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28.xml" ContentType="application/vnd.openxmlformats-officedocument.spreadsheetml.comments+xml"/>
  <Override PartName="/xl/comments27.xml" ContentType="application/vnd.openxmlformats-officedocument.spreadsheetml.comments+xml"/>
  <Override PartName="/xl/comments26.xml" ContentType="application/vnd.openxmlformats-officedocument.spreadsheetml.comments+xml"/>
  <Override PartName="/xl/comments25.xml" ContentType="application/vnd.openxmlformats-officedocument.spreadsheetml.comments+xml"/>
  <Override PartName="/xl/comments24.xml" ContentType="application/vnd.openxmlformats-officedocument.spreadsheetml.comments+xml"/>
  <Override PartName="/xl/comments23.xml" ContentType="application/vnd.openxmlformats-officedocument.spreadsheetml.comments+xml"/>
  <Override PartName="/xl/comments22.xml" ContentType="application/vnd.openxmlformats-officedocument.spreadsheetml.comments+xml"/>
  <Override PartName="/xl/comments21.xml" ContentType="application/vnd.openxmlformats-officedocument.spreadsheetml.comments+xml"/>
  <Override PartName="/xl/comments20.xml" ContentType="application/vnd.openxmlformats-officedocument.spreadsheetml.comments+xml"/>
  <Override PartName="/xl/comments19.xml" ContentType="application/vnd.openxmlformats-officedocument.spreadsheetml.comments+xml"/>
  <Override PartName="/xl/comments18.xml" ContentType="application/vnd.openxmlformats-officedocument.spreadsheetml.comments+xml"/>
  <Override PartName="/xl/comments17.xml" ContentType="application/vnd.openxmlformats-officedocument.spreadsheetml.comments+xml"/>
  <Override PartName="/xl/comments16.xml" ContentType="application/vnd.openxmlformats-officedocument.spreadsheetml.comments+xml"/>
  <Override PartName="/xl/comments15.xml" ContentType="application/vnd.openxmlformats-officedocument.spreadsheetml.comments+xml"/>
  <Override PartName="/xl/comments14.xml" ContentType="application/vnd.openxmlformats-officedocument.spreadsheetml.comments+xml"/>
  <Override PartName="/xl/comments13.xml" ContentType="application/vnd.openxmlformats-officedocument.spreadsheetml.comments+xml"/>
  <Override PartName="/xl/comments12.xml" ContentType="application/vnd.openxmlformats-officedocument.spreadsheetml.comments+xml"/>
  <Override PartName="/xl/comments11.xml" ContentType="application/vnd.openxmlformats-officedocument.spreadsheetml.comments+xml"/>
  <Override PartName="/xl/comments10.xml" ContentType="application/vnd.openxmlformats-officedocument.spreadsheetml.comments+xml"/>
  <Override PartName="/xl/comments9.xml" ContentType="application/vnd.openxmlformats-officedocument.spreadsheetml.comments+xml"/>
  <Override PartName="/xl/comments8.xml" ContentType="application/vnd.openxmlformats-officedocument.spreadsheetml.comments+xml"/>
  <Override PartName="/xl/comments7.xml" ContentType="application/vnd.openxmlformats-officedocument.spreadsheetml.comments+xml"/>
  <Override PartName="/xl/comments6.xml" ContentType="application/vnd.openxmlformats-officedocument.spreadsheetml.comments+xml"/>
  <Override PartName="/xl/comments5.xml" ContentType="application/vnd.openxmlformats-officedocument.spreadsheetml.comments+xml"/>
  <Override PartName="/xl/comments4.xml" ContentType="application/vnd.openxmlformats-officedocument.spreadsheetml.comments+xml"/>
  <Override PartName="/xl/comments3.xml" ContentType="application/vnd.openxmlformats-officedocument.spreadsheetml.comments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8" windowWidth="16000" windowHeight="6440"/>
  </bookViews>
  <sheets>
    <sheet name="AEE" sheetId="1" r:id="rId1"/>
    <sheet name="AEP" sheetId="2" r:id="rId2"/>
    <sheet name="AES" sheetId="3" r:id="rId3"/>
    <sheet name="_Annual Dividends" sheetId="4" r:id="rId4"/>
    <sheet name="_Annual Returns" sheetId="5" r:id="rId5"/>
    <sheet name="ATO" sheetId="6" r:id="rId6"/>
    <sheet name="AWK" sheetId="7" r:id="rId7"/>
    <sheet name="CMS" sheetId="8" r:id="rId8"/>
    <sheet name="CNP" sheetId="9" r:id="rId9"/>
    <sheet name="D" sheetId="10" r:id="rId10"/>
    <sheet name="DTE" sheetId="11" r:id="rId11"/>
    <sheet name="DUK" sheetId="12" r:id="rId12"/>
    <sheet name="ED" sheetId="13" r:id="rId13"/>
    <sheet name="EIX" sheetId="14" r:id="rId14"/>
    <sheet name="ES" sheetId="15" r:id="rId15"/>
    <sheet name="ETR" sheetId="16" r:id="rId16"/>
    <sheet name="EVRG" sheetId="17" r:id="rId17"/>
    <sheet name="EXC" sheetId="18" r:id="rId18"/>
    <sheet name="FE" sheetId="19" r:id="rId19"/>
    <sheet name="LNT" sheetId="20" r:id="rId20"/>
    <sheet name="NEE" sheetId="21" r:id="rId21"/>
    <sheet name="NI" sheetId="22" r:id="rId22"/>
    <sheet name="NRG" sheetId="23" r:id="rId23"/>
    <sheet name="PEG" sheetId="24" r:id="rId24"/>
    <sheet name="PNW" sheetId="25" r:id="rId25"/>
    <sheet name="PPL" sheetId="26" r:id="rId26"/>
    <sheet name="_Profitability" sheetId="27" r:id="rId27"/>
    <sheet name="SO" sheetId="28" r:id="rId28"/>
    <sheet name="SRE" sheetId="29" r:id="rId29"/>
    <sheet name="_Trend Tables" sheetId="30" r:id="rId30"/>
    <sheet name="WEC" sheetId="31" r:id="rId31"/>
    <sheet name="XEL" sheetId="32" r:id="rId32"/>
  </sheets>
  <definedNames>
    <definedName name="AEE">#NAME?</definedName>
    <definedName name="Asset">#NAME?</definedName>
    <definedName name="V">#NAME?</definedName>
    <definedName name="Average">#NAME?</definedName>
    <definedName name="_xlnm.Print_Area" localSheetId="0">#REF!</definedName>
    <definedName name="_xlnm.Sheet_Title" localSheetId="0">"AEE"</definedName>
    <definedName name="_xlnm.Print_Area" localSheetId="1">#REF!</definedName>
    <definedName name="_xlnm.Sheet_Title" localSheetId="1">"AEP"</definedName>
    <definedName name="_xlnm.Print_Area" localSheetId="2">#REF!</definedName>
    <definedName name="_xlnm.Sheet_Title" localSheetId="2">"AES"</definedName>
    <definedName name="_xlnm.Print_Area" localSheetId="3">#REF!</definedName>
    <definedName name="_xlnm.Sheet_Title" localSheetId="3">"_Annual Dividends"</definedName>
    <definedName name="_xlnm.Print_Area" localSheetId="4">#REF!</definedName>
    <definedName name="_xlnm.Sheet_Title" localSheetId="4">"_Annual Returns"</definedName>
    <definedName name="_xlnm.Print_Area" localSheetId="5">#REF!</definedName>
    <definedName name="_xlnm.Sheet_Title" localSheetId="5">"ATO"</definedName>
    <definedName name="_xlnm.Print_Area" localSheetId="6">#REF!</definedName>
    <definedName name="_xlnm.Sheet_Title" localSheetId="6">"AWK"</definedName>
    <definedName name="_xlnm.Print_Area" localSheetId="7">#REF!</definedName>
    <definedName name="_xlnm.Sheet_Title" localSheetId="7">"CMS"</definedName>
    <definedName name="_xlnm.Print_Area" localSheetId="8">#REF!</definedName>
    <definedName name="_xlnm.Sheet_Title" localSheetId="8">"CNP"</definedName>
    <definedName name="_xlnm.Print_Area" localSheetId="9">#REF!</definedName>
    <definedName name="_xlnm.Sheet_Title" localSheetId="9">"D"</definedName>
    <definedName name="_xlnm.Print_Area" localSheetId="10">#REF!</definedName>
    <definedName name="_xlnm.Sheet_Title" localSheetId="10">"DTE"</definedName>
    <definedName name="_xlnm.Print_Area" localSheetId="11">#REF!</definedName>
    <definedName name="_xlnm.Sheet_Title" localSheetId="11">"DUK"</definedName>
    <definedName name="_xlnm.Print_Area" localSheetId="12">#REF!</definedName>
    <definedName name="_xlnm.Sheet_Title" localSheetId="12">"ED"</definedName>
    <definedName name="_xlnm.Print_Area" localSheetId="13">#REF!</definedName>
    <definedName name="_xlnm.Sheet_Title" localSheetId="13">"EIX"</definedName>
    <definedName name="_xlnm.Print_Area" localSheetId="14">#REF!</definedName>
    <definedName name="_xlnm.Sheet_Title" localSheetId="14">"ES"</definedName>
    <definedName name="_xlnm.Print_Area" localSheetId="15">#REF!</definedName>
    <definedName name="_xlnm.Sheet_Title" localSheetId="15">"ETR"</definedName>
    <definedName name="_xlnm.Print_Area" localSheetId="16">#REF!</definedName>
    <definedName name="_xlnm.Sheet_Title" localSheetId="16">"EVRG"</definedName>
    <definedName name="_xlnm.Print_Area" localSheetId="17">#REF!</definedName>
    <definedName name="_xlnm.Sheet_Title" localSheetId="17">"EXC"</definedName>
    <definedName name="_xlnm.Print_Area" localSheetId="18">#REF!</definedName>
    <definedName name="_xlnm.Sheet_Title" localSheetId="18">"FE"</definedName>
    <definedName name="_xlnm.Print_Area" localSheetId="19">#REF!</definedName>
    <definedName name="_xlnm.Sheet_Title" localSheetId="19">"LNT"</definedName>
    <definedName name="_xlnm.Print_Area" localSheetId="20">#REF!</definedName>
    <definedName name="_xlnm.Sheet_Title" localSheetId="20">"NEE"</definedName>
    <definedName name="_xlnm.Print_Area" localSheetId="21">#REF!</definedName>
    <definedName name="_xlnm.Sheet_Title" localSheetId="21">"NI"</definedName>
    <definedName name="_xlnm.Print_Area" localSheetId="22">#REF!</definedName>
    <definedName name="_xlnm.Sheet_Title" localSheetId="22">"NRG"</definedName>
    <definedName name="_xlnm.Print_Area" localSheetId="23">#REF!</definedName>
    <definedName name="_xlnm.Sheet_Title" localSheetId="23">"PEG"</definedName>
    <definedName name="_xlnm.Print_Area" localSheetId="24">#REF!</definedName>
    <definedName name="_xlnm.Sheet_Title" localSheetId="24">"PNW"</definedName>
    <definedName name="_xlnm.Print_Area" localSheetId="25">#REF!</definedName>
    <definedName name="_xlnm.Sheet_Title" localSheetId="25">"PPL"</definedName>
    <definedName name="_xlnm.Print_Area" localSheetId="26">#REF!</definedName>
    <definedName name="_xlnm.Sheet_Title" localSheetId="26">"_Profitability"</definedName>
    <definedName name="_xlnm.Print_Area" localSheetId="27">#REF!</definedName>
    <definedName name="_xlnm.Sheet_Title" localSheetId="27">"SO"</definedName>
    <definedName name="_xlnm.Print_Area" localSheetId="28">#REF!</definedName>
    <definedName name="_xlnm.Sheet_Title" localSheetId="28">"SRE"</definedName>
    <definedName name="_xlnm.Print_Area" localSheetId="29">#REF!</definedName>
    <definedName name="_xlnm.Sheet_Title" localSheetId="29">"_Trend Tables"</definedName>
    <definedName name="_xlnm.Print_Area" localSheetId="30">#REF!</definedName>
    <definedName name="_xlnm.Sheet_Title" localSheetId="30">"WEC"</definedName>
    <definedName name="_xlnm.Print_Area" localSheetId="31">#REF!</definedName>
    <definedName name="_xlnm.Sheet_Title" localSheetId="31">"XEL"</definedName>
  </definedNames>
  <calcPr calcMode="auto" iterate="1" iterateCount="100" iterateDelta="0.001"/>
  <webPublishing allowPng="1" css="0" characterSet="UTF-8"/>
</workbook>
</file>

<file path=xl/comments1.xml><?xml version="1.0" encoding="utf-8"?>
<comments xmlns="http://schemas.openxmlformats.org/spreadsheetml/2006/main">
  <authors>
    <author>Joel Escobar</author>
  </authors>
  <commentList>
    <comment ref="A17" authorId="0">
      <text>
        <t>Percent of asset financed using long term debt, i.e how  many cents to 1 dollar was financed using long term debt. </t>
      </text>
    </commen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 (NOPAT) is a company's potential cash earnings if its capitalization were unleveraged — that is, if it had no debt.
Net income includes operating expenses but also includes tax savings from debt. Net operating profit after tax is a hybrid calculation that allows analysts to compare company performance without the influence of leverage. </t>
      </text>
    </comment>
  </commentList>
</comments>
</file>

<file path=xl/comments2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3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4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5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6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7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8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9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10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11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12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13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14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15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16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17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18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19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20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21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 (NOPAT) is a company's potential cash earnings if its capitalization were unleveraged — that is, if it had no debt.
Net income includes operating expenses but also includes tax savings from debt. Net operating profit after tax is a hybrid calculation that allows analysts to compare company performance without the influence of leverage. </t>
      </text>
    </comment>
  </commentList>
</comments>
</file>

<file path=xl/comments22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23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revenue, i.e how many dollars of earnings they derive from each dollar of assets they control. 
Percent for every dollar of asset the profit generated. ( 5.8% ROA means that for every dollar in assets, 5.8 cents are earned in profit )
</t>
      </text>
    </comment>
    <comment ref="A9" authorId="0">
      <text>
        <t>Net operating profit after tax (NOPAT) is a company's potential cash earnings if its capitalization were unleveraged — that is, if it had no debt.
Net income includes operating expenses but also includes tax savings from debt. Net operating profit after tax is a hybrid calculation that allows analysts to compare company performance without the influence of leverage. </t>
      </text>
    </comment>
  </commentList>
</comments>
</file>

<file path=xl/comments24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Taxes 
</t>
      </text>
    </comment>
  </commentList>
</comments>
</file>

<file path=xl/comments25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 (NOPAT) is a company's potential cash earnings if its capitalization were unleveraged — that is, if it had no debt.
Net income includes operating expenses but also includes tax savings from debt. Net operating profit after tax is a hybrid calculation that allows analysts to compare company performance without the influence of leverage. </t>
      </text>
    </comment>
  </commentList>
</comments>
</file>

<file path=xl/comments26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 (NOPAT) is a company's potential cash earnings if its capitalization were unleveraged — that is, if it had no debt.
Net income includes operating expenses but also includes tax savings from debt. Net operating profit after tax is a hybrid calculation that allows analysts to compare company performance without the influence of leverage. </t>
      </text>
    </comment>
  </commentList>
</comments>
</file>

<file path=xl/comments27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 (NOPAT) is a company's potential cash earnings if its capitalization were unleveraged — that is, if it had no debt.
Net income includes operating expenses but also includes tax savings from debt. Net operating profit after tax is a hybrid calculation that allows analysts to compare company performance without the influence of leverage. </t>
      </text>
    </comment>
  </commentList>
</comments>
</file>

<file path=xl/comments28.xml><?xml version="1.0" encoding="utf-8"?>
<comments xmlns="http://schemas.openxmlformats.org/spreadsheetml/2006/main">
  <authors>
    <author>Joel Escobar</author>
  </authors>
  <commentList>
    <comment ref="A12" authorId="0">
      <text>
        <t>profit yield per sales dollar 
</t>
      </text>
    </comment>
    <comment ref="A13" authorId="0">
      <text>
        <t>Amount of sales generated from each asset dollar 
</t>
      </text>
    </comment>
    <comment ref="A14" authorId="0">
      <text>
        <t>How profitable a company's assets are at generating revenue 
</t>
      </text>
    </comment>
    <comment ref="A9" authorId="0">
      <text>
        <t>Net operating profit after tax (NOPAT) is a company's potential cash earnings if its capitalization were unleveraged — that is, if it had no debt.
Net income includes operating expenses but also includes tax savings from debt. Net operating profit after tax is a hybrid calculation that allows analysts to compare company performance without the influence of leverage. </t>
      </text>
    </comment>
    <comment ref="A17" authorId="0">
      <text>
        <t>Occurs when operating cash inflow don't match outflow. When cash inflows from customers lags behind the cash out</t>
      </text>
    </comment>
  </commentList>
</comments>
</file>

<file path=xl/sharedStrings.xml><?xml version="1.0" encoding="utf-8"?>
<sst xmlns="http://schemas.openxmlformats.org/spreadsheetml/2006/main" uniqueCount="259" count="259">
  <si>
    <t>Shares Outstanding</t>
  </si>
  <si>
    <t>Tax Rate</t>
  </si>
  <si>
    <t>Profitability </t>
  </si>
  <si>
    <t>Effective Tax Rate</t>
  </si>
  <si>
    <t>Operating Income</t>
  </si>
  <si>
    <t>Interest (Financial Means of Getting Profits ) </t>
  </si>
  <si>
    <t>NOPAT = Operating Income * ( 1 - Tax Rate ) </t>
  </si>
  <si>
    <t>Net Tangible Assets</t>
  </si>
  <si>
    <t>Average Asset</t>
  </si>
  <si>
    <t>Operating Profit Margin</t>
  </si>
  <si>
    <t>Asset Turnover</t>
  </si>
  <si>
    <t>Return On Assets</t>
  </si>
  <si>
    <t>Common Size Income Statement</t>
  </si>
  <si>
    <r>
      <rPr>
        <b val="true"/>
      </rPr>
      <t>Trend Income Statement</t>
    </r>
    <r>
      <rPr/>
      <t/>
    </r>
  </si>
  <si>
    <t>Sales/Revenue</t>
  </si>
  <si>
    <t>Sales Growth</t>
  </si>
  <si>
    <t>Cost of Goods Sold (COGS) incl. D&amp;A</t>
  </si>
  <si>
    <t>COGS excluding D&amp;A</t>
  </si>
  <si>
    <t>Depreciation &amp; Amortization Expense</t>
  </si>
  <si>
    <t>Depreciation</t>
  </si>
  <si>
    <t>Amortization of Intangibles</t>
  </si>
  <si>
    <t>COGS Growth</t>
  </si>
  <si>
    <t>NA</t>
  </si>
  <si>
    <t>Gross Income</t>
  </si>
  <si>
    <t>Gross Income Growth</t>
  </si>
  <si>
    <t>Gross Profit Margin</t>
  </si>
  <si>
    <t>SG&amp;A Expense</t>
  </si>
  <si>
    <t>Research &amp; Development</t>
  </si>
  <si>
    <t>Other SG&amp;A</t>
  </si>
  <si>
    <t>SGA Growth</t>
  </si>
  <si>
    <t>Other Operating Expense</t>
  </si>
  <si>
    <t>Unusual Expense</t>
  </si>
  <si>
    <t>EBIT after Unusual Expense</t>
  </si>
  <si>
    <t>Non Operating Income/Expense</t>
  </si>
  <si>
    <t>Non-Operating Interest Income</t>
  </si>
  <si>
    <t>Equity in Affiliates (Pretax)</t>
  </si>
  <si>
    <t>Interest Expense</t>
  </si>
  <si>
    <t>Interest Expense Growth</t>
  </si>
  <si>
    <t>Gross Interest Expense</t>
  </si>
  <si>
    <t>Interest Capitalized</t>
  </si>
  <si>
    <t>Pretax Income</t>
  </si>
  <si>
    <t>Pretax Income Growth</t>
  </si>
  <si>
    <t>Pretax Margin</t>
  </si>
  <si>
    <t>Income Tax</t>
  </si>
  <si>
    <t>Income Tax - Current Domestic</t>
  </si>
  <si>
    <t>Income Tax - Current Foreign</t>
  </si>
  <si>
    <t>Income Tax - Deferred Domestic</t>
  </si>
  <si>
    <t>Income Tax - Deferred Foreign</t>
  </si>
  <si>
    <t>Income Tax Credits</t>
  </si>
  <si>
    <t>Equity in Affiliates</t>
  </si>
  <si>
    <t>Other After Tax Income (Expense)</t>
  </si>
  <si>
    <t>Consolidated Net Income</t>
  </si>
  <si>
    <t>Minority Interest Expense</t>
  </si>
  <si>
    <t>Net Income</t>
  </si>
  <si>
    <t>Net Income Growth</t>
  </si>
  <si>
    <t>Net Margin Growth</t>
  </si>
  <si>
    <t>Extraordinaries &amp; Discontinued Operations</t>
  </si>
  <si>
    <t>Extra Items &amp; Gain/Loss Sale Of Assets</t>
  </si>
  <si>
    <t>Cumulative Effect - Accounting Chg</t>
  </si>
  <si>
    <t>Discontinued Operations</t>
  </si>
  <si>
    <t>Net Income After Extraordinaries</t>
  </si>
  <si>
    <t>Preferred Dividends</t>
  </si>
  <si>
    <t>Net Income Available to Common</t>
  </si>
  <si>
    <t>EPS (Basic)</t>
  </si>
  <si>
    <t>EPS (Basic) Growth</t>
  </si>
  <si>
    <t>Basic Shares Outstanding</t>
  </si>
  <si>
    <t>EPS (Diluted)</t>
  </si>
  <si>
    <t>EPS (Diluted) Growth</t>
  </si>
  <si>
    <t>Diluted Shares Outstanding</t>
  </si>
  <si>
    <t>EBITDA</t>
  </si>
  <si>
    <t>EBITDA Growth</t>
  </si>
  <si>
    <t>EBITDA Margin</t>
  </si>
  <si>
    <t>BalanceSheet</t>
  </si>
  <si>
    <t>Cash &amp; Short Term Investments</t>
  </si>
  <si>
    <t>Common Size Asset </t>
  </si>
  <si>
    <t>Trend Asset </t>
  </si>
  <si>
    <t>Cash Only</t>
  </si>
  <si>
    <t>Short-Term Investments</t>
  </si>
  <si>
    <t>Cash &amp; Short Term Investments Growth</t>
  </si>
  <si>
    <t>Cash &amp; ST Investments / Total Assets</t>
  </si>
  <si>
    <t>Total Accounts Receivable</t>
  </si>
  <si>
    <t>Accounts Receivables, Net</t>
  </si>
  <si>
    <t>Accounts Receivables, Gross</t>
  </si>
  <si>
    <t>Bad Debt/Doubtful Accounts</t>
  </si>
  <si>
    <t>Other Receivables</t>
  </si>
  <si>
    <t>Inventories</t>
  </si>
  <si>
    <t>Accounts Receivable Growth</t>
  </si>
  <si>
    <t>Finished Goods</t>
  </si>
  <si>
    <t>Accounts Receivable Turnover</t>
  </si>
  <si>
    <t>Work in Progress</t>
  </si>
  <si>
    <t>Raw Materials</t>
  </si>
  <si>
    <t>Progress Payments &amp; Other</t>
  </si>
  <si>
    <t>Other Current Assets</t>
  </si>
  <si>
    <t>Miscellaneous Current Assets</t>
  </si>
  <si>
    <t>Total Current Assets</t>
  </si>
  <si>
    <t>Net Property, Plant &amp; Equipment</t>
  </si>
  <si>
    <t>Property, Plant &amp; Equipment - Gross</t>
  </si>
  <si>
    <t>Buildings</t>
  </si>
  <si>
    <t>Land &amp; Improvements</t>
  </si>
  <si>
    <t>Computer Software and Equipment</t>
  </si>
  <si>
    <t>Other Property, Plant &amp; Equipment</t>
  </si>
  <si>
    <t>Accumulated Depreciation</t>
  </si>
  <si>
    <t>Total Investments and Advances</t>
  </si>
  <si>
    <t>Other Long-Term Investments</t>
  </si>
  <si>
    <t>Long-Term Note Receivable</t>
  </si>
  <si>
    <t>Intangible Assets</t>
  </si>
  <si>
    <t>Net Goodwill</t>
  </si>
  <si>
    <t>Net Other Intangibles</t>
  </si>
  <si>
    <t>Other Assets</t>
  </si>
  <si>
    <t>Tangible Other Assets</t>
  </si>
  <si>
    <t>Total Assets</t>
  </si>
  <si>
    <t>Assets - Total - Growth</t>
  </si>
  <si>
    <t>ST Debt &amp; Current Portion LT Debt</t>
  </si>
  <si>
    <t>Short Term Debt</t>
  </si>
  <si>
    <t>Current Portion of Long Term Debt</t>
  </si>
  <si>
    <t>Accounts Payable</t>
  </si>
  <si>
    <t>Accounts Payable Growth</t>
  </si>
  <si>
    <t>Common Size Liabilities and Equity</t>
  </si>
  <si>
    <t>Trend Liabilities and Equity</t>
  </si>
  <si>
    <t>Income Tax Payable</t>
  </si>
  <si>
    <t>Other Current Liabilities</t>
  </si>
  <si>
    <t>Dividends Payable</t>
  </si>
  <si>
    <t>Accrued Payroll</t>
  </si>
  <si>
    <t>Miscellaneous Current Liabilities</t>
  </si>
  <si>
    <t>Total Current Liabilities</t>
  </si>
  <si>
    <t>Long-Term Debt</t>
  </si>
  <si>
    <t>Long-Term Debt excl. Capitalized Leases</t>
  </si>
  <si>
    <t>Non-Convertible Debt</t>
  </si>
  <si>
    <t>Convertible Debt</t>
  </si>
  <si>
    <t>Capitalized Lease Obligations</t>
  </si>
  <si>
    <t>Provision for Risks &amp; Charges</t>
  </si>
  <si>
    <t>Deferred Taxes</t>
  </si>
  <si>
    <t>Deferred Taxes - Credit</t>
  </si>
  <si>
    <t>Deferred Taxes - Debit</t>
  </si>
  <si>
    <t>Other Liabilities</t>
  </si>
  <si>
    <t>Other Liabilities (excl. Deferred Income)</t>
  </si>
  <si>
    <t>Deferred Income</t>
  </si>
  <si>
    <t>Total Liabilities</t>
  </si>
  <si>
    <t>Non-Equity Reserves</t>
  </si>
  <si>
    <t>Total Liabilities / Total Assets</t>
  </si>
  <si>
    <t>Preferred Stock (Carrying Value)</t>
  </si>
  <si>
    <t>Redeemable Preferred Stock</t>
  </si>
  <si>
    <t>Non-Redeemable Preferred Stock</t>
  </si>
  <si>
    <t>Common Equity (Total)</t>
  </si>
  <si>
    <t>Common Stock Par/Carry Value</t>
  </si>
  <si>
    <t>Retained Earnings</t>
  </si>
  <si>
    <t>ESOP Debt Guarantee</t>
  </si>
  <si>
    <t>Cumulative Translation Adjustment/Unrealized For. Exch. Gain</t>
  </si>
  <si>
    <t>Unrealized Gain/Loss Marketable Securities</t>
  </si>
  <si>
    <t>Revaluation Reserves</t>
  </si>
  <si>
    <t>Treasury Stock</t>
  </si>
  <si>
    <t>Common Equity / Total Assets</t>
  </si>
  <si>
    <t>Total Shareholders' Equity</t>
  </si>
  <si>
    <t>Accumulated Minority Interest</t>
  </si>
  <si>
    <t>Total Shareholders' Equity / Total Assets</t>
  </si>
  <si>
    <t>Total Equity</t>
  </si>
  <si>
    <t>Liabilities &amp; Shareholders' Equity</t>
  </si>
  <si>
    <t>CashFlow</t>
  </si>
  <si>
    <t>CommonCash Flow</t>
  </si>
  <si>
    <t>Trend Cash Flow</t>
  </si>
  <si>
    <t>Net Income before Extraordinaries</t>
  </si>
  <si>
    <t>Depreciation, Depletion &amp; Amortization</t>
  </si>
  <si>
    <t>Depreciation and Depletion</t>
  </si>
  <si>
    <t>Amortization of Intangible Assets</t>
  </si>
  <si>
    <t>Deferred Taxes &amp; Investment Tax Credit</t>
  </si>
  <si>
    <t>Investment Tax Credit</t>
  </si>
  <si>
    <t>Other Funds</t>
  </si>
  <si>
    <t>Funds from Operations</t>
  </si>
  <si>
    <t>Extraordinaries</t>
  </si>
  <si>
    <t>Changes in Working Capital</t>
  </si>
  <si>
    <t>Receivables</t>
  </si>
  <si>
    <t>Other Assets/Liabilities</t>
  </si>
  <si>
    <t>Net Operating Cash Flow</t>
  </si>
  <si>
    <t>Net Operating Cash Flow Growth</t>
  </si>
  <si>
    <t>Net Operating Cash Flow / Sales</t>
  </si>
  <si>
    <t>Capital Expenditures</t>
  </si>
  <si>
    <t>Capital Expenditures (Fixed Assets)</t>
  </si>
  <si>
    <t>Capital Expenditures (Other Assets)</t>
  </si>
  <si>
    <t>Capital Expenditures Growth</t>
  </si>
  <si>
    <t>Capital Expenditures / Sales</t>
  </si>
  <si>
    <t>Net Assets from Acquisitions</t>
  </si>
  <si>
    <t>Sale of Fixed Assets &amp; Businesses</t>
  </si>
  <si>
    <t>Purchase/Sale of Investments</t>
  </si>
  <si>
    <t>Purchase of Investments</t>
  </si>
  <si>
    <t>Sale/Maturity of Investments</t>
  </si>
  <si>
    <t>Other Uses</t>
  </si>
  <si>
    <t>Other Sources</t>
  </si>
  <si>
    <t>Net Investing Cash Flow</t>
  </si>
  <si>
    <t>Net Investing Cash Flow Growth</t>
  </si>
  <si>
    <t>Net Investing Cash Flow / Sales</t>
  </si>
  <si>
    <t>Cash Dividends Paid - Total</t>
  </si>
  <si>
    <t>Common Dividends</t>
  </si>
  <si>
    <t>Change in Capital Stock</t>
  </si>
  <si>
    <t>Repurchase of Common &amp; Preferred Stk.</t>
  </si>
  <si>
    <t>Sale of Common &amp; Preferred Stock</t>
  </si>
  <si>
    <t>Proceeds from Stock Options</t>
  </si>
  <si>
    <t>Other Proceeds from Sale of Stock</t>
  </si>
  <si>
    <t>Issuance/Reduction of Debt, Net</t>
  </si>
  <si>
    <t>Change in Current Debt</t>
  </si>
  <si>
    <t>Change in Long-Term Debt</t>
  </si>
  <si>
    <t>Issuance of Long-Term Debt</t>
  </si>
  <si>
    <t>Reduction in Long-Term Debt</t>
  </si>
  <si>
    <t>Net Financing Cash Flow</t>
  </si>
  <si>
    <t>Net Financing Cash Flow Growth</t>
  </si>
  <si>
    <t>Net Financing Cash Flow / Sales</t>
  </si>
  <si>
    <t>Exchange Rate Effect</t>
  </si>
  <si>
    <t>Miscellaneous Funds</t>
  </si>
  <si>
    <t>Net Change in Cash</t>
  </si>
  <si>
    <t>Free Cash Flow</t>
  </si>
  <si>
    <t>Free Cash Flow Growth</t>
  </si>
  <si>
    <t>Free Cash Flow Yield</t>
  </si>
  <si>
    <t>Shares Oustanding</t>
  </si>
  <si>
    <t>Operating Income = Gross Income - Operating Expense</t>
  </si>
  <si>
    <t>Income Statement</t>
  </si>
  <si>
    <t>IncomeStatement</t>
  </si>
  <si>
    <t>symbol</t>
  </si>
  <si>
    <t>AEE</t>
  </si>
  <si>
    <t>AEP</t>
  </si>
  <si>
    <t>AES</t>
  </si>
  <si>
    <t>ATO</t>
  </si>
  <si>
    <t>AWK</t>
  </si>
  <si>
    <t>CMS</t>
  </si>
  <si>
    <t>CNP</t>
  </si>
  <si>
    <t>D</t>
  </si>
  <si>
    <t>DTE</t>
  </si>
  <si>
    <t>DUK</t>
  </si>
  <si>
    <t>ED</t>
  </si>
  <si>
    <t>EIX</t>
  </si>
  <si>
    <t>ES</t>
  </si>
  <si>
    <t>ETR</t>
  </si>
  <si>
    <t>EVRG</t>
  </si>
  <si>
    <t>EXC</t>
  </si>
  <si>
    <t>FE</t>
  </si>
  <si>
    <t>LNT</t>
  </si>
  <si>
    <t>NEE</t>
  </si>
  <si>
    <t>NI</t>
  </si>
  <si>
    <t>NRG</t>
  </si>
  <si>
    <t>PEG</t>
  </si>
  <si>
    <t>PNW</t>
  </si>
  <si>
    <t>PPL</t>
  </si>
  <si>
    <t>SO</t>
  </si>
  <si>
    <t>SRE</t>
  </si>
  <si>
    <t>WEC</t>
  </si>
  <si>
    <t>XEL</t>
  </si>
  <si>
    <t>Adjusted Returns</t>
  </si>
  <si>
    <t>Delta Close</t>
  </si>
  <si>
    <t>Delta Adjusted</t>
  </si>
  <si>
    <t>Annual Dividends</t>
  </si>
  <si>
    <t>Delta Dividends</t>
  </si>
  <si>
    <r>
      <rPr>
        <b val="true"/>
      </rPr>
      <t>Balance Sheet</t>
    </r>
    <r>
      <rPr/>
      <t/>
    </r>
  </si>
  <si>
    <t>NOPAT = Operating Income *( 1- Tax Rate)</t>
  </si>
  <si>
    <t>NOPAT = Operating Income * ( 1 - Tax Rate )</t>
  </si>
  <si>
    <r>
      <rPr>
        <b val="true"/>
      </rPr>
      <t>Income Statement</t>
    </r>
    <r>
      <rPr/>
      <t/>
    </r>
  </si>
  <si>
    <t>Balance Sheet</t>
  </si>
  <si>
    <t>Operating Income = Gross Income - Operating Expenses</t>
  </si>
  <si>
    <r>
      <rPr>
        <b val="true"/>
      </rPr>
      <t>AEE</t>
    </r>
    <r>
      <rPr/>
      <t/>
    </r>
  </si>
  <si>
    <t>5-Year Growth</t>
  </si>
  <si>
    <r>
      <rPr>
        <b val="true"/>
      </rPr>
      <t>XEL</t>
    </r>
    <r>
      <rPr/>
      <t/>
    </r>
  </si>
  <si>
    <r>
      <rPr>
        <b val="true"/>
      </rPr>
      <t>Profitability </t>
    </r>
    <r>
      <rPr/>
      <t/>
    </r>
  </si>
</sst>
</file>

<file path=xl/styles.xml><?xml version="1.0" encoding="utf-8"?>
<styleSheet xmlns="http://schemas.openxmlformats.org/spreadsheetml/2006/main">
  <numFmts count="7">
    <numFmt formatCode="_($* #,##0.00_);_($* (#,##0.00);_($* &quot;-&quot;??_);_(@_)" numFmtId="100"/>
    <numFmt formatCode="yyyy-mm-dd" numFmtId="101"/>
    <numFmt formatCode="0.0000%" numFmtId="102"/>
    <numFmt formatCode="0.0%" numFmtId="103"/>
    <numFmt formatCode="0.000%" numFmtId="104"/>
    <numFmt formatCode="#,##0.000" numFmtId="105"/>
    <numFmt formatCode="#,##0.00_);(#,##0.00)" numFmtId="106"/>
  </numFmts>
  <fonts count="2">
    <font>
      <b val="0"/>
      <i val="0"/>
      <u val="none"/>
      <color rgb="FF000000"/>
      <name val="Sans"/>
      <vertAlign val="baseline"/>
      <sz val="10"/>
      <strike val="0"/>
    </font>
    <font>
      <b val="1"/>
      <i val="0"/>
      <u val="none"/>
      <color rgb="FF000000"/>
      <name val="Sans"/>
      <vertAlign val="baseline"/>
      <sz val="10"/>
      <strike val="0"/>
    </font>
  </fonts>
  <fills count="6">
    <fill>
      <patternFill patternType="none"/>
    </fill>
    <fill>
      <patternFill patternType="gray125"/>
    </fill>
    <fill>
      <patternFill patternType="solid">
        <fgColor rgb="FFE8E8E8"/>
        <bgColor rgb="FF000000"/>
      </patternFill>
    </fill>
    <fill>
      <patternFill patternType="none">
        <fgColor rgb="FFE8E8E8"/>
        <bgColor rgb="FF000000"/>
      </patternFill>
    </fill>
    <fill>
      <patternFill patternType="solid">
        <fgColor rgb="FFFFFF99"/>
        <bgColor rgb="FF000000"/>
      </patternFill>
    </fill>
    <fill>
      <patternFill patternType="none">
        <fgColor rgb="FFDFDBDB"/>
        <bgColor rgb="FF000000"/>
      </patternFill>
    </fill>
  </fills>
  <borders count="3">
    <border diagonalUp="0" diagonalDown="0">
      <start style="none">
        <color rgb="FFC7C7C7"/>
      </start>
      <end style="none">
        <color rgb="FFC7C7C7"/>
      </end>
      <top style="none">
        <color rgb="FFC7C7C7"/>
      </top>
      <bottom style="none">
        <color rgb="FFC7C7C7"/>
      </bottom>
    </border>
    <border diagonalUp="0" diagonalDown="0">
      <start style="thin">
        <color rgb="FF000000"/>
      </start>
      <end style="none">
        <color rgb="FFC7C7C7"/>
      </end>
      <top style="thin">
        <color rgb="FF000000"/>
      </top>
      <bottom style="thin">
        <color rgb="FF000000"/>
      </bottom>
    </border>
    <border diagonalUp="0" diagonalDown="0">
      <start style="thin">
        <color rgb="FF000000"/>
      </start>
      <end style="thin">
        <color rgb="FF000000"/>
      </end>
      <top style="thin">
        <color rgb="FF000000"/>
      </top>
      <bottom style="thin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38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0" fillId="0" borderId="0" numFmtId="3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0" fillId="0" borderId="0" numFmtId="9" xfId="0">
      <alignment horizontal="general" vertical="bottom" wrapText="0" shrinkToFit="0" textRotation="0" indent="0"/>
    </xf>
    <xf applyAlignment="1" applyBorder="1" applyFont="1" applyFill="1" applyNumberFormat="1" fontId="0" fillId="0" borderId="0" numFmtId="100" xfId="0">
      <alignment horizontal="general" vertical="bottom" wrapText="0" shrinkToFit="0" textRotation="0" indent="0"/>
    </xf>
    <xf applyAlignment="1" applyBorder="1" applyFont="1" applyFill="1" applyNumberFormat="1" fontId="0" fillId="0" borderId="0" numFmtId="4" xfId="0">
      <alignment horizontal="general" vertical="bottom" wrapText="0" shrinkToFit="0" textRotation="0" indent="0"/>
    </xf>
    <xf applyAlignment="1" applyBorder="1" applyFont="1" applyFill="1" applyNumberFormat="1" fontId="1" fillId="0" borderId="0" numFmtId="100" xfId="0">
      <alignment horizontal="general" vertical="bottom" wrapText="0" shrinkToFit="0" textRotation="0" indent="0"/>
    </xf>
    <xf applyAlignment="1" applyBorder="1" applyFont="1" applyFill="1" applyNumberFormat="1" fontId="1" fillId="0" borderId="0" numFmtId="9" xfId="0">
      <alignment horizontal="general" vertical="bottom" wrapText="0" shrinkToFit="0" textRotation="0" indent="0"/>
    </xf>
    <xf applyAlignment="1" applyBorder="1" applyFont="1" applyFill="1" applyNumberFormat="1" fontId="0" fillId="0" borderId="0" numFmtId="10" xfId="0">
      <alignment horizontal="general" vertical="bottom" wrapText="0" shrinkToFit="0" textRotation="0" indent="0"/>
    </xf>
    <xf applyAlignment="1" applyBorder="1" applyFont="1" applyFill="1" applyNumberFormat="1" fontId="0" fillId="0" borderId="0" numFmtId="1" xfId="0">
      <alignment horizontal="general" vertical="bottom" wrapText="0" shrinkToFit="0" textRotation="0" indent="0"/>
    </xf>
    <xf applyAlignment="1" applyBorder="1" applyFont="1" applyFill="1" applyNumberFormat="1" fontId="0" fillId="0" borderId="0" numFmtId="101" xfId="0">
      <alignment horizontal="general" vertical="bottom" wrapText="0" shrinkToFit="0" textRotation="0" indent="0"/>
    </xf>
    <xf applyAlignment="1" applyBorder="1" applyFont="1" applyFill="1" applyNumberFormat="1" fontId="0" fillId="2" borderId="0" numFmtId="0" xfId="0">
      <alignment horizontal="general" vertical="bottom" wrapText="0" shrinkToFit="0" textRotation="0" indent="0"/>
    </xf>
    <xf applyAlignment="1" applyBorder="1" applyFont="1" applyFill="1" applyNumberFormat="1" fontId="0" fillId="2" borderId="0" numFmtId="101" xfId="0">
      <alignment horizontal="general" vertical="bottom" wrapText="0" shrinkToFit="0" textRotation="0" indent="0"/>
    </xf>
    <xf applyAlignment="1" applyBorder="1" applyFont="1" applyFill="1" applyNumberFormat="1" fontId="0" fillId="2" borderId="0" numFmtId="10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center" vertical="center" wrapText="0" shrinkToFit="0" textRotation="0" indent="0"/>
    </xf>
    <xf applyAlignment="1" applyBorder="1" applyFont="1" applyFill="1" applyNumberFormat="1" fontId="0" fillId="3" borderId="0" numFmtId="0" xfId="0">
      <alignment horizontal="general" vertical="bottom" wrapText="0" shrinkToFit="0" textRotation="0" indent="0"/>
    </xf>
    <xf applyAlignment="1" applyBorder="1" applyFont="1" applyFill="1" applyNumberFormat="1" fontId="0" fillId="0" borderId="0" numFmtId="0" xfId="0">
      <alignment horizontal="centerContinuous" vertical="bottom" wrapText="0" shrinkToFit="0" textRotation="0" indent="0"/>
    </xf>
    <xf applyAlignment="1" applyBorder="1" applyFont="1" applyFill="1" applyNumberFormat="1" fontId="1" fillId="0" borderId="0" numFmtId="0" xfId="0">
      <alignment horizontal="centerContinuous" vertical="bottom" wrapText="0" shrinkToFit="0" textRotation="0" indent="0"/>
    </xf>
    <xf applyAlignment="1" applyBorder="1" applyFont="1" applyFill="1" applyNumberFormat="1" fontId="0" fillId="0" borderId="1" numFmtId="0" xfId="0">
      <alignment horizontal="general" vertical="bottom" wrapText="0" shrinkToFit="0" textRotation="0" indent="0"/>
    </xf>
    <xf applyAlignment="1" applyBorder="1" applyFont="1" applyFill="1" applyNumberFormat="1" fontId="0" fillId="0" borderId="2" numFmtId="0" xfId="0">
      <alignment horizontal="general" vertical="bottom" wrapText="0" shrinkToFit="0" textRotation="0" indent="0"/>
    </xf>
    <xf applyAlignment="1" applyBorder="1" applyFont="1" applyFill="1" applyNumberFormat="1" fontId="0" fillId="2" borderId="0" numFmtId="102" xfId="0">
      <alignment horizontal="general" vertical="bottom" wrapText="0" shrinkToFit="0" textRotation="0" indent="0"/>
    </xf>
    <xf applyAlignment="1" applyBorder="1" applyFont="1" applyFill="1" applyNumberFormat="1" fontId="0" fillId="2" borderId="0" numFmtId="9" xfId="0">
      <alignment horizontal="general" vertical="bottom" wrapText="0" shrinkToFit="0" textRotation="0" indent="0"/>
    </xf>
    <xf applyAlignment="1" applyBorder="1" applyFont="1" applyFill="1" applyNumberFormat="1" fontId="0" fillId="0" borderId="0" numFmtId="102" xfId="0">
      <alignment horizontal="general" vertical="bottom" wrapText="0" shrinkToFit="0" textRotation="0" indent="0"/>
    </xf>
    <xf applyAlignment="1" applyBorder="1" applyFont="1" applyFill="1" applyNumberFormat="1" fontId="0" fillId="4" borderId="0" numFmtId="0" xfId="0">
      <alignment horizontal="general" vertical="bottom" wrapText="0" shrinkToFit="0" textRotation="0" indent="0"/>
    </xf>
    <xf applyAlignment="1" applyBorder="1" applyFont="1" applyFill="1" applyNumberFormat="1" fontId="0" fillId="4" borderId="0" numFmtId="100" xfId="0">
      <alignment horizontal="general" vertical="bottom" wrapText="0" shrinkToFit="0" textRotation="0" indent="0"/>
    </xf>
    <xf applyAlignment="1" applyBorder="1" applyFont="1" applyFill="1" applyNumberFormat="1" fontId="0" fillId="4" borderId="0" numFmtId="102" xfId="0">
      <alignment horizontal="general" vertical="bottom" wrapText="0" shrinkToFit="0" textRotation="0" indent="0"/>
    </xf>
    <xf applyAlignment="1" applyBorder="1" applyFont="1" applyFill="1" applyNumberFormat="1" fontId="0" fillId="4" borderId="0" numFmtId="9" xfId="0">
      <alignment horizontal="general" vertical="bottom" wrapText="0" shrinkToFit="0" textRotation="0" indent="0"/>
    </xf>
    <xf applyAlignment="1" applyBorder="1" applyFont="1" applyFill="1" applyNumberFormat="1" fontId="1" fillId="4" borderId="0" numFmtId="0" xfId="0">
      <alignment horizontal="general" vertical="bottom" wrapText="0" shrinkToFit="0" textRotation="0" indent="0"/>
    </xf>
    <xf applyAlignment="1" applyBorder="1" applyFont="1" applyFill="1" applyNumberFormat="1" fontId="0" fillId="0" borderId="0" numFmtId="103" xfId="0">
      <alignment horizontal="general" vertical="bottom" wrapText="0" shrinkToFit="0" textRotation="0" indent="0"/>
    </xf>
    <xf applyAlignment="1" applyBorder="1" applyFont="1" applyFill="1" applyNumberFormat="1" fontId="0" fillId="0" borderId="0" numFmtId="104" xfId="0">
      <alignment horizontal="general" vertical="bottom" wrapText="0" shrinkToFit="0" textRotation="0" indent="0"/>
    </xf>
    <xf applyAlignment="1" applyBorder="1" applyFont="1" applyFill="1" applyNumberFormat="1" fontId="0" fillId="5" borderId="0" numFmtId="0" xfId="0">
      <alignment horizontal="general" vertical="bottom" wrapText="0" shrinkToFit="0" textRotation="0" indent="0"/>
    </xf>
    <xf applyAlignment="1" applyBorder="1" applyFont="1" applyFill="1" applyNumberFormat="1" fontId="0" fillId="5" borderId="0" numFmtId="10" xfId="0">
      <alignment horizontal="general" vertical="bottom" wrapText="0" shrinkToFit="0" textRotation="0" indent="0"/>
    </xf>
    <xf applyAlignment="1" applyBorder="1" applyFont="1" applyFill="1" applyNumberFormat="1" fontId="0" fillId="5" borderId="0" numFmtId="103" xfId="0">
      <alignment horizontal="general" vertical="bottom" wrapText="0" shrinkToFit="0" textRotation="0" indent="0"/>
    </xf>
    <xf applyAlignment="1" applyBorder="1" applyFont="1" applyFill="1" applyNumberFormat="1" fontId="1" fillId="0" borderId="0" numFmtId="103" xfId="0">
      <alignment horizontal="general" vertical="bottom" wrapText="0" shrinkToFit="0" textRotation="0" indent="0"/>
    </xf>
    <xf applyAlignment="1" applyBorder="1" applyFont="1" applyFill="1" applyNumberFormat="1" fontId="1" fillId="5" borderId="0" numFmtId="0" xfId="0">
      <alignment horizontal="general" vertical="bottom" wrapText="0" shrinkToFit="0" textRotation="0" indent="0"/>
    </xf>
    <xf applyAlignment="1" applyBorder="1" applyFont="1" applyFill="1" applyNumberFormat="1" fontId="1" fillId="5" borderId="0" numFmtId="103" xfId="0">
      <alignment horizontal="general" vertical="bottom" wrapText="0" shrinkToFit="0" textRotation="0" indent="0"/>
    </xf>
    <xf applyAlignment="1" applyBorder="1" applyFont="1" applyFill="1" applyNumberFormat="1" fontId="0" fillId="0" borderId="0" numFmtId="105" xfId="0">
      <alignment horizontal="general" vertical="bottom" wrapText="0" shrinkToFit="0" textRotation="0" indent="0"/>
    </xf>
    <xf applyAlignment="1" applyBorder="1" applyFont="1" applyFill="1" applyNumberFormat="1" fontId="0" fillId="0" borderId="0" numFmtId="106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34" Type="http://schemas.openxmlformats.org/officeDocument/2006/relationships/styles" Target="styles.xml"/>
  <Relationship Id="rId33" Type="http://schemas.openxmlformats.org/officeDocument/2006/relationships/sharedStrings" Target="sharedStrings.xml"/>
  <Relationship Id="rId32" Type="http://schemas.openxmlformats.org/officeDocument/2006/relationships/worksheet" Target="worksheets/sheet32.xml"/>
  <Relationship Id="rId31" Type="http://schemas.openxmlformats.org/officeDocument/2006/relationships/worksheet" Target="worksheets/sheet31.xml"/>
  <Relationship Id="rId30" Type="http://schemas.openxmlformats.org/officeDocument/2006/relationships/worksheet" Target="worksheets/sheet30.xml"/>
  <Relationship Id="rId29" Type="http://schemas.openxmlformats.org/officeDocument/2006/relationships/worksheet" Target="worksheets/sheet29.xml"/>
  <Relationship Id="rId28" Type="http://schemas.openxmlformats.org/officeDocument/2006/relationships/worksheet" Target="worksheets/sheet28.xml"/>
  <Relationship Id="rId27" Type="http://schemas.openxmlformats.org/officeDocument/2006/relationships/worksheet" Target="worksheets/sheet27.xml"/>
  <Relationship Id="rId26" Type="http://schemas.openxmlformats.org/officeDocument/2006/relationships/worksheet" Target="worksheets/sheet26.xml"/>
  <Relationship Id="rId25" Type="http://schemas.openxmlformats.org/officeDocument/2006/relationships/worksheet" Target="worksheets/sheet25.xml"/>
  <Relationship Id="rId24" Type="http://schemas.openxmlformats.org/officeDocument/2006/relationships/worksheet" Target="worksheets/sheet24.xml"/>
  <Relationship Id="rId23" Type="http://schemas.openxmlformats.org/officeDocument/2006/relationships/worksheet" Target="worksheets/sheet23.xml"/>
  <Relationship Id="rId22" Type="http://schemas.openxmlformats.org/officeDocument/2006/relationships/worksheet" Target="worksheets/sheet22.xml"/>
  <Relationship Id="rId21" Type="http://schemas.openxmlformats.org/officeDocument/2006/relationships/worksheet" Target="worksheets/sheet21.xml"/>
  <Relationship Id="rId20" Type="http://schemas.openxmlformats.org/officeDocument/2006/relationships/worksheet" Target="worksheets/sheet20.xml"/>
  <Relationship Id="rId19" Type="http://schemas.openxmlformats.org/officeDocument/2006/relationships/worksheet" Target="worksheets/sheet19.xml"/>
  <Relationship Id="rId18" Type="http://schemas.openxmlformats.org/officeDocument/2006/relationships/worksheet" Target="worksheets/sheet18.xml"/>
  <Relationship Id="rId17" Type="http://schemas.openxmlformats.org/officeDocument/2006/relationships/worksheet" Target="worksheets/sheet17.xml"/>
  <Relationship Id="rId16" Type="http://schemas.openxmlformats.org/officeDocument/2006/relationships/worksheet" Target="worksheets/sheet16.xml"/>
  <Relationship Id="rId15" Type="http://schemas.openxmlformats.org/officeDocument/2006/relationships/worksheet" Target="worksheets/sheet15.xml"/>
  <Relationship Id="rId14" Type="http://schemas.openxmlformats.org/officeDocument/2006/relationships/worksheet" Target="worksheets/sheet14.xml"/>
  <Relationship Id="rId13" Type="http://schemas.openxmlformats.org/officeDocument/2006/relationships/worksheet" Target="worksheets/sheet13.xml"/>
  <Relationship Id="rId12" Type="http://schemas.openxmlformats.org/officeDocument/2006/relationships/worksheet" Target="worksheets/sheet12.xml"/>
  <Relationship Id="rId11" Type="http://schemas.openxmlformats.org/officeDocument/2006/relationships/worksheet" Target="worksheets/sheet11.xml"/>
  <Relationship Id="rId10" Type="http://schemas.openxmlformats.org/officeDocument/2006/relationships/worksheet" Target="worksheets/sheet10.xml"/>
  <Relationship Id="rId9" Type="http://schemas.openxmlformats.org/officeDocument/2006/relationships/worksheet" Target="worksheets/sheet9.xml"/>
  <Relationship Id="rId8" Type="http://schemas.openxmlformats.org/officeDocument/2006/relationships/worksheet" Target="worksheets/sheet8.xml"/>
  <Relationship Id="rId7" Type="http://schemas.openxmlformats.org/officeDocument/2006/relationships/worksheet" Target="worksheets/sheet7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_rels/sheet1.xml.rels><?xml version="1.0" encoding="UTF-8"?>
<Relationships xmlns="http://schemas.openxmlformats.org/package/2006/relationships">
  <Relationship Id="rId1" Type="http://schemas.openxmlformats.org/officeDocument/2006/relationships/comments" Target="../comments1.xml"/>
</Relationships>

</file>

<file path=xl/worksheets/_rels/sheet2.xml.rels><?xml version="1.0" encoding="UTF-8"?>
<Relationships xmlns="http://schemas.openxmlformats.org/package/2006/relationships">
  <Relationship Id="rId1" Type="http://schemas.openxmlformats.org/officeDocument/2006/relationships/comments" Target="../comments2.xml"/>
</Relationships>

</file>

<file path=xl/worksheets/_rels/sheet3.xml.rels><?xml version="1.0" encoding="UTF-8"?>
<Relationships xmlns="http://schemas.openxmlformats.org/package/2006/relationships">
  <Relationship Id="rId1" Type="http://schemas.openxmlformats.org/officeDocument/2006/relationships/comments" Target="../comments3.xml"/>
</Relationships>

</file>

<file path=xl/worksheets/_rels/sheet6.xml.rels><?xml version="1.0" encoding="UTF-8"?>
<Relationships xmlns="http://schemas.openxmlformats.org/package/2006/relationships">
  <Relationship Id="rId1" Type="http://schemas.openxmlformats.org/officeDocument/2006/relationships/comments" Target="../comments4.xml"/>
</Relationships>

</file>

<file path=xl/worksheets/_rels/sheet7.xml.rels><?xml version="1.0" encoding="UTF-8"?>
<Relationships xmlns="http://schemas.openxmlformats.org/package/2006/relationships">
  <Relationship Id="rId1" Type="http://schemas.openxmlformats.org/officeDocument/2006/relationships/comments" Target="../comments5.xml"/>
</Relationships>

</file>

<file path=xl/worksheets/_rels/sheet8.xml.rels><?xml version="1.0" encoding="UTF-8"?>
<Relationships xmlns="http://schemas.openxmlformats.org/package/2006/relationships">
  <Relationship Id="rId1" Type="http://schemas.openxmlformats.org/officeDocument/2006/relationships/comments" Target="../comments6.xml"/>
</Relationships>

</file>

<file path=xl/worksheets/_rels/sheet9.xml.rels><?xml version="1.0" encoding="UTF-8"?>
<Relationships xmlns="http://schemas.openxmlformats.org/package/2006/relationships">
  <Relationship Id="rId1" Type="http://schemas.openxmlformats.org/officeDocument/2006/relationships/comments" Target="../comments7.xml"/>
</Relationships>

</file>

<file path=xl/worksheets/_rels/sheet10.xml.rels><?xml version="1.0" encoding="UTF-8"?>
<Relationships xmlns="http://schemas.openxmlformats.org/package/2006/relationships">
  <Relationship Id="rId1" Type="http://schemas.openxmlformats.org/officeDocument/2006/relationships/comments" Target="../comments8.xml"/>
</Relationships>

</file>

<file path=xl/worksheets/_rels/sheet11.xml.rels><?xml version="1.0" encoding="UTF-8"?>
<Relationships xmlns="http://schemas.openxmlformats.org/package/2006/relationships">
  <Relationship Id="rId1" Type="http://schemas.openxmlformats.org/officeDocument/2006/relationships/comments" Target="../comments9.xml"/>
</Relationships>

</file>

<file path=xl/worksheets/_rels/sheet12.xml.rels><?xml version="1.0" encoding="UTF-8"?>
<Relationships xmlns="http://schemas.openxmlformats.org/package/2006/relationships">
  <Relationship Id="rId1" Type="http://schemas.openxmlformats.org/officeDocument/2006/relationships/comments" Target="../comments10.xml"/>
</Relationships>

</file>

<file path=xl/worksheets/_rels/sheet13.xml.rels><?xml version="1.0" encoding="UTF-8"?>
<Relationships xmlns="http://schemas.openxmlformats.org/package/2006/relationships">
  <Relationship Id="rId1" Type="http://schemas.openxmlformats.org/officeDocument/2006/relationships/comments" Target="../comments11.xml"/>
</Relationships>

</file>

<file path=xl/worksheets/_rels/sheet14.xml.rels><?xml version="1.0" encoding="UTF-8"?>
<Relationships xmlns="http://schemas.openxmlformats.org/package/2006/relationships">
  <Relationship Id="rId1" Type="http://schemas.openxmlformats.org/officeDocument/2006/relationships/comments" Target="../comments12.xml"/>
</Relationships>

</file>

<file path=xl/worksheets/_rels/sheet15.xml.rels><?xml version="1.0" encoding="UTF-8"?>
<Relationships xmlns="http://schemas.openxmlformats.org/package/2006/relationships">
  <Relationship Id="rId1" Type="http://schemas.openxmlformats.org/officeDocument/2006/relationships/comments" Target="../comments13.xml"/>
</Relationships>

</file>

<file path=xl/worksheets/_rels/sheet16.xml.rels><?xml version="1.0" encoding="UTF-8"?>
<Relationships xmlns="http://schemas.openxmlformats.org/package/2006/relationships">
  <Relationship Id="rId1" Type="http://schemas.openxmlformats.org/officeDocument/2006/relationships/comments" Target="../comments14.xml"/>
</Relationships>

</file>

<file path=xl/worksheets/_rels/sheet17.xml.rels><?xml version="1.0" encoding="UTF-8"?>
<Relationships xmlns="http://schemas.openxmlformats.org/package/2006/relationships">
  <Relationship Id="rId1" Type="http://schemas.openxmlformats.org/officeDocument/2006/relationships/comments" Target="../comments15.xml"/>
</Relationships>

</file>

<file path=xl/worksheets/_rels/sheet18.xml.rels><?xml version="1.0" encoding="UTF-8"?>
<Relationships xmlns="http://schemas.openxmlformats.org/package/2006/relationships">
  <Relationship Id="rId1" Type="http://schemas.openxmlformats.org/officeDocument/2006/relationships/comments" Target="../comments16.xml"/>
</Relationships>

</file>

<file path=xl/worksheets/_rels/sheet19.xml.rels><?xml version="1.0" encoding="UTF-8"?>
<Relationships xmlns="http://schemas.openxmlformats.org/package/2006/relationships">
  <Relationship Id="rId1" Type="http://schemas.openxmlformats.org/officeDocument/2006/relationships/comments" Target="../comments17.xml"/>
</Relationships>

</file>

<file path=xl/worksheets/_rels/sheet20.xml.rels><?xml version="1.0" encoding="UTF-8"?>
<Relationships xmlns="http://schemas.openxmlformats.org/package/2006/relationships">
  <Relationship Id="rId1" Type="http://schemas.openxmlformats.org/officeDocument/2006/relationships/comments" Target="../comments18.xml"/>
</Relationships>

</file>

<file path=xl/worksheets/_rels/sheet21.xml.rels><?xml version="1.0" encoding="UTF-8"?>
<Relationships xmlns="http://schemas.openxmlformats.org/package/2006/relationships">
  <Relationship Id="rId1" Type="http://schemas.openxmlformats.org/officeDocument/2006/relationships/comments" Target="../comments19.xml"/>
</Relationships>

</file>

<file path=xl/worksheets/_rels/sheet22.xml.rels><?xml version="1.0" encoding="UTF-8"?>
<Relationships xmlns="http://schemas.openxmlformats.org/package/2006/relationships">
  <Relationship Id="rId1" Type="http://schemas.openxmlformats.org/officeDocument/2006/relationships/comments" Target="../comments20.xml"/>
</Relationships>

</file>

<file path=xl/worksheets/_rels/sheet23.xml.rels><?xml version="1.0" encoding="UTF-8"?>
<Relationships xmlns="http://schemas.openxmlformats.org/package/2006/relationships">
  <Relationship Id="rId1" Type="http://schemas.openxmlformats.org/officeDocument/2006/relationships/comments" Target="../comments21.xml"/>
</Relationships>

</file>

<file path=xl/worksheets/_rels/sheet24.xml.rels><?xml version="1.0" encoding="UTF-8"?>
<Relationships xmlns="http://schemas.openxmlformats.org/package/2006/relationships">
  <Relationship Id="rId1" Type="http://schemas.openxmlformats.org/officeDocument/2006/relationships/comments" Target="../comments22.xml"/>
</Relationships>

</file>

<file path=xl/worksheets/_rels/sheet25.xml.rels><?xml version="1.0" encoding="UTF-8"?>
<Relationships xmlns="http://schemas.openxmlformats.org/package/2006/relationships">
  <Relationship Id="rId1" Type="http://schemas.openxmlformats.org/officeDocument/2006/relationships/comments" Target="../comments23.xml"/>
</Relationships>

</file>

<file path=xl/worksheets/_rels/sheet26.xml.rels><?xml version="1.0" encoding="UTF-8"?>
<Relationships xmlns="http://schemas.openxmlformats.org/package/2006/relationships">
  <Relationship Id="rId1" Type="http://schemas.openxmlformats.org/officeDocument/2006/relationships/comments" Target="../comments24.xml"/>
</Relationships>

</file>

<file path=xl/worksheets/_rels/sheet28.xml.rels><?xml version="1.0" encoding="UTF-8"?>
<Relationships xmlns="http://schemas.openxmlformats.org/package/2006/relationships">
  <Relationship Id="rId1" Type="http://schemas.openxmlformats.org/officeDocument/2006/relationships/comments" Target="../comments25.xml"/>
</Relationships>

</file>

<file path=xl/worksheets/_rels/sheet29.xml.rels><?xml version="1.0" encoding="UTF-8"?>
<Relationships xmlns="http://schemas.openxmlformats.org/package/2006/relationships">
  <Relationship Id="rId1" Type="http://schemas.openxmlformats.org/officeDocument/2006/relationships/comments" Target="../comments26.xml"/>
</Relationships>

</file>

<file path=xl/worksheets/_rels/sheet31.xml.rels><?xml version="1.0" encoding="UTF-8"?>
<Relationships xmlns="http://schemas.openxmlformats.org/package/2006/relationships">
  <Relationship Id="rId1" Type="http://schemas.openxmlformats.org/officeDocument/2006/relationships/comments" Target="../comments27.xml"/>
</Relationships>

</file>

<file path=xl/worksheets/_rels/sheet32.xml.rels><?xml version="1.0" encoding="UTF-8"?>
<Relationships xmlns="http://schemas.openxmlformats.org/package/2006/relationships">
  <Relationship Id="rId1" Type="http://schemas.openxmlformats.org/officeDocument/2006/relationships/comments" Target="../comments28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J235"/>
  <sheetViews>
    <sheetView workbookViewId="0" zoomScale="75">
      <selection activeCell="W91" sqref="W91"/>
    </sheetView>
  </sheetViews>
  <sheetFormatPr defaultRowHeight="12.75"/>
  <cols>
    <col min="1" max="1" style="0" width="59.99639423076923" bestFit="1" customWidth="1"/>
    <col min="2" max="2" style="0" width="22.015483597285073" bestFit="1" customWidth="1"/>
    <col min="3" max="3" style="0" width="23.023826357466067" bestFit="1" customWidth="1"/>
    <col min="4" max="4" style="0" width="21.511312217194572" bestFit="1" customWidth="1"/>
    <col min="5" max="6" style="0" width="21.343255090497742" bestFit="1" customWidth="1"/>
    <col min="7" max="7" style="0" width="9.142307692307693"/>
    <col min="8" max="8" style="0" width="21.343255090497742" bestFit="1" customWidth="1"/>
    <col min="9" max="9" style="0" width="9.142307692307693"/>
    <col min="10" max="10" style="0" width="20.379727564102566" hidden="1" bestFit="1" customWidth="1"/>
    <col min="11" max="11" style="0" width="9.142307692307693"/>
    <col min="12" max="12" style="0" width="20.379727564102566" hidden="1" bestFit="1" customWidth="1"/>
    <col min="13" max="13" style="0" width="9.142307692307693"/>
    <col min="14" max="14" style="0" width="20.379727564102566" hidden="1" bestFit="1" customWidth="1"/>
    <col min="15" max="15" style="0" width="9.142307692307693"/>
    <col min="16" max="16" style="0" width="20.379727564102566" hidden="1" bestFit="1" customWidth="1"/>
    <col min="17" max="17" style="0" width="9.142307692307693"/>
    <col min="18" max="18" style="0" width="20.379727564102566" hidden="1" bestFit="1" customWidth="1"/>
    <col min="19" max="19" style="0" width="9.142307692307693"/>
    <col min="20" max="20" style="0" width="41.14038461538462" bestFit="1" customWidth="1"/>
    <col min="21" max="21" style="0" width="9.142307692307693"/>
    <col min="22" max="22" style="0" width="9.142307692307693" hidden="1"/>
    <col min="23" max="23" style="0" width="9.142307692307693"/>
    <col min="24" max="24" style="0" width="9.142307692307693" hidden="1"/>
    <col min="25" max="25" style="0" width="10.666025641025643" bestFit="1" customWidth="1"/>
    <col min="26" max="26" style="0" width="9.142307692307693" hidden="1"/>
    <col min="27" max="27" style="0" width="10.666025641025643" bestFit="1" customWidth="1"/>
    <col min="28" max="28" style="0" width="9.142307692307693" hidden="1"/>
    <col min="29" max="29" style="0" width="10.666025641025643" bestFit="1" customWidth="1"/>
    <col min="30" max="30" style="0" width="20.379727564102566" hidden="1" bestFit="1" customWidth="1"/>
    <col min="31" max="16384" style="0" width="9.142307692307693"/>
  </cols>
  <sheetData>
    <row r="1" spans="1:244" ht="13.23529411764706">
      <c r="A1" t="inlineStr">
        <is>
          <r>
            <rPr>
              <b val="true"/>
            </rPr>
            <t>Ameren</t>
          </r>
          <r>
            <rPr/>
            <t/>
          </r>
        </is>
      </c>
    </row>
    <row r="2" spans="1:244" ht="13.23529411764706">
      <c r="A2" t="s">
        <v>0</v>
      </c>
      <c r="B2" s="1">
        <v>246231712</v>
      </c>
    </row>
    <row r="3" spans="1:244" ht="13.23529411764706">
      <c r="A3" t="s">
        <v>1</v>
      </c>
      <c r="B3">
        <v>0.20999999999999999</v>
      </c>
    </row>
    <row r="5" spans="1:244" ht="13.23529411764706">
      <c r="A5" s="2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244" ht="14">
      <c r="A6" t="s">
        <v>3</v>
      </c>
      <c r="B6" s="3">
        <f>B55/B52</f>
        <v>0.38291139240506328</v>
      </c>
      <c r="C6" s="3">
        <f>C55/C52</f>
        <v>0.36730769230769234</v>
      </c>
      <c r="D6" s="3">
        <f>D55/D52</f>
        <v>0.51891891891891895</v>
      </c>
      <c r="E6" s="3">
        <f>E55/E52</f>
        <v>0.22358490566037736</v>
      </c>
      <c r="F6" s="3">
        <f>F55/F52</f>
        <v>0.17843137254901961</v>
      </c>
    </row>
    <row r="7" spans="1:244" ht="13.23529411764706">
      <c r="A7" t="s">
        <v>4</v>
      </c>
      <c r="B7" s="4">
        <f>B35-(B38+B42)</f>
        <v>1258000000</v>
      </c>
      <c r="C7" s="4">
        <f>C35-(C38+C42)</f>
        <v>1383000000</v>
      </c>
      <c r="D7" s="4">
        <f>D35-(D38+D42)</f>
        <v>1413000000</v>
      </c>
      <c r="E7" s="4">
        <f>E35-(E38+E42)</f>
        <v>1357000000</v>
      </c>
      <c r="F7" s="4">
        <f>F35-(F38+F42)</f>
        <v>1269000000</v>
      </c>
    </row>
    <row r="8" spans="1:244" ht="13.23529411764706">
      <c r="A8" t="s">
        <v>5</v>
      </c>
      <c r="B8" s="4">
        <f>B48</f>
        <v>355000000</v>
      </c>
      <c r="C8" s="4">
        <f>C48</f>
        <v>382000000</v>
      </c>
      <c r="D8" s="4">
        <f>D48</f>
        <v>391000000</v>
      </c>
      <c r="E8" s="4">
        <f>E48</f>
        <v>401000000</v>
      </c>
      <c r="F8" s="4">
        <f>F48</f>
        <v>381000000</v>
      </c>
    </row>
    <row r="9" spans="1:244" ht="14">
      <c r="A9" t="s">
        <v>6</v>
      </c>
      <c r="B9" s="4">
        <f>B7*(1-B6)</f>
        <v>776297468.35443032</v>
      </c>
      <c r="C9" s="4">
        <f>C7*(1-C6)</f>
        <v>875013461.53846145</v>
      </c>
      <c r="D9" s="4">
        <f>D7*(1-D6)</f>
        <v>679767567.56756747</v>
      </c>
      <c r="E9" s="4">
        <f>E7*(1-E6)</f>
        <v>1053595283.018868</v>
      </c>
      <c r="F9" s="4">
        <f>F7*(1-F6)</f>
        <v>1042570588.2352941</v>
      </c>
    </row>
    <row r="10" spans="1:244" ht="13.23529411764706">
      <c r="A10" t="s">
        <v>7</v>
      </c>
      <c r="B10" s="4">
        <f>B125-(B120+B121+B122)</f>
        <v>22818000000</v>
      </c>
      <c r="C10" s="4">
        <f>C125-(C120+C121+C122)</f>
        <v>23878000000</v>
      </c>
      <c r="D10" s="4">
        <f>D125-(D120+D121+D122)</f>
        <v>25128000000</v>
      </c>
      <c r="E10" s="4">
        <f>E125-(E120+E121+E122)</f>
        <v>26398000000</v>
      </c>
      <c r="F10" s="4">
        <f>F125-(F120+F121+F122)</f>
        <v>28108000000</v>
      </c>
    </row>
    <row r="11" spans="1:244" ht="13.23529411764706">
      <c r="A11" t="s">
        <v>8</v>
      </c>
      <c r="B11" s="4">
        <f>B10</f>
        <v>22818000000</v>
      </c>
      <c r="C11" s="5">
        <f>(B10+C10)/2</f>
        <v>23348000000</v>
      </c>
      <c r="D11" s="5">
        <f>(C10+D10)/2</f>
        <v>24503000000</v>
      </c>
      <c r="E11" s="5">
        <f>(D10+E10)/2</f>
        <v>25763000000</v>
      </c>
      <c r="F11" s="5">
        <f>(E10+F10)/2</f>
        <v>27253000000</v>
      </c>
    </row>
    <row r="12" spans="1:244" ht="13.23529411764706">
      <c r="A12" t="s">
        <v>9</v>
      </c>
      <c r="B12" s="3">
        <f>B9/B27</f>
        <v>0.12726188005810332</v>
      </c>
      <c r="C12" s="3">
        <f>C9/C27</f>
        <v>0.14391668775303643</v>
      </c>
      <c r="D12" s="3">
        <f>D9/D27</f>
        <v>0.11017302553769327</v>
      </c>
      <c r="E12" s="3">
        <f>E9/E27</f>
        <v>0.16750322464528902</v>
      </c>
      <c r="F12" s="3">
        <f>F9/F27</f>
        <v>0.17640788295013438</v>
      </c>
    </row>
    <row r="13" spans="1:244" ht="13.23529411764706">
      <c r="A13" t="s">
        <v>10</v>
      </c>
      <c r="B13" s="3">
        <f>B27/B11</f>
        <v>0.26733280743272853</v>
      </c>
      <c r="C13" s="3">
        <f>C27/C11</f>
        <v>0.26040774370395753</v>
      </c>
      <c r="D13" s="3">
        <f>D27/D11</f>
        <v>0.25180590131820596</v>
      </c>
      <c r="E13" s="3">
        <f>E27/E11</f>
        <v>0.24414858518029733</v>
      </c>
      <c r="F13" s="3">
        <f>F27/F11</f>
        <v>0.21685685979525191</v>
      </c>
    </row>
    <row r="14" spans="1:244" ht="13.23529411764706">
      <c r="A14" t="s">
        <v>11</v>
      </c>
      <c r="B14" s="3">
        <f>B13*B12</f>
        <v>0.034021275675099931</v>
      </c>
      <c r="C14" s="3">
        <f>C13*C12</f>
        <v>0.037477019939115196</v>
      </c>
      <c r="D14" s="3">
        <f>D13*D12</f>
        <v>0.027742217996472578</v>
      </c>
      <c r="E14" s="3">
        <f>E13*E12</f>
        <v>0.040895675310284825</v>
      </c>
      <c r="F14" s="3">
        <f>F13*F12</f>
        <v>0.038255259539694497</v>
      </c>
    </row>
    <row r="16" spans="1:244" ht="14">
      <c r="A16" s="2" t="inlineStr">
        <is>
          <t>Long-Term Solvency</t>
        </is>
      </c>
    </row>
    <row r="17" spans="1:244" ht="14">
      <c r="A17" t="inlineStr">
        <is>
          <t>Long-Term Debt to Tangible Assets </t>
        </is>
      </c>
      <c r="B17" s="3">
        <f>IFERROR(B138/B10,0)</f>
        <v>0.30151634674379874</v>
      </c>
      <c r="C17" s="3">
        <f>IFERROR(C138/C10,0)</f>
        <v>0.27640505905017171</v>
      </c>
      <c r="D17" s="3">
        <f>IFERROR(D138/D10,0)</f>
        <v>0.28215536453358803</v>
      </c>
      <c r="E17" s="3">
        <f>IFERROR(E138/E10,0)</f>
        <v>0.29774982953254037</v>
      </c>
      <c r="F17" s="3">
        <f>IFERROR(F138/F10,0)</f>
        <v>0.31805891561121391</v>
      </c>
    </row>
    <row r="20" spans="1:244" ht="14">
      <c r="A20" s="2"/>
      <c r="B20" s="3"/>
      <c r="C20" s="3"/>
      <c r="D20" s="3"/>
      <c r="E20" s="3"/>
      <c r="F20" s="3"/>
    </row>
    <row r="21" spans="1:244" ht="14">
      <c r="A21" s="6"/>
      <c r="B21" s="4"/>
      <c r="C21" s="4"/>
      <c r="D21" s="4"/>
      <c r="E21" s="4"/>
      <c r="F21" s="4"/>
    </row>
    <row r="22" spans="1:244" ht="14">
      <c r="A22" s="7"/>
      <c r="B22" s="4"/>
      <c r="C22" s="4"/>
      <c r="D22" s="4"/>
      <c r="E22" s="4"/>
      <c r="F22" s="4"/>
    </row>
    <row r="23" spans="1:244" customHeight="1" ht="11.470588235294118">
      <c r="A23" s="2"/>
      <c r="B23" s="4"/>
      <c r="C23" s="4"/>
      <c r="D23" s="4"/>
      <c r="E23" s="4"/>
      <c r="F23" s="4"/>
    </row>
    <row r="26" spans="1:244" ht="14">
      <c r="A26" s="2" t="inlineStr">
        <is>
          <t>Income Statements</t>
        </is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244" ht="13.5">
      <c r="A27" t="s">
        <v>14</v>
      </c>
      <c r="B27" s="4">
        <v>6100000000</v>
      </c>
      <c r="C27" s="4">
        <v>6080000000</v>
      </c>
      <c r="D27" s="4">
        <v>6170000000</v>
      </c>
      <c r="E27" s="4">
        <v>6290000000</v>
      </c>
      <c r="F27" s="4">
        <v>5910000000</v>
      </c>
      <c r="H27" t="s">
        <f>A27</f>
        <v>14</v>
      </c>
      <c r="I27" s="8">
        <f>IFERROR(J27/$J$27,0)</f>
        <v>1</v>
      </c>
      <c r="J27" s="4">
        <f>B27</f>
        <v>6100000000</v>
      </c>
      <c r="K27" s="8">
        <f>IFERROR(L27/$L$27,0)</f>
        <v>1</v>
      </c>
      <c r="L27" s="4">
        <f>C27</f>
        <v>6080000000</v>
      </c>
      <c r="M27" s="8">
        <f>IFERROR(N27/$N$27,0)</f>
        <v>1</v>
      </c>
      <c r="N27" s="4">
        <f>D27</f>
        <v>6170000000</v>
      </c>
      <c r="O27" s="8">
        <f>IFERROR(P27/$P$27,0)</f>
        <v>1</v>
      </c>
      <c r="P27" s="4">
        <f>E27</f>
        <v>6290000000</v>
      </c>
      <c r="Q27" s="8">
        <f>IFERROR(R27/$R$27,0)</f>
        <v>1</v>
      </c>
      <c r="R27" s="4">
        <f>F27</f>
        <v>5910000000</v>
      </c>
      <c r="T27" t="s">
        <f>A27</f>
        <v>14</v>
      </c>
      <c r="U27" s="8">
        <f>IFERROR(V27/$V27,0)</f>
        <v>1</v>
      </c>
      <c r="V27" s="4">
        <f>B27</f>
        <v>6100000000</v>
      </c>
      <c r="W27" s="8">
        <f>IFERROR(X27/$V27,0)</f>
        <v>0.99672131147540988</v>
      </c>
      <c r="X27" s="4">
        <f>C27</f>
        <v>6080000000</v>
      </c>
      <c r="Y27" s="8">
        <f>IFERROR(Z27/$V27,0)</f>
        <v>1.0114754098360657</v>
      </c>
      <c r="Z27" s="4">
        <f>D27</f>
        <v>6170000000</v>
      </c>
      <c r="AA27" s="8">
        <f>IFERROR(AB27/$V27,0)</f>
        <v>1.0311475409836066</v>
      </c>
      <c r="AB27" s="4">
        <f>E27</f>
        <v>6290000000</v>
      </c>
      <c r="AC27" s="8">
        <f>IFERROR(AD27/$V27,0)</f>
        <v>0.9688524590163935</v>
      </c>
      <c r="AD27" s="4">
        <f>F27</f>
        <v>5910000000</v>
      </c>
    </row>
    <row r="28" spans="1:244" ht="13.5">
      <c r="A28" s="3" t="s">
        <v>15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/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0</v>
      </c>
      <c r="L28" s="4">
        <f>C28</f>
        <v>0</v>
      </c>
      <c r="M28" s="8">
        <f>IFERROR(N28/$N$27,0)</f>
        <v>0</v>
      </c>
      <c r="N28" s="4">
        <f>D28</f>
        <v>0</v>
      </c>
      <c r="O28" s="8">
        <f>IFERROR(P28/$P$27,0)</f>
        <v>0</v>
      </c>
      <c r="P28" s="4">
        <f>E28</f>
        <v>0</v>
      </c>
      <c r="Q28" s="8">
        <f>IFERROR(R28/$R$27,0)</f>
        <v>0</v>
      </c>
      <c r="R28" s="4">
        <f>F28</f>
        <v>0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0</v>
      </c>
      <c r="Y28" s="8">
        <f>IFERROR(Z28/$V28,0)</f>
        <v>0</v>
      </c>
      <c r="Z28" s="4">
        <f>D28</f>
        <v>0</v>
      </c>
      <c r="AA28" s="8">
        <f>IFERROR(AB28/$V28,0)</f>
        <v>0</v>
      </c>
      <c r="AB28" s="4">
        <f>E28</f>
        <v>0</v>
      </c>
      <c r="AC28" s="8">
        <f>IFERROR(AD28/$V28,0)</f>
        <v>0</v>
      </c>
      <c r="AD28" s="4">
        <f>F28</f>
        <v>0</v>
      </c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</row>
    <row r="29" spans="1:244" ht="13.5">
      <c r="A29" t="s">
        <v>16</v>
      </c>
      <c r="B29" s="4">
        <v>4300000000</v>
      </c>
      <c r="C29" s="4">
        <v>4230000000.0000005</v>
      </c>
      <c r="D29" s="4">
        <v>4290000000</v>
      </c>
      <c r="E29" s="4">
        <v>4450000000</v>
      </c>
      <c r="F29" s="4">
        <v>4160000000</v>
      </c>
      <c r="H29" t="s">
        <f>A29</f>
        <v>16</v>
      </c>
      <c r="I29" s="8">
        <f>IFERROR(J29/$J$27,0)</f>
        <v>0.70491803278688525</v>
      </c>
      <c r="J29" s="4">
        <f>B29</f>
        <v>4300000000</v>
      </c>
      <c r="K29" s="8">
        <f>IFERROR(L29/$L$27,0)</f>
        <v>0.69572368421052644</v>
      </c>
      <c r="L29" s="4">
        <f>C29</f>
        <v>4230000000.0000005</v>
      </c>
      <c r="M29" s="8">
        <f>IFERROR(N29/$N$27,0)</f>
        <v>0.6952998379254457</v>
      </c>
      <c r="N29" s="4">
        <f>D29</f>
        <v>4290000000</v>
      </c>
      <c r="O29" s="8">
        <f>IFERROR(P29/$P$27,0)</f>
        <v>0.7074721780604134</v>
      </c>
      <c r="P29" s="4">
        <f>E29</f>
        <v>4450000000</v>
      </c>
      <c r="Q29" s="8">
        <f>IFERROR(R29/$R$27,0)</f>
        <v>0.70389170896785114</v>
      </c>
      <c r="R29" s="4">
        <f>F29</f>
        <v>4160000000</v>
      </c>
      <c r="T29" t="s">
        <f>A29</f>
        <v>16</v>
      </c>
      <c r="U29" s="8">
        <f>IFERROR(V29/$V29,0)</f>
        <v>1</v>
      </c>
      <c r="V29" s="4">
        <f>B29</f>
        <v>4300000000</v>
      </c>
      <c r="W29" s="8">
        <f>IFERROR(X29/$V29,0)</f>
        <v>0.98372093023255824</v>
      </c>
      <c r="X29" s="4">
        <f>C29</f>
        <v>4230000000.0000005</v>
      </c>
      <c r="Y29" s="8">
        <f>IFERROR(Z29/$V29,0)</f>
        <v>0.99767441860465111</v>
      </c>
      <c r="Z29" s="4">
        <f>D29</f>
        <v>4290000000</v>
      </c>
      <c r="AA29" s="8">
        <f>IFERROR(AB29/$V29,0)</f>
        <v>1.0348837209302326</v>
      </c>
      <c r="AB29" s="4">
        <f>E29</f>
        <v>4450000000</v>
      </c>
      <c r="AC29" s="8">
        <f>IFERROR(AD29/$V29,0)</f>
        <v>0.96744186046511627</v>
      </c>
      <c r="AD29" s="4">
        <f>F29</f>
        <v>4160000000</v>
      </c>
    </row>
    <row r="30" spans="1:244" ht="13.5">
      <c r="A30" t="s">
        <v>17</v>
      </c>
      <c r="B30" s="4">
        <v>3400000000</v>
      </c>
      <c r="C30" s="4">
        <v>3300000000</v>
      </c>
      <c r="D30" s="4">
        <v>3320000000</v>
      </c>
      <c r="E30" s="4">
        <v>3400000000</v>
      </c>
      <c r="F30" s="4">
        <v>3090000000</v>
      </c>
      <c r="H30" t="s">
        <f>A30</f>
        <v>17</v>
      </c>
      <c r="I30" s="8">
        <f>IFERROR(J30/$J$27,0)</f>
        <v>0.55737704918032782</v>
      </c>
      <c r="J30" s="4">
        <f>B30</f>
        <v>3400000000</v>
      </c>
      <c r="K30" s="8">
        <f>IFERROR(L30/$L$27,0)</f>
        <v>0.54276315789473684</v>
      </c>
      <c r="L30" s="4">
        <f>C30</f>
        <v>3300000000</v>
      </c>
      <c r="M30" s="8">
        <f>IFERROR(N30/$N$27,0)</f>
        <v>0.53808752025931927</v>
      </c>
      <c r="N30" s="4">
        <f>D30</f>
        <v>3320000000</v>
      </c>
      <c r="O30" s="8">
        <f>IFERROR(P30/$P$27,0)</f>
        <v>0.54054054054054057</v>
      </c>
      <c r="P30" s="4">
        <f>E30</f>
        <v>3400000000</v>
      </c>
      <c r="Q30" s="8">
        <f>IFERROR(R30/$R$27,0)</f>
        <v>0.52284263959390864</v>
      </c>
      <c r="R30" s="4">
        <f>F30</f>
        <v>3090000000</v>
      </c>
      <c r="T30" t="s">
        <f>A30</f>
        <v>17</v>
      </c>
      <c r="U30" s="8">
        <f>IFERROR(V30/$V30,0)</f>
        <v>1</v>
      </c>
      <c r="V30" s="4">
        <f>B30</f>
        <v>3400000000</v>
      </c>
      <c r="W30" s="8">
        <f>IFERROR(X30/$V30,0)</f>
        <v>0.97058823529411764</v>
      </c>
      <c r="X30" s="4">
        <f>C30</f>
        <v>3300000000</v>
      </c>
      <c r="Y30" s="8">
        <f>IFERROR(Z30/$V30,0)</f>
        <v>0.97647058823529409</v>
      </c>
      <c r="Z30" s="4">
        <f>D30</f>
        <v>3320000000</v>
      </c>
      <c r="AA30" s="8">
        <f>IFERROR(AB30/$V30,0)</f>
        <v>1</v>
      </c>
      <c r="AB30" s="4">
        <f>E30</f>
        <v>3400000000</v>
      </c>
      <c r="AC30" s="8">
        <f>IFERROR(AD30/$V30,0)</f>
        <v>0.9088235294117647</v>
      </c>
      <c r="AD30" s="4">
        <f>F30</f>
        <v>3090000000</v>
      </c>
    </row>
    <row r="31" spans="1:244" ht="13.5">
      <c r="A31" t="s">
        <v>18</v>
      </c>
      <c r="B31" s="4">
        <v>893000000</v>
      </c>
      <c r="C31" s="4">
        <v>933000000</v>
      </c>
      <c r="D31" s="4">
        <v>972000000</v>
      </c>
      <c r="E31" s="4">
        <v>1050000000</v>
      </c>
      <c r="F31" s="4">
        <v>1070000000.0000001</v>
      </c>
      <c r="H31" t="s">
        <f>A31</f>
        <v>18</v>
      </c>
      <c r="I31" s="8">
        <f>IFERROR(J31/$J$27,0)</f>
        <v>0.14639344262295081</v>
      </c>
      <c r="J31" s="4">
        <f>B31</f>
        <v>893000000</v>
      </c>
      <c r="K31" s="8">
        <f>IFERROR(L31/$L$27,0)</f>
        <v>0.15345394736842105</v>
      </c>
      <c r="L31" s="4">
        <f>C31</f>
        <v>933000000</v>
      </c>
      <c r="M31" s="8">
        <f>IFERROR(N31/$N$27,0)</f>
        <v>0.15753646677471636</v>
      </c>
      <c r="N31" s="4">
        <f>D31</f>
        <v>972000000</v>
      </c>
      <c r="O31" s="8">
        <f>IFERROR(P31/$P$27,0)</f>
        <v>0.16693163751987281</v>
      </c>
      <c r="P31" s="4">
        <f>E31</f>
        <v>1050000000</v>
      </c>
      <c r="Q31" s="8">
        <f>IFERROR(R31/$R$27,0)</f>
        <v>0.18104906937394249</v>
      </c>
      <c r="R31" s="4">
        <f>F31</f>
        <v>1070000000.0000001</v>
      </c>
      <c r="T31" t="s">
        <f>A31</f>
        <v>18</v>
      </c>
      <c r="U31" s="8">
        <f>IFERROR(V31/$V31,0)</f>
        <v>1</v>
      </c>
      <c r="V31" s="4">
        <f>B31</f>
        <v>893000000</v>
      </c>
      <c r="W31" s="8">
        <f>IFERROR(X31/$V31,0)</f>
        <v>1.0447928331466965</v>
      </c>
      <c r="X31" s="4">
        <f>C31</f>
        <v>933000000</v>
      </c>
      <c r="Y31" s="8">
        <f>IFERROR(Z31/$V31,0)</f>
        <v>1.0884658454647256</v>
      </c>
      <c r="Z31" s="4">
        <f>D31</f>
        <v>972000000</v>
      </c>
      <c r="AA31" s="8">
        <f>IFERROR(AB31/$V31,0)</f>
        <v>1.1758118701007838</v>
      </c>
      <c r="AB31" s="4">
        <f>E31</f>
        <v>1050000000</v>
      </c>
      <c r="AC31" s="8">
        <f>IFERROR(AD31/$V31,0)</f>
        <v>1.1982082866741324</v>
      </c>
      <c r="AD31" s="4">
        <f>F31</f>
        <v>1070000000.0000001</v>
      </c>
    </row>
    <row r="32" spans="1:244" ht="13.5">
      <c r="A32" t="s">
        <v>19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H32" t="s">
        <f>A32</f>
        <v>19</v>
      </c>
      <c r="I32" s="8">
        <f>IFERROR(J32/$J$27,0)</f>
        <v>0</v>
      </c>
      <c r="J32" s="4">
        <f>B32</f>
        <v>0</v>
      </c>
      <c r="K32" s="8">
        <f>IFERROR(L32/$L$27,0)</f>
        <v>0</v>
      </c>
      <c r="L32" s="4">
        <f>C32</f>
        <v>0</v>
      </c>
      <c r="M32" s="8">
        <f>IFERROR(N32/$N$27,0)</f>
        <v>0</v>
      </c>
      <c r="N32" s="4">
        <f>D32</f>
        <v>0</v>
      </c>
      <c r="O32" s="8">
        <f>IFERROR(P32/$P$27,0)</f>
        <v>0</v>
      </c>
      <c r="P32" s="4">
        <f>E32</f>
        <v>0</v>
      </c>
      <c r="Q32" s="8">
        <f>IFERROR(R32/$R$27,0)</f>
        <v>0</v>
      </c>
      <c r="R32" s="4">
        <f>F32</f>
        <v>0</v>
      </c>
      <c r="T32" t="s">
        <f>A32</f>
        <v>19</v>
      </c>
      <c r="U32" s="8">
        <f>IFERROR(V32/$V32,0)</f>
        <v>0</v>
      </c>
      <c r="V32" s="4">
        <f>B32</f>
        <v>0</v>
      </c>
      <c r="W32" s="8">
        <f>IFERROR(X32/$V32,0)</f>
        <v>0</v>
      </c>
      <c r="X32" s="4">
        <f>C32</f>
        <v>0</v>
      </c>
      <c r="Y32" s="8">
        <f>IFERROR(Z32/$V32,0)</f>
        <v>0</v>
      </c>
      <c r="Z32" s="4">
        <f>D32</f>
        <v>0</v>
      </c>
      <c r="AA32" s="8">
        <f>IFERROR(AB32/$V32,0)</f>
        <v>0</v>
      </c>
      <c r="AB32" s="4">
        <f>E32</f>
        <v>0</v>
      </c>
      <c r="AC32" s="8">
        <f>IFERROR(AD32/$V32,0)</f>
        <v>0</v>
      </c>
      <c r="AD32" s="4">
        <f>F32</f>
        <v>0</v>
      </c>
    </row>
    <row r="33" spans="1:244" ht="13.5">
      <c r="A33" t="s">
        <v>20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H33" t="s">
        <f>A33</f>
        <v>20</v>
      </c>
      <c r="I33" s="8">
        <f>IFERROR(J33/$J$27,0)</f>
        <v>0</v>
      </c>
      <c r="J33" s="4">
        <f>B33</f>
        <v>0</v>
      </c>
      <c r="K33" s="8">
        <f>IFERROR(L33/$L$27,0)</f>
        <v>0</v>
      </c>
      <c r="L33" s="4">
        <f>C33</f>
        <v>0</v>
      </c>
      <c r="M33" s="8">
        <f>IFERROR(N33/$N$27,0)</f>
        <v>0</v>
      </c>
      <c r="N33" s="4">
        <f>D33</f>
        <v>0</v>
      </c>
      <c r="O33" s="8">
        <f>IFERROR(P33/$P$27,0)</f>
        <v>0</v>
      </c>
      <c r="P33" s="4">
        <f>E33</f>
        <v>0</v>
      </c>
      <c r="Q33" s="8">
        <f>IFERROR(R33/$R$27,0)</f>
        <v>0</v>
      </c>
      <c r="R33" s="4">
        <f>F33</f>
        <v>0</v>
      </c>
      <c r="T33" t="s">
        <f>A33</f>
        <v>20</v>
      </c>
      <c r="U33" s="8">
        <f>IFERROR(V33/$V33,0)</f>
        <v>0</v>
      </c>
      <c r="V33" s="4">
        <f>B33</f>
        <v>0</v>
      </c>
      <c r="W33" s="8">
        <f>IFERROR(X33/$V33,0)</f>
        <v>0</v>
      </c>
      <c r="X33" s="4">
        <f>C33</f>
        <v>0</v>
      </c>
      <c r="Y33" s="8">
        <f>IFERROR(Z33/$V33,0)</f>
        <v>0</v>
      </c>
      <c r="Z33" s="4">
        <f>D33</f>
        <v>0</v>
      </c>
      <c r="AA33" s="8">
        <f>IFERROR(AB33/$V33,0)</f>
        <v>0</v>
      </c>
      <c r="AB33" s="4">
        <f>E33</f>
        <v>0</v>
      </c>
      <c r="AC33" s="8">
        <f>IFERROR(AD33/$V33,0)</f>
        <v>0</v>
      </c>
      <c r="AD33" s="4">
        <f>F33</f>
        <v>0</v>
      </c>
    </row>
    <row r="34" spans="1:244" ht="13.5">
      <c r="A34" s="3" t="s">
        <v>21</v>
      </c>
      <c r="B34" s="3" t="s">
        <v>22</v>
      </c>
      <c r="C34" s="3">
        <f>(C30-B30)/B30</f>
        <v>-0.029411764705882353</v>
      </c>
      <c r="D34" s="3">
        <f>(D30-C30)/C30</f>
        <v>0.0060606060606060606</v>
      </c>
      <c r="E34" s="3">
        <f>(E30-D30)/D30</f>
        <v>0.024096385542168676</v>
      </c>
      <c r="F34" s="3">
        <f>(F30-E30)/E30</f>
        <v>-0.091176470588235289</v>
      </c>
      <c r="G34" s="3"/>
      <c r="H34" t="s">
        <f>A34</f>
        <v>21</v>
      </c>
      <c r="I34" s="8">
        <f>IFERROR(J34/$J$27,0)</f>
        <v>0</v>
      </c>
      <c r="J34" s="4" t="s">
        <f>B34</f>
        <v>22</v>
      </c>
      <c r="K34" s="8">
        <f>IFERROR(L34/$L$27,0)</f>
        <v>-4.8374613003095976e-12</v>
      </c>
      <c r="L34" s="4">
        <f>C34</f>
        <v>-0.029411764705882353</v>
      </c>
      <c r="M34" s="8">
        <f>IFERROR(N34/$N$27,0)</f>
        <v>9.8227002603015574e-13</v>
      </c>
      <c r="N34" s="4">
        <f>D34</f>
        <v>0.0060606060606060606</v>
      </c>
      <c r="O34" s="8">
        <f>IFERROR(P34/$P$27,0)</f>
        <v>3.8309039017756244e-12</v>
      </c>
      <c r="P34" s="4">
        <f>E34</f>
        <v>0.024096385542168676</v>
      </c>
      <c r="Q34" s="8">
        <f>IFERROR(R34/$R$27,0)</f>
        <v>-1.5427490793271623e-11</v>
      </c>
      <c r="R34" s="4">
        <f>F34</f>
        <v>-0.091176470588235289</v>
      </c>
      <c r="T34" t="s">
        <f>A34</f>
        <v>21</v>
      </c>
      <c r="U34" s="8">
        <f>IFERROR(V34/$V34,0)</f>
        <v>0</v>
      </c>
      <c r="V34" s="4" t="s">
        <f>B34</f>
        <v>22</v>
      </c>
      <c r="W34" s="8">
        <f>IFERROR(X34/$V34,0)</f>
        <v>0</v>
      </c>
      <c r="X34" s="4">
        <f>C34</f>
        <v>-0.029411764705882353</v>
      </c>
      <c r="Y34" s="8">
        <f>IFERROR(Z34/$V34,0)</f>
        <v>0</v>
      </c>
      <c r="Z34" s="4">
        <f>D34</f>
        <v>0.0060606060606060606</v>
      </c>
      <c r="AA34" s="8">
        <f>IFERROR(AB34/$V34,0)</f>
        <v>0</v>
      </c>
      <c r="AB34" s="4">
        <f>E34</f>
        <v>0.024096385542168676</v>
      </c>
      <c r="AC34" s="8">
        <f>IFERROR(AD34/$V34,0)</f>
        <v>0</v>
      </c>
      <c r="AD34" s="4">
        <f>F34</f>
        <v>-0.091176470588235289</v>
      </c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</row>
    <row r="35" spans="1:244" ht="13.5">
      <c r="A35" t="s">
        <v>23</v>
      </c>
      <c r="B35" s="4">
        <v>1800000000</v>
      </c>
      <c r="C35" s="4">
        <v>1850000000</v>
      </c>
      <c r="D35" s="4">
        <v>1890000000</v>
      </c>
      <c r="E35" s="4">
        <v>1840000000</v>
      </c>
      <c r="F35" s="4">
        <v>1750000000</v>
      </c>
      <c r="H35" t="s">
        <f>A35</f>
        <v>23</v>
      </c>
      <c r="I35" s="8">
        <f>IFERROR(J35/$J$27,0)</f>
        <v>0.29508196721311475</v>
      </c>
      <c r="J35" s="4">
        <f>B35</f>
        <v>1800000000</v>
      </c>
      <c r="K35" s="8">
        <f>IFERROR(L35/$L$27,0)</f>
        <v>0.30427631578947367</v>
      </c>
      <c r="L35" s="4">
        <f>C35</f>
        <v>1850000000</v>
      </c>
      <c r="M35" s="8">
        <f>IFERROR(N35/$N$27,0)</f>
        <v>0.30632090761750408</v>
      </c>
      <c r="N35" s="4">
        <f>D35</f>
        <v>1890000000</v>
      </c>
      <c r="O35" s="8">
        <f>IFERROR(P35/$P$27,0)</f>
        <v>0.29252782193958665</v>
      </c>
      <c r="P35" s="4">
        <f>E35</f>
        <v>1840000000</v>
      </c>
      <c r="Q35" s="8">
        <f>IFERROR(R35/$R$27,0)</f>
        <v>0.29610829103214892</v>
      </c>
      <c r="R35" s="4">
        <f>F35</f>
        <v>1750000000</v>
      </c>
      <c r="T35" t="s">
        <f>A35</f>
        <v>23</v>
      </c>
      <c r="U35" s="8">
        <f>IFERROR(V35/$V35,0)</f>
        <v>1</v>
      </c>
      <c r="V35" s="4">
        <f>B35</f>
        <v>1800000000</v>
      </c>
      <c r="W35" s="8">
        <f>IFERROR(X35/$V35,0)</f>
        <v>1.0277777777777777</v>
      </c>
      <c r="X35" s="4">
        <f>C35</f>
        <v>1850000000</v>
      </c>
      <c r="Y35" s="8">
        <f>IFERROR(Z35/$V35,0)</f>
        <v>1.05</v>
      </c>
      <c r="Z35" s="4">
        <f>D35</f>
        <v>1890000000</v>
      </c>
      <c r="AA35" s="8">
        <f>IFERROR(AB35/$V35,0)</f>
        <v>1.0222222222222221</v>
      </c>
      <c r="AB35" s="4">
        <f>E35</f>
        <v>1840000000</v>
      </c>
      <c r="AC35" s="8">
        <f>IFERROR(AD35/$V35,0)</f>
        <v>0.97222222222222221</v>
      </c>
      <c r="AD35" s="4">
        <f>F35</f>
        <v>1750000000</v>
      </c>
    </row>
    <row r="36" spans="1:244" ht="13.5">
      <c r="A36" s="3" t="s">
        <v>24</v>
      </c>
      <c r="B36" s="3" t="s">
        <v>22</v>
      </c>
      <c r="C36" s="3">
        <f>(C35-B35)/B35</f>
        <v>0.027777777777777776</v>
      </c>
      <c r="D36" s="3">
        <f>(D35-C35)/C35</f>
        <v>0.021621621621621623</v>
      </c>
      <c r="E36" s="3">
        <f>(E35-D35)/D35</f>
        <v>-0.026455026455026454</v>
      </c>
      <c r="F36" s="3">
        <f>(F35-E35)/E35</f>
        <v>-0.048913043478260872</v>
      </c>
      <c r="G36" s="3"/>
      <c r="H36" t="s">
        <f>A36</f>
        <v>24</v>
      </c>
      <c r="I36" s="8">
        <f>IFERROR(J36/$J$27,0)</f>
        <v>0</v>
      </c>
      <c r="J36" s="4" t="s">
        <f>B36</f>
        <v>22</v>
      </c>
      <c r="K36" s="8">
        <f>IFERROR(L36/$L$27,0)</f>
        <v>4.5687134502923976e-12</v>
      </c>
      <c r="L36" s="4">
        <f>C36</f>
        <v>0.027777777777777776</v>
      </c>
      <c r="M36" s="8">
        <f>IFERROR(N36/$N$27,0)</f>
        <v>3.5043146874589341e-12</v>
      </c>
      <c r="N36" s="4">
        <f>D36</f>
        <v>0.021621621621621623</v>
      </c>
      <c r="O36" s="8">
        <f>IFERROR(P36/$P$27,0)</f>
        <v>-4.2058865588277349e-12</v>
      </c>
      <c r="P36" s="4">
        <f>E36</f>
        <v>-0.026455026455026454</v>
      </c>
      <c r="Q36" s="8">
        <f>IFERROR(R36/$R$27,0)</f>
        <v>-8.2763186934451563e-12</v>
      </c>
      <c r="R36" s="4">
        <f>F36</f>
        <v>-0.048913043478260872</v>
      </c>
      <c r="T36" t="s">
        <f>A36</f>
        <v>24</v>
      </c>
      <c r="U36" s="8">
        <f>IFERROR(V36/$V36,0)</f>
        <v>0</v>
      </c>
      <c r="V36" s="4" t="s">
        <f>B36</f>
        <v>22</v>
      </c>
      <c r="W36" s="8">
        <f>IFERROR(X36/$V36,0)</f>
        <v>0</v>
      </c>
      <c r="X36" s="4">
        <f>C36</f>
        <v>0.027777777777777776</v>
      </c>
      <c r="Y36" s="8">
        <f>IFERROR(Z36/$V36,0)</f>
        <v>0</v>
      </c>
      <c r="Z36" s="4">
        <f>D36</f>
        <v>0.021621621621621623</v>
      </c>
      <c r="AA36" s="8">
        <f>IFERROR(AB36/$V36,0)</f>
        <v>0</v>
      </c>
      <c r="AB36" s="4">
        <f>E36</f>
        <v>-0.026455026455026454</v>
      </c>
      <c r="AC36" s="8">
        <f>IFERROR(AD36/$V36,0)</f>
        <v>0</v>
      </c>
      <c r="AD36" s="4">
        <f>F36</f>
        <v>-0.048913043478260872</v>
      </c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</row>
    <row r="37" spans="1:244" ht="13.5">
      <c r="A37" s="3" t="s">
        <v>25</v>
      </c>
      <c r="B37" s="3">
        <f>B35/B27</f>
        <v>0.29508196721311475</v>
      </c>
      <c r="C37" s="3">
        <f>C35/C27</f>
        <v>0.30427631578947367</v>
      </c>
      <c r="D37" s="3">
        <f>D35/D27</f>
        <v>0.30632090761750408</v>
      </c>
      <c r="E37" s="3">
        <f>E35/E27</f>
        <v>0.29252782193958665</v>
      </c>
      <c r="F37" s="3">
        <f>F35/F27</f>
        <v>0.29610829103214892</v>
      </c>
      <c r="G37" s="3"/>
      <c r="H37" t="s">
        <f>A37</f>
        <v>25</v>
      </c>
      <c r="I37" s="8">
        <f>IFERROR(J37/$J$27,0)</f>
        <v>4.8374092985756519e-11</v>
      </c>
      <c r="J37" s="4">
        <f>B37</f>
        <v>0.29508196721311475</v>
      </c>
      <c r="K37" s="8">
        <f>IFERROR(L37/$L$27,0)</f>
        <v>5.0045446675900277e-11</v>
      </c>
      <c r="L37" s="4">
        <f>C37</f>
        <v>0.30427631578947367</v>
      </c>
      <c r="M37" s="8">
        <f>IFERROR(N37/$N$27,0)</f>
        <v>4.9646824573339394e-11</v>
      </c>
      <c r="N37" s="4">
        <f>D37</f>
        <v>0.30632090761750408</v>
      </c>
      <c r="O37" s="8">
        <f>IFERROR(P37/$P$27,0)</f>
        <v>4.6506807939520931e-11</v>
      </c>
      <c r="P37" s="4">
        <f>E37</f>
        <v>0.29252782193958665</v>
      </c>
      <c r="Q37" s="8">
        <f>IFERROR(R37/$R$27,0)</f>
        <v>5.0102925724559883e-11</v>
      </c>
      <c r="R37" s="4">
        <f>F37</f>
        <v>0.29610829103214892</v>
      </c>
      <c r="T37" t="s">
        <f>A37</f>
        <v>25</v>
      </c>
      <c r="U37" s="8">
        <f>IFERROR(V37/$V37,0)</f>
        <v>1</v>
      </c>
      <c r="V37" s="4">
        <f>B37</f>
        <v>0.29508196721311475</v>
      </c>
      <c r="W37" s="8">
        <f>IFERROR(X37/$V37,0)</f>
        <v>1.0311586257309941</v>
      </c>
      <c r="X37" s="4">
        <f>C37</f>
        <v>0.30427631578947367</v>
      </c>
      <c r="Y37" s="8">
        <f>IFERROR(Z37/$V37,0)</f>
        <v>1.0380875202593194</v>
      </c>
      <c r="Z37" s="4">
        <f>D37</f>
        <v>0.30632090761750408</v>
      </c>
      <c r="AA37" s="8">
        <f>IFERROR(AB37/$V37,0)</f>
        <v>0.99134428546193254</v>
      </c>
      <c r="AB37" s="4">
        <f>E37</f>
        <v>0.29252782193958665</v>
      </c>
      <c r="AC37" s="8">
        <f>IFERROR(AD37/$V37,0)</f>
        <v>1.003478097386727</v>
      </c>
      <c r="AD37" s="4">
        <f>F37</f>
        <v>0.29610829103214892</v>
      </c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</row>
    <row r="38" spans="1:244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244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244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244" ht="13.5">
      <c r="A41" s="3" t="s">
        <v>29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/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</row>
    <row r="42" spans="1:244" ht="13.5">
      <c r="A42" t="s">
        <v>30</v>
      </c>
      <c r="B42" s="4">
        <v>542000000</v>
      </c>
      <c r="C42" s="4">
        <v>467000000</v>
      </c>
      <c r="D42" s="4">
        <v>477000000</v>
      </c>
      <c r="E42" s="4">
        <v>483000000</v>
      </c>
      <c r="F42" s="4">
        <v>481000000</v>
      </c>
      <c r="H42" t="s">
        <f>A42</f>
        <v>30</v>
      </c>
      <c r="I42" s="8">
        <f>IFERROR(J42/$J$27,0)</f>
        <v>0.088852459016393437</v>
      </c>
      <c r="J42" s="4">
        <f>B42</f>
        <v>542000000</v>
      </c>
      <c r="K42" s="8">
        <f>IFERROR(L42/$L$27,0)</f>
        <v>0.076809210526315785</v>
      </c>
      <c r="L42" s="4">
        <f>C42</f>
        <v>467000000</v>
      </c>
      <c r="M42" s="8">
        <f>IFERROR(N42/$N$27,0)</f>
        <v>0.077309562398703402</v>
      </c>
      <c r="N42" s="4">
        <f>D42</f>
        <v>477000000</v>
      </c>
      <c r="O42" s="8">
        <f>IFERROR(P42/$P$27,0)</f>
        <v>0.076788553259141495</v>
      </c>
      <c r="P42" s="4">
        <f>E42</f>
        <v>483000000</v>
      </c>
      <c r="Q42" s="8">
        <f>IFERROR(R42/$R$27,0)</f>
        <v>0.081387478849407779</v>
      </c>
      <c r="R42" s="4">
        <f>F42</f>
        <v>481000000</v>
      </c>
      <c r="T42" t="s">
        <f>A42</f>
        <v>30</v>
      </c>
      <c r="U42" s="8">
        <f>IFERROR(V42/$V42,0)</f>
        <v>1</v>
      </c>
      <c r="V42" s="4">
        <f>B42</f>
        <v>542000000</v>
      </c>
      <c r="W42" s="8">
        <f>IFERROR(X42/$V42,0)</f>
        <v>0.86162361623616235</v>
      </c>
      <c r="X42" s="4">
        <f>C42</f>
        <v>467000000</v>
      </c>
      <c r="Y42" s="8">
        <f>IFERROR(Z42/$V42,0)</f>
        <v>0.88007380073800734</v>
      </c>
      <c r="Z42" s="4">
        <f>D42</f>
        <v>477000000</v>
      </c>
      <c r="AA42" s="8">
        <f>IFERROR(AB42/$V42,0)</f>
        <v>0.89114391143911442</v>
      </c>
      <c r="AB42" s="4">
        <f>E42</f>
        <v>483000000</v>
      </c>
      <c r="AC42" s="8">
        <f>IFERROR(AD42/$V42,0)</f>
        <v>0.88745387453874536</v>
      </c>
      <c r="AD42" s="4">
        <f>F42</f>
        <v>481000000</v>
      </c>
    </row>
    <row r="43" spans="1:244" ht="13.5">
      <c r="A43" t="s">
        <v>31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H43" t="s">
        <f>A43</f>
        <v>31</v>
      </c>
      <c r="I43" s="8">
        <f>IFERROR(J43/$J$27,0)</f>
        <v>0</v>
      </c>
      <c r="J43" s="4">
        <f>B43</f>
        <v>0</v>
      </c>
      <c r="K43" s="8">
        <f>IFERROR(L43/$L$27,0)</f>
        <v>0</v>
      </c>
      <c r="L43" s="4">
        <f>C43</f>
        <v>0</v>
      </c>
      <c r="M43" s="8">
        <f>IFERROR(N43/$N$27,0)</f>
        <v>0</v>
      </c>
      <c r="N43" s="4">
        <f>D43</f>
        <v>0</v>
      </c>
      <c r="O43" s="8">
        <f>IFERROR(P43/$P$27,0)</f>
        <v>0</v>
      </c>
      <c r="P43" s="4">
        <f>E43</f>
        <v>0</v>
      </c>
      <c r="Q43" s="8">
        <f>IFERROR(R43/$R$27,0)</f>
        <v>0</v>
      </c>
      <c r="R43" s="4">
        <f>F43</f>
        <v>0</v>
      </c>
      <c r="T43" t="s">
        <f>A43</f>
        <v>31</v>
      </c>
      <c r="U43" s="8">
        <f>IFERROR(V43/$V43,0)</f>
        <v>0</v>
      </c>
      <c r="V43" s="4">
        <f>B43</f>
        <v>0</v>
      </c>
      <c r="W43" s="8">
        <f>IFERROR(X43/$V43,0)</f>
        <v>0</v>
      </c>
      <c r="X43" s="4">
        <f>C43</f>
        <v>0</v>
      </c>
      <c r="Y43" s="8">
        <f>IFERROR(Z43/$V43,0)</f>
        <v>0</v>
      </c>
      <c r="Z43" s="4">
        <f>D43</f>
        <v>0</v>
      </c>
      <c r="AA43" s="8">
        <f>IFERROR(AB43/$V43,0)</f>
        <v>0</v>
      </c>
      <c r="AB43" s="4">
        <f>E43</f>
        <v>0</v>
      </c>
      <c r="AC43" s="8">
        <f>IFERROR(AD43/$V43,0)</f>
        <v>0</v>
      </c>
      <c r="AD43" s="4">
        <f>F43</f>
        <v>0</v>
      </c>
    </row>
    <row r="44" spans="1:244" ht="13.5">
      <c r="A44" t="s">
        <v>32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H44" t="s">
        <f>A44</f>
        <v>32</v>
      </c>
      <c r="I44" s="8">
        <f>IFERROR(J44/$J$27,0)</f>
        <v>0</v>
      </c>
      <c r="J44" s="4">
        <f>B44</f>
        <v>0</v>
      </c>
      <c r="K44" s="8">
        <f>IFERROR(L44/$L$27,0)</f>
        <v>0</v>
      </c>
      <c r="L44" s="4">
        <f>C44</f>
        <v>0</v>
      </c>
      <c r="M44" s="8">
        <f>IFERROR(N44/$N$27,0)</f>
        <v>0</v>
      </c>
      <c r="N44" s="4">
        <f>D44</f>
        <v>0</v>
      </c>
      <c r="O44" s="8">
        <f>IFERROR(P44/$P$27,0)</f>
        <v>0</v>
      </c>
      <c r="P44" s="4">
        <f>E44</f>
        <v>0</v>
      </c>
      <c r="Q44" s="8">
        <f>IFERROR(R44/$R$27,0)</f>
        <v>0</v>
      </c>
      <c r="R44" s="4">
        <f>F44</f>
        <v>0</v>
      </c>
      <c r="T44" t="s">
        <f>A44</f>
        <v>32</v>
      </c>
      <c r="U44" s="8">
        <f>IFERROR(V44/$V44,0)</f>
        <v>0</v>
      </c>
      <c r="V44" s="4">
        <f>B44</f>
        <v>0</v>
      </c>
      <c r="W44" s="8">
        <f>IFERROR(X44/$V44,0)</f>
        <v>0</v>
      </c>
      <c r="X44" s="4">
        <f>C44</f>
        <v>0</v>
      </c>
      <c r="Y44" s="8">
        <f>IFERROR(Z44/$V44,0)</f>
        <v>0</v>
      </c>
      <c r="Z44" s="4">
        <f>D44</f>
        <v>0</v>
      </c>
      <c r="AA44" s="8">
        <f>IFERROR(AB44/$V44,0)</f>
        <v>0</v>
      </c>
      <c r="AB44" s="4">
        <f>E44</f>
        <v>0</v>
      </c>
      <c r="AC44" s="8">
        <f>IFERROR(AD44/$V44,0)</f>
        <v>0</v>
      </c>
      <c r="AD44" s="4">
        <f>F44</f>
        <v>0</v>
      </c>
    </row>
    <row r="45" spans="1:244" ht="13.5">
      <c r="A45" t="s">
        <v>33</v>
      </c>
      <c r="B45" s="4">
        <v>3000000</v>
      </c>
      <c r="C45" s="4">
        <v>2000000</v>
      </c>
      <c r="D45" s="4">
        <v>52000000</v>
      </c>
      <c r="E45" s="4">
        <v>69000000</v>
      </c>
      <c r="F45" s="4">
        <v>97000000</v>
      </c>
      <c r="H45" t="s">
        <f>A45</f>
        <v>33</v>
      </c>
      <c r="I45" s="8">
        <f>IFERROR(J45/$J$27,0)</f>
        <v>0.00049180327868852459</v>
      </c>
      <c r="J45" s="4">
        <f>B45</f>
        <v>3000000</v>
      </c>
      <c r="K45" s="8">
        <f>IFERROR(L45/$L$27,0)</f>
        <v>0.00032894736842105262</v>
      </c>
      <c r="L45" s="4">
        <f>C45</f>
        <v>2000000</v>
      </c>
      <c r="M45" s="8">
        <f>IFERROR(N45/$N$27,0)</f>
        <v>0.0084278768233387365</v>
      </c>
      <c r="N45" s="4">
        <f>D45</f>
        <v>52000000</v>
      </c>
      <c r="O45" s="8">
        <f>IFERROR(P45/$P$27,0)</f>
        <v>0.010969793322734499</v>
      </c>
      <c r="P45" s="4">
        <f>E45</f>
        <v>69000000</v>
      </c>
      <c r="Q45" s="8">
        <f>IFERROR(R45/$R$27,0)</f>
        <v>0.016412859560067682</v>
      </c>
      <c r="R45" s="4">
        <f>F45</f>
        <v>97000000</v>
      </c>
      <c r="T45" t="s">
        <f>A45</f>
        <v>33</v>
      </c>
      <c r="U45" s="8">
        <f>IFERROR(V45/$V45,0)</f>
        <v>1</v>
      </c>
      <c r="V45" s="4">
        <f>B45</f>
        <v>3000000</v>
      </c>
      <c r="W45" s="8">
        <f>IFERROR(X45/$V45,0)</f>
        <v>0.66666666666666663</v>
      </c>
      <c r="X45" s="4">
        <f>C45</f>
        <v>2000000</v>
      </c>
      <c r="Y45" s="8">
        <f>IFERROR(Z45/$V45,0)</f>
        <v>17.333333333333332</v>
      </c>
      <c r="Z45" s="4">
        <f>D45</f>
        <v>52000000</v>
      </c>
      <c r="AA45" s="8">
        <f>IFERROR(AB45/$V45,0)</f>
        <v>23</v>
      </c>
      <c r="AB45" s="4">
        <f>E45</f>
        <v>69000000</v>
      </c>
      <c r="AC45" s="8">
        <f>IFERROR(AD45/$V45,0)</f>
        <v>32.333333333333336</v>
      </c>
      <c r="AD45" s="4">
        <f>F45</f>
        <v>97000000</v>
      </c>
    </row>
    <row r="46" spans="1:244" ht="13.5">
      <c r="A46" t="s">
        <v>34</v>
      </c>
      <c r="B46" s="4">
        <v>41000000</v>
      </c>
      <c r="C46" s="4">
        <v>40000000</v>
      </c>
      <c r="D46" s="4">
        <v>34000000</v>
      </c>
      <c r="E46" s="4">
        <v>33000000</v>
      </c>
      <c r="F46" s="4">
        <v>33000000</v>
      </c>
      <c r="H46" t="s">
        <f>A46</f>
        <v>34</v>
      </c>
      <c r="I46" s="8">
        <f>IFERROR(J46/$J$27,0)</f>
        <v>0.0067213114754098363</v>
      </c>
      <c r="J46" s="4">
        <f>B46</f>
        <v>41000000</v>
      </c>
      <c r="K46" s="8">
        <f>IFERROR(L46/$L$27,0)</f>
        <v>0.0065789473684210523</v>
      </c>
      <c r="L46" s="4">
        <f>C46</f>
        <v>40000000</v>
      </c>
      <c r="M46" s="8">
        <f>IFERROR(N46/$N$27,0)</f>
        <v>0.005510534846029173</v>
      </c>
      <c r="N46" s="4">
        <f>D46</f>
        <v>34000000</v>
      </c>
      <c r="O46" s="8">
        <f>IFERROR(P46/$P$27,0)</f>
        <v>0.0052464228934817171</v>
      </c>
      <c r="P46" s="4">
        <f>E46</f>
        <v>33000000</v>
      </c>
      <c r="Q46" s="8">
        <f>IFERROR(R46/$R$27,0)</f>
        <v>0.0055837563451776647</v>
      </c>
      <c r="R46" s="4">
        <f>F46</f>
        <v>33000000</v>
      </c>
      <c r="T46" t="s">
        <f>A46</f>
        <v>34</v>
      </c>
      <c r="U46" s="8">
        <f>IFERROR(V46/$V46,0)</f>
        <v>1</v>
      </c>
      <c r="V46" s="4">
        <f>B46</f>
        <v>41000000</v>
      </c>
      <c r="W46" s="8">
        <f>IFERROR(X46/$V46,0)</f>
        <v>0.97560975609756095</v>
      </c>
      <c r="X46" s="4">
        <f>C46</f>
        <v>40000000</v>
      </c>
      <c r="Y46" s="8">
        <f>IFERROR(Z46/$V46,0)</f>
        <v>0.82926829268292679</v>
      </c>
      <c r="Z46" s="4">
        <f>D46</f>
        <v>34000000</v>
      </c>
      <c r="AA46" s="8">
        <f>IFERROR(AB46/$V46,0)</f>
        <v>0.80487804878048785</v>
      </c>
      <c r="AB46" s="4">
        <f>E46</f>
        <v>33000000</v>
      </c>
      <c r="AC46" s="8">
        <f>IFERROR(AD46/$V46,0)</f>
        <v>0.80487804878048785</v>
      </c>
      <c r="AD46" s="4">
        <f>F46</f>
        <v>33000000</v>
      </c>
    </row>
    <row r="47" spans="1:244" ht="13.5">
      <c r="A47" t="s">
        <v>35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H47" t="s">
        <f>A47</f>
        <v>35</v>
      </c>
      <c r="I47" s="8">
        <f>IFERROR(J47/$J$27,0)</f>
        <v>0</v>
      </c>
      <c r="J47" s="4">
        <f>B47</f>
        <v>0</v>
      </c>
      <c r="K47" s="8">
        <f>IFERROR(L47/$L$27,0)</f>
        <v>0</v>
      </c>
      <c r="L47" s="4">
        <f>C47</f>
        <v>0</v>
      </c>
      <c r="M47" s="8">
        <f>IFERROR(N47/$N$27,0)</f>
        <v>0</v>
      </c>
      <c r="N47" s="4">
        <f>D47</f>
        <v>0</v>
      </c>
      <c r="O47" s="8">
        <f>IFERROR(P47/$P$27,0)</f>
        <v>0</v>
      </c>
      <c r="P47" s="4">
        <f>E47</f>
        <v>0</v>
      </c>
      <c r="Q47" s="8">
        <f>IFERROR(R47/$R$27,0)</f>
        <v>0</v>
      </c>
      <c r="R47" s="4">
        <f>F47</f>
        <v>0</v>
      </c>
      <c r="T47" t="s">
        <f>A47</f>
        <v>35</v>
      </c>
      <c r="U47" s="8">
        <f>IFERROR(V47/$V47,0)</f>
        <v>0</v>
      </c>
      <c r="V47" s="4">
        <f>B47</f>
        <v>0</v>
      </c>
      <c r="W47" s="8">
        <f>IFERROR(X47/$V47,0)</f>
        <v>0</v>
      </c>
      <c r="X47" s="4">
        <f>C47</f>
        <v>0</v>
      </c>
      <c r="Y47" s="8">
        <f>IFERROR(Z47/$V47,0)</f>
        <v>0</v>
      </c>
      <c r="Z47" s="4">
        <f>D47</f>
        <v>0</v>
      </c>
      <c r="AA47" s="8">
        <f>IFERROR(AB47/$V47,0)</f>
        <v>0</v>
      </c>
      <c r="AB47" s="4">
        <f>E47</f>
        <v>0</v>
      </c>
      <c r="AC47" s="8">
        <f>IFERROR(AD47/$V47,0)</f>
        <v>0</v>
      </c>
      <c r="AD47" s="4">
        <f>F47</f>
        <v>0</v>
      </c>
    </row>
    <row r="48" spans="1:244" ht="13.5">
      <c r="A48" t="s">
        <v>36</v>
      </c>
      <c r="B48" s="4">
        <v>355000000</v>
      </c>
      <c r="C48" s="4">
        <v>382000000</v>
      </c>
      <c r="D48" s="4">
        <v>391000000</v>
      </c>
      <c r="E48" s="4">
        <v>401000000</v>
      </c>
      <c r="F48" s="4">
        <v>381000000</v>
      </c>
      <c r="H48" t="s">
        <f>A48</f>
        <v>36</v>
      </c>
      <c r="I48" s="8">
        <f>IFERROR(J48/$J$27,0)</f>
        <v>0.058196721311475408</v>
      </c>
      <c r="J48" s="4">
        <f>B48</f>
        <v>355000000</v>
      </c>
      <c r="K48" s="8">
        <f>IFERROR(L48/$L$27,0)</f>
        <v>0.062828947368421054</v>
      </c>
      <c r="L48" s="4">
        <f>C48</f>
        <v>382000000</v>
      </c>
      <c r="M48" s="8">
        <f>IFERROR(N48/$N$27,0)</f>
        <v>0.063371150729335496</v>
      </c>
      <c r="N48" s="4">
        <f>D48</f>
        <v>391000000</v>
      </c>
      <c r="O48" s="8">
        <f>IFERROR(P48/$P$27,0)</f>
        <v>0.063751987281399053</v>
      </c>
      <c r="P48" s="4">
        <f>E48</f>
        <v>401000000</v>
      </c>
      <c r="Q48" s="8">
        <f>IFERROR(R48/$R$27,0)</f>
        <v>0.064467005076142128</v>
      </c>
      <c r="R48" s="4">
        <f>F48</f>
        <v>381000000</v>
      </c>
      <c r="T48" t="s">
        <f>A48</f>
        <v>36</v>
      </c>
      <c r="U48" s="8">
        <f>IFERROR(V48/$V48,0)</f>
        <v>1</v>
      </c>
      <c r="V48" s="4">
        <f>B48</f>
        <v>355000000</v>
      </c>
      <c r="W48" s="8">
        <f>IFERROR(X48/$V48,0)</f>
        <v>1.0760563380281689</v>
      </c>
      <c r="X48" s="4">
        <f>C48</f>
        <v>382000000</v>
      </c>
      <c r="Y48" s="8">
        <f>IFERROR(Z48/$V48,0)</f>
        <v>1.1014084507042254</v>
      </c>
      <c r="Z48" s="4">
        <f>D48</f>
        <v>391000000</v>
      </c>
      <c r="AA48" s="8">
        <f>IFERROR(AB48/$V48,0)</f>
        <v>1.1295774647887324</v>
      </c>
      <c r="AB48" s="4">
        <f>E48</f>
        <v>401000000</v>
      </c>
      <c r="AC48" s="8">
        <f>IFERROR(AD48/$V48,0)</f>
        <v>1.0732394366197182</v>
      </c>
      <c r="AD48" s="4">
        <f>F48</f>
        <v>381000000</v>
      </c>
    </row>
    <row r="49" spans="1:244" ht="13.5">
      <c r="A49" s="3" t="s">
        <v>37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/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</row>
    <row r="50" spans="1:244" ht="13.5">
      <c r="A50" t="s">
        <v>38</v>
      </c>
      <c r="B50" s="4">
        <v>355000000</v>
      </c>
      <c r="C50" s="4">
        <v>382000000</v>
      </c>
      <c r="D50" s="4">
        <v>391000000</v>
      </c>
      <c r="E50" s="4">
        <v>401000000</v>
      </c>
      <c r="F50" s="4">
        <v>381000000</v>
      </c>
      <c r="H50" t="s">
        <f>A50</f>
        <v>38</v>
      </c>
      <c r="I50" s="8">
        <f>IFERROR(J50/$J$27,0)</f>
        <v>0.058196721311475408</v>
      </c>
      <c r="J50" s="4">
        <f>B50</f>
        <v>355000000</v>
      </c>
      <c r="K50" s="8">
        <f>IFERROR(L50/$L$27,0)</f>
        <v>0.062828947368421054</v>
      </c>
      <c r="L50" s="4">
        <f>C50</f>
        <v>382000000</v>
      </c>
      <c r="M50" s="8">
        <f>IFERROR(N50/$N$27,0)</f>
        <v>0.063371150729335496</v>
      </c>
      <c r="N50" s="4">
        <f>D50</f>
        <v>391000000</v>
      </c>
      <c r="O50" s="8">
        <f>IFERROR(P50/$P$27,0)</f>
        <v>0.063751987281399053</v>
      </c>
      <c r="P50" s="4">
        <f>E50</f>
        <v>401000000</v>
      </c>
      <c r="Q50" s="8">
        <f>IFERROR(R50/$R$27,0)</f>
        <v>0.064467005076142128</v>
      </c>
      <c r="R50" s="4">
        <f>F50</f>
        <v>381000000</v>
      </c>
      <c r="T50" t="s">
        <f>A50</f>
        <v>38</v>
      </c>
      <c r="U50" s="8">
        <f>IFERROR(V50/$V50,0)</f>
        <v>1</v>
      </c>
      <c r="V50" s="4">
        <f>B50</f>
        <v>355000000</v>
      </c>
      <c r="W50" s="8">
        <f>IFERROR(X50/$V50,0)</f>
        <v>1.0760563380281689</v>
      </c>
      <c r="X50" s="4">
        <f>C50</f>
        <v>382000000</v>
      </c>
      <c r="Y50" s="8">
        <f>IFERROR(Z50/$V50,0)</f>
        <v>1.1014084507042254</v>
      </c>
      <c r="Z50" s="4">
        <f>D50</f>
        <v>391000000</v>
      </c>
      <c r="AA50" s="8">
        <f>IFERROR(AB50/$V50,0)</f>
        <v>1.1295774647887324</v>
      </c>
      <c r="AB50" s="4">
        <f>E50</f>
        <v>401000000</v>
      </c>
      <c r="AC50" s="8">
        <f>IFERROR(AD50/$V50,0)</f>
        <v>1.0732394366197182</v>
      </c>
      <c r="AD50" s="4">
        <f>F50</f>
        <v>381000000</v>
      </c>
    </row>
    <row r="51" spans="1:244" ht="13.5">
      <c r="A51" s="3" t="s">
        <v>39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/>
      <c r="H51" t="s">
        <f>A51</f>
        <v>39</v>
      </c>
      <c r="I51" s="8">
        <f>IFERROR(J51/$J$27,0)</f>
        <v>0</v>
      </c>
      <c r="J51" s="4">
        <f>B51</f>
        <v>0</v>
      </c>
      <c r="K51" s="8">
        <f>IFERROR(L51/$L$27,0)</f>
        <v>0</v>
      </c>
      <c r="L51" s="4">
        <f>C51</f>
        <v>0</v>
      </c>
      <c r="M51" s="8">
        <f>IFERROR(N51/$N$27,0)</f>
        <v>0</v>
      </c>
      <c r="N51" s="4">
        <f>D51</f>
        <v>0</v>
      </c>
      <c r="O51" s="8">
        <f>IFERROR(P51/$P$27,0)</f>
        <v>0</v>
      </c>
      <c r="P51" s="4">
        <f>E51</f>
        <v>0</v>
      </c>
      <c r="Q51" s="8">
        <f>IFERROR(R51/$R$27,0)</f>
        <v>0</v>
      </c>
      <c r="R51" s="4">
        <f>F51</f>
        <v>0</v>
      </c>
      <c r="T51" t="s">
        <f>A51</f>
        <v>39</v>
      </c>
      <c r="U51" s="8">
        <f>IFERROR(V51/$V51,0)</f>
        <v>0</v>
      </c>
      <c r="V51" s="4">
        <f>B51</f>
        <v>0</v>
      </c>
      <c r="W51" s="8">
        <f>IFERROR(X51/$V51,0)</f>
        <v>0</v>
      </c>
      <c r="X51" s="4">
        <f>C51</f>
        <v>0</v>
      </c>
      <c r="Y51" s="8">
        <f>IFERROR(Z51/$V51,0)</f>
        <v>0</v>
      </c>
      <c r="Z51" s="4">
        <f>D51</f>
        <v>0</v>
      </c>
      <c r="AA51" s="8">
        <f>IFERROR(AB51/$V51,0)</f>
        <v>0</v>
      </c>
      <c r="AB51" s="4">
        <f>E51</f>
        <v>0</v>
      </c>
      <c r="AC51" s="8">
        <f>IFERROR(AD51/$V51,0)</f>
        <v>0</v>
      </c>
      <c r="AD51" s="4">
        <f>F51</f>
        <v>0</v>
      </c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</row>
    <row r="52" spans="1:244" ht="13.5">
      <c r="A52" t="s">
        <v>40</v>
      </c>
      <c r="B52" s="4">
        <v>948000000</v>
      </c>
      <c r="C52" s="4">
        <v>1040000000</v>
      </c>
      <c r="D52" s="4">
        <v>1110000000</v>
      </c>
      <c r="E52" s="4">
        <v>1060000000</v>
      </c>
      <c r="F52" s="4">
        <v>1020000000</v>
      </c>
      <c r="H52" t="s">
        <f>A52</f>
        <v>40</v>
      </c>
      <c r="I52" s="8">
        <f>IFERROR(J52/$J$27,0)</f>
        <v>0.15540983606557376</v>
      </c>
      <c r="J52" s="4">
        <f>B52</f>
        <v>948000000</v>
      </c>
      <c r="K52" s="8">
        <f>IFERROR(L52/$L$27,0)</f>
        <v>0.17105263157894737</v>
      </c>
      <c r="L52" s="4">
        <f>C52</f>
        <v>1040000000</v>
      </c>
      <c r="M52" s="8">
        <f>IFERROR(N52/$N$27,0)</f>
        <v>0.17990275526742303</v>
      </c>
      <c r="N52" s="4">
        <f>D52</f>
        <v>1110000000</v>
      </c>
      <c r="O52" s="8">
        <f>IFERROR(P52/$P$27,0)</f>
        <v>0.16852146263910969</v>
      </c>
      <c r="P52" s="4">
        <f>E52</f>
        <v>1060000000</v>
      </c>
      <c r="Q52" s="8">
        <f>IFERROR(R52/$R$27,0)</f>
        <v>0.17258883248730963</v>
      </c>
      <c r="R52" s="4">
        <f>F52</f>
        <v>1020000000</v>
      </c>
      <c r="T52" t="s">
        <f>A52</f>
        <v>40</v>
      </c>
      <c r="U52" s="8">
        <f>IFERROR(V52/$V52,0)</f>
        <v>1</v>
      </c>
      <c r="V52" s="4">
        <f>B52</f>
        <v>948000000</v>
      </c>
      <c r="W52" s="8">
        <f>IFERROR(X52/$V52,0)</f>
        <v>1.0970464135021096</v>
      </c>
      <c r="X52" s="4">
        <f>C52</f>
        <v>1040000000</v>
      </c>
      <c r="Y52" s="8">
        <f>IFERROR(Z52/$V52,0)</f>
        <v>1.1708860759493671</v>
      </c>
      <c r="Z52" s="4">
        <f>D52</f>
        <v>1110000000</v>
      </c>
      <c r="AA52" s="8">
        <f>IFERROR(AB52/$V52,0)</f>
        <v>1.1181434599156117</v>
      </c>
      <c r="AB52" s="4">
        <f>E52</f>
        <v>1060000000</v>
      </c>
      <c r="AC52" s="8">
        <f>IFERROR(AD52/$V52,0)</f>
        <v>1.0759493670886076</v>
      </c>
      <c r="AD52" s="4">
        <f>F52</f>
        <v>1020000000</v>
      </c>
    </row>
    <row r="53" spans="1:244" ht="13.5">
      <c r="A53" s="3" t="s">
        <v>41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/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</row>
    <row r="54" spans="1:244" ht="13.5">
      <c r="A54" s="3" t="s">
        <v>42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/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</row>
    <row r="55" spans="1:244" ht="13.5">
      <c r="A55" t="s">
        <v>43</v>
      </c>
      <c r="B55" s="4">
        <v>363000000</v>
      </c>
      <c r="C55" s="4">
        <v>382000000</v>
      </c>
      <c r="D55" s="4">
        <v>576000000</v>
      </c>
      <c r="E55" s="4">
        <v>237000000</v>
      </c>
      <c r="F55" s="4">
        <v>182000000</v>
      </c>
      <c r="H55" t="s">
        <f>A55</f>
        <v>43</v>
      </c>
      <c r="I55" s="8">
        <f>IFERROR(J55/$J$27,0)</f>
        <v>0.059508196721311475</v>
      </c>
      <c r="J55" s="4">
        <f>B55</f>
        <v>363000000</v>
      </c>
      <c r="K55" s="8">
        <f>IFERROR(L55/$L$27,0)</f>
        <v>0.062828947368421054</v>
      </c>
      <c r="L55" s="4">
        <f>C55</f>
        <v>382000000</v>
      </c>
      <c r="M55" s="8">
        <f>IFERROR(N55/$N$27,0)</f>
        <v>0.093354943273905991</v>
      </c>
      <c r="N55" s="4">
        <f>D55</f>
        <v>576000000</v>
      </c>
      <c r="O55" s="8">
        <f>IFERROR(P55/$P$27,0)</f>
        <v>0.037678855325914147</v>
      </c>
      <c r="P55" s="4">
        <f>E55</f>
        <v>237000000</v>
      </c>
      <c r="Q55" s="8">
        <f>IFERROR(R55/$R$27,0)</f>
        <v>0.030795262267343484</v>
      </c>
      <c r="R55" s="4">
        <f>F55</f>
        <v>182000000</v>
      </c>
      <c r="T55" t="s">
        <f>A55</f>
        <v>43</v>
      </c>
      <c r="U55" s="8">
        <f>IFERROR(V55/$V55,0)</f>
        <v>1</v>
      </c>
      <c r="V55" s="4">
        <f>B55</f>
        <v>363000000</v>
      </c>
      <c r="W55" s="8">
        <f>IFERROR(X55/$V55,0)</f>
        <v>1.0523415977961432</v>
      </c>
      <c r="X55" s="4">
        <f>C55</f>
        <v>382000000</v>
      </c>
      <c r="Y55" s="8">
        <f>IFERROR(Z55/$V55,0)</f>
        <v>1.5867768595041323</v>
      </c>
      <c r="Z55" s="4">
        <f>D55</f>
        <v>576000000</v>
      </c>
      <c r="AA55" s="8">
        <f>IFERROR(AB55/$V55,0)</f>
        <v>0.65289256198347112</v>
      </c>
      <c r="AB55" s="4">
        <f>E55</f>
        <v>237000000</v>
      </c>
      <c r="AC55" s="8">
        <f>IFERROR(AD55/$V55,0)</f>
        <v>0.50137741046831952</v>
      </c>
      <c r="AD55" s="4">
        <f>F55</f>
        <v>182000000</v>
      </c>
    </row>
    <row r="56" spans="1:244" ht="13.5">
      <c r="A56" t="s">
        <v>44</v>
      </c>
      <c r="B56" s="4">
        <v>-6000000</v>
      </c>
      <c r="C56" s="4">
        <v>-4000000</v>
      </c>
      <c r="D56" s="4">
        <v>37000000</v>
      </c>
      <c r="E56" s="4">
        <v>13000000</v>
      </c>
      <c r="F56" s="4">
        <v>15000000</v>
      </c>
      <c r="H56" t="s">
        <f>A56</f>
        <v>44</v>
      </c>
      <c r="I56" s="8">
        <f>IFERROR(J56/$J$27,0)</f>
        <v>-0.00098360655737704918</v>
      </c>
      <c r="J56" s="4">
        <f>B56</f>
        <v>-6000000</v>
      </c>
      <c r="K56" s="8">
        <f>IFERROR(L56/$L$27,0)</f>
        <v>-0.00065789473684210525</v>
      </c>
      <c r="L56" s="4">
        <f>C56</f>
        <v>-4000000</v>
      </c>
      <c r="M56" s="8">
        <f>IFERROR(N56/$N$27,0)</f>
        <v>0.0059967585089141006</v>
      </c>
      <c r="N56" s="4">
        <f>D56</f>
        <v>37000000</v>
      </c>
      <c r="O56" s="8">
        <f>IFERROR(P56/$P$27,0)</f>
        <v>0.0020667726550079491</v>
      </c>
      <c r="P56" s="4">
        <f>E56</f>
        <v>13000000</v>
      </c>
      <c r="Q56" s="8">
        <f>IFERROR(R56/$R$27,0)</f>
        <v>0.0025380710659898475</v>
      </c>
      <c r="R56" s="4">
        <f>F56</f>
        <v>15000000</v>
      </c>
      <c r="T56" t="s">
        <f>A56</f>
        <v>44</v>
      </c>
      <c r="U56" s="8">
        <f>IFERROR(V56/$V56,0)</f>
        <v>1</v>
      </c>
      <c r="V56" s="4">
        <f>B56</f>
        <v>-6000000</v>
      </c>
      <c r="W56" s="8">
        <f>IFERROR(X56/$V56,0)</f>
        <v>0.66666666666666663</v>
      </c>
      <c r="X56" s="4">
        <f>C56</f>
        <v>-4000000</v>
      </c>
      <c r="Y56" s="8">
        <f>IFERROR(Z56/$V56,0)</f>
        <v>-6.166666666666667</v>
      </c>
      <c r="Z56" s="4">
        <f>D56</f>
        <v>37000000</v>
      </c>
      <c r="AA56" s="8">
        <f>IFERROR(AB56/$V56,0)</f>
        <v>-2.1666666666666665</v>
      </c>
      <c r="AB56" s="4">
        <f>E56</f>
        <v>13000000</v>
      </c>
      <c r="AC56" s="8">
        <f>IFERROR(AD56/$V56,0)</f>
        <v>-2.5</v>
      </c>
      <c r="AD56" s="4">
        <f>F56</f>
        <v>15000000</v>
      </c>
    </row>
    <row r="57" spans="1:244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244" ht="13.5">
      <c r="A58" t="s">
        <v>46</v>
      </c>
      <c r="B58" s="4">
        <v>375000000</v>
      </c>
      <c r="C58" s="4">
        <v>391000000</v>
      </c>
      <c r="D58" s="4">
        <v>545000000</v>
      </c>
      <c r="E58" s="4">
        <v>269000000</v>
      </c>
      <c r="F58" s="4">
        <v>244000000</v>
      </c>
      <c r="H58" t="s">
        <f>A58</f>
        <v>46</v>
      </c>
      <c r="I58" s="8">
        <f>IFERROR(J58/$J$27,0)</f>
        <v>0.061475409836065573</v>
      </c>
      <c r="J58" s="4">
        <f>B58</f>
        <v>375000000</v>
      </c>
      <c r="K58" s="8">
        <f>IFERROR(L58/$L$27,0)</f>
        <v>0.064309210526315788</v>
      </c>
      <c r="L58" s="4">
        <f>C58</f>
        <v>391000000</v>
      </c>
      <c r="M58" s="8">
        <f>IFERROR(N58/$N$27,0)</f>
        <v>0.088330632090761751</v>
      </c>
      <c r="N58" s="4">
        <f>D58</f>
        <v>545000000</v>
      </c>
      <c r="O58" s="8">
        <f>IFERROR(P58/$P$27,0)</f>
        <v>0.042766295707472181</v>
      </c>
      <c r="P58" s="4">
        <f>E58</f>
        <v>269000000</v>
      </c>
      <c r="Q58" s="8">
        <f>IFERROR(R58/$R$27,0)</f>
        <v>0.041285956006768189</v>
      </c>
      <c r="R58" s="4">
        <f>F58</f>
        <v>244000000</v>
      </c>
      <c r="T58" t="s">
        <f>A58</f>
        <v>46</v>
      </c>
      <c r="U58" s="8">
        <f>IFERROR(V58/$V58,0)</f>
        <v>1</v>
      </c>
      <c r="V58" s="4">
        <f>B58</f>
        <v>375000000</v>
      </c>
      <c r="W58" s="8">
        <f>IFERROR(X58/$V58,0)</f>
        <v>1.0426666666666666</v>
      </c>
      <c r="X58" s="4">
        <f>C58</f>
        <v>391000000</v>
      </c>
      <c r="Y58" s="8">
        <f>IFERROR(Z58/$V58,0)</f>
        <v>1.4533333333333334</v>
      </c>
      <c r="Z58" s="4">
        <f>D58</f>
        <v>545000000</v>
      </c>
      <c r="AA58" s="8">
        <f>IFERROR(AB58/$V58,0)</f>
        <v>0.71733333333333338</v>
      </c>
      <c r="AB58" s="4">
        <f>E58</f>
        <v>269000000</v>
      </c>
      <c r="AC58" s="8">
        <f>IFERROR(AD58/$V58,0)</f>
        <v>0.65066666666666662</v>
      </c>
      <c r="AD58" s="4">
        <f>F58</f>
        <v>244000000</v>
      </c>
    </row>
    <row r="59" spans="1:244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244" ht="13.5">
      <c r="A60" t="s">
        <v>48</v>
      </c>
      <c r="B60" s="4">
        <v>6000000</v>
      </c>
      <c r="C60" s="4">
        <v>5000000</v>
      </c>
      <c r="D60" s="4">
        <v>6000000</v>
      </c>
      <c r="E60" s="4">
        <v>45000000</v>
      </c>
      <c r="F60" s="4">
        <v>77000000</v>
      </c>
      <c r="H60" t="s">
        <f>A60</f>
        <v>48</v>
      </c>
      <c r="I60" s="8">
        <f>IFERROR(J60/$J$27,0)</f>
        <v>0.00098360655737704918</v>
      </c>
      <c r="J60" s="4">
        <f>B60</f>
        <v>6000000</v>
      </c>
      <c r="K60" s="8">
        <f>IFERROR(L60/$L$27,0)</f>
        <v>0.00082236842105263153</v>
      </c>
      <c r="L60" s="4">
        <f>C60</f>
        <v>5000000</v>
      </c>
      <c r="M60" s="8">
        <f>IFERROR(N60/$N$27,0)</f>
        <v>0.00097244732576985411</v>
      </c>
      <c r="N60" s="4">
        <f>D60</f>
        <v>6000000</v>
      </c>
      <c r="O60" s="8">
        <f>IFERROR(P60/$P$27,0)</f>
        <v>0.0071542130365659781</v>
      </c>
      <c r="P60" s="4">
        <f>E60</f>
        <v>45000000</v>
      </c>
      <c r="Q60" s="8">
        <f>IFERROR(R60/$R$27,0)</f>
        <v>0.013028764805414551</v>
      </c>
      <c r="R60" s="4">
        <f>F60</f>
        <v>77000000</v>
      </c>
      <c r="T60" t="s">
        <f>A60</f>
        <v>48</v>
      </c>
      <c r="U60" s="8">
        <f>IFERROR(V60/$V60,0)</f>
        <v>1</v>
      </c>
      <c r="V60" s="4">
        <f>B60</f>
        <v>6000000</v>
      </c>
      <c r="W60" s="8">
        <f>IFERROR(X60/$V60,0)</f>
        <v>0.83333333333333337</v>
      </c>
      <c r="X60" s="4">
        <f>C60</f>
        <v>5000000</v>
      </c>
      <c r="Y60" s="8">
        <f>IFERROR(Z60/$V60,0)</f>
        <v>1</v>
      </c>
      <c r="Z60" s="4">
        <f>D60</f>
        <v>6000000</v>
      </c>
      <c r="AA60" s="8">
        <f>IFERROR(AB60/$V60,0)</f>
        <v>7.5</v>
      </c>
      <c r="AB60" s="4">
        <f>E60</f>
        <v>45000000</v>
      </c>
      <c r="AC60" s="8">
        <f>IFERROR(AD60/$V60,0)</f>
        <v>12.833333333333334</v>
      </c>
      <c r="AD60" s="4">
        <f>F60</f>
        <v>77000000</v>
      </c>
    </row>
    <row r="61" spans="1:244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244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244" ht="13.5">
      <c r="A63" t="s">
        <v>51</v>
      </c>
      <c r="B63" s="4">
        <v>585000000</v>
      </c>
      <c r="C63" s="4">
        <v>659000000</v>
      </c>
      <c r="D63" s="4">
        <v>529000000</v>
      </c>
      <c r="E63" s="4">
        <v>821000000</v>
      </c>
      <c r="F63" s="4">
        <v>834000000</v>
      </c>
      <c r="H63" t="s">
        <f>A63</f>
        <v>51</v>
      </c>
      <c r="I63" s="8">
        <f>IFERROR(J63/$J$27,0)</f>
        <v>0.095901639344262296</v>
      </c>
      <c r="J63" s="4">
        <f>B63</f>
        <v>585000000</v>
      </c>
      <c r="K63" s="8">
        <f>IFERROR(L63/$L$27,0)</f>
        <v>0.10838815789473684</v>
      </c>
      <c r="L63" s="4">
        <f>C63</f>
        <v>659000000</v>
      </c>
      <c r="M63" s="8">
        <f>IFERROR(N63/$N$27,0)</f>
        <v>0.085737439222042133</v>
      </c>
      <c r="N63" s="4">
        <f>D63</f>
        <v>529000000</v>
      </c>
      <c r="O63" s="8">
        <f>IFERROR(P63/$P$27,0)</f>
        <v>0.13052464228934818</v>
      </c>
      <c r="P63" s="4">
        <f>E63</f>
        <v>821000000</v>
      </c>
      <c r="Q63" s="8">
        <f>IFERROR(R63/$R$27,0)</f>
        <v>0.14111675126903553</v>
      </c>
      <c r="R63" s="4">
        <f>F63</f>
        <v>834000000</v>
      </c>
      <c r="T63" t="s">
        <f>A63</f>
        <v>51</v>
      </c>
      <c r="U63" s="8">
        <f>IFERROR(V63/$V63,0)</f>
        <v>1</v>
      </c>
      <c r="V63" s="4">
        <f>B63</f>
        <v>585000000</v>
      </c>
      <c r="W63" s="8">
        <f>IFERROR(X63/$V63,0)</f>
        <v>1.1264957264957265</v>
      </c>
      <c r="X63" s="4">
        <f>C63</f>
        <v>659000000</v>
      </c>
      <c r="Y63" s="8">
        <f>IFERROR(Z63/$V63,0)</f>
        <v>0.90427350427350428</v>
      </c>
      <c r="Z63" s="4">
        <f>D63</f>
        <v>529000000</v>
      </c>
      <c r="AA63" s="8">
        <f>IFERROR(AB63/$V63,0)</f>
        <v>1.4034188034188033</v>
      </c>
      <c r="AB63" s="4">
        <f>E63</f>
        <v>821000000</v>
      </c>
      <c r="AC63" s="8">
        <f>IFERROR(AD63/$V63,0)</f>
        <v>1.4256410256410257</v>
      </c>
      <c r="AD63" s="4">
        <f>F63</f>
        <v>834000000</v>
      </c>
    </row>
    <row r="64" spans="1:244" ht="13.5">
      <c r="A64" t="s">
        <v>52</v>
      </c>
      <c r="B64" s="4">
        <v>6000000</v>
      </c>
      <c r="C64" s="4">
        <v>6000000</v>
      </c>
      <c r="D64" s="4">
        <v>6000000</v>
      </c>
      <c r="E64" s="4">
        <v>6000000</v>
      </c>
      <c r="F64" s="4">
        <v>6000000</v>
      </c>
      <c r="H64" t="s">
        <f>A64</f>
        <v>52</v>
      </c>
      <c r="I64" s="8">
        <f>IFERROR(J64/$J$27,0)</f>
        <v>0.00098360655737704918</v>
      </c>
      <c r="J64" s="4">
        <f>B64</f>
        <v>6000000</v>
      </c>
      <c r="K64" s="8">
        <f>IFERROR(L64/$L$27,0)</f>
        <v>0.00098684210526315793</v>
      </c>
      <c r="L64" s="4">
        <f>C64</f>
        <v>6000000</v>
      </c>
      <c r="M64" s="8">
        <f>IFERROR(N64/$N$27,0)</f>
        <v>0.00097244732576985411</v>
      </c>
      <c r="N64" s="4">
        <f>D64</f>
        <v>6000000</v>
      </c>
      <c r="O64" s="8">
        <f>IFERROR(P64/$P$27,0)</f>
        <v>0.00095389507154213036</v>
      </c>
      <c r="P64" s="4">
        <f>E64</f>
        <v>6000000</v>
      </c>
      <c r="Q64" s="8">
        <f>IFERROR(R64/$R$27,0)</f>
        <v>0.0010152284263959391</v>
      </c>
      <c r="R64" s="4">
        <f>F64</f>
        <v>6000000</v>
      </c>
      <c r="T64" t="s">
        <f>A64</f>
        <v>52</v>
      </c>
      <c r="U64" s="8">
        <f>IFERROR(V64/$V64,0)</f>
        <v>1</v>
      </c>
      <c r="V64" s="4">
        <f>B64</f>
        <v>6000000</v>
      </c>
      <c r="W64" s="8">
        <f>IFERROR(X64/$V64,0)</f>
        <v>1</v>
      </c>
      <c r="X64" s="4">
        <f>C64</f>
        <v>6000000</v>
      </c>
      <c r="Y64" s="8">
        <f>IFERROR(Z64/$V64,0)</f>
        <v>1</v>
      </c>
      <c r="Z64" s="4">
        <f>D64</f>
        <v>6000000</v>
      </c>
      <c r="AA64" s="8">
        <f>IFERROR(AB64/$V64,0)</f>
        <v>1</v>
      </c>
      <c r="AB64" s="4">
        <f>E64</f>
        <v>6000000</v>
      </c>
      <c r="AC64" s="8">
        <f>IFERROR(AD64/$V64,0)</f>
        <v>1</v>
      </c>
      <c r="AD64" s="4">
        <f>F64</f>
        <v>6000000</v>
      </c>
    </row>
    <row r="65" spans="1:244" ht="13.5">
      <c r="A65" t="s">
        <v>53</v>
      </c>
      <c r="B65" s="4">
        <v>579000000</v>
      </c>
      <c r="C65" s="4">
        <v>653000000</v>
      </c>
      <c r="D65" s="4">
        <v>523000000</v>
      </c>
      <c r="E65" s="4">
        <v>815000000</v>
      </c>
      <c r="F65" s="4">
        <v>828000000</v>
      </c>
      <c r="H65" t="s">
        <f>A65</f>
        <v>53</v>
      </c>
      <c r="I65" s="8">
        <f>IFERROR(J65/$J$27,0)</f>
        <v>0.094918032786885251</v>
      </c>
      <c r="J65" s="4">
        <f>B65</f>
        <v>579000000</v>
      </c>
      <c r="K65" s="8">
        <f>IFERROR(L65/$L$27,0)</f>
        <v>0.10740131578947368</v>
      </c>
      <c r="L65" s="4">
        <f>C65</f>
        <v>653000000</v>
      </c>
      <c r="M65" s="8">
        <f>IFERROR(N65/$N$27,0)</f>
        <v>0.08476499189627229</v>
      </c>
      <c r="N65" s="4">
        <f>D65</f>
        <v>523000000</v>
      </c>
      <c r="O65" s="8">
        <f>IFERROR(P65/$P$27,0)</f>
        <v>0.12957074721780604</v>
      </c>
      <c r="P65" s="4">
        <f>E65</f>
        <v>815000000</v>
      </c>
      <c r="Q65" s="8">
        <f>IFERROR(R65/$R$27,0)</f>
        <v>0.1401015228426396</v>
      </c>
      <c r="R65" s="4">
        <f>F65</f>
        <v>828000000</v>
      </c>
      <c r="T65" t="s">
        <f>A65</f>
        <v>53</v>
      </c>
      <c r="U65" s="8">
        <f>IFERROR(V65/$V65,0)</f>
        <v>1</v>
      </c>
      <c r="V65" s="4">
        <f>B65</f>
        <v>579000000</v>
      </c>
      <c r="W65" s="8">
        <f>IFERROR(X65/$V65,0)</f>
        <v>1.1278065630397236</v>
      </c>
      <c r="X65" s="4">
        <f>C65</f>
        <v>653000000</v>
      </c>
      <c r="Y65" s="8">
        <f>IFERROR(Z65/$V65,0)</f>
        <v>0.9032815198618307</v>
      </c>
      <c r="Z65" s="4">
        <f>D65</f>
        <v>523000000</v>
      </c>
      <c r="AA65" s="8">
        <f>IFERROR(AB65/$V65,0)</f>
        <v>1.4075993091537133</v>
      </c>
      <c r="AB65" s="4">
        <f>E65</f>
        <v>815000000</v>
      </c>
      <c r="AC65" s="8">
        <f>IFERROR(AD65/$V65,0)</f>
        <v>1.4300518134715026</v>
      </c>
      <c r="AD65" s="4">
        <f>F65</f>
        <v>828000000</v>
      </c>
    </row>
    <row r="66" spans="1:244" ht="13.5">
      <c r="A66" s="3" t="s">
        <v>54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/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</row>
    <row r="67" spans="1:244" ht="13.5">
      <c r="A67" s="3" t="s">
        <v>55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/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</row>
    <row r="68" spans="1:244" ht="13.5">
      <c r="A68" t="s">
        <v>56</v>
      </c>
      <c r="B68" s="4">
        <v>51000000</v>
      </c>
      <c r="C68" s="4">
        <v>0</v>
      </c>
      <c r="D68" s="4">
        <v>0</v>
      </c>
      <c r="E68" s="4">
        <v>0</v>
      </c>
      <c r="F68" s="4">
        <v>0</v>
      </c>
      <c r="H68" t="s">
        <f>A68</f>
        <v>56</v>
      </c>
      <c r="I68" s="8">
        <f>IFERROR(J68/$J$27,0)</f>
        <v>0.0083606557377049178</v>
      </c>
      <c r="J68" s="4">
        <f>B68</f>
        <v>51000000</v>
      </c>
      <c r="K68" s="8">
        <f>IFERROR(L68/$L$27,0)</f>
        <v>0</v>
      </c>
      <c r="L68" s="4">
        <f>C68</f>
        <v>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1</v>
      </c>
      <c r="V68" s="4">
        <f>B68</f>
        <v>51000000</v>
      </c>
      <c r="W68" s="8">
        <f>IFERROR(X68/$V68,0)</f>
        <v>0</v>
      </c>
      <c r="X68" s="4">
        <f>C68</f>
        <v>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244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244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244" ht="13.5">
      <c r="A71" t="s">
        <v>59</v>
      </c>
      <c r="B71" s="4">
        <v>51000000</v>
      </c>
      <c r="C71" s="4">
        <v>0</v>
      </c>
      <c r="D71" s="4">
        <v>0</v>
      </c>
      <c r="E71" s="4">
        <v>0</v>
      </c>
      <c r="F71" s="4">
        <v>0</v>
      </c>
      <c r="H71" t="s">
        <f>A71</f>
        <v>59</v>
      </c>
      <c r="I71" s="8">
        <f>IFERROR(J71/$J$27,0)</f>
        <v>0.0083606557377049178</v>
      </c>
      <c r="J71" s="4">
        <f>B71</f>
        <v>51000000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1</v>
      </c>
      <c r="V71" s="4">
        <f>B71</f>
        <v>51000000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244" ht="13.5">
      <c r="A72" t="s">
        <v>60</v>
      </c>
      <c r="B72" s="4">
        <v>630000000</v>
      </c>
      <c r="C72" s="4">
        <v>653000000</v>
      </c>
      <c r="D72" s="4">
        <v>523000000</v>
      </c>
      <c r="E72" s="4">
        <v>815000000</v>
      </c>
      <c r="F72" s="4">
        <v>828000000</v>
      </c>
      <c r="H72" t="s">
        <f>A72</f>
        <v>60</v>
      </c>
      <c r="I72" s="8">
        <f>IFERROR(J72/$J$27,0)</f>
        <v>0.10327868852459017</v>
      </c>
      <c r="J72" s="4">
        <f>B72</f>
        <v>630000000</v>
      </c>
      <c r="K72" s="8">
        <f>IFERROR(L72/$L$27,0)</f>
        <v>0.10740131578947368</v>
      </c>
      <c r="L72" s="4">
        <f>C72</f>
        <v>653000000</v>
      </c>
      <c r="M72" s="8">
        <f>IFERROR(N72/$N$27,0)</f>
        <v>0.08476499189627229</v>
      </c>
      <c r="N72" s="4">
        <f>D72</f>
        <v>523000000</v>
      </c>
      <c r="O72" s="8">
        <f>IFERROR(P72/$P$27,0)</f>
        <v>0.12957074721780604</v>
      </c>
      <c r="P72" s="4">
        <f>E72</f>
        <v>815000000</v>
      </c>
      <c r="Q72" s="8">
        <f>IFERROR(R72/$R$27,0)</f>
        <v>0.1401015228426396</v>
      </c>
      <c r="R72" s="4">
        <f>F72</f>
        <v>828000000</v>
      </c>
      <c r="T72" t="s">
        <f>A72</f>
        <v>60</v>
      </c>
      <c r="U72" s="8">
        <f>IFERROR(V72/$V72,0)</f>
        <v>1</v>
      </c>
      <c r="V72" s="4">
        <f>B72</f>
        <v>630000000</v>
      </c>
      <c r="W72" s="8">
        <f>IFERROR(X72/$V72,0)</f>
        <v>1.0365079365079366</v>
      </c>
      <c r="X72" s="4">
        <f>C72</f>
        <v>653000000</v>
      </c>
      <c r="Y72" s="8">
        <f>IFERROR(Z72/$V72,0)</f>
        <v>0.83015873015873021</v>
      </c>
      <c r="Z72" s="4">
        <f>D72</f>
        <v>523000000</v>
      </c>
      <c r="AA72" s="8">
        <f>IFERROR(AB72/$V72,0)</f>
        <v>1.2936507936507937</v>
      </c>
      <c r="AB72" s="4">
        <f>E72</f>
        <v>815000000</v>
      </c>
      <c r="AC72" s="8">
        <f>IFERROR(AD72/$V72,0)</f>
        <v>1.3142857142857143</v>
      </c>
      <c r="AD72" s="4">
        <f>F72</f>
        <v>828000000</v>
      </c>
    </row>
    <row r="73" spans="1:244" ht="13.5">
      <c r="A73" t="s">
        <v>61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</v>
      </c>
      <c r="P73" s="4">
        <f>E73</f>
        <v>0</v>
      </c>
      <c r="Q73" s="8">
        <f>IFERROR(R73/$R$27,0)</f>
        <v>0</v>
      </c>
      <c r="R73" s="4">
        <f>F73</f>
        <v>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0</v>
      </c>
      <c r="AC73" s="8">
        <f>IFERROR(AD73/$V73,0)</f>
        <v>0</v>
      </c>
      <c r="AD73" s="4">
        <f>F73</f>
        <v>0</v>
      </c>
    </row>
    <row r="74" spans="1:244" ht="13.5">
      <c r="A74" t="s">
        <v>62</v>
      </c>
      <c r="B74" s="4">
        <v>630000000</v>
      </c>
      <c r="C74" s="4">
        <v>653000000</v>
      </c>
      <c r="D74" s="4">
        <v>523000000</v>
      </c>
      <c r="E74" s="4">
        <v>815000000</v>
      </c>
      <c r="F74" s="4">
        <v>828000000</v>
      </c>
      <c r="H74" t="s">
        <f>A74</f>
        <v>62</v>
      </c>
      <c r="I74" s="8">
        <f>IFERROR(J74/$J$27,0)</f>
        <v>0.10327868852459017</v>
      </c>
      <c r="J74" s="4">
        <f>B74</f>
        <v>630000000</v>
      </c>
      <c r="K74" s="8">
        <f>IFERROR(L74/$L$27,0)</f>
        <v>0.10740131578947368</v>
      </c>
      <c r="L74" s="4">
        <f>C74</f>
        <v>653000000</v>
      </c>
      <c r="M74" s="8">
        <f>IFERROR(N74/$N$27,0)</f>
        <v>0.08476499189627229</v>
      </c>
      <c r="N74" s="4">
        <f>D74</f>
        <v>523000000</v>
      </c>
      <c r="O74" s="8">
        <f>IFERROR(P74/$P$27,0)</f>
        <v>0.12957074721780604</v>
      </c>
      <c r="P74" s="4">
        <f>E74</f>
        <v>815000000</v>
      </c>
      <c r="Q74" s="8">
        <f>IFERROR(R74/$R$27,0)</f>
        <v>0.1401015228426396</v>
      </c>
      <c r="R74" s="4">
        <f>F74</f>
        <v>828000000</v>
      </c>
      <c r="T74" t="s">
        <f>A74</f>
        <v>62</v>
      </c>
      <c r="U74" s="8">
        <f>IFERROR(V74/$V74,0)</f>
        <v>1</v>
      </c>
      <c r="V74" s="4">
        <f>B74</f>
        <v>630000000</v>
      </c>
      <c r="W74" s="8">
        <f>IFERROR(X74/$V74,0)</f>
        <v>1.0365079365079366</v>
      </c>
      <c r="X74" s="4">
        <f>C74</f>
        <v>653000000</v>
      </c>
      <c r="Y74" s="8">
        <f>IFERROR(Z74/$V74,0)</f>
        <v>0.83015873015873021</v>
      </c>
      <c r="Z74" s="4">
        <f>D74</f>
        <v>523000000</v>
      </c>
      <c r="AA74" s="8">
        <f>IFERROR(AB74/$V74,0)</f>
        <v>1.2936507936507937</v>
      </c>
      <c r="AB74" s="4">
        <f>E74</f>
        <v>815000000</v>
      </c>
      <c r="AC74" s="8">
        <f>IFERROR(AD74/$V74,0)</f>
        <v>1.3142857142857143</v>
      </c>
      <c r="AD74" s="4">
        <f>F74</f>
        <v>828000000</v>
      </c>
    </row>
    <row r="75" spans="1:244" ht="13.5">
      <c r="A75" t="s">
        <v>63</v>
      </c>
      <c r="B75">
        <v>2.6000000000000001</v>
      </c>
      <c r="C75">
        <v>2.6899999999999999</v>
      </c>
      <c r="D75">
        <v>2.1600000000000001</v>
      </c>
      <c r="E75">
        <v>3.3399999999999999</v>
      </c>
      <c r="F75">
        <v>3.3700000000000001</v>
      </c>
    </row>
    <row r="76" spans="1:244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244" ht="13.5">
      <c r="A77" t="s">
        <v>65</v>
      </c>
      <c r="B77">
        <v>242600000</v>
      </c>
      <c r="C77">
        <v>242600000</v>
      </c>
      <c r="D77">
        <v>242600000</v>
      </c>
      <c r="E77">
        <v>243800000</v>
      </c>
      <c r="F77">
        <v>245600000</v>
      </c>
    </row>
    <row r="78" spans="1:244" ht="13.5">
      <c r="A78" t="s">
        <v>66</v>
      </c>
      <c r="B78">
        <v>2.5899999999999999</v>
      </c>
      <c r="C78">
        <v>2.6800000000000002</v>
      </c>
      <c r="D78">
        <v>2.1400000000000001</v>
      </c>
      <c r="E78">
        <v>3.3199999999999998</v>
      </c>
      <c r="F78">
        <v>3.3500000000000001</v>
      </c>
    </row>
    <row r="79" spans="1:244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244" ht="13.5">
      <c r="A80" t="s">
        <v>68</v>
      </c>
      <c r="B80">
        <v>243600000</v>
      </c>
      <c r="C80">
        <v>243400000</v>
      </c>
      <c r="D80">
        <v>244200000</v>
      </c>
      <c r="E80">
        <v>245800000</v>
      </c>
      <c r="F80">
        <v>247100000</v>
      </c>
    </row>
    <row r="81" spans="1:244" ht="13.5">
      <c r="A81" t="s">
        <v>69</v>
      </c>
      <c r="B81">
        <v>2150000000</v>
      </c>
      <c r="C81">
        <v>2310000000</v>
      </c>
      <c r="D81">
        <v>2380000000</v>
      </c>
      <c r="E81">
        <v>2410000000</v>
      </c>
      <c r="F81">
        <v>2340000000</v>
      </c>
    </row>
    <row r="82" spans="1:244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244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89" spans="1:244" ht="13.23529411764706">
      <c r="A89" s="2" t="s">
        <v>72</v>
      </c>
      <c r="B89">
        <v>2015</v>
      </c>
      <c r="C89">
        <v>2016</v>
      </c>
      <c r="D89">
        <v>2017</v>
      </c>
      <c r="E89">
        <v>2018</v>
      </c>
      <c r="F89">
        <v>2019</v>
      </c>
    </row>
    <row r="90" spans="1:244" ht="14">
      <c r="A90" t="s">
        <v>73</v>
      </c>
      <c r="B90" s="4">
        <v>292000000</v>
      </c>
      <c r="C90" s="4">
        <v>9000000</v>
      </c>
      <c r="D90" s="4">
        <v>31000000</v>
      </c>
      <c r="E90" s="4">
        <v>29000000</v>
      </c>
      <c r="F90" s="4">
        <v>30000000</v>
      </c>
      <c r="H90" s="2" t="s">
        <v>74</v>
      </c>
      <c r="I90" s="9">
        <v>2015</v>
      </c>
      <c r="J90" s="9">
        <f>$B$90</f>
        <v>292000000</v>
      </c>
      <c r="K90" s="9">
        <v>2016</v>
      </c>
      <c r="L90" s="9">
        <f>$C$90</f>
        <v>9000000</v>
      </c>
      <c r="M90" s="9">
        <v>2017</v>
      </c>
      <c r="N90" s="9">
        <f>$D$90</f>
        <v>31000000</v>
      </c>
      <c r="O90" s="9">
        <v>2018</v>
      </c>
      <c r="P90" s="9">
        <f>$E$90</f>
        <v>29000000</v>
      </c>
      <c r="Q90" s="9">
        <v>2019</v>
      </c>
      <c r="R90" s="9">
        <f>$F$90</f>
        <v>30000000</v>
      </c>
      <c r="S90" s="9"/>
      <c r="T90" s="2" t="s">
        <v>75</v>
      </c>
      <c r="U90" s="9">
        <v>2015</v>
      </c>
      <c r="V90" s="9">
        <f>$B$90</f>
        <v>292000000</v>
      </c>
      <c r="W90" s="9">
        <v>2016</v>
      </c>
      <c r="X90" s="9">
        <f>$C$90</f>
        <v>9000000</v>
      </c>
      <c r="Y90" s="9">
        <v>2017</v>
      </c>
      <c r="Z90" s="9">
        <f>$D$90</f>
        <v>31000000</v>
      </c>
      <c r="AA90" s="9">
        <v>2018</v>
      </c>
      <c r="AB90" s="9">
        <f>$E$90</f>
        <v>29000000</v>
      </c>
      <c r="AC90" s="9">
        <v>2019</v>
      </c>
      <c r="AD90" s="9">
        <f>$F$90</f>
        <v>30000000</v>
      </c>
    </row>
    <row r="91" spans="1:244" ht="14">
      <c r="A91" t="s">
        <v>76</v>
      </c>
      <c r="B91" s="4">
        <v>292000000</v>
      </c>
      <c r="C91" s="4">
        <v>9000000</v>
      </c>
      <c r="D91" s="4">
        <v>31000000</v>
      </c>
      <c r="E91" s="4">
        <v>29000000</v>
      </c>
      <c r="F91" s="4">
        <v>30000000</v>
      </c>
      <c r="H91" t="s">
        <f>$A$91</f>
        <v>76</v>
      </c>
      <c r="I91" s="8">
        <f>IFERROR(J91/$J$122,0)</f>
        <v>0.012351945854483926</v>
      </c>
      <c r="J91" s="4">
        <f>$B$91</f>
        <v>292000000</v>
      </c>
      <c r="K91" s="8">
        <f>IFERROR(L91/$L$122,0)</f>
        <v>0.00036437246963562755</v>
      </c>
      <c r="L91" s="4">
        <f>$C$91</f>
        <v>9000000</v>
      </c>
      <c r="M91" s="8">
        <f>IFERROR(N91/$N$122,0)</f>
        <v>0.0011946050096339113</v>
      </c>
      <c r="N91" s="4">
        <f>$D$91</f>
        <v>31000000</v>
      </c>
      <c r="O91" s="8">
        <f>IFERROR(P91/$P$122,0)</f>
        <v>0.00106539309331374</v>
      </c>
      <c r="P91" s="4">
        <f>$E$91</f>
        <v>29000000</v>
      </c>
      <c r="Q91" s="8">
        <f>IFERROR(R91/$R$122,0)</f>
        <v>0.0010369858278603526</v>
      </c>
      <c r="R91" s="4">
        <f>$F$91</f>
        <v>30000000</v>
      </c>
      <c r="T91" t="s">
        <f>$A$91</f>
        <v>76</v>
      </c>
      <c r="U91" s="8">
        <f>IFERROR(V91/$V91,0)</f>
        <v>1</v>
      </c>
      <c r="V91" s="4">
        <f>$B$91</f>
        <v>292000000</v>
      </c>
      <c r="W91" s="8">
        <f>IFERROR(X91/$V91,0)</f>
        <v>0.030821917808219176</v>
      </c>
      <c r="X91" s="4">
        <f>$C$91</f>
        <v>9000000</v>
      </c>
      <c r="Y91" s="8">
        <f>IFERROR(Z91/$V91,0)</f>
        <v>0.10616438356164383</v>
      </c>
      <c r="Z91" s="4">
        <f>$D$91</f>
        <v>31000000</v>
      </c>
      <c r="AA91" s="8">
        <f>IFERROR(AB91/$V91,0)</f>
        <v>0.099315068493150679</v>
      </c>
      <c r="AB91" s="4">
        <f>$E$91</f>
        <v>29000000</v>
      </c>
      <c r="AC91" s="8">
        <f>IFERROR(AD91/$V91,0)</f>
        <v>0.10273972602739725</v>
      </c>
      <c r="AD91" s="4">
        <f>$F$91</f>
        <v>30000000</v>
      </c>
    </row>
    <row r="92" spans="1:244" ht="14">
      <c r="A92" t="s">
        <v>77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H92" t="s">
        <f>$A$92</f>
        <v>77</v>
      </c>
      <c r="I92" s="8">
        <f>IFERROR(J92/$J$122,0)</f>
        <v>0</v>
      </c>
      <c r="J92" s="4">
        <f>$B$92</f>
        <v>0</v>
      </c>
      <c r="K92" s="8">
        <f>IFERROR(L92/$L$122,0)</f>
        <v>0</v>
      </c>
      <c r="L92" s="4">
        <f>$C$92</f>
        <v>0</v>
      </c>
      <c r="M92" s="8">
        <f>IFERROR(N92/$N$122,0)</f>
        <v>0</v>
      </c>
      <c r="N92" s="4">
        <f>$D$92</f>
        <v>0</v>
      </c>
      <c r="O92" s="8">
        <f>IFERROR(P92/$P$122,0)</f>
        <v>0</v>
      </c>
      <c r="P92" s="4">
        <f>$E$92</f>
        <v>0</v>
      </c>
      <c r="Q92" s="8">
        <f>IFERROR(R92/$R$122,0)</f>
        <v>0</v>
      </c>
      <c r="R92" s="4">
        <f>$F$92</f>
        <v>0</v>
      </c>
      <c r="T92" t="s">
        <f>$A$92</f>
        <v>77</v>
      </c>
      <c r="U92" s="8">
        <f>IFERROR(V92/$V92,0)</f>
        <v>0</v>
      </c>
      <c r="V92" s="4">
        <f>$B$92</f>
        <v>0</v>
      </c>
      <c r="W92" s="8">
        <f>IFERROR(X92/$V92,0)</f>
        <v>0</v>
      </c>
      <c r="X92" s="4">
        <f>$C$92</f>
        <v>0</v>
      </c>
      <c r="Y92" s="8">
        <f>IFERROR(Z92/$V92,0)</f>
        <v>0</v>
      </c>
      <c r="Z92" s="4">
        <f>$D$92</f>
        <v>0</v>
      </c>
      <c r="AA92" s="8">
        <f>IFERROR(AB92/$V92,0)</f>
        <v>0</v>
      </c>
      <c r="AB92" s="4">
        <f>$E$92</f>
        <v>0</v>
      </c>
      <c r="AC92" s="8">
        <f>IFERROR(AD92/$V92,0)</f>
        <v>0</v>
      </c>
      <c r="AD92" s="4">
        <f>$F$92</f>
        <v>0</v>
      </c>
    </row>
    <row r="93" spans="1:244" ht="14">
      <c r="A93" t="s">
        <v>78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78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78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244" ht="14">
      <c r="A94" t="s">
        <v>79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80</v>
      </c>
      <c r="I94" s="8">
        <f>IFERROR(J94/$J$122,0)</f>
        <v>0.030668358714043994</v>
      </c>
      <c r="J94" s="4">
        <f>$B$95</f>
        <v>725000000</v>
      </c>
      <c r="K94" s="8">
        <f>IFERROR(L94/$L$122,0)</f>
        <v>0.032186234817813762</v>
      </c>
      <c r="L94" s="4">
        <f>$C$95</f>
        <v>795000000</v>
      </c>
      <c r="M94" s="8">
        <f>IFERROR(N94/$N$122,0)</f>
        <v>0.032292870905587669</v>
      </c>
      <c r="N94" s="4">
        <f>$D$95</f>
        <v>838000000</v>
      </c>
      <c r="O94" s="8">
        <f>IFERROR(P94/$P$122,0)</f>
        <v>0.030749448934606908</v>
      </c>
      <c r="P94" s="4">
        <f>$E$95</f>
        <v>837000000</v>
      </c>
      <c r="Q94" s="8">
        <f>IFERROR(R94/$R$122,0)</f>
        <v>0.025371586588316626</v>
      </c>
      <c r="R94" s="4">
        <f>$F$95</f>
        <v>734000000</v>
      </c>
      <c r="T94" t="s">
        <f>$A$95</f>
        <v>80</v>
      </c>
      <c r="U94" s="8">
        <f>IFERROR(V94/$V94,0)</f>
        <v>1</v>
      </c>
      <c r="V94" s="4">
        <f>$B$95</f>
        <v>725000000</v>
      </c>
      <c r="W94" s="8">
        <f>IFERROR(X94/$V94,0)</f>
        <v>1.096551724137931</v>
      </c>
      <c r="X94" s="4">
        <f>$C$95</f>
        <v>795000000</v>
      </c>
      <c r="Y94" s="8">
        <f>IFERROR(Z94/$V94,0)</f>
        <v>1.1558620689655172</v>
      </c>
      <c r="Z94" s="4">
        <f>$D$95</f>
        <v>838000000</v>
      </c>
      <c r="AA94" s="8">
        <f>IFERROR(AB94/$V94,0)</f>
        <v>1.1544827586206896</v>
      </c>
      <c r="AB94" s="4">
        <f>$E$95</f>
        <v>837000000</v>
      </c>
      <c r="AC94" s="8">
        <f>IFERROR(AD94/$V94,0)</f>
        <v>1.0124137931034483</v>
      </c>
      <c r="AD94" s="4">
        <f>$F$95</f>
        <v>734000000</v>
      </c>
    </row>
    <row r="95" spans="1:244" ht="14">
      <c r="A95" t="s">
        <v>80</v>
      </c>
      <c r="B95" s="4">
        <v>725000000</v>
      </c>
      <c r="C95" s="4">
        <v>795000000</v>
      </c>
      <c r="D95" s="4">
        <v>838000000</v>
      </c>
      <c r="E95" s="4">
        <v>837000000</v>
      </c>
      <c r="F95" s="4">
        <v>734000000</v>
      </c>
      <c r="H95" t="s">
        <f>$A$96</f>
        <v>81</v>
      </c>
      <c r="I95" s="8">
        <f>IFERROR(J95/$J$122,0)</f>
        <v>0.026522842639593907</v>
      </c>
      <c r="J95" s="4">
        <f>$B$96</f>
        <v>627000000</v>
      </c>
      <c r="K95" s="8">
        <f>IFERROR(L95/$L$122,0)</f>
        <v>0.029635627530364372</v>
      </c>
      <c r="L95" s="4">
        <f>$C$96</f>
        <v>732000000</v>
      </c>
      <c r="M95" s="8">
        <f>IFERROR(N95/$N$122,0)</f>
        <v>0.029595375722543352</v>
      </c>
      <c r="N95" s="4">
        <f>$D$96</f>
        <v>768000000</v>
      </c>
      <c r="O95" s="8">
        <f>IFERROR(P95/$P$122,0)</f>
        <v>0.027847171197648787</v>
      </c>
      <c r="P95" s="4">
        <f>$E$96</f>
        <v>758000000</v>
      </c>
      <c r="Q95" s="8">
        <f>IFERROR(R95/$R$122,0)</f>
        <v>0.023193916349809884</v>
      </c>
      <c r="R95" s="4">
        <f>$F$96</f>
        <v>671000000</v>
      </c>
      <c r="T95" t="s">
        <f>$A$96</f>
        <v>81</v>
      </c>
      <c r="U95" s="8">
        <f>IFERROR(V95/$V95,0)</f>
        <v>1</v>
      </c>
      <c r="V95" s="4">
        <f>$B$96</f>
        <v>627000000</v>
      </c>
      <c r="W95" s="8">
        <f>IFERROR(X95/$V95,0)</f>
        <v>1.167464114832536</v>
      </c>
      <c r="X95" s="4">
        <f>$C$96</f>
        <v>732000000</v>
      </c>
      <c r="Y95" s="8">
        <f>IFERROR(Z95/$V95,0)</f>
        <v>1.2248803827751196</v>
      </c>
      <c r="Z95" s="4">
        <f>$D$96</f>
        <v>768000000</v>
      </c>
      <c r="AA95" s="8">
        <f>IFERROR(AB95/$V95,0)</f>
        <v>1.2089314194577352</v>
      </c>
      <c r="AB95" s="4">
        <f>$E$96</f>
        <v>758000000</v>
      </c>
      <c r="AC95" s="8">
        <f>IFERROR(AD95/$V95,0)</f>
        <v>1.0701754385964912</v>
      </c>
      <c r="AD95" s="4">
        <f>$F$96</f>
        <v>671000000</v>
      </c>
    </row>
    <row r="96" spans="1:244" ht="14">
      <c r="A96" t="s">
        <v>81</v>
      </c>
      <c r="B96" s="4">
        <v>627000000</v>
      </c>
      <c r="C96" s="4">
        <v>732000000</v>
      </c>
      <c r="D96" s="4">
        <v>768000000</v>
      </c>
      <c r="E96" s="4">
        <v>758000000</v>
      </c>
      <c r="F96" s="4">
        <v>671000000</v>
      </c>
      <c r="H96" t="s">
        <f>$A$97</f>
        <v>82</v>
      </c>
      <c r="I96" s="8">
        <f>IFERROR(J96/$J$122,0)</f>
        <v>0.027326565143824026</v>
      </c>
      <c r="J96" s="4">
        <f>$B$97</f>
        <v>646000000</v>
      </c>
      <c r="K96" s="8">
        <f>IFERROR(L96/$L$122,0)</f>
        <v>0.03040485829959514</v>
      </c>
      <c r="L96" s="4">
        <f>$C$97</f>
        <v>751000000</v>
      </c>
      <c r="M96" s="8">
        <f>IFERROR(N96/$N$122,0)</f>
        <v>0.030327552986512525</v>
      </c>
      <c r="N96" s="4">
        <f>$D$97</f>
        <v>787000000</v>
      </c>
      <c r="O96" s="8">
        <f>IFERROR(P96/$P$122,0)</f>
        <v>0.028508449669360763</v>
      </c>
      <c r="P96" s="4">
        <f>$E$97</f>
        <v>776000000</v>
      </c>
      <c r="Q96" s="8">
        <f>IFERROR(R96/$R$122,0)</f>
        <v>0.023781541652264086</v>
      </c>
      <c r="R96" s="4">
        <f>$F$97</f>
        <v>688000000</v>
      </c>
      <c r="T96" t="s">
        <f>$A$97</f>
        <v>82</v>
      </c>
      <c r="U96" s="8">
        <f>IFERROR(V96/$V96,0)</f>
        <v>1</v>
      </c>
      <c r="V96" s="4">
        <f>$B$97</f>
        <v>646000000</v>
      </c>
      <c r="W96" s="8">
        <f>IFERROR(X96/$V96,0)</f>
        <v>1.1625386996904026</v>
      </c>
      <c r="X96" s="4">
        <f>$C$97</f>
        <v>751000000</v>
      </c>
      <c r="Y96" s="8">
        <f>IFERROR(Z96/$V96,0)</f>
        <v>1.2182662538699691</v>
      </c>
      <c r="Z96" s="4">
        <f>$D$97</f>
        <v>787000000</v>
      </c>
      <c r="AA96" s="8">
        <f>IFERROR(AB96/$V96,0)</f>
        <v>1.2012383900928794</v>
      </c>
      <c r="AB96" s="4">
        <f>$E$97</f>
        <v>776000000</v>
      </c>
      <c r="AC96" s="8">
        <f>IFERROR(AD96/$V96,0)</f>
        <v>1.0650154798761611</v>
      </c>
      <c r="AD96" s="4">
        <f>$F$97</f>
        <v>688000000</v>
      </c>
    </row>
    <row r="97" spans="1:244" ht="14">
      <c r="A97" t="s">
        <v>82</v>
      </c>
      <c r="B97" s="4">
        <v>646000000</v>
      </c>
      <c r="C97" s="4">
        <v>751000000</v>
      </c>
      <c r="D97" s="4">
        <v>787000000</v>
      </c>
      <c r="E97" s="4">
        <v>776000000</v>
      </c>
      <c r="F97" s="4">
        <v>688000000</v>
      </c>
      <c r="H97" t="s">
        <f>$A$98</f>
        <v>83</v>
      </c>
      <c r="I97" s="8">
        <f>IFERROR(J97/$J$122,0)</f>
        <v>-0.00080372250423011847</v>
      </c>
      <c r="J97" s="4">
        <f>$B$98</f>
        <v>-19000000</v>
      </c>
      <c r="K97" s="8">
        <f>IFERROR(L97/$L$122,0)</f>
        <v>-0.00076923076923076923</v>
      </c>
      <c r="L97" s="4">
        <f>$C$98</f>
        <v>-19000000</v>
      </c>
      <c r="M97" s="8">
        <f>IFERROR(N97/$N$122,0)</f>
        <v>-0.00073217726396917148</v>
      </c>
      <c r="N97" s="4">
        <f>$D$98</f>
        <v>-19000000</v>
      </c>
      <c r="O97" s="8">
        <f>IFERROR(P97/$P$122,0)</f>
        <v>-0.00066127847171197651</v>
      </c>
      <c r="P97" s="4">
        <f>$E$98</f>
        <v>-18000000</v>
      </c>
      <c r="Q97" s="8">
        <f>IFERROR(R97/$R$122,0)</f>
        <v>-0.00058762530245419975</v>
      </c>
      <c r="R97" s="4">
        <f>$F$98</f>
        <v>-17000000</v>
      </c>
      <c r="T97" t="s">
        <f>$A$98</f>
        <v>83</v>
      </c>
      <c r="U97" s="8">
        <f>IFERROR(V97/$V97,0)</f>
        <v>1</v>
      </c>
      <c r="V97" s="4">
        <f>$B$98</f>
        <v>-19000000</v>
      </c>
      <c r="W97" s="8">
        <f>IFERROR(X97/$V97,0)</f>
        <v>1</v>
      </c>
      <c r="X97" s="4">
        <f>$C$98</f>
        <v>-19000000</v>
      </c>
      <c r="Y97" s="8">
        <f>IFERROR(Z97/$V97,0)</f>
        <v>1</v>
      </c>
      <c r="Z97" s="4">
        <f>$D$98</f>
        <v>-19000000</v>
      </c>
      <c r="AA97" s="8">
        <f>IFERROR(AB97/$V97,0)</f>
        <v>0.94736842105263153</v>
      </c>
      <c r="AB97" s="4">
        <f>$E$98</f>
        <v>-18000000</v>
      </c>
      <c r="AC97" s="8">
        <f>IFERROR(AD97/$V97,0)</f>
        <v>0.89473684210526316</v>
      </c>
      <c r="AD97" s="4">
        <f>$F$98</f>
        <v>-17000000</v>
      </c>
    </row>
    <row r="98" spans="1:244" ht="14">
      <c r="A98" t="s">
        <v>83</v>
      </c>
      <c r="B98" s="4">
        <v>-19000000</v>
      </c>
      <c r="C98" s="4">
        <v>-19000000</v>
      </c>
      <c r="D98" s="4">
        <v>-19000000</v>
      </c>
      <c r="E98" s="4">
        <v>-18000000</v>
      </c>
      <c r="F98" s="4">
        <v>-17000000</v>
      </c>
      <c r="H98" t="s">
        <f>$A$99</f>
        <v>84</v>
      </c>
      <c r="I98" s="8">
        <f>IFERROR(J98/$J$122,0)</f>
        <v>0.0041455160744500842</v>
      </c>
      <c r="J98" s="4">
        <f>$B$99</f>
        <v>98000000</v>
      </c>
      <c r="K98" s="8">
        <f>IFERROR(L98/$L$122,0)</f>
        <v>0.0025506072874493927</v>
      </c>
      <c r="L98" s="4">
        <f>$C$99</f>
        <v>63000000</v>
      </c>
      <c r="M98" s="8">
        <f>IFERROR(N98/$N$122,0)</f>
        <v>0.0026974951830443161</v>
      </c>
      <c r="N98" s="4">
        <f>$D$99</f>
        <v>70000000</v>
      </c>
      <c r="O98" s="8">
        <f>IFERROR(P98/$P$122,0)</f>
        <v>0.0029022777369581191</v>
      </c>
      <c r="P98" s="4">
        <f>$E$99</f>
        <v>79000000</v>
      </c>
      <c r="Q98" s="8">
        <f>IFERROR(R98/$R$122,0)</f>
        <v>0.0021776702385067404</v>
      </c>
      <c r="R98" s="4">
        <f>$F$99</f>
        <v>63000000</v>
      </c>
      <c r="T98" t="s">
        <f>$A$99</f>
        <v>84</v>
      </c>
      <c r="U98" s="8">
        <f>IFERROR(V98/$V98,0)</f>
        <v>1</v>
      </c>
      <c r="V98" s="4">
        <f>$B$99</f>
        <v>98000000</v>
      </c>
      <c r="W98" s="8">
        <f>IFERROR(X98/$V98,0)</f>
        <v>0.6428571428571429</v>
      </c>
      <c r="X98" s="4">
        <f>$C$99</f>
        <v>63000000</v>
      </c>
      <c r="Y98" s="8">
        <f>IFERROR(Z98/$V98,0)</f>
        <v>0.7142857142857143</v>
      </c>
      <c r="Z98" s="4">
        <f>$D$99</f>
        <v>70000000</v>
      </c>
      <c r="AA98" s="8">
        <f>IFERROR(AB98/$V98,0)</f>
        <v>0.80612244897959184</v>
      </c>
      <c r="AB98" s="4">
        <f>$E$99</f>
        <v>79000000</v>
      </c>
      <c r="AC98" s="8">
        <f>IFERROR(AD98/$V98,0)</f>
        <v>0.6428571428571429</v>
      </c>
      <c r="AD98" s="4">
        <f>$F$99</f>
        <v>63000000</v>
      </c>
    </row>
    <row r="99" spans="1:244" ht="14">
      <c r="A99" t="s">
        <v>84</v>
      </c>
      <c r="B99" s="4">
        <v>98000000</v>
      </c>
      <c r="C99" s="4">
        <v>63000000</v>
      </c>
      <c r="D99" s="4">
        <v>70000000</v>
      </c>
      <c r="E99" s="4">
        <v>79000000</v>
      </c>
      <c r="F99" s="4">
        <v>63000000</v>
      </c>
      <c r="H99" t="s">
        <f>$A$102</f>
        <v>85</v>
      </c>
      <c r="I99" s="8">
        <f>IFERROR(J99/$J$122,0)</f>
        <v>0.022758037225042303</v>
      </c>
      <c r="J99" s="4">
        <f>$B$102</f>
        <v>538000000</v>
      </c>
      <c r="K99" s="8">
        <f>IFERROR(L99/$L$122,0)</f>
        <v>0.021336032388663967</v>
      </c>
      <c r="L99" s="4">
        <f>$C$102</f>
        <v>527000000</v>
      </c>
      <c r="M99" s="8">
        <f>IFERROR(N99/$N$122,0)</f>
        <v>0.020115606936416185</v>
      </c>
      <c r="N99" s="4">
        <f>$D$102</f>
        <v>522000000</v>
      </c>
      <c r="O99" s="8">
        <f>IFERROR(P99/$P$122,0)</f>
        <v>0.017744305657604702</v>
      </c>
      <c r="P99" s="4">
        <f>$E$102</f>
        <v>483000000</v>
      </c>
      <c r="Q99" s="8">
        <f>IFERROR(R99/$R$122,0)</f>
        <v>0.017075699965433806</v>
      </c>
      <c r="R99" s="4">
        <f>$F$102</f>
        <v>494000000</v>
      </c>
      <c r="T99" t="s">
        <f>$A$102</f>
        <v>85</v>
      </c>
      <c r="U99" s="8">
        <f>IFERROR(V99/$V99,0)</f>
        <v>1</v>
      </c>
      <c r="V99" s="4">
        <f>$B$102</f>
        <v>538000000</v>
      </c>
      <c r="W99" s="8">
        <f>IFERROR(X99/$V99,0)</f>
        <v>0.9795539033457249</v>
      </c>
      <c r="X99" s="4">
        <f>$C$102</f>
        <v>527000000</v>
      </c>
      <c r="Y99" s="8">
        <f>IFERROR(Z99/$V99,0)</f>
        <v>0.97026022304832715</v>
      </c>
      <c r="Z99" s="4">
        <f>$D$102</f>
        <v>522000000</v>
      </c>
      <c r="AA99" s="8">
        <f>IFERROR(AB99/$V99,0)</f>
        <v>0.89776951672862448</v>
      </c>
      <c r="AB99" s="4">
        <f>$E$102</f>
        <v>483000000</v>
      </c>
      <c r="AC99" s="8">
        <f>IFERROR(AD99/$V99,0)</f>
        <v>0.91821561338289959</v>
      </c>
      <c r="AD99" s="4">
        <f>$F$102</f>
        <v>494000000</v>
      </c>
    </row>
    <row r="100" spans="1:244" ht="14">
      <c r="A100" t="s">
        <v>86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H100" t="s">
        <f>$A$103</f>
        <v>87</v>
      </c>
      <c r="I100" s="8">
        <f>IFERROR(J100/$J$122,0)</f>
        <v>0</v>
      </c>
      <c r="J100" s="4">
        <f>$B$103</f>
        <v>0</v>
      </c>
      <c r="K100" s="8">
        <f>IFERROR(L100/$L$122,0)</f>
        <v>0</v>
      </c>
      <c r="L100" s="4">
        <f>$C$103</f>
        <v>0</v>
      </c>
      <c r="M100" s="8">
        <f>IFERROR(N100/$N$122,0)</f>
        <v>0</v>
      </c>
      <c r="N100" s="4">
        <f>$D$103</f>
        <v>0</v>
      </c>
      <c r="O100" s="8">
        <f>IFERROR(P100/$P$122,0)</f>
        <v>0</v>
      </c>
      <c r="P100" s="4">
        <f>$E$103</f>
        <v>0</v>
      </c>
      <c r="Q100" s="8">
        <f>IFERROR(R100/$R$122,0)</f>
        <v>0</v>
      </c>
      <c r="R100" s="4">
        <f>$F$103</f>
        <v>0</v>
      </c>
      <c r="T100" t="s">
        <f>$A$103</f>
        <v>87</v>
      </c>
      <c r="U100" s="8">
        <f>IFERROR(V100/$V100,0)</f>
        <v>0</v>
      </c>
      <c r="V100" s="4">
        <f>$B$103</f>
        <v>0</v>
      </c>
      <c r="W100" s="8">
        <f>IFERROR(X100/$V100,0)</f>
        <v>0</v>
      </c>
      <c r="X100" s="4">
        <f>$C$103</f>
        <v>0</v>
      </c>
      <c r="Y100" s="8">
        <f>IFERROR(Z100/$V100,0)</f>
        <v>0</v>
      </c>
      <c r="Z100" s="4">
        <f>$D$103</f>
        <v>0</v>
      </c>
      <c r="AA100" s="8">
        <f>IFERROR(AB100/$V100,0)</f>
        <v>0</v>
      </c>
      <c r="AB100" s="4">
        <f>$E$103</f>
        <v>0</v>
      </c>
      <c r="AC100" s="8">
        <f>IFERROR(AD100/$V100,0)</f>
        <v>0</v>
      </c>
      <c r="AD100" s="4">
        <f>$F$103</f>
        <v>0</v>
      </c>
    </row>
    <row r="101" spans="1:244" ht="14">
      <c r="A101" t="s">
        <v>88</v>
      </c>
      <c r="B101" s="4">
        <v>8.4100000000000001</v>
      </c>
      <c r="C101" s="4">
        <v>7.6399999999999997</v>
      </c>
      <c r="D101" s="4">
        <v>7.3700000000000001</v>
      </c>
      <c r="E101" s="4">
        <v>7.5199999999999996</v>
      </c>
      <c r="F101" s="4">
        <v>8.0500000000000007</v>
      </c>
      <c r="H101" t="s">
        <f>$A$104</f>
        <v>89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89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244" ht="14">
      <c r="A102" t="s">
        <v>85</v>
      </c>
      <c r="B102" s="4">
        <v>538000000</v>
      </c>
      <c r="C102" s="4">
        <v>527000000</v>
      </c>
      <c r="D102" s="4">
        <v>522000000</v>
      </c>
      <c r="E102" s="4">
        <v>483000000</v>
      </c>
      <c r="F102" s="4">
        <v>494000000</v>
      </c>
      <c r="H102" t="s">
        <f>$A$105</f>
        <v>90</v>
      </c>
      <c r="I102" s="8">
        <f>IFERROR(J102/$J$122,0)</f>
        <v>0.022758037225042303</v>
      </c>
      <c r="J102" s="4">
        <f>$B$105</f>
        <v>538000000</v>
      </c>
      <c r="K102" s="8">
        <f>IFERROR(L102/$L$122,0)</f>
        <v>0.021336032388663967</v>
      </c>
      <c r="L102" s="4">
        <f>$C$105</f>
        <v>527000000</v>
      </c>
      <c r="M102" s="8">
        <f>IFERROR(N102/$N$122,0)</f>
        <v>0.020115606936416185</v>
      </c>
      <c r="N102" s="4">
        <f>$D$105</f>
        <v>522000000</v>
      </c>
      <c r="O102" s="8">
        <f>IFERROR(P102/$P$122,0)</f>
        <v>0.017744305657604702</v>
      </c>
      <c r="P102" s="4">
        <f>$E$105</f>
        <v>483000000</v>
      </c>
      <c r="Q102" s="8">
        <f>IFERROR(R102/$R$122,0)</f>
        <v>0.017075699965433806</v>
      </c>
      <c r="R102" s="4">
        <f>$F$105</f>
        <v>494000000</v>
      </c>
      <c r="T102" t="s">
        <f>$A$105</f>
        <v>90</v>
      </c>
      <c r="U102" s="8">
        <f>IFERROR(V102/$V102,0)</f>
        <v>1</v>
      </c>
      <c r="V102" s="4">
        <f>$B$105</f>
        <v>538000000</v>
      </c>
      <c r="W102" s="8">
        <f>IFERROR(X102/$V102,0)</f>
        <v>0.9795539033457249</v>
      </c>
      <c r="X102" s="4">
        <f>$C$105</f>
        <v>527000000</v>
      </c>
      <c r="Y102" s="8">
        <f>IFERROR(Z102/$V102,0)</f>
        <v>0.97026022304832715</v>
      </c>
      <c r="Z102" s="4">
        <f>$D$105</f>
        <v>522000000</v>
      </c>
      <c r="AA102" s="8">
        <f>IFERROR(AB102/$V102,0)</f>
        <v>0.89776951672862448</v>
      </c>
      <c r="AB102" s="4">
        <f>$E$105</f>
        <v>483000000</v>
      </c>
      <c r="AC102" s="8">
        <f>IFERROR(AD102/$V102,0)</f>
        <v>0.91821561338289959</v>
      </c>
      <c r="AD102" s="4">
        <f>$F$105</f>
        <v>494000000</v>
      </c>
    </row>
    <row r="103" spans="1:244" ht="14">
      <c r="A103" t="s">
        <v>87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H103" t="s">
        <f>$A$106</f>
        <v>91</v>
      </c>
      <c r="I103" s="8">
        <f>IFERROR(J103/$J$122,0)</f>
        <v>0</v>
      </c>
      <c r="J103" s="4">
        <f>$B$106</f>
        <v>0</v>
      </c>
      <c r="K103" s="8">
        <f>IFERROR(L103/$L$122,0)</f>
        <v>0</v>
      </c>
      <c r="L103" s="4">
        <f>$C$106</f>
        <v>0</v>
      </c>
      <c r="M103" s="8">
        <f>IFERROR(N103/$N$122,0)</f>
        <v>0</v>
      </c>
      <c r="N103" s="4">
        <f>$D$106</f>
        <v>0</v>
      </c>
      <c r="O103" s="8">
        <f>IFERROR(P103/$P$122,0)</f>
        <v>0</v>
      </c>
      <c r="P103" s="4">
        <f>$E$106</f>
        <v>0</v>
      </c>
      <c r="Q103" s="8">
        <f>IFERROR(R103/$R$122,0)</f>
        <v>0</v>
      </c>
      <c r="R103" s="4">
        <f>$F$106</f>
        <v>0</v>
      </c>
      <c r="T103" t="s">
        <f>$A$106</f>
        <v>91</v>
      </c>
      <c r="U103" s="8">
        <f>IFERROR(V103/$V103,0)</f>
        <v>0</v>
      </c>
      <c r="V103" s="4">
        <f>$B$106</f>
        <v>0</v>
      </c>
      <c r="W103" s="8">
        <f>IFERROR(X103/$V103,0)</f>
        <v>0</v>
      </c>
      <c r="X103" s="4">
        <f>$C$106</f>
        <v>0</v>
      </c>
      <c r="Y103" s="8">
        <f>IFERROR(Z103/$V103,0)</f>
        <v>0</v>
      </c>
      <c r="Z103" s="4">
        <f>$D$106</f>
        <v>0</v>
      </c>
      <c r="AA103" s="8">
        <f>IFERROR(AB103/$V103,0)</f>
        <v>0</v>
      </c>
      <c r="AB103" s="4">
        <f>$E$106</f>
        <v>0</v>
      </c>
      <c r="AC103" s="8">
        <f>IFERROR(AD103/$V103,0)</f>
        <v>0</v>
      </c>
      <c r="AD103" s="4">
        <f>$F$106</f>
        <v>0</v>
      </c>
    </row>
    <row r="104" spans="1:244" ht="14">
      <c r="A104" t="s">
        <v>89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92</v>
      </c>
      <c r="I104" s="8">
        <f>IFERROR(J104/$J$122,0)</f>
        <v>0.015313028764805415</v>
      </c>
      <c r="J104" s="4">
        <f>$B$107</f>
        <v>362000000</v>
      </c>
      <c r="K104" s="8">
        <f>IFERROR(L104/$L$122,0)</f>
        <v>0.010607287449392712</v>
      </c>
      <c r="L104" s="4">
        <f>$C$107</f>
        <v>262000000</v>
      </c>
      <c r="M104" s="8">
        <f>IFERROR(N104/$N$122,0)</f>
        <v>0.0085163776493256266</v>
      </c>
      <c r="N104" s="4">
        <f>$D$107</f>
        <v>221000000</v>
      </c>
      <c r="O104" s="8">
        <f>IFERROR(P104/$P$122,0)</f>
        <v>0.0067597354886113148</v>
      </c>
      <c r="P104" s="4">
        <f>$E$107</f>
        <v>184000000</v>
      </c>
      <c r="Q104" s="8">
        <f>IFERROR(R104/$R$122,0)</f>
        <v>0.0059799516073280332</v>
      </c>
      <c r="R104" s="4">
        <f>$F$107</f>
        <v>173000000</v>
      </c>
      <c r="T104" t="s">
        <f>$A$107</f>
        <v>92</v>
      </c>
      <c r="U104" s="8">
        <f>IFERROR(V104/$V104,0)</f>
        <v>1</v>
      </c>
      <c r="V104" s="4">
        <f>$B$107</f>
        <v>362000000</v>
      </c>
      <c r="W104" s="8">
        <f>IFERROR(X104/$V104,0)</f>
        <v>0.72375690607734811</v>
      </c>
      <c r="X104" s="4">
        <f>$C$107</f>
        <v>262000000</v>
      </c>
      <c r="Y104" s="8">
        <f>IFERROR(Z104/$V104,0)</f>
        <v>0.61049723756906082</v>
      </c>
      <c r="Z104" s="4">
        <f>$D$107</f>
        <v>221000000</v>
      </c>
      <c r="AA104" s="8">
        <f>IFERROR(AB104/$V104,0)</f>
        <v>0.50828729281767959</v>
      </c>
      <c r="AB104" s="4">
        <f>$E$107</f>
        <v>184000000</v>
      </c>
      <c r="AC104" s="8">
        <f>IFERROR(AD104/$V104,0)</f>
        <v>0.47790055248618785</v>
      </c>
      <c r="AD104" s="4">
        <f>$F$107</f>
        <v>173000000</v>
      </c>
    </row>
    <row r="105" spans="1:244" ht="14">
      <c r="A105" t="s">
        <v>90</v>
      </c>
      <c r="B105" s="4">
        <v>538000000</v>
      </c>
      <c r="C105" s="4">
        <v>527000000</v>
      </c>
      <c r="D105" s="4">
        <v>522000000</v>
      </c>
      <c r="E105" s="4">
        <v>483000000</v>
      </c>
      <c r="F105" s="4">
        <v>494000000</v>
      </c>
      <c r="H105" t="s">
        <f>$A$108</f>
        <v>93</v>
      </c>
      <c r="I105" s="8">
        <f>IFERROR(J105/$J$122,0)</f>
        <v>0.015313028764805415</v>
      </c>
      <c r="J105" s="4">
        <f>$B$108</f>
        <v>362000000</v>
      </c>
      <c r="K105" s="8">
        <f>IFERROR(L105/$L$122,0)</f>
        <v>0.010607287449392712</v>
      </c>
      <c r="L105" s="4">
        <f>$C$108</f>
        <v>262000000</v>
      </c>
      <c r="M105" s="8">
        <f>IFERROR(N105/$N$122,0)</f>
        <v>0.0085163776493256266</v>
      </c>
      <c r="N105" s="4">
        <f>$D$108</f>
        <v>221000000</v>
      </c>
      <c r="O105" s="8">
        <f>IFERROR(P105/$P$122,0)</f>
        <v>0.0067597354886113148</v>
      </c>
      <c r="P105" s="4">
        <f>$E$108</f>
        <v>184000000</v>
      </c>
      <c r="Q105" s="8">
        <f>IFERROR(R105/$R$122,0)</f>
        <v>0.0059799516073280332</v>
      </c>
      <c r="R105" s="4">
        <f>$F$108</f>
        <v>173000000</v>
      </c>
      <c r="T105" t="s">
        <f>$A$108</f>
        <v>93</v>
      </c>
      <c r="U105" s="8">
        <f>IFERROR(V105/$V105,0)</f>
        <v>1</v>
      </c>
      <c r="V105" s="4">
        <f>$B$108</f>
        <v>362000000</v>
      </c>
      <c r="W105" s="8">
        <f>IFERROR(X105/$V105,0)</f>
        <v>0.72375690607734811</v>
      </c>
      <c r="X105" s="4">
        <f>$C$108</f>
        <v>262000000</v>
      </c>
      <c r="Y105" s="8">
        <f>IFERROR(Z105/$V105,0)</f>
        <v>0.61049723756906082</v>
      </c>
      <c r="Z105" s="4">
        <f>$D$108</f>
        <v>221000000</v>
      </c>
      <c r="AA105" s="8">
        <f>IFERROR(AB105/$V105,0)</f>
        <v>0.50828729281767959</v>
      </c>
      <c r="AB105" s="4">
        <f>$E$108</f>
        <v>184000000</v>
      </c>
      <c r="AC105" s="8">
        <f>IFERROR(AD105/$V105,0)</f>
        <v>0.47790055248618785</v>
      </c>
      <c r="AD105" s="4">
        <f>$F$108</f>
        <v>173000000</v>
      </c>
    </row>
    <row r="106" spans="1:244" ht="14">
      <c r="A106" t="s">
        <v>91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H106" t="s">
        <f>$A$109</f>
        <v>94</v>
      </c>
      <c r="I106" s="8">
        <f>IFERROR(J106/$J$122,0)</f>
        <v>0.081218274111675121</v>
      </c>
      <c r="J106" s="4">
        <f>$B$109</f>
        <v>1920000000</v>
      </c>
      <c r="K106" s="8">
        <f>IFERROR(L106/$L$122,0)</f>
        <v>0.064372469635627524</v>
      </c>
      <c r="L106" s="4">
        <f>$C$109</f>
        <v>1590000000</v>
      </c>
      <c r="M106" s="8">
        <f>IFERROR(N106/$N$122,0)</f>
        <v>0.062042389210019269</v>
      </c>
      <c r="N106" s="4">
        <f>$D$109</f>
        <v>1610000000</v>
      </c>
      <c r="O106" s="8">
        <f>IFERROR(P106/$P$122,0)</f>
        <v>0.056208670095517999</v>
      </c>
      <c r="P106" s="4">
        <f>$E$109</f>
        <v>1530000000</v>
      </c>
      <c r="Q106" s="8">
        <f>IFERROR(R106/$R$122,0)</f>
        <v>0.049429657794676805</v>
      </c>
      <c r="R106" s="4">
        <f>$F$109</f>
        <v>1430000000</v>
      </c>
      <c r="T106" t="s">
        <f>$A$109</f>
        <v>94</v>
      </c>
      <c r="U106" s="8">
        <f>IFERROR(V106/$V106,0)</f>
        <v>1</v>
      </c>
      <c r="V106" s="4">
        <f>$B$109</f>
        <v>1920000000</v>
      </c>
      <c r="W106" s="8">
        <f>IFERROR(X106/$V106,0)</f>
        <v>0.828125</v>
      </c>
      <c r="X106" s="4">
        <f>$C$109</f>
        <v>1590000000</v>
      </c>
      <c r="Y106" s="8">
        <f>IFERROR(Z106/$V106,0)</f>
        <v>0.83854166666666663</v>
      </c>
      <c r="Z106" s="4">
        <f>$D$109</f>
        <v>1610000000</v>
      </c>
      <c r="AA106" s="8">
        <f>IFERROR(AB106/$V106,0)</f>
        <v>0.796875</v>
      </c>
      <c r="AB106" s="4">
        <f>$E$109</f>
        <v>1530000000</v>
      </c>
      <c r="AC106" s="8">
        <f>IFERROR(AD106/$V106,0)</f>
        <v>0.74479166666666663</v>
      </c>
      <c r="AD106" s="4">
        <f>$F$109</f>
        <v>1430000000</v>
      </c>
    </row>
    <row r="107" spans="1:244" ht="14">
      <c r="A107" t="s">
        <v>92</v>
      </c>
      <c r="B107" s="4">
        <v>362000000</v>
      </c>
      <c r="C107" s="4">
        <v>262000000</v>
      </c>
      <c r="D107" s="4">
        <v>221000000</v>
      </c>
      <c r="E107" s="4">
        <v>184000000</v>
      </c>
      <c r="F107" s="4">
        <v>173000000</v>
      </c>
      <c r="H107" t="s">
        <f>$A$110</f>
        <v>95</v>
      </c>
      <c r="I107" s="8">
        <f>IFERROR(J107/$J$122,0)</f>
        <v>0.7952622673434856</v>
      </c>
      <c r="J107" s="4">
        <f>$B$110</f>
        <v>18800000000</v>
      </c>
      <c r="K107" s="8">
        <f>IFERROR(L107/$L$122,0)</f>
        <v>0.81417004048582997</v>
      </c>
      <c r="L107" s="4">
        <f>$C$110</f>
        <v>20110000000</v>
      </c>
      <c r="M107" s="8">
        <f>IFERROR(N107/$N$122,0)</f>
        <v>0.82736030828516383</v>
      </c>
      <c r="N107" s="4">
        <f>$D$110</f>
        <v>21470000000</v>
      </c>
      <c r="O107" s="8">
        <f>IFERROR(P107/$P$122,0)</f>
        <v>0.8379867744305658</v>
      </c>
      <c r="P107" s="4">
        <f>$E$110</f>
        <v>22810000000</v>
      </c>
      <c r="Q107" s="8">
        <f>IFERROR(R107/$R$122,0)</f>
        <v>0.84376080193570691</v>
      </c>
      <c r="R107" s="4">
        <f>$F$110</f>
        <v>24410000000</v>
      </c>
      <c r="T107" t="s">
        <f>$A$110</f>
        <v>95</v>
      </c>
      <c r="U107" s="8">
        <f>IFERROR(V107/$V107,0)</f>
        <v>1</v>
      </c>
      <c r="V107" s="4">
        <f>$B$110</f>
        <v>18800000000</v>
      </c>
      <c r="W107" s="8">
        <f>IFERROR(X107/$V107,0)</f>
        <v>1.0696808510638298</v>
      </c>
      <c r="X107" s="4">
        <f>$C$110</f>
        <v>20110000000</v>
      </c>
      <c r="Y107" s="8">
        <f>IFERROR(Z107/$V107,0)</f>
        <v>1.1420212765957447</v>
      </c>
      <c r="Z107" s="4">
        <f>$D$110</f>
        <v>21470000000</v>
      </c>
      <c r="AA107" s="8">
        <f>IFERROR(AB107/$V107,0)</f>
        <v>1.2132978723404255</v>
      </c>
      <c r="AB107" s="4">
        <f>$E$110</f>
        <v>22810000000</v>
      </c>
      <c r="AC107" s="8">
        <f>IFERROR(AD107/$V107,0)</f>
        <v>1.2984042553191488</v>
      </c>
      <c r="AD107" s="4">
        <f>$F$110</f>
        <v>24410000000</v>
      </c>
    </row>
    <row r="108" spans="1:244" ht="14">
      <c r="A108" t="s">
        <v>93</v>
      </c>
      <c r="B108" s="4">
        <v>362000000</v>
      </c>
      <c r="C108" s="4">
        <v>262000000</v>
      </c>
      <c r="D108" s="4">
        <v>221000000</v>
      </c>
      <c r="E108" s="4">
        <v>184000000</v>
      </c>
      <c r="F108" s="4">
        <v>173000000</v>
      </c>
      <c r="H108" t="s">
        <f>$A$111</f>
        <v>96</v>
      </c>
      <c r="I108" s="8">
        <f>IFERROR(J108/$J$122,0)</f>
        <v>1.2330795262267344</v>
      </c>
      <c r="J108" s="4">
        <f>$B$111</f>
        <v>29150000000</v>
      </c>
      <c r="K108" s="8">
        <f>IFERROR(L108/$L$122,0)</f>
        <v>1.2578947368421052</v>
      </c>
      <c r="L108" s="4">
        <f>$C$111</f>
        <v>31070000000</v>
      </c>
      <c r="M108" s="8">
        <f>IFERROR(N108/$N$122,0)</f>
        <v>1.2755298651252409</v>
      </c>
      <c r="N108" s="4">
        <f>$D$111</f>
        <v>33100000000</v>
      </c>
      <c r="O108" s="8">
        <f>IFERROR(P108/$P$122,0)</f>
        <v>1.2887582659808965</v>
      </c>
      <c r="P108" s="4">
        <f>$E$111</f>
        <v>35080000000</v>
      </c>
      <c r="Q108" s="8">
        <f>IFERROR(R108/$R$122,0)</f>
        <v>1.2934669892844797</v>
      </c>
      <c r="R108" s="4">
        <f>$F$111</f>
        <v>37420000000</v>
      </c>
      <c r="T108" t="s">
        <f>$A$111</f>
        <v>96</v>
      </c>
      <c r="U108" s="8">
        <f>IFERROR(V108/$V108,0)</f>
        <v>1</v>
      </c>
      <c r="V108" s="4">
        <f>$B$111</f>
        <v>29150000000</v>
      </c>
      <c r="W108" s="8">
        <f>IFERROR(X108/$V108,0)</f>
        <v>1.0658662092624356</v>
      </c>
      <c r="X108" s="4">
        <f>$C$111</f>
        <v>31070000000</v>
      </c>
      <c r="Y108" s="8">
        <f>IFERROR(Z108/$V108,0)</f>
        <v>1.1355060034305318</v>
      </c>
      <c r="Z108" s="4">
        <f>$D$111</f>
        <v>33100000000</v>
      </c>
      <c r="AA108" s="8">
        <f>IFERROR(AB108/$V108,0)</f>
        <v>1.2034305317324185</v>
      </c>
      <c r="AB108" s="4">
        <f>$E$111</f>
        <v>35080000000</v>
      </c>
      <c r="AC108" s="8">
        <f>IFERROR(AD108/$V108,0)</f>
        <v>1.283704974271012</v>
      </c>
      <c r="AD108" s="4">
        <f>$F$111</f>
        <v>37420000000</v>
      </c>
    </row>
    <row r="109" spans="1:244" ht="14">
      <c r="A109" t="s">
        <v>94</v>
      </c>
      <c r="B109" s="4">
        <v>1920000000</v>
      </c>
      <c r="C109" s="4">
        <v>1590000000</v>
      </c>
      <c r="D109" s="4">
        <v>1610000000</v>
      </c>
      <c r="E109" s="4">
        <v>1530000000</v>
      </c>
      <c r="F109" s="4">
        <v>1430000000</v>
      </c>
      <c r="H109" t="s">
        <f>$A$112</f>
        <v>97</v>
      </c>
      <c r="I109" s="8">
        <f>IFERROR(J109/$J$122,0)</f>
        <v>0</v>
      </c>
      <c r="J109" s="4">
        <f>$B$112</f>
        <v>0</v>
      </c>
      <c r="K109" s="8">
        <f>IFERROR(L109/$L$122,0)</f>
        <v>0</v>
      </c>
      <c r="L109" s="4">
        <f>$C$112</f>
        <v>0</v>
      </c>
      <c r="M109" s="8">
        <f>IFERROR(N109/$N$122,0)</f>
        <v>0</v>
      </c>
      <c r="N109" s="4">
        <f>$D$112</f>
        <v>0</v>
      </c>
      <c r="O109" s="8">
        <f>IFERROR(P109/$P$122,0)</f>
        <v>0</v>
      </c>
      <c r="P109" s="4">
        <f>$E$112</f>
        <v>0</v>
      </c>
      <c r="Q109" s="8">
        <f>IFERROR(R109/$R$122,0)</f>
        <v>0</v>
      </c>
      <c r="R109" s="4">
        <f>$F$112</f>
        <v>0</v>
      </c>
      <c r="T109" t="s">
        <f>$A$112</f>
        <v>97</v>
      </c>
      <c r="U109" s="8">
        <f>IFERROR(V109/$V109,0)</f>
        <v>0</v>
      </c>
      <c r="V109" s="4">
        <f>$B$112</f>
        <v>0</v>
      </c>
      <c r="W109" s="8">
        <f>IFERROR(X109/$V109,0)</f>
        <v>0</v>
      </c>
      <c r="X109" s="4">
        <f>$C$112</f>
        <v>0</v>
      </c>
      <c r="Y109" s="8">
        <f>IFERROR(Z109/$V109,0)</f>
        <v>0</v>
      </c>
      <c r="Z109" s="4">
        <f>$D$112</f>
        <v>0</v>
      </c>
      <c r="AA109" s="8">
        <f>IFERROR(AB109/$V109,0)</f>
        <v>0</v>
      </c>
      <c r="AB109" s="4">
        <f>$E$112</f>
        <v>0</v>
      </c>
      <c r="AC109" s="8">
        <f>IFERROR(AD109/$V109,0)</f>
        <v>0</v>
      </c>
      <c r="AD109" s="4">
        <f>$F$112</f>
        <v>0</v>
      </c>
    </row>
    <row r="110" spans="1:244" ht="14">
      <c r="A110" t="s">
        <v>95</v>
      </c>
      <c r="B110" s="4">
        <v>18800000000</v>
      </c>
      <c r="C110" s="4">
        <v>20110000000</v>
      </c>
      <c r="D110" s="4">
        <v>21470000000</v>
      </c>
      <c r="E110" s="4">
        <v>22810000000</v>
      </c>
      <c r="F110" s="4">
        <v>24410000000</v>
      </c>
      <c r="H110" t="s">
        <f>$A$113</f>
        <v>98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98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244" ht="14">
      <c r="A111" t="s">
        <v>96</v>
      </c>
      <c r="B111" s="4">
        <v>29150000000</v>
      </c>
      <c r="C111" s="4">
        <v>31070000000</v>
      </c>
      <c r="D111" s="4">
        <v>33100000000</v>
      </c>
      <c r="E111" s="4">
        <v>35080000000</v>
      </c>
      <c r="F111" s="4">
        <v>37420000000</v>
      </c>
      <c r="H111" t="s">
        <f>$A$114</f>
        <v>99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99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244" ht="14">
      <c r="A112" t="s">
        <v>97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H112" t="s">
        <f>$A$115</f>
        <v>100</v>
      </c>
      <c r="I112" s="8">
        <f>IFERROR(J112/$J$122,0)</f>
        <v>1.1675126903553299</v>
      </c>
      <c r="J112" s="4">
        <f>$B$115</f>
        <v>27600000000</v>
      </c>
      <c r="K112" s="8">
        <f>IFERROR(L112/$L$122,0)</f>
        <v>1.2194331983805669</v>
      </c>
      <c r="L112" s="4">
        <f>$C$115</f>
        <v>30120000000</v>
      </c>
      <c r="M112" s="8">
        <f>IFERROR(N112/$N$122,0)</f>
        <v>1.2342967244701348</v>
      </c>
      <c r="N112" s="4">
        <f>$D$115</f>
        <v>32030000000</v>
      </c>
      <c r="O112" s="8">
        <f>IFERROR(P112/$P$122,0)</f>
        <v>1.2490815576781777</v>
      </c>
      <c r="P112" s="4">
        <f>$E$115</f>
        <v>34000000000</v>
      </c>
      <c r="Q112" s="8">
        <f>IFERROR(R112/$R$122,0)</f>
        <v>1.2668510197027307</v>
      </c>
      <c r="R112" s="4">
        <f>$F$115</f>
        <v>36650000000</v>
      </c>
      <c r="T112" t="s">
        <f>$A$115</f>
        <v>100</v>
      </c>
      <c r="U112" s="8">
        <f>IFERROR(V112/$V112,0)</f>
        <v>1</v>
      </c>
      <c r="V112" s="4">
        <f>$B$115</f>
        <v>27600000000</v>
      </c>
      <c r="W112" s="8">
        <f>IFERROR(X112/$V112,0)</f>
        <v>1.0913043478260869</v>
      </c>
      <c r="X112" s="4">
        <f>$C$115</f>
        <v>30120000000</v>
      </c>
      <c r="Y112" s="8">
        <f>IFERROR(Z112/$V112,0)</f>
        <v>1.1605072463768116</v>
      </c>
      <c r="Z112" s="4">
        <f>$D$115</f>
        <v>32030000000</v>
      </c>
      <c r="AA112" s="8">
        <f>IFERROR(AB112/$V112,0)</f>
        <v>1.2318840579710144</v>
      </c>
      <c r="AB112" s="4">
        <f>$E$115</f>
        <v>34000000000</v>
      </c>
      <c r="AC112" s="8">
        <f>IFERROR(AD112/$V112,0)</f>
        <v>1.3278985507246377</v>
      </c>
      <c r="AD112" s="4">
        <f>$F$115</f>
        <v>36650000000</v>
      </c>
    </row>
    <row r="113" spans="1:244" ht="14">
      <c r="A113" t="s">
        <v>98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101</v>
      </c>
      <c r="I113" s="8">
        <f>IFERROR(J113/$J$122,0)</f>
        <v>0.43781725888324874</v>
      </c>
      <c r="J113" s="4">
        <f>$B$116</f>
        <v>10350000000</v>
      </c>
      <c r="K113" s="8">
        <f>IFERROR(L113/$L$122,0)</f>
        <v>0.44372469635627532</v>
      </c>
      <c r="L113" s="4">
        <f>$C$116</f>
        <v>10960000000</v>
      </c>
      <c r="M113" s="8">
        <f>IFERROR(N113/$N$122,0)</f>
        <v>0.44816955684007709</v>
      </c>
      <c r="N113" s="4">
        <f>$D$116</f>
        <v>11630000000</v>
      </c>
      <c r="O113" s="8">
        <f>IFERROR(P113/$P$122,0)</f>
        <v>0.45077149155033064</v>
      </c>
      <c r="P113" s="4">
        <f>$E$116</f>
        <v>12270000000</v>
      </c>
      <c r="Q113" s="8">
        <f>IFERROR(R113/$R$122,0)</f>
        <v>0.44970618734877288</v>
      </c>
      <c r="R113" s="4">
        <f>$F$116</f>
        <v>13010000000</v>
      </c>
      <c r="T113" t="s">
        <f>$A$116</f>
        <v>101</v>
      </c>
      <c r="U113" s="8">
        <f>IFERROR(V113/$V113,0)</f>
        <v>1</v>
      </c>
      <c r="V113" s="4">
        <f>$B$116</f>
        <v>10350000000</v>
      </c>
      <c r="W113" s="8">
        <f>IFERROR(X113/$V113,0)</f>
        <v>1.0589371980676328</v>
      </c>
      <c r="X113" s="4">
        <f>$C$116</f>
        <v>10960000000</v>
      </c>
      <c r="Y113" s="8">
        <f>IFERROR(Z113/$V113,0)</f>
        <v>1.123671497584541</v>
      </c>
      <c r="Z113" s="4">
        <f>$D$116</f>
        <v>11630000000</v>
      </c>
      <c r="AA113" s="8">
        <f>IFERROR(AB113/$V113,0)</f>
        <v>1.1855072463768115</v>
      </c>
      <c r="AB113" s="4">
        <f>$E$116</f>
        <v>12270000000</v>
      </c>
      <c r="AC113" s="8">
        <f>IFERROR(AD113/$V113,0)</f>
        <v>1.2570048309178743</v>
      </c>
      <c r="AD113" s="4">
        <f>$F$116</f>
        <v>13010000000</v>
      </c>
    </row>
    <row r="114" spans="1:244" ht="14">
      <c r="A114" t="s">
        <v>99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102</v>
      </c>
      <c r="I114" s="8">
        <f>IFERROR(J114/$J$122,0)</f>
        <v>0.023561759729272418</v>
      </c>
      <c r="J114" s="4">
        <f>$B$117</f>
        <v>557000000</v>
      </c>
      <c r="K114" s="8">
        <f>IFERROR(L114/$L$122,0)</f>
        <v>0.024736842105263158</v>
      </c>
      <c r="L114" s="4">
        <f>$C$117</f>
        <v>611000000</v>
      </c>
      <c r="M114" s="8">
        <f>IFERROR(N114/$N$122,0)</f>
        <v>0.040077071290944122</v>
      </c>
      <c r="N114" s="4">
        <f>$D$117</f>
        <v>1040000000</v>
      </c>
      <c r="O114" s="8">
        <f>IFERROR(P114/$P$122,0)</f>
        <v>0.038941954445260836</v>
      </c>
      <c r="P114" s="4">
        <f>$E$117</f>
        <v>1060000000</v>
      </c>
      <c r="Q114" s="8">
        <f>IFERROR(R114/$R$122,0)</f>
        <v>0.043553404770134807</v>
      </c>
      <c r="R114" s="4">
        <f>$F$117</f>
        <v>1260000000</v>
      </c>
      <c r="T114" t="s">
        <f>$A$117</f>
        <v>102</v>
      </c>
      <c r="U114" s="8">
        <f>IFERROR(V114/$V114,0)</f>
        <v>1</v>
      </c>
      <c r="V114" s="4">
        <f>$B$117</f>
        <v>557000000</v>
      </c>
      <c r="W114" s="8">
        <f>IFERROR(X114/$V114,0)</f>
        <v>1.0969479353680431</v>
      </c>
      <c r="X114" s="4">
        <f>$C$117</f>
        <v>611000000</v>
      </c>
      <c r="Y114" s="8">
        <f>IFERROR(Z114/$V114,0)</f>
        <v>1.8671454219030521</v>
      </c>
      <c r="Z114" s="4">
        <f>$D$117</f>
        <v>1040000000</v>
      </c>
      <c r="AA114" s="8">
        <f>IFERROR(AB114/$V114,0)</f>
        <v>1.9030520646319569</v>
      </c>
      <c r="AB114" s="4">
        <f>$E$117</f>
        <v>1060000000</v>
      </c>
      <c r="AC114" s="8">
        <f>IFERROR(AD114/$V114,0)</f>
        <v>2.2621184919210053</v>
      </c>
      <c r="AD114" s="4">
        <f>$F$117</f>
        <v>1260000000</v>
      </c>
    </row>
    <row r="115" spans="1:244" ht="14">
      <c r="A115" t="s">
        <v>100</v>
      </c>
      <c r="B115" s="4">
        <v>27600000000</v>
      </c>
      <c r="C115" s="4">
        <v>30120000000</v>
      </c>
      <c r="D115" s="4">
        <v>32030000000</v>
      </c>
      <c r="E115" s="4">
        <v>34000000000</v>
      </c>
      <c r="F115" s="4">
        <v>36650000000</v>
      </c>
      <c r="H115" t="s">
        <f>$A$118</f>
        <v>103</v>
      </c>
      <c r="I115" s="8">
        <f>IFERROR(J115/$J$122,0)</f>
        <v>0.023561759729272418</v>
      </c>
      <c r="J115" s="4">
        <f>$B$118</f>
        <v>557000000</v>
      </c>
      <c r="K115" s="8">
        <f>IFERROR(L115/$L$122,0)</f>
        <v>0.024736842105263158</v>
      </c>
      <c r="L115" s="4">
        <f>$C$118</f>
        <v>611000000</v>
      </c>
      <c r="M115" s="8">
        <f>IFERROR(N115/$N$122,0)</f>
        <v>0.039306358381502891</v>
      </c>
      <c r="N115" s="4">
        <f>$D$118</f>
        <v>1020000000</v>
      </c>
      <c r="O115" s="8">
        <f>IFERROR(P115/$P$122,0)</f>
        <v>0.038207200587803088</v>
      </c>
      <c r="P115" s="4">
        <f>$E$118</f>
        <v>1040000000</v>
      </c>
      <c r="Q115" s="8">
        <f>IFERROR(R115/$R$122,0)</f>
        <v>0.042862080884894571</v>
      </c>
      <c r="R115" s="4">
        <f>$F$118</f>
        <v>1240000000</v>
      </c>
      <c r="T115" t="s">
        <f>$A$118</f>
        <v>103</v>
      </c>
      <c r="U115" s="8">
        <f>IFERROR(V115/$V115,0)</f>
        <v>1</v>
      </c>
      <c r="V115" s="4">
        <f>$B$118</f>
        <v>557000000</v>
      </c>
      <c r="W115" s="8">
        <f>IFERROR(X115/$V115,0)</f>
        <v>1.0969479353680431</v>
      </c>
      <c r="X115" s="4">
        <f>$C$118</f>
        <v>611000000</v>
      </c>
      <c r="Y115" s="8">
        <f>IFERROR(Z115/$V115,0)</f>
        <v>1.8312387791741471</v>
      </c>
      <c r="Z115" s="4">
        <f>$D$118</f>
        <v>1020000000</v>
      </c>
      <c r="AA115" s="8">
        <f>IFERROR(AB115/$V115,0)</f>
        <v>1.8671454219030521</v>
      </c>
      <c r="AB115" s="4">
        <f>$E$118</f>
        <v>1040000000</v>
      </c>
      <c r="AC115" s="8">
        <f>IFERROR(AD115/$V115,0)</f>
        <v>2.2262118491921004</v>
      </c>
      <c r="AD115" s="4">
        <f>$F$118</f>
        <v>1240000000</v>
      </c>
    </row>
    <row r="116" spans="1:244" ht="14">
      <c r="A116" t="s">
        <v>101</v>
      </c>
      <c r="B116" s="4">
        <v>10350000000</v>
      </c>
      <c r="C116" s="4">
        <v>10960000000</v>
      </c>
      <c r="D116" s="4">
        <v>11630000000</v>
      </c>
      <c r="E116" s="4">
        <v>12270000000</v>
      </c>
      <c r="F116" s="4">
        <v>13010000000</v>
      </c>
      <c r="H116" t="s">
        <f>$A$119</f>
        <v>104</v>
      </c>
      <c r="I116" s="8">
        <f>IFERROR(J116/$J$122,0)</f>
        <v>0</v>
      </c>
      <c r="J116" s="4">
        <f>$B$119</f>
        <v>0</v>
      </c>
      <c r="K116" s="8">
        <f>IFERROR(L116/$L$122,0)</f>
        <v>0</v>
      </c>
      <c r="L116" s="4">
        <f>$C$119</f>
        <v>0</v>
      </c>
      <c r="M116" s="8">
        <f>IFERROR(N116/$N$122,0)</f>
        <v>0</v>
      </c>
      <c r="N116" s="4">
        <f>$D$119</f>
        <v>0</v>
      </c>
      <c r="O116" s="8">
        <f>IFERROR(P116/$P$122,0)</f>
        <v>0</v>
      </c>
      <c r="P116" s="4">
        <f>$E$119</f>
        <v>0</v>
      </c>
      <c r="Q116" s="8">
        <f>IFERROR(R116/$R$122,0)</f>
        <v>0</v>
      </c>
      <c r="R116" s="4">
        <f>$F$119</f>
        <v>0</v>
      </c>
      <c r="T116" t="s">
        <f>$A$119</f>
        <v>104</v>
      </c>
      <c r="U116" s="8">
        <f>IFERROR(V116/$V116,0)</f>
        <v>0</v>
      </c>
      <c r="V116" s="4">
        <f>$B$119</f>
        <v>0</v>
      </c>
      <c r="W116" s="8">
        <f>IFERROR(X116/$V116,0)</f>
        <v>0</v>
      </c>
      <c r="X116" s="4">
        <f>$C$119</f>
        <v>0</v>
      </c>
      <c r="Y116" s="8">
        <f>IFERROR(Z116/$V116,0)</f>
        <v>0</v>
      </c>
      <c r="Z116" s="4">
        <f>$D$119</f>
        <v>0</v>
      </c>
      <c r="AA116" s="8">
        <f>IFERROR(AB116/$V116,0)</f>
        <v>0</v>
      </c>
      <c r="AB116" s="4">
        <f>$E$119</f>
        <v>0</v>
      </c>
      <c r="AC116" s="8">
        <f>IFERROR(AD116/$V116,0)</f>
        <v>0</v>
      </c>
      <c r="AD116" s="4">
        <f>$F$119</f>
        <v>0</v>
      </c>
    </row>
    <row r="117" spans="1:244" ht="14">
      <c r="A117" t="s">
        <v>102</v>
      </c>
      <c r="B117" s="4">
        <v>557000000</v>
      </c>
      <c r="C117" s="4">
        <v>611000000</v>
      </c>
      <c r="D117" s="4">
        <v>1040000000</v>
      </c>
      <c r="E117" s="4">
        <v>1060000000</v>
      </c>
      <c r="F117" s="4">
        <v>1260000000</v>
      </c>
      <c r="H117" t="s">
        <f>$A$120</f>
        <v>105</v>
      </c>
      <c r="I117" s="8">
        <f>IFERROR(J117/$J$122,0)</f>
        <v>0.017385786802030456</v>
      </c>
      <c r="J117" s="4">
        <f>$B$120</f>
        <v>411000000</v>
      </c>
      <c r="K117" s="8">
        <f>IFERROR(L117/$L$122,0)</f>
        <v>0.016639676113360324</v>
      </c>
      <c r="L117" s="4">
        <f>$C$120</f>
        <v>411000000</v>
      </c>
      <c r="M117" s="8">
        <f>IFERROR(N117/$N$122,0)</f>
        <v>0.01583815028901734</v>
      </c>
      <c r="N117" s="4">
        <f>$D$120</f>
        <v>411000000</v>
      </c>
      <c r="O117" s="8">
        <f>IFERROR(P117/$P$122,0)</f>
        <v>0.015099191770756797</v>
      </c>
      <c r="P117" s="4">
        <f>$E$120</f>
        <v>411000000</v>
      </c>
      <c r="Q117" s="8">
        <f>IFERROR(R117/$R$122,0)</f>
        <v>0.01420670584168683</v>
      </c>
      <c r="R117" s="4">
        <f>$F$120</f>
        <v>411000000</v>
      </c>
      <c r="T117" t="s">
        <f>$A$120</f>
        <v>105</v>
      </c>
      <c r="U117" s="8">
        <f>IFERROR(V117/$V117,0)</f>
        <v>1</v>
      </c>
      <c r="V117" s="4">
        <f>$B$120</f>
        <v>411000000</v>
      </c>
      <c r="W117" s="8">
        <f>IFERROR(X117/$V117,0)</f>
        <v>1</v>
      </c>
      <c r="X117" s="4">
        <f>$C$120</f>
        <v>411000000</v>
      </c>
      <c r="Y117" s="8">
        <f>IFERROR(Z117/$V117,0)</f>
        <v>1</v>
      </c>
      <c r="Z117" s="4">
        <f>$D$120</f>
        <v>411000000</v>
      </c>
      <c r="AA117" s="8">
        <f>IFERROR(AB117/$V117,0)</f>
        <v>1</v>
      </c>
      <c r="AB117" s="4">
        <f>$E$120</f>
        <v>411000000</v>
      </c>
      <c r="AC117" s="8">
        <f>IFERROR(AD117/$V117,0)</f>
        <v>1</v>
      </c>
      <c r="AD117" s="4">
        <f>$F$120</f>
        <v>411000000</v>
      </c>
    </row>
    <row r="118" spans="1:244" ht="14">
      <c r="A118" t="s">
        <v>103</v>
      </c>
      <c r="B118" s="4">
        <v>557000000</v>
      </c>
      <c r="C118" s="4">
        <v>611000000</v>
      </c>
      <c r="D118" s="4">
        <v>1020000000</v>
      </c>
      <c r="E118" s="4">
        <v>1040000000</v>
      </c>
      <c r="F118" s="4">
        <v>1240000000</v>
      </c>
      <c r="H118" t="s">
        <f>$A$121</f>
        <v>106</v>
      </c>
      <c r="I118" s="8">
        <f>IFERROR(J118/$J$122,0)</f>
        <v>0.017385786802030456</v>
      </c>
      <c r="J118" s="4">
        <f>$B$121</f>
        <v>411000000</v>
      </c>
      <c r="K118" s="8">
        <f>IFERROR(L118/$L$122,0)</f>
        <v>0.016639676113360324</v>
      </c>
      <c r="L118" s="4">
        <f>$C$121</f>
        <v>411000000</v>
      </c>
      <c r="M118" s="8">
        <f>IFERROR(N118/$N$122,0)</f>
        <v>0.01583815028901734</v>
      </c>
      <c r="N118" s="4">
        <f>$D$121</f>
        <v>411000000</v>
      </c>
      <c r="O118" s="8">
        <f>IFERROR(P118/$P$122,0)</f>
        <v>0.015099191770756797</v>
      </c>
      <c r="P118" s="4">
        <f>$E$121</f>
        <v>411000000</v>
      </c>
      <c r="Q118" s="8">
        <f>IFERROR(R118/$R$122,0)</f>
        <v>0.01420670584168683</v>
      </c>
      <c r="R118" s="4">
        <f>$F$121</f>
        <v>411000000</v>
      </c>
      <c r="T118" t="s">
        <f>$A$121</f>
        <v>106</v>
      </c>
      <c r="U118" s="8">
        <f>IFERROR(V118/$V118,0)</f>
        <v>1</v>
      </c>
      <c r="V118" s="4">
        <f>$B$121</f>
        <v>411000000</v>
      </c>
      <c r="W118" s="8">
        <f>IFERROR(X118/$V118,0)</f>
        <v>1</v>
      </c>
      <c r="X118" s="4">
        <f>$C$121</f>
        <v>411000000</v>
      </c>
      <c r="Y118" s="8">
        <f>IFERROR(Z118/$V118,0)</f>
        <v>1</v>
      </c>
      <c r="Z118" s="4">
        <f>$D$121</f>
        <v>411000000</v>
      </c>
      <c r="AA118" s="8">
        <f>IFERROR(AB118/$V118,0)</f>
        <v>1</v>
      </c>
      <c r="AB118" s="4">
        <f>$E$121</f>
        <v>411000000</v>
      </c>
      <c r="AC118" s="8">
        <f>IFERROR(AD118/$V118,0)</f>
        <v>1</v>
      </c>
      <c r="AD118" s="4">
        <f>$F$121</f>
        <v>411000000</v>
      </c>
    </row>
    <row r="119" spans="1:244" ht="14">
      <c r="A119" t="s">
        <v>104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H119" t="s">
        <f>$A$122</f>
        <v>107</v>
      </c>
      <c r="I119" s="8">
        <f>IFERROR(J119/$J$122,0)</f>
        <v>0</v>
      </c>
      <c r="J119" s="4">
        <f>$B$122</f>
        <v>0</v>
      </c>
      <c r="K119" s="8">
        <f>IFERROR(L119/$L$122,0)</f>
        <v>0</v>
      </c>
      <c r="L119" s="4">
        <f>$C$122</f>
        <v>0</v>
      </c>
      <c r="M119" s="8">
        <f>IFERROR(N119/$N$122,0)</f>
        <v>0</v>
      </c>
      <c r="N119" s="4">
        <f>$D$122</f>
        <v>0</v>
      </c>
      <c r="O119" s="8">
        <f>IFERROR(P119/$P$122,0)</f>
        <v>0</v>
      </c>
      <c r="P119" s="4">
        <f>$E$122</f>
        <v>0</v>
      </c>
      <c r="Q119" s="8">
        <f>IFERROR(R119/$R$122,0)</f>
        <v>0</v>
      </c>
      <c r="R119" s="4">
        <f>$F$122</f>
        <v>0</v>
      </c>
      <c r="T119" t="s">
        <f>$A$122</f>
        <v>107</v>
      </c>
      <c r="U119" s="8">
        <f>IFERROR(V119/$V119,0)</f>
        <v>0</v>
      </c>
      <c r="V119" s="4">
        <f>$B$122</f>
        <v>0</v>
      </c>
      <c r="W119" s="8">
        <f>IFERROR(X119/$V119,0)</f>
        <v>0</v>
      </c>
      <c r="X119" s="4">
        <f>$C$122</f>
        <v>0</v>
      </c>
      <c r="Y119" s="8">
        <f>IFERROR(Z119/$V119,0)</f>
        <v>0</v>
      </c>
      <c r="Z119" s="4">
        <f>$D$122</f>
        <v>0</v>
      </c>
      <c r="AA119" s="8">
        <f>IFERROR(AB119/$V119,0)</f>
        <v>0</v>
      </c>
      <c r="AB119" s="4">
        <f>$E$122</f>
        <v>0</v>
      </c>
      <c r="AC119" s="8">
        <f>IFERROR(AD119/$V119,0)</f>
        <v>0</v>
      </c>
      <c r="AD119" s="4">
        <f>$F$122</f>
        <v>0</v>
      </c>
    </row>
    <row r="120" spans="1:244" ht="14">
      <c r="A120" t="s">
        <v>105</v>
      </c>
      <c r="B120" s="4">
        <v>411000000</v>
      </c>
      <c r="C120" s="4">
        <v>411000000</v>
      </c>
      <c r="D120" s="4">
        <v>411000000</v>
      </c>
      <c r="E120" s="4">
        <v>411000000</v>
      </c>
      <c r="F120" s="4">
        <v>411000000</v>
      </c>
      <c r="H120" t="s">
        <f>$A$123</f>
        <v>108</v>
      </c>
      <c r="I120" s="8">
        <f>IFERROR(J120/$J$122,0)</f>
        <v>0.082910321489001695</v>
      </c>
      <c r="J120" s="4">
        <f>$B$123</f>
        <v>1960000000</v>
      </c>
      <c r="K120" s="8">
        <f>IFERROR(L120/$L$122,0)</f>
        <v>0.07975708502024291</v>
      </c>
      <c r="L120" s="4">
        <f>$C$123</f>
        <v>1970000000</v>
      </c>
      <c r="M120" s="8">
        <f>IFERROR(N120/$N$122,0)</f>
        <v>0.054720616570327556</v>
      </c>
      <c r="N120" s="4">
        <f>$D$123</f>
        <v>1420000000</v>
      </c>
      <c r="O120" s="8">
        <f>IFERROR(P120/$P$122,0)</f>
        <v>0.051432770022042613</v>
      </c>
      <c r="P120" s="4">
        <f>$E$123</f>
        <v>1400000000</v>
      </c>
      <c r="Q120" s="8">
        <f>IFERROR(R120/$R$122,0)</f>
        <v>0.049083995852056687</v>
      </c>
      <c r="R120" s="4">
        <f>$F$123</f>
        <v>1420000000</v>
      </c>
      <c r="T120" t="s">
        <f>$A$123</f>
        <v>108</v>
      </c>
      <c r="U120" s="8">
        <f>IFERROR(V120/$V120,0)</f>
        <v>1</v>
      </c>
      <c r="V120" s="4">
        <f>$B$123</f>
        <v>1960000000</v>
      </c>
      <c r="W120" s="8">
        <f>IFERROR(X120/$V120,0)</f>
        <v>1.0051020408163265</v>
      </c>
      <c r="X120" s="4">
        <f>$C$123</f>
        <v>1970000000</v>
      </c>
      <c r="Y120" s="8">
        <f>IFERROR(Z120/$V120,0)</f>
        <v>0.72448979591836737</v>
      </c>
      <c r="Z120" s="4">
        <f>$D$123</f>
        <v>1420000000</v>
      </c>
      <c r="AA120" s="8">
        <f>IFERROR(AB120/$V120,0)</f>
        <v>0.7142857142857143</v>
      </c>
      <c r="AB120" s="4">
        <f>$E$123</f>
        <v>1400000000</v>
      </c>
      <c r="AC120" s="8">
        <f>IFERROR(AD120/$V120,0)</f>
        <v>0.72448979591836737</v>
      </c>
      <c r="AD120" s="4">
        <f>$F$123</f>
        <v>1420000000</v>
      </c>
    </row>
    <row r="121" spans="1:244" ht="14">
      <c r="A121" t="s">
        <v>106</v>
      </c>
      <c r="B121" s="4">
        <v>411000000</v>
      </c>
      <c r="C121" s="4">
        <v>411000000</v>
      </c>
      <c r="D121" s="4">
        <v>411000000</v>
      </c>
      <c r="E121" s="4">
        <v>411000000</v>
      </c>
      <c r="F121" s="4">
        <v>411000000</v>
      </c>
      <c r="H121" t="s">
        <f>$A$124</f>
        <v>109</v>
      </c>
      <c r="I121" s="8">
        <f>IFERROR(J121/$J$122,0)</f>
        <v>0.082064297800338415</v>
      </c>
      <c r="J121" s="4">
        <f>$B$124</f>
        <v>1940000000</v>
      </c>
      <c r="K121" s="8">
        <f>IFERROR(L121/$L$122,0)</f>
        <v>0.07975708502024291</v>
      </c>
      <c r="L121" s="4">
        <f>$C$124</f>
        <v>1970000000</v>
      </c>
      <c r="M121" s="8">
        <f>IFERROR(N121/$N$122,0)</f>
        <v>0.054720616570327556</v>
      </c>
      <c r="N121" s="4">
        <f>$D$124</f>
        <v>1420000000</v>
      </c>
      <c r="O121" s="8">
        <f>IFERROR(P121/$P$122,0)</f>
        <v>0.048861131520940487</v>
      </c>
      <c r="P121" s="4">
        <f>$E$124</f>
        <v>1330000000</v>
      </c>
      <c r="Q121" s="8">
        <f>IFERROR(R121/$R$122,0)</f>
        <v>0.042516418942274453</v>
      </c>
      <c r="R121" s="4">
        <f>$F$124</f>
        <v>1230000000</v>
      </c>
      <c r="T121" t="s">
        <f>$A$124</f>
        <v>109</v>
      </c>
      <c r="U121" s="8">
        <f>IFERROR(V121/$V121,0)</f>
        <v>1</v>
      </c>
      <c r="V121" s="4">
        <f>$B$124</f>
        <v>1940000000</v>
      </c>
      <c r="W121" s="8">
        <f>IFERROR(X121/$V121,0)</f>
        <v>1.0154639175257731</v>
      </c>
      <c r="X121" s="4">
        <f>$C$124</f>
        <v>1970000000</v>
      </c>
      <c r="Y121" s="8">
        <f>IFERROR(Z121/$V121,0)</f>
        <v>0.73195876288659789</v>
      </c>
      <c r="Z121" s="4">
        <f>$D$124</f>
        <v>1420000000</v>
      </c>
      <c r="AA121" s="8">
        <f>IFERROR(AB121/$V121,0)</f>
        <v>0.68556701030927836</v>
      </c>
      <c r="AB121" s="4">
        <f>$E$124</f>
        <v>1330000000</v>
      </c>
      <c r="AC121" s="8">
        <f>IFERROR(AD121/$V121,0)</f>
        <v>0.634020618556701</v>
      </c>
      <c r="AD121" s="4">
        <f>$F$124</f>
        <v>1230000000</v>
      </c>
    </row>
    <row r="122" spans="1:244" ht="14">
      <c r="A122" t="s">
        <v>107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H122" t="s">
        <f>$A$125</f>
        <v>110</v>
      </c>
      <c r="I122" s="8">
        <f>IFERROR(J122/$J$122,0)</f>
        <v>1</v>
      </c>
      <c r="J122" s="4">
        <f>$B$125</f>
        <v>23640000000</v>
      </c>
      <c r="K122" s="8">
        <f>IFERROR(L122/$L$122,0)</f>
        <v>1</v>
      </c>
      <c r="L122" s="4">
        <f>$C$125</f>
        <v>24700000000</v>
      </c>
      <c r="M122" s="8">
        <f>IFERROR(N122/$N$122,0)</f>
        <v>1</v>
      </c>
      <c r="N122" s="4">
        <f>$D$125</f>
        <v>25950000000</v>
      </c>
      <c r="O122" s="8">
        <f>IFERROR(P122/$P$122,0)</f>
        <v>1</v>
      </c>
      <c r="P122" s="4">
        <f>$E$125</f>
        <v>27220000000</v>
      </c>
      <c r="Q122" s="8">
        <f>IFERROR(R122/$R$122,0)</f>
        <v>1</v>
      </c>
      <c r="R122" s="4">
        <f>$F$125</f>
        <v>28930000000</v>
      </c>
      <c r="T122" t="s">
        <f>$A$125</f>
        <v>110</v>
      </c>
      <c r="U122" s="8">
        <f>IFERROR(V122/$V122,0)</f>
        <v>1</v>
      </c>
      <c r="V122" s="4">
        <f>$B$125</f>
        <v>23640000000</v>
      </c>
      <c r="W122" s="8">
        <f>IFERROR(X122/$V122,0)</f>
        <v>1.0448392554991539</v>
      </c>
      <c r="X122" s="4">
        <f>$C$125</f>
        <v>24700000000</v>
      </c>
      <c r="Y122" s="8">
        <f>IFERROR(Z122/$V122,0)</f>
        <v>1.0977157360406091</v>
      </c>
      <c r="Z122" s="4">
        <f>$D$125</f>
        <v>25950000000</v>
      </c>
      <c r="AA122" s="8">
        <f>IFERROR(AB122/$V122,0)</f>
        <v>1.1514382402707275</v>
      </c>
      <c r="AB122" s="4">
        <f>$E$125</f>
        <v>27220000000</v>
      </c>
      <c r="AC122" s="8">
        <f>IFERROR(AD122/$V122,0)</f>
        <v>1.2237732656514382</v>
      </c>
      <c r="AD122" s="4">
        <f>$F$125</f>
        <v>28930000000</v>
      </c>
    </row>
    <row r="123" spans="1:244" ht="13.23529411764706">
      <c r="A123" t="s">
        <v>108</v>
      </c>
      <c r="B123" s="4">
        <v>1960000000</v>
      </c>
      <c r="C123" s="4">
        <v>1970000000</v>
      </c>
      <c r="D123" s="4">
        <v>1420000000</v>
      </c>
      <c r="E123" s="4">
        <v>1400000000</v>
      </c>
      <c r="F123" s="4">
        <v>1420000000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244" ht="13.23529411764706">
      <c r="A124" t="s">
        <v>109</v>
      </c>
      <c r="B124" s="4">
        <v>1940000000</v>
      </c>
      <c r="C124" s="4">
        <v>1970000000</v>
      </c>
      <c r="D124" s="4">
        <v>1420000000</v>
      </c>
      <c r="E124" s="4">
        <v>1330000000</v>
      </c>
      <c r="F124" s="4">
        <v>1230000000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244" ht="13.23529411764706">
      <c r="A125" t="s">
        <v>110</v>
      </c>
      <c r="B125" s="4">
        <v>23640000000</v>
      </c>
      <c r="C125" s="4">
        <v>24700000000</v>
      </c>
      <c r="D125" s="4">
        <v>25950000000</v>
      </c>
      <c r="E125" s="4">
        <v>27220000000</v>
      </c>
      <c r="F125" s="4">
        <v>28930000000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244" ht="13.23529411764706">
      <c r="A126" t="s">
        <v>111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</row>
    <row r="127" spans="1:244" ht="13.23529411764706">
      <c r="A127" t="s">
        <v>112</v>
      </c>
      <c r="B127" s="4">
        <v>696000000</v>
      </c>
      <c r="C127" s="4">
        <v>1240000000</v>
      </c>
      <c r="D127" s="4">
        <v>1330000000</v>
      </c>
      <c r="E127" s="4">
        <v>1180000000</v>
      </c>
      <c r="F127" s="4">
        <v>889000000</v>
      </c>
    </row>
    <row r="128" spans="1:244" ht="13.23529411764706">
      <c r="A128" t="s">
        <v>113</v>
      </c>
      <c r="B128" s="4">
        <v>301000000</v>
      </c>
      <c r="C128" s="4">
        <v>558000000</v>
      </c>
      <c r="D128" s="4">
        <v>484000000</v>
      </c>
      <c r="E128" s="4">
        <v>597000000</v>
      </c>
      <c r="F128" s="4">
        <v>447000000</v>
      </c>
    </row>
    <row r="129" spans="1:244" ht="13.23529411764706">
      <c r="A129" t="s">
        <v>114</v>
      </c>
      <c r="B129" s="4">
        <v>395000000</v>
      </c>
      <c r="C129" s="4">
        <v>681000000</v>
      </c>
      <c r="D129" s="4">
        <v>841000000</v>
      </c>
      <c r="E129" s="4">
        <v>580000000</v>
      </c>
      <c r="F129" s="4">
        <v>442000000</v>
      </c>
    </row>
    <row r="130" spans="1:244" ht="13.23529411764706">
      <c r="A130" t="s">
        <v>115</v>
      </c>
      <c r="B130" s="4">
        <v>777000000</v>
      </c>
      <c r="C130" s="4">
        <v>805000000</v>
      </c>
      <c r="D130" s="4">
        <v>902000000</v>
      </c>
      <c r="E130" s="4">
        <v>817000000</v>
      </c>
      <c r="F130" s="4">
        <v>874000000</v>
      </c>
    </row>
    <row r="131" spans="1:244" ht="14">
      <c r="A131" t="s">
        <v>116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H131" s="2" t="s">
        <v>117</v>
      </c>
      <c r="I131" s="9">
        <v>2015</v>
      </c>
      <c r="J131" s="9">
        <f>$B$90</f>
        <v>292000000</v>
      </c>
      <c r="K131" s="9">
        <v>2016</v>
      </c>
      <c r="L131" s="9">
        <f>$C$90</f>
        <v>9000000</v>
      </c>
      <c r="M131" s="9">
        <v>2017</v>
      </c>
      <c r="N131" s="9">
        <f>$D$90</f>
        <v>31000000</v>
      </c>
      <c r="O131" s="9">
        <v>2018</v>
      </c>
      <c r="P131" s="9">
        <f>$E$90</f>
        <v>29000000</v>
      </c>
      <c r="Q131" s="9">
        <v>2019</v>
      </c>
      <c r="R131" s="9">
        <f>$F$90</f>
        <v>30000000</v>
      </c>
      <c r="T131" s="2" t="s">
        <v>118</v>
      </c>
      <c r="U131" s="9">
        <v>2015</v>
      </c>
      <c r="V131" s="9">
        <f>$B$90</f>
        <v>292000000</v>
      </c>
      <c r="W131" s="9">
        <v>2016</v>
      </c>
      <c r="X131" s="9">
        <f>$C$90</f>
        <v>9000000</v>
      </c>
      <c r="Y131" s="9">
        <v>2017</v>
      </c>
      <c r="Z131" s="9">
        <f>$D$90</f>
        <v>31000000</v>
      </c>
      <c r="AA131" s="9">
        <v>2018</v>
      </c>
      <c r="AB131" s="9">
        <f>$E$90</f>
        <v>29000000</v>
      </c>
      <c r="AC131" s="9">
        <v>2019</v>
      </c>
      <c r="AD131" s="9">
        <f>$F$90</f>
        <v>30000000</v>
      </c>
    </row>
    <row r="132" spans="1:244" ht="14">
      <c r="A132" t="s">
        <v>119</v>
      </c>
      <c r="B132" s="4">
        <v>43000000</v>
      </c>
      <c r="C132" s="4">
        <v>0</v>
      </c>
      <c r="D132" s="4">
        <v>52000000</v>
      </c>
      <c r="E132" s="4">
        <v>53000000</v>
      </c>
      <c r="F132" s="4">
        <v>0</v>
      </c>
      <c r="H132" t="s">
        <f>$A$127</f>
        <v>112</v>
      </c>
      <c r="I132" s="3">
        <f>IFERROR(J132/$J$167,0)</f>
        <v>0.029441624365482234</v>
      </c>
      <c r="J132" s="4">
        <f>$B$127</f>
        <v>696000000</v>
      </c>
      <c r="K132" s="3">
        <f>IFERROR(L132/$L$167,0)</f>
        <v>0.05020242914979757</v>
      </c>
      <c r="L132" s="4">
        <f>$C$127</f>
        <v>1240000000</v>
      </c>
      <c r="M132" s="3">
        <f>IFERROR(N132/$N$167,0)</f>
        <v>0.051252408477842001</v>
      </c>
      <c r="N132" s="4">
        <f>$D$127</f>
        <v>1330000000</v>
      </c>
      <c r="O132" s="3">
        <f>IFERROR(P132/$P$167,0)</f>
        <v>0.043350477590007347</v>
      </c>
      <c r="P132" s="4">
        <f>$E$127</f>
        <v>1180000000</v>
      </c>
      <c r="Q132" s="3">
        <f>IFERROR(R132/$R$167,0)</f>
        <v>0.030729346698928448</v>
      </c>
      <c r="R132" s="4">
        <f>$F$127</f>
        <v>889000000</v>
      </c>
      <c r="T132" t="s">
        <f>$A$127</f>
        <v>112</v>
      </c>
      <c r="U132" s="3">
        <f>IFERROR(V132/$V132,0)</f>
        <v>1</v>
      </c>
      <c r="V132" s="4">
        <f>$B$127</f>
        <v>696000000</v>
      </c>
      <c r="W132" s="3">
        <f>IFERROR(X132/$V132,0)</f>
        <v>1.7816091954022988</v>
      </c>
      <c r="X132" s="4">
        <f>$C$127</f>
        <v>1240000000</v>
      </c>
      <c r="Y132" s="3">
        <f>IFERROR(Z132/$V132,0)</f>
        <v>1.9109195402298851</v>
      </c>
      <c r="Z132" s="4">
        <f>$D$127</f>
        <v>1330000000</v>
      </c>
      <c r="AA132" s="3">
        <f>IFERROR(AB132/$V132,0)</f>
        <v>1.6954022988505748</v>
      </c>
      <c r="AB132" s="4">
        <f>$E$127</f>
        <v>1180000000</v>
      </c>
      <c r="AC132" s="3">
        <f>IFERROR(AD132/$V132,0)</f>
        <v>1.2772988505747127</v>
      </c>
      <c r="AD132" s="4">
        <f>$F$127</f>
        <v>889000000</v>
      </c>
    </row>
    <row r="133" spans="1:244" ht="14">
      <c r="A133" t="s">
        <v>120</v>
      </c>
      <c r="B133" s="4">
        <v>577000000</v>
      </c>
      <c r="C133" s="4">
        <v>630000000</v>
      </c>
      <c r="D133" s="4">
        <v>661000000</v>
      </c>
      <c r="E133" s="4">
        <v>640000000</v>
      </c>
      <c r="F133" s="4">
        <v>742000000</v>
      </c>
      <c r="H133" t="s">
        <f>$A$128</f>
        <v>113</v>
      </c>
      <c r="I133" s="3">
        <f>IFERROR(J133/$J$167,0)</f>
        <v>0.012732656514382403</v>
      </c>
      <c r="J133" s="4">
        <f>$B$128</f>
        <v>301000000</v>
      </c>
      <c r="K133" s="3">
        <f>IFERROR(L133/$L$167,0)</f>
        <v>0.022591093117408909</v>
      </c>
      <c r="L133" s="4">
        <f>$C$128</f>
        <v>558000000</v>
      </c>
      <c r="M133" s="3">
        <f>IFERROR(N133/$N$167,0)</f>
        <v>0.018651252408477842</v>
      </c>
      <c r="N133" s="4">
        <f>$D$128</f>
        <v>484000000</v>
      </c>
      <c r="O133" s="3">
        <f>IFERROR(P133/$P$167,0)</f>
        <v>0.021932402645113886</v>
      </c>
      <c r="P133" s="4">
        <f>$E$128</f>
        <v>597000000</v>
      </c>
      <c r="Q133" s="3">
        <f>IFERROR(R133/$R$167,0)</f>
        <v>0.015451088835119253</v>
      </c>
      <c r="R133" s="4">
        <f>$F$128</f>
        <v>447000000</v>
      </c>
      <c r="T133" t="s">
        <f>$A$128</f>
        <v>113</v>
      </c>
      <c r="U133" s="3">
        <f>IFERROR(V133/$V133,0)</f>
        <v>1</v>
      </c>
      <c r="V133" s="4">
        <f>$B$128</f>
        <v>301000000</v>
      </c>
      <c r="W133" s="3">
        <f>IFERROR(X133/$V133,0)</f>
        <v>1.8538205980066444</v>
      </c>
      <c r="X133" s="4">
        <f>$C$128</f>
        <v>558000000</v>
      </c>
      <c r="Y133" s="3">
        <f>IFERROR(Z133/$V133,0)</f>
        <v>1.6079734219269104</v>
      </c>
      <c r="Z133" s="4">
        <f>$D$128</f>
        <v>484000000</v>
      </c>
      <c r="AA133" s="3">
        <f>IFERROR(AB133/$V133,0)</f>
        <v>1.9833887043189369</v>
      </c>
      <c r="AB133" s="4">
        <f>$E$128</f>
        <v>597000000</v>
      </c>
      <c r="AC133" s="3">
        <f>IFERROR(AD133/$V133,0)</f>
        <v>1.4850498338870433</v>
      </c>
      <c r="AD133" s="4">
        <f>$F$128</f>
        <v>447000000</v>
      </c>
    </row>
    <row r="134" spans="1:244" ht="14">
      <c r="A134" t="s">
        <v>121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H134" t="s">
        <f>$A$129</f>
        <v>114</v>
      </c>
      <c r="I134" s="3">
        <f>IFERROR(J134/$J$167,0)</f>
        <v>0.016708967851099831</v>
      </c>
      <c r="J134" s="4">
        <f>$B$129</f>
        <v>395000000</v>
      </c>
      <c r="K134" s="3">
        <f>IFERROR(L134/$L$167,0)</f>
        <v>0.027570850202429151</v>
      </c>
      <c r="L134" s="4">
        <f>$C$129</f>
        <v>681000000</v>
      </c>
      <c r="M134" s="3">
        <f>IFERROR(N134/$N$167,0)</f>
        <v>0.032408477842003854</v>
      </c>
      <c r="N134" s="4">
        <f>$D$129</f>
        <v>841000000</v>
      </c>
      <c r="O134" s="3">
        <f>IFERROR(P134/$P$167,0)</f>
        <v>0.021307861866274799</v>
      </c>
      <c r="P134" s="4">
        <f>$E$129</f>
        <v>580000000</v>
      </c>
      <c r="Q134" s="3">
        <f>IFERROR(R134/$R$167,0)</f>
        <v>0.015278257863809194</v>
      </c>
      <c r="R134" s="4">
        <f>$F$129</f>
        <v>442000000</v>
      </c>
      <c r="T134" t="s">
        <f>$A$129</f>
        <v>114</v>
      </c>
      <c r="U134" s="3">
        <f>IFERROR(V134/$V134,0)</f>
        <v>1</v>
      </c>
      <c r="V134" s="4">
        <f>$B$129</f>
        <v>395000000</v>
      </c>
      <c r="W134" s="3">
        <f>IFERROR(X134/$V134,0)</f>
        <v>1.7240506329113925</v>
      </c>
      <c r="X134" s="4">
        <f>$C$129</f>
        <v>681000000</v>
      </c>
      <c r="Y134" s="3">
        <f>IFERROR(Z134/$V134,0)</f>
        <v>2.1291139240506327</v>
      </c>
      <c r="Z134" s="4">
        <f>$D$129</f>
        <v>841000000</v>
      </c>
      <c r="AA134" s="3">
        <f>IFERROR(AB134/$V134,0)</f>
        <v>1.4683544303797469</v>
      </c>
      <c r="AB134" s="4">
        <f>$E$129</f>
        <v>580000000</v>
      </c>
      <c r="AC134" s="3">
        <f>IFERROR(AD134/$V134,0)</f>
        <v>1.1189873417721519</v>
      </c>
      <c r="AD134" s="4">
        <f>$F$129</f>
        <v>442000000</v>
      </c>
    </row>
    <row r="135" spans="1:244" ht="14">
      <c r="A135" t="s">
        <v>122</v>
      </c>
      <c r="B135" s="4">
        <v>5000000</v>
      </c>
      <c r="C135" s="4">
        <v>5000000</v>
      </c>
      <c r="D135" s="4">
        <v>6000000</v>
      </c>
      <c r="E135" s="4">
        <v>2000000</v>
      </c>
      <c r="F135" s="4">
        <v>0</v>
      </c>
      <c r="H135" t="s">
        <f>$A$130</f>
        <v>115</v>
      </c>
      <c r="I135" s="3">
        <f>IFERROR(J135/$J$167,0)</f>
        <v>0.032868020304568528</v>
      </c>
      <c r="J135" s="4">
        <f>$B$130</f>
        <v>777000000</v>
      </c>
      <c r="K135" s="3">
        <f>IFERROR(L135/$L$167,0)</f>
        <v>0.032591093117408904</v>
      </c>
      <c r="L135" s="4">
        <f>$C$130</f>
        <v>805000000</v>
      </c>
      <c r="M135" s="3">
        <f>IFERROR(N135/$N$167,0)</f>
        <v>0.034759152215799616</v>
      </c>
      <c r="N135" s="4">
        <f>$D$130</f>
        <v>902000000</v>
      </c>
      <c r="O135" s="3">
        <f>IFERROR(P135/$P$167,0)</f>
        <v>0.030014695077149156</v>
      </c>
      <c r="P135" s="4">
        <f>$E$130</f>
        <v>817000000</v>
      </c>
      <c r="Q135" s="3">
        <f>IFERROR(R135/$R$167,0)</f>
        <v>0.030210853784998271</v>
      </c>
      <c r="R135" s="4">
        <f>$F$130</f>
        <v>874000000</v>
      </c>
      <c r="T135" t="s">
        <f>$A$130</f>
        <v>115</v>
      </c>
      <c r="U135" s="3">
        <f>IFERROR(V135/$V135,0)</f>
        <v>1</v>
      </c>
      <c r="V135" s="4">
        <f>$B$130</f>
        <v>777000000</v>
      </c>
      <c r="W135" s="3">
        <f>IFERROR(X135/$V135,0)</f>
        <v>1.0360360360360361</v>
      </c>
      <c r="X135" s="4">
        <f>$C$130</f>
        <v>805000000</v>
      </c>
      <c r="Y135" s="3">
        <f>IFERROR(Z135/$V135,0)</f>
        <v>1.1608751608751608</v>
      </c>
      <c r="Z135" s="4">
        <f>$D$130</f>
        <v>902000000</v>
      </c>
      <c r="AA135" s="3">
        <f>IFERROR(AB135/$V135,0)</f>
        <v>1.0514800514800515</v>
      </c>
      <c r="AB135" s="4">
        <f>$E$130</f>
        <v>817000000</v>
      </c>
      <c r="AC135" s="3">
        <f>IFERROR(AD135/$V135,0)</f>
        <v>1.1248391248391247</v>
      </c>
      <c r="AD135" s="4">
        <f>$F$130</f>
        <v>874000000</v>
      </c>
    </row>
    <row r="136" spans="1:244" ht="14">
      <c r="A136" t="s">
        <v>123</v>
      </c>
      <c r="B136" s="4">
        <v>572000000</v>
      </c>
      <c r="C136" s="4">
        <v>625000000</v>
      </c>
      <c r="D136" s="4">
        <v>655000000</v>
      </c>
      <c r="E136" s="4">
        <v>638000000</v>
      </c>
      <c r="F136" s="4">
        <v>742000000</v>
      </c>
      <c r="H136" t="s">
        <f>$A$132</f>
        <v>119</v>
      </c>
      <c r="I136" s="3">
        <f>IFERROR(J136/$J$167,0)</f>
        <v>0.0018189509306260575</v>
      </c>
      <c r="J136" s="4">
        <f>$B$132</f>
        <v>43000000</v>
      </c>
      <c r="K136" s="3">
        <f>IFERROR(L136/$L$167,0)</f>
        <v>0</v>
      </c>
      <c r="L136" s="4">
        <f>$C$132</f>
        <v>0</v>
      </c>
      <c r="M136" s="3">
        <f>IFERROR(N136/$N$167,0)</f>
        <v>0.0020038535645472062</v>
      </c>
      <c r="N136" s="4">
        <f>$D$132</f>
        <v>52000000</v>
      </c>
      <c r="O136" s="3">
        <f>IFERROR(P136/$P$167,0)</f>
        <v>0.001947097722263042</v>
      </c>
      <c r="P136" s="4">
        <f>$E$132</f>
        <v>53000000</v>
      </c>
      <c r="Q136" s="3">
        <f>IFERROR(R136/$R$167,0)</f>
        <v>0</v>
      </c>
      <c r="R136" s="4">
        <f>$F$132</f>
        <v>0</v>
      </c>
      <c r="T136" t="s">
        <f>$A$132</f>
        <v>119</v>
      </c>
      <c r="U136" s="3">
        <f>IFERROR(V136/$V136,0)</f>
        <v>1</v>
      </c>
      <c r="V136" s="4">
        <f>$B$132</f>
        <v>43000000</v>
      </c>
      <c r="W136" s="3">
        <f>IFERROR(X136/$V136,0)</f>
        <v>0</v>
      </c>
      <c r="X136" s="4">
        <f>$C$132</f>
        <v>0</v>
      </c>
      <c r="Y136" s="3">
        <f>IFERROR(Z136/$V136,0)</f>
        <v>1.2093023255813953</v>
      </c>
      <c r="Z136" s="4">
        <f>$D$132</f>
        <v>52000000</v>
      </c>
      <c r="AA136" s="3">
        <f>IFERROR(AB136/$V136,0)</f>
        <v>1.2325581395348837</v>
      </c>
      <c r="AB136" s="4">
        <f>$E$132</f>
        <v>53000000</v>
      </c>
      <c r="AC136" s="3">
        <f>IFERROR(AD136/$V136,0)</f>
        <v>0</v>
      </c>
      <c r="AD136" s="4">
        <f>$F$132</f>
        <v>0</v>
      </c>
    </row>
    <row r="137" spans="1:244" ht="14">
      <c r="A137" t="s">
        <v>124</v>
      </c>
      <c r="B137" s="4">
        <v>2089999999.9999998</v>
      </c>
      <c r="C137" s="4">
        <v>2670000000</v>
      </c>
      <c r="D137" s="4">
        <v>2940000000</v>
      </c>
      <c r="E137" s="4">
        <v>2690000000</v>
      </c>
      <c r="F137" s="4">
        <v>2510000000</v>
      </c>
      <c r="H137" t="s">
        <f>$A$133</f>
        <v>120</v>
      </c>
      <c r="I137" s="3">
        <f>IFERROR(J137/$J$167,0)</f>
        <v>0.024407783417935702</v>
      </c>
      <c r="J137" s="4">
        <f>$B$133</f>
        <v>577000000</v>
      </c>
      <c r="K137" s="3">
        <f>IFERROR(L137/$L$167,0)</f>
        <v>0.025506072874493926</v>
      </c>
      <c r="L137" s="4">
        <f>$C$133</f>
        <v>630000000</v>
      </c>
      <c r="M137" s="3">
        <f>IFERROR(N137/$N$167,0)</f>
        <v>0.025472061657032755</v>
      </c>
      <c r="N137" s="4">
        <f>$D$133</f>
        <v>661000000</v>
      </c>
      <c r="O137" s="3">
        <f>IFERROR(P137/$P$167,0)</f>
        <v>0.023512123438648051</v>
      </c>
      <c r="P137" s="4">
        <f>$E$133</f>
        <v>640000000</v>
      </c>
      <c r="Q137" s="3">
        <f>IFERROR(R137/$R$167,0)</f>
        <v>0.025648116142412719</v>
      </c>
      <c r="R137" s="4">
        <f>$F$133</f>
        <v>742000000</v>
      </c>
      <c r="T137" t="s">
        <f>$A$133</f>
        <v>120</v>
      </c>
      <c r="U137" s="3">
        <f>IFERROR(V137/$V137,0)</f>
        <v>1</v>
      </c>
      <c r="V137" s="4">
        <f>$B$133</f>
        <v>577000000</v>
      </c>
      <c r="W137" s="3">
        <f>IFERROR(X137/$V137,0)</f>
        <v>1.0918544194107451</v>
      </c>
      <c r="X137" s="4">
        <f>$C$133</f>
        <v>630000000</v>
      </c>
      <c r="Y137" s="3">
        <f>IFERROR(Z137/$V137,0)</f>
        <v>1.1455805892547661</v>
      </c>
      <c r="Z137" s="4">
        <f>$D$133</f>
        <v>661000000</v>
      </c>
      <c r="AA137" s="3">
        <f>IFERROR(AB137/$V137,0)</f>
        <v>1.1091854419410745</v>
      </c>
      <c r="AB137" s="4">
        <f>$E$133</f>
        <v>640000000</v>
      </c>
      <c r="AC137" s="3">
        <f>IFERROR(AD137/$V137,0)</f>
        <v>1.2859618717504333</v>
      </c>
      <c r="AD137" s="4">
        <f>$F$133</f>
        <v>742000000</v>
      </c>
    </row>
    <row r="138" spans="1:244" ht="14">
      <c r="A138" t="s">
        <v>125</v>
      </c>
      <c r="B138" s="4">
        <v>6880000000</v>
      </c>
      <c r="C138" s="4">
        <v>6600000000</v>
      </c>
      <c r="D138" s="4">
        <v>7090000000</v>
      </c>
      <c r="E138" s="4">
        <v>7860000000</v>
      </c>
      <c r="F138" s="4">
        <v>8940000000</v>
      </c>
      <c r="H138" t="s">
        <f>$A$134</f>
        <v>121</v>
      </c>
      <c r="I138" s="3">
        <f>IFERROR(J138/$J$167,0)</f>
        <v>0</v>
      </c>
      <c r="J138" s="4">
        <f>$B$134</f>
        <v>0</v>
      </c>
      <c r="K138" s="3">
        <f>IFERROR(L138/$L$167,0)</f>
        <v>0</v>
      </c>
      <c r="L138" s="4">
        <f>$C$134</f>
        <v>0</v>
      </c>
      <c r="M138" s="3">
        <f>IFERROR(N138/$N$167,0)</f>
        <v>0</v>
      </c>
      <c r="N138" s="4">
        <f>$D$134</f>
        <v>0</v>
      </c>
      <c r="O138" s="3">
        <f>IFERROR(P138/$P$167,0)</f>
        <v>0</v>
      </c>
      <c r="P138" s="4">
        <f>$E$134</f>
        <v>0</v>
      </c>
      <c r="Q138" s="3">
        <f>IFERROR(R138/$R$167,0)</f>
        <v>0</v>
      </c>
      <c r="R138" s="4">
        <f>$F$134</f>
        <v>0</v>
      </c>
      <c r="T138" t="s">
        <f>$A$134</f>
        <v>121</v>
      </c>
      <c r="U138" s="3">
        <f>IFERROR(V138/$V138,0)</f>
        <v>0</v>
      </c>
      <c r="V138" s="4">
        <f>$B$134</f>
        <v>0</v>
      </c>
      <c r="W138" s="3">
        <f>IFERROR(X138/$V138,0)</f>
        <v>0</v>
      </c>
      <c r="X138" s="4">
        <f>$C$134</f>
        <v>0</v>
      </c>
      <c r="Y138" s="3">
        <f>IFERROR(Z138/$V138,0)</f>
        <v>0</v>
      </c>
      <c r="Z138" s="4">
        <f>$D$134</f>
        <v>0</v>
      </c>
      <c r="AA138" s="3">
        <f>IFERROR(AB138/$V138,0)</f>
        <v>0</v>
      </c>
      <c r="AB138" s="4">
        <f>$E$134</f>
        <v>0</v>
      </c>
      <c r="AC138" s="3">
        <f>IFERROR(AD138/$V138,0)</f>
        <v>0</v>
      </c>
      <c r="AD138" s="4">
        <f>$F$134</f>
        <v>0</v>
      </c>
    </row>
    <row r="139" spans="1:244" ht="14">
      <c r="A139" t="s">
        <v>126</v>
      </c>
      <c r="B139" s="4">
        <v>6600000000</v>
      </c>
      <c r="C139" s="4">
        <v>6320000000</v>
      </c>
      <c r="D139" s="4">
        <v>7090000000</v>
      </c>
      <c r="E139" s="4">
        <v>7600000000</v>
      </c>
      <c r="F139" s="4">
        <v>8920000000</v>
      </c>
      <c r="H139" t="s">
        <f>$A$135</f>
        <v>122</v>
      </c>
      <c r="I139" s="3">
        <f>IFERROR(J139/$J$167,0)</f>
        <v>0.00021150592216582064</v>
      </c>
      <c r="J139" s="4">
        <f>$B$135</f>
        <v>5000000</v>
      </c>
      <c r="K139" s="3">
        <f>IFERROR(L139/$L$167,0)</f>
        <v>0.00020242914979757084</v>
      </c>
      <c r="L139" s="4">
        <f>$C$135</f>
        <v>5000000</v>
      </c>
      <c r="M139" s="3">
        <f>IFERROR(N139/$N$167,0)</f>
        <v>0.00023121387283236994</v>
      </c>
      <c r="N139" s="4">
        <f>$D$135</f>
        <v>6000000</v>
      </c>
      <c r="O139" s="3">
        <f>IFERROR(P139/$P$167,0)</f>
        <v>7.3475385745775163e-05</v>
      </c>
      <c r="P139" s="4">
        <f>$E$135</f>
        <v>2000000</v>
      </c>
      <c r="Q139" s="3">
        <f>IFERROR(R139/$R$167,0)</f>
        <v>0</v>
      </c>
      <c r="R139" s="4">
        <f>$F$135</f>
        <v>0</v>
      </c>
      <c r="T139" t="s">
        <f>$A$135</f>
        <v>122</v>
      </c>
      <c r="U139" s="3">
        <f>IFERROR(V139/$V139,0)</f>
        <v>1</v>
      </c>
      <c r="V139" s="4">
        <f>$B$135</f>
        <v>5000000</v>
      </c>
      <c r="W139" s="3">
        <f>IFERROR(X139/$V139,0)</f>
        <v>1</v>
      </c>
      <c r="X139" s="4">
        <f>$C$135</f>
        <v>5000000</v>
      </c>
      <c r="Y139" s="3">
        <f>IFERROR(Z139/$V139,0)</f>
        <v>1.2</v>
      </c>
      <c r="Z139" s="4">
        <f>$D$135</f>
        <v>6000000</v>
      </c>
      <c r="AA139" s="3">
        <f>IFERROR(AB139/$V139,0)</f>
        <v>0.40000000000000002</v>
      </c>
      <c r="AB139" s="4">
        <f>$E$135</f>
        <v>2000000</v>
      </c>
      <c r="AC139" s="3">
        <f>IFERROR(AD139/$V139,0)</f>
        <v>0</v>
      </c>
      <c r="AD139" s="4">
        <f>$F$135</f>
        <v>0</v>
      </c>
    </row>
    <row r="140" spans="1:244" ht="14">
      <c r="A140" t="s">
        <v>127</v>
      </c>
      <c r="B140" s="4">
        <v>6600000000</v>
      </c>
      <c r="C140" s="4">
        <v>6320000000</v>
      </c>
      <c r="D140" s="4">
        <v>7090000000</v>
      </c>
      <c r="E140" s="4">
        <v>7600000000</v>
      </c>
      <c r="F140" s="4">
        <v>8920000000</v>
      </c>
      <c r="H140" t="s">
        <f>$A$136</f>
        <v>123</v>
      </c>
      <c r="I140" s="3">
        <f>IFERROR(J140/$J$167,0)</f>
        <v>0.024196277495769882</v>
      </c>
      <c r="J140" s="4">
        <f>$B$136</f>
        <v>572000000</v>
      </c>
      <c r="K140" s="3">
        <f>IFERROR(L140/$L$167,0)</f>
        <v>0.025303643724696356</v>
      </c>
      <c r="L140" s="4">
        <f>$C$136</f>
        <v>625000000</v>
      </c>
      <c r="M140" s="3">
        <f>IFERROR(N140/$N$167,0)</f>
        <v>0.025240847784200385</v>
      </c>
      <c r="N140" s="4">
        <f>$D$136</f>
        <v>655000000</v>
      </c>
      <c r="O140" s="3">
        <f>IFERROR(P140/$P$167,0)</f>
        <v>0.023438648052902279</v>
      </c>
      <c r="P140" s="4">
        <f>$E$136</f>
        <v>638000000</v>
      </c>
      <c r="Q140" s="3">
        <f>IFERROR(R140/$R$167,0)</f>
        <v>0.025648116142412719</v>
      </c>
      <c r="R140" s="4">
        <f>$F$136</f>
        <v>742000000</v>
      </c>
      <c r="T140" t="s">
        <f>$A$136</f>
        <v>123</v>
      </c>
      <c r="U140" s="3">
        <f>IFERROR(V140/$V140,0)</f>
        <v>1</v>
      </c>
      <c r="V140" s="4">
        <f>$B$136</f>
        <v>572000000</v>
      </c>
      <c r="W140" s="3">
        <f>IFERROR(X140/$V140,0)</f>
        <v>1.0926573426573427</v>
      </c>
      <c r="X140" s="4">
        <f>$C$136</f>
        <v>625000000</v>
      </c>
      <c r="Y140" s="3">
        <f>IFERROR(Z140/$V140,0)</f>
        <v>1.1451048951048952</v>
      </c>
      <c r="Z140" s="4">
        <f>$D$136</f>
        <v>655000000</v>
      </c>
      <c r="AA140" s="3">
        <f>IFERROR(AB140/$V140,0)</f>
        <v>1.1153846153846154</v>
      </c>
      <c r="AB140" s="4">
        <f>$E$136</f>
        <v>638000000</v>
      </c>
      <c r="AC140" s="3">
        <f>IFERROR(AD140/$V140,0)</f>
        <v>1.2972027972027973</v>
      </c>
      <c r="AD140" s="4">
        <f>$F$136</f>
        <v>742000000</v>
      </c>
    </row>
    <row r="141" spans="1:244" ht="14">
      <c r="A141" t="s">
        <v>128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H141" t="s">
        <f>$A$137</f>
        <v>124</v>
      </c>
      <c r="I141" s="3">
        <f>IFERROR(J141/$J$167,0)</f>
        <v>0.088409475465313025</v>
      </c>
      <c r="J141" s="4">
        <f>$B$137</f>
        <v>2089999999.9999998</v>
      </c>
      <c r="K141" s="3">
        <f>IFERROR(L141/$L$167,0)</f>
        <v>0.10809716599190283</v>
      </c>
      <c r="L141" s="4">
        <f>$C$137</f>
        <v>2670000000</v>
      </c>
      <c r="M141" s="3">
        <f>IFERROR(N141/$N$167,0)</f>
        <v>0.11329479768786127</v>
      </c>
      <c r="N141" s="4">
        <f>$D$137</f>
        <v>2940000000</v>
      </c>
      <c r="O141" s="3">
        <f>IFERROR(P141/$P$167,0)</f>
        <v>0.098824393828067597</v>
      </c>
      <c r="P141" s="4">
        <f>$E$137</f>
        <v>2690000000</v>
      </c>
      <c r="Q141" s="3">
        <f>IFERROR(R141/$R$167,0)</f>
        <v>0.086761147597649496</v>
      </c>
      <c r="R141" s="4">
        <f>$F$137</f>
        <v>2510000000</v>
      </c>
      <c r="T141" t="s">
        <f>$A$137</f>
        <v>124</v>
      </c>
      <c r="U141" s="3">
        <f>IFERROR(V141/$V141,0)</f>
        <v>1</v>
      </c>
      <c r="V141" s="4">
        <f>$B$137</f>
        <v>2089999999.9999998</v>
      </c>
      <c r="W141" s="3">
        <f>IFERROR(X141/$V141,0)</f>
        <v>1.2775119617224882</v>
      </c>
      <c r="X141" s="4">
        <f>$C$137</f>
        <v>2670000000</v>
      </c>
      <c r="Y141" s="3">
        <f>IFERROR(Z141/$V141,0)</f>
        <v>1.4066985645933017</v>
      </c>
      <c r="Z141" s="4">
        <f>$D$137</f>
        <v>2940000000</v>
      </c>
      <c r="AA141" s="3">
        <f>IFERROR(AB141/$V141,0)</f>
        <v>1.2870813397129188</v>
      </c>
      <c r="AB141" s="4">
        <f>$E$137</f>
        <v>2690000000</v>
      </c>
      <c r="AC141" s="3">
        <f>IFERROR(AD141/$V141,0)</f>
        <v>1.2009569377990432</v>
      </c>
      <c r="AD141" s="4">
        <f>$F$137</f>
        <v>2510000000</v>
      </c>
    </row>
    <row r="142" spans="1:244" ht="14">
      <c r="A142" t="s">
        <v>129</v>
      </c>
      <c r="B142" s="4">
        <v>282000000</v>
      </c>
      <c r="C142" s="4">
        <v>276000000</v>
      </c>
      <c r="D142" s="4">
        <v>0</v>
      </c>
      <c r="E142" s="4">
        <v>263000000</v>
      </c>
      <c r="F142" s="4">
        <v>0</v>
      </c>
      <c r="H142" t="s">
        <f>$A$138</f>
        <v>125</v>
      </c>
      <c r="I142" s="3">
        <f>IFERROR(J142/$J$167,0)</f>
        <v>0.29103214890016921</v>
      </c>
      <c r="J142" s="4">
        <f>$B$138</f>
        <v>6880000000</v>
      </c>
      <c r="K142" s="3">
        <f>IFERROR(L142/$L$167,0)</f>
        <v>0.26720647773279355</v>
      </c>
      <c r="L142" s="4">
        <f>$C$138</f>
        <v>6600000000</v>
      </c>
      <c r="M142" s="3">
        <f>IFERROR(N142/$N$167,0)</f>
        <v>0.27321772639691716</v>
      </c>
      <c r="N142" s="4">
        <f>$D$138</f>
        <v>7090000000</v>
      </c>
      <c r="O142" s="3">
        <f>IFERROR(P142/$P$167,0)</f>
        <v>0.28875826598089638</v>
      </c>
      <c r="P142" s="4">
        <f>$E$138</f>
        <v>7860000000</v>
      </c>
      <c r="Q142" s="3">
        <f>IFERROR(R142/$R$167,0)</f>
        <v>0.30902177670238506</v>
      </c>
      <c r="R142" s="4">
        <f>$F$138</f>
        <v>8940000000</v>
      </c>
      <c r="T142" t="s">
        <f>$A$138</f>
        <v>125</v>
      </c>
      <c r="U142" s="3">
        <f>IFERROR(V142/$V142,0)</f>
        <v>1</v>
      </c>
      <c r="V142" s="4">
        <f>$B$138</f>
        <v>6880000000</v>
      </c>
      <c r="W142" s="3">
        <f>IFERROR(X142/$V142,0)</f>
        <v>0.95930232558139539</v>
      </c>
      <c r="X142" s="4">
        <f>$C$138</f>
        <v>6600000000</v>
      </c>
      <c r="Y142" s="3">
        <f>IFERROR(Z142/$V142,0)</f>
        <v>1.0305232558139534</v>
      </c>
      <c r="Z142" s="4">
        <f>$D$138</f>
        <v>7090000000</v>
      </c>
      <c r="AA142" s="3">
        <f>IFERROR(AB142/$V142,0)</f>
        <v>1.1424418604651163</v>
      </c>
      <c r="AB142" s="4">
        <f>$E$138</f>
        <v>7860000000</v>
      </c>
      <c r="AC142" s="3">
        <f>IFERROR(AD142/$V142,0)</f>
        <v>1.2994186046511629</v>
      </c>
      <c r="AD142" s="4">
        <f>$F$138</f>
        <v>8940000000</v>
      </c>
    </row>
    <row r="143" spans="1:244" ht="14">
      <c r="A143" t="s">
        <v>130</v>
      </c>
      <c r="B143" s="4">
        <v>1200000000</v>
      </c>
      <c r="C143" s="4">
        <v>1400000000</v>
      </c>
      <c r="D143" s="4">
        <v>1180000000</v>
      </c>
      <c r="E143" s="4">
        <v>1190000000</v>
      </c>
      <c r="F143" s="4">
        <v>1040000000</v>
      </c>
      <c r="H143" t="s">
        <f>$A$139</f>
        <v>126</v>
      </c>
      <c r="I143" s="3">
        <f>IFERROR(J143/$J$167,0)</f>
        <v>0.27918781725888325</v>
      </c>
      <c r="J143" s="4">
        <f>$B$139</f>
        <v>6600000000</v>
      </c>
      <c r="K143" s="3">
        <f>IFERROR(L143/$L$167,0)</f>
        <v>0.25587044534412956</v>
      </c>
      <c r="L143" s="4">
        <f>$C$139</f>
        <v>6320000000</v>
      </c>
      <c r="M143" s="3">
        <f>IFERROR(N143/$N$167,0)</f>
        <v>0.27321772639691716</v>
      </c>
      <c r="N143" s="4">
        <f>$D$139</f>
        <v>7090000000</v>
      </c>
      <c r="O143" s="3">
        <f>IFERROR(P143/$P$167,0)</f>
        <v>0.27920646583394565</v>
      </c>
      <c r="P143" s="4">
        <f>$E$139</f>
        <v>7600000000</v>
      </c>
      <c r="Q143" s="3">
        <f>IFERROR(R143/$R$167,0)</f>
        <v>0.30833045281714483</v>
      </c>
      <c r="R143" s="4">
        <f>$F$139</f>
        <v>8920000000</v>
      </c>
      <c r="T143" t="s">
        <f>$A$139</f>
        <v>126</v>
      </c>
      <c r="U143" s="3">
        <f>IFERROR(V143/$V143,0)</f>
        <v>1</v>
      </c>
      <c r="V143" s="4">
        <f>$B$139</f>
        <v>6600000000</v>
      </c>
      <c r="W143" s="3">
        <f>IFERROR(X143/$V143,0)</f>
        <v>0.95757575757575752</v>
      </c>
      <c r="X143" s="4">
        <f>$C$139</f>
        <v>6320000000</v>
      </c>
      <c r="Y143" s="3">
        <f>IFERROR(Z143/$V143,0)</f>
        <v>1.0742424242424242</v>
      </c>
      <c r="Z143" s="4">
        <f>$D$139</f>
        <v>7090000000</v>
      </c>
      <c r="AA143" s="3">
        <f>IFERROR(AB143/$V143,0)</f>
        <v>1.1515151515151516</v>
      </c>
      <c r="AB143" s="4">
        <f>$E$139</f>
        <v>7600000000</v>
      </c>
      <c r="AC143" s="3">
        <f>IFERROR(AD143/$V143,0)</f>
        <v>1.3515151515151516</v>
      </c>
      <c r="AD143" s="4">
        <f>$F$139</f>
        <v>8920000000</v>
      </c>
    </row>
    <row r="144" spans="1:244" ht="14">
      <c r="A144" t="s">
        <v>131</v>
      </c>
      <c r="B144" s="4">
        <v>3950000000</v>
      </c>
      <c r="C144" s="4">
        <v>4320000000</v>
      </c>
      <c r="D144" s="4">
        <v>2560000000</v>
      </c>
      <c r="E144" s="4">
        <v>2670000000</v>
      </c>
      <c r="F144" s="4">
        <v>2920000000</v>
      </c>
      <c r="H144" t="s">
        <f>$A$140</f>
        <v>127</v>
      </c>
      <c r="I144" s="3">
        <f>IFERROR(J144/$J$167,0)</f>
        <v>0.27918781725888325</v>
      </c>
      <c r="J144" s="4">
        <f>$B$140</f>
        <v>6600000000</v>
      </c>
      <c r="K144" s="3">
        <f>IFERROR(L144/$L$167,0)</f>
        <v>0.25587044534412956</v>
      </c>
      <c r="L144" s="4">
        <f>$C$140</f>
        <v>6320000000</v>
      </c>
      <c r="M144" s="3">
        <f>IFERROR(N144/$N$167,0)</f>
        <v>0.27321772639691716</v>
      </c>
      <c r="N144" s="4">
        <f>$D$140</f>
        <v>7090000000</v>
      </c>
      <c r="O144" s="3">
        <f>IFERROR(P144/$P$167,0)</f>
        <v>0.27920646583394565</v>
      </c>
      <c r="P144" s="4">
        <f>$E$140</f>
        <v>7600000000</v>
      </c>
      <c r="Q144" s="3">
        <f>IFERROR(R144/$R$167,0)</f>
        <v>0.30833045281714483</v>
      </c>
      <c r="R144" s="4">
        <f>$F$140</f>
        <v>8920000000</v>
      </c>
      <c r="T144" t="s">
        <f>$A$140</f>
        <v>127</v>
      </c>
      <c r="U144" s="3">
        <f>IFERROR(V144/$V144,0)</f>
        <v>1</v>
      </c>
      <c r="V144" s="4">
        <f>$B$140</f>
        <v>6600000000</v>
      </c>
      <c r="W144" s="3">
        <f>IFERROR(X144/$V144,0)</f>
        <v>0.95757575757575752</v>
      </c>
      <c r="X144" s="4">
        <f>$C$140</f>
        <v>6320000000</v>
      </c>
      <c r="Y144" s="3">
        <f>IFERROR(Z144/$V144,0)</f>
        <v>1.0742424242424242</v>
      </c>
      <c r="Z144" s="4">
        <f>$D$140</f>
        <v>7090000000</v>
      </c>
      <c r="AA144" s="3">
        <f>IFERROR(AB144/$V144,0)</f>
        <v>1.1515151515151516</v>
      </c>
      <c r="AB144" s="4">
        <f>$E$140</f>
        <v>7600000000</v>
      </c>
      <c r="AC144" s="3">
        <f>IFERROR(AD144/$V144,0)</f>
        <v>1.3515151515151516</v>
      </c>
      <c r="AD144" s="4">
        <f>$F$140</f>
        <v>8920000000</v>
      </c>
    </row>
    <row r="145" spans="1:244" ht="14">
      <c r="A145" t="s">
        <v>132</v>
      </c>
      <c r="B145" s="4">
        <v>3950000000</v>
      </c>
      <c r="C145" s="4">
        <v>4320000000</v>
      </c>
      <c r="D145" s="4">
        <v>2560000000</v>
      </c>
      <c r="E145" s="4">
        <v>2670000000</v>
      </c>
      <c r="F145" s="4">
        <v>2920000000</v>
      </c>
      <c r="H145" t="s">
        <f>$A$141</f>
        <v>128</v>
      </c>
      <c r="I145" s="3">
        <f>IFERROR(J145/$J$167,0)</f>
        <v>0</v>
      </c>
      <c r="J145" s="4">
        <f>$B$141</f>
        <v>0</v>
      </c>
      <c r="K145" s="3">
        <f>IFERROR(L145/$L$167,0)</f>
        <v>0</v>
      </c>
      <c r="L145" s="4">
        <f>$C$141</f>
        <v>0</v>
      </c>
      <c r="M145" s="3">
        <f>IFERROR(N145/$N$167,0)</f>
        <v>0</v>
      </c>
      <c r="N145" s="4">
        <f>$D$141</f>
        <v>0</v>
      </c>
      <c r="O145" s="3">
        <f>IFERROR(P145/$P$167,0)</f>
        <v>0</v>
      </c>
      <c r="P145" s="4">
        <f>$E$141</f>
        <v>0</v>
      </c>
      <c r="Q145" s="3">
        <f>IFERROR(R145/$R$167,0)</f>
        <v>0</v>
      </c>
      <c r="R145" s="4">
        <f>$F$141</f>
        <v>0</v>
      </c>
      <c r="T145" t="s">
        <f>$A$141</f>
        <v>128</v>
      </c>
      <c r="U145" s="3">
        <f>IFERROR(V145/$V145,0)</f>
        <v>0</v>
      </c>
      <c r="V145" s="4">
        <f>$B$141</f>
        <v>0</v>
      </c>
      <c r="W145" s="3">
        <f>IFERROR(X145/$V145,0)</f>
        <v>0</v>
      </c>
      <c r="X145" s="4">
        <f>$C$141</f>
        <v>0</v>
      </c>
      <c r="Y145" s="3">
        <f>IFERROR(Z145/$V145,0)</f>
        <v>0</v>
      </c>
      <c r="Z145" s="4">
        <f>$D$141</f>
        <v>0</v>
      </c>
      <c r="AA145" s="3">
        <f>IFERROR(AB145/$V145,0)</f>
        <v>0</v>
      </c>
      <c r="AB145" s="4">
        <f>$E$141</f>
        <v>0</v>
      </c>
      <c r="AC145" s="3">
        <f>IFERROR(AD145/$V145,0)</f>
        <v>0</v>
      </c>
      <c r="AD145" s="4">
        <f>$F$141</f>
        <v>0</v>
      </c>
    </row>
    <row r="146" spans="1:244" ht="14">
      <c r="A146" t="s">
        <v>133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H146" t="s">
        <f>$A$142</f>
        <v>129</v>
      </c>
      <c r="I146" s="3">
        <f>IFERROR(J146/$J$167,0)</f>
        <v>0.011928934010152284</v>
      </c>
      <c r="J146" s="4">
        <f>$B$142</f>
        <v>282000000</v>
      </c>
      <c r="K146" s="3">
        <f>IFERROR(L146/$L$167,0)</f>
        <v>0.01117408906882591</v>
      </c>
      <c r="L146" s="4">
        <f>$C$142</f>
        <v>276000000</v>
      </c>
      <c r="M146" s="3">
        <f>IFERROR(N146/$N$167,0)</f>
        <v>0</v>
      </c>
      <c r="N146" s="4">
        <f>$D$142</f>
        <v>0</v>
      </c>
      <c r="O146" s="3">
        <f>IFERROR(P146/$P$167,0)</f>
        <v>0.0096620132255694335</v>
      </c>
      <c r="P146" s="4">
        <f>$E$142</f>
        <v>263000000</v>
      </c>
      <c r="Q146" s="3">
        <f>IFERROR(R146/$R$167,0)</f>
        <v>0</v>
      </c>
      <c r="R146" s="4">
        <f>$F$142</f>
        <v>0</v>
      </c>
      <c r="T146" t="s">
        <f>$A$142</f>
        <v>129</v>
      </c>
      <c r="U146" s="3">
        <f>IFERROR(V146/$V146,0)</f>
        <v>1</v>
      </c>
      <c r="V146" s="4">
        <f>$B$142</f>
        <v>282000000</v>
      </c>
      <c r="W146" s="3">
        <f>IFERROR(X146/$V146,0)</f>
        <v>0.97872340425531912</v>
      </c>
      <c r="X146" s="4">
        <f>$C$142</f>
        <v>276000000</v>
      </c>
      <c r="Y146" s="3">
        <f>IFERROR(Z146/$V146,0)</f>
        <v>0</v>
      </c>
      <c r="Z146" s="4">
        <f>$D$142</f>
        <v>0</v>
      </c>
      <c r="AA146" s="3">
        <f>IFERROR(AB146/$V146,0)</f>
        <v>0.93262411347517726</v>
      </c>
      <c r="AB146" s="4">
        <f>$E$142</f>
        <v>263000000</v>
      </c>
      <c r="AC146" s="3">
        <f>IFERROR(AD146/$V146,0)</f>
        <v>0</v>
      </c>
      <c r="AD146" s="4">
        <f>$F$142</f>
        <v>0</v>
      </c>
    </row>
    <row r="147" spans="1:244" ht="14">
      <c r="A147" t="s">
        <v>134</v>
      </c>
      <c r="B147" s="4">
        <v>2440000000</v>
      </c>
      <c r="C147" s="4">
        <v>2460000000</v>
      </c>
      <c r="D147" s="4">
        <v>4850000000</v>
      </c>
      <c r="E147" s="4">
        <v>5050000000</v>
      </c>
      <c r="F147" s="4">
        <v>5330000000</v>
      </c>
      <c r="H147" t="s">
        <f>$A$143</f>
        <v>130</v>
      </c>
      <c r="I147" s="3">
        <f>IFERROR(J147/$J$167,0)</f>
        <v>0.050761421319796954</v>
      </c>
      <c r="J147" s="4">
        <f>$B$143</f>
        <v>1200000000</v>
      </c>
      <c r="K147" s="3">
        <f>IFERROR(L147/$L$167,0)</f>
        <v>0.056680161943319839</v>
      </c>
      <c r="L147" s="4">
        <f>$C$143</f>
        <v>1400000000</v>
      </c>
      <c r="M147" s="3">
        <f>IFERROR(N147/$N$167,0)</f>
        <v>0.045472061657032756</v>
      </c>
      <c r="N147" s="4">
        <f>$D$143</f>
        <v>1180000000</v>
      </c>
      <c r="O147" s="3">
        <f>IFERROR(P147/$P$167,0)</f>
        <v>0.043717854518736221</v>
      </c>
      <c r="P147" s="4">
        <f>$E$143</f>
        <v>1190000000</v>
      </c>
      <c r="Q147" s="3">
        <f>IFERROR(R147/$R$167,0)</f>
        <v>0.035948842032492226</v>
      </c>
      <c r="R147" s="4">
        <f>$F$143</f>
        <v>1040000000</v>
      </c>
      <c r="T147" t="s">
        <f>$A$143</f>
        <v>130</v>
      </c>
      <c r="U147" s="3">
        <f>IFERROR(V147/$V147,0)</f>
        <v>1</v>
      </c>
      <c r="V147" s="4">
        <f>$B$143</f>
        <v>1200000000</v>
      </c>
      <c r="W147" s="3">
        <f>IFERROR(X147/$V147,0)</f>
        <v>1.1666666666666667</v>
      </c>
      <c r="X147" s="4">
        <f>$C$143</f>
        <v>1400000000</v>
      </c>
      <c r="Y147" s="3">
        <f>IFERROR(Z147/$V147,0)</f>
        <v>0.98333333333333328</v>
      </c>
      <c r="Z147" s="4">
        <f>$D$143</f>
        <v>1180000000</v>
      </c>
      <c r="AA147" s="3">
        <f>IFERROR(AB147/$V147,0)</f>
        <v>0.9916666666666667</v>
      </c>
      <c r="AB147" s="4">
        <f>$E$143</f>
        <v>1190000000</v>
      </c>
      <c r="AC147" s="3">
        <f>IFERROR(AD147/$V147,0)</f>
        <v>0.8666666666666667</v>
      </c>
      <c r="AD147" s="4">
        <f>$F$143</f>
        <v>1040000000</v>
      </c>
    </row>
    <row r="148" spans="1:244" ht="14">
      <c r="A148" t="s">
        <v>135</v>
      </c>
      <c r="B148" s="4">
        <v>2440000000</v>
      </c>
      <c r="C148" s="4">
        <v>2460000000</v>
      </c>
      <c r="D148" s="4">
        <v>4850000000</v>
      </c>
      <c r="E148" s="4">
        <v>5050000000</v>
      </c>
      <c r="F148" s="4">
        <v>5330000000</v>
      </c>
      <c r="H148" t="s">
        <f>$A$144</f>
        <v>131</v>
      </c>
      <c r="I148" s="3">
        <f>IFERROR(J148/$J$167,0)</f>
        <v>0.16708967851099832</v>
      </c>
      <c r="J148" s="4">
        <f>$B$144</f>
        <v>3950000000</v>
      </c>
      <c r="K148" s="3">
        <f>IFERROR(L148/$L$167,0)</f>
        <v>0.17489878542510121</v>
      </c>
      <c r="L148" s="4">
        <f>$C$144</f>
        <v>4320000000</v>
      </c>
      <c r="M148" s="3">
        <f>IFERROR(N148/$N$167,0)</f>
        <v>0.098651252408477844</v>
      </c>
      <c r="N148" s="4">
        <f>$D$144</f>
        <v>2560000000</v>
      </c>
      <c r="O148" s="3">
        <f>IFERROR(P148/$P$167,0)</f>
        <v>0.098089639970609849</v>
      </c>
      <c r="P148" s="4">
        <f>$E$144</f>
        <v>2670000000</v>
      </c>
      <c r="Q148" s="3">
        <f>IFERROR(R148/$R$167,0)</f>
        <v>0.10093328724507432</v>
      </c>
      <c r="R148" s="4">
        <f>$F$144</f>
        <v>2920000000</v>
      </c>
      <c r="T148" t="s">
        <f>$A$144</f>
        <v>131</v>
      </c>
      <c r="U148" s="3">
        <f>IFERROR(V148/$V148,0)</f>
        <v>1</v>
      </c>
      <c r="V148" s="4">
        <f>$B$144</f>
        <v>3950000000</v>
      </c>
      <c r="W148" s="3">
        <f>IFERROR(X148/$V148,0)</f>
        <v>1.0936708860759494</v>
      </c>
      <c r="X148" s="4">
        <f>$C$144</f>
        <v>4320000000</v>
      </c>
      <c r="Y148" s="3">
        <f>IFERROR(Z148/$V148,0)</f>
        <v>0.64810126582278482</v>
      </c>
      <c r="Z148" s="4">
        <f>$D$144</f>
        <v>2560000000</v>
      </c>
      <c r="AA148" s="3">
        <f>IFERROR(AB148/$V148,0)</f>
        <v>0.67594936708860764</v>
      </c>
      <c r="AB148" s="4">
        <f>$E$144</f>
        <v>2670000000</v>
      </c>
      <c r="AC148" s="3">
        <f>IFERROR(AD148/$V148,0)</f>
        <v>0.73924050632911398</v>
      </c>
      <c r="AD148" s="4">
        <f>$F$144</f>
        <v>2920000000</v>
      </c>
    </row>
    <row r="149" spans="1:244" ht="14">
      <c r="A149" t="s">
        <v>136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H149" t="s">
        <f>$A$145</f>
        <v>132</v>
      </c>
      <c r="I149" s="3">
        <f>IFERROR(J149/$J$167,0)</f>
        <v>0.16708967851099832</v>
      </c>
      <c r="J149" s="4">
        <f>$B$145</f>
        <v>3950000000</v>
      </c>
      <c r="K149" s="3">
        <f>IFERROR(L149/$L$167,0)</f>
        <v>0.17489878542510121</v>
      </c>
      <c r="L149" s="4">
        <f>$C$145</f>
        <v>4320000000</v>
      </c>
      <c r="M149" s="3">
        <f>IFERROR(N149/$N$167,0)</f>
        <v>0.098651252408477844</v>
      </c>
      <c r="N149" s="4">
        <f>$D$145</f>
        <v>2560000000</v>
      </c>
      <c r="O149" s="3">
        <f>IFERROR(P149/$P$167,0)</f>
        <v>0.098089639970609849</v>
      </c>
      <c r="P149" s="4">
        <f>$E$145</f>
        <v>2670000000</v>
      </c>
      <c r="Q149" s="3">
        <f>IFERROR(R149/$R$167,0)</f>
        <v>0.10093328724507432</v>
      </c>
      <c r="R149" s="4">
        <f>$F$145</f>
        <v>2920000000</v>
      </c>
      <c r="T149" t="s">
        <f>$A$145</f>
        <v>132</v>
      </c>
      <c r="U149" s="3">
        <f>IFERROR(V149/$V149,0)</f>
        <v>1</v>
      </c>
      <c r="V149" s="4">
        <f>$B$145</f>
        <v>3950000000</v>
      </c>
      <c r="W149" s="3">
        <f>IFERROR(X149/$V149,0)</f>
        <v>1.0936708860759494</v>
      </c>
      <c r="X149" s="4">
        <f>$C$145</f>
        <v>4320000000</v>
      </c>
      <c r="Y149" s="3">
        <f>IFERROR(Z149/$V149,0)</f>
        <v>0.64810126582278482</v>
      </c>
      <c r="Z149" s="4">
        <f>$D$145</f>
        <v>2560000000</v>
      </c>
      <c r="AA149" s="3">
        <f>IFERROR(AB149/$V149,0)</f>
        <v>0.67594936708860764</v>
      </c>
      <c r="AB149" s="4">
        <f>$E$145</f>
        <v>2670000000</v>
      </c>
      <c r="AC149" s="3">
        <f>IFERROR(AD149/$V149,0)</f>
        <v>0.73924050632911398</v>
      </c>
      <c r="AD149" s="4">
        <f>$F$145</f>
        <v>2920000000</v>
      </c>
    </row>
    <row r="150" spans="1:244" ht="14">
      <c r="A150" t="s">
        <v>137</v>
      </c>
      <c r="B150" s="4">
        <v>16550000000</v>
      </c>
      <c r="C150" s="4">
        <v>17450000000</v>
      </c>
      <c r="D150" s="4">
        <v>18620000000</v>
      </c>
      <c r="E150" s="4">
        <v>19440000000</v>
      </c>
      <c r="F150" s="4">
        <v>20730000000</v>
      </c>
      <c r="H150" t="s">
        <f>$A$146</f>
        <v>133</v>
      </c>
      <c r="I150" s="3">
        <f>IFERROR(J150/$J$167,0)</f>
        <v>0</v>
      </c>
      <c r="J150" s="4">
        <f>$B$146</f>
        <v>0</v>
      </c>
      <c r="K150" s="3">
        <f>IFERROR(L150/$L$167,0)</f>
        <v>0</v>
      </c>
      <c r="L150" s="4">
        <f>$C$146</f>
        <v>0</v>
      </c>
      <c r="M150" s="3">
        <f>IFERROR(N150/$N$167,0)</f>
        <v>0</v>
      </c>
      <c r="N150" s="4">
        <f>$D$146</f>
        <v>0</v>
      </c>
      <c r="O150" s="3">
        <f>IFERROR(P150/$P$167,0)</f>
        <v>0</v>
      </c>
      <c r="P150" s="4">
        <f>$E$146</f>
        <v>0</v>
      </c>
      <c r="Q150" s="3">
        <f>IFERROR(R150/$R$167,0)</f>
        <v>0</v>
      </c>
      <c r="R150" s="4">
        <f>$F$146</f>
        <v>0</v>
      </c>
      <c r="T150" t="s">
        <f>$A$146</f>
        <v>133</v>
      </c>
      <c r="U150" s="3">
        <f>IFERROR(V150/$V150,0)</f>
        <v>0</v>
      </c>
      <c r="V150" s="4">
        <f>$B$146</f>
        <v>0</v>
      </c>
      <c r="W150" s="3">
        <f>IFERROR(X150/$V150,0)</f>
        <v>0</v>
      </c>
      <c r="X150" s="4">
        <f>$C$146</f>
        <v>0</v>
      </c>
      <c r="Y150" s="3">
        <f>IFERROR(Z150/$V150,0)</f>
        <v>0</v>
      </c>
      <c r="Z150" s="4">
        <f>$D$146</f>
        <v>0</v>
      </c>
      <c r="AA150" s="3">
        <f>IFERROR(AB150/$V150,0)</f>
        <v>0</v>
      </c>
      <c r="AB150" s="4">
        <f>$E$146</f>
        <v>0</v>
      </c>
      <c r="AC150" s="3">
        <f>IFERROR(AD150/$V150,0)</f>
        <v>0</v>
      </c>
      <c r="AD150" s="4">
        <f>$F$146</f>
        <v>0</v>
      </c>
    </row>
    <row r="151" spans="1:244" ht="14">
      <c r="A151" t="s">
        <v>138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H151" t="s">
        <f>$A$147</f>
        <v>134</v>
      </c>
      <c r="I151" s="3">
        <f>IFERROR(J151/$J$167,0)</f>
        <v>0.10321489001692047</v>
      </c>
      <c r="J151" s="4">
        <f>$B$147</f>
        <v>2440000000</v>
      </c>
      <c r="K151" s="3">
        <f>IFERROR(L151/$L$167,0)</f>
        <v>0.099595141700404857</v>
      </c>
      <c r="L151" s="4">
        <f>$C$147</f>
        <v>2460000000</v>
      </c>
      <c r="M151" s="3">
        <f>IFERROR(N151/$N$167,0)</f>
        <v>0.18689788053949905</v>
      </c>
      <c r="N151" s="4">
        <f>$D$147</f>
        <v>4850000000</v>
      </c>
      <c r="O151" s="3">
        <f>IFERROR(P151/$P$167,0)</f>
        <v>0.18552534900808229</v>
      </c>
      <c r="P151" s="4">
        <f>$E$147</f>
        <v>5050000000</v>
      </c>
      <c r="Q151" s="3">
        <f>IFERROR(R151/$R$167,0)</f>
        <v>0.18423781541652265</v>
      </c>
      <c r="R151" s="4">
        <f>$F$147</f>
        <v>5330000000</v>
      </c>
      <c r="T151" t="s">
        <f>$A$147</f>
        <v>134</v>
      </c>
      <c r="U151" s="3">
        <f>IFERROR(V151/$V151,0)</f>
        <v>1</v>
      </c>
      <c r="V151" s="4">
        <f>$B$147</f>
        <v>2440000000</v>
      </c>
      <c r="W151" s="3">
        <f>IFERROR(X151/$V151,0)</f>
        <v>1.0081967213114753</v>
      </c>
      <c r="X151" s="4">
        <f>$C$147</f>
        <v>2460000000</v>
      </c>
      <c r="Y151" s="3">
        <f>IFERROR(Z151/$V151,0)</f>
        <v>1.9877049180327868</v>
      </c>
      <c r="Z151" s="4">
        <f>$D$147</f>
        <v>4850000000</v>
      </c>
      <c r="AA151" s="3">
        <f>IFERROR(AB151/$V151,0)</f>
        <v>2.069672131147541</v>
      </c>
      <c r="AB151" s="4">
        <f>$E$147</f>
        <v>5050000000</v>
      </c>
      <c r="AC151" s="3">
        <f>IFERROR(AD151/$V151,0)</f>
        <v>2.1844262295081966</v>
      </c>
      <c r="AD151" s="4">
        <f>$F$147</f>
        <v>5330000000</v>
      </c>
    </row>
    <row r="152" spans="1:244" ht="14">
      <c r="A152" t="s">
        <v>139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135</v>
      </c>
      <c r="I152" s="3">
        <f>IFERROR(J152/$J$167,0)</f>
        <v>0.10321489001692047</v>
      </c>
      <c r="J152" s="4">
        <f>$B$148</f>
        <v>2440000000</v>
      </c>
      <c r="K152" s="3">
        <f>IFERROR(L152/$L$167,0)</f>
        <v>0.099595141700404857</v>
      </c>
      <c r="L152" s="4">
        <f>$C$148</f>
        <v>2460000000</v>
      </c>
      <c r="M152" s="3">
        <f>IFERROR(N152/$N$167,0)</f>
        <v>0.18689788053949905</v>
      </c>
      <c r="N152" s="4">
        <f>$D$148</f>
        <v>4850000000</v>
      </c>
      <c r="O152" s="3">
        <f>IFERROR(P152/$P$167,0)</f>
        <v>0.18552534900808229</v>
      </c>
      <c r="P152" s="4">
        <f>$E$148</f>
        <v>5050000000</v>
      </c>
      <c r="Q152" s="3">
        <f>IFERROR(R152/$R$167,0)</f>
        <v>0.18423781541652265</v>
      </c>
      <c r="R152" s="4">
        <f>$F$148</f>
        <v>5330000000</v>
      </c>
      <c r="T152" t="s">
        <f>$A$148</f>
        <v>135</v>
      </c>
      <c r="U152" s="3">
        <f>IFERROR(V152/$V152,0)</f>
        <v>1</v>
      </c>
      <c r="V152" s="4">
        <f>$B$148</f>
        <v>2440000000</v>
      </c>
      <c r="W152" s="3">
        <f>IFERROR(X152/$V152,0)</f>
        <v>1.0081967213114753</v>
      </c>
      <c r="X152" s="4">
        <f>$C$148</f>
        <v>2460000000</v>
      </c>
      <c r="Y152" s="3">
        <f>IFERROR(Z152/$V152,0)</f>
        <v>1.9877049180327868</v>
      </c>
      <c r="Z152" s="4">
        <f>$D$148</f>
        <v>4850000000</v>
      </c>
      <c r="AA152" s="3">
        <f>IFERROR(AB152/$V152,0)</f>
        <v>2.069672131147541</v>
      </c>
      <c r="AB152" s="4">
        <f>$E$148</f>
        <v>5050000000</v>
      </c>
      <c r="AC152" s="3">
        <f>IFERROR(AD152/$V152,0)</f>
        <v>2.1844262295081966</v>
      </c>
      <c r="AD152" s="4">
        <f>$F$148</f>
        <v>5330000000</v>
      </c>
    </row>
    <row r="153" spans="1:244" ht="14">
      <c r="A153" t="s">
        <v>140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136</v>
      </c>
      <c r="I153" s="3">
        <f>IFERROR(J153/$J$167,0)</f>
        <v>0</v>
      </c>
      <c r="J153" s="4">
        <f>$B$149</f>
        <v>0</v>
      </c>
      <c r="K153" s="3">
        <f>IFERROR(L153/$L$167,0)</f>
        <v>0</v>
      </c>
      <c r="L153" s="4">
        <f>$C$149</f>
        <v>0</v>
      </c>
      <c r="M153" s="3">
        <f>IFERROR(N153/$N$167,0)</f>
        <v>0</v>
      </c>
      <c r="N153" s="4">
        <f>$D$149</f>
        <v>0</v>
      </c>
      <c r="O153" s="3">
        <f>IFERROR(P153/$P$167,0)</f>
        <v>0</v>
      </c>
      <c r="P153" s="4">
        <f>$E$149</f>
        <v>0</v>
      </c>
      <c r="Q153" s="3">
        <f>IFERROR(R153/$R$167,0)</f>
        <v>0</v>
      </c>
      <c r="R153" s="4">
        <f>$F$149</f>
        <v>0</v>
      </c>
      <c r="T153" t="s">
        <f>$A$149</f>
        <v>136</v>
      </c>
      <c r="U153" s="3">
        <f>IFERROR(V153/$V153,0)</f>
        <v>0</v>
      </c>
      <c r="V153" s="4">
        <f>$B$149</f>
        <v>0</v>
      </c>
      <c r="W153" s="3">
        <f>IFERROR(X153/$V153,0)</f>
        <v>0</v>
      </c>
      <c r="X153" s="4">
        <f>$C$149</f>
        <v>0</v>
      </c>
      <c r="Y153" s="3">
        <f>IFERROR(Z153/$V153,0)</f>
        <v>0</v>
      </c>
      <c r="Z153" s="4">
        <f>$D$149</f>
        <v>0</v>
      </c>
      <c r="AA153" s="3">
        <f>IFERROR(AB153/$V153,0)</f>
        <v>0</v>
      </c>
      <c r="AB153" s="4">
        <f>$E$149</f>
        <v>0</v>
      </c>
      <c r="AC153" s="3">
        <f>IFERROR(AD153/$V153,0)</f>
        <v>0</v>
      </c>
      <c r="AD153" s="4">
        <f>$F$149</f>
        <v>0</v>
      </c>
    </row>
    <row r="154" spans="1:244" ht="14">
      <c r="A154" t="s">
        <v>141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137</v>
      </c>
      <c r="I154" s="3">
        <f>IFERROR(J154/$J$167,0)</f>
        <v>0.70008460236886638</v>
      </c>
      <c r="J154" s="4">
        <f>$B$150</f>
        <v>16550000000</v>
      </c>
      <c r="K154" s="3">
        <f>IFERROR(L154/$L$167,0)</f>
        <v>0.70647773279352222</v>
      </c>
      <c r="L154" s="4">
        <f>$C$150</f>
        <v>17450000000</v>
      </c>
      <c r="M154" s="3">
        <f>IFERROR(N154/$N$167,0)</f>
        <v>0.7175337186897881</v>
      </c>
      <c r="N154" s="4">
        <f>$D$150</f>
        <v>18620000000</v>
      </c>
      <c r="O154" s="3">
        <f>IFERROR(P154/$P$167,0)</f>
        <v>0.71418074944893462</v>
      </c>
      <c r="P154" s="4">
        <f>$E$150</f>
        <v>19440000000</v>
      </c>
      <c r="Q154" s="3">
        <f>IFERROR(R154/$R$167,0)</f>
        <v>0.71655720705150361</v>
      </c>
      <c r="R154" s="4">
        <f>$F$150</f>
        <v>20730000000</v>
      </c>
      <c r="T154" t="s">
        <f>$A$150</f>
        <v>137</v>
      </c>
      <c r="U154" s="3">
        <f>IFERROR(V154/$V154,0)</f>
        <v>1</v>
      </c>
      <c r="V154" s="4">
        <f>$B$150</f>
        <v>16550000000</v>
      </c>
      <c r="W154" s="3">
        <f>IFERROR(X154/$V154,0)</f>
        <v>1.054380664652568</v>
      </c>
      <c r="X154" s="4">
        <f>$C$150</f>
        <v>17450000000</v>
      </c>
      <c r="Y154" s="3">
        <f>IFERROR(Z154/$V154,0)</f>
        <v>1.1250755287009064</v>
      </c>
      <c r="Z154" s="4">
        <f>$D$150</f>
        <v>18620000000</v>
      </c>
      <c r="AA154" s="3">
        <f>IFERROR(AB154/$V154,0)</f>
        <v>1.1746223564954683</v>
      </c>
      <c r="AB154" s="4">
        <f>$E$150</f>
        <v>19440000000</v>
      </c>
      <c r="AC154" s="3">
        <f>IFERROR(AD154/$V154,0)</f>
        <v>1.2525679758308157</v>
      </c>
      <c r="AD154" s="4">
        <f>$F$150</f>
        <v>20730000000</v>
      </c>
    </row>
    <row r="155" spans="1:244" ht="14">
      <c r="A155" t="s">
        <v>142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138</v>
      </c>
      <c r="I155" s="3">
        <f>IFERROR(J155/$J$167,0)</f>
        <v>0</v>
      </c>
      <c r="J155" s="4">
        <f>$B$151</f>
        <v>0</v>
      </c>
      <c r="K155" s="3">
        <f>IFERROR(L155/$L$167,0)</f>
        <v>0</v>
      </c>
      <c r="L155" s="4">
        <f>$C$151</f>
        <v>0</v>
      </c>
      <c r="M155" s="3">
        <f>IFERROR(N155/$N$167,0)</f>
        <v>0</v>
      </c>
      <c r="N155" s="4">
        <f>$D$151</f>
        <v>0</v>
      </c>
      <c r="O155" s="3">
        <f>IFERROR(P155/$P$167,0)</f>
        <v>0</v>
      </c>
      <c r="P155" s="4">
        <f>$E$151</f>
        <v>0</v>
      </c>
      <c r="Q155" s="3">
        <f>IFERROR(R155/$R$167,0)</f>
        <v>0</v>
      </c>
      <c r="R155" s="4">
        <f>$F$151</f>
        <v>0</v>
      </c>
      <c r="T155" t="s">
        <f>$A$151</f>
        <v>138</v>
      </c>
      <c r="U155" s="3">
        <f>IFERROR(V155/$V155,0)</f>
        <v>0</v>
      </c>
      <c r="V155" s="4">
        <f>$B$151</f>
        <v>0</v>
      </c>
      <c r="W155" s="3">
        <f>IFERROR(X155/$V155,0)</f>
        <v>0</v>
      </c>
      <c r="X155" s="4">
        <f>$C$151</f>
        <v>0</v>
      </c>
      <c r="Y155" s="3">
        <f>IFERROR(Z155/$V155,0)</f>
        <v>0</v>
      </c>
      <c r="Z155" s="4">
        <f>$D$151</f>
        <v>0</v>
      </c>
      <c r="AA155" s="3">
        <f>IFERROR(AB155/$V155,0)</f>
        <v>0</v>
      </c>
      <c r="AB155" s="4">
        <f>$E$151</f>
        <v>0</v>
      </c>
      <c r="AC155" s="3">
        <f>IFERROR(AD155/$V155,0)</f>
        <v>0</v>
      </c>
      <c r="AD155" s="4">
        <f>$F$151</f>
        <v>0</v>
      </c>
    </row>
    <row r="156" spans="1:244" ht="14">
      <c r="A156" t="s">
        <v>143</v>
      </c>
      <c r="B156" s="4">
        <v>6950000000</v>
      </c>
      <c r="C156" s="4">
        <v>7100000000</v>
      </c>
      <c r="D156" s="4">
        <v>7180000000</v>
      </c>
      <c r="E156" s="4">
        <v>7630000000</v>
      </c>
      <c r="F156" s="4">
        <v>8060000000.000001</v>
      </c>
      <c r="H156" t="s">
        <f>$A$153</f>
        <v>140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140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244" ht="14">
      <c r="A157" t="s">
        <v>144</v>
      </c>
      <c r="B157" s="4">
        <v>2000000</v>
      </c>
      <c r="C157" s="4">
        <v>2000000</v>
      </c>
      <c r="D157" s="4">
        <v>2000000</v>
      </c>
      <c r="E157" s="4">
        <v>2000000</v>
      </c>
      <c r="F157" s="4">
        <v>2000000</v>
      </c>
      <c r="H157" t="s">
        <f>$A$154</f>
        <v>141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141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244" ht="14">
      <c r="A158" t="s">
        <v>145</v>
      </c>
      <c r="B158" s="4">
        <v>1330000000</v>
      </c>
      <c r="C158" s="4">
        <v>1570000000</v>
      </c>
      <c r="D158" s="4">
        <v>1660000000</v>
      </c>
      <c r="E158" s="4">
        <v>2020000000</v>
      </c>
      <c r="F158" s="4">
        <v>2380000000</v>
      </c>
      <c r="H158" t="s">
        <f>$A$155</f>
        <v>142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</v>
      </c>
      <c r="R158" s="4">
        <f>$F$155</f>
        <v>0</v>
      </c>
      <c r="T158" t="s">
        <f>$A$155</f>
        <v>142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244" ht="14">
      <c r="A159" t="s">
        <v>146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H159" t="s">
        <f>$A$156</f>
        <v>143</v>
      </c>
      <c r="I159" s="3">
        <f>IFERROR(J159/$J$167,0)</f>
        <v>0.2939932318104907</v>
      </c>
      <c r="J159" s="4">
        <f>$B$156</f>
        <v>6950000000</v>
      </c>
      <c r="K159" s="3">
        <f>IFERROR(L159/$L$167,0)</f>
        <v>0.2874493927125506</v>
      </c>
      <c r="L159" s="4">
        <f>$C$156</f>
        <v>7100000000</v>
      </c>
      <c r="M159" s="3">
        <f>IFERROR(N159/$N$167,0)</f>
        <v>0.27668593448940271</v>
      </c>
      <c r="N159" s="4">
        <f>$D$156</f>
        <v>7180000000</v>
      </c>
      <c r="O159" s="3">
        <f>IFERROR(P159/$P$167,0)</f>
        <v>0.28030859662013224</v>
      </c>
      <c r="P159" s="4">
        <f>$E$156</f>
        <v>7630000000</v>
      </c>
      <c r="Q159" s="3">
        <f>IFERROR(R159/$R$167,0)</f>
        <v>0.27860352575181474</v>
      </c>
      <c r="R159" s="4">
        <f>$F$156</f>
        <v>8060000000.000001</v>
      </c>
      <c r="T159" t="s">
        <f>$A$156</f>
        <v>143</v>
      </c>
      <c r="U159" s="3">
        <f>IFERROR(V159/$V159,0)</f>
        <v>1</v>
      </c>
      <c r="V159" s="4">
        <f>$B$156</f>
        <v>6950000000</v>
      </c>
      <c r="W159" s="3">
        <f>IFERROR(X159/$V159,0)</f>
        <v>1.0215827338129497</v>
      </c>
      <c r="X159" s="4">
        <f>$C$156</f>
        <v>7100000000</v>
      </c>
      <c r="Y159" s="3">
        <f>IFERROR(Z159/$V159,0)</f>
        <v>1.0330935251798561</v>
      </c>
      <c r="Z159" s="4">
        <f>$D$156</f>
        <v>7180000000</v>
      </c>
      <c r="AA159" s="3">
        <f>IFERROR(AB159/$V159,0)</f>
        <v>1.097841726618705</v>
      </c>
      <c r="AB159" s="4">
        <f>$E$156</f>
        <v>7630000000</v>
      </c>
      <c r="AC159" s="3">
        <f>IFERROR(AD159/$V159,0)</f>
        <v>1.1597122302158274</v>
      </c>
      <c r="AD159" s="4">
        <f>$F$156</f>
        <v>8060000000.000001</v>
      </c>
    </row>
    <row r="160" spans="1:244" ht="14">
      <c r="A160" t="s">
        <v>147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145</v>
      </c>
      <c r="I160" s="3">
        <f>IFERROR(J160/$J$167,0)</f>
        <v>0.056260575296108291</v>
      </c>
      <c r="J160" s="4">
        <f>$B$158</f>
        <v>1330000000</v>
      </c>
      <c r="K160" s="3">
        <f>IFERROR(L160/$L$167,0)</f>
        <v>0.063562753036437242</v>
      </c>
      <c r="L160" s="4">
        <f>$C$158</f>
        <v>1570000000</v>
      </c>
      <c r="M160" s="3">
        <f>IFERROR(N160/$N$167,0)</f>
        <v>0.063969171483622356</v>
      </c>
      <c r="N160" s="4">
        <f>$D$158</f>
        <v>1660000000</v>
      </c>
      <c r="O160" s="3">
        <f>IFERROR(P160/$P$167,0)</f>
        <v>0.074210139603232916</v>
      </c>
      <c r="P160" s="4">
        <f>$E$158</f>
        <v>2020000000</v>
      </c>
      <c r="Q160" s="3">
        <f>IFERROR(R160/$R$167,0)</f>
        <v>0.082267542343587977</v>
      </c>
      <c r="R160" s="4">
        <f>$F$158</f>
        <v>2380000000</v>
      </c>
      <c r="T160" t="s">
        <f>$A$158</f>
        <v>145</v>
      </c>
      <c r="U160" s="3">
        <f>IFERROR(V160/$V160,0)</f>
        <v>1</v>
      </c>
      <c r="V160" s="4">
        <f>$B$158</f>
        <v>1330000000</v>
      </c>
      <c r="W160" s="3">
        <f>IFERROR(X160/$V160,0)</f>
        <v>1.1804511278195489</v>
      </c>
      <c r="X160" s="4">
        <f>$C$158</f>
        <v>1570000000</v>
      </c>
      <c r="Y160" s="3">
        <f>IFERROR(Z160/$V160,0)</f>
        <v>1.2481203007518797</v>
      </c>
      <c r="Z160" s="4">
        <f>$D$158</f>
        <v>1660000000</v>
      </c>
      <c r="AA160" s="3">
        <f>IFERROR(AB160/$V160,0)</f>
        <v>1.518796992481203</v>
      </c>
      <c r="AB160" s="4">
        <f>$E$158</f>
        <v>2020000000</v>
      </c>
      <c r="AC160" s="3">
        <f>IFERROR(AD160/$V160,0)</f>
        <v>1.7894736842105263</v>
      </c>
      <c r="AD160" s="4">
        <f>$F$158</f>
        <v>2380000000</v>
      </c>
    </row>
    <row r="161" spans="1:244" ht="14">
      <c r="A161" t="s">
        <v>148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H161" t="s">
        <f>$A$159</f>
        <v>146</v>
      </c>
      <c r="I161" s="3">
        <f>IFERROR(J161/$J$167,0)</f>
        <v>0</v>
      </c>
      <c r="J161" s="4">
        <f>$B$159</f>
        <v>0</v>
      </c>
      <c r="K161" s="3">
        <f>IFERROR(L161/$L$167,0)</f>
        <v>0</v>
      </c>
      <c r="L161" s="4">
        <f>$C$159</f>
        <v>0</v>
      </c>
      <c r="M161" s="3">
        <f>IFERROR(N161/$N$167,0)</f>
        <v>0</v>
      </c>
      <c r="N161" s="4">
        <f>$D$159</f>
        <v>0</v>
      </c>
      <c r="O161" s="3">
        <f>IFERROR(P161/$P$167,0)</f>
        <v>0</v>
      </c>
      <c r="P161" s="4">
        <f>$E$159</f>
        <v>0</v>
      </c>
      <c r="Q161" s="3">
        <f>IFERROR(R161/$R$167,0)</f>
        <v>0</v>
      </c>
      <c r="R161" s="4">
        <f>$F$159</f>
        <v>0</v>
      </c>
      <c r="T161" t="s">
        <f>$A$159</f>
        <v>146</v>
      </c>
      <c r="U161" s="3">
        <f>IFERROR(V161/$V161,0)</f>
        <v>0</v>
      </c>
      <c r="V161" s="4">
        <f>$B$159</f>
        <v>0</v>
      </c>
      <c r="W161" s="3">
        <f>IFERROR(X161/$V161,0)</f>
        <v>0</v>
      </c>
      <c r="X161" s="4">
        <f>$C$159</f>
        <v>0</v>
      </c>
      <c r="Y161" s="3">
        <f>IFERROR(Z161/$V161,0)</f>
        <v>0</v>
      </c>
      <c r="Z161" s="4">
        <f>$D$159</f>
        <v>0</v>
      </c>
      <c r="AA161" s="3">
        <f>IFERROR(AB161/$V161,0)</f>
        <v>0</v>
      </c>
      <c r="AB161" s="4">
        <f>$E$159</f>
        <v>0</v>
      </c>
      <c r="AC161" s="3">
        <f>IFERROR(AD161/$V161,0)</f>
        <v>0</v>
      </c>
      <c r="AD161" s="4">
        <f>$F$159</f>
        <v>0</v>
      </c>
    </row>
    <row r="162" spans="1:244" ht="14">
      <c r="A162" t="s">
        <v>149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149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149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244" ht="14">
      <c r="A163" t="s">
        <v>150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150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150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244" ht="14">
      <c r="A164" t="s">
        <v>151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152</v>
      </c>
      <c r="I164" s="3">
        <f>IFERROR(J164/$J$167,0)</f>
        <v>0.2939932318104907</v>
      </c>
      <c r="J164" s="4">
        <f>$B$165</f>
        <v>6950000000</v>
      </c>
      <c r="K164" s="3">
        <f>IFERROR(L164/$L$167,0)</f>
        <v>0.2874493927125506</v>
      </c>
      <c r="L164" s="4">
        <f>$C$165</f>
        <v>7100000000</v>
      </c>
      <c r="M164" s="3">
        <f>IFERROR(N164/$N$167,0)</f>
        <v>0.27668593448940271</v>
      </c>
      <c r="N164" s="4">
        <f>$D$165</f>
        <v>7180000000</v>
      </c>
      <c r="O164" s="3">
        <f>IFERROR(P164/$P$167,0)</f>
        <v>0.28030859662013224</v>
      </c>
      <c r="P164" s="4">
        <f>$E$165</f>
        <v>7630000000</v>
      </c>
      <c r="Q164" s="3">
        <f>IFERROR(R164/$R$167,0)</f>
        <v>0.27860352575181474</v>
      </c>
      <c r="R164" s="4">
        <f>$F$165</f>
        <v>8060000000.000001</v>
      </c>
      <c r="T164" t="s">
        <f>$A$165</f>
        <v>152</v>
      </c>
      <c r="U164" s="3">
        <f>IFERROR(V164/$V164,0)</f>
        <v>1</v>
      </c>
      <c r="V164" s="4">
        <f>$B$165</f>
        <v>6950000000</v>
      </c>
      <c r="W164" s="3">
        <f>IFERROR(X164/$V164,0)</f>
        <v>1.0215827338129497</v>
      </c>
      <c r="X164" s="4">
        <f>$C$165</f>
        <v>7100000000</v>
      </c>
      <c r="Y164" s="3">
        <f>IFERROR(Z164/$V164,0)</f>
        <v>1.0330935251798561</v>
      </c>
      <c r="Z164" s="4">
        <f>$D$165</f>
        <v>7180000000</v>
      </c>
      <c r="AA164" s="3">
        <f>IFERROR(AB164/$V164,0)</f>
        <v>1.097841726618705</v>
      </c>
      <c r="AB164" s="4">
        <f>$E$165</f>
        <v>7630000000</v>
      </c>
      <c r="AC164" s="3">
        <f>IFERROR(AD164/$V164,0)</f>
        <v>1.1597122302158274</v>
      </c>
      <c r="AD164" s="4">
        <f>$F$165</f>
        <v>8060000000.000001</v>
      </c>
    </row>
    <row r="165" spans="1:244" ht="14">
      <c r="A165" t="s">
        <v>152</v>
      </c>
      <c r="B165" s="4">
        <v>6950000000</v>
      </c>
      <c r="C165" s="4">
        <v>7100000000</v>
      </c>
      <c r="D165" s="4">
        <v>7180000000</v>
      </c>
      <c r="E165" s="4">
        <v>7630000000</v>
      </c>
      <c r="F165" s="4">
        <v>8060000000.000001</v>
      </c>
      <c r="H165" t="s">
        <f>$A$167</f>
        <v>153</v>
      </c>
      <c r="I165" s="3">
        <f>IFERROR(J165/$J$167,0)</f>
        <v>0.0060067681895093067</v>
      </c>
      <c r="J165" s="4">
        <f>$B$167</f>
        <v>142000000</v>
      </c>
      <c r="K165" s="3">
        <f>IFERROR(L165/$L$167,0)</f>
        <v>0.0057489878542510125</v>
      </c>
      <c r="L165" s="4">
        <f>$C$167</f>
        <v>142000000</v>
      </c>
      <c r="M165" s="3">
        <f>IFERROR(N165/$N$167,0)</f>
        <v>0.0054720616570327549</v>
      </c>
      <c r="N165" s="4">
        <f>$D$167</f>
        <v>142000000</v>
      </c>
      <c r="O165" s="3">
        <f>IFERROR(P165/$P$167,0)</f>
        <v>0.0052167523879500365</v>
      </c>
      <c r="P165" s="4">
        <f>$E$167</f>
        <v>142000000</v>
      </c>
      <c r="Q165" s="3">
        <f>IFERROR(R165/$R$167,0)</f>
        <v>0.0049083995852056686</v>
      </c>
      <c r="R165" s="4">
        <f>$F$167</f>
        <v>142000000</v>
      </c>
      <c r="T165" t="s">
        <f>$A$167</f>
        <v>153</v>
      </c>
      <c r="U165" s="3">
        <f>IFERROR(V165/$V165,0)</f>
        <v>1</v>
      </c>
      <c r="V165" s="4">
        <f>$B$167</f>
        <v>142000000</v>
      </c>
      <c r="W165" s="3">
        <f>IFERROR(X165/$V165,0)</f>
        <v>1</v>
      </c>
      <c r="X165" s="4">
        <f>$C$167</f>
        <v>142000000</v>
      </c>
      <c r="Y165" s="3">
        <f>IFERROR(Z165/$V165,0)</f>
        <v>1</v>
      </c>
      <c r="Z165" s="4">
        <f>$D$167</f>
        <v>142000000</v>
      </c>
      <c r="AA165" s="3">
        <f>IFERROR(AB165/$V165,0)</f>
        <v>1</v>
      </c>
      <c r="AB165" s="4">
        <f>$E$167</f>
        <v>142000000</v>
      </c>
      <c r="AC165" s="3">
        <f>IFERROR(AD165/$V165,0)</f>
        <v>1</v>
      </c>
      <c r="AD165" s="4">
        <f>$F$167</f>
        <v>142000000</v>
      </c>
    </row>
    <row r="166" spans="1:244" ht="14">
      <c r="A166" t="s">
        <v>154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H166" t="s">
        <f>$A$168</f>
        <v>155</v>
      </c>
      <c r="I166" s="3">
        <f>IFERROR(J166/$J$167,0)</f>
        <v>0.29991539763113367</v>
      </c>
      <c r="J166" s="4">
        <f>$B$168</f>
        <v>7090000000</v>
      </c>
      <c r="K166" s="3">
        <f>IFERROR(L166/$L$167,0)</f>
        <v>0.29352226720647773</v>
      </c>
      <c r="L166" s="4">
        <f>$C$168</f>
        <v>7250000000</v>
      </c>
      <c r="M166" s="3">
        <f>IFERROR(N166/$N$167,0)</f>
        <v>0.28246628131021195</v>
      </c>
      <c r="N166" s="4">
        <f>$D$168</f>
        <v>7330000000</v>
      </c>
      <c r="O166" s="3">
        <f>IFERROR(P166/$P$167,0)</f>
        <v>0.28545187362233654</v>
      </c>
      <c r="P166" s="4">
        <f>$E$168</f>
        <v>7770000000</v>
      </c>
      <c r="Q166" s="3">
        <f>IFERROR(R166/$R$167,0)</f>
        <v>0.28344279294849634</v>
      </c>
      <c r="R166" s="4">
        <f>$F$168</f>
        <v>8199999999.999999</v>
      </c>
      <c r="T166" t="s">
        <f>$A$168</f>
        <v>155</v>
      </c>
      <c r="U166" s="3">
        <f>IFERROR(V166/$V166,0)</f>
        <v>1</v>
      </c>
      <c r="V166" s="4">
        <f>$B$168</f>
        <v>7090000000</v>
      </c>
      <c r="W166" s="3">
        <f>IFERROR(X166/$V166,0)</f>
        <v>1.0225669957686883</v>
      </c>
      <c r="X166" s="4">
        <f>$C$168</f>
        <v>7250000000</v>
      </c>
      <c r="Y166" s="3">
        <f>IFERROR(Z166/$V166,0)</f>
        <v>1.0338504936530324</v>
      </c>
      <c r="Z166" s="4">
        <f>$D$168</f>
        <v>7330000000</v>
      </c>
      <c r="AA166" s="3">
        <f>IFERROR(AB166/$V166,0)</f>
        <v>1.0959097320169253</v>
      </c>
      <c r="AB166" s="4">
        <f>$E$168</f>
        <v>7770000000</v>
      </c>
      <c r="AC166" s="3">
        <f>IFERROR(AD166/$V166,0)</f>
        <v>1.1565585331452748</v>
      </c>
      <c r="AD166" s="4">
        <f>$F$168</f>
        <v>8199999999.999999</v>
      </c>
    </row>
    <row r="167" spans="1:244" ht="14">
      <c r="A167" t="s">
        <v>153</v>
      </c>
      <c r="B167" s="4">
        <v>142000000</v>
      </c>
      <c r="C167" s="4">
        <v>142000000</v>
      </c>
      <c r="D167" s="4">
        <v>142000000</v>
      </c>
      <c r="E167" s="4">
        <v>142000000</v>
      </c>
      <c r="F167" s="4">
        <v>142000000</v>
      </c>
      <c r="H167" t="s">
        <f>$A$169</f>
        <v>156</v>
      </c>
      <c r="I167" s="3">
        <f>IFERROR(J167/$J$167,0)</f>
        <v>1</v>
      </c>
      <c r="J167" s="4">
        <f>$B$169</f>
        <v>23640000000</v>
      </c>
      <c r="K167" s="3">
        <f>IFERROR(L167/$L$167,0)</f>
        <v>1</v>
      </c>
      <c r="L167" s="4">
        <f>$C$169</f>
        <v>24700000000</v>
      </c>
      <c r="M167" s="3">
        <f>IFERROR(N167/$N$167,0)</f>
        <v>1</v>
      </c>
      <c r="N167" s="4">
        <f>$D$169</f>
        <v>25950000000</v>
      </c>
      <c r="O167" s="3">
        <f>IFERROR(P167/$P$167,0)</f>
        <v>1</v>
      </c>
      <c r="P167" s="4">
        <f>$E$169</f>
        <v>27220000000</v>
      </c>
      <c r="Q167" s="3">
        <f>IFERROR(R167/$R$167,0)</f>
        <v>1</v>
      </c>
      <c r="R167" s="4">
        <f>$F$169</f>
        <v>28930000000</v>
      </c>
      <c r="T167" t="s">
        <f>$A$169</f>
        <v>156</v>
      </c>
      <c r="U167" s="3">
        <f>IFERROR(V167/$V167,0)</f>
        <v>1</v>
      </c>
      <c r="V167" s="4">
        <f>$B$169</f>
        <v>23640000000</v>
      </c>
      <c r="W167" s="3">
        <f>IFERROR(X167/$V167,0)</f>
        <v>1.0448392554991539</v>
      </c>
      <c r="X167" s="4">
        <f>$C$169</f>
        <v>24700000000</v>
      </c>
      <c r="Y167" s="3">
        <f>IFERROR(Z167/$V167,0)</f>
        <v>1.0977157360406091</v>
      </c>
      <c r="Z167" s="4">
        <f>$D$169</f>
        <v>25950000000</v>
      </c>
      <c r="AA167" s="3">
        <f>IFERROR(AB167/$V167,0)</f>
        <v>1.1514382402707275</v>
      </c>
      <c r="AB167" s="4">
        <f>$E$169</f>
        <v>27220000000</v>
      </c>
      <c r="AC167" s="3">
        <f>IFERROR(AD167/$V167,0)</f>
        <v>1.2237732656514382</v>
      </c>
      <c r="AD167" s="4">
        <f>$F$169</f>
        <v>28930000000</v>
      </c>
    </row>
    <row r="168" spans="1:244" ht="13.23529411764706">
      <c r="A168" t="s">
        <v>155</v>
      </c>
      <c r="B168" s="4">
        <v>7090000000</v>
      </c>
      <c r="C168" s="4">
        <v>7250000000</v>
      </c>
      <c r="D168" s="4">
        <v>7330000000</v>
      </c>
      <c r="E168" s="4">
        <v>7770000000</v>
      </c>
      <c r="F168" s="4">
        <v>8199999999.999999</v>
      </c>
    </row>
    <row r="169" spans="1:244" ht="13.23529411764706">
      <c r="A169" t="s">
        <v>156</v>
      </c>
      <c r="B169" s="4">
        <v>23640000000</v>
      </c>
      <c r="C169" s="4">
        <v>24700000000</v>
      </c>
      <c r="D169" s="4">
        <v>25950000000</v>
      </c>
      <c r="E169" s="4">
        <v>27220000000</v>
      </c>
      <c r="F169" s="4">
        <v>28930000000</v>
      </c>
    </row>
    <row r="170" spans="1:244" ht="13.23529411764706"/>
    <row r="171" spans="1:244" ht="13.23529411764706"/>
    <row r="172" spans="1:244" ht="13.23529411764706"/>
    <row r="173" spans="1:244" ht="13.23529411764706"/>
    <row r="174" spans="1:244" ht="13.23529411764706"/>
    <row r="177" spans="1:244" ht="14">
      <c r="A177" s="2" t="s">
        <v>157</v>
      </c>
      <c r="B177">
        <v>2015</v>
      </c>
      <c r="C177">
        <v>2016</v>
      </c>
      <c r="D177">
        <v>2017</v>
      </c>
      <c r="E177">
        <v>2018</v>
      </c>
      <c r="F177">
        <v>2019</v>
      </c>
      <c r="H177" s="2" t="s">
        <v>158</v>
      </c>
      <c r="I177" s="9">
        <v>2015</v>
      </c>
      <c r="J177" s="9">
        <f>$B$90</f>
        <v>292000000</v>
      </c>
      <c r="K177" s="9">
        <v>2016</v>
      </c>
      <c r="L177" s="9">
        <f>$C$90</f>
        <v>9000000</v>
      </c>
      <c r="M177" s="9">
        <v>2017</v>
      </c>
      <c r="N177" s="9">
        <f>$D$90</f>
        <v>31000000</v>
      </c>
      <c r="O177" s="9">
        <v>2018</v>
      </c>
      <c r="P177" s="9">
        <f>$E$90</f>
        <v>29000000</v>
      </c>
      <c r="Q177" s="9">
        <v>2019</v>
      </c>
      <c r="R177" s="9">
        <f>$F$90</f>
        <v>30000000</v>
      </c>
      <c r="T177" s="2" t="s">
        <v>159</v>
      </c>
      <c r="U177" s="9">
        <v>2015</v>
      </c>
      <c r="V177" s="9">
        <f>$B$90</f>
        <v>292000000</v>
      </c>
      <c r="W177" s="9">
        <v>2016</v>
      </c>
      <c r="X177" s="9">
        <f>$C$90</f>
        <v>9000000</v>
      </c>
      <c r="Y177" s="9">
        <v>2017</v>
      </c>
      <c r="Z177" s="9">
        <f>$D$90</f>
        <v>31000000</v>
      </c>
      <c r="AA177" s="9">
        <v>2018</v>
      </c>
      <c r="AB177" s="9">
        <f>$E$90</f>
        <v>29000000</v>
      </c>
      <c r="AC177" s="9">
        <v>2019</v>
      </c>
      <c r="AD177" s="9">
        <f>$F$90</f>
        <v>30000000</v>
      </c>
    </row>
    <row r="178" spans="1:244" ht="14">
      <c r="A178" t="s">
        <v>160</v>
      </c>
      <c r="B178" s="4">
        <v>636000000</v>
      </c>
      <c r="C178" s="4">
        <v>659000000</v>
      </c>
      <c r="D178" s="4">
        <v>529000000</v>
      </c>
      <c r="E178" s="4">
        <v>821000000</v>
      </c>
      <c r="F178" s="4">
        <v>834000000</v>
      </c>
      <c r="H178" t="s">
        <f>A27</f>
        <v>14</v>
      </c>
      <c r="I178" s="3">
        <f>IFERROR(J178/$J$178,0)</f>
        <v>1</v>
      </c>
      <c r="J178" s="4">
        <f>B27</f>
        <v>6100000000</v>
      </c>
      <c r="K178" s="3">
        <f>IFERROR(L178/$L$178,0)</f>
        <v>1</v>
      </c>
      <c r="L178" s="4">
        <f>C27</f>
        <v>6080000000</v>
      </c>
      <c r="M178" s="3">
        <f>IFERROR(N178/$N$178,0)</f>
        <v>1</v>
      </c>
      <c r="N178" s="4">
        <f>D27</f>
        <v>6170000000</v>
      </c>
      <c r="O178" s="3">
        <f>IFERROR(P178/$P$178,0)</f>
        <v>1</v>
      </c>
      <c r="P178" s="4">
        <f>E27</f>
        <v>6290000000</v>
      </c>
      <c r="Q178" s="3">
        <f>IFERROR(R178/$R$178,0)</f>
        <v>1</v>
      </c>
      <c r="R178" s="4">
        <f>F27</f>
        <v>5910000000</v>
      </c>
      <c r="T178" t="s">
        <f>A27</f>
        <v>14</v>
      </c>
      <c r="U178" s="3">
        <f>IFERROR(V178/$V178,0)</f>
        <v>1</v>
      </c>
      <c r="V178" s="4">
        <f>B27</f>
        <v>6100000000</v>
      </c>
      <c r="W178" s="3">
        <f>IFERROR(X178/$V178,0)</f>
        <v>0.99672131147540988</v>
      </c>
      <c r="X178" s="4">
        <f>C27</f>
        <v>6080000000</v>
      </c>
      <c r="Y178" s="3">
        <f>IFERROR(Z178/$V178,0)</f>
        <v>1.0114754098360657</v>
      </c>
      <c r="Z178" s="4">
        <f>D27</f>
        <v>6170000000</v>
      </c>
      <c r="AA178" s="3">
        <f>IFERROR(AB178/$V178,0)</f>
        <v>1.0311475409836066</v>
      </c>
      <c r="AB178" s="4">
        <f>E27</f>
        <v>6290000000</v>
      </c>
      <c r="AC178" s="3">
        <f>IFERROR(AD178/$V178,0)</f>
        <v>0.9688524590163935</v>
      </c>
      <c r="AD178" s="4">
        <f>F27</f>
        <v>5910000000</v>
      </c>
    </row>
    <row r="179" spans="1:244" ht="14">
      <c r="A179" t="s">
        <v>54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H179" t="s">
        <f>A178</f>
        <v>160</v>
      </c>
      <c r="I179" s="3">
        <f>IFERROR(J179/$J$178,0)</f>
        <v>0.10426229508196722</v>
      </c>
      <c r="J179" s="4">
        <f>B178</f>
        <v>636000000</v>
      </c>
      <c r="K179" s="3">
        <f>IFERROR(L179/$L$178,0)</f>
        <v>0.10838815789473684</v>
      </c>
      <c r="L179" s="4">
        <f>C178</f>
        <v>659000000</v>
      </c>
      <c r="M179" s="3">
        <f>IFERROR(N179/$N$178,0)</f>
        <v>0.085737439222042133</v>
      </c>
      <c r="N179" s="4">
        <f>D178</f>
        <v>529000000</v>
      </c>
      <c r="O179" s="3">
        <f>IFERROR(P179/$P$178,0)</f>
        <v>0.13052464228934818</v>
      </c>
      <c r="P179" s="4">
        <f>E178</f>
        <v>821000000</v>
      </c>
      <c r="Q179" s="3">
        <f>IFERROR(R179/$R$178,0)</f>
        <v>0</v>
      </c>
      <c r="R179" s="4">
        <f>F28</f>
        <v>0</v>
      </c>
      <c r="T179" t="s">
        <f>A178</f>
        <v>160</v>
      </c>
      <c r="U179" s="3">
        <f>IFERROR(V179/$V179,0)</f>
        <v>1</v>
      </c>
      <c r="V179" s="4">
        <f>B178</f>
        <v>636000000</v>
      </c>
      <c r="W179" s="3">
        <f>IFERROR(X179/$V179,0)</f>
        <v>1.0361635220125787</v>
      </c>
      <c r="X179" s="4">
        <f>C178</f>
        <v>659000000</v>
      </c>
      <c r="Y179" s="3">
        <f>IFERROR(Z179/$V179,0)</f>
        <v>0.83176100628930816</v>
      </c>
      <c r="Z179" s="4">
        <f>D178</f>
        <v>529000000</v>
      </c>
      <c r="AA179" s="3">
        <f>IFERROR(AB179/$V179,0)</f>
        <v>1.2908805031446542</v>
      </c>
      <c r="AB179" s="4">
        <f>E178</f>
        <v>821000000</v>
      </c>
      <c r="AC179" s="3">
        <f>IFERROR(AD179/$V179,0)</f>
        <v>0</v>
      </c>
      <c r="AD179" s="4">
        <f>F28</f>
        <v>0</v>
      </c>
    </row>
    <row r="180" spans="1:244" ht="14">
      <c r="A180" t="s">
        <v>161</v>
      </c>
      <c r="B180" s="4">
        <v>874000000</v>
      </c>
      <c r="C180" s="4">
        <v>923000000</v>
      </c>
      <c r="D180" s="4">
        <v>952000000</v>
      </c>
      <c r="E180" s="4">
        <v>1030000000</v>
      </c>
      <c r="F180" s="4">
        <v>1080000000</v>
      </c>
      <c r="H180" t="s">
        <f>A179</f>
        <v>54</v>
      </c>
      <c r="I180" s="3">
        <f>IFERROR(J180/$J$178,0)</f>
        <v>0</v>
      </c>
      <c r="J180" s="4">
        <f>B179</f>
        <v>0</v>
      </c>
      <c r="K180" s="3">
        <f>IFERROR(L180/$L$178,0)</f>
        <v>0</v>
      </c>
      <c r="L180" s="4">
        <f>C179</f>
        <v>0</v>
      </c>
      <c r="M180" s="3">
        <f>IFERROR(N180/$N$178,0)</f>
        <v>0</v>
      </c>
      <c r="N180" s="4">
        <f>D179</f>
        <v>0</v>
      </c>
      <c r="O180" s="3">
        <f>IFERROR(P180/$P$178,0)</f>
        <v>0</v>
      </c>
      <c r="P180" s="4">
        <f>E179</f>
        <v>0</v>
      </c>
      <c r="Q180" s="3">
        <f>IFERROR(R180/$R$178,0)</f>
        <v>0.70389170896785114</v>
      </c>
      <c r="R180" s="4">
        <f>F29</f>
        <v>4160000000</v>
      </c>
      <c r="T180" t="s">
        <f>A179</f>
        <v>54</v>
      </c>
      <c r="U180" s="3">
        <f>IFERROR(V180/$V180,0)</f>
        <v>0</v>
      </c>
      <c r="V180" s="4">
        <f>B179</f>
        <v>0</v>
      </c>
      <c r="W180" s="3">
        <f>IFERROR(X180/$V180,0)</f>
        <v>0</v>
      </c>
      <c r="X180" s="4">
        <f>C179</f>
        <v>0</v>
      </c>
      <c r="Y180" s="3">
        <f>IFERROR(Z180/$V180,0)</f>
        <v>0</v>
      </c>
      <c r="Z180" s="4">
        <f>D179</f>
        <v>0</v>
      </c>
      <c r="AA180" s="3">
        <f>IFERROR(AB180/$V180,0)</f>
        <v>0</v>
      </c>
      <c r="AB180" s="4">
        <f>E179</f>
        <v>0</v>
      </c>
      <c r="AC180" s="3">
        <f>IFERROR(AD180/$V180,0)</f>
        <v>0</v>
      </c>
      <c r="AD180" s="4">
        <f>F29</f>
        <v>4160000000</v>
      </c>
    </row>
    <row r="181" spans="1:244" ht="14">
      <c r="A181" t="s">
        <v>162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H181" t="s">
        <f>A180</f>
        <v>161</v>
      </c>
      <c r="I181" s="3">
        <f>IFERROR(J181/$J$178,0)</f>
        <v>0.14327868852459016</v>
      </c>
      <c r="J181" s="4">
        <f>B180</f>
        <v>874000000</v>
      </c>
      <c r="K181" s="3">
        <f>IFERROR(L181/$L$178,0)</f>
        <v>0.1518092105263158</v>
      </c>
      <c r="L181" s="4">
        <f>C180</f>
        <v>923000000</v>
      </c>
      <c r="M181" s="3">
        <f>IFERROR(N181/$N$178,0)</f>
        <v>0.15429497568881687</v>
      </c>
      <c r="N181" s="4">
        <f>D180</f>
        <v>952000000</v>
      </c>
      <c r="O181" s="3">
        <f>IFERROR(P181/$P$178,0)</f>
        <v>0.16375198728139906</v>
      </c>
      <c r="P181" s="4">
        <f>E180</f>
        <v>1030000000</v>
      </c>
      <c r="Q181" s="3">
        <f>IFERROR(R181/$R$178,0)</f>
        <v>0.52284263959390864</v>
      </c>
      <c r="R181" s="4">
        <f>F30</f>
        <v>3090000000</v>
      </c>
      <c r="T181" t="s">
        <f>A180</f>
        <v>161</v>
      </c>
      <c r="U181" s="3">
        <f>IFERROR(V181/$V181,0)</f>
        <v>1</v>
      </c>
      <c r="V181" s="4">
        <f>B180</f>
        <v>874000000</v>
      </c>
      <c r="W181" s="3">
        <f>IFERROR(X181/$V181,0)</f>
        <v>1.0560640732265447</v>
      </c>
      <c r="X181" s="4">
        <f>C180</f>
        <v>923000000</v>
      </c>
      <c r="Y181" s="3">
        <f>IFERROR(Z181/$V181,0)</f>
        <v>1.0892448512585813</v>
      </c>
      <c r="Z181" s="4">
        <f>D180</f>
        <v>952000000</v>
      </c>
      <c r="AA181" s="3">
        <f>IFERROR(AB181/$V181,0)</f>
        <v>1.1784897025171626</v>
      </c>
      <c r="AB181" s="4">
        <f>E180</f>
        <v>1030000000</v>
      </c>
      <c r="AC181" s="3">
        <f>IFERROR(AD181/$V181,0)</f>
        <v>3.5354691075514872</v>
      </c>
      <c r="AD181" s="4">
        <f>F30</f>
        <v>3090000000</v>
      </c>
    </row>
    <row r="182" spans="1:244" ht="14">
      <c r="A182" t="s">
        <v>163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H182" t="s">
        <f>A181</f>
        <v>162</v>
      </c>
      <c r="I182" s="3">
        <f>IFERROR(J182/$J$178,0)</f>
        <v>0</v>
      </c>
      <c r="J182" s="4">
        <f>B181</f>
        <v>0</v>
      </c>
      <c r="K182" s="3">
        <f>IFERROR(L182/$L$178,0)</f>
        <v>0</v>
      </c>
      <c r="L182" s="4">
        <f>C181</f>
        <v>0</v>
      </c>
      <c r="M182" s="3">
        <f>IFERROR(N182/$N$178,0)</f>
        <v>0</v>
      </c>
      <c r="N182" s="4">
        <f>D181</f>
        <v>0</v>
      </c>
      <c r="O182" s="3">
        <f>IFERROR(P182/$P$178,0)</f>
        <v>0</v>
      </c>
      <c r="P182" s="4">
        <f>E181</f>
        <v>0</v>
      </c>
      <c r="Q182" s="3">
        <f>IFERROR(R182/$R$178,0)</f>
        <v>0.18104906937394249</v>
      </c>
      <c r="R182" s="4">
        <f>F31</f>
        <v>1070000000.0000001</v>
      </c>
      <c r="T182" t="s">
        <f>A181</f>
        <v>162</v>
      </c>
      <c r="U182" s="3">
        <f>IFERROR(V182/$V182,0)</f>
        <v>0</v>
      </c>
      <c r="V182" s="4">
        <f>B181</f>
        <v>0</v>
      </c>
      <c r="W182" s="3">
        <f>IFERROR(X182/$V182,0)</f>
        <v>0</v>
      </c>
      <c r="X182" s="4">
        <f>C181</f>
        <v>0</v>
      </c>
      <c r="Y182" s="3">
        <f>IFERROR(Z182/$V182,0)</f>
        <v>0</v>
      </c>
      <c r="Z182" s="4">
        <f>D181</f>
        <v>0</v>
      </c>
      <c r="AA182" s="3">
        <f>IFERROR(AB182/$V182,0)</f>
        <v>0</v>
      </c>
      <c r="AB182" s="4">
        <f>E181</f>
        <v>0</v>
      </c>
      <c r="AC182" s="3">
        <f>IFERROR(AD182/$V182,0)</f>
        <v>0</v>
      </c>
      <c r="AD182" s="4">
        <f>F31</f>
        <v>1070000000.0000001</v>
      </c>
    </row>
    <row r="183" spans="1:244" ht="14">
      <c r="A183" t="s">
        <v>164</v>
      </c>
      <c r="B183" s="4">
        <v>369000000</v>
      </c>
      <c r="C183" s="4">
        <v>386000000</v>
      </c>
      <c r="D183" s="4">
        <v>539000000</v>
      </c>
      <c r="E183" s="4">
        <v>224000000</v>
      </c>
      <c r="F183" s="4">
        <v>167000000</v>
      </c>
      <c r="H183" t="s">
        <f>A182</f>
        <v>163</v>
      </c>
      <c r="I183" s="3">
        <f>IFERROR(J183/$J$178,0)</f>
        <v>0</v>
      </c>
      <c r="J183" s="4">
        <f>B182</f>
        <v>0</v>
      </c>
      <c r="K183" s="3">
        <f>IFERROR(L183/$L$178,0)</f>
        <v>0</v>
      </c>
      <c r="L183" s="4">
        <f>C182</f>
        <v>0</v>
      </c>
      <c r="M183" s="3">
        <f>IFERROR(N183/$N$178,0)</f>
        <v>0</v>
      </c>
      <c r="N183" s="4">
        <f>D182</f>
        <v>0</v>
      </c>
      <c r="O183" s="3">
        <f>IFERROR(P183/$P$178,0)</f>
        <v>0</v>
      </c>
      <c r="P183" s="4">
        <f>E182</f>
        <v>0</v>
      </c>
      <c r="Q183" s="3">
        <f>IFERROR(R183/$R$178,0)</f>
        <v>0</v>
      </c>
      <c r="R183" s="4">
        <f>F32</f>
        <v>0</v>
      </c>
      <c r="T183" t="s">
        <f>A182</f>
        <v>163</v>
      </c>
      <c r="U183" s="3">
        <f>IFERROR(V183/$V183,0)</f>
        <v>0</v>
      </c>
      <c r="V183" s="4">
        <f>B182</f>
        <v>0</v>
      </c>
      <c r="W183" s="3">
        <f>IFERROR(X183/$V183,0)</f>
        <v>0</v>
      </c>
      <c r="X183" s="4">
        <f>C182</f>
        <v>0</v>
      </c>
      <c r="Y183" s="3">
        <f>IFERROR(Z183/$V183,0)</f>
        <v>0</v>
      </c>
      <c r="Z183" s="4">
        <f>D182</f>
        <v>0</v>
      </c>
      <c r="AA183" s="3">
        <f>IFERROR(AB183/$V183,0)</f>
        <v>0</v>
      </c>
      <c r="AB183" s="4">
        <f>E182</f>
        <v>0</v>
      </c>
      <c r="AC183" s="3">
        <f>IFERROR(AD183/$V183,0)</f>
        <v>0</v>
      </c>
      <c r="AD183" s="4">
        <f>F32</f>
        <v>0</v>
      </c>
    </row>
    <row r="184" spans="1:244" ht="14">
      <c r="A184" t="s">
        <v>131</v>
      </c>
      <c r="B184" s="4">
        <v>369000000</v>
      </c>
      <c r="C184" s="4">
        <v>386000000</v>
      </c>
      <c r="D184" s="4">
        <v>539000000</v>
      </c>
      <c r="E184" s="4">
        <v>224000000</v>
      </c>
      <c r="F184" s="4">
        <v>167000000</v>
      </c>
      <c r="H184" t="s">
        <f>A183</f>
        <v>164</v>
      </c>
      <c r="I184" s="3">
        <f>IFERROR(J184/$J$178,0)</f>
        <v>0.060491803278688527</v>
      </c>
      <c r="J184" s="4">
        <f>B183</f>
        <v>369000000</v>
      </c>
      <c r="K184" s="3">
        <f>IFERROR(L184/$L$178,0)</f>
        <v>0.063486842105263161</v>
      </c>
      <c r="L184" s="4">
        <f>C183</f>
        <v>386000000</v>
      </c>
      <c r="M184" s="3">
        <f>IFERROR(N184/$N$178,0)</f>
        <v>0.087358184764991895</v>
      </c>
      <c r="N184" s="4">
        <f>D183</f>
        <v>539000000</v>
      </c>
      <c r="O184" s="3">
        <f>IFERROR(P184/$P$178,0)</f>
        <v>0.035612082670906202</v>
      </c>
      <c r="P184" s="4">
        <f>E183</f>
        <v>224000000</v>
      </c>
      <c r="Q184" s="3">
        <f>IFERROR(R184/$R$178,0)</f>
        <v>0</v>
      </c>
      <c r="R184" s="4">
        <f>F33</f>
        <v>0</v>
      </c>
      <c r="T184" t="s">
        <f>A183</f>
        <v>164</v>
      </c>
      <c r="U184" s="3">
        <f>IFERROR(V184/$V184,0)</f>
        <v>1</v>
      </c>
      <c r="V184" s="4">
        <f>B183</f>
        <v>369000000</v>
      </c>
      <c r="W184" s="3">
        <f>IFERROR(X184/$V184,0)</f>
        <v>1.046070460704607</v>
      </c>
      <c r="X184" s="4">
        <f>C183</f>
        <v>386000000</v>
      </c>
      <c r="Y184" s="3">
        <f>IFERROR(Z184/$V184,0)</f>
        <v>1.4607046070460705</v>
      </c>
      <c r="Z184" s="4">
        <f>D183</f>
        <v>539000000</v>
      </c>
      <c r="AA184" s="3">
        <f>IFERROR(AB184/$V184,0)</f>
        <v>0.60704607046070458</v>
      </c>
      <c r="AB184" s="4">
        <f>E183</f>
        <v>224000000</v>
      </c>
      <c r="AC184" s="3">
        <f>IFERROR(AD184/$V184,0)</f>
        <v>0</v>
      </c>
      <c r="AD184" s="4">
        <f>F33</f>
        <v>0</v>
      </c>
    </row>
    <row r="185" spans="1:244" ht="14">
      <c r="A185" t="s">
        <v>165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H185" t="s">
        <f>A184</f>
        <v>131</v>
      </c>
      <c r="I185" s="3">
        <f>IFERROR(J185/$J$178,0)</f>
        <v>0.060491803278688527</v>
      </c>
      <c r="J185" s="4">
        <f>B184</f>
        <v>369000000</v>
      </c>
      <c r="K185" s="3">
        <f>IFERROR(L185/$L$178,0)</f>
        <v>0.063486842105263161</v>
      </c>
      <c r="L185" s="4">
        <f>C184</f>
        <v>386000000</v>
      </c>
      <c r="M185" s="3">
        <f>IFERROR(N185/$N$178,0)</f>
        <v>0.087358184764991895</v>
      </c>
      <c r="N185" s="4">
        <f>D184</f>
        <v>539000000</v>
      </c>
      <c r="O185" s="3">
        <f>IFERROR(P185/$P$178,0)</f>
        <v>0.035612082670906202</v>
      </c>
      <c r="P185" s="4">
        <f>E184</f>
        <v>224000000</v>
      </c>
      <c r="Q185" s="3">
        <f>IFERROR(R185/$R$178,0)</f>
        <v>-1.5427490793271623e-11</v>
      </c>
      <c r="R185" s="4">
        <f>F34</f>
        <v>-0.091176470588235289</v>
      </c>
      <c r="T185" t="s">
        <f>A184</f>
        <v>131</v>
      </c>
      <c r="U185" s="3">
        <f>IFERROR(V185/$V185,0)</f>
        <v>1</v>
      </c>
      <c r="V185" s="4">
        <f>B184</f>
        <v>369000000</v>
      </c>
      <c r="W185" s="3">
        <f>IFERROR(X185/$V185,0)</f>
        <v>1.046070460704607</v>
      </c>
      <c r="X185" s="4">
        <f>C184</f>
        <v>386000000</v>
      </c>
      <c r="Y185" s="3">
        <f>IFERROR(Z185/$V185,0)</f>
        <v>1.4607046070460705</v>
      </c>
      <c r="Z185" s="4">
        <f>D184</f>
        <v>539000000</v>
      </c>
      <c r="AA185" s="3">
        <f>IFERROR(AB185/$V185,0)</f>
        <v>0.60704607046070458</v>
      </c>
      <c r="AB185" s="4">
        <f>E184</f>
        <v>224000000</v>
      </c>
      <c r="AC185" s="3">
        <f>IFERROR(AD185/$V185,0)</f>
        <v>-2.4709070620117963e-10</v>
      </c>
      <c r="AD185" s="4">
        <f>F34</f>
        <v>-0.091176470588235289</v>
      </c>
    </row>
    <row r="186" spans="1:244" ht="14">
      <c r="A186" t="s">
        <v>166</v>
      </c>
      <c r="B186" s="4">
        <v>20000000</v>
      </c>
      <c r="C186" s="4">
        <v>15000000</v>
      </c>
      <c r="D186" s="4">
        <v>5000000</v>
      </c>
      <c r="E186" s="4">
        <v>48000000</v>
      </c>
      <c r="F186" s="4">
        <v>-3000000</v>
      </c>
      <c r="H186" t="s">
        <f>A185</f>
        <v>165</v>
      </c>
      <c r="I186" s="3">
        <f>IFERROR(J186/$J$178,0)</f>
        <v>0</v>
      </c>
      <c r="J186" s="4">
        <f>B185</f>
        <v>0</v>
      </c>
      <c r="K186" s="3">
        <f>IFERROR(L186/$L$178,0)</f>
        <v>0</v>
      </c>
      <c r="L186" s="4">
        <f>C185</f>
        <v>0</v>
      </c>
      <c r="M186" s="3">
        <f>IFERROR(N186/$N$178,0)</f>
        <v>0</v>
      </c>
      <c r="N186" s="4">
        <f>D185</f>
        <v>0</v>
      </c>
      <c r="O186" s="3">
        <f>IFERROR(P186/$P$178,0)</f>
        <v>0</v>
      </c>
      <c r="P186" s="4">
        <f>E185</f>
        <v>0</v>
      </c>
      <c r="Q186" s="3">
        <f>IFERROR(R186/$R$178,0)</f>
        <v>0.29610829103214892</v>
      </c>
      <c r="R186" s="4">
        <f>F35</f>
        <v>1750000000</v>
      </c>
      <c r="T186" t="s">
        <f>A185</f>
        <v>165</v>
      </c>
      <c r="U186" s="3">
        <f>IFERROR(V186/$V186,0)</f>
        <v>0</v>
      </c>
      <c r="V186" s="4">
        <f>B185</f>
        <v>0</v>
      </c>
      <c r="W186" s="3">
        <f>IFERROR(X186/$V186,0)</f>
        <v>0</v>
      </c>
      <c r="X186" s="4">
        <f>C185</f>
        <v>0</v>
      </c>
      <c r="Y186" s="3">
        <f>IFERROR(Z186/$V186,0)</f>
        <v>0</v>
      </c>
      <c r="Z186" s="4">
        <f>D185</f>
        <v>0</v>
      </c>
      <c r="AA186" s="3">
        <f>IFERROR(AB186/$V186,0)</f>
        <v>0</v>
      </c>
      <c r="AB186" s="4">
        <f>E185</f>
        <v>0</v>
      </c>
      <c r="AC186" s="3">
        <f>IFERROR(AD186/$V186,0)</f>
        <v>0</v>
      </c>
      <c r="AD186" s="4">
        <f>F35</f>
        <v>1750000000</v>
      </c>
    </row>
    <row r="187" spans="1:244" ht="14">
      <c r="A187" t="s">
        <v>167</v>
      </c>
      <c r="B187" s="4">
        <v>1900000000</v>
      </c>
      <c r="C187" s="4">
        <v>1980000000</v>
      </c>
      <c r="D187" s="4">
        <v>2029999999.9999998</v>
      </c>
      <c r="E187" s="4">
        <v>2130000000</v>
      </c>
      <c r="F187" s="4">
        <v>2080000000</v>
      </c>
      <c r="H187" t="s">
        <f>A186</f>
        <v>166</v>
      </c>
      <c r="I187" s="3">
        <f>IFERROR(J187/$J$178,0)</f>
        <v>0.0032786885245901639</v>
      </c>
      <c r="J187" s="4">
        <f>B186</f>
        <v>20000000</v>
      </c>
      <c r="K187" s="3">
        <f>IFERROR(L187/$L$178,0)</f>
        <v>0.0024671052631578946</v>
      </c>
      <c r="L187" s="4">
        <f>C186</f>
        <v>15000000</v>
      </c>
      <c r="M187" s="3">
        <f>IFERROR(N187/$N$178,0)</f>
        <v>0.00081037277147487841</v>
      </c>
      <c r="N187" s="4">
        <f>D186</f>
        <v>5000000</v>
      </c>
      <c r="O187" s="3">
        <f>IFERROR(P187/$P$178,0)</f>
        <v>0.0076311605723370429</v>
      </c>
      <c r="P187" s="4">
        <f>E186</f>
        <v>48000000</v>
      </c>
      <c r="Q187" s="3">
        <f>IFERROR(R187/$R$178,0)</f>
        <v>-8.2763186934451563e-12</v>
      </c>
      <c r="R187" s="4">
        <f>F36</f>
        <v>-0.048913043478260872</v>
      </c>
      <c r="T187" t="s">
        <f>A186</f>
        <v>166</v>
      </c>
      <c r="U187" s="3">
        <f>IFERROR(V187/$V187,0)</f>
        <v>1</v>
      </c>
      <c r="V187" s="4">
        <f>B186</f>
        <v>20000000</v>
      </c>
      <c r="W187" s="3">
        <f>IFERROR(X187/$V187,0)</f>
        <v>0.75</v>
      </c>
      <c r="X187" s="4">
        <f>C186</f>
        <v>15000000</v>
      </c>
      <c r="Y187" s="3">
        <f>IFERROR(Z187/$V187,0)</f>
        <v>0.25</v>
      </c>
      <c r="Z187" s="4">
        <f>D186</f>
        <v>5000000</v>
      </c>
      <c r="AA187" s="3">
        <f>IFERROR(AB187/$V187,0)</f>
        <v>2.3999999999999999</v>
      </c>
      <c r="AB187" s="4">
        <f>E186</f>
        <v>48000000</v>
      </c>
      <c r="AC187" s="3">
        <f>IFERROR(AD187/$V187,0)</f>
        <v>-2.4456521739130437e-09</v>
      </c>
      <c r="AD187" s="4">
        <f>F36</f>
        <v>-0.048913043478260872</v>
      </c>
    </row>
    <row r="188" spans="1:244" ht="14">
      <c r="A188" t="s">
        <v>168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H188" t="s">
        <f>A187</f>
        <v>167</v>
      </c>
      <c r="I188" s="3">
        <f>IFERROR(J188/$J$178,0)</f>
        <v>0.31147540983606559</v>
      </c>
      <c r="J188" s="4">
        <f>B187</f>
        <v>1900000000</v>
      </c>
      <c r="K188" s="3">
        <f>IFERROR(L188/$L$178,0)</f>
        <v>0.32565789473684209</v>
      </c>
      <c r="L188" s="4">
        <f>C187</f>
        <v>1980000000</v>
      </c>
      <c r="M188" s="3">
        <f>IFERROR(N188/$N$178,0)</f>
        <v>0.3290113452188006</v>
      </c>
      <c r="N188" s="4">
        <f>D187</f>
        <v>2029999999.9999998</v>
      </c>
      <c r="O188" s="3">
        <f>IFERROR(P188/$P$178,0)</f>
        <v>0.33863275039745627</v>
      </c>
      <c r="P188" s="4">
        <f>E187</f>
        <v>2130000000</v>
      </c>
      <c r="Q188" s="3">
        <f>IFERROR(R188/$R$178,0)</f>
        <v>5.0102925724559883e-11</v>
      </c>
      <c r="R188" s="4">
        <f>F37</f>
        <v>0.29610829103214892</v>
      </c>
      <c r="T188" t="s">
        <f>A187</f>
        <v>167</v>
      </c>
      <c r="U188" s="3">
        <f>IFERROR(V188/$V188,0)</f>
        <v>1</v>
      </c>
      <c r="V188" s="4">
        <f>B187</f>
        <v>1900000000</v>
      </c>
      <c r="W188" s="3">
        <f>IFERROR(X188/$V188,0)</f>
        <v>1.0421052631578946</v>
      </c>
      <c r="X188" s="4">
        <f>C187</f>
        <v>1980000000</v>
      </c>
      <c r="Y188" s="3">
        <f>IFERROR(Z188/$V188,0)</f>
        <v>1.0684210526315787</v>
      </c>
      <c r="Z188" s="4">
        <f>D187</f>
        <v>2029999999.9999998</v>
      </c>
      <c r="AA188" s="3">
        <f>IFERROR(AB188/$V188,0)</f>
        <v>1.1210526315789473</v>
      </c>
      <c r="AB188" s="4">
        <f>E187</f>
        <v>2130000000</v>
      </c>
      <c r="AC188" s="3">
        <f>IFERROR(AD188/$V188,0)</f>
        <v>1.5584646896428891e-10</v>
      </c>
      <c r="AD188" s="4">
        <f>F37</f>
        <v>0.29610829103214892</v>
      </c>
    </row>
    <row r="189" spans="1:244" ht="14">
      <c r="A189" t="s">
        <v>169</v>
      </c>
      <c r="B189" s="4">
        <v>118000000</v>
      </c>
      <c r="C189" s="4">
        <v>140000000</v>
      </c>
      <c r="D189" s="4">
        <v>93000000</v>
      </c>
      <c r="E189" s="4">
        <v>44000000</v>
      </c>
      <c r="F189" s="4">
        <v>91000000</v>
      </c>
      <c r="H189" t="s">
        <f>A188</f>
        <v>168</v>
      </c>
      <c r="I189" s="3">
        <f>IFERROR(J189/$J$178,0)</f>
        <v>0</v>
      </c>
      <c r="J189" s="4">
        <f>B188</f>
        <v>0</v>
      </c>
      <c r="K189" s="3">
        <f>IFERROR(L189/$L$178,0)</f>
        <v>0</v>
      </c>
      <c r="L189" s="4">
        <f>C188</f>
        <v>0</v>
      </c>
      <c r="M189" s="3">
        <f>IFERROR(N189/$N$178,0)</f>
        <v>0</v>
      </c>
      <c r="N189" s="4">
        <f>D188</f>
        <v>0</v>
      </c>
      <c r="O189" s="3">
        <f>IFERROR(P189/$P$178,0)</f>
        <v>0</v>
      </c>
      <c r="P189" s="4">
        <f>E188</f>
        <v>0</v>
      </c>
      <c r="Q189" s="3">
        <f>IFERROR(R189/$R$178,0)</f>
        <v>0</v>
      </c>
      <c r="R189" s="4">
        <f>F38</f>
        <v>0</v>
      </c>
      <c r="T189" t="s">
        <f>A188</f>
        <v>168</v>
      </c>
      <c r="U189" s="3">
        <f>IFERROR(V189/$V189,0)</f>
        <v>0</v>
      </c>
      <c r="V189" s="4">
        <f>B188</f>
        <v>0</v>
      </c>
      <c r="W189" s="3">
        <f>IFERROR(X189/$V189,0)</f>
        <v>0</v>
      </c>
      <c r="X189" s="4">
        <f>C188</f>
        <v>0</v>
      </c>
      <c r="Y189" s="3">
        <f>IFERROR(Z189/$V189,0)</f>
        <v>0</v>
      </c>
      <c r="Z189" s="4">
        <f>D188</f>
        <v>0</v>
      </c>
      <c r="AA189" s="3">
        <f>IFERROR(AB189/$V189,0)</f>
        <v>0</v>
      </c>
      <c r="AB189" s="4">
        <f>E188</f>
        <v>0</v>
      </c>
      <c r="AC189" s="3">
        <f>IFERROR(AD189/$V189,0)</f>
        <v>0</v>
      </c>
      <c r="AD189" s="4">
        <f>F38</f>
        <v>0</v>
      </c>
    </row>
    <row r="190" spans="1:244" ht="14">
      <c r="A190" t="s">
        <v>170</v>
      </c>
      <c r="B190" s="4">
        <v>83000000</v>
      </c>
      <c r="C190" s="4">
        <v>-71000000</v>
      </c>
      <c r="D190" s="4">
        <v>-53000000</v>
      </c>
      <c r="E190" s="4">
        <v>-24000000</v>
      </c>
      <c r="F190" s="4">
        <v>79000000</v>
      </c>
      <c r="H190" t="s">
        <f>A189</f>
        <v>169</v>
      </c>
      <c r="I190" s="3">
        <f>IFERROR(J190/$J$178,0)</f>
        <v>0.019344262295081967</v>
      </c>
      <c r="J190" s="4">
        <f>B189</f>
        <v>118000000</v>
      </c>
      <c r="K190" s="3">
        <f>IFERROR(L190/$L$178,0)</f>
        <v>0.023026315789473683</v>
      </c>
      <c r="L190" s="4">
        <f>C189</f>
        <v>140000000</v>
      </c>
      <c r="M190" s="3">
        <f>IFERROR(N190/$N$178,0)</f>
        <v>0.015072933549432739</v>
      </c>
      <c r="N190" s="4">
        <f>D189</f>
        <v>93000000</v>
      </c>
      <c r="O190" s="3">
        <f>IFERROR(P190/$P$178,0)</f>
        <v>0.0069952305246422895</v>
      </c>
      <c r="P190" s="4">
        <f>E189</f>
        <v>44000000</v>
      </c>
      <c r="Q190" s="3">
        <f>IFERROR(R190/$R$178,0)</f>
        <v>0</v>
      </c>
      <c r="R190" s="4">
        <f>F39</f>
        <v>0</v>
      </c>
      <c r="T190" t="s">
        <f>A189</f>
        <v>169</v>
      </c>
      <c r="U190" s="3">
        <f>IFERROR(V190/$V190,0)</f>
        <v>1</v>
      </c>
      <c r="V190" s="4">
        <f>B189</f>
        <v>118000000</v>
      </c>
      <c r="W190" s="3">
        <f>IFERROR(X190/$V190,0)</f>
        <v>1.1864406779661016</v>
      </c>
      <c r="X190" s="4">
        <f>C189</f>
        <v>140000000</v>
      </c>
      <c r="Y190" s="3">
        <f>IFERROR(Z190/$V190,0)</f>
        <v>0.78813559322033899</v>
      </c>
      <c r="Z190" s="4">
        <f>D189</f>
        <v>93000000</v>
      </c>
      <c r="AA190" s="3">
        <f>IFERROR(AB190/$V190,0)</f>
        <v>0.3728813559322034</v>
      </c>
      <c r="AB190" s="4">
        <f>E189</f>
        <v>44000000</v>
      </c>
      <c r="AC190" s="3">
        <f>IFERROR(AD190/$V190,0)</f>
        <v>0</v>
      </c>
      <c r="AD190" s="4">
        <f>F39</f>
        <v>0</v>
      </c>
    </row>
    <row r="191" spans="1:244" ht="14">
      <c r="A191" t="s">
        <v>115</v>
      </c>
      <c r="B191" s="4">
        <v>-2000000</v>
      </c>
      <c r="C191" s="4">
        <v>19000000</v>
      </c>
      <c r="D191" s="4">
        <v>32000000</v>
      </c>
      <c r="E191" s="4">
        <v>-22000000</v>
      </c>
      <c r="F191" s="4">
        <v>-3000000</v>
      </c>
      <c r="H191" t="s">
        <f>A190</f>
        <v>170</v>
      </c>
      <c r="I191" s="3">
        <f>IFERROR(J191/$J$178,0)</f>
        <v>0.01360655737704918</v>
      </c>
      <c r="J191" s="4">
        <f>B190</f>
        <v>83000000</v>
      </c>
      <c r="K191" s="3">
        <f>IFERROR(L191/$L$178,0)</f>
        <v>-0.011677631578947368</v>
      </c>
      <c r="L191" s="4">
        <f>C190</f>
        <v>-71000000</v>
      </c>
      <c r="M191" s="3">
        <f>IFERROR(N191/$N$178,0)</f>
        <v>-0.0085899513776337109</v>
      </c>
      <c r="N191" s="4">
        <f>D190</f>
        <v>-53000000</v>
      </c>
      <c r="O191" s="3">
        <f>IFERROR(P191/$P$178,0)</f>
        <v>-0.0038155802861685214</v>
      </c>
      <c r="P191" s="4">
        <f>E190</f>
        <v>-24000000</v>
      </c>
      <c r="Q191" s="3">
        <f>IFERROR(R191/$R$178,0)</f>
        <v>0</v>
      </c>
      <c r="R191" s="4">
        <f>F40</f>
        <v>0</v>
      </c>
      <c r="T191" t="s">
        <f>A190</f>
        <v>170</v>
      </c>
      <c r="U191" s="3">
        <f>IFERROR(V191/$V191,0)</f>
        <v>1</v>
      </c>
      <c r="V191" s="4">
        <f>B190</f>
        <v>83000000</v>
      </c>
      <c r="W191" s="3">
        <f>IFERROR(X191/$V191,0)</f>
        <v>-0.85542168674698793</v>
      </c>
      <c r="X191" s="4">
        <f>C190</f>
        <v>-71000000</v>
      </c>
      <c r="Y191" s="3">
        <f>IFERROR(Z191/$V191,0)</f>
        <v>-0.63855421686746983</v>
      </c>
      <c r="Z191" s="4">
        <f>D190</f>
        <v>-53000000</v>
      </c>
      <c r="AA191" s="3">
        <f>IFERROR(AB191/$V191,0)</f>
        <v>-0.28915662650602408</v>
      </c>
      <c r="AB191" s="4">
        <f>E190</f>
        <v>-24000000</v>
      </c>
      <c r="AC191" s="3">
        <f>IFERROR(AD191/$V191,0)</f>
        <v>0</v>
      </c>
      <c r="AD191" s="4">
        <f>F40</f>
        <v>0</v>
      </c>
    </row>
    <row r="192" spans="1:244" ht="14">
      <c r="A192" t="s">
        <v>171</v>
      </c>
      <c r="B192" s="4">
        <v>75000000</v>
      </c>
      <c r="C192" s="4">
        <v>168000000</v>
      </c>
      <c r="D192" s="4">
        <v>42000000</v>
      </c>
      <c r="E192" s="4">
        <v>61000000</v>
      </c>
      <c r="F192" s="4">
        <v>33000000</v>
      </c>
      <c r="H192" t="s">
        <f>A191</f>
        <v>115</v>
      </c>
      <c r="I192" s="3">
        <f>IFERROR(J192/$J$178,0)</f>
        <v>-0.00032786885245901639</v>
      </c>
      <c r="J192" s="4">
        <f>B191</f>
        <v>-2000000</v>
      </c>
      <c r="K192" s="3">
        <f>IFERROR(L192/$L$178,0)</f>
        <v>0.0031250000000000002</v>
      </c>
      <c r="L192" s="4">
        <f>C191</f>
        <v>19000000</v>
      </c>
      <c r="M192" s="3">
        <f>IFERROR(N192/$N$178,0)</f>
        <v>0.0051863857374392216</v>
      </c>
      <c r="N192" s="4">
        <f>D191</f>
        <v>32000000</v>
      </c>
      <c r="O192" s="3">
        <f>IFERROR(P192/$P$178,0)</f>
        <v>-0.0034976152623211448</v>
      </c>
      <c r="P192" s="4">
        <f>E191</f>
        <v>-22000000</v>
      </c>
      <c r="Q192" s="3">
        <f>IFERROR(R192/$R$178,0)</f>
        <v>0</v>
      </c>
      <c r="R192" s="4">
        <f>F41</f>
        <v>0</v>
      </c>
      <c r="T192" t="s">
        <f>A191</f>
        <v>115</v>
      </c>
      <c r="U192" s="3">
        <f>IFERROR(V192/$V192,0)</f>
        <v>1</v>
      </c>
      <c r="V192" s="4">
        <f>B191</f>
        <v>-2000000</v>
      </c>
      <c r="W192" s="3">
        <f>IFERROR(X192/$V192,0)</f>
        <v>-9.5</v>
      </c>
      <c r="X192" s="4">
        <f>C191</f>
        <v>19000000</v>
      </c>
      <c r="Y192" s="3">
        <f>IFERROR(Z192/$V192,0)</f>
        <v>-16</v>
      </c>
      <c r="Z192" s="4">
        <f>D191</f>
        <v>32000000</v>
      </c>
      <c r="AA192" s="3">
        <f>IFERROR(AB192/$V192,0)</f>
        <v>11</v>
      </c>
      <c r="AB192" s="4">
        <f>E191</f>
        <v>-22000000</v>
      </c>
      <c r="AC192" s="3">
        <f>IFERROR(AD192/$V192,0)</f>
        <v>-0</v>
      </c>
      <c r="AD192" s="4">
        <f>F41</f>
        <v>0</v>
      </c>
    </row>
    <row r="193" spans="1:244" ht="14">
      <c r="A193" t="s">
        <v>172</v>
      </c>
      <c r="B193" s="4">
        <v>2020000000</v>
      </c>
      <c r="C193" s="4">
        <v>2120000000</v>
      </c>
      <c r="D193" s="4">
        <v>2120000000</v>
      </c>
      <c r="E193" s="4">
        <v>2170000000</v>
      </c>
      <c r="F193" s="4">
        <v>2170000000</v>
      </c>
      <c r="H193" t="s">
        <f>A192</f>
        <v>171</v>
      </c>
      <c r="I193" s="3">
        <f>IFERROR(J193/$J$178,0)</f>
        <v>0.012295081967213115</v>
      </c>
      <c r="J193" s="4">
        <f>B192</f>
        <v>75000000</v>
      </c>
      <c r="K193" s="3">
        <f>IFERROR(L193/$L$178,0)</f>
        <v>0.02763157894736842</v>
      </c>
      <c r="L193" s="4">
        <f>C192</f>
        <v>168000000</v>
      </c>
      <c r="M193" s="3">
        <f>IFERROR(N193/$N$178,0)</f>
        <v>0.0068071312803889786</v>
      </c>
      <c r="N193" s="4">
        <f>D192</f>
        <v>42000000</v>
      </c>
      <c r="O193" s="3">
        <f>IFERROR(P193/$P$178,0)</f>
        <v>0.0096979332273449924</v>
      </c>
      <c r="P193" s="4">
        <f>E192</f>
        <v>61000000</v>
      </c>
      <c r="Q193" s="3">
        <f>IFERROR(R193/$R$178,0)</f>
        <v>0.081387478849407779</v>
      </c>
      <c r="R193" s="4">
        <f>F42</f>
        <v>481000000</v>
      </c>
      <c r="T193" t="s">
        <f>A192</f>
        <v>171</v>
      </c>
      <c r="U193" s="3">
        <f>IFERROR(V193/$V193,0)</f>
        <v>1</v>
      </c>
      <c r="V193" s="4">
        <f>B192</f>
        <v>75000000</v>
      </c>
      <c r="W193" s="3">
        <f>IFERROR(X193/$V193,0)</f>
        <v>2.2400000000000002</v>
      </c>
      <c r="X193" s="4">
        <f>C192</f>
        <v>168000000</v>
      </c>
      <c r="Y193" s="3">
        <f>IFERROR(Z193/$V193,0)</f>
        <v>0.56000000000000005</v>
      </c>
      <c r="Z193" s="4">
        <f>D192</f>
        <v>42000000</v>
      </c>
      <c r="AA193" s="3">
        <f>IFERROR(AB193/$V193,0)</f>
        <v>0.81333333333333335</v>
      </c>
      <c r="AB193" s="4">
        <f>E192</f>
        <v>61000000</v>
      </c>
      <c r="AC193" s="3">
        <f>IFERROR(AD193/$V193,0)</f>
        <v>6.4133333333333331</v>
      </c>
      <c r="AD193" s="4">
        <f>F42</f>
        <v>481000000</v>
      </c>
    </row>
    <row r="194" spans="1:244" ht="14">
      <c r="A194" t="s">
        <v>173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H194" t="s">
        <f>A193</f>
        <v>172</v>
      </c>
      <c r="I194" s="3">
        <f>IFERROR(J194/$J$178,0)</f>
        <v>0.33114754098360655</v>
      </c>
      <c r="J194" s="4">
        <f>B193</f>
        <v>2020000000</v>
      </c>
      <c r="K194" s="3">
        <f>IFERROR(L194/$L$178,0)</f>
        <v>0.34868421052631576</v>
      </c>
      <c r="L194" s="4">
        <f>C193</f>
        <v>2120000000</v>
      </c>
      <c r="M194" s="3">
        <f>IFERROR(N194/$N$178,0)</f>
        <v>0.34359805510534847</v>
      </c>
      <c r="N194" s="4">
        <f>D193</f>
        <v>2120000000</v>
      </c>
      <c r="O194" s="3">
        <f>IFERROR(P194/$P$178,0)</f>
        <v>0.34499205087440382</v>
      </c>
      <c r="P194" s="4">
        <f>E193</f>
        <v>2170000000</v>
      </c>
      <c r="Q194" s="3">
        <f>IFERROR(R194/$R$178,0)</f>
        <v>0</v>
      </c>
      <c r="R194" s="4">
        <f>F43</f>
        <v>0</v>
      </c>
      <c r="T194" t="s">
        <f>A193</f>
        <v>172</v>
      </c>
      <c r="U194" s="3">
        <f>IFERROR(V194/$V194,0)</f>
        <v>1</v>
      </c>
      <c r="V194" s="4">
        <f>B193</f>
        <v>2020000000</v>
      </c>
      <c r="W194" s="3">
        <f>IFERROR(X194/$V194,0)</f>
        <v>1.0495049504950495</v>
      </c>
      <c r="X194" s="4">
        <f>C193</f>
        <v>2120000000</v>
      </c>
      <c r="Y194" s="3">
        <f>IFERROR(Z194/$V194,0)</f>
        <v>1.0495049504950495</v>
      </c>
      <c r="Z194" s="4">
        <f>D193</f>
        <v>2120000000</v>
      </c>
      <c r="AA194" s="3">
        <f>IFERROR(AB194/$V194,0)</f>
        <v>1.0742574257425743</v>
      </c>
      <c r="AB194" s="4">
        <f>E193</f>
        <v>2170000000</v>
      </c>
      <c r="AC194" s="3">
        <f>IFERROR(AD194/$V194,0)</f>
        <v>0</v>
      </c>
      <c r="AD194" s="4">
        <f>F43</f>
        <v>0</v>
      </c>
    </row>
    <row r="195" spans="1:244" ht="14">
      <c r="A195" t="s">
        <v>174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H195" t="s">
        <f>A194</f>
        <v>173</v>
      </c>
      <c r="I195" s="3">
        <f>IFERROR(J195/$J$178,0)</f>
        <v>0</v>
      </c>
      <c r="J195" s="4">
        <f>B194</f>
        <v>0</v>
      </c>
      <c r="K195" s="3">
        <f>IFERROR(L195/$L$178,0)</f>
        <v>0</v>
      </c>
      <c r="L195" s="4">
        <f>C194</f>
        <v>0</v>
      </c>
      <c r="M195" s="3">
        <f>IFERROR(N195/$N$178,0)</f>
        <v>0</v>
      </c>
      <c r="N195" s="4">
        <f>D194</f>
        <v>0</v>
      </c>
      <c r="O195" s="3">
        <f>IFERROR(P195/$P$178,0)</f>
        <v>0</v>
      </c>
      <c r="P195" s="4">
        <f>E194</f>
        <v>0</v>
      </c>
      <c r="Q195" s="3">
        <f>IFERROR(R195/$R$178,0)</f>
        <v>0</v>
      </c>
      <c r="R195" s="4">
        <f>F44</f>
        <v>0</v>
      </c>
      <c r="T195" t="s">
        <f>A194</f>
        <v>173</v>
      </c>
      <c r="U195" s="3">
        <f>IFERROR(V195/$V195,0)</f>
        <v>0</v>
      </c>
      <c r="V195" s="4">
        <f>B194</f>
        <v>0</v>
      </c>
      <c r="W195" s="3">
        <f>IFERROR(X195/$V195,0)</f>
        <v>0</v>
      </c>
      <c r="X195" s="4">
        <f>C194</f>
        <v>0</v>
      </c>
      <c r="Y195" s="3">
        <f>IFERROR(Z195/$V195,0)</f>
        <v>0</v>
      </c>
      <c r="Z195" s="4">
        <f>D194</f>
        <v>0</v>
      </c>
      <c r="AA195" s="3">
        <f>IFERROR(AB195/$V195,0)</f>
        <v>0</v>
      </c>
      <c r="AB195" s="4">
        <f>E194</f>
        <v>0</v>
      </c>
      <c r="AC195" s="3">
        <f>IFERROR(AD195/$V195,0)</f>
        <v>0</v>
      </c>
      <c r="AD195" s="4">
        <f>F44</f>
        <v>0</v>
      </c>
    </row>
    <row r="196" spans="1:244" ht="14">
      <c r="A196" t="s">
        <v>175</v>
      </c>
      <c r="B196" s="4">
        <v>-1970000000</v>
      </c>
      <c r="C196" s="4">
        <v>-2130000000</v>
      </c>
      <c r="D196" s="4">
        <v>-2200000000</v>
      </c>
      <c r="E196" s="4">
        <v>-2340000000</v>
      </c>
      <c r="F196" s="4">
        <v>-2440000000</v>
      </c>
      <c r="H196" t="s">
        <f>A195</f>
        <v>174</v>
      </c>
      <c r="I196" s="3">
        <f>IFERROR(J196/$J$178,0)</f>
        <v>0</v>
      </c>
      <c r="J196" s="4">
        <f>B195</f>
        <v>0</v>
      </c>
      <c r="K196" s="3">
        <f>IFERROR(L196/$L$178,0)</f>
        <v>0</v>
      </c>
      <c r="L196" s="4">
        <f>C195</f>
        <v>0</v>
      </c>
      <c r="M196" s="3">
        <f>IFERROR(N196/$N$178,0)</f>
        <v>0</v>
      </c>
      <c r="N196" s="4">
        <f>D195</f>
        <v>0</v>
      </c>
      <c r="O196" s="3">
        <f>IFERROR(P196/$P$178,0)</f>
        <v>0</v>
      </c>
      <c r="P196" s="4">
        <f>E195</f>
        <v>0</v>
      </c>
      <c r="Q196" s="3">
        <f>IFERROR(R196/$R$178,0)</f>
        <v>0.016412859560067682</v>
      </c>
      <c r="R196" s="4">
        <f>F45</f>
        <v>97000000</v>
      </c>
      <c r="T196" t="s">
        <f>A195</f>
        <v>174</v>
      </c>
      <c r="U196" s="3">
        <f>IFERROR(V196/$V196,0)</f>
        <v>0</v>
      </c>
      <c r="V196" s="4">
        <f>B195</f>
        <v>0</v>
      </c>
      <c r="W196" s="3">
        <f>IFERROR(X196/$V196,0)</f>
        <v>0</v>
      </c>
      <c r="X196" s="4">
        <f>C195</f>
        <v>0</v>
      </c>
      <c r="Y196" s="3">
        <f>IFERROR(Z196/$V196,0)</f>
        <v>0</v>
      </c>
      <c r="Z196" s="4">
        <f>D195</f>
        <v>0</v>
      </c>
      <c r="AA196" s="3">
        <f>IFERROR(AB196/$V196,0)</f>
        <v>0</v>
      </c>
      <c r="AB196" s="4">
        <f>E195</f>
        <v>0</v>
      </c>
      <c r="AC196" s="3">
        <f>IFERROR(AD196/$V196,0)</f>
        <v>0</v>
      </c>
      <c r="AD196" s="4">
        <f>F45</f>
        <v>97000000</v>
      </c>
    </row>
    <row r="197" spans="1:244" ht="14">
      <c r="A197" t="s">
        <v>176</v>
      </c>
      <c r="B197" s="4">
        <v>-1970000000</v>
      </c>
      <c r="C197" s="4">
        <v>-2130000000</v>
      </c>
      <c r="D197" s="4">
        <v>-2200000000</v>
      </c>
      <c r="E197" s="4">
        <v>-2340000000</v>
      </c>
      <c r="F197" s="4">
        <v>-2440000000</v>
      </c>
      <c r="H197" t="s">
        <f>A196</f>
        <v>175</v>
      </c>
      <c r="I197" s="3">
        <f>IFERROR(J197/$J$178,0)</f>
        <v>-0.32295081967213113</v>
      </c>
      <c r="J197" s="4">
        <f>B196</f>
        <v>-1970000000</v>
      </c>
      <c r="K197" s="3">
        <f>IFERROR(L197/$L$178,0)</f>
        <v>-0.35032894736842107</v>
      </c>
      <c r="L197" s="4">
        <f>C196</f>
        <v>-2130000000</v>
      </c>
      <c r="M197" s="3">
        <f>IFERROR(N197/$N$178,0)</f>
        <v>-0.3565640194489465</v>
      </c>
      <c r="N197" s="4">
        <f>D196</f>
        <v>-2200000000</v>
      </c>
      <c r="O197" s="3">
        <f>IFERROR(P197/$P$178,0)</f>
        <v>-0.37201907790143085</v>
      </c>
      <c r="P197" s="4">
        <f>E196</f>
        <v>-2340000000</v>
      </c>
      <c r="Q197" s="3">
        <f>IFERROR(R197/$R$178,0)</f>
        <v>0.0055837563451776647</v>
      </c>
      <c r="R197" s="4">
        <f>F46</f>
        <v>33000000</v>
      </c>
      <c r="T197" t="s">
        <f>A196</f>
        <v>175</v>
      </c>
      <c r="U197" s="3">
        <f>IFERROR(V197/$V197,0)</f>
        <v>1</v>
      </c>
      <c r="V197" s="4">
        <f>B196</f>
        <v>-1970000000</v>
      </c>
      <c r="W197" s="3">
        <f>IFERROR(X197/$V197,0)</f>
        <v>1.0812182741116751</v>
      </c>
      <c r="X197" s="4">
        <f>C196</f>
        <v>-2130000000</v>
      </c>
      <c r="Y197" s="3">
        <f>IFERROR(Z197/$V197,0)</f>
        <v>1.116751269035533</v>
      </c>
      <c r="Z197" s="4">
        <f>D196</f>
        <v>-2200000000</v>
      </c>
      <c r="AA197" s="3">
        <f>IFERROR(AB197/$V197,0)</f>
        <v>1.1878172588832487</v>
      </c>
      <c r="AB197" s="4">
        <f>E196</f>
        <v>-2340000000</v>
      </c>
      <c r="AC197" s="3">
        <f>IFERROR(AD197/$V197,0)</f>
        <v>-0.016751269035532996</v>
      </c>
      <c r="AD197" s="4">
        <f>F46</f>
        <v>33000000</v>
      </c>
    </row>
    <row r="198" spans="1:244" ht="14">
      <c r="A198" t="s">
        <v>177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H198" t="s">
        <f>A197</f>
        <v>176</v>
      </c>
      <c r="I198" s="3">
        <f>IFERROR(J198/$J$178,0)</f>
        <v>-0.32295081967213113</v>
      </c>
      <c r="J198" s="4">
        <f>B197</f>
        <v>-1970000000</v>
      </c>
      <c r="K198" s="3">
        <f>IFERROR(L198/$L$178,0)</f>
        <v>-0.35032894736842107</v>
      </c>
      <c r="L198" s="4">
        <f>C197</f>
        <v>-2130000000</v>
      </c>
      <c r="M198" s="3">
        <f>IFERROR(N198/$N$178,0)</f>
        <v>-0.3565640194489465</v>
      </c>
      <c r="N198" s="4">
        <f>D197</f>
        <v>-2200000000</v>
      </c>
      <c r="O198" s="3">
        <f>IFERROR(P198/$P$178,0)</f>
        <v>-0.37201907790143085</v>
      </c>
      <c r="P198" s="4">
        <f>E197</f>
        <v>-2340000000</v>
      </c>
      <c r="Q198" s="3">
        <f>IFERROR(R198/$R$178,0)</f>
        <v>0</v>
      </c>
      <c r="R198" s="4">
        <f>F47</f>
        <v>0</v>
      </c>
      <c r="T198" t="s">
        <f>A197</f>
        <v>176</v>
      </c>
      <c r="U198" s="3">
        <f>IFERROR(V198/$V198,0)</f>
        <v>1</v>
      </c>
      <c r="V198" s="4">
        <f>B197</f>
        <v>-1970000000</v>
      </c>
      <c r="W198" s="3">
        <f>IFERROR(X198/$V198,0)</f>
        <v>1.0812182741116751</v>
      </c>
      <c r="X198" s="4">
        <f>C197</f>
        <v>-2130000000</v>
      </c>
      <c r="Y198" s="3">
        <f>IFERROR(Z198/$V198,0)</f>
        <v>1.116751269035533</v>
      </c>
      <c r="Z198" s="4">
        <f>D197</f>
        <v>-2200000000</v>
      </c>
      <c r="AA198" s="3">
        <f>IFERROR(AB198/$V198,0)</f>
        <v>1.1878172588832487</v>
      </c>
      <c r="AB198" s="4">
        <f>E197</f>
        <v>-2340000000</v>
      </c>
      <c r="AC198" s="3">
        <f>IFERROR(AD198/$V198,0)</f>
        <v>-0</v>
      </c>
      <c r="AD198" s="4">
        <f>F47</f>
        <v>0</v>
      </c>
    </row>
    <row r="199" spans="1:244" ht="14">
      <c r="A199" t="s">
        <v>178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177</v>
      </c>
      <c r="I199" s="3">
        <f>IFERROR(J199/$J$178,0)</f>
        <v>0</v>
      </c>
      <c r="J199" s="4">
        <f>B198</f>
        <v>0</v>
      </c>
      <c r="K199" s="3">
        <f>IFERROR(L199/$L$178,0)</f>
        <v>0</v>
      </c>
      <c r="L199" s="4">
        <f>C198</f>
        <v>0</v>
      </c>
      <c r="M199" s="3">
        <f>IFERROR(N199/$N$178,0)</f>
        <v>0</v>
      </c>
      <c r="N199" s="4">
        <f>D198</f>
        <v>0</v>
      </c>
      <c r="O199" s="3">
        <f>IFERROR(P199/$P$178,0)</f>
        <v>0</v>
      </c>
      <c r="P199" s="4">
        <f>E198</f>
        <v>0</v>
      </c>
      <c r="Q199" s="3">
        <f>IFERROR(R199/$R$178,0)</f>
        <v>0.064467005076142128</v>
      </c>
      <c r="R199" s="4">
        <f>F48</f>
        <v>381000000</v>
      </c>
      <c r="T199" t="s">
        <f>A198</f>
        <v>177</v>
      </c>
      <c r="U199" s="3">
        <f>IFERROR(V199/$V199,0)</f>
        <v>0</v>
      </c>
      <c r="V199" s="4">
        <f>B198</f>
        <v>0</v>
      </c>
      <c r="W199" s="3">
        <f>IFERROR(X199/$V199,0)</f>
        <v>0</v>
      </c>
      <c r="X199" s="4">
        <f>C198</f>
        <v>0</v>
      </c>
      <c r="Y199" s="3">
        <f>IFERROR(Z199/$V199,0)</f>
        <v>0</v>
      </c>
      <c r="Z199" s="4">
        <f>D198</f>
        <v>0</v>
      </c>
      <c r="AA199" s="3">
        <f>IFERROR(AB199/$V199,0)</f>
        <v>0</v>
      </c>
      <c r="AB199" s="4">
        <f>E198</f>
        <v>0</v>
      </c>
      <c r="AC199" s="3">
        <f>IFERROR(AD199/$V199,0)</f>
        <v>0</v>
      </c>
      <c r="AD199" s="4">
        <f>F48</f>
        <v>381000000</v>
      </c>
    </row>
    <row r="200" spans="1:244" ht="14">
      <c r="A200" t="s">
        <v>179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178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178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244" ht="14">
      <c r="A201" t="s">
        <v>180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H201" t="s">
        <f>A200</f>
        <v>179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0.064467005076142128</v>
      </c>
      <c r="R201" s="4">
        <f>F50</f>
        <v>381000000</v>
      </c>
      <c r="T201" t="s">
        <f>A200</f>
        <v>179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381000000</v>
      </c>
    </row>
    <row r="202" spans="1:244" ht="14">
      <c r="A202" t="s">
        <v>181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H202" t="s">
        <f>A201</f>
        <v>180</v>
      </c>
      <c r="I202" s="3">
        <f>IFERROR(J202/$J$178,0)</f>
        <v>0</v>
      </c>
      <c r="J202" s="4">
        <f>B201</f>
        <v>0</v>
      </c>
      <c r="K202" s="3">
        <f>IFERROR(L202/$L$178,0)</f>
        <v>0</v>
      </c>
      <c r="L202" s="4">
        <f>C201</f>
        <v>0</v>
      </c>
      <c r="M202" s="3">
        <f>IFERROR(N202/$N$178,0)</f>
        <v>0</v>
      </c>
      <c r="N202" s="4">
        <f>D201</f>
        <v>0</v>
      </c>
      <c r="O202" s="3">
        <f>IFERROR(P202/$P$178,0)</f>
        <v>0</v>
      </c>
      <c r="P202" s="4">
        <f>E201</f>
        <v>0</v>
      </c>
      <c r="Q202" s="3">
        <f>IFERROR(R202/$R$178,0)</f>
        <v>0</v>
      </c>
      <c r="R202" s="4">
        <f>F51</f>
        <v>0</v>
      </c>
      <c r="T202" t="s">
        <f>A201</f>
        <v>180</v>
      </c>
      <c r="U202" s="3">
        <f>IFERROR(V202/$V202,0)</f>
        <v>0</v>
      </c>
      <c r="V202" s="4">
        <f>B201</f>
        <v>0</v>
      </c>
      <c r="W202" s="3">
        <f>IFERROR(X202/$V202,0)</f>
        <v>0</v>
      </c>
      <c r="X202" s="4">
        <f>C201</f>
        <v>0</v>
      </c>
      <c r="Y202" s="3">
        <f>IFERROR(Z202/$V202,0)</f>
        <v>0</v>
      </c>
      <c r="Z202" s="4">
        <f>D201</f>
        <v>0</v>
      </c>
      <c r="AA202" s="3">
        <f>IFERROR(AB202/$V202,0)</f>
        <v>0</v>
      </c>
      <c r="AB202" s="4">
        <f>E201</f>
        <v>0</v>
      </c>
      <c r="AC202" s="3">
        <f>IFERROR(AD202/$V202,0)</f>
        <v>0</v>
      </c>
      <c r="AD202" s="4">
        <f>F51</f>
        <v>0</v>
      </c>
    </row>
    <row r="203" spans="1:244" ht="14">
      <c r="A203" t="s">
        <v>182</v>
      </c>
      <c r="B203" s="4">
        <v>-14000000</v>
      </c>
      <c r="C203" s="4">
        <v>-15000000</v>
      </c>
      <c r="D203" s="4">
        <v>-16000000</v>
      </c>
      <c r="E203" s="4">
        <v>-16000000</v>
      </c>
      <c r="F203" s="4">
        <v>4000000</v>
      </c>
      <c r="H203" t="s">
        <f>A202</f>
        <v>181</v>
      </c>
      <c r="I203" s="3">
        <f>IFERROR(J203/$J$178,0)</f>
        <v>0</v>
      </c>
      <c r="J203" s="4">
        <f>B202</f>
        <v>0</v>
      </c>
      <c r="K203" s="3">
        <f>IFERROR(L203/$L$178,0)</f>
        <v>0</v>
      </c>
      <c r="L203" s="4">
        <f>C202</f>
        <v>0</v>
      </c>
      <c r="M203" s="3">
        <f>IFERROR(N203/$N$178,0)</f>
        <v>0</v>
      </c>
      <c r="N203" s="4">
        <f>D202</f>
        <v>0</v>
      </c>
      <c r="O203" s="3">
        <f>IFERROR(P203/$P$178,0)</f>
        <v>0</v>
      </c>
      <c r="P203" s="4">
        <f>E202</f>
        <v>0</v>
      </c>
      <c r="Q203" s="3">
        <f>IFERROR(R203/$R$178,0)</f>
        <v>0.17258883248730963</v>
      </c>
      <c r="R203" s="4">
        <f>F52</f>
        <v>1020000000</v>
      </c>
      <c r="T203" t="s">
        <f>A202</f>
        <v>181</v>
      </c>
      <c r="U203" s="3">
        <f>IFERROR(V203/$V203,0)</f>
        <v>0</v>
      </c>
      <c r="V203" s="4">
        <f>B202</f>
        <v>0</v>
      </c>
      <c r="W203" s="3">
        <f>IFERROR(X203/$V203,0)</f>
        <v>0</v>
      </c>
      <c r="X203" s="4">
        <f>C202</f>
        <v>0</v>
      </c>
      <c r="Y203" s="3">
        <f>IFERROR(Z203/$V203,0)</f>
        <v>0</v>
      </c>
      <c r="Z203" s="4">
        <f>D202</f>
        <v>0</v>
      </c>
      <c r="AA203" s="3">
        <f>IFERROR(AB203/$V203,0)</f>
        <v>0</v>
      </c>
      <c r="AB203" s="4">
        <f>E202</f>
        <v>0</v>
      </c>
      <c r="AC203" s="3">
        <f>IFERROR(AD203/$V203,0)</f>
        <v>0</v>
      </c>
      <c r="AD203" s="4">
        <f>F52</f>
        <v>1020000000</v>
      </c>
    </row>
    <row r="204" spans="1:244" ht="14">
      <c r="A204" t="s">
        <v>183</v>
      </c>
      <c r="B204" s="4">
        <v>-363000000</v>
      </c>
      <c r="C204" s="4">
        <v>-392000000</v>
      </c>
      <c r="D204" s="4">
        <v>-321000000</v>
      </c>
      <c r="E204" s="4">
        <v>-315000000</v>
      </c>
      <c r="F204" s="4">
        <v>-256000000</v>
      </c>
      <c r="H204" t="s">
        <f>A203</f>
        <v>182</v>
      </c>
      <c r="I204" s="3">
        <f>IFERROR(J204/$J$178,0)</f>
        <v>-0.0022950819672131148</v>
      </c>
      <c r="J204" s="4">
        <f>B203</f>
        <v>-14000000</v>
      </c>
      <c r="K204" s="3">
        <f>IFERROR(L204/$L$178,0)</f>
        <v>-0.0024671052631578946</v>
      </c>
      <c r="L204" s="4">
        <f>C203</f>
        <v>-15000000</v>
      </c>
      <c r="M204" s="3">
        <f>IFERROR(N204/$N$178,0)</f>
        <v>-0.0025931928687196108</v>
      </c>
      <c r="N204" s="4">
        <f>D203</f>
        <v>-16000000</v>
      </c>
      <c r="O204" s="3">
        <f>IFERROR(P204/$P$178,0)</f>
        <v>-0.0025437201907790143</v>
      </c>
      <c r="P204" s="4">
        <f>E203</f>
        <v>-16000000</v>
      </c>
      <c r="Q204" s="3">
        <f>IFERROR(R204/$R$178,0)</f>
        <v>0</v>
      </c>
      <c r="R204" s="4">
        <f>F53</f>
        <v>0</v>
      </c>
      <c r="T204" t="s">
        <f>A203</f>
        <v>182</v>
      </c>
      <c r="U204" s="3">
        <f>IFERROR(V204/$V204,0)</f>
        <v>1</v>
      </c>
      <c r="V204" s="4">
        <f>B203</f>
        <v>-14000000</v>
      </c>
      <c r="W204" s="3">
        <f>IFERROR(X204/$V204,0)</f>
        <v>1.0714285714285714</v>
      </c>
      <c r="X204" s="4">
        <f>C203</f>
        <v>-15000000</v>
      </c>
      <c r="Y204" s="3">
        <f>IFERROR(Z204/$V204,0)</f>
        <v>1.1428571428571428</v>
      </c>
      <c r="Z204" s="4">
        <f>D203</f>
        <v>-16000000</v>
      </c>
      <c r="AA204" s="3">
        <f>IFERROR(AB204/$V204,0)</f>
        <v>1.1428571428571428</v>
      </c>
      <c r="AB204" s="4">
        <f>E203</f>
        <v>-16000000</v>
      </c>
      <c r="AC204" s="3">
        <f>IFERROR(AD204/$V204,0)</f>
        <v>0</v>
      </c>
      <c r="AD204" s="4">
        <f>F53</f>
        <v>0</v>
      </c>
    </row>
    <row r="205" spans="1:244" ht="14">
      <c r="A205" t="s">
        <v>184</v>
      </c>
      <c r="B205" s="4">
        <v>349000000</v>
      </c>
      <c r="C205" s="4">
        <v>377000000</v>
      </c>
      <c r="D205" s="4">
        <v>305000000</v>
      </c>
      <c r="E205" s="4">
        <v>299000000</v>
      </c>
      <c r="F205" s="4">
        <v>260000000</v>
      </c>
      <c r="H205" t="s">
        <f>A204</f>
        <v>183</v>
      </c>
      <c r="I205" s="3">
        <f>IFERROR(J205/$J$178,0)</f>
        <v>-0.059508196721311475</v>
      </c>
      <c r="J205" s="4">
        <f>B204</f>
        <v>-363000000</v>
      </c>
      <c r="K205" s="3">
        <f>IFERROR(L205/$L$178,0)</f>
        <v>-0.064473684210526322</v>
      </c>
      <c r="L205" s="4">
        <f>C204</f>
        <v>-392000000</v>
      </c>
      <c r="M205" s="3">
        <f>IFERROR(N205/$N$178,0)</f>
        <v>-0.052025931928687194</v>
      </c>
      <c r="N205" s="4">
        <f>D204</f>
        <v>-321000000</v>
      </c>
      <c r="O205" s="3">
        <f>IFERROR(P205/$P$178,0)</f>
        <v>-0.050079491255961846</v>
      </c>
      <c r="P205" s="4">
        <f>E204</f>
        <v>-315000000</v>
      </c>
      <c r="Q205" s="3">
        <f>IFERROR(R205/$R$178,0)</f>
        <v>0</v>
      </c>
      <c r="R205" s="4">
        <f>F54</f>
        <v>0</v>
      </c>
      <c r="T205" t="s">
        <f>A204</f>
        <v>183</v>
      </c>
      <c r="U205" s="3">
        <f>IFERROR(V205/$V205,0)</f>
        <v>1</v>
      </c>
      <c r="V205" s="4">
        <f>B204</f>
        <v>-363000000</v>
      </c>
      <c r="W205" s="3">
        <f>IFERROR(X205/$V205,0)</f>
        <v>1.0798898071625345</v>
      </c>
      <c r="X205" s="4">
        <f>C204</f>
        <v>-392000000</v>
      </c>
      <c r="Y205" s="3">
        <f>IFERROR(Z205/$V205,0)</f>
        <v>0.88429752066115708</v>
      </c>
      <c r="Z205" s="4">
        <f>D204</f>
        <v>-321000000</v>
      </c>
      <c r="AA205" s="3">
        <f>IFERROR(AB205/$V205,0)</f>
        <v>0.86776859504132231</v>
      </c>
      <c r="AB205" s="4">
        <f>E204</f>
        <v>-315000000</v>
      </c>
      <c r="AC205" s="3">
        <f>IFERROR(AD205/$V205,0)</f>
        <v>-0</v>
      </c>
      <c r="AD205" s="4">
        <f>F54</f>
        <v>0</v>
      </c>
    </row>
    <row r="206" spans="1:244" ht="14">
      <c r="A206" t="s">
        <v>185</v>
      </c>
      <c r="B206" s="4">
        <v>-33000000</v>
      </c>
      <c r="C206" s="4">
        <v>0</v>
      </c>
      <c r="D206" s="4">
        <v>0</v>
      </c>
      <c r="E206" s="4">
        <v>0</v>
      </c>
      <c r="F206" s="4">
        <v>0</v>
      </c>
      <c r="H206" t="s">
        <f>A205</f>
        <v>184</v>
      </c>
      <c r="I206" s="3">
        <f>IFERROR(J206/$J$178,0)</f>
        <v>0.057213114754098363</v>
      </c>
      <c r="J206" s="4">
        <f>B205</f>
        <v>349000000</v>
      </c>
      <c r="K206" s="3">
        <f>IFERROR(L206/$L$178,0)</f>
        <v>0.06200657894736842</v>
      </c>
      <c r="L206" s="4">
        <f>C205</f>
        <v>377000000</v>
      </c>
      <c r="M206" s="3">
        <f>IFERROR(N206/$N$178,0)</f>
        <v>0.049432739059967583</v>
      </c>
      <c r="N206" s="4">
        <f>D205</f>
        <v>305000000</v>
      </c>
      <c r="O206" s="3">
        <f>IFERROR(P206/$P$178,0)</f>
        <v>0.047535771065182829</v>
      </c>
      <c r="P206" s="4">
        <f>E205</f>
        <v>299000000</v>
      </c>
      <c r="Q206" s="3">
        <f>IFERROR(R206/$R$178,0)</f>
        <v>0.030795262267343484</v>
      </c>
      <c r="R206" s="4">
        <f>F55</f>
        <v>182000000</v>
      </c>
      <c r="T206" t="s">
        <f>A205</f>
        <v>184</v>
      </c>
      <c r="U206" s="3">
        <f>IFERROR(V206/$V206,0)</f>
        <v>1</v>
      </c>
      <c r="V206" s="4">
        <f>B205</f>
        <v>349000000</v>
      </c>
      <c r="W206" s="3">
        <f>IFERROR(X206/$V206,0)</f>
        <v>1.0802292263610316</v>
      </c>
      <c r="X206" s="4">
        <f>C205</f>
        <v>377000000</v>
      </c>
      <c r="Y206" s="3">
        <f>IFERROR(Z206/$V206,0)</f>
        <v>0.87392550143266479</v>
      </c>
      <c r="Z206" s="4">
        <f>D205</f>
        <v>305000000</v>
      </c>
      <c r="AA206" s="3">
        <f>IFERROR(AB206/$V206,0)</f>
        <v>0.85673352435530081</v>
      </c>
      <c r="AB206" s="4">
        <f>E205</f>
        <v>299000000</v>
      </c>
      <c r="AC206" s="3">
        <f>IFERROR(AD206/$V206,0)</f>
        <v>0.52148997134670483</v>
      </c>
      <c r="AD206" s="4">
        <f>F55</f>
        <v>182000000</v>
      </c>
    </row>
    <row r="207" spans="1:244" ht="14">
      <c r="A207" t="s">
        <v>186</v>
      </c>
      <c r="B207" s="4">
        <v>40000000</v>
      </c>
      <c r="C207" s="4">
        <v>5000000</v>
      </c>
      <c r="D207" s="4">
        <v>7000000</v>
      </c>
      <c r="E207" s="4">
        <v>18000000</v>
      </c>
      <c r="F207" s="4">
        <v>3000000</v>
      </c>
      <c r="H207" t="s">
        <f>A206</f>
        <v>185</v>
      </c>
      <c r="I207" s="3">
        <f>IFERROR(J207/$J$178,0)</f>
        <v>-0.0054098360655737707</v>
      </c>
      <c r="J207" s="4">
        <f>B206</f>
        <v>-33000000</v>
      </c>
      <c r="K207" s="3">
        <f>IFERROR(L207/$L$178,0)</f>
        <v>0</v>
      </c>
      <c r="L207" s="4">
        <f>C206</f>
        <v>0</v>
      </c>
      <c r="M207" s="3">
        <f>IFERROR(N207/$N$178,0)</f>
        <v>0</v>
      </c>
      <c r="N207" s="4">
        <f>D206</f>
        <v>0</v>
      </c>
      <c r="O207" s="3">
        <f>IFERROR(P207/$P$178,0)</f>
        <v>0</v>
      </c>
      <c r="P207" s="4">
        <f>E206</f>
        <v>0</v>
      </c>
      <c r="Q207" s="3">
        <f>IFERROR(R207/$R$178,0)</f>
        <v>0.0025380710659898475</v>
      </c>
      <c r="R207" s="4">
        <f>F56</f>
        <v>15000000</v>
      </c>
      <c r="T207" t="s">
        <f>A206</f>
        <v>185</v>
      </c>
      <c r="U207" s="3">
        <f>IFERROR(V207/$V207,0)</f>
        <v>1</v>
      </c>
      <c r="V207" s="4">
        <f>B206</f>
        <v>-33000000</v>
      </c>
      <c r="W207" s="3">
        <f>IFERROR(X207/$V207,0)</f>
        <v>0</v>
      </c>
      <c r="X207" s="4">
        <f>C206</f>
        <v>0</v>
      </c>
      <c r="Y207" s="3">
        <f>IFERROR(Z207/$V207,0)</f>
        <v>0</v>
      </c>
      <c r="Z207" s="4">
        <f>D206</f>
        <v>0</v>
      </c>
      <c r="AA207" s="3">
        <f>IFERROR(AB207/$V207,0)</f>
        <v>0</v>
      </c>
      <c r="AB207" s="4">
        <f>E206</f>
        <v>0</v>
      </c>
      <c r="AC207" s="3">
        <f>IFERROR(AD207/$V207,0)</f>
        <v>-0.45454545454545453</v>
      </c>
      <c r="AD207" s="4">
        <f>F56</f>
        <v>15000000</v>
      </c>
    </row>
    <row r="208" spans="1:244" ht="14">
      <c r="A208" t="s">
        <v>187</v>
      </c>
      <c r="B208" s="4">
        <v>-1980000000</v>
      </c>
      <c r="C208" s="4">
        <v>-2140000000.0000002</v>
      </c>
      <c r="D208" s="4">
        <v>-2200000000</v>
      </c>
      <c r="E208" s="4">
        <v>-2340000000</v>
      </c>
      <c r="F208" s="4">
        <v>-2440000000</v>
      </c>
      <c r="H208" t="s">
        <f>A207</f>
        <v>186</v>
      </c>
      <c r="I208" s="3">
        <f>IFERROR(J208/$J$178,0)</f>
        <v>0.0065573770491803279</v>
      </c>
      <c r="J208" s="4">
        <f>B207</f>
        <v>40000000</v>
      </c>
      <c r="K208" s="3">
        <f>IFERROR(L208/$L$178,0)</f>
        <v>0.00082236842105263153</v>
      </c>
      <c r="L208" s="4">
        <f>C207</f>
        <v>5000000</v>
      </c>
      <c r="M208" s="3">
        <f>IFERROR(N208/$N$178,0)</f>
        <v>0.0011345218800648299</v>
      </c>
      <c r="N208" s="4">
        <f>D207</f>
        <v>7000000</v>
      </c>
      <c r="O208" s="3">
        <f>IFERROR(P208/$P$178,0)</f>
        <v>0.002861685214626391</v>
      </c>
      <c r="P208" s="4">
        <f>E207</f>
        <v>18000000</v>
      </c>
      <c r="Q208" s="3">
        <f>IFERROR(R208/$R$178,0)</f>
        <v>0</v>
      </c>
      <c r="R208" s="4">
        <f>F57</f>
        <v>0</v>
      </c>
      <c r="T208" t="s">
        <f>A207</f>
        <v>186</v>
      </c>
      <c r="U208" s="3">
        <f>IFERROR(V208/$V208,0)</f>
        <v>1</v>
      </c>
      <c r="V208" s="4">
        <f>B207</f>
        <v>40000000</v>
      </c>
      <c r="W208" s="3">
        <f>IFERROR(X208/$V208,0)</f>
        <v>0.125</v>
      </c>
      <c r="X208" s="4">
        <f>C207</f>
        <v>5000000</v>
      </c>
      <c r="Y208" s="3">
        <f>IFERROR(Z208/$V208,0)</f>
        <v>0.17499999999999999</v>
      </c>
      <c r="Z208" s="4">
        <f>D207</f>
        <v>7000000</v>
      </c>
      <c r="AA208" s="3">
        <f>IFERROR(AB208/$V208,0)</f>
        <v>0.45000000000000001</v>
      </c>
      <c r="AB208" s="4">
        <f>E207</f>
        <v>18000000</v>
      </c>
      <c r="AC208" s="3">
        <f>IFERROR(AD208/$V208,0)</f>
        <v>0</v>
      </c>
      <c r="AD208" s="4">
        <f>F57</f>
        <v>0</v>
      </c>
    </row>
    <row r="209" spans="1:244" ht="14">
      <c r="A209" t="s">
        <v>188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H209" t="s">
        <f>A208</f>
        <v>187</v>
      </c>
      <c r="I209" s="3">
        <f>IFERROR(J209/$J$178,0)</f>
        <v>-0.32459016393442625</v>
      </c>
      <c r="J209" s="4">
        <f>B208</f>
        <v>-1980000000</v>
      </c>
      <c r="K209" s="3">
        <f>IFERROR(L209/$L$178,0)</f>
        <v>-0.35197368421052633</v>
      </c>
      <c r="L209" s="4">
        <f>C208</f>
        <v>-2140000000.0000002</v>
      </c>
      <c r="M209" s="3">
        <f>IFERROR(N209/$N$178,0)</f>
        <v>-0.3565640194489465</v>
      </c>
      <c r="N209" s="4">
        <f>D208</f>
        <v>-2200000000</v>
      </c>
      <c r="O209" s="3">
        <f>IFERROR(P209/$P$178,0)</f>
        <v>-0.37201907790143085</v>
      </c>
      <c r="P209" s="4">
        <f>E208</f>
        <v>-2340000000</v>
      </c>
      <c r="Q209" s="3">
        <f>IFERROR(R209/$R$178,0)</f>
        <v>0.041285956006768189</v>
      </c>
      <c r="R209" s="4">
        <f>F58</f>
        <v>244000000</v>
      </c>
      <c r="T209" t="s">
        <f>A208</f>
        <v>187</v>
      </c>
      <c r="U209" s="3">
        <f>IFERROR(V209/$V209,0)</f>
        <v>1</v>
      </c>
      <c r="V209" s="4">
        <f>B208</f>
        <v>-1980000000</v>
      </c>
      <c r="W209" s="3">
        <f>IFERROR(X209/$V209,0)</f>
        <v>1.0808080808080809</v>
      </c>
      <c r="X209" s="4">
        <f>C208</f>
        <v>-2140000000.0000002</v>
      </c>
      <c r="Y209" s="3">
        <f>IFERROR(Z209/$V209,0)</f>
        <v>1.1111111111111112</v>
      </c>
      <c r="Z209" s="4">
        <f>D208</f>
        <v>-2200000000</v>
      </c>
      <c r="AA209" s="3">
        <f>IFERROR(AB209/$V209,0)</f>
        <v>1.1818181818181819</v>
      </c>
      <c r="AB209" s="4">
        <f>E208</f>
        <v>-2340000000</v>
      </c>
      <c r="AC209" s="3">
        <f>IFERROR(AD209/$V209,0)</f>
        <v>-0.12323232323232323</v>
      </c>
      <c r="AD209" s="4">
        <f>F58</f>
        <v>244000000</v>
      </c>
    </row>
    <row r="210" spans="1:244" ht="14">
      <c r="A210" t="s">
        <v>189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H210" t="s">
        <f>A209</f>
        <v>188</v>
      </c>
      <c r="I210" s="3">
        <f>IFERROR(J210/$J$178,0)</f>
        <v>0</v>
      </c>
      <c r="J210" s="4">
        <f>B209</f>
        <v>0</v>
      </c>
      <c r="K210" s="3">
        <f>IFERROR(L210/$L$178,0)</f>
        <v>0</v>
      </c>
      <c r="L210" s="4">
        <f>C209</f>
        <v>0</v>
      </c>
      <c r="M210" s="3">
        <f>IFERROR(N210/$N$178,0)</f>
        <v>0</v>
      </c>
      <c r="N210" s="4">
        <f>D209</f>
        <v>0</v>
      </c>
      <c r="O210" s="3">
        <f>IFERROR(P210/$P$178,0)</f>
        <v>0</v>
      </c>
      <c r="P210" s="4">
        <f>E209</f>
        <v>0</v>
      </c>
      <c r="Q210" s="3">
        <f>IFERROR(R210/$R$178,0)</f>
        <v>0</v>
      </c>
      <c r="R210" s="4">
        <f>F59</f>
        <v>0</v>
      </c>
      <c r="T210" t="s">
        <f>A209</f>
        <v>188</v>
      </c>
      <c r="U210" s="3">
        <f>IFERROR(V210/$V210,0)</f>
        <v>0</v>
      </c>
      <c r="V210" s="4">
        <f>B209</f>
        <v>0</v>
      </c>
      <c r="W210" s="3">
        <f>IFERROR(X210/$V210,0)</f>
        <v>0</v>
      </c>
      <c r="X210" s="4">
        <f>C209</f>
        <v>0</v>
      </c>
      <c r="Y210" s="3">
        <f>IFERROR(Z210/$V210,0)</f>
        <v>0</v>
      </c>
      <c r="Z210" s="4">
        <f>D209</f>
        <v>0</v>
      </c>
      <c r="AA210" s="3">
        <f>IFERROR(AB210/$V210,0)</f>
        <v>0</v>
      </c>
      <c r="AB210" s="4">
        <f>E209</f>
        <v>0</v>
      </c>
      <c r="AC210" s="3">
        <f>IFERROR(AD210/$V210,0)</f>
        <v>0</v>
      </c>
      <c r="AD210" s="4">
        <f>F59</f>
        <v>0</v>
      </c>
    </row>
    <row r="211" spans="1:244" ht="14">
      <c r="A211" t="s">
        <v>190</v>
      </c>
      <c r="B211" s="4">
        <v>-402000000</v>
      </c>
      <c r="C211" s="4">
        <v>-416000000</v>
      </c>
      <c r="D211" s="4">
        <v>-431000000</v>
      </c>
      <c r="E211" s="4">
        <v>-451000000</v>
      </c>
      <c r="F211" s="4">
        <v>-472000000</v>
      </c>
      <c r="H211" t="s">
        <f>A210</f>
        <v>189</v>
      </c>
      <c r="I211" s="3">
        <f>IFERROR(J211/$J$178,0)</f>
        <v>0</v>
      </c>
      <c r="J211" s="4">
        <f>B210</f>
        <v>0</v>
      </c>
      <c r="K211" s="3">
        <f>IFERROR(L211/$L$178,0)</f>
        <v>0</v>
      </c>
      <c r="L211" s="4">
        <f>C210</f>
        <v>0</v>
      </c>
      <c r="M211" s="3">
        <f>IFERROR(N211/$N$178,0)</f>
        <v>0</v>
      </c>
      <c r="N211" s="4">
        <f>D210</f>
        <v>0</v>
      </c>
      <c r="O211" s="3">
        <f>IFERROR(P211/$P$178,0)</f>
        <v>0</v>
      </c>
      <c r="P211" s="4">
        <f>E210</f>
        <v>0</v>
      </c>
      <c r="Q211" s="3">
        <f>IFERROR(R211/$R$178,0)</f>
        <v>0.013028764805414551</v>
      </c>
      <c r="R211" s="4">
        <f>F60</f>
        <v>77000000</v>
      </c>
      <c r="T211" t="s">
        <f>A210</f>
        <v>189</v>
      </c>
      <c r="U211" s="3">
        <f>IFERROR(V211/$V211,0)</f>
        <v>0</v>
      </c>
      <c r="V211" s="4">
        <f>B210</f>
        <v>0</v>
      </c>
      <c r="W211" s="3">
        <f>IFERROR(X211/$V211,0)</f>
        <v>0</v>
      </c>
      <c r="X211" s="4">
        <f>C210</f>
        <v>0</v>
      </c>
      <c r="Y211" s="3">
        <f>IFERROR(Z211/$V211,0)</f>
        <v>0</v>
      </c>
      <c r="Z211" s="4">
        <f>D210</f>
        <v>0</v>
      </c>
      <c r="AA211" s="3">
        <f>IFERROR(AB211/$V211,0)</f>
        <v>0</v>
      </c>
      <c r="AB211" s="4">
        <f>E210</f>
        <v>0</v>
      </c>
      <c r="AC211" s="3">
        <f>IFERROR(AD211/$V211,0)</f>
        <v>0</v>
      </c>
      <c r="AD211" s="4">
        <f>F60</f>
        <v>77000000</v>
      </c>
    </row>
    <row r="212" spans="1:244" ht="14">
      <c r="A212" t="s">
        <v>191</v>
      </c>
      <c r="B212" s="4">
        <v>-402000000</v>
      </c>
      <c r="C212" s="4">
        <v>-416000000</v>
      </c>
      <c r="D212" s="4">
        <v>-431000000</v>
      </c>
      <c r="E212" s="4">
        <v>-451000000</v>
      </c>
      <c r="F212" s="4">
        <v>-472000000</v>
      </c>
      <c r="H212" t="s">
        <f>A211</f>
        <v>190</v>
      </c>
      <c r="I212" s="3">
        <f>IFERROR(J212/$J$178,0)</f>
        <v>-0.065901639344262297</v>
      </c>
      <c r="J212" s="4">
        <f>B211</f>
        <v>-402000000</v>
      </c>
      <c r="K212" s="3">
        <f>IFERROR(L212/$L$178,0)</f>
        <v>-0.068421052631578952</v>
      </c>
      <c r="L212" s="4">
        <f>C211</f>
        <v>-416000000</v>
      </c>
      <c r="M212" s="3">
        <f>IFERROR(N212/$N$178,0)</f>
        <v>-0.069854132901134527</v>
      </c>
      <c r="N212" s="4">
        <f>D211</f>
        <v>-431000000</v>
      </c>
      <c r="O212" s="3">
        <f>IFERROR(P212/$P$178,0)</f>
        <v>-0.071701112877583462</v>
      </c>
      <c r="P212" s="4">
        <f>E211</f>
        <v>-451000000</v>
      </c>
      <c r="Q212" s="3">
        <f>IFERROR(R212/$R$178,0)</f>
        <v>0</v>
      </c>
      <c r="R212" s="4">
        <f>F61</f>
        <v>0</v>
      </c>
      <c r="T212" t="s">
        <f>A211</f>
        <v>190</v>
      </c>
      <c r="U212" s="3">
        <f>IFERROR(V212/$V212,0)</f>
        <v>1</v>
      </c>
      <c r="V212" s="4">
        <f>B211</f>
        <v>-402000000</v>
      </c>
      <c r="W212" s="3">
        <f>IFERROR(X212/$V212,0)</f>
        <v>1.0348258706467661</v>
      </c>
      <c r="X212" s="4">
        <f>C211</f>
        <v>-416000000</v>
      </c>
      <c r="Y212" s="3">
        <f>IFERROR(Z212/$V212,0)</f>
        <v>1.072139303482587</v>
      </c>
      <c r="Z212" s="4">
        <f>D211</f>
        <v>-431000000</v>
      </c>
      <c r="AA212" s="3">
        <f>IFERROR(AB212/$V212,0)</f>
        <v>1.1218905472636815</v>
      </c>
      <c r="AB212" s="4">
        <f>E211</f>
        <v>-451000000</v>
      </c>
      <c r="AC212" s="3">
        <f>IFERROR(AD212/$V212,0)</f>
        <v>-0</v>
      </c>
      <c r="AD212" s="4">
        <f>F61</f>
        <v>0</v>
      </c>
    </row>
    <row r="213" spans="1:244" ht="14">
      <c r="A213" t="s">
        <v>61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H213" t="s">
        <f>A212</f>
        <v>191</v>
      </c>
      <c r="I213" s="3">
        <f>IFERROR(J213/$J$178,0)</f>
        <v>-0.065901639344262297</v>
      </c>
      <c r="J213" s="4">
        <f>B212</f>
        <v>-402000000</v>
      </c>
      <c r="K213" s="3">
        <f>IFERROR(L213/$L$178,0)</f>
        <v>-0.068421052631578952</v>
      </c>
      <c r="L213" s="4">
        <f>C212</f>
        <v>-416000000</v>
      </c>
      <c r="M213" s="3">
        <f>IFERROR(N213/$N$178,0)</f>
        <v>-0.069854132901134527</v>
      </c>
      <c r="N213" s="4">
        <f>D212</f>
        <v>-431000000</v>
      </c>
      <c r="O213" s="3">
        <f>IFERROR(P213/$P$178,0)</f>
        <v>-0.071701112877583462</v>
      </c>
      <c r="P213" s="4">
        <f>E212</f>
        <v>-451000000</v>
      </c>
      <c r="Q213" s="3">
        <f>IFERROR(R213/$R$178,0)</f>
        <v>0</v>
      </c>
      <c r="R213" s="4">
        <f>F62</f>
        <v>0</v>
      </c>
      <c r="T213" t="s">
        <f>A212</f>
        <v>191</v>
      </c>
      <c r="U213" s="3">
        <f>IFERROR(V213/$V213,0)</f>
        <v>1</v>
      </c>
      <c r="V213" s="4">
        <f>B212</f>
        <v>-402000000</v>
      </c>
      <c r="W213" s="3">
        <f>IFERROR(X213/$V213,0)</f>
        <v>1.0348258706467661</v>
      </c>
      <c r="X213" s="4">
        <f>C212</f>
        <v>-416000000</v>
      </c>
      <c r="Y213" s="3">
        <f>IFERROR(Z213/$V213,0)</f>
        <v>1.072139303482587</v>
      </c>
      <c r="Z213" s="4">
        <f>D212</f>
        <v>-431000000</v>
      </c>
      <c r="AA213" s="3">
        <f>IFERROR(AB213/$V213,0)</f>
        <v>1.1218905472636815</v>
      </c>
      <c r="AB213" s="4">
        <f>E212</f>
        <v>-451000000</v>
      </c>
      <c r="AC213" s="3">
        <f>IFERROR(AD213/$V213,0)</f>
        <v>-0</v>
      </c>
      <c r="AD213" s="4">
        <f>F62</f>
        <v>0</v>
      </c>
    </row>
    <row r="214" spans="1:244" ht="14">
      <c r="A214" t="s">
        <v>192</v>
      </c>
      <c r="B214" s="4">
        <v>-12000000</v>
      </c>
      <c r="C214" s="4">
        <v>-9000000</v>
      </c>
      <c r="D214" s="4">
        <v>-35000000</v>
      </c>
      <c r="E214" s="4">
        <v>60000000</v>
      </c>
      <c r="F214" s="4">
        <v>68000000</v>
      </c>
      <c r="H214" t="s">
        <f>A213</f>
        <v>61</v>
      </c>
      <c r="I214" s="3">
        <f>IFERROR(J214/$J$178,0)</f>
        <v>0</v>
      </c>
      <c r="J214" s="4">
        <f>B213</f>
        <v>0</v>
      </c>
      <c r="K214" s="3">
        <f>IFERROR(L214/$L$178,0)</f>
        <v>0</v>
      </c>
      <c r="L214" s="4">
        <f>C213</f>
        <v>0</v>
      </c>
      <c r="M214" s="3">
        <f>IFERROR(N214/$N$178,0)</f>
        <v>0</v>
      </c>
      <c r="N214" s="4">
        <f>D213</f>
        <v>0</v>
      </c>
      <c r="O214" s="3">
        <f>IFERROR(P214/$P$178,0)</f>
        <v>0</v>
      </c>
      <c r="P214" s="4">
        <f>E213</f>
        <v>0</v>
      </c>
      <c r="Q214" s="3">
        <f>IFERROR(R214/$R$178,0)</f>
        <v>0.14111675126903553</v>
      </c>
      <c r="R214" s="4">
        <f>F63</f>
        <v>834000000</v>
      </c>
      <c r="T214" t="s">
        <f>A213</f>
        <v>61</v>
      </c>
      <c r="U214" s="3">
        <f>IFERROR(V214/$V214,0)</f>
        <v>0</v>
      </c>
      <c r="V214" s="4">
        <f>B213</f>
        <v>0</v>
      </c>
      <c r="W214" s="3">
        <f>IFERROR(X214/$V214,0)</f>
        <v>0</v>
      </c>
      <c r="X214" s="4">
        <f>C213</f>
        <v>0</v>
      </c>
      <c r="Y214" s="3">
        <f>IFERROR(Z214/$V214,0)</f>
        <v>0</v>
      </c>
      <c r="Z214" s="4">
        <f>D213</f>
        <v>0</v>
      </c>
      <c r="AA214" s="3">
        <f>IFERROR(AB214/$V214,0)</f>
        <v>0</v>
      </c>
      <c r="AB214" s="4">
        <f>E213</f>
        <v>0</v>
      </c>
      <c r="AC214" s="3">
        <f>IFERROR(AD214/$V214,0)</f>
        <v>0</v>
      </c>
      <c r="AD214" s="4">
        <f>F63</f>
        <v>834000000</v>
      </c>
    </row>
    <row r="215" spans="1:244" ht="14">
      <c r="A215" t="s">
        <v>193</v>
      </c>
      <c r="B215" s="4">
        <v>0</v>
      </c>
      <c r="C215" s="4">
        <v>0</v>
      </c>
      <c r="D215" s="4">
        <v>-24000000</v>
      </c>
      <c r="E215" s="4">
        <v>0</v>
      </c>
      <c r="F215" s="4">
        <v>0</v>
      </c>
      <c r="H215" t="s">
        <f>A214</f>
        <v>192</v>
      </c>
      <c r="I215" s="3">
        <f>IFERROR(J215/$J$178,0)</f>
        <v>-0.0019672131147540984</v>
      </c>
      <c r="J215" s="4">
        <f>B214</f>
        <v>-12000000</v>
      </c>
      <c r="K215" s="3">
        <f>IFERROR(L215/$L$178,0)</f>
        <v>-0.0014802631578947369</v>
      </c>
      <c r="L215" s="4">
        <f>C214</f>
        <v>-9000000</v>
      </c>
      <c r="M215" s="3">
        <f>IFERROR(N215/$N$178,0)</f>
        <v>-0.0056726094003241492</v>
      </c>
      <c r="N215" s="4">
        <f>D214</f>
        <v>-35000000</v>
      </c>
      <c r="O215" s="3">
        <f>IFERROR(P215/$P$178,0)</f>
        <v>0.009538950715421303</v>
      </c>
      <c r="P215" s="4">
        <f>E214</f>
        <v>60000000</v>
      </c>
      <c r="Q215" s="3">
        <f>IFERROR(R215/$R$178,0)</f>
        <v>0.0010152284263959391</v>
      </c>
      <c r="R215" s="4">
        <f>F64</f>
        <v>6000000</v>
      </c>
      <c r="T215" t="s">
        <f>A214</f>
        <v>192</v>
      </c>
      <c r="U215" s="3">
        <f>IFERROR(V215/$V215,0)</f>
        <v>1</v>
      </c>
      <c r="V215" s="4">
        <f>B214</f>
        <v>-12000000</v>
      </c>
      <c r="W215" s="3">
        <f>IFERROR(X215/$V215,0)</f>
        <v>0.75</v>
      </c>
      <c r="X215" s="4">
        <f>C214</f>
        <v>-9000000</v>
      </c>
      <c r="Y215" s="3">
        <f>IFERROR(Z215/$V215,0)</f>
        <v>2.9166666666666665</v>
      </c>
      <c r="Z215" s="4">
        <f>D214</f>
        <v>-35000000</v>
      </c>
      <c r="AA215" s="3">
        <f>IFERROR(AB215/$V215,0)</f>
        <v>-5</v>
      </c>
      <c r="AB215" s="4">
        <f>E214</f>
        <v>60000000</v>
      </c>
      <c r="AC215" s="3">
        <f>IFERROR(AD215/$V215,0)</f>
        <v>-0.5</v>
      </c>
      <c r="AD215" s="4">
        <f>F64</f>
        <v>6000000</v>
      </c>
    </row>
    <row r="216" spans="1:244" ht="14">
      <c r="A216" t="s">
        <v>194</v>
      </c>
      <c r="B216" s="4">
        <v>-12000000</v>
      </c>
      <c r="C216" s="4">
        <v>-9000000</v>
      </c>
      <c r="D216" s="4">
        <v>-11000000</v>
      </c>
      <c r="E216" s="4">
        <v>60000000</v>
      </c>
      <c r="F216" s="4">
        <v>68000000</v>
      </c>
      <c r="H216" t="s">
        <f>A215</f>
        <v>193</v>
      </c>
      <c r="I216" s="3">
        <f>IFERROR(J216/$J$178,0)</f>
        <v>0</v>
      </c>
      <c r="J216" s="4">
        <f>B215</f>
        <v>0</v>
      </c>
      <c r="K216" s="3">
        <f>IFERROR(L216/$L$178,0)</f>
        <v>0</v>
      </c>
      <c r="L216" s="4">
        <f>C215</f>
        <v>0</v>
      </c>
      <c r="M216" s="3">
        <f>IFERROR(N216/$N$178,0)</f>
        <v>-0.0038897893030794164</v>
      </c>
      <c r="N216" s="4">
        <f>D215</f>
        <v>-24000000</v>
      </c>
      <c r="O216" s="3">
        <f>IFERROR(P216/$P$178,0)</f>
        <v>0</v>
      </c>
      <c r="P216" s="4">
        <f>E215</f>
        <v>0</v>
      </c>
      <c r="Q216" s="3">
        <f>IFERROR(R216/$R$178,0)</f>
        <v>0.1401015228426396</v>
      </c>
      <c r="R216" s="4">
        <f>F65</f>
        <v>828000000</v>
      </c>
      <c r="T216" t="s">
        <f>A215</f>
        <v>193</v>
      </c>
      <c r="U216" s="3">
        <f>IFERROR(V216/$V216,0)</f>
        <v>0</v>
      </c>
      <c r="V216" s="4">
        <f>B215</f>
        <v>0</v>
      </c>
      <c r="W216" s="3">
        <f>IFERROR(X216/$V216,0)</f>
        <v>0</v>
      </c>
      <c r="X216" s="4">
        <f>C215</f>
        <v>0</v>
      </c>
      <c r="Y216" s="3">
        <f>IFERROR(Z216/$V216,0)</f>
        <v>0</v>
      </c>
      <c r="Z216" s="4">
        <f>D215</f>
        <v>-24000000</v>
      </c>
      <c r="AA216" s="3">
        <f>IFERROR(AB216/$V216,0)</f>
        <v>0</v>
      </c>
      <c r="AB216" s="4">
        <f>E215</f>
        <v>0</v>
      </c>
      <c r="AC216" s="3">
        <f>IFERROR(AD216/$V216,0)</f>
        <v>0</v>
      </c>
      <c r="AD216" s="4">
        <f>F65</f>
        <v>828000000</v>
      </c>
    </row>
    <row r="217" spans="1:244" ht="14">
      <c r="A217" t="s">
        <v>195</v>
      </c>
      <c r="B217" s="4">
        <v>-12000000</v>
      </c>
      <c r="C217" s="4">
        <v>-9000000</v>
      </c>
      <c r="D217" s="4">
        <v>-11000000</v>
      </c>
      <c r="E217" s="4">
        <v>60000000</v>
      </c>
      <c r="F217" s="4">
        <v>68000000</v>
      </c>
      <c r="H217" t="s">
        <f>A216</f>
        <v>194</v>
      </c>
      <c r="I217" s="3">
        <f>IFERROR(J217/$J$178,0)</f>
        <v>-0.0019672131147540984</v>
      </c>
      <c r="J217" s="4">
        <f>B216</f>
        <v>-12000000</v>
      </c>
      <c r="K217" s="3">
        <f>IFERROR(L217/$L$178,0)</f>
        <v>-0.0014802631578947369</v>
      </c>
      <c r="L217" s="4">
        <f>C216</f>
        <v>-9000000</v>
      </c>
      <c r="M217" s="3">
        <f>IFERROR(N217/$N$178,0)</f>
        <v>-0.0017828200972447325</v>
      </c>
      <c r="N217" s="4">
        <f>D216</f>
        <v>-11000000</v>
      </c>
      <c r="O217" s="3">
        <f>IFERROR(P217/$P$178,0)</f>
        <v>0.009538950715421303</v>
      </c>
      <c r="P217" s="4">
        <f>E216</f>
        <v>60000000</v>
      </c>
      <c r="Q217" s="3">
        <f>IFERROR(R217/$R$178,0)</f>
        <v>0</v>
      </c>
      <c r="R217" s="4">
        <f>F66</f>
        <v>0</v>
      </c>
      <c r="T217" t="s">
        <f>A216</f>
        <v>194</v>
      </c>
      <c r="U217" s="3">
        <f>IFERROR(V217/$V217,0)</f>
        <v>1</v>
      </c>
      <c r="V217" s="4">
        <f>B216</f>
        <v>-12000000</v>
      </c>
      <c r="W217" s="3">
        <f>IFERROR(X217/$V217,0)</f>
        <v>0.75</v>
      </c>
      <c r="X217" s="4">
        <f>C216</f>
        <v>-9000000</v>
      </c>
      <c r="Y217" s="3">
        <f>IFERROR(Z217/$V217,0)</f>
        <v>0.91666666666666663</v>
      </c>
      <c r="Z217" s="4">
        <f>D216</f>
        <v>-11000000</v>
      </c>
      <c r="AA217" s="3">
        <f>IFERROR(AB217/$V217,0)</f>
        <v>-5</v>
      </c>
      <c r="AB217" s="4">
        <f>E216</f>
        <v>60000000</v>
      </c>
      <c r="AC217" s="3">
        <f>IFERROR(AD217/$V217,0)</f>
        <v>0</v>
      </c>
      <c r="AD217" s="4">
        <f>F66</f>
        <v>0</v>
      </c>
    </row>
    <row r="218" spans="1:244" ht="14">
      <c r="A218" t="s">
        <v>196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H218" t="s">
        <f>A217</f>
        <v>195</v>
      </c>
      <c r="I218" s="3">
        <f>IFERROR(J218/$J$178,0)</f>
        <v>-0.0019672131147540984</v>
      </c>
      <c r="J218" s="4">
        <f>B217</f>
        <v>-12000000</v>
      </c>
      <c r="K218" s="3">
        <f>IFERROR(L218/$L$178,0)</f>
        <v>-0.0014802631578947369</v>
      </c>
      <c r="L218" s="4">
        <f>C217</f>
        <v>-9000000</v>
      </c>
      <c r="M218" s="3">
        <f>IFERROR(N218/$N$178,0)</f>
        <v>-0.0017828200972447325</v>
      </c>
      <c r="N218" s="4">
        <f>D217</f>
        <v>-11000000</v>
      </c>
      <c r="O218" s="3">
        <f>IFERROR(P218/$P$178,0)</f>
        <v>0.009538950715421303</v>
      </c>
      <c r="P218" s="4">
        <f>E217</f>
        <v>60000000</v>
      </c>
      <c r="Q218" s="3">
        <f>IFERROR(R218/$R$178,0)</f>
        <v>0</v>
      </c>
      <c r="R218" s="4">
        <f>F67</f>
        <v>0</v>
      </c>
      <c r="T218" t="s">
        <f>A217</f>
        <v>195</v>
      </c>
      <c r="U218" s="3">
        <f>IFERROR(V218/$V218,0)</f>
        <v>1</v>
      </c>
      <c r="V218" s="4">
        <f>B217</f>
        <v>-12000000</v>
      </c>
      <c r="W218" s="3">
        <f>IFERROR(X218/$V218,0)</f>
        <v>0.75</v>
      </c>
      <c r="X218" s="4">
        <f>C217</f>
        <v>-9000000</v>
      </c>
      <c r="Y218" s="3">
        <f>IFERROR(Z218/$V218,0)</f>
        <v>0.91666666666666663</v>
      </c>
      <c r="Z218" s="4">
        <f>D217</f>
        <v>-11000000</v>
      </c>
      <c r="AA218" s="3">
        <f>IFERROR(AB218/$V218,0)</f>
        <v>-5</v>
      </c>
      <c r="AB218" s="4">
        <f>E217</f>
        <v>60000000</v>
      </c>
      <c r="AC218" s="3">
        <f>IFERROR(AD218/$V218,0)</f>
        <v>0</v>
      </c>
      <c r="AD218" s="4">
        <f>F67</f>
        <v>0</v>
      </c>
    </row>
    <row r="219" spans="1:244" ht="14">
      <c r="A219" t="s">
        <v>197</v>
      </c>
      <c r="B219" s="4">
        <v>664000000</v>
      </c>
      <c r="C219" s="4">
        <v>251000000</v>
      </c>
      <c r="D219" s="4">
        <v>590000000</v>
      </c>
      <c r="E219" s="4">
        <v>623000000</v>
      </c>
      <c r="F219" s="4">
        <v>773000000</v>
      </c>
      <c r="H219" t="s">
        <f>A218</f>
        <v>196</v>
      </c>
      <c r="I219" s="3">
        <f>IFERROR(J219/$J$178,0)</f>
        <v>0</v>
      </c>
      <c r="J219" s="4">
        <f>B218</f>
        <v>0</v>
      </c>
      <c r="K219" s="3">
        <f>IFERROR(L219/$L$178,0)</f>
        <v>0</v>
      </c>
      <c r="L219" s="4">
        <f>C218</f>
        <v>0</v>
      </c>
      <c r="M219" s="3">
        <f>IFERROR(N219/$N$178,0)</f>
        <v>0</v>
      </c>
      <c r="N219" s="4">
        <f>D218</f>
        <v>0</v>
      </c>
      <c r="O219" s="3">
        <f>IFERROR(P219/$P$178,0)</f>
        <v>0</v>
      </c>
      <c r="P219" s="4">
        <f>E218</f>
        <v>0</v>
      </c>
      <c r="Q219" s="3">
        <f>IFERROR(R219/$R$178,0)</f>
        <v>0</v>
      </c>
      <c r="R219" s="4">
        <f>F68</f>
        <v>0</v>
      </c>
      <c r="T219" t="s">
        <f>A218</f>
        <v>196</v>
      </c>
      <c r="U219" s="3">
        <f>IFERROR(V219/$V219,0)</f>
        <v>0</v>
      </c>
      <c r="V219" s="4">
        <f>B218</f>
        <v>0</v>
      </c>
      <c r="W219" s="3">
        <f>IFERROR(X219/$V219,0)</f>
        <v>0</v>
      </c>
      <c r="X219" s="4">
        <f>C218</f>
        <v>0</v>
      </c>
      <c r="Y219" s="3">
        <f>IFERROR(Z219/$V219,0)</f>
        <v>0</v>
      </c>
      <c r="Z219" s="4">
        <f>D218</f>
        <v>0</v>
      </c>
      <c r="AA219" s="3">
        <f>IFERROR(AB219/$V219,0)</f>
        <v>0</v>
      </c>
      <c r="AB219" s="4">
        <f>E218</f>
        <v>0</v>
      </c>
      <c r="AC219" s="3">
        <f>IFERROR(AD219/$V219,0)</f>
        <v>0</v>
      </c>
      <c r="AD219" s="4">
        <f>F68</f>
        <v>0</v>
      </c>
    </row>
    <row r="220" spans="1:244" ht="14">
      <c r="A220" t="s">
        <v>198</v>
      </c>
      <c r="B220" s="4">
        <v>-413000000</v>
      </c>
      <c r="C220" s="4">
        <v>257000000</v>
      </c>
      <c r="D220" s="4">
        <v>-74000000</v>
      </c>
      <c r="E220" s="4">
        <v>112000000</v>
      </c>
      <c r="F220" s="4">
        <v>-157000000</v>
      </c>
      <c r="H220" t="s">
        <f>A219</f>
        <v>197</v>
      </c>
      <c r="I220" s="3">
        <f>IFERROR(J220/$J$178,0)</f>
        <v>0.10885245901639344</v>
      </c>
      <c r="J220" s="4">
        <f>B219</f>
        <v>664000000</v>
      </c>
      <c r="K220" s="3">
        <f>IFERROR(L220/$L$178,0)</f>
        <v>0.041282894736842109</v>
      </c>
      <c r="L220" s="4">
        <f>C219</f>
        <v>251000000</v>
      </c>
      <c r="M220" s="3">
        <f>IFERROR(N220/$N$178,0)</f>
        <v>0.095623987034035657</v>
      </c>
      <c r="N220" s="4">
        <f>D219</f>
        <v>590000000</v>
      </c>
      <c r="O220" s="3">
        <f>IFERROR(P220/$P$178,0)</f>
        <v>0.099046104928457876</v>
      </c>
      <c r="P220" s="4">
        <f>E219</f>
        <v>623000000</v>
      </c>
      <c r="Q220" s="3">
        <f>IFERROR(R220/$R$178,0)</f>
        <v>0</v>
      </c>
      <c r="R220" s="4">
        <f>F69</f>
        <v>0</v>
      </c>
      <c r="T220" t="s">
        <f>A219</f>
        <v>197</v>
      </c>
      <c r="U220" s="3">
        <f>IFERROR(V220/$V220,0)</f>
        <v>1</v>
      </c>
      <c r="V220" s="4">
        <f>B219</f>
        <v>664000000</v>
      </c>
      <c r="W220" s="3">
        <f>IFERROR(X220/$V220,0)</f>
        <v>0.37801204819277107</v>
      </c>
      <c r="X220" s="4">
        <f>C219</f>
        <v>251000000</v>
      </c>
      <c r="Y220" s="3">
        <f>IFERROR(Z220/$V220,0)</f>
        <v>0.88855421686746983</v>
      </c>
      <c r="Z220" s="4">
        <f>D219</f>
        <v>590000000</v>
      </c>
      <c r="AA220" s="3">
        <f>IFERROR(AB220/$V220,0)</f>
        <v>0.93825301204819278</v>
      </c>
      <c r="AB220" s="4">
        <f>E219</f>
        <v>623000000</v>
      </c>
      <c r="AC220" s="3">
        <f>IFERROR(AD220/$V220,0)</f>
        <v>0</v>
      </c>
      <c r="AD220" s="4">
        <f>F69</f>
        <v>0</v>
      </c>
    </row>
    <row r="221" spans="1:244" ht="14">
      <c r="A221" t="s">
        <v>199</v>
      </c>
      <c r="B221" s="4">
        <v>1080000000</v>
      </c>
      <c r="C221" s="4">
        <v>-6000000</v>
      </c>
      <c r="D221" s="4">
        <v>664000000</v>
      </c>
      <c r="E221" s="4">
        <v>511000000</v>
      </c>
      <c r="F221" s="4">
        <v>930000000</v>
      </c>
      <c r="H221" t="s">
        <f>A220</f>
        <v>198</v>
      </c>
      <c r="I221" s="3">
        <f>IFERROR(J221/$J$178,0)</f>
        <v>-0.067704918032786887</v>
      </c>
      <c r="J221" s="4">
        <f>B220</f>
        <v>-413000000</v>
      </c>
      <c r="K221" s="3">
        <f>IFERROR(L221/$L$178,0)</f>
        <v>0.042269736842105263</v>
      </c>
      <c r="L221" s="4">
        <f>C220</f>
        <v>257000000</v>
      </c>
      <c r="M221" s="3">
        <f>IFERROR(N221/$N$178,0)</f>
        <v>-0.011993517017828201</v>
      </c>
      <c r="N221" s="4">
        <f>D220</f>
        <v>-74000000</v>
      </c>
      <c r="O221" s="3">
        <f>IFERROR(P221/$P$178,0)</f>
        <v>0.017806041335453101</v>
      </c>
      <c r="P221" s="4">
        <f>E220</f>
        <v>112000000</v>
      </c>
      <c r="Q221" s="3">
        <f>IFERROR(R221/$R$178,0)</f>
        <v>0</v>
      </c>
      <c r="R221" s="4">
        <f>F70</f>
        <v>0</v>
      </c>
      <c r="T221" t="s">
        <f>A220</f>
        <v>198</v>
      </c>
      <c r="U221" s="3">
        <f>IFERROR(V221/$V221,0)</f>
        <v>1</v>
      </c>
      <c r="V221" s="4">
        <f>B220</f>
        <v>-413000000</v>
      </c>
      <c r="W221" s="3">
        <f>IFERROR(X221/$V221,0)</f>
        <v>-0.62227602905569013</v>
      </c>
      <c r="X221" s="4">
        <f>C220</f>
        <v>257000000</v>
      </c>
      <c r="Y221" s="3">
        <f>IFERROR(Z221/$V221,0)</f>
        <v>0.1791767554479419</v>
      </c>
      <c r="Z221" s="4">
        <f>D220</f>
        <v>-74000000</v>
      </c>
      <c r="AA221" s="3">
        <f>IFERROR(AB221/$V221,0)</f>
        <v>-0.2711864406779661</v>
      </c>
      <c r="AB221" s="4">
        <f>E220</f>
        <v>112000000</v>
      </c>
      <c r="AC221" s="3">
        <f>IFERROR(AD221/$V221,0)</f>
        <v>-0</v>
      </c>
      <c r="AD221" s="4">
        <f>F70</f>
        <v>0</v>
      </c>
    </row>
    <row r="222" spans="1:244" ht="14">
      <c r="A222" t="s">
        <v>200</v>
      </c>
      <c r="B222" s="4">
        <v>1200000000</v>
      </c>
      <c r="C222" s="4">
        <v>389000000</v>
      </c>
      <c r="D222" s="4">
        <v>1350000000</v>
      </c>
      <c r="E222" s="4">
        <v>1350000000</v>
      </c>
      <c r="F222" s="4">
        <v>1510000000</v>
      </c>
      <c r="H222" t="s">
        <f>A221</f>
        <v>199</v>
      </c>
      <c r="I222" s="3">
        <f>IFERROR(J222/$J$178,0)</f>
        <v>0.17704918032786884</v>
      </c>
      <c r="J222" s="4">
        <f>B221</f>
        <v>1080000000</v>
      </c>
      <c r="K222" s="3">
        <f>IFERROR(L222/$L$178,0)</f>
        <v>-0.00098684210526315793</v>
      </c>
      <c r="L222" s="4">
        <f>C221</f>
        <v>-6000000</v>
      </c>
      <c r="M222" s="3">
        <f>IFERROR(N222/$N$178,0)</f>
        <v>0.10761750405186386</v>
      </c>
      <c r="N222" s="4">
        <f>D221</f>
        <v>664000000</v>
      </c>
      <c r="O222" s="3">
        <f>IFERROR(P222/$P$178,0)</f>
        <v>0.081240063593004772</v>
      </c>
      <c r="P222" s="4">
        <f>E221</f>
        <v>511000000</v>
      </c>
      <c r="Q222" s="3">
        <f>IFERROR(R222/$R$178,0)</f>
        <v>0</v>
      </c>
      <c r="R222" s="4">
        <f>F71</f>
        <v>0</v>
      </c>
      <c r="T222" t="s">
        <f>A221</f>
        <v>199</v>
      </c>
      <c r="U222" s="3">
        <f>IFERROR(V222/$V222,0)</f>
        <v>1</v>
      </c>
      <c r="V222" s="4">
        <f>B221</f>
        <v>1080000000</v>
      </c>
      <c r="W222" s="3">
        <f>IFERROR(X222/$V222,0)</f>
        <v>-0.0055555555555555558</v>
      </c>
      <c r="X222" s="4">
        <f>C221</f>
        <v>-6000000</v>
      </c>
      <c r="Y222" s="3">
        <f>IFERROR(Z222/$V222,0)</f>
        <v>0.61481481481481481</v>
      </c>
      <c r="Z222" s="4">
        <f>D221</f>
        <v>664000000</v>
      </c>
      <c r="AA222" s="3">
        <f>IFERROR(AB222/$V222,0)</f>
        <v>0.47314814814814815</v>
      </c>
      <c r="AB222" s="4">
        <f>E221</f>
        <v>511000000</v>
      </c>
      <c r="AC222" s="3">
        <f>IFERROR(AD222/$V222,0)</f>
        <v>0</v>
      </c>
      <c r="AD222" s="4">
        <f>F71</f>
        <v>0</v>
      </c>
    </row>
    <row r="223" spans="1:244" ht="14">
      <c r="A223" t="s">
        <v>201</v>
      </c>
      <c r="B223" s="4">
        <v>-120000000</v>
      </c>
      <c r="C223" s="4">
        <v>-395000000</v>
      </c>
      <c r="D223" s="4">
        <v>-681000000</v>
      </c>
      <c r="E223" s="4">
        <v>-841000000</v>
      </c>
      <c r="F223" s="4">
        <v>-580000000</v>
      </c>
      <c r="H223" t="s">
        <f>A222</f>
        <v>200</v>
      </c>
      <c r="I223" s="3">
        <f>IFERROR(J223/$J$178,0)</f>
        <v>0.19672131147540983</v>
      </c>
      <c r="J223" s="4">
        <f>B222</f>
        <v>1200000000</v>
      </c>
      <c r="K223" s="3">
        <f>IFERROR(L223/$L$178,0)</f>
        <v>0.063980263157894735</v>
      </c>
      <c r="L223" s="4">
        <f>C222</f>
        <v>389000000</v>
      </c>
      <c r="M223" s="3">
        <f>IFERROR(N223/$N$178,0)</f>
        <v>0.21880064829821719</v>
      </c>
      <c r="N223" s="4">
        <f>D222</f>
        <v>1350000000</v>
      </c>
      <c r="O223" s="3">
        <f>IFERROR(P223/$P$178,0)</f>
        <v>0.21462639109697934</v>
      </c>
      <c r="P223" s="4">
        <f>E222</f>
        <v>1350000000</v>
      </c>
      <c r="Q223" s="3">
        <f>IFERROR(R223/$R$178,0)</f>
        <v>0.1401015228426396</v>
      </c>
      <c r="R223" s="4">
        <f>F72</f>
        <v>828000000</v>
      </c>
      <c r="T223" t="s">
        <f>A222</f>
        <v>200</v>
      </c>
      <c r="U223" s="3">
        <f>IFERROR(V223/$V223,0)</f>
        <v>1</v>
      </c>
      <c r="V223" s="4">
        <f>B222</f>
        <v>1200000000</v>
      </c>
      <c r="W223" s="3">
        <f>IFERROR(X223/$V223,0)</f>
        <v>0.32416666666666666</v>
      </c>
      <c r="X223" s="4">
        <f>C222</f>
        <v>389000000</v>
      </c>
      <c r="Y223" s="3">
        <f>IFERROR(Z223/$V223,0)</f>
        <v>1.125</v>
      </c>
      <c r="Z223" s="4">
        <f>D222</f>
        <v>1350000000</v>
      </c>
      <c r="AA223" s="3">
        <f>IFERROR(AB223/$V223,0)</f>
        <v>1.125</v>
      </c>
      <c r="AB223" s="4">
        <f>E222</f>
        <v>1350000000</v>
      </c>
      <c r="AC223" s="3">
        <f>IFERROR(AD223/$V223,0)</f>
        <v>0.68999999999999995</v>
      </c>
      <c r="AD223" s="4">
        <f>F72</f>
        <v>828000000</v>
      </c>
    </row>
    <row r="224" spans="1:244" ht="14">
      <c r="A224" t="s">
        <v>166</v>
      </c>
      <c r="B224" s="4">
        <v>-4000000</v>
      </c>
      <c r="C224" s="4">
        <v>-91000000</v>
      </c>
      <c r="D224" s="4">
        <v>-22000000</v>
      </c>
      <c r="E224" s="4">
        <v>-27000000</v>
      </c>
      <c r="F224" s="4">
        <v>-35000000</v>
      </c>
      <c r="H224" t="s">
        <f>A223</f>
        <v>201</v>
      </c>
      <c r="I224" s="3">
        <f>IFERROR(J224/$J$178,0)</f>
        <v>-0.019672131147540985</v>
      </c>
      <c r="J224" s="4">
        <f>B223</f>
        <v>-120000000</v>
      </c>
      <c r="K224" s="3">
        <f>IFERROR(L224/$L$178,0)</f>
        <v>-0.064967105263157895</v>
      </c>
      <c r="L224" s="4">
        <f>C223</f>
        <v>-395000000</v>
      </c>
      <c r="M224" s="3">
        <f>IFERROR(N224/$N$178,0)</f>
        <v>-0.11037277147487845</v>
      </c>
      <c r="N224" s="4">
        <f>D223</f>
        <v>-681000000</v>
      </c>
      <c r="O224" s="3">
        <f>IFERROR(P224/$P$178,0)</f>
        <v>-0.13370429252782193</v>
      </c>
      <c r="P224" s="4">
        <f>E223</f>
        <v>-841000000</v>
      </c>
      <c r="Q224" s="3">
        <f>IFERROR(R224/$R$178,0)</f>
        <v>0</v>
      </c>
      <c r="R224" s="4">
        <f>F73</f>
        <v>0</v>
      </c>
      <c r="T224" t="s">
        <f>A223</f>
        <v>201</v>
      </c>
      <c r="U224" s="3">
        <f>IFERROR(V224/$V224,0)</f>
        <v>1</v>
      </c>
      <c r="V224" s="4">
        <f>B223</f>
        <v>-120000000</v>
      </c>
      <c r="W224" s="3">
        <f>IFERROR(X224/$V224,0)</f>
        <v>3.2916666666666665</v>
      </c>
      <c r="X224" s="4">
        <f>C223</f>
        <v>-395000000</v>
      </c>
      <c r="Y224" s="3">
        <f>IFERROR(Z224/$V224,0)</f>
        <v>5.6749999999999998</v>
      </c>
      <c r="Z224" s="4">
        <f>D223</f>
        <v>-681000000</v>
      </c>
      <c r="AA224" s="3">
        <f>IFERROR(AB224/$V224,0)</f>
        <v>7.0083333333333337</v>
      </c>
      <c r="AB224" s="4">
        <f>E223</f>
        <v>-841000000</v>
      </c>
      <c r="AC224" s="3">
        <f>IFERROR(AD224/$V224,0)</f>
        <v>0</v>
      </c>
      <c r="AD224" s="4">
        <f>F73</f>
        <v>0</v>
      </c>
    </row>
    <row r="225" spans="1:244" ht="14">
      <c r="A225" t="s">
        <v>185</v>
      </c>
      <c r="B225" s="4">
        <v>-6000000</v>
      </c>
      <c r="C225" s="4">
        <v>-91000000</v>
      </c>
      <c r="D225" s="4">
        <v>-22000000</v>
      </c>
      <c r="E225" s="4">
        <v>-27000000</v>
      </c>
      <c r="F225" s="4">
        <v>-35000000</v>
      </c>
      <c r="H225" t="s">
        <f>A224</f>
        <v>166</v>
      </c>
      <c r="I225" s="3">
        <f>IFERROR(J225/$J$178,0)</f>
        <v>-0.00065573770491803279</v>
      </c>
      <c r="J225" s="4">
        <f>B224</f>
        <v>-4000000</v>
      </c>
      <c r="K225" s="3">
        <f>IFERROR(L225/$L$178,0)</f>
        <v>-0.014967105263157894</v>
      </c>
      <c r="L225" s="4">
        <f>C224</f>
        <v>-91000000</v>
      </c>
      <c r="M225" s="3">
        <f>IFERROR(N225/$N$178,0)</f>
        <v>-0.003565640194489465</v>
      </c>
      <c r="N225" s="4">
        <f>D224</f>
        <v>-22000000</v>
      </c>
      <c r="O225" s="3">
        <f>IFERROR(P225/$P$178,0)</f>
        <v>-0.0042925278219395867</v>
      </c>
      <c r="P225" s="4">
        <f>E224</f>
        <v>-27000000</v>
      </c>
      <c r="Q225" s="3">
        <f>IFERROR(R225/$R$178,0)</f>
        <v>0.1401015228426396</v>
      </c>
      <c r="R225" s="4">
        <f>F74</f>
        <v>828000000</v>
      </c>
      <c r="T225" t="s">
        <f>A224</f>
        <v>166</v>
      </c>
      <c r="U225" s="3">
        <f>IFERROR(V225/$V225,0)</f>
        <v>1</v>
      </c>
      <c r="V225" s="4">
        <f>B224</f>
        <v>-4000000</v>
      </c>
      <c r="W225" s="3">
        <f>IFERROR(X225/$V225,0)</f>
        <v>22.75</v>
      </c>
      <c r="X225" s="4">
        <f>C224</f>
        <v>-91000000</v>
      </c>
      <c r="Y225" s="3">
        <f>IFERROR(Z225/$V225,0)</f>
        <v>5.5</v>
      </c>
      <c r="Z225" s="4">
        <f>D224</f>
        <v>-22000000</v>
      </c>
      <c r="AA225" s="3">
        <f>IFERROR(AB225/$V225,0)</f>
        <v>6.75</v>
      </c>
      <c r="AB225" s="4">
        <f>E224</f>
        <v>-27000000</v>
      </c>
      <c r="AC225" s="3">
        <f>IFERROR(AD225/$V225,0)</f>
        <v>-207</v>
      </c>
      <c r="AD225" s="4">
        <f>F74</f>
        <v>828000000</v>
      </c>
    </row>
    <row r="226" spans="1:244" ht="14">
      <c r="A226" t="s">
        <v>186</v>
      </c>
      <c r="B226" s="4">
        <v>2000000</v>
      </c>
      <c r="C226" s="4">
        <v>0</v>
      </c>
      <c r="D226" s="4">
        <v>0</v>
      </c>
      <c r="E226" s="4">
        <v>0</v>
      </c>
      <c r="F226" s="4">
        <v>0</v>
      </c>
      <c r="H226" t="s">
        <f>A225</f>
        <v>185</v>
      </c>
      <c r="I226" s="3">
        <f>IFERROR(J226/$J$178,0)</f>
        <v>-0.00098360655737704918</v>
      </c>
      <c r="J226" s="4">
        <f>B225</f>
        <v>-6000000</v>
      </c>
      <c r="K226" s="3">
        <f>IFERROR(L226/$L$178,0)</f>
        <v>-0.014967105263157894</v>
      </c>
      <c r="L226" s="4">
        <f>C225</f>
        <v>-91000000</v>
      </c>
      <c r="M226" s="3">
        <f>IFERROR(N226/$N$178,0)</f>
        <v>-0.003565640194489465</v>
      </c>
      <c r="N226" s="4">
        <f>D225</f>
        <v>-22000000</v>
      </c>
      <c r="O226" s="3">
        <f>IFERROR(P226/$P$178,0)</f>
        <v>-0.0042925278219395867</v>
      </c>
      <c r="P226" s="4">
        <f>E225</f>
        <v>-27000000</v>
      </c>
      <c r="Q226" s="3">
        <f>IFERROR(R226/$R$178,0)</f>
        <v>5.7021996615905248e-10</v>
      </c>
      <c r="R226" s="4">
        <f>F75</f>
        <v>3.3700000000000001</v>
      </c>
      <c r="T226" t="s">
        <f>A225</f>
        <v>185</v>
      </c>
      <c r="U226" s="3">
        <f>IFERROR(V226/$V226,0)</f>
        <v>1</v>
      </c>
      <c r="V226" s="4">
        <f>B225</f>
        <v>-6000000</v>
      </c>
      <c r="W226" s="3">
        <f>IFERROR(X226/$V226,0)</f>
        <v>15.166666666666666</v>
      </c>
      <c r="X226" s="4">
        <f>C225</f>
        <v>-91000000</v>
      </c>
      <c r="Y226" s="3">
        <f>IFERROR(Z226/$V226,0)</f>
        <v>3.6666666666666665</v>
      </c>
      <c r="Z226" s="4">
        <f>D225</f>
        <v>-22000000</v>
      </c>
      <c r="AA226" s="3">
        <f>IFERROR(AB226/$V226,0)</f>
        <v>4.5</v>
      </c>
      <c r="AB226" s="4">
        <f>E225</f>
        <v>-27000000</v>
      </c>
      <c r="AC226" s="3">
        <f>IFERROR(AD226/$V226,0)</f>
        <v>-5.6166666666666665e-07</v>
      </c>
      <c r="AD226" s="4">
        <f>F75</f>
        <v>3.3700000000000001</v>
      </c>
    </row>
    <row r="227" spans="1:244" ht="14">
      <c r="A227" t="s">
        <v>202</v>
      </c>
      <c r="B227" s="4">
        <v>246000000</v>
      </c>
      <c r="C227" s="4">
        <v>-265000000</v>
      </c>
      <c r="D227" s="4">
        <v>102000000</v>
      </c>
      <c r="E227" s="4">
        <v>205000000</v>
      </c>
      <c r="F227" s="4">
        <v>334000000</v>
      </c>
      <c r="H227" t="s">
        <f>A226</f>
        <v>186</v>
      </c>
      <c r="I227" s="3">
        <f>IFERROR(J227/$J$178,0)</f>
        <v>0.00032786885245901639</v>
      </c>
      <c r="J227" s="4">
        <f>B226</f>
        <v>2000000</v>
      </c>
      <c r="K227" s="3">
        <f>IFERROR(L227/$L$178,0)</f>
        <v>0</v>
      </c>
      <c r="L227" s="4">
        <f>C226</f>
        <v>0</v>
      </c>
      <c r="M227" s="3">
        <f>IFERROR(N227/$N$178,0)</f>
        <v>0</v>
      </c>
      <c r="N227" s="4">
        <f>D226</f>
        <v>0</v>
      </c>
      <c r="O227" s="3">
        <f>IFERROR(P227/$P$178,0)</f>
        <v>0</v>
      </c>
      <c r="P227" s="4">
        <f>E226</f>
        <v>0</v>
      </c>
      <c r="Q227" s="3">
        <f>IFERROR(R227/$R$178,0)</f>
        <v>0</v>
      </c>
      <c r="R227" s="4">
        <f>F76</f>
        <v>0</v>
      </c>
      <c r="T227" t="s">
        <f>A226</f>
        <v>186</v>
      </c>
      <c r="U227" s="3">
        <f>IFERROR(V227/$V227,0)</f>
        <v>1</v>
      </c>
      <c r="V227" s="4">
        <f>B226</f>
        <v>2000000</v>
      </c>
      <c r="W227" s="3">
        <f>IFERROR(X227/$V227,0)</f>
        <v>-0</v>
      </c>
      <c r="X227" s="4">
        <f>C226</f>
        <v>0</v>
      </c>
      <c r="Y227" s="3">
        <f>IFERROR(Z227/$V227,0)</f>
        <v>-0</v>
      </c>
      <c r="Z227" s="4">
        <f>D226</f>
        <v>0</v>
      </c>
      <c r="AA227" s="3">
        <f>IFERROR(AB227/$V227,0)</f>
        <v>-0</v>
      </c>
      <c r="AB227" s="4">
        <f>E226</f>
        <v>0</v>
      </c>
      <c r="AC227" s="3">
        <f>IFERROR(AD227/$V227,0)</f>
        <v>0</v>
      </c>
      <c r="AD227" s="4">
        <f>F76</f>
        <v>0</v>
      </c>
    </row>
    <row r="228" spans="1:244" ht="14">
      <c r="A228" t="s">
        <v>203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H228" t="s">
        <f>A227</f>
        <v>202</v>
      </c>
      <c r="I228" s="3">
        <f>IFERROR(J228/$J$178,0)</f>
        <v>0.040327868852459016</v>
      </c>
      <c r="J228" s="4">
        <f>B227</f>
        <v>246000000</v>
      </c>
      <c r="K228" s="3">
        <f>IFERROR(L228/$L$178,0)</f>
        <v>-0.04358552631578947</v>
      </c>
      <c r="L228" s="4">
        <f>C227</f>
        <v>-265000000</v>
      </c>
      <c r="M228" s="3">
        <f>IFERROR(N228/$N$178,0)</f>
        <v>0.016531604538087521</v>
      </c>
      <c r="N228" s="4">
        <f>D227</f>
        <v>102000000</v>
      </c>
      <c r="O228" s="3">
        <f>IFERROR(P228/$P$178,0)</f>
        <v>0.03259141494435612</v>
      </c>
      <c r="P228" s="4">
        <f>E227</f>
        <v>205000000</v>
      </c>
      <c r="Q228" s="3">
        <f>IFERROR(R228/$R$178,0)</f>
        <v>0.041556683587140437</v>
      </c>
      <c r="R228" s="4">
        <f>F77</f>
        <v>245600000</v>
      </c>
      <c r="T228" t="s">
        <f>A227</f>
        <v>202</v>
      </c>
      <c r="U228" s="3">
        <f>IFERROR(V228/$V228,0)</f>
        <v>1</v>
      </c>
      <c r="V228" s="4">
        <f>B227</f>
        <v>246000000</v>
      </c>
      <c r="W228" s="3">
        <f>IFERROR(X228/$V228,0)</f>
        <v>-1.0772357723577235</v>
      </c>
      <c r="X228" s="4">
        <f>C227</f>
        <v>-265000000</v>
      </c>
      <c r="Y228" s="3">
        <f>IFERROR(Z228/$V228,0)</f>
        <v>0.41463414634146339</v>
      </c>
      <c r="Z228" s="4">
        <f>D227</f>
        <v>102000000</v>
      </c>
      <c r="AA228" s="3">
        <f>IFERROR(AB228/$V228,0)</f>
        <v>0.83333333333333337</v>
      </c>
      <c r="AB228" s="4">
        <f>E227</f>
        <v>205000000</v>
      </c>
      <c r="AC228" s="3">
        <f>IFERROR(AD228/$V228,0)</f>
        <v>0.99837398373983743</v>
      </c>
      <c r="AD228" s="4">
        <f>F77</f>
        <v>245600000</v>
      </c>
    </row>
    <row r="229" spans="1:244" ht="14">
      <c r="A229" t="s">
        <v>204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203</v>
      </c>
      <c r="I229" s="3">
        <f>IFERROR(J229/$J$178,0)</f>
        <v>0</v>
      </c>
      <c r="J229" s="4">
        <f>B228</f>
        <v>0</v>
      </c>
      <c r="K229" s="3">
        <f>IFERROR(L229/$L$178,0)</f>
        <v>0</v>
      </c>
      <c r="L229" s="4">
        <f>C228</f>
        <v>0</v>
      </c>
      <c r="M229" s="3">
        <f>IFERROR(N229/$N$178,0)</f>
        <v>0</v>
      </c>
      <c r="N229" s="4">
        <f>D228</f>
        <v>0</v>
      </c>
      <c r="O229" s="3">
        <f>IFERROR(P229/$P$178,0)</f>
        <v>0</v>
      </c>
      <c r="P229" s="4">
        <f>E228</f>
        <v>0</v>
      </c>
      <c r="Q229" s="3">
        <f>IFERROR(R229/$R$178,0)</f>
        <v>5.6683587140439933e-10</v>
      </c>
      <c r="R229" s="4">
        <f>F78</f>
        <v>3.3500000000000001</v>
      </c>
      <c r="T229" t="s">
        <f>A228</f>
        <v>203</v>
      </c>
      <c r="U229" s="3">
        <f>IFERROR(V229/$V229,0)</f>
        <v>0</v>
      </c>
      <c r="V229" s="4">
        <f>B228</f>
        <v>0</v>
      </c>
      <c r="W229" s="3">
        <f>IFERROR(X229/$V229,0)</f>
        <v>0</v>
      </c>
      <c r="X229" s="4">
        <f>C228</f>
        <v>0</v>
      </c>
      <c r="Y229" s="3">
        <f>IFERROR(Z229/$V229,0)</f>
        <v>0</v>
      </c>
      <c r="Z229" s="4">
        <f>D228</f>
        <v>0</v>
      </c>
      <c r="AA229" s="3">
        <f>IFERROR(AB229/$V229,0)</f>
        <v>0</v>
      </c>
      <c r="AB229" s="4">
        <f>E228</f>
        <v>0</v>
      </c>
      <c r="AC229" s="3">
        <f>IFERROR(AD229/$V229,0)</f>
        <v>0</v>
      </c>
      <c r="AD229" s="4">
        <f>F78</f>
        <v>3.3500000000000001</v>
      </c>
    </row>
    <row r="230" spans="1:244" ht="14">
      <c r="A230" t="s">
        <v>205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204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204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244" ht="14">
      <c r="A231" t="s">
        <v>206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H231" t="s">
        <f>A230</f>
        <v>205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0.041810490693739426</v>
      </c>
      <c r="R231" s="4">
        <f>F80</f>
        <v>247100000</v>
      </c>
      <c r="T231" t="s">
        <f>A230</f>
        <v>205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247100000</v>
      </c>
    </row>
    <row r="232" spans="1:244" ht="14">
      <c r="A232" t="s">
        <v>207</v>
      </c>
      <c r="B232" s="4">
        <v>287000000</v>
      </c>
      <c r="C232" s="4">
        <v>-283000000</v>
      </c>
      <c r="D232" s="4">
        <v>16000000</v>
      </c>
      <c r="E232" s="4">
        <v>39000000</v>
      </c>
      <c r="F232" s="4">
        <v>69000000</v>
      </c>
      <c r="H232" t="s">
        <f>A231</f>
        <v>206</v>
      </c>
      <c r="I232" s="3">
        <f>IFERROR(J232/$J$178,0)</f>
        <v>0</v>
      </c>
      <c r="J232" s="4">
        <f>B231</f>
        <v>0</v>
      </c>
      <c r="K232" s="3">
        <f>IFERROR(L232/$L$178,0)</f>
        <v>0</v>
      </c>
      <c r="L232" s="4">
        <f>C231</f>
        <v>0</v>
      </c>
      <c r="M232" s="3">
        <f>IFERROR(N232/$N$178,0)</f>
        <v>0</v>
      </c>
      <c r="N232" s="4">
        <f>D231</f>
        <v>0</v>
      </c>
      <c r="O232" s="3">
        <f>IFERROR(P232/$P$178,0)</f>
        <v>0</v>
      </c>
      <c r="P232" s="4">
        <f>E231</f>
        <v>0</v>
      </c>
      <c r="Q232" s="3">
        <f>IFERROR(R232/$R$178,0)</f>
        <v>0.39593908629441626</v>
      </c>
      <c r="R232" s="4">
        <f>F81</f>
        <v>2340000000</v>
      </c>
      <c r="T232" t="s">
        <f>A231</f>
        <v>206</v>
      </c>
      <c r="U232" s="3">
        <f>IFERROR(V232/$V232,0)</f>
        <v>0</v>
      </c>
      <c r="V232" s="4">
        <f>B231</f>
        <v>0</v>
      </c>
      <c r="W232" s="3">
        <f>IFERROR(X232/$V232,0)</f>
        <v>0</v>
      </c>
      <c r="X232" s="4">
        <f>C231</f>
        <v>0</v>
      </c>
      <c r="Y232" s="3">
        <f>IFERROR(Z232/$V232,0)</f>
        <v>0</v>
      </c>
      <c r="Z232" s="4">
        <f>D231</f>
        <v>0</v>
      </c>
      <c r="AA232" s="3">
        <f>IFERROR(AB232/$V232,0)</f>
        <v>0</v>
      </c>
      <c r="AB232" s="4">
        <f>E231</f>
        <v>0</v>
      </c>
      <c r="AC232" s="3">
        <f>IFERROR(AD232/$V232,0)</f>
        <v>0</v>
      </c>
      <c r="AD232" s="4">
        <f>F81</f>
        <v>2340000000</v>
      </c>
    </row>
    <row r="233" spans="1:244" ht="14">
      <c r="A233" t="s">
        <v>208</v>
      </c>
      <c r="B233" s="4">
        <v>48000000</v>
      </c>
      <c r="C233" s="4">
        <v>-8000000</v>
      </c>
      <c r="D233" s="4">
        <v>-77000000</v>
      </c>
      <c r="E233" s="4">
        <v>-168000000</v>
      </c>
      <c r="F233" s="4">
        <v>-272000000</v>
      </c>
      <c r="H233" t="s">
        <f>A232</f>
        <v>207</v>
      </c>
      <c r="I233" s="3">
        <f>IFERROR(J233/$J$178,0)</f>
        <v>0.047049180327868853</v>
      </c>
      <c r="J233" s="4">
        <f>B232</f>
        <v>287000000</v>
      </c>
      <c r="K233" s="3">
        <f>IFERROR(L233/$L$178,0)</f>
        <v>-0.046546052631578946</v>
      </c>
      <c r="L233" s="4">
        <f>C232</f>
        <v>-283000000</v>
      </c>
      <c r="M233" s="3">
        <f>IFERROR(N233/$N$178,0)</f>
        <v>0.0025931928687196108</v>
      </c>
      <c r="N233" s="4">
        <f>D232</f>
        <v>16000000</v>
      </c>
      <c r="O233" s="3">
        <f>IFERROR(P233/$P$178,0)</f>
        <v>0.0062003179650238476</v>
      </c>
      <c r="P233" s="4">
        <f>E232</f>
        <v>39000000</v>
      </c>
      <c r="Q233" s="3">
        <f>IFERROR(R233/$R$178,0)</f>
        <v>0</v>
      </c>
      <c r="R233" s="4">
        <f>F82</f>
        <v>0</v>
      </c>
      <c r="T233" t="s">
        <f>A232</f>
        <v>207</v>
      </c>
      <c r="U233" s="3">
        <f>IFERROR(V233/$V233,0)</f>
        <v>1</v>
      </c>
      <c r="V233" s="4">
        <f>B232</f>
        <v>287000000</v>
      </c>
      <c r="W233" s="3">
        <f>IFERROR(X233/$V233,0)</f>
        <v>-0.98606271777003485</v>
      </c>
      <c r="X233" s="4">
        <f>C232</f>
        <v>-283000000</v>
      </c>
      <c r="Y233" s="3">
        <f>IFERROR(Z233/$V233,0)</f>
        <v>0.055749128919860627</v>
      </c>
      <c r="Z233" s="4">
        <f>D232</f>
        <v>16000000</v>
      </c>
      <c r="AA233" s="3">
        <f>IFERROR(AB233/$V233,0)</f>
        <v>0.13588850174216027</v>
      </c>
      <c r="AB233" s="4">
        <f>E232</f>
        <v>39000000</v>
      </c>
      <c r="AC233" s="3">
        <f>IFERROR(AD233/$V233,0)</f>
        <v>-0</v>
      </c>
      <c r="AD233" s="4">
        <f>F82</f>
        <v>0</v>
      </c>
    </row>
    <row r="234" spans="1:244" ht="14">
      <c r="A234" t="s">
        <v>209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H234" t="s">
        <f>A233</f>
        <v>208</v>
      </c>
      <c r="I234" s="3">
        <f>IFERROR(J234/$J$178,0)</f>
        <v>0.0078688524590163934</v>
      </c>
      <c r="J234" s="4">
        <f>B233</f>
        <v>48000000</v>
      </c>
      <c r="K234" s="3">
        <f>IFERROR(L234/$L$178,0)</f>
        <v>-0.0013157894736842105</v>
      </c>
      <c r="L234" s="4">
        <f>C233</f>
        <v>-8000000</v>
      </c>
      <c r="M234" s="3">
        <f>IFERROR(N234/$N$178,0)</f>
        <v>-0.012479740680713128</v>
      </c>
      <c r="N234" s="4">
        <f>D233</f>
        <v>-77000000</v>
      </c>
      <c r="O234" s="3">
        <f>IFERROR(P234/$P$178,0)</f>
        <v>-0.02670906200317965</v>
      </c>
      <c r="P234" s="4">
        <f>E233</f>
        <v>-168000000</v>
      </c>
      <c r="Q234" s="3">
        <f>IFERROR(R234/$R$178,0)</f>
        <v>0</v>
      </c>
      <c r="R234" s="4">
        <f>F83</f>
        <v>0</v>
      </c>
      <c r="T234" t="s">
        <f>A233</f>
        <v>208</v>
      </c>
      <c r="U234" s="3">
        <f>IFERROR(V234/$V234,0)</f>
        <v>1</v>
      </c>
      <c r="V234" s="4">
        <f>B233</f>
        <v>48000000</v>
      </c>
      <c r="W234" s="3">
        <f>IFERROR(X234/$V234,0)</f>
        <v>-0.16666666666666666</v>
      </c>
      <c r="X234" s="4">
        <f>C233</f>
        <v>-8000000</v>
      </c>
      <c r="Y234" s="3">
        <f>IFERROR(Z234/$V234,0)</f>
        <v>-1.6041666666666667</v>
      </c>
      <c r="Z234" s="4">
        <f>D233</f>
        <v>-77000000</v>
      </c>
      <c r="AA234" s="3">
        <f>IFERROR(AB234/$V234,0)</f>
        <v>-3.5</v>
      </c>
      <c r="AB234" s="4">
        <f>E233</f>
        <v>-168000000</v>
      </c>
      <c r="AC234" s="3">
        <f>IFERROR(AD234/$V234,0)</f>
        <v>-0</v>
      </c>
      <c r="AD234" s="4">
        <f>F83</f>
        <v>0</v>
      </c>
    </row>
    <row r="235" spans="1:244" ht="14">
      <c r="A235" t="s">
        <v>210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H235" t="s">
        <f>A234</f>
        <v>209</v>
      </c>
      <c r="I235" s="3">
        <f>IFERROR(J235/$J$178,0)</f>
        <v>0</v>
      </c>
      <c r="J235" s="4">
        <f>B234</f>
        <v>0</v>
      </c>
      <c r="K235" s="3">
        <f>IFERROR(L235/$L$178,0)</f>
        <v>0</v>
      </c>
      <c r="L235" s="4">
        <f>C234</f>
        <v>0</v>
      </c>
      <c r="M235" s="3">
        <f>IFERROR(N235/$N$178,0)</f>
        <v>0</v>
      </c>
      <c r="N235" s="4">
        <f>D234</f>
        <v>0</v>
      </c>
      <c r="O235" s="3">
        <f>IFERROR(P235/$P$178,0)</f>
        <v>0</v>
      </c>
      <c r="P235" s="4">
        <f>E234</f>
        <v>0</v>
      </c>
      <c r="Q235" s="3">
        <f>IFERROR(R235/$R$178,0)</f>
        <v>0</v>
      </c>
      <c r="R235" s="4">
        <f>F84</f>
        <v>0</v>
      </c>
      <c r="T235" t="s">
        <f>A234</f>
        <v>209</v>
      </c>
      <c r="U235" s="3">
        <f>IFERROR(V235/$V235,0)</f>
        <v>0</v>
      </c>
      <c r="V235" s="4">
        <f>B234</f>
        <v>0</v>
      </c>
      <c r="W235" s="3">
        <f>IFERROR(X235/$V235,0)</f>
        <v>0</v>
      </c>
      <c r="X235" s="4">
        <f>C234</f>
        <v>0</v>
      </c>
      <c r="Y235" s="3">
        <f>IFERROR(Z235/$V235,0)</f>
        <v>0</v>
      </c>
      <c r="Z235" s="4">
        <f>D234</f>
        <v>0</v>
      </c>
      <c r="AA235" s="3">
        <f>IFERROR(AB235/$V235,0)</f>
        <v>0</v>
      </c>
      <c r="AB235" s="4">
        <f>E234</f>
        <v>0</v>
      </c>
      <c r="AC235" s="3">
        <f>IFERROR(AD235/$V235,0)</f>
        <v>0</v>
      </c>
      <c r="AD235" s="4">
        <f>F84</f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5"/>
  <sheetViews>
    <sheetView workbookViewId="0" zoomScale="85">
      <selection activeCell="A1" sqref="A1"/>
    </sheetView>
  </sheetViews>
  <sheetFormatPr defaultRowHeight="12.75"/>
  <cols>
    <col min="1" max="1" style="0" width="59.99639423076923" bestFit="1" customWidth="1"/>
    <col min="2" max="2" style="0" width="23.023826357466067" bestFit="1" customWidth="1"/>
    <col min="3" max="4" style="0" width="21.511312217194572" bestFit="1" customWidth="1"/>
    <col min="5" max="5" style="0" width="23.023826357466067" bestFit="1" customWidth="1"/>
    <col min="6" max="6" style="0" width="21.511312217194572" bestFit="1" customWidth="1"/>
    <col min="7" max="8" style="0" width="9.142307692307693"/>
    <col min="9" max="9" style="0" width="9.243141968325792" bestFit="1" customWidth="1"/>
    <col min="10" max="10" style="0" width="21.343255090497742" bestFit="1" customWidth="1"/>
    <col min="11" max="11" style="0" width="9.243141968325792" bestFit="1" customWidth="1"/>
    <col min="12" max="12" style="0" width="21.343255090497742" bestFit="1" customWidth="1"/>
    <col min="13" max="13" style="0" width="9.243141968325792" bestFit="1" customWidth="1"/>
    <col min="14" max="14" style="0" width="21.343255090497742" bestFit="1" customWidth="1"/>
    <col min="15" max="15" style="0" width="9.243141968325792" bestFit="1" customWidth="1"/>
    <col min="16" max="16" style="0" width="21.343255090497742" bestFit="1" customWidth="1"/>
    <col min="17" max="17" style="0" width="9.243141968325792" bestFit="1" customWidth="1"/>
    <col min="18" max="18" style="0" width="21.343255090497742" bestFit="1" customWidth="1"/>
    <col min="19" max="20" style="0" width="9.142307692307693"/>
    <col min="21" max="21" style="0" width="9.243141968325792" bestFit="1" customWidth="1"/>
    <col min="22" max="22" style="0" width="21.343255090497742" hidden="1" bestFit="1" customWidth="1"/>
    <col min="23" max="23" style="0" width="11.595941742081449" bestFit="1" customWidth="1"/>
    <col min="24" max="24" style="0" width="21.343255090497742" hidden="1" bestFit="1" customWidth="1"/>
    <col min="25" max="25" style="0" width="10.419541855203622" bestFit="1" customWidth="1"/>
    <col min="26" max="26" style="0" width="21.343255090497742" hidden="1" bestFit="1" customWidth="1"/>
    <col min="27" max="27" style="0" width="10.419541855203622" bestFit="1" customWidth="1"/>
    <col min="28" max="28" style="0" width="21.343255090497742" hidden="1" bestFit="1" customWidth="1"/>
    <col min="29" max="29" style="0" width="10.419541855203622" bestFit="1" customWidth="1"/>
    <col min="30" max="30" style="0" width="21.343255090497742" hidden="1" bestFit="1" customWidth="1"/>
    <col min="31" max="16384" style="0" width="9.142307692307693"/>
  </cols>
  <sheetData>
    <row r="1" spans="1:30" ht="13.23529411764706">
      <c r="A1" t="inlineStr">
        <is>
          <r>
            <rPr>
              <b val="true"/>
            </rPr>
            <t>American Electric Power</t>
          </r>
          <r>
            <rPr/>
            <t/>
          </r>
        </is>
      </c>
    </row>
    <row r="2" spans="1:30" ht="13.23529411764706">
      <c r="A2" t="s">
        <v>211</v>
      </c>
      <c r="B2" s="1">
        <v>496155436</v>
      </c>
    </row>
    <row r="3" spans="1:30" ht="13.23529411764706">
      <c r="A3" t="s">
        <v>1</v>
      </c>
      <c r="B3" s="3">
        <v>0.20999999999999999</v>
      </c>
    </row>
    <row r="4" spans="1:30">
      <c r="B4" s="3"/>
    </row>
    <row r="5" spans="1:30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3.23529411764706">
      <c r="A6" t="s">
        <v>3</v>
      </c>
      <c r="B6" s="3">
        <f>B55/B52</f>
        <v>0.35099236641221376</v>
      </c>
      <c r="C6" s="3">
        <f>C55/C52</f>
        <v>-0.15496215306980657</v>
      </c>
      <c r="D6" s="3">
        <f>D55/D52</f>
        <v>0.34386524822695036</v>
      </c>
      <c r="E6" s="3">
        <f>E55/E52</f>
        <v>0.058527918781725891</v>
      </c>
      <c r="F6" s="3">
        <f>F55/F52</f>
        <v>-0.0070491803278688522</v>
      </c>
    </row>
    <row r="7" spans="1:30" ht="13.23529411764706">
      <c r="A7" t="s">
        <v>212</v>
      </c>
      <c r="B7" s="4">
        <f>B35-(B38+B42)</f>
        <v>3307400000.0000005</v>
      </c>
      <c r="C7" s="4">
        <f>C35-(C38+C42)</f>
        <v>3410000000</v>
      </c>
      <c r="D7" s="4">
        <f>D35-(D38+D42)</f>
        <v>3330000000</v>
      </c>
      <c r="E7" s="4">
        <f>E35-(E38+E42)</f>
        <v>2720000000</v>
      </c>
      <c r="F7" s="4">
        <f>F35-(F38+F42)</f>
        <v>2730000000</v>
      </c>
    </row>
    <row r="8" spans="1:30" ht="13.23529411764706">
      <c r="A8" t="s">
        <v>5</v>
      </c>
      <c r="B8" s="4">
        <f>B48</f>
        <v>870900000</v>
      </c>
      <c r="C8" s="4">
        <f>C48</f>
        <v>874800000</v>
      </c>
      <c r="D8" s="4">
        <f>D48</f>
        <v>893500000</v>
      </c>
      <c r="E8" s="4">
        <f>E48</f>
        <v>983300000</v>
      </c>
      <c r="F8" s="4">
        <f>F48</f>
        <v>1070000000.0000001</v>
      </c>
    </row>
    <row r="9" spans="1:30" ht="13.23529411764706">
      <c r="A9" t="s">
        <v>6</v>
      </c>
      <c r="B9" s="4">
        <f>B7*(1-B6)</f>
        <v>2146527847.3282444</v>
      </c>
      <c r="C9" s="4">
        <f>C7*(1-C6)</f>
        <v>3938420941.9680405</v>
      </c>
      <c r="D9" s="4">
        <f>D7*(1-D6)</f>
        <v>2184928723.4042549</v>
      </c>
      <c r="E9" s="4">
        <f>E7*(1-E6)</f>
        <v>2560804060.9137053</v>
      </c>
      <c r="F9" s="4">
        <f>F7*(1-F6)</f>
        <v>2749244262.2950821</v>
      </c>
    </row>
    <row r="10" spans="1:30" ht="13.23529411764706">
      <c r="A10" t="s">
        <v>7</v>
      </c>
      <c r="B10" s="4">
        <f>B125-(B120+B121+B122)</f>
        <v>64081400000</v>
      </c>
      <c r="C10" s="4">
        <f>C125-(C120+C121+C122)</f>
        <v>66115000000</v>
      </c>
      <c r="D10" s="4">
        <f>D125-(D120+D121+D122)</f>
        <v>68125000000.000008</v>
      </c>
      <c r="E10" s="4">
        <f>E125-(E120+E121+E122)</f>
        <v>71445000000</v>
      </c>
      <c r="F10" s="4">
        <f>F125-(F120+F121+F122)</f>
        <v>79035000000</v>
      </c>
    </row>
    <row r="11" spans="1:30" ht="13.23529411764706">
      <c r="A11" t="s">
        <v>8</v>
      </c>
      <c r="B11" s="4">
        <f>B10</f>
        <v>64081400000</v>
      </c>
      <c r="C11" s="4">
        <f>(B10+C10)/2</f>
        <v>65098200000</v>
      </c>
      <c r="D11" s="4">
        <f>(C10+D10)/2</f>
        <v>67120000000</v>
      </c>
      <c r="E11" s="4">
        <f>(D10+E10)/2</f>
        <v>69785000000</v>
      </c>
      <c r="F11" s="4">
        <f>(E10+F10)/2</f>
        <v>75240000000</v>
      </c>
    </row>
    <row r="12" spans="1:30" ht="13.23529411764706">
      <c r="A12" t="s">
        <v>9</v>
      </c>
      <c r="B12" s="3">
        <f>B9/B27</f>
        <v>0.13088584434928321</v>
      </c>
      <c r="C12" s="3">
        <f>C9/C27</f>
        <v>0.24132481262059072</v>
      </c>
      <c r="D12" s="3">
        <f>D9/D27</f>
        <v>0.14206298591705169</v>
      </c>
      <c r="E12" s="3">
        <f>E9/E27</f>
        <v>0.15836759807753278</v>
      </c>
      <c r="F12" s="3">
        <f>F9/F27</f>
        <v>0.17691404519273374</v>
      </c>
    </row>
    <row r="13" spans="1:30" ht="13.23529411764706">
      <c r="A13" t="s">
        <v>10</v>
      </c>
      <c r="B13" s="3">
        <f>B27/B11</f>
        <v>0.25592449603160977</v>
      </c>
      <c r="C13" s="3">
        <f>C27/C11</f>
        <v>0.25069817598643279</v>
      </c>
      <c r="D13" s="3">
        <f>D27/D11</f>
        <v>0.22914183551847436</v>
      </c>
      <c r="E13" s="3">
        <f>E27/E11</f>
        <v>0.23171168589238378</v>
      </c>
      <c r="F13" s="3">
        <f>F27/F11</f>
        <v>0.20653907496012761</v>
      </c>
    </row>
    <row r="14" spans="1:30" ht="13.23529411764706">
      <c r="A14" t="s">
        <v>11</v>
      </c>
      <c r="B14" s="3">
        <f>B13*B12</f>
        <v>0.033496893752762026</v>
      </c>
      <c r="C14" s="3">
        <f>C13*C12</f>
        <v>0.060499690344249769</v>
      </c>
      <c r="D14" s="3">
        <f>D13*D12</f>
        <v>0.032552573352268396</v>
      </c>
      <c r="E14" s="3">
        <f>E13*E12</f>
        <v>0.03669562314127256</v>
      </c>
      <c r="F14" s="3">
        <f>F13*F12</f>
        <v>0.036539663241561438</v>
      </c>
    </row>
    <row r="25" spans="1:30">
      <c r="A25" t="s">
        <v>213</v>
      </c>
    </row>
    <row r="26" spans="1:30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16399999999.999998</v>
      </c>
      <c r="C27" s="4">
        <v>16320000000</v>
      </c>
      <c r="D27" s="4">
        <v>15380000000</v>
      </c>
      <c r="E27" s="4">
        <v>16170000000.000002</v>
      </c>
      <c r="F27" s="4">
        <v>15540000000</v>
      </c>
      <c r="H27" t="s">
        <f>A27</f>
        <v>14</v>
      </c>
      <c r="I27" s="8">
        <f>IFERROR(J27/$J$27,0)</f>
        <v>1</v>
      </c>
      <c r="J27" s="4">
        <f>B27</f>
        <v>16399999999.999998</v>
      </c>
      <c r="K27" s="8">
        <f>IFERROR(L27/$L$27,0)</f>
        <v>1</v>
      </c>
      <c r="L27" s="4">
        <f>C27</f>
        <v>16320000000</v>
      </c>
      <c r="M27" s="8">
        <f>IFERROR(N27/$N$27,0)</f>
        <v>1</v>
      </c>
      <c r="N27" s="4">
        <f>D27</f>
        <v>15380000000</v>
      </c>
      <c r="O27" s="8">
        <f>IFERROR(P27/$P$27,0)</f>
        <v>1</v>
      </c>
      <c r="P27" s="4">
        <f>E27</f>
        <v>16170000000.000002</v>
      </c>
      <c r="Q27" s="8">
        <f>IFERROR(R27/$R$27,0)</f>
        <v>1</v>
      </c>
      <c r="R27" s="4">
        <f>F27</f>
        <v>15540000000</v>
      </c>
      <c r="T27" t="s">
        <f>A27</f>
        <v>14</v>
      </c>
      <c r="U27" s="8">
        <f>IFERROR(V27/$V27,0)</f>
        <v>1</v>
      </c>
      <c r="V27" s="4">
        <f>B27</f>
        <v>16399999999.999998</v>
      </c>
      <c r="W27" s="8">
        <f>IFERROR(X27/$V27,0)</f>
        <v>0.9951219512195123</v>
      </c>
      <c r="X27" s="4">
        <f>C27</f>
        <v>16320000000</v>
      </c>
      <c r="Y27" s="8">
        <f>IFERROR(Z27/$V27,0)</f>
        <v>0.93780487804878054</v>
      </c>
      <c r="Z27" s="4">
        <f>D27</f>
        <v>15380000000</v>
      </c>
      <c r="AA27" s="8">
        <f>IFERROR(AB27/$V27,0)</f>
        <v>0.98597560975609777</v>
      </c>
      <c r="AB27" s="4">
        <f>E27</f>
        <v>16170000000.000002</v>
      </c>
      <c r="AC27" s="8">
        <f>IFERROR(AD27/$V27,0)</f>
        <v>0.94756097560975616</v>
      </c>
      <c r="AD27" s="4">
        <f>F27</f>
        <v>15540000000</v>
      </c>
    </row>
    <row r="28" spans="1:30" ht="13.5">
      <c r="A28" t="s">
        <v>15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0</v>
      </c>
      <c r="L28" s="4">
        <f>C28</f>
        <v>0</v>
      </c>
      <c r="M28" s="8">
        <f>IFERROR(N28/$N$27,0)</f>
        <v>0</v>
      </c>
      <c r="N28" s="4">
        <f>D28</f>
        <v>0</v>
      </c>
      <c r="O28" s="8">
        <f>IFERROR(P28/$P$27,0)</f>
        <v>0</v>
      </c>
      <c r="P28" s="4">
        <f>E28</f>
        <v>0</v>
      </c>
      <c r="Q28" s="8">
        <f>IFERROR(R28/$R$27,0)</f>
        <v>0</v>
      </c>
      <c r="R28" s="4">
        <f>F28</f>
        <v>0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0</v>
      </c>
      <c r="Y28" s="8">
        <f>IFERROR(Z28/$V28,0)</f>
        <v>0</v>
      </c>
      <c r="Z28" s="4">
        <f>D28</f>
        <v>0</v>
      </c>
      <c r="AA28" s="8">
        <f>IFERROR(AB28/$V28,0)</f>
        <v>0</v>
      </c>
      <c r="AB28" s="4">
        <f>E28</f>
        <v>0</v>
      </c>
      <c r="AC28" s="8">
        <f>IFERROR(AD28/$V28,0)</f>
        <v>0</v>
      </c>
      <c r="AD28" s="4">
        <f>F28</f>
        <v>0</v>
      </c>
    </row>
    <row r="29" spans="1:30" ht="13.5">
      <c r="A29" t="s">
        <v>16</v>
      </c>
      <c r="B29" s="4">
        <v>12110000000</v>
      </c>
      <c r="C29" s="4">
        <v>11890000000</v>
      </c>
      <c r="D29" s="4">
        <v>10990000000</v>
      </c>
      <c r="E29" s="4">
        <v>12310000000</v>
      </c>
      <c r="F29" s="4">
        <v>11580000000</v>
      </c>
      <c r="H29" t="s">
        <f>A29</f>
        <v>16</v>
      </c>
      <c r="I29" s="8">
        <f>IFERROR(J29/$J$27,0)</f>
        <v>0.73841463414634156</v>
      </c>
      <c r="J29" s="4">
        <f>B29</f>
        <v>12110000000</v>
      </c>
      <c r="K29" s="8">
        <f>IFERROR(L29/$L$27,0)</f>
        <v>0.72855392156862742</v>
      </c>
      <c r="L29" s="4">
        <f>C29</f>
        <v>11890000000</v>
      </c>
      <c r="M29" s="8">
        <f>IFERROR(N29/$N$27,0)</f>
        <v>0.71456436931079326</v>
      </c>
      <c r="N29" s="4">
        <f>D29</f>
        <v>10990000000</v>
      </c>
      <c r="O29" s="8">
        <f>IFERROR(P29/$P$27,0)</f>
        <v>0.76128633271490409</v>
      </c>
      <c r="P29" s="4">
        <f>E29</f>
        <v>12310000000</v>
      </c>
      <c r="Q29" s="8">
        <f>IFERROR(R29/$R$27,0)</f>
        <v>0.74517374517374513</v>
      </c>
      <c r="R29" s="4">
        <f>F29</f>
        <v>11580000000</v>
      </c>
      <c r="T29" t="s">
        <f>A29</f>
        <v>16</v>
      </c>
      <c r="U29" s="8">
        <f>IFERROR(V29/$V29,0)</f>
        <v>1</v>
      </c>
      <c r="V29" s="4">
        <f>B29</f>
        <v>12110000000</v>
      </c>
      <c r="W29" s="8">
        <f>IFERROR(X29/$V29,0)</f>
        <v>0.98183319570602812</v>
      </c>
      <c r="X29" s="4">
        <f>C29</f>
        <v>11890000000</v>
      </c>
      <c r="Y29" s="8">
        <f>IFERROR(Z29/$V29,0)</f>
        <v>0.90751445086705207</v>
      </c>
      <c r="Z29" s="4">
        <f>D29</f>
        <v>10990000000</v>
      </c>
      <c r="AA29" s="8">
        <f>IFERROR(AB29/$V29,0)</f>
        <v>1.0165152766308836</v>
      </c>
      <c r="AB29" s="4">
        <f>E29</f>
        <v>12310000000</v>
      </c>
      <c r="AC29" s="8">
        <f>IFERROR(AD29/$V29,0)</f>
        <v>0.95623451692815853</v>
      </c>
      <c r="AD29" s="4">
        <f>F29</f>
        <v>11580000000</v>
      </c>
    </row>
    <row r="30" spans="1:30" ht="13.5">
      <c r="A30" t="s">
        <v>17</v>
      </c>
      <c r="B30" s="4">
        <v>9960000000</v>
      </c>
      <c r="C30" s="4">
        <v>9800000000</v>
      </c>
      <c r="D30" s="4">
        <v>8860000000</v>
      </c>
      <c r="E30" s="4">
        <v>9910000000</v>
      </c>
      <c r="F30" s="4">
        <v>8970000000</v>
      </c>
      <c r="H30" t="s">
        <f>A30</f>
        <v>17</v>
      </c>
      <c r="I30" s="8">
        <f>IFERROR(J30/$J$27,0)</f>
        <v>0.6073170731707318</v>
      </c>
      <c r="J30" s="4">
        <f>B30</f>
        <v>9960000000</v>
      </c>
      <c r="K30" s="8">
        <f>IFERROR(L30/$L$27,0)</f>
        <v>0.60049019607843135</v>
      </c>
      <c r="L30" s="4">
        <f>C30</f>
        <v>9800000000</v>
      </c>
      <c r="M30" s="8">
        <f>IFERROR(N30/$N$27,0)</f>
        <v>0.57607282184655395</v>
      </c>
      <c r="N30" s="4">
        <f>D30</f>
        <v>8860000000</v>
      </c>
      <c r="O30" s="8">
        <f>IFERROR(P30/$P$27,0)</f>
        <v>0.61286332714904135</v>
      </c>
      <c r="P30" s="4">
        <f>E30</f>
        <v>9910000000</v>
      </c>
      <c r="Q30" s="8">
        <f>IFERROR(R30/$R$27,0)</f>
        <v>0.57722007722007718</v>
      </c>
      <c r="R30" s="4">
        <f>F30</f>
        <v>8970000000</v>
      </c>
      <c r="T30" t="s">
        <f>A30</f>
        <v>17</v>
      </c>
      <c r="U30" s="8">
        <f>IFERROR(V30/$V30,0)</f>
        <v>1</v>
      </c>
      <c r="V30" s="4">
        <f>B30</f>
        <v>9960000000</v>
      </c>
      <c r="W30" s="8">
        <f>IFERROR(X30/$V30,0)</f>
        <v>0.98393574297188757</v>
      </c>
      <c r="X30" s="4">
        <f>C30</f>
        <v>9800000000</v>
      </c>
      <c r="Y30" s="8">
        <f>IFERROR(Z30/$V30,0)</f>
        <v>0.88955823293172687</v>
      </c>
      <c r="Z30" s="4">
        <f>D30</f>
        <v>8860000000</v>
      </c>
      <c r="AA30" s="8">
        <f>IFERROR(AB30/$V30,0)</f>
        <v>0.99497991967871491</v>
      </c>
      <c r="AB30" s="4">
        <f>E30</f>
        <v>9910000000</v>
      </c>
      <c r="AC30" s="8">
        <f>IFERROR(AD30/$V30,0)</f>
        <v>0.9006024096385542</v>
      </c>
      <c r="AD30" s="4">
        <f>F30</f>
        <v>8970000000</v>
      </c>
    </row>
    <row r="31" spans="1:30" ht="13.5">
      <c r="A31" t="s">
        <v>18</v>
      </c>
      <c r="B31" s="4">
        <v>2150000000</v>
      </c>
      <c r="C31" s="4">
        <v>2089999999.9999998</v>
      </c>
      <c r="D31" s="4">
        <v>2130000000</v>
      </c>
      <c r="E31" s="4">
        <v>2400000000</v>
      </c>
      <c r="F31" s="4">
        <v>2600000000</v>
      </c>
      <c r="H31" t="s">
        <f>A31</f>
        <v>18</v>
      </c>
      <c r="I31" s="8">
        <f>IFERROR(J31/$J$27,0)</f>
        <v>0.13109756097560976</v>
      </c>
      <c r="J31" s="4">
        <f>B31</f>
        <v>2150000000</v>
      </c>
      <c r="K31" s="8">
        <f>IFERROR(L31/$L$27,0)</f>
        <v>0.12806372549019607</v>
      </c>
      <c r="L31" s="4">
        <f>C31</f>
        <v>2089999999.9999998</v>
      </c>
      <c r="M31" s="8">
        <f>IFERROR(N31/$N$27,0)</f>
        <v>0.13849154746423928</v>
      </c>
      <c r="N31" s="4">
        <f>D31</f>
        <v>2130000000</v>
      </c>
      <c r="O31" s="8">
        <f>IFERROR(P31/$P$27,0)</f>
        <v>0.14842300556586269</v>
      </c>
      <c r="P31" s="4">
        <f>E31</f>
        <v>2400000000</v>
      </c>
      <c r="Q31" s="8">
        <f>IFERROR(R31/$R$27,0)</f>
        <v>0.16731016731016732</v>
      </c>
      <c r="R31" s="4">
        <f>F31</f>
        <v>2600000000</v>
      </c>
      <c r="T31" t="s">
        <f>A31</f>
        <v>18</v>
      </c>
      <c r="U31" s="8">
        <f>IFERROR(V31/$V31,0)</f>
        <v>1</v>
      </c>
      <c r="V31" s="4">
        <f>B31</f>
        <v>2150000000</v>
      </c>
      <c r="W31" s="8">
        <f>IFERROR(X31/$V31,0)</f>
        <v>0.97209302325581382</v>
      </c>
      <c r="X31" s="4">
        <f>C31</f>
        <v>2089999999.9999998</v>
      </c>
      <c r="Y31" s="8">
        <f>IFERROR(Z31/$V31,0)</f>
        <v>0.99069767441860468</v>
      </c>
      <c r="Z31" s="4">
        <f>D31</f>
        <v>2130000000</v>
      </c>
      <c r="AA31" s="8">
        <f>IFERROR(AB31/$V31,0)</f>
        <v>1.1162790697674418</v>
      </c>
      <c r="AB31" s="4">
        <f>E31</f>
        <v>2400000000</v>
      </c>
      <c r="AC31" s="8">
        <f>IFERROR(AD31/$V31,0)</f>
        <v>1.2093023255813953</v>
      </c>
      <c r="AD31" s="4">
        <f>F31</f>
        <v>2600000000</v>
      </c>
    </row>
    <row r="32" spans="1:30" ht="13.5">
      <c r="A32" t="s">
        <v>19</v>
      </c>
      <c r="B32" s="4">
        <v>1820000000</v>
      </c>
      <c r="C32" s="4">
        <v>1820000000</v>
      </c>
      <c r="D32" s="4">
        <v>1840000000</v>
      </c>
      <c r="E32" s="4">
        <v>2080000000</v>
      </c>
      <c r="F32" s="4">
        <v>2290000000</v>
      </c>
      <c r="H32" t="s">
        <f>A32</f>
        <v>19</v>
      </c>
      <c r="I32" s="8">
        <f>IFERROR(J32/$J$27,0)</f>
        <v>0.11097560975609758</v>
      </c>
      <c r="J32" s="4">
        <f>B32</f>
        <v>1820000000</v>
      </c>
      <c r="K32" s="8">
        <f>IFERROR(L32/$L$27,0)</f>
        <v>0.11151960784313726</v>
      </c>
      <c r="L32" s="4">
        <f>C32</f>
        <v>1820000000</v>
      </c>
      <c r="M32" s="8">
        <f>IFERROR(N32/$N$27,0)</f>
        <v>0.11963589076723016</v>
      </c>
      <c r="N32" s="4">
        <f>D32</f>
        <v>1840000000</v>
      </c>
      <c r="O32" s="8">
        <f>IFERROR(P32/$P$27,0)</f>
        <v>0.12863327149041434</v>
      </c>
      <c r="P32" s="4">
        <f>E32</f>
        <v>2080000000</v>
      </c>
      <c r="Q32" s="8">
        <f>IFERROR(R32/$R$27,0)</f>
        <v>0.14736164736164736</v>
      </c>
      <c r="R32" s="4">
        <f>F32</f>
        <v>2290000000</v>
      </c>
      <c r="T32" t="s">
        <f>A32</f>
        <v>19</v>
      </c>
      <c r="U32" s="8">
        <f>IFERROR(V32/$V32,0)</f>
        <v>1</v>
      </c>
      <c r="V32" s="4">
        <f>B32</f>
        <v>1820000000</v>
      </c>
      <c r="W32" s="8">
        <f>IFERROR(X32/$V32,0)</f>
        <v>1</v>
      </c>
      <c r="X32" s="4">
        <f>C32</f>
        <v>1820000000</v>
      </c>
      <c r="Y32" s="8">
        <f>IFERROR(Z32/$V32,0)</f>
        <v>1.0109890109890109</v>
      </c>
      <c r="Z32" s="4">
        <f>D32</f>
        <v>1840000000</v>
      </c>
      <c r="AA32" s="8">
        <f>IFERROR(AB32/$V32,0)</f>
        <v>1.1428571428571428</v>
      </c>
      <c r="AB32" s="4">
        <f>E32</f>
        <v>2080000000</v>
      </c>
      <c r="AC32" s="8">
        <f>IFERROR(AD32/$V32,0)</f>
        <v>1.2582417582417582</v>
      </c>
      <c r="AD32" s="4">
        <f>F32</f>
        <v>2290000000</v>
      </c>
    </row>
    <row r="33" spans="1:30" ht="13.5">
      <c r="A33" t="s">
        <v>20</v>
      </c>
      <c r="B33" s="4">
        <v>335400000</v>
      </c>
      <c r="C33" s="4">
        <v>273800000</v>
      </c>
      <c r="D33" s="4">
        <v>288100000</v>
      </c>
      <c r="E33" s="4">
        <v>321600000</v>
      </c>
      <c r="F33" s="4">
        <v>310800000</v>
      </c>
      <c r="H33" t="s">
        <f>A33</f>
        <v>20</v>
      </c>
      <c r="I33" s="8">
        <f>IFERROR(J33/$J$27,0)</f>
        <v>0.020451219512195123</v>
      </c>
      <c r="J33" s="4">
        <f>B33</f>
        <v>335400000</v>
      </c>
      <c r="K33" s="8">
        <f>IFERROR(L33/$L$27,0)</f>
        <v>0.016776960784313726</v>
      </c>
      <c r="L33" s="4">
        <f>C33</f>
        <v>273800000</v>
      </c>
      <c r="M33" s="8">
        <f>IFERROR(N33/$N$27,0)</f>
        <v>0.018732119635890766</v>
      </c>
      <c r="N33" s="4">
        <f>D33</f>
        <v>288100000</v>
      </c>
      <c r="O33" s="8">
        <f>IFERROR(P33/$P$27,0)</f>
        <v>0.0198886827458256</v>
      </c>
      <c r="P33" s="4">
        <f>E33</f>
        <v>321600000</v>
      </c>
      <c r="Q33" s="8">
        <f>IFERROR(R33/$R$27,0)</f>
        <v>0.02</v>
      </c>
      <c r="R33" s="4">
        <f>F33</f>
        <v>310800000</v>
      </c>
      <c r="T33" t="s">
        <f>A33</f>
        <v>20</v>
      </c>
      <c r="U33" s="8">
        <f>IFERROR(V33/$V33,0)</f>
        <v>1</v>
      </c>
      <c r="V33" s="4">
        <f>B33</f>
        <v>335400000</v>
      </c>
      <c r="W33" s="8">
        <f>IFERROR(X33/$V33,0)</f>
        <v>0.81633870005963027</v>
      </c>
      <c r="X33" s="4">
        <f>C33</f>
        <v>273800000</v>
      </c>
      <c r="Y33" s="8">
        <f>IFERROR(Z33/$V33,0)</f>
        <v>0.85897435897435892</v>
      </c>
      <c r="Z33" s="4">
        <f>D33</f>
        <v>288100000</v>
      </c>
      <c r="AA33" s="8">
        <f>IFERROR(AB33/$V33,0)</f>
        <v>0.95885509838998206</v>
      </c>
      <c r="AB33" s="4">
        <f>E33</f>
        <v>321600000</v>
      </c>
      <c r="AC33" s="8">
        <f>IFERROR(AD33/$V33,0)</f>
        <v>0.92665474060822894</v>
      </c>
      <c r="AD33" s="4">
        <f>F33</f>
        <v>310800000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4280000000.0000005</v>
      </c>
      <c r="C35" s="4">
        <v>4430000000</v>
      </c>
      <c r="D35" s="4">
        <v>4390000000</v>
      </c>
      <c r="E35" s="4">
        <v>3860000000</v>
      </c>
      <c r="F35" s="4">
        <v>3960000000</v>
      </c>
      <c r="H35" t="s">
        <f>A35</f>
        <v>23</v>
      </c>
      <c r="I35" s="8">
        <f>IFERROR(J35/$J$27,0)</f>
        <v>0.26097560975609763</v>
      </c>
      <c r="J35" s="4">
        <f>B35</f>
        <v>4280000000.0000005</v>
      </c>
      <c r="K35" s="8">
        <f>IFERROR(L35/$L$27,0)</f>
        <v>0.27144607843137253</v>
      </c>
      <c r="L35" s="4">
        <f>C35</f>
        <v>4430000000</v>
      </c>
      <c r="M35" s="8">
        <f>IFERROR(N35/$N$27,0)</f>
        <v>0.28543563068920674</v>
      </c>
      <c r="N35" s="4">
        <f>D35</f>
        <v>4390000000</v>
      </c>
      <c r="O35" s="8">
        <f>IFERROR(P35/$P$27,0)</f>
        <v>0.23871366728509583</v>
      </c>
      <c r="P35" s="4">
        <f>E35</f>
        <v>3860000000</v>
      </c>
      <c r="Q35" s="8">
        <f>IFERROR(R35/$R$27,0)</f>
        <v>0.25482625482625482</v>
      </c>
      <c r="R35" s="4">
        <f>F35</f>
        <v>3960000000</v>
      </c>
      <c r="T35" t="s">
        <f>A35</f>
        <v>23</v>
      </c>
      <c r="U35" s="8">
        <f>IFERROR(V35/$V35,0)</f>
        <v>1</v>
      </c>
      <c r="V35" s="4">
        <f>B35</f>
        <v>4280000000.0000005</v>
      </c>
      <c r="W35" s="8">
        <f>IFERROR(X35/$V35,0)</f>
        <v>1.0350467289719625</v>
      </c>
      <c r="X35" s="4">
        <f>C35</f>
        <v>4430000000</v>
      </c>
      <c r="Y35" s="8">
        <f>IFERROR(Z35/$V35,0)</f>
        <v>1.0257009345794392</v>
      </c>
      <c r="Z35" s="4">
        <f>D35</f>
        <v>4390000000</v>
      </c>
      <c r="AA35" s="8">
        <f>IFERROR(AB35/$V35,0)</f>
        <v>0.90186915887850461</v>
      </c>
      <c r="AB35" s="4">
        <f>E35</f>
        <v>3860000000</v>
      </c>
      <c r="AC35" s="8">
        <f>IFERROR(AD35/$V35,0)</f>
        <v>0.92523364485981296</v>
      </c>
      <c r="AD35" s="4">
        <f>F35</f>
        <v>3960000000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972600000</v>
      </c>
      <c r="C42" s="4">
        <v>1020000000</v>
      </c>
      <c r="D42" s="4">
        <v>1060000000</v>
      </c>
      <c r="E42" s="4">
        <v>1140000000</v>
      </c>
      <c r="F42" s="4">
        <v>1230000000</v>
      </c>
      <c r="H42" t="s">
        <f>A42</f>
        <v>30</v>
      </c>
      <c r="I42" s="8">
        <f>IFERROR(J42/$J$27,0)</f>
        <v>0.059304878048780492</v>
      </c>
      <c r="J42" s="4">
        <f>B42</f>
        <v>972600000</v>
      </c>
      <c r="K42" s="8">
        <f>IFERROR(L42/$L$27,0)</f>
        <v>0.0625</v>
      </c>
      <c r="L42" s="4">
        <f>C42</f>
        <v>1020000000</v>
      </c>
      <c r="M42" s="8">
        <f>IFERROR(N42/$N$27,0)</f>
        <v>0.068920676202860853</v>
      </c>
      <c r="N42" s="4">
        <f>D42</f>
        <v>1060000000</v>
      </c>
      <c r="O42" s="8">
        <f>IFERROR(P42/$P$27,0)</f>
        <v>0.07050092764378478</v>
      </c>
      <c r="P42" s="4">
        <f>E42</f>
        <v>1140000000</v>
      </c>
      <c r="Q42" s="8">
        <f>IFERROR(R42/$R$27,0)</f>
        <v>0.079150579150579145</v>
      </c>
      <c r="R42" s="4">
        <f>F42</f>
        <v>1230000000</v>
      </c>
      <c r="T42" t="s">
        <f>A42</f>
        <v>30</v>
      </c>
      <c r="U42" s="8">
        <f>IFERROR(V42/$V42,0)</f>
        <v>1</v>
      </c>
      <c r="V42" s="4">
        <f>B42</f>
        <v>972600000</v>
      </c>
      <c r="W42" s="8">
        <f>IFERROR(X42/$V42,0)</f>
        <v>1.0487353485502775</v>
      </c>
      <c r="X42" s="4">
        <f>C42</f>
        <v>1020000000</v>
      </c>
      <c r="Y42" s="8">
        <f>IFERROR(Z42/$V42,0)</f>
        <v>1.089862224964014</v>
      </c>
      <c r="Z42" s="4">
        <f>D42</f>
        <v>1060000000</v>
      </c>
      <c r="AA42" s="8">
        <f>IFERROR(AB42/$V42,0)</f>
        <v>1.1721159777914867</v>
      </c>
      <c r="AB42" s="4">
        <f>E42</f>
        <v>1140000000</v>
      </c>
      <c r="AC42" s="8">
        <f>IFERROR(AD42/$V42,0)</f>
        <v>1.2646514497223935</v>
      </c>
      <c r="AD42" s="4">
        <f>F42</f>
        <v>1230000000</v>
      </c>
    </row>
    <row r="43" spans="1:30" ht="13.5">
      <c r="A43" t="s">
        <v>31</v>
      </c>
      <c r="B43" s="4">
        <v>2800000</v>
      </c>
      <c r="C43" s="4">
        <v>2270000000</v>
      </c>
      <c r="D43" s="4">
        <v>87100000</v>
      </c>
      <c r="E43" s="4">
        <v>70600000</v>
      </c>
      <c r="F43" s="4">
        <v>156400000</v>
      </c>
      <c r="H43" t="s">
        <f>A43</f>
        <v>31</v>
      </c>
      <c r="I43" s="8">
        <f>IFERROR(J43/$J$27,0)</f>
        <v>0.00017073170731707319</v>
      </c>
      <c r="J43" s="4">
        <f>B43</f>
        <v>2800000</v>
      </c>
      <c r="K43" s="8">
        <f>IFERROR(L43/$L$27,0)</f>
        <v>0.13909313725490197</v>
      </c>
      <c r="L43" s="4">
        <f>C43</f>
        <v>2270000000</v>
      </c>
      <c r="M43" s="8">
        <f>IFERROR(N43/$N$27,0)</f>
        <v>0.0056631989596879068</v>
      </c>
      <c r="N43" s="4">
        <f>D43</f>
        <v>87100000</v>
      </c>
      <c r="O43" s="8">
        <f>IFERROR(P43/$P$27,0)</f>
        <v>0.0043661100803957945</v>
      </c>
      <c r="P43" s="4">
        <f>E43</f>
        <v>70600000</v>
      </c>
      <c r="Q43" s="8">
        <f>IFERROR(R43/$R$27,0)</f>
        <v>0.010064350064350065</v>
      </c>
      <c r="R43" s="4">
        <f>F43</f>
        <v>156400000</v>
      </c>
      <c r="T43" t="s">
        <f>A43</f>
        <v>31</v>
      </c>
      <c r="U43" s="8">
        <f>IFERROR(V43/$V43,0)</f>
        <v>1</v>
      </c>
      <c r="V43" s="4">
        <f>B43</f>
        <v>2800000</v>
      </c>
      <c r="W43" s="8">
        <f>IFERROR(X43/$V43,0)</f>
        <v>810.71428571428567</v>
      </c>
      <c r="X43" s="4">
        <f>C43</f>
        <v>2270000000</v>
      </c>
      <c r="Y43" s="8">
        <f>IFERROR(Z43/$V43,0)</f>
        <v>31.107142857142858</v>
      </c>
      <c r="Z43" s="4">
        <f>D43</f>
        <v>87100000</v>
      </c>
      <c r="AA43" s="8">
        <f>IFERROR(AB43/$V43,0)</f>
        <v>25.214285714285715</v>
      </c>
      <c r="AB43" s="4">
        <f>E43</f>
        <v>70600000</v>
      </c>
      <c r="AC43" s="8">
        <f>IFERROR(AD43/$V43,0)</f>
        <v>55.857142857142854</v>
      </c>
      <c r="AD43" s="4">
        <f>F43</f>
        <v>156400000</v>
      </c>
    </row>
    <row r="44" spans="1:30" ht="13.5">
      <c r="A44" t="s">
        <v>32</v>
      </c>
      <c r="B44" s="4">
        <v>3310000000</v>
      </c>
      <c r="C44" s="4">
        <v>1140000000</v>
      </c>
      <c r="D44" s="4">
        <v>-87100000</v>
      </c>
      <c r="E44" s="4">
        <v>2640000000</v>
      </c>
      <c r="F44" s="4">
        <v>2570000000</v>
      </c>
      <c r="H44" t="s">
        <f>A44</f>
        <v>32</v>
      </c>
      <c r="I44" s="8">
        <f>IFERROR(J44/$J$27,0)</f>
        <v>0.20182926829268294</v>
      </c>
      <c r="J44" s="4">
        <f>B44</f>
        <v>3310000000</v>
      </c>
      <c r="K44" s="8">
        <f>IFERROR(L44/$L$27,0)</f>
        <v>0.06985294117647059</v>
      </c>
      <c r="L44" s="4">
        <f>C44</f>
        <v>1140000000</v>
      </c>
      <c r="M44" s="8">
        <f>IFERROR(N44/$N$27,0)</f>
        <v>-0.0056631989596879068</v>
      </c>
      <c r="N44" s="4">
        <f>D44</f>
        <v>-87100000</v>
      </c>
      <c r="O44" s="8">
        <f>IFERROR(P44/$P$27,0)</f>
        <v>0.16326530612244897</v>
      </c>
      <c r="P44" s="4">
        <f>E44</f>
        <v>2640000000</v>
      </c>
      <c r="Q44" s="8">
        <f>IFERROR(R44/$R$27,0)</f>
        <v>0.16537966537966539</v>
      </c>
      <c r="R44" s="4">
        <f>F44</f>
        <v>2570000000</v>
      </c>
      <c r="T44" t="s">
        <f>A44</f>
        <v>32</v>
      </c>
      <c r="U44" s="8">
        <f>IFERROR(V44/$V44,0)</f>
        <v>1</v>
      </c>
      <c r="V44" s="4">
        <f>B44</f>
        <v>3310000000</v>
      </c>
      <c r="W44" s="8">
        <f>IFERROR(X44/$V44,0)</f>
        <v>0.34441087613293053</v>
      </c>
      <c r="X44" s="4">
        <f>C44</f>
        <v>1140000000</v>
      </c>
      <c r="Y44" s="8">
        <f>IFERROR(Z44/$V44,0)</f>
        <v>-0.026314199395770392</v>
      </c>
      <c r="Z44" s="4">
        <f>D44</f>
        <v>-87100000</v>
      </c>
      <c r="AA44" s="8">
        <f>IFERROR(AB44/$V44,0)</f>
        <v>0.797583081570997</v>
      </c>
      <c r="AB44" s="4">
        <f>E44</f>
        <v>2640000000</v>
      </c>
      <c r="AC44" s="8">
        <f>IFERROR(AD44/$V44,0)</f>
        <v>0.77643504531722052</v>
      </c>
      <c r="AD44" s="4">
        <f>F44</f>
        <v>2570000000</v>
      </c>
    </row>
    <row r="45" spans="1:30" ht="13.5">
      <c r="A45" t="s">
        <v>33</v>
      </c>
      <c r="B45" s="4">
        <v>177600000</v>
      </c>
      <c r="C45" s="4">
        <v>193700000</v>
      </c>
      <c r="D45" s="4">
        <v>451100000</v>
      </c>
      <c r="E45" s="4">
        <v>303200000</v>
      </c>
      <c r="F45" s="4">
        <v>339600000</v>
      </c>
      <c r="H45" t="s">
        <f>A45</f>
        <v>33</v>
      </c>
      <c r="I45" s="8">
        <f>IFERROR(J45/$J$27,0)</f>
        <v>0.010829268292682928</v>
      </c>
      <c r="J45" s="4">
        <f>B45</f>
        <v>177600000</v>
      </c>
      <c r="K45" s="8">
        <f>IFERROR(L45/$L$27,0)</f>
        <v>0.011868872549019608</v>
      </c>
      <c r="L45" s="4">
        <f>C45</f>
        <v>193700000</v>
      </c>
      <c r="M45" s="8">
        <f>IFERROR(N45/$N$27,0)</f>
        <v>0.029330299089726918</v>
      </c>
      <c r="N45" s="4">
        <f>D45</f>
        <v>451100000</v>
      </c>
      <c r="O45" s="8">
        <f>IFERROR(P45/$P$27,0)</f>
        <v>0.018750773036487318</v>
      </c>
      <c r="P45" s="4">
        <f>E45</f>
        <v>303200000</v>
      </c>
      <c r="Q45" s="8">
        <f>IFERROR(R45/$R$27,0)</f>
        <v>0.021853281853281854</v>
      </c>
      <c r="R45" s="4">
        <f>F45</f>
        <v>339600000</v>
      </c>
      <c r="T45" t="s">
        <f>A45</f>
        <v>33</v>
      </c>
      <c r="U45" s="8">
        <f>IFERROR(V45/$V45,0)</f>
        <v>1</v>
      </c>
      <c r="V45" s="4">
        <f>B45</f>
        <v>177600000</v>
      </c>
      <c r="W45" s="8">
        <f>IFERROR(X45/$V45,0)</f>
        <v>1.0906531531531531</v>
      </c>
      <c r="X45" s="4">
        <f>C45</f>
        <v>193700000</v>
      </c>
      <c r="Y45" s="8">
        <f>IFERROR(Z45/$V45,0)</f>
        <v>2.5399774774774775</v>
      </c>
      <c r="Z45" s="4">
        <f>D45</f>
        <v>451100000</v>
      </c>
      <c r="AA45" s="8">
        <f>IFERROR(AB45/$V45,0)</f>
        <v>1.7072072072072073</v>
      </c>
      <c r="AB45" s="4">
        <f>E45</f>
        <v>303200000</v>
      </c>
      <c r="AC45" s="8">
        <f>IFERROR(AD45/$V45,0)</f>
        <v>1.9121621621621621</v>
      </c>
      <c r="AD45" s="4">
        <f>F45</f>
        <v>339600000</v>
      </c>
    </row>
    <row r="46" spans="1:30" ht="13.5">
      <c r="A46" t="s">
        <v>34</v>
      </c>
      <c r="B46" s="4">
        <v>7900000</v>
      </c>
      <c r="C46" s="4">
        <v>16300000</v>
      </c>
      <c r="D46" s="4">
        <v>16000000</v>
      </c>
      <c r="E46" s="4">
        <v>11600000</v>
      </c>
      <c r="F46" s="4">
        <v>0</v>
      </c>
      <c r="H46" t="s">
        <f>A46</f>
        <v>34</v>
      </c>
      <c r="I46" s="8">
        <f>IFERROR(J46/$J$27,0)</f>
        <v>0.00048170731707317078</v>
      </c>
      <c r="J46" s="4">
        <f>B46</f>
        <v>7900000</v>
      </c>
      <c r="K46" s="8">
        <f>IFERROR(L46/$L$27,0)</f>
        <v>0.00099877450980392153</v>
      </c>
      <c r="L46" s="4">
        <f>C46</f>
        <v>16300000</v>
      </c>
      <c r="M46" s="8">
        <f>IFERROR(N46/$N$27,0)</f>
        <v>0.0010403120936280884</v>
      </c>
      <c r="N46" s="4">
        <f>D46</f>
        <v>16000000</v>
      </c>
      <c r="O46" s="8">
        <f>IFERROR(P46/$P$27,0)</f>
        <v>0.00071737786023500297</v>
      </c>
      <c r="P46" s="4">
        <f>E46</f>
        <v>11600000</v>
      </c>
      <c r="Q46" s="8">
        <f>IFERROR(R46/$R$27,0)</f>
        <v>0</v>
      </c>
      <c r="R46" s="4">
        <f>F46</f>
        <v>0</v>
      </c>
      <c r="T46" t="s">
        <f>A46</f>
        <v>34</v>
      </c>
      <c r="U46" s="8">
        <f>IFERROR(V46/$V46,0)</f>
        <v>1</v>
      </c>
      <c r="V46" s="4">
        <f>B46</f>
        <v>7900000</v>
      </c>
      <c r="W46" s="8">
        <f>IFERROR(X46/$V46,0)</f>
        <v>2.0632911392405062</v>
      </c>
      <c r="X46" s="4">
        <f>C46</f>
        <v>16300000</v>
      </c>
      <c r="Y46" s="8">
        <f>IFERROR(Z46/$V46,0)</f>
        <v>2.0253164556962027</v>
      </c>
      <c r="Z46" s="4">
        <f>D46</f>
        <v>16000000</v>
      </c>
      <c r="AA46" s="8">
        <f>IFERROR(AB46/$V46,0)</f>
        <v>1.4683544303797469</v>
      </c>
      <c r="AB46" s="4">
        <f>E46</f>
        <v>11600000</v>
      </c>
      <c r="AC46" s="8">
        <f>IFERROR(AD46/$V46,0)</f>
        <v>0</v>
      </c>
      <c r="AD46" s="4">
        <f>F46</f>
        <v>0</v>
      </c>
    </row>
    <row r="47" spans="1:30" ht="13.5">
      <c r="A47" t="s">
        <v>35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H47" t="s">
        <f>A47</f>
        <v>35</v>
      </c>
      <c r="I47" s="8">
        <f>IFERROR(J47/$J$27,0)</f>
        <v>0</v>
      </c>
      <c r="J47" s="4">
        <f>B47</f>
        <v>0</v>
      </c>
      <c r="K47" s="8">
        <f>IFERROR(L47/$L$27,0)</f>
        <v>0</v>
      </c>
      <c r="L47" s="4">
        <f>C47</f>
        <v>0</v>
      </c>
      <c r="M47" s="8">
        <f>IFERROR(N47/$N$27,0)</f>
        <v>0</v>
      </c>
      <c r="N47" s="4">
        <f>D47</f>
        <v>0</v>
      </c>
      <c r="O47" s="8">
        <f>IFERROR(P47/$P$27,0)</f>
        <v>0</v>
      </c>
      <c r="P47" s="4">
        <f>E47</f>
        <v>0</v>
      </c>
      <c r="Q47" s="8">
        <f>IFERROR(R47/$R$27,0)</f>
        <v>0</v>
      </c>
      <c r="R47" s="4">
        <f>F47</f>
        <v>0</v>
      </c>
      <c r="T47" t="s">
        <f>A47</f>
        <v>35</v>
      </c>
      <c r="U47" s="8">
        <f>IFERROR(V47/$V47,0)</f>
        <v>0</v>
      </c>
      <c r="V47" s="4">
        <f>B47</f>
        <v>0</v>
      </c>
      <c r="W47" s="8">
        <f>IFERROR(X47/$V47,0)</f>
        <v>0</v>
      </c>
      <c r="X47" s="4">
        <f>C47</f>
        <v>0</v>
      </c>
      <c r="Y47" s="8">
        <f>IFERROR(Z47/$V47,0)</f>
        <v>0</v>
      </c>
      <c r="Z47" s="4">
        <f>D47</f>
        <v>0</v>
      </c>
      <c r="AA47" s="8">
        <f>IFERROR(AB47/$V47,0)</f>
        <v>0</v>
      </c>
      <c r="AB47" s="4">
        <f>E47</f>
        <v>0</v>
      </c>
      <c r="AC47" s="8">
        <f>IFERROR(AD47/$V47,0)</f>
        <v>0</v>
      </c>
      <c r="AD47" s="4">
        <f>F47</f>
        <v>0</v>
      </c>
    </row>
    <row r="48" spans="1:30" ht="13.5">
      <c r="A48" t="s">
        <v>36</v>
      </c>
      <c r="B48" s="4">
        <v>870900000</v>
      </c>
      <c r="C48" s="4">
        <v>874800000</v>
      </c>
      <c r="D48" s="4">
        <v>893500000</v>
      </c>
      <c r="E48" s="4">
        <v>983300000</v>
      </c>
      <c r="F48" s="4">
        <v>1070000000.0000001</v>
      </c>
      <c r="H48" t="s">
        <f>A48</f>
        <v>36</v>
      </c>
      <c r="I48" s="8">
        <f>IFERROR(J48/$J$27,0)</f>
        <v>0.053103658536585371</v>
      </c>
      <c r="J48" s="4">
        <f>B48</f>
        <v>870900000</v>
      </c>
      <c r="K48" s="8">
        <f>IFERROR(L48/$L$27,0)</f>
        <v>0.053602941176470589</v>
      </c>
      <c r="L48" s="4">
        <f>C48</f>
        <v>874800000</v>
      </c>
      <c r="M48" s="8">
        <f>IFERROR(N48/$N$27,0)</f>
        <v>0.058094928478543563</v>
      </c>
      <c r="N48" s="4">
        <f>D48</f>
        <v>893500000</v>
      </c>
      <c r="O48" s="8">
        <f>IFERROR(P48/$P$27,0)</f>
        <v>0.060810142238713658</v>
      </c>
      <c r="P48" s="4">
        <f>E48</f>
        <v>983300000</v>
      </c>
      <c r="Q48" s="8">
        <f>IFERROR(R48/$R$27,0)</f>
        <v>0.068854568854568865</v>
      </c>
      <c r="R48" s="4">
        <f>F48</f>
        <v>1070000000.0000001</v>
      </c>
      <c r="T48" t="s">
        <f>A48</f>
        <v>36</v>
      </c>
      <c r="U48" s="8">
        <f>IFERROR(V48/$V48,0)</f>
        <v>1</v>
      </c>
      <c r="V48" s="4">
        <f>B48</f>
        <v>870900000</v>
      </c>
      <c r="W48" s="8">
        <f>IFERROR(X48/$V48,0)</f>
        <v>1.0044781260764726</v>
      </c>
      <c r="X48" s="4">
        <f>C48</f>
        <v>874800000</v>
      </c>
      <c r="Y48" s="8">
        <f>IFERROR(Z48/$V48,0)</f>
        <v>1.025950166494431</v>
      </c>
      <c r="Z48" s="4">
        <f>D48</f>
        <v>893500000</v>
      </c>
      <c r="AA48" s="8">
        <f>IFERROR(AB48/$V48,0)</f>
        <v>1.1290618899988518</v>
      </c>
      <c r="AB48" s="4">
        <f>E48</f>
        <v>983300000</v>
      </c>
      <c r="AC48" s="8">
        <f>IFERROR(AD48/$V48,0)</f>
        <v>1.2286140773912047</v>
      </c>
      <c r="AD48" s="4">
        <f>F48</f>
        <v>1070000000.0000001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932200000</v>
      </c>
      <c r="C50" s="4">
        <v>926500000</v>
      </c>
      <c r="D50" s="4">
        <v>942100000</v>
      </c>
      <c r="E50" s="4">
        <v>1060000000</v>
      </c>
      <c r="F50" s="4">
        <v>1160000000</v>
      </c>
      <c r="H50" t="s">
        <f>A50</f>
        <v>38</v>
      </c>
      <c r="I50" s="8">
        <f>IFERROR(J50/$J$27,0)</f>
        <v>0.056841463414634155</v>
      </c>
      <c r="J50" s="4">
        <f>B50</f>
        <v>932200000</v>
      </c>
      <c r="K50" s="8">
        <f>IFERROR(L50/$L$27,0)</f>
        <v>0.056770833333333333</v>
      </c>
      <c r="L50" s="4">
        <f>C50</f>
        <v>926500000</v>
      </c>
      <c r="M50" s="8">
        <f>IFERROR(N50/$N$27,0)</f>
        <v>0.061254876462938881</v>
      </c>
      <c r="N50" s="4">
        <f>D50</f>
        <v>942100000</v>
      </c>
      <c r="O50" s="8">
        <f>IFERROR(P50/$P$27,0)</f>
        <v>0.065553494124922687</v>
      </c>
      <c r="P50" s="4">
        <f>E50</f>
        <v>1060000000</v>
      </c>
      <c r="Q50" s="8">
        <f>IFERROR(R50/$R$27,0)</f>
        <v>0.074646074646074645</v>
      </c>
      <c r="R50" s="4">
        <f>F50</f>
        <v>1160000000</v>
      </c>
      <c r="T50" t="s">
        <f>A50</f>
        <v>38</v>
      </c>
      <c r="U50" s="8">
        <f>IFERROR(V50/$V50,0)</f>
        <v>1</v>
      </c>
      <c r="V50" s="4">
        <f>B50</f>
        <v>932200000</v>
      </c>
      <c r="W50" s="8">
        <f>IFERROR(X50/$V50,0)</f>
        <v>0.99388543231066295</v>
      </c>
      <c r="X50" s="4">
        <f>C50</f>
        <v>926500000</v>
      </c>
      <c r="Y50" s="8">
        <f>IFERROR(Z50/$V50,0)</f>
        <v>1.0106200386183222</v>
      </c>
      <c r="Z50" s="4">
        <f>D50</f>
        <v>942100000</v>
      </c>
      <c r="AA50" s="8">
        <f>IFERROR(AB50/$V50,0)</f>
        <v>1.137095043981978</v>
      </c>
      <c r="AB50" s="4">
        <f>E50</f>
        <v>1060000000</v>
      </c>
      <c r="AC50" s="8">
        <f>IFERROR(AD50/$V50,0)</f>
        <v>1.2443681613387685</v>
      </c>
      <c r="AD50" s="4">
        <f>F50</f>
        <v>1160000000</v>
      </c>
    </row>
    <row r="51" spans="1:30" ht="13.5">
      <c r="A51" t="s">
        <v>39</v>
      </c>
      <c r="B51" s="4">
        <v>61300000</v>
      </c>
      <c r="C51" s="4">
        <v>51700000</v>
      </c>
      <c r="D51" s="4">
        <v>48600000</v>
      </c>
      <c r="E51" s="4">
        <v>73600000</v>
      </c>
      <c r="F51" s="4">
        <v>88700000</v>
      </c>
      <c r="H51" t="s">
        <f>A51</f>
        <v>39</v>
      </c>
      <c r="I51" s="8">
        <f>IFERROR(J51/$J$27,0)</f>
        <v>0.0037378048780487808</v>
      </c>
      <c r="J51" s="4">
        <f>B51</f>
        <v>61300000</v>
      </c>
      <c r="K51" s="8">
        <f>IFERROR(L51/$L$27,0)</f>
        <v>0.0031678921568627453</v>
      </c>
      <c r="L51" s="4">
        <f>C51</f>
        <v>51700000</v>
      </c>
      <c r="M51" s="8">
        <f>IFERROR(N51/$N$27,0)</f>
        <v>0.0031599479843953185</v>
      </c>
      <c r="N51" s="4">
        <f>D51</f>
        <v>48600000</v>
      </c>
      <c r="O51" s="8">
        <f>IFERROR(P51/$P$27,0)</f>
        <v>0.0045516388373531228</v>
      </c>
      <c r="P51" s="4">
        <f>E51</f>
        <v>73600000</v>
      </c>
      <c r="Q51" s="8">
        <f>IFERROR(R51/$R$27,0)</f>
        <v>0.0057078507078507082</v>
      </c>
      <c r="R51" s="4">
        <f>F51</f>
        <v>88700000</v>
      </c>
      <c r="T51" t="s">
        <f>A51</f>
        <v>39</v>
      </c>
      <c r="U51" s="8">
        <f>IFERROR(V51/$V51,0)</f>
        <v>1</v>
      </c>
      <c r="V51" s="4">
        <f>B51</f>
        <v>61300000</v>
      </c>
      <c r="W51" s="8">
        <f>IFERROR(X51/$V51,0)</f>
        <v>0.84339314845024471</v>
      </c>
      <c r="X51" s="4">
        <f>C51</f>
        <v>51700000</v>
      </c>
      <c r="Y51" s="8">
        <f>IFERROR(Z51/$V51,0)</f>
        <v>0.79282218597063625</v>
      </c>
      <c r="Z51" s="4">
        <f>D51</f>
        <v>48600000</v>
      </c>
      <c r="AA51" s="8">
        <f>IFERROR(AB51/$V51,0)</f>
        <v>1.200652528548124</v>
      </c>
      <c r="AB51" s="4">
        <f>E51</f>
        <v>73600000</v>
      </c>
      <c r="AC51" s="8">
        <f>IFERROR(AD51/$V51,0)</f>
        <v>1.4469820554649266</v>
      </c>
      <c r="AD51" s="4">
        <f>F51</f>
        <v>88700000</v>
      </c>
    </row>
    <row r="52" spans="1:30" ht="13.5">
      <c r="A52" t="s">
        <v>40</v>
      </c>
      <c r="B52" s="4">
        <v>2620000000</v>
      </c>
      <c r="C52" s="4">
        <v>475600000</v>
      </c>
      <c r="D52" s="4">
        <v>2820000000</v>
      </c>
      <c r="E52" s="4">
        <v>1970000000</v>
      </c>
      <c r="F52" s="4">
        <v>1830000000</v>
      </c>
      <c r="H52" t="s">
        <f>A52</f>
        <v>40</v>
      </c>
      <c r="I52" s="8">
        <f>IFERROR(J52/$J$27,0)</f>
        <v>0.15975609756097564</v>
      </c>
      <c r="J52" s="4">
        <f>B52</f>
        <v>2620000000</v>
      </c>
      <c r="K52" s="8">
        <f>IFERROR(L52/$L$27,0)</f>
        <v>0.029142156862745097</v>
      </c>
      <c r="L52" s="4">
        <f>C52</f>
        <v>475600000</v>
      </c>
      <c r="M52" s="8">
        <f>IFERROR(N52/$N$27,0)</f>
        <v>0.18335500650195058</v>
      </c>
      <c r="N52" s="4">
        <f>D52</f>
        <v>2820000000</v>
      </c>
      <c r="O52" s="8">
        <f>IFERROR(P52/$P$27,0)</f>
        <v>0.12183055040197896</v>
      </c>
      <c r="P52" s="4">
        <f>E52</f>
        <v>1970000000</v>
      </c>
      <c r="Q52" s="8">
        <f>IFERROR(R52/$R$27,0)</f>
        <v>0.11776061776061776</v>
      </c>
      <c r="R52" s="4">
        <f>F52</f>
        <v>1830000000</v>
      </c>
      <c r="T52" t="s">
        <f>A52</f>
        <v>40</v>
      </c>
      <c r="U52" s="8">
        <f>IFERROR(V52/$V52,0)</f>
        <v>1</v>
      </c>
      <c r="V52" s="4">
        <f>B52</f>
        <v>2620000000</v>
      </c>
      <c r="W52" s="8">
        <f>IFERROR(X52/$V52,0)</f>
        <v>0.18152671755725192</v>
      </c>
      <c r="X52" s="4">
        <f>C52</f>
        <v>475600000</v>
      </c>
      <c r="Y52" s="8">
        <f>IFERROR(Z52/$V52,0)</f>
        <v>1.0763358778625953</v>
      </c>
      <c r="Z52" s="4">
        <f>D52</f>
        <v>2820000000</v>
      </c>
      <c r="AA52" s="8">
        <f>IFERROR(AB52/$V52,0)</f>
        <v>0.75190839694656486</v>
      </c>
      <c r="AB52" s="4">
        <f>E52</f>
        <v>1970000000</v>
      </c>
      <c r="AC52" s="8">
        <f>IFERROR(AD52/$V52,0)</f>
        <v>0.69847328244274809</v>
      </c>
      <c r="AD52" s="4">
        <f>F52</f>
        <v>1830000000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919600000</v>
      </c>
      <c r="C55" s="4">
        <v>-73700000</v>
      </c>
      <c r="D55" s="4">
        <v>969700000</v>
      </c>
      <c r="E55" s="4">
        <v>115300000</v>
      </c>
      <c r="F55" s="4">
        <v>-12900000</v>
      </c>
      <c r="H55" t="s">
        <f>A55</f>
        <v>43</v>
      </c>
      <c r="I55" s="8">
        <f>IFERROR(J55/$J$27,0)</f>
        <v>0.056073170731707325</v>
      </c>
      <c r="J55" s="4">
        <f>B55</f>
        <v>919600000</v>
      </c>
      <c r="K55" s="8">
        <f>IFERROR(L55/$L$27,0)</f>
        <v>-0.0045159313725490194</v>
      </c>
      <c r="L55" s="4">
        <f>C55</f>
        <v>-73700000</v>
      </c>
      <c r="M55" s="8">
        <f>IFERROR(N55/$N$27,0)</f>
        <v>0.063049414824447328</v>
      </c>
      <c r="N55" s="4">
        <f>D55</f>
        <v>969700000</v>
      </c>
      <c r="O55" s="8">
        <f>IFERROR(P55/$P$27,0)</f>
        <v>0.0071304885590599866</v>
      </c>
      <c r="P55" s="4">
        <f>E55</f>
        <v>115300000</v>
      </c>
      <c r="Q55" s="8">
        <f>IFERROR(R55/$R$27,0)</f>
        <v>-0.00083011583011583011</v>
      </c>
      <c r="R55" s="4">
        <f>F55</f>
        <v>-12900000</v>
      </c>
      <c r="T55" t="s">
        <f>A55</f>
        <v>43</v>
      </c>
      <c r="U55" s="8">
        <f>IFERROR(V55/$V55,0)</f>
        <v>1</v>
      </c>
      <c r="V55" s="4">
        <f>B55</f>
        <v>919600000</v>
      </c>
      <c r="W55" s="8">
        <f>IFERROR(X55/$V55,0)</f>
        <v>-0.080143540669856461</v>
      </c>
      <c r="X55" s="4">
        <f>C55</f>
        <v>-73700000</v>
      </c>
      <c r="Y55" s="8">
        <f>IFERROR(Z55/$V55,0)</f>
        <v>1.0544802087864289</v>
      </c>
      <c r="Z55" s="4">
        <f>D55</f>
        <v>969700000</v>
      </c>
      <c r="AA55" s="8">
        <f>IFERROR(AB55/$V55,0)</f>
        <v>0.12538060026098305</v>
      </c>
      <c r="AB55" s="4">
        <f>E55</f>
        <v>115300000</v>
      </c>
      <c r="AC55" s="8">
        <f>IFERROR(AD55/$V55,0)</f>
        <v>-0.014027838190517616</v>
      </c>
      <c r="AD55" s="4">
        <f>F55</f>
        <v>-12900000</v>
      </c>
    </row>
    <row r="56" spans="1:30" ht="13.5">
      <c r="A56" t="s">
        <v>44</v>
      </c>
      <c r="B56" s="4">
        <v>121800000</v>
      </c>
      <c r="C56" s="4">
        <v>-41200000</v>
      </c>
      <c r="D56" s="4">
        <v>12000000</v>
      </c>
      <c r="E56" s="4">
        <v>0</v>
      </c>
      <c r="F56" s="4">
        <v>-3000000</v>
      </c>
      <c r="H56" t="s">
        <f>A56</f>
        <v>44</v>
      </c>
      <c r="I56" s="8">
        <f>IFERROR(J56/$J$27,0)</f>
        <v>0.0074268292682926835</v>
      </c>
      <c r="J56" s="4">
        <f>B56</f>
        <v>121800000</v>
      </c>
      <c r="K56" s="8">
        <f>IFERROR(L56/$L$27,0)</f>
        <v>-0.0025245098039215685</v>
      </c>
      <c r="L56" s="4">
        <f>C56</f>
        <v>-41200000</v>
      </c>
      <c r="M56" s="8">
        <f>IFERROR(N56/$N$27,0)</f>
        <v>0.00078023407022106636</v>
      </c>
      <c r="N56" s="4">
        <f>D56</f>
        <v>12000000</v>
      </c>
      <c r="O56" s="8">
        <f>IFERROR(P56/$P$27,0)</f>
        <v>0</v>
      </c>
      <c r="P56" s="4">
        <f>E56</f>
        <v>0</v>
      </c>
      <c r="Q56" s="8">
        <f>IFERROR(R56/$R$27,0)</f>
        <v>-0.00019305019305019305</v>
      </c>
      <c r="R56" s="4">
        <f>F56</f>
        <v>-3000000</v>
      </c>
      <c r="T56" t="s">
        <f>A56</f>
        <v>44</v>
      </c>
      <c r="U56" s="8">
        <f>IFERROR(V56/$V56,0)</f>
        <v>1</v>
      </c>
      <c r="V56" s="4">
        <f>B56</f>
        <v>121800000</v>
      </c>
      <c r="W56" s="8">
        <f>IFERROR(X56/$V56,0)</f>
        <v>-0.33825944170771755</v>
      </c>
      <c r="X56" s="4">
        <f>C56</f>
        <v>-41200000</v>
      </c>
      <c r="Y56" s="8">
        <f>IFERROR(Z56/$V56,0)</f>
        <v>0.098522167487684734</v>
      </c>
      <c r="Z56" s="4">
        <f>D56</f>
        <v>12000000</v>
      </c>
      <c r="AA56" s="8">
        <f>IFERROR(AB56/$V56,0)</f>
        <v>0</v>
      </c>
      <c r="AB56" s="4">
        <f>E56</f>
        <v>0</v>
      </c>
      <c r="AC56" s="8">
        <f>IFERROR(AD56/$V56,0)</f>
        <v>-0.024630541871921183</v>
      </c>
      <c r="AD56" s="4">
        <f>F56</f>
        <v>-3000000</v>
      </c>
    </row>
    <row r="57" spans="1:30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30" ht="13.5">
      <c r="A58" t="s">
        <v>46</v>
      </c>
      <c r="B58" s="4">
        <v>797800000</v>
      </c>
      <c r="C58" s="4">
        <v>-32500000</v>
      </c>
      <c r="D58" s="4">
        <v>957700000</v>
      </c>
      <c r="E58" s="4">
        <v>116200000</v>
      </c>
      <c r="F58" s="4">
        <v>-9900000</v>
      </c>
      <c r="H58" t="s">
        <f>A58</f>
        <v>46</v>
      </c>
      <c r="I58" s="8">
        <f>IFERROR(J58/$J$27,0)</f>
        <v>0.048646341463414643</v>
      </c>
      <c r="J58" s="4">
        <f>B58</f>
        <v>797800000</v>
      </c>
      <c r="K58" s="8">
        <f>IFERROR(L58/$L$27,0)</f>
        <v>-0.0019914215686274508</v>
      </c>
      <c r="L58" s="4">
        <f>C58</f>
        <v>-32500000</v>
      </c>
      <c r="M58" s="8">
        <f>IFERROR(N58/$N$27,0)</f>
        <v>0.062269180754226265</v>
      </c>
      <c r="N58" s="4">
        <f>D58</f>
        <v>957700000</v>
      </c>
      <c r="O58" s="8">
        <f>IFERROR(P58/$P$27,0)</f>
        <v>0.0071861471861471857</v>
      </c>
      <c r="P58" s="4">
        <f>E58</f>
        <v>116200000</v>
      </c>
      <c r="Q58" s="8">
        <f>IFERROR(R58/$R$27,0)</f>
        <v>-0.00063706563706563703</v>
      </c>
      <c r="R58" s="4">
        <f>F58</f>
        <v>-9900000</v>
      </c>
      <c r="T58" t="s">
        <f>A58</f>
        <v>46</v>
      </c>
      <c r="U58" s="8">
        <f>IFERROR(V58/$V58,0)</f>
        <v>1</v>
      </c>
      <c r="V58" s="4">
        <f>B58</f>
        <v>797800000</v>
      </c>
      <c r="W58" s="8">
        <f>IFERROR(X58/$V58,0)</f>
        <v>-0.040737026823765357</v>
      </c>
      <c r="X58" s="4">
        <f>C58</f>
        <v>-32500000</v>
      </c>
      <c r="Y58" s="8">
        <f>IFERROR(Z58/$V58,0)</f>
        <v>1.2004261719729254</v>
      </c>
      <c r="Z58" s="4">
        <f>D58</f>
        <v>957700000</v>
      </c>
      <c r="AA58" s="8">
        <f>IFERROR(AB58/$V58,0)</f>
        <v>0.14565053898220107</v>
      </c>
      <c r="AB58" s="4">
        <f>E58</f>
        <v>116200000</v>
      </c>
      <c r="AC58" s="8">
        <f>IFERROR(AD58/$V58,0)</f>
        <v>-0.012409125094008523</v>
      </c>
      <c r="AD58" s="4">
        <f>F58</f>
        <v>-9900000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H60" t="s">
        <f>A60</f>
        <v>48</v>
      </c>
      <c r="I60" s="8">
        <f>IFERROR(J60/$J$27,0)</f>
        <v>0</v>
      </c>
      <c r="J60" s="4">
        <f>B60</f>
        <v>0</v>
      </c>
      <c r="K60" s="8">
        <f>IFERROR(L60/$L$27,0)</f>
        <v>0</v>
      </c>
      <c r="L60" s="4">
        <f>C60</f>
        <v>0</v>
      </c>
      <c r="M60" s="8">
        <f>IFERROR(N60/$N$27,0)</f>
        <v>0</v>
      </c>
      <c r="N60" s="4">
        <f>D60</f>
        <v>0</v>
      </c>
      <c r="O60" s="8">
        <f>IFERROR(P60/$P$27,0)</f>
        <v>0</v>
      </c>
      <c r="P60" s="4">
        <f>E60</f>
        <v>0</v>
      </c>
      <c r="Q60" s="8">
        <f>IFERROR(R60/$R$27,0)</f>
        <v>0</v>
      </c>
      <c r="R60" s="4">
        <f>F60</f>
        <v>0</v>
      </c>
      <c r="T60" t="s">
        <f>A60</f>
        <v>48</v>
      </c>
      <c r="U60" s="8">
        <f>IFERROR(V60/$V60,0)</f>
        <v>0</v>
      </c>
      <c r="V60" s="4">
        <f>B60</f>
        <v>0</v>
      </c>
      <c r="W60" s="8">
        <f>IFERROR(X60/$V60,0)</f>
        <v>0</v>
      </c>
      <c r="X60" s="4">
        <f>C60</f>
        <v>0</v>
      </c>
      <c r="Y60" s="8">
        <f>IFERROR(Z60/$V60,0)</f>
        <v>0</v>
      </c>
      <c r="Z60" s="4">
        <f>D60</f>
        <v>0</v>
      </c>
      <c r="AA60" s="8">
        <f>IFERROR(AB60/$V60,0)</f>
        <v>0</v>
      </c>
      <c r="AB60" s="4">
        <f>E60</f>
        <v>0</v>
      </c>
      <c r="AC60" s="8">
        <f>IFERROR(AD60/$V60,0)</f>
        <v>0</v>
      </c>
      <c r="AD60" s="4">
        <f>F60</f>
        <v>0</v>
      </c>
    </row>
    <row r="61" spans="1:30" ht="13.5">
      <c r="A61" t="s">
        <v>49</v>
      </c>
      <c r="B61" s="4">
        <v>65300000</v>
      </c>
      <c r="C61" s="4">
        <v>71200000</v>
      </c>
      <c r="D61" s="4">
        <v>82400000</v>
      </c>
      <c r="E61" s="4">
        <v>73100000</v>
      </c>
      <c r="F61" s="4">
        <v>72100000</v>
      </c>
      <c r="H61" t="s">
        <f>A61</f>
        <v>49</v>
      </c>
      <c r="I61" s="8">
        <f>IFERROR(J61/$J$27,0)</f>
        <v>0.0039817073170731708</v>
      </c>
      <c r="J61" s="4">
        <f>B61</f>
        <v>65300000</v>
      </c>
      <c r="K61" s="8">
        <f>IFERROR(L61/$L$27,0)</f>
        <v>0.004362745098039216</v>
      </c>
      <c r="L61" s="4">
        <f>C61</f>
        <v>71200000</v>
      </c>
      <c r="M61" s="8">
        <f>IFERROR(N61/$N$27,0)</f>
        <v>0.0053576072821846553</v>
      </c>
      <c r="N61" s="4">
        <f>D61</f>
        <v>82400000</v>
      </c>
      <c r="O61" s="8">
        <f>IFERROR(P61/$P$27,0)</f>
        <v>0.004520717377860234</v>
      </c>
      <c r="P61" s="4">
        <f>E61</f>
        <v>73100000</v>
      </c>
      <c r="Q61" s="8">
        <f>IFERROR(R61/$R$27,0)</f>
        <v>0.00463963963963964</v>
      </c>
      <c r="R61" s="4">
        <f>F61</f>
        <v>72100000</v>
      </c>
      <c r="T61" t="s">
        <f>A61</f>
        <v>49</v>
      </c>
      <c r="U61" s="8">
        <f>IFERROR(V61/$V61,0)</f>
        <v>1</v>
      </c>
      <c r="V61" s="4">
        <f>B61</f>
        <v>65300000</v>
      </c>
      <c r="W61" s="8">
        <f>IFERROR(X61/$V61,0)</f>
        <v>1.0903522205206737</v>
      </c>
      <c r="X61" s="4">
        <f>C61</f>
        <v>71200000</v>
      </c>
      <c r="Y61" s="8">
        <f>IFERROR(Z61/$V61,0)</f>
        <v>1.2618683001531394</v>
      </c>
      <c r="Z61" s="4">
        <f>D61</f>
        <v>82400000</v>
      </c>
      <c r="AA61" s="8">
        <f>IFERROR(AB61/$V61,0)</f>
        <v>1.119448698315467</v>
      </c>
      <c r="AB61" s="4">
        <f>E61</f>
        <v>73100000</v>
      </c>
      <c r="AC61" s="8">
        <f>IFERROR(AD61/$V61,0)</f>
        <v>1.104134762633997</v>
      </c>
      <c r="AD61" s="4">
        <f>F61</f>
        <v>72100000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1770000000</v>
      </c>
      <c r="C63" s="4">
        <v>620500000</v>
      </c>
      <c r="D63" s="4">
        <v>1930000000</v>
      </c>
      <c r="E63" s="4">
        <v>1930000000</v>
      </c>
      <c r="F63" s="4">
        <v>1920000000</v>
      </c>
      <c r="H63" t="s">
        <f>A63</f>
        <v>51</v>
      </c>
      <c r="I63" s="8">
        <f>IFERROR(J63/$J$27,0)</f>
        <v>0.1079268292682927</v>
      </c>
      <c r="J63" s="4">
        <f>B63</f>
        <v>1770000000</v>
      </c>
      <c r="K63" s="8">
        <f>IFERROR(L63/$L$27,0)</f>
        <v>0.03802083333333333</v>
      </c>
      <c r="L63" s="4">
        <f>C63</f>
        <v>620500000</v>
      </c>
      <c r="M63" s="8">
        <f>IFERROR(N63/$N$27,0)</f>
        <v>0.12548764629388817</v>
      </c>
      <c r="N63" s="4">
        <f>D63</f>
        <v>1930000000</v>
      </c>
      <c r="O63" s="8">
        <f>IFERROR(P63/$P$27,0)</f>
        <v>0.11935683364254791</v>
      </c>
      <c r="P63" s="4">
        <f>E63</f>
        <v>1930000000</v>
      </c>
      <c r="Q63" s="8">
        <f>IFERROR(R63/$R$27,0)</f>
        <v>0.12355212355212356</v>
      </c>
      <c r="R63" s="4">
        <f>F63</f>
        <v>1920000000</v>
      </c>
      <c r="T63" t="s">
        <f>A63</f>
        <v>51</v>
      </c>
      <c r="U63" s="8">
        <f>IFERROR(V63/$V63,0)</f>
        <v>1</v>
      </c>
      <c r="V63" s="4">
        <f>B63</f>
        <v>1770000000</v>
      </c>
      <c r="W63" s="8">
        <f>IFERROR(X63/$V63,0)</f>
        <v>0.35056497175141244</v>
      </c>
      <c r="X63" s="4">
        <f>C63</f>
        <v>620500000</v>
      </c>
      <c r="Y63" s="8">
        <f>IFERROR(Z63/$V63,0)</f>
        <v>1.0903954802259888</v>
      </c>
      <c r="Z63" s="4">
        <f>D63</f>
        <v>1930000000</v>
      </c>
      <c r="AA63" s="8">
        <f>IFERROR(AB63/$V63,0)</f>
        <v>1.0903954802259888</v>
      </c>
      <c r="AB63" s="4">
        <f>E63</f>
        <v>1930000000</v>
      </c>
      <c r="AC63" s="8">
        <f>IFERROR(AD63/$V63,0)</f>
        <v>1.0847457627118644</v>
      </c>
      <c r="AD63" s="4">
        <f>F63</f>
        <v>1920000000</v>
      </c>
    </row>
    <row r="64" spans="1:30" ht="13.5">
      <c r="A64" t="s">
        <v>52</v>
      </c>
      <c r="B64" s="4">
        <v>5200000</v>
      </c>
      <c r="C64" s="4">
        <v>7100000</v>
      </c>
      <c r="D64" s="4">
        <v>16300000</v>
      </c>
      <c r="E64" s="4">
        <v>7500000</v>
      </c>
      <c r="F64" s="4">
        <v>-1300000</v>
      </c>
      <c r="H64" t="s">
        <f>A64</f>
        <v>52</v>
      </c>
      <c r="I64" s="8">
        <f>IFERROR(J64/$J$27,0)</f>
        <v>0.00031707317073170733</v>
      </c>
      <c r="J64" s="4">
        <f>B64</f>
        <v>5200000</v>
      </c>
      <c r="K64" s="8">
        <f>IFERROR(L64/$L$27,0)</f>
        <v>0.00043504901960784314</v>
      </c>
      <c r="L64" s="4">
        <f>C64</f>
        <v>7100000</v>
      </c>
      <c r="M64" s="8">
        <f>IFERROR(N64/$N$27,0)</f>
        <v>0.0010598179453836151</v>
      </c>
      <c r="N64" s="4">
        <f>D64</f>
        <v>16300000</v>
      </c>
      <c r="O64" s="8">
        <f>IFERROR(P64/$P$27,0)</f>
        <v>0.00046382189239332092</v>
      </c>
      <c r="P64" s="4">
        <f>E64</f>
        <v>7500000</v>
      </c>
      <c r="Q64" s="8">
        <f>IFERROR(R64/$R$27,0)</f>
        <v>-8.3655083655083658e-05</v>
      </c>
      <c r="R64" s="4">
        <f>F64</f>
        <v>-1300000</v>
      </c>
      <c r="T64" t="s">
        <f>A64</f>
        <v>52</v>
      </c>
      <c r="U64" s="8">
        <f>IFERROR(V64/$V64,0)</f>
        <v>1</v>
      </c>
      <c r="V64" s="4">
        <f>B64</f>
        <v>5200000</v>
      </c>
      <c r="W64" s="8">
        <f>IFERROR(X64/$V64,0)</f>
        <v>1.3653846153846154</v>
      </c>
      <c r="X64" s="4">
        <f>C64</f>
        <v>7100000</v>
      </c>
      <c r="Y64" s="8">
        <f>IFERROR(Z64/$V64,0)</f>
        <v>3.1346153846153846</v>
      </c>
      <c r="Z64" s="4">
        <f>D64</f>
        <v>16300000</v>
      </c>
      <c r="AA64" s="8">
        <f>IFERROR(AB64/$V64,0)</f>
        <v>1.4423076923076923</v>
      </c>
      <c r="AB64" s="4">
        <f>E64</f>
        <v>7500000</v>
      </c>
      <c r="AC64" s="8">
        <f>IFERROR(AD64/$V64,0)</f>
        <v>-0.25</v>
      </c>
      <c r="AD64" s="4">
        <f>F64</f>
        <v>-1300000</v>
      </c>
    </row>
    <row r="65" spans="1:30" ht="13.5">
      <c r="A65" t="s">
        <v>53</v>
      </c>
      <c r="B65" s="4">
        <v>1760000000</v>
      </c>
      <c r="C65" s="4">
        <v>613400000</v>
      </c>
      <c r="D65" s="4">
        <v>1910000000</v>
      </c>
      <c r="E65" s="4">
        <v>1920000000</v>
      </c>
      <c r="F65" s="4">
        <v>1920000000</v>
      </c>
      <c r="H65" t="s">
        <f>A65</f>
        <v>53</v>
      </c>
      <c r="I65" s="8">
        <f>IFERROR(J65/$J$27,0)</f>
        <v>0.10731707317073172</v>
      </c>
      <c r="J65" s="4">
        <f>B65</f>
        <v>1760000000</v>
      </c>
      <c r="K65" s="8">
        <f>IFERROR(L65/$L$27,0)</f>
        <v>0.037585784313725487</v>
      </c>
      <c r="L65" s="4">
        <f>C65</f>
        <v>613400000</v>
      </c>
      <c r="M65" s="8">
        <f>IFERROR(N65/$N$27,0)</f>
        <v>0.12418725617685306</v>
      </c>
      <c r="N65" s="4">
        <f>D65</f>
        <v>1910000000</v>
      </c>
      <c r="O65" s="8">
        <f>IFERROR(P65/$P$27,0)</f>
        <v>0.11873840445269015</v>
      </c>
      <c r="P65" s="4">
        <f>E65</f>
        <v>1920000000</v>
      </c>
      <c r="Q65" s="8">
        <f>IFERROR(R65/$R$27,0)</f>
        <v>0.12355212355212356</v>
      </c>
      <c r="R65" s="4">
        <f>F65</f>
        <v>1920000000</v>
      </c>
      <c r="T65" t="s">
        <f>A65</f>
        <v>53</v>
      </c>
      <c r="U65" s="8">
        <f>IFERROR(V65/$V65,0)</f>
        <v>1</v>
      </c>
      <c r="V65" s="4">
        <f>B65</f>
        <v>1760000000</v>
      </c>
      <c r="W65" s="8">
        <f>IFERROR(X65/$V65,0)</f>
        <v>0.34852272727272726</v>
      </c>
      <c r="X65" s="4">
        <f>C65</f>
        <v>613400000</v>
      </c>
      <c r="Y65" s="8">
        <f>IFERROR(Z65/$V65,0)</f>
        <v>1.0852272727272727</v>
      </c>
      <c r="Z65" s="4">
        <f>D65</f>
        <v>1910000000</v>
      </c>
      <c r="AA65" s="8">
        <f>IFERROR(AB65/$V65,0)</f>
        <v>1.0909090909090908</v>
      </c>
      <c r="AB65" s="4">
        <f>E65</f>
        <v>1920000000</v>
      </c>
      <c r="AC65" s="8">
        <f>IFERROR(AD65/$V65,0)</f>
        <v>1.0909090909090908</v>
      </c>
      <c r="AD65" s="4">
        <f>F65</f>
        <v>1920000000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283700000</v>
      </c>
      <c r="C68" s="4">
        <v>-2500000</v>
      </c>
      <c r="D68" s="4">
        <v>0</v>
      </c>
      <c r="E68" s="4">
        <v>0</v>
      </c>
      <c r="F68" s="4">
        <v>0</v>
      </c>
      <c r="H68" t="s">
        <f>A68</f>
        <v>56</v>
      </c>
      <c r="I68" s="8">
        <f>IFERROR(J68/$J$27,0)</f>
        <v>0.01729878048780488</v>
      </c>
      <c r="J68" s="4">
        <f>B68</f>
        <v>283700000</v>
      </c>
      <c r="K68" s="8">
        <f>IFERROR(L68/$L$27,0)</f>
        <v>-0.00015318627450980392</v>
      </c>
      <c r="L68" s="4">
        <f>C68</f>
        <v>-2500000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1</v>
      </c>
      <c r="V68" s="4">
        <f>B68</f>
        <v>283700000</v>
      </c>
      <c r="W68" s="8">
        <f>IFERROR(X68/$V68,0)</f>
        <v>-0.0088121254846669009</v>
      </c>
      <c r="X68" s="4">
        <f>C68</f>
        <v>-2500000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30" ht="13.5">
      <c r="A69" t="s">
        <v>57</v>
      </c>
      <c r="B69" s="4">
        <v>253300000</v>
      </c>
      <c r="C69" s="4">
        <v>-2500000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0.015445121951219514</v>
      </c>
      <c r="J69" s="4">
        <f>B69</f>
        <v>253300000</v>
      </c>
      <c r="K69" s="8">
        <f>IFERROR(L69/$L$27,0)</f>
        <v>-0.00015318627450980392</v>
      </c>
      <c r="L69" s="4">
        <f>C69</f>
        <v>-2500000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1</v>
      </c>
      <c r="V69" s="4">
        <f>B69</f>
        <v>253300000</v>
      </c>
      <c r="W69" s="8">
        <f>IFERROR(X69/$V69,0)</f>
        <v>-0.0098697196999605209</v>
      </c>
      <c r="X69" s="4">
        <f>C69</f>
        <v>-2500000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30400000</v>
      </c>
      <c r="C71" s="4">
        <v>0</v>
      </c>
      <c r="D71" s="4">
        <v>0</v>
      </c>
      <c r="E71" s="4">
        <v>0</v>
      </c>
      <c r="F71" s="4">
        <v>0</v>
      </c>
      <c r="H71" t="s">
        <f>A71</f>
        <v>59</v>
      </c>
      <c r="I71" s="8">
        <f>IFERROR(J71/$J$27,0)</f>
        <v>0.001853658536585366</v>
      </c>
      <c r="J71" s="4">
        <f>B71</f>
        <v>30400000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1</v>
      </c>
      <c r="V71" s="4">
        <f>B71</f>
        <v>30400000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2049999999.9999998</v>
      </c>
      <c r="C72" s="4">
        <v>610900000</v>
      </c>
      <c r="D72" s="4">
        <v>1910000000</v>
      </c>
      <c r="E72" s="4">
        <v>1920000000</v>
      </c>
      <c r="F72" s="4">
        <v>1920000000</v>
      </c>
      <c r="H72" t="s">
        <f>A72</f>
        <v>60</v>
      </c>
      <c r="I72" s="8">
        <f>IFERROR(J72/$J$27,0)</f>
        <v>0.125</v>
      </c>
      <c r="J72" s="4">
        <f>B72</f>
        <v>2049999999.9999998</v>
      </c>
      <c r="K72" s="8">
        <f>IFERROR(L72/$L$27,0)</f>
        <v>0.037432598039215684</v>
      </c>
      <c r="L72" s="4">
        <f>C72</f>
        <v>610900000</v>
      </c>
      <c r="M72" s="8">
        <f>IFERROR(N72/$N$27,0)</f>
        <v>0.12418725617685306</v>
      </c>
      <c r="N72" s="4">
        <f>D72</f>
        <v>1910000000</v>
      </c>
      <c r="O72" s="8">
        <f>IFERROR(P72/$P$27,0)</f>
        <v>0.11873840445269015</v>
      </c>
      <c r="P72" s="4">
        <f>E72</f>
        <v>1920000000</v>
      </c>
      <c r="Q72" s="8">
        <f>IFERROR(R72/$R$27,0)</f>
        <v>0.12355212355212356</v>
      </c>
      <c r="R72" s="4">
        <f>F72</f>
        <v>1920000000</v>
      </c>
      <c r="T72" t="s">
        <f>A72</f>
        <v>60</v>
      </c>
      <c r="U72" s="8">
        <f>IFERROR(V72/$V72,0)</f>
        <v>1</v>
      </c>
      <c r="V72" s="4">
        <f>B72</f>
        <v>2049999999.9999998</v>
      </c>
      <c r="W72" s="8">
        <f>IFERROR(X72/$V72,0)</f>
        <v>0.29800000000000004</v>
      </c>
      <c r="X72" s="4">
        <f>C72</f>
        <v>610900000</v>
      </c>
      <c r="Y72" s="8">
        <f>IFERROR(Z72/$V72,0)</f>
        <v>0.93170731707317089</v>
      </c>
      <c r="Z72" s="4">
        <f>D72</f>
        <v>1910000000</v>
      </c>
      <c r="AA72" s="8">
        <f>IFERROR(AB72/$V72,0)</f>
        <v>0.93658536585365859</v>
      </c>
      <c r="AB72" s="4">
        <f>E72</f>
        <v>1920000000</v>
      </c>
      <c r="AC72" s="8">
        <f>IFERROR(AD72/$V72,0)</f>
        <v>0.93658536585365859</v>
      </c>
      <c r="AD72" s="4">
        <f>F72</f>
        <v>1920000000</v>
      </c>
    </row>
    <row r="73" spans="1:30" ht="13.5">
      <c r="A73" t="s">
        <v>61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</v>
      </c>
      <c r="P73" s="4">
        <f>E73</f>
        <v>0</v>
      </c>
      <c r="Q73" s="8">
        <f>IFERROR(R73/$R$27,0)</f>
        <v>0</v>
      </c>
      <c r="R73" s="4">
        <f>F73</f>
        <v>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0</v>
      </c>
      <c r="AC73" s="8">
        <f>IFERROR(AD73/$V73,0)</f>
        <v>0</v>
      </c>
      <c r="AD73" s="4">
        <f>F73</f>
        <v>0</v>
      </c>
    </row>
    <row r="74" spans="1:30" ht="13.5">
      <c r="A74" t="s">
        <v>62</v>
      </c>
      <c r="B74" s="4">
        <v>1790000000</v>
      </c>
      <c r="C74" s="4">
        <v>613400000</v>
      </c>
      <c r="D74" s="4">
        <v>1910000000</v>
      </c>
      <c r="E74" s="4">
        <v>1920000000</v>
      </c>
      <c r="F74" s="4">
        <v>1920000000</v>
      </c>
      <c r="H74" t="s">
        <f>A74</f>
        <v>62</v>
      </c>
      <c r="I74" s="8">
        <f>IFERROR(J74/$J$27,0)</f>
        <v>0.10914634146341465</v>
      </c>
      <c r="J74" s="4">
        <f>B74</f>
        <v>1790000000</v>
      </c>
      <c r="K74" s="8">
        <f>IFERROR(L74/$L$27,0)</f>
        <v>0.037585784313725487</v>
      </c>
      <c r="L74" s="4">
        <f>C74</f>
        <v>613400000</v>
      </c>
      <c r="M74" s="8">
        <f>IFERROR(N74/$N$27,0)</f>
        <v>0.12418725617685306</v>
      </c>
      <c r="N74" s="4">
        <f>D74</f>
        <v>1910000000</v>
      </c>
      <c r="O74" s="8">
        <f>IFERROR(P74/$P$27,0)</f>
        <v>0.11873840445269015</v>
      </c>
      <c r="P74" s="4">
        <f>E74</f>
        <v>1920000000</v>
      </c>
      <c r="Q74" s="8">
        <f>IFERROR(R74/$R$27,0)</f>
        <v>0.12355212355212356</v>
      </c>
      <c r="R74" s="4">
        <f>F74</f>
        <v>1920000000</v>
      </c>
      <c r="T74" t="s">
        <f>A74</f>
        <v>62</v>
      </c>
      <c r="U74" s="8">
        <f>IFERROR(V74/$V74,0)</f>
        <v>1</v>
      </c>
      <c r="V74" s="4">
        <f>B74</f>
        <v>1790000000</v>
      </c>
      <c r="W74" s="8">
        <f>IFERROR(X74/$V74,0)</f>
        <v>0.34268156424581003</v>
      </c>
      <c r="X74" s="4">
        <f>C74</f>
        <v>613400000</v>
      </c>
      <c r="Y74" s="8">
        <f>IFERROR(Z74/$V74,0)</f>
        <v>1.0670391061452513</v>
      </c>
      <c r="Z74" s="4">
        <f>D74</f>
        <v>1910000000</v>
      </c>
      <c r="AA74" s="8">
        <f>IFERROR(AB74/$V74,0)</f>
        <v>1.0726256983240223</v>
      </c>
      <c r="AB74" s="4">
        <f>E74</f>
        <v>1920000000</v>
      </c>
      <c r="AC74" s="8">
        <f>IFERROR(AD74/$V74,0)</f>
        <v>1.0726256983240223</v>
      </c>
      <c r="AD74" s="4">
        <f>F74</f>
        <v>1920000000</v>
      </c>
    </row>
    <row r="75" spans="1:30" ht="13.5">
      <c r="A75" t="s">
        <v>63</v>
      </c>
      <c r="B75">
        <v>3.6600000000000001</v>
      </c>
      <c r="C75">
        <v>1.25</v>
      </c>
      <c r="D75">
        <v>3.8900000000000001</v>
      </c>
      <c r="E75">
        <v>3.8999999999999999</v>
      </c>
      <c r="F75">
        <v>3.8900000000000001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490340000</v>
      </c>
      <c r="C77">
        <v>491500000</v>
      </c>
      <c r="D77">
        <v>491810000</v>
      </c>
      <c r="E77">
        <v>492770000</v>
      </c>
      <c r="F77">
        <v>493690000</v>
      </c>
    </row>
    <row r="78" spans="1:30" ht="13.5">
      <c r="A78" t="s">
        <v>66</v>
      </c>
      <c r="B78">
        <v>3.6600000000000001</v>
      </c>
      <c r="C78">
        <v>1.25</v>
      </c>
      <c r="D78">
        <v>3.8799999999999999</v>
      </c>
      <c r="E78">
        <v>3.8999999999999999</v>
      </c>
      <c r="F78">
        <v>3.8799999999999999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490570000</v>
      </c>
      <c r="C80">
        <v>491660000</v>
      </c>
      <c r="D80">
        <v>492610000</v>
      </c>
      <c r="E80">
        <v>493760000</v>
      </c>
      <c r="F80">
        <v>495310000</v>
      </c>
    </row>
    <row r="81" spans="1:30" ht="13.5">
      <c r="A81" t="s">
        <v>69</v>
      </c>
      <c r="B81">
        <v>5470000000</v>
      </c>
      <c r="C81">
        <v>5500000000</v>
      </c>
      <c r="D81">
        <v>5460000000</v>
      </c>
      <c r="E81">
        <v>5110000000</v>
      </c>
      <c r="F81">
        <v>5330000000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89" spans="1:30" ht="13.23529411764706">
      <c r="A89" t="s">
        <v>72</v>
      </c>
      <c r="B89">
        <v>2015</v>
      </c>
      <c r="C89">
        <v>2016</v>
      </c>
      <c r="D89">
        <v>2017</v>
      </c>
      <c r="E89">
        <v>2018</v>
      </c>
      <c r="F89">
        <v>2019</v>
      </c>
    </row>
    <row r="90" spans="1:30" ht="13.23529411764706">
      <c r="A90" t="s">
        <v>73</v>
      </c>
      <c r="B90" s="4">
        <v>563200000</v>
      </c>
      <c r="C90" s="4">
        <v>542200000</v>
      </c>
      <c r="D90" s="4">
        <v>574300000</v>
      </c>
      <c r="E90" s="4">
        <v>603200000</v>
      </c>
      <c r="F90" s="4">
        <v>635300000</v>
      </c>
      <c r="H90" s="2" t="s">
        <v>74</v>
      </c>
      <c r="I90" s="9">
        <v>2015</v>
      </c>
      <c r="J90" s="9">
        <f>$B$90</f>
        <v>563200000</v>
      </c>
      <c r="K90" s="9">
        <v>2016</v>
      </c>
      <c r="L90" s="9">
        <f>$C$90</f>
        <v>542200000</v>
      </c>
      <c r="M90" s="9">
        <v>2017</v>
      </c>
      <c r="N90" s="9">
        <f>$D$90</f>
        <v>574300000</v>
      </c>
      <c r="O90" s="9">
        <v>2018</v>
      </c>
      <c r="P90" s="9">
        <f>$E$90</f>
        <v>603200000</v>
      </c>
      <c r="Q90" s="9">
        <v>2019</v>
      </c>
      <c r="R90" s="9">
        <f>$F$90</f>
        <v>635300000</v>
      </c>
      <c r="S90" s="9"/>
      <c r="T90" s="2" t="s">
        <v>75</v>
      </c>
      <c r="U90" s="9">
        <v>2015</v>
      </c>
      <c r="V90" s="9">
        <f>$B$90</f>
        <v>563200000</v>
      </c>
      <c r="W90" s="9">
        <v>2016</v>
      </c>
      <c r="X90" s="9">
        <f>$C$90</f>
        <v>542200000</v>
      </c>
      <c r="Y90" s="9">
        <v>2017</v>
      </c>
      <c r="Z90" s="9">
        <f>$D$90</f>
        <v>574300000</v>
      </c>
      <c r="AA90" s="9">
        <v>2018</v>
      </c>
      <c r="AB90" s="9">
        <f>$E$90</f>
        <v>603200000</v>
      </c>
      <c r="AC90" s="9">
        <v>2019</v>
      </c>
      <c r="AD90" s="9">
        <f>$F$90</f>
        <v>635300000</v>
      </c>
    </row>
    <row r="91" spans="1:30" ht="13.23529411764706">
      <c r="A91" t="s">
        <v>76</v>
      </c>
      <c r="B91" s="4">
        <v>447400000</v>
      </c>
      <c r="C91" s="4">
        <v>422200000</v>
      </c>
      <c r="D91" s="4">
        <v>412600000</v>
      </c>
      <c r="E91" s="4">
        <v>444100000</v>
      </c>
      <c r="F91" s="4">
        <v>432600000</v>
      </c>
      <c r="H91" t="s">
        <f>$A$91</f>
        <v>76</v>
      </c>
      <c r="I91" s="8">
        <f>IFERROR(J91/$J$122,0)</f>
        <v>0.0069699330113724882</v>
      </c>
      <c r="J91" s="4">
        <f>$B$91</f>
        <v>447400000</v>
      </c>
      <c r="K91" s="8">
        <f>IFERROR(L91/$L$122,0)</f>
        <v>0.0063757173059498639</v>
      </c>
      <c r="L91" s="4">
        <f>$C$91</f>
        <v>422200000</v>
      </c>
      <c r="M91" s="8">
        <f>IFERROR(N91/$N$122,0)</f>
        <v>0.0060471933167228487</v>
      </c>
      <c r="N91" s="4">
        <f>$D$91</f>
        <v>412600000</v>
      </c>
      <c r="O91" s="8">
        <f>IFERROR(P91/$P$122,0)</f>
        <v>0.0062068483577917537</v>
      </c>
      <c r="P91" s="4">
        <f>$E$91</f>
        <v>444100000</v>
      </c>
      <c r="Q91" s="8">
        <f>IFERROR(R91/$R$122,0)</f>
        <v>0.005466262319939348</v>
      </c>
      <c r="R91" s="4">
        <f>$F$91</f>
        <v>432600000</v>
      </c>
      <c r="T91" t="s">
        <f>$A$91</f>
        <v>76</v>
      </c>
      <c r="U91" s="8">
        <f>IFERROR(V91/$V91,0)</f>
        <v>1</v>
      </c>
      <c r="V91" s="4">
        <f>$B$91</f>
        <v>447400000</v>
      </c>
      <c r="W91" s="8">
        <f>IFERROR(X91/$V91,0)</f>
        <v>0.94367456414841311</v>
      </c>
      <c r="X91" s="4">
        <f>$C$91</f>
        <v>422200000</v>
      </c>
      <c r="Y91" s="8">
        <f>IFERROR(Z91/$V91,0)</f>
        <v>0.92221725525257037</v>
      </c>
      <c r="Z91" s="4">
        <f>$D$91</f>
        <v>412600000</v>
      </c>
      <c r="AA91" s="8">
        <f>IFERROR(AB91/$V91,0)</f>
        <v>0.99262405006705412</v>
      </c>
      <c r="AB91" s="4">
        <f>$E$91</f>
        <v>444100000</v>
      </c>
      <c r="AC91" s="8">
        <f>IFERROR(AD91/$V91,0)</f>
        <v>0.96691998211890928</v>
      </c>
      <c r="AD91" s="4">
        <f>$F$91</f>
        <v>432600000</v>
      </c>
    </row>
    <row r="92" spans="1:30" ht="13.23529411764706">
      <c r="A92" t="s">
        <v>77</v>
      </c>
      <c r="B92" s="4">
        <v>115800000</v>
      </c>
      <c r="C92" s="4">
        <v>120000000</v>
      </c>
      <c r="D92" s="4">
        <v>161700000</v>
      </c>
      <c r="E92" s="4">
        <v>159100000</v>
      </c>
      <c r="F92" s="4">
        <v>202700000</v>
      </c>
      <c r="H92" t="s">
        <f>$A$92</f>
        <v>77</v>
      </c>
      <c r="I92" s="8">
        <f>IFERROR(J92/$J$122,0)</f>
        <v>0.0018040193176507243</v>
      </c>
      <c r="J92" s="4">
        <f>$B$92</f>
        <v>115800000</v>
      </c>
      <c r="K92" s="8">
        <f>IFERROR(L92/$L$122,0)</f>
        <v>0.0018121413470250679</v>
      </c>
      <c r="L92" s="4">
        <f>$C$92</f>
        <v>120000000</v>
      </c>
      <c r="M92" s="8">
        <f>IFERROR(N92/$N$122,0)</f>
        <v>0.0023699252528213391</v>
      </c>
      <c r="N92" s="4">
        <f>$D$92</f>
        <v>161700000</v>
      </c>
      <c r="O92" s="8">
        <f>IFERROR(P92/$P$122,0)</f>
        <v>0.0022236198462613557</v>
      </c>
      <c r="P92" s="4">
        <f>$E$92</f>
        <v>159100000</v>
      </c>
      <c r="Q92" s="8">
        <f>IFERROR(R92/$R$122,0)</f>
        <v>0.0025612838008592367</v>
      </c>
      <c r="R92" s="4">
        <f>$F$92</f>
        <v>202700000</v>
      </c>
      <c r="T92" t="s">
        <f>$A$92</f>
        <v>77</v>
      </c>
      <c r="U92" s="8">
        <f>IFERROR(V92/$V92,0)</f>
        <v>1</v>
      </c>
      <c r="V92" s="4">
        <f>$B$92</f>
        <v>115800000</v>
      </c>
      <c r="W92" s="8">
        <f>IFERROR(X92/$V92,0)</f>
        <v>1.0362694300518134</v>
      </c>
      <c r="X92" s="4">
        <f>$C$92</f>
        <v>120000000</v>
      </c>
      <c r="Y92" s="8">
        <f>IFERROR(Z92/$V92,0)</f>
        <v>1.3963730569948187</v>
      </c>
      <c r="Z92" s="4">
        <f>$D$92</f>
        <v>161700000</v>
      </c>
      <c r="AA92" s="8">
        <f>IFERROR(AB92/$V92,0)</f>
        <v>1.3739205526770293</v>
      </c>
      <c r="AB92" s="4">
        <f>$E$92</f>
        <v>159100000</v>
      </c>
      <c r="AC92" s="8">
        <f>IFERROR(AD92/$V92,0)</f>
        <v>1.7504317789291883</v>
      </c>
      <c r="AD92" s="4">
        <f>$F$92</f>
        <v>202700000</v>
      </c>
    </row>
    <row r="93" spans="1:30" ht="13.23529411764706">
      <c r="A93" t="s">
        <v>78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78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78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30" ht="13.23529411764706">
      <c r="A94" t="s">
        <v>79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80</v>
      </c>
      <c r="I94" s="8">
        <f>IFERROR(J94/$J$122,0)</f>
        <v>0.02554915095809316</v>
      </c>
      <c r="J94" s="4">
        <f>$B$95</f>
        <v>1640000000</v>
      </c>
      <c r="K94" s="8">
        <f>IFERROR(L94/$L$122,0)</f>
        <v>0.028994261552401087</v>
      </c>
      <c r="L94" s="4">
        <f>$C$95</f>
        <v>1920000000</v>
      </c>
      <c r="M94" s="8">
        <f>IFERROR(N94/$N$122,0)</f>
        <v>0.027700425032976695</v>
      </c>
      <c r="N94" s="4">
        <f>$D$95</f>
        <v>1890000000</v>
      </c>
      <c r="O94" s="8">
        <f>IFERROR(P94/$P$122,0)</f>
        <v>0.026974143955276031</v>
      </c>
      <c r="P94" s="4">
        <f>$E$95</f>
        <v>1930000000</v>
      </c>
      <c r="Q94" s="8">
        <f>IFERROR(R94/$R$122,0)</f>
        <v>0.021607278241091737</v>
      </c>
      <c r="R94" s="4">
        <f>$F$95</f>
        <v>1710000000</v>
      </c>
      <c r="T94" t="s">
        <f>$A$95</f>
        <v>80</v>
      </c>
      <c r="U94" s="8">
        <f>IFERROR(V94/$V94,0)</f>
        <v>1</v>
      </c>
      <c r="V94" s="4">
        <f>$B$95</f>
        <v>1640000000</v>
      </c>
      <c r="W94" s="8">
        <f>IFERROR(X94/$V94,0)</f>
        <v>1.1707317073170731</v>
      </c>
      <c r="X94" s="4">
        <f>$C$95</f>
        <v>1920000000</v>
      </c>
      <c r="Y94" s="8">
        <f>IFERROR(Z94/$V94,0)</f>
        <v>1.1524390243902438</v>
      </c>
      <c r="Z94" s="4">
        <f>$D$95</f>
        <v>1890000000</v>
      </c>
      <c r="AA94" s="8">
        <f>IFERROR(AB94/$V94,0)</f>
        <v>1.1768292682926829</v>
      </c>
      <c r="AB94" s="4">
        <f>$E$95</f>
        <v>1930000000</v>
      </c>
      <c r="AC94" s="8">
        <f>IFERROR(AD94/$V94,0)</f>
        <v>1.0426829268292683</v>
      </c>
      <c r="AD94" s="4">
        <f>$F$95</f>
        <v>1710000000</v>
      </c>
    </row>
    <row r="95" spans="1:30" ht="13.23529411764706">
      <c r="A95" t="s">
        <v>80</v>
      </c>
      <c r="B95" s="4">
        <v>1640000000</v>
      </c>
      <c r="C95" s="4">
        <v>1920000000</v>
      </c>
      <c r="D95" s="4">
        <v>1890000000</v>
      </c>
      <c r="E95" s="4">
        <v>1930000000</v>
      </c>
      <c r="F95" s="4">
        <v>1710000000</v>
      </c>
      <c r="H95" t="s">
        <f>$A$96</f>
        <v>81</v>
      </c>
      <c r="I95" s="8">
        <f>IFERROR(J95/$J$122,0)</f>
        <v>0.024302850911356907</v>
      </c>
      <c r="J95" s="4">
        <f>$B$96</f>
        <v>1560000000</v>
      </c>
      <c r="K95" s="8">
        <f>IFERROR(L95/$L$122,0)</f>
        <v>0.027182120205376019</v>
      </c>
      <c r="L95" s="4">
        <f>$C$96</f>
        <v>1800000000</v>
      </c>
      <c r="M95" s="8">
        <f>IFERROR(N95/$N$122,0)</f>
        <v>0.026234794078850942</v>
      </c>
      <c r="N95" s="4">
        <f>$D$96</f>
        <v>1790000000</v>
      </c>
      <c r="O95" s="8">
        <f>IFERROR(P95/$P$122,0)</f>
        <v>0.026135569531795948</v>
      </c>
      <c r="P95" s="4">
        <f>$E$96</f>
        <v>1870000000</v>
      </c>
      <c r="Q95" s="8">
        <f>IFERROR(R95/$R$122,0)</f>
        <v>0.021228203184230479</v>
      </c>
      <c r="R95" s="4">
        <f>$F$96</f>
        <v>1680000000</v>
      </c>
      <c r="T95" t="s">
        <f>$A$96</f>
        <v>81</v>
      </c>
      <c r="U95" s="8">
        <f>IFERROR(V95/$V95,0)</f>
        <v>1</v>
      </c>
      <c r="V95" s="4">
        <f>$B$96</f>
        <v>1560000000</v>
      </c>
      <c r="W95" s="8">
        <f>IFERROR(X95/$V95,0)</f>
        <v>1.1538461538461537</v>
      </c>
      <c r="X95" s="4">
        <f>$C$96</f>
        <v>1800000000</v>
      </c>
      <c r="Y95" s="8">
        <f>IFERROR(Z95/$V95,0)</f>
        <v>1.1474358974358974</v>
      </c>
      <c r="Z95" s="4">
        <f>$D$96</f>
        <v>1790000000</v>
      </c>
      <c r="AA95" s="8">
        <f>IFERROR(AB95/$V95,0)</f>
        <v>1.1987179487179487</v>
      </c>
      <c r="AB95" s="4">
        <f>$E$96</f>
        <v>1870000000</v>
      </c>
      <c r="AC95" s="8">
        <f>IFERROR(AD95/$V95,0)</f>
        <v>1.0769230769230769</v>
      </c>
      <c r="AD95" s="4">
        <f>$F$96</f>
        <v>1680000000</v>
      </c>
    </row>
    <row r="96" spans="1:30" ht="13.23529411764706">
      <c r="A96" t="s">
        <v>81</v>
      </c>
      <c r="B96" s="4">
        <v>1560000000</v>
      </c>
      <c r="C96" s="4">
        <v>1800000000</v>
      </c>
      <c r="D96" s="4">
        <v>1790000000</v>
      </c>
      <c r="E96" s="4">
        <v>1870000000</v>
      </c>
      <c r="F96" s="4">
        <v>1680000000</v>
      </c>
      <c r="H96" t="s">
        <f>$A$97</f>
        <v>82</v>
      </c>
      <c r="I96" s="8">
        <f>IFERROR(J96/$J$122,0)</f>
        <v>0.024770213428883005</v>
      </c>
      <c r="J96" s="4">
        <f>$B$97</f>
        <v>1590000000</v>
      </c>
      <c r="K96" s="8">
        <f>IFERROR(L96/$L$122,0)</f>
        <v>0.02778616732105104</v>
      </c>
      <c r="L96" s="4">
        <f>$C$97</f>
        <v>1840000000</v>
      </c>
      <c r="M96" s="8">
        <f>IFERROR(N96/$N$122,0)</f>
        <v>0.026821046460501242</v>
      </c>
      <c r="N96" s="4">
        <f>$D$97</f>
        <v>1830000000</v>
      </c>
      <c r="O96" s="8">
        <f>IFERROR(P96/$P$122,0)</f>
        <v>0.026694619147449337</v>
      </c>
      <c r="P96" s="4">
        <f>$E$97</f>
        <v>1910000000</v>
      </c>
      <c r="Q96" s="8">
        <f>IFERROR(R96/$R$122,0)</f>
        <v>0.021733636593378822</v>
      </c>
      <c r="R96" s="4">
        <f>$F$97</f>
        <v>1720000000</v>
      </c>
      <c r="T96" t="s">
        <f>$A$97</f>
        <v>82</v>
      </c>
      <c r="U96" s="8">
        <f>IFERROR(V96/$V96,0)</f>
        <v>1</v>
      </c>
      <c r="V96" s="4">
        <f>$B$97</f>
        <v>1590000000</v>
      </c>
      <c r="W96" s="8">
        <f>IFERROR(X96/$V96,0)</f>
        <v>1.1572327044025157</v>
      </c>
      <c r="X96" s="4">
        <f>$C$97</f>
        <v>1840000000</v>
      </c>
      <c r="Y96" s="8">
        <f>IFERROR(Z96/$V96,0)</f>
        <v>1.1509433962264151</v>
      </c>
      <c r="Z96" s="4">
        <f>$D$97</f>
        <v>1830000000</v>
      </c>
      <c r="AA96" s="8">
        <f>IFERROR(AB96/$V96,0)</f>
        <v>1.2012578616352201</v>
      </c>
      <c r="AB96" s="4">
        <f>$E$97</f>
        <v>1910000000</v>
      </c>
      <c r="AC96" s="8">
        <f>IFERROR(AD96/$V96,0)</f>
        <v>1.0817610062893082</v>
      </c>
      <c r="AD96" s="4">
        <f>$F$97</f>
        <v>1720000000</v>
      </c>
    </row>
    <row r="97" spans="1:30" ht="13.23529411764706">
      <c r="A97" t="s">
        <v>82</v>
      </c>
      <c r="B97" s="4">
        <v>1590000000</v>
      </c>
      <c r="C97" s="4">
        <v>1840000000</v>
      </c>
      <c r="D97" s="4">
        <v>1830000000</v>
      </c>
      <c r="E97" s="4">
        <v>1910000000</v>
      </c>
      <c r="F97" s="4">
        <v>1720000000</v>
      </c>
      <c r="H97" t="s">
        <f>$A$98</f>
        <v>83</v>
      </c>
      <c r="I97" s="8">
        <f>IFERROR(J97/$J$122,0)</f>
        <v>-0.00045178376694189127</v>
      </c>
      <c r="J97" s="4">
        <f>$B$98</f>
        <v>-29000000</v>
      </c>
      <c r="K97" s="8">
        <f>IFERROR(L97/$L$122,0)</f>
        <v>-0.00057233464210208393</v>
      </c>
      <c r="L97" s="4">
        <f>$C$98</f>
        <v>-37900000</v>
      </c>
      <c r="M97" s="8">
        <f>IFERROR(N97/$N$122,0)</f>
        <v>-0.00056426791733841413</v>
      </c>
      <c r="N97" s="4">
        <f>$D$98</f>
        <v>-38500000</v>
      </c>
      <c r="O97" s="8">
        <f>IFERROR(P97/$P$122,0)</f>
        <v>-0.00051432564640111812</v>
      </c>
      <c r="P97" s="4">
        <f>$E$98</f>
        <v>-36800000</v>
      </c>
      <c r="Q97" s="8">
        <f>IFERROR(R97/$R$122,0)</f>
        <v>-0.00055218599949456661</v>
      </c>
      <c r="R97" s="4">
        <f>$F$98</f>
        <v>-43700000</v>
      </c>
      <c r="T97" t="s">
        <f>$A$98</f>
        <v>83</v>
      </c>
      <c r="U97" s="8">
        <f>IFERROR(V97/$V97,0)</f>
        <v>1</v>
      </c>
      <c r="V97" s="4">
        <f>$B$98</f>
        <v>-29000000</v>
      </c>
      <c r="W97" s="8">
        <f>IFERROR(X97/$V97,0)</f>
        <v>1.306896551724138</v>
      </c>
      <c r="X97" s="4">
        <f>$C$98</f>
        <v>-37900000</v>
      </c>
      <c r="Y97" s="8">
        <f>IFERROR(Z97/$V97,0)</f>
        <v>1.3275862068965518</v>
      </c>
      <c r="Z97" s="4">
        <f>$D$98</f>
        <v>-38500000</v>
      </c>
      <c r="AA97" s="8">
        <f>IFERROR(AB97/$V97,0)</f>
        <v>1.2689655172413794</v>
      </c>
      <c r="AB97" s="4">
        <f>$E$98</f>
        <v>-36800000</v>
      </c>
      <c r="AC97" s="8">
        <f>IFERROR(AD97/$V97,0)</f>
        <v>1.5068965517241379</v>
      </c>
      <c r="AD97" s="4">
        <f>$F$98</f>
        <v>-43700000</v>
      </c>
    </row>
    <row r="98" spans="1:30" ht="13.23529411764706">
      <c r="A98" t="s">
        <v>83</v>
      </c>
      <c r="B98" s="4">
        <v>-29000000</v>
      </c>
      <c r="C98" s="4">
        <v>-37900000</v>
      </c>
      <c r="D98" s="4">
        <v>-38500000</v>
      </c>
      <c r="E98" s="4">
        <v>-36800000</v>
      </c>
      <c r="F98" s="4">
        <v>-43700000</v>
      </c>
      <c r="H98" t="s">
        <f>$A$99</f>
        <v>84</v>
      </c>
      <c r="I98" s="8">
        <f>IFERROR(J98/$J$122,0)</f>
        <v>0.0012790154229630783</v>
      </c>
      <c r="J98" s="4">
        <f>$B$99</f>
        <v>82100000</v>
      </c>
      <c r="K98" s="8">
        <f>IFERROR(L98/$L$122,0)</f>
        <v>0.0017834491090305043</v>
      </c>
      <c r="L98" s="4">
        <f>$C$99</f>
        <v>118100000</v>
      </c>
      <c r="M98" s="8">
        <f>IFERROR(N98/$N$122,0)</f>
        <v>0.0014832185255752601</v>
      </c>
      <c r="N98" s="4">
        <f>$D$99</f>
        <v>101200000</v>
      </c>
      <c r="O98" s="8">
        <f>IFERROR(P98/$P$122,0)</f>
        <v>0.00077148846960167718</v>
      </c>
      <c r="P98" s="4">
        <f>$E$99</f>
        <v>55200000</v>
      </c>
      <c r="Q98" s="8">
        <f>IFERROR(R98/$R$122,0)</f>
        <v>0.0003436947182208744</v>
      </c>
      <c r="R98" s="4">
        <f>$F$99</f>
        <v>27200000</v>
      </c>
      <c r="T98" t="s">
        <f>$A$99</f>
        <v>84</v>
      </c>
      <c r="U98" s="8">
        <f>IFERROR(V98/$V98,0)</f>
        <v>1</v>
      </c>
      <c r="V98" s="4">
        <f>$B$99</f>
        <v>82100000</v>
      </c>
      <c r="W98" s="8">
        <f>IFERROR(X98/$V98,0)</f>
        <v>1.438489646772229</v>
      </c>
      <c r="X98" s="4">
        <f>$C$99</f>
        <v>118100000</v>
      </c>
      <c r="Y98" s="8">
        <f>IFERROR(Z98/$V98,0)</f>
        <v>1.2326431181485993</v>
      </c>
      <c r="Z98" s="4">
        <f>$D$99</f>
        <v>101200000</v>
      </c>
      <c r="AA98" s="8">
        <f>IFERROR(AB98/$V98,0)</f>
        <v>0.67235079171741774</v>
      </c>
      <c r="AB98" s="4">
        <f>$E$99</f>
        <v>55200000</v>
      </c>
      <c r="AC98" s="8">
        <f>IFERROR(AD98/$V98,0)</f>
        <v>0.33130328867235082</v>
      </c>
      <c r="AD98" s="4">
        <f>$F$99</f>
        <v>27200000</v>
      </c>
    </row>
    <row r="99" spans="1:30" ht="13.23529411764706">
      <c r="A99" t="s">
        <v>84</v>
      </c>
      <c r="B99" s="4">
        <v>82100000</v>
      </c>
      <c r="C99" s="4">
        <v>118100000</v>
      </c>
      <c r="D99" s="4">
        <v>101200000</v>
      </c>
      <c r="E99" s="4">
        <v>55200000</v>
      </c>
      <c r="F99" s="4">
        <v>27200000</v>
      </c>
      <c r="H99" t="s">
        <f>$A$102</f>
        <v>85</v>
      </c>
      <c r="I99" s="8">
        <f>IFERROR(J99/$J$122,0)</f>
        <v>0.020875525782832218</v>
      </c>
      <c r="J99" s="4">
        <f>$B$102</f>
        <v>1340000000</v>
      </c>
      <c r="K99" s="8">
        <f>IFERROR(L99/$L$122,0)</f>
        <v>0.014607369374811236</v>
      </c>
      <c r="L99" s="4">
        <f>$C$102</f>
        <v>967300000</v>
      </c>
      <c r="M99" s="8">
        <f>IFERROR(N99/$N$122,0)</f>
        <v>0.013970394254726659</v>
      </c>
      <c r="N99" s="4">
        <f>$D$102</f>
        <v>953200000</v>
      </c>
      <c r="O99" s="8">
        <f>IFERROR(P99/$P$122,0)</f>
        <v>0.01287351502445842</v>
      </c>
      <c r="P99" s="4">
        <f>$E$102</f>
        <v>921100000</v>
      </c>
      <c r="Q99" s="8">
        <f>IFERROR(R99/$R$122,0)</f>
        <v>0.014783927217589083</v>
      </c>
      <c r="R99" s="4">
        <f>$F$102</f>
        <v>1170000000</v>
      </c>
      <c r="T99" t="s">
        <f>$A$102</f>
        <v>85</v>
      </c>
      <c r="U99" s="8">
        <f>IFERROR(V99/$V99,0)</f>
        <v>1</v>
      </c>
      <c r="V99" s="4">
        <f>$B$102</f>
        <v>1340000000</v>
      </c>
      <c r="W99" s="8">
        <f>IFERROR(X99/$V99,0)</f>
        <v>0.72186567164179105</v>
      </c>
      <c r="X99" s="4">
        <f>$C$102</f>
        <v>967300000</v>
      </c>
      <c r="Y99" s="8">
        <f>IFERROR(Z99/$V99,0)</f>
        <v>0.71134328358208954</v>
      </c>
      <c r="Z99" s="4">
        <f>$D$102</f>
        <v>953200000</v>
      </c>
      <c r="AA99" s="8">
        <f>IFERROR(AB99/$V99,0)</f>
        <v>0.68738805970149253</v>
      </c>
      <c r="AB99" s="4">
        <f>$E$102</f>
        <v>921100000</v>
      </c>
      <c r="AC99" s="8">
        <f>IFERROR(AD99/$V99,0)</f>
        <v>0.87313432835820892</v>
      </c>
      <c r="AD99" s="4">
        <f>$F$102</f>
        <v>1170000000</v>
      </c>
    </row>
    <row r="100" spans="1:30" ht="13.23529411764706">
      <c r="A100" t="s">
        <v>86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H100" t="s">
        <f>$A$103</f>
        <v>87</v>
      </c>
      <c r="I100" s="8">
        <f>IFERROR(J100/$J$122,0)</f>
        <v>0</v>
      </c>
      <c r="J100" s="4">
        <f>$B$103</f>
        <v>0</v>
      </c>
      <c r="K100" s="8">
        <f>IFERROR(L100/$L$122,0)</f>
        <v>0</v>
      </c>
      <c r="L100" s="4">
        <f>$C$103</f>
        <v>0</v>
      </c>
      <c r="M100" s="8">
        <f>IFERROR(N100/$N$122,0)</f>
        <v>0</v>
      </c>
      <c r="N100" s="4">
        <f>$D$103</f>
        <v>0</v>
      </c>
      <c r="O100" s="8">
        <f>IFERROR(P100/$P$122,0)</f>
        <v>0</v>
      </c>
      <c r="P100" s="4">
        <f>$E$103</f>
        <v>0</v>
      </c>
      <c r="Q100" s="8">
        <f>IFERROR(R100/$R$122,0)</f>
        <v>0</v>
      </c>
      <c r="R100" s="4">
        <f>$F$103</f>
        <v>0</v>
      </c>
      <c r="T100" t="s">
        <f>$A$103</f>
        <v>87</v>
      </c>
      <c r="U100" s="8">
        <f>IFERROR(V100/$V100,0)</f>
        <v>0</v>
      </c>
      <c r="V100" s="4">
        <f>$B$103</f>
        <v>0</v>
      </c>
      <c r="W100" s="8">
        <f>IFERROR(X100/$V100,0)</f>
        <v>0</v>
      </c>
      <c r="X100" s="4">
        <f>$C$103</f>
        <v>0</v>
      </c>
      <c r="Y100" s="8">
        <f>IFERROR(Z100/$V100,0)</f>
        <v>0</v>
      </c>
      <c r="Z100" s="4">
        <f>$D$103</f>
        <v>0</v>
      </c>
      <c r="AA100" s="8">
        <f>IFERROR(AB100/$V100,0)</f>
        <v>0</v>
      </c>
      <c r="AB100" s="4">
        <f>$E$103</f>
        <v>0</v>
      </c>
      <c r="AC100" s="8">
        <f>IFERROR(AD100/$V100,0)</f>
        <v>0</v>
      </c>
      <c r="AD100" s="4">
        <f>$F$103</f>
        <v>0</v>
      </c>
    </row>
    <row r="101" spans="1:30" ht="13.23529411764706">
      <c r="A101" t="s">
        <v>88</v>
      </c>
      <c r="B101" s="4">
        <v>9.9900000000000002</v>
      </c>
      <c r="C101" s="4">
        <v>8.5099999999999998</v>
      </c>
      <c r="D101" s="4">
        <v>8.1300000000000008</v>
      </c>
      <c r="E101" s="4">
        <v>8.3900000000000006</v>
      </c>
      <c r="F101" s="4">
        <v>9.1099999999999994</v>
      </c>
      <c r="H101" t="s">
        <f>$A$104</f>
        <v>89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89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30" ht="13.23529411764706">
      <c r="A102" t="s">
        <v>85</v>
      </c>
      <c r="B102" s="4">
        <v>1340000000</v>
      </c>
      <c r="C102" s="4">
        <v>967300000</v>
      </c>
      <c r="D102" s="4">
        <v>953200000</v>
      </c>
      <c r="E102" s="4">
        <v>921100000</v>
      </c>
      <c r="F102" s="4">
        <v>1170000000</v>
      </c>
      <c r="H102" t="s">
        <f>$A$105</f>
        <v>90</v>
      </c>
      <c r="I102" s="8">
        <f>IFERROR(J102/$J$122,0)</f>
        <v>0.020875525782832218</v>
      </c>
      <c r="J102" s="4">
        <f>$B$105</f>
        <v>1340000000</v>
      </c>
      <c r="K102" s="8">
        <f>IFERROR(L102/$L$122,0)</f>
        <v>0.014607369374811236</v>
      </c>
      <c r="L102" s="4">
        <f>$C$105</f>
        <v>967300000</v>
      </c>
      <c r="M102" s="8">
        <f>IFERROR(N102/$N$122,0)</f>
        <v>0.013970394254726659</v>
      </c>
      <c r="N102" s="4">
        <f>$D$105</f>
        <v>953200000</v>
      </c>
      <c r="O102" s="8">
        <f>IFERROR(P102/$P$122,0)</f>
        <v>0.01287351502445842</v>
      </c>
      <c r="P102" s="4">
        <f>$E$105</f>
        <v>921100000</v>
      </c>
      <c r="Q102" s="8">
        <f>IFERROR(R102/$R$122,0)</f>
        <v>0.014783927217589083</v>
      </c>
      <c r="R102" s="4">
        <f>$F$105</f>
        <v>1170000000</v>
      </c>
      <c r="T102" t="s">
        <f>$A$105</f>
        <v>90</v>
      </c>
      <c r="U102" s="8">
        <f>IFERROR(V102/$V102,0)</f>
        <v>1</v>
      </c>
      <c r="V102" s="4">
        <f>$B$105</f>
        <v>1340000000</v>
      </c>
      <c r="W102" s="8">
        <f>IFERROR(X102/$V102,0)</f>
        <v>0.72186567164179105</v>
      </c>
      <c r="X102" s="4">
        <f>$C$105</f>
        <v>967300000</v>
      </c>
      <c r="Y102" s="8">
        <f>IFERROR(Z102/$V102,0)</f>
        <v>0.71134328358208954</v>
      </c>
      <c r="Z102" s="4">
        <f>$D$105</f>
        <v>953200000</v>
      </c>
      <c r="AA102" s="8">
        <f>IFERROR(AB102/$V102,0)</f>
        <v>0.68738805970149253</v>
      </c>
      <c r="AB102" s="4">
        <f>$E$105</f>
        <v>921100000</v>
      </c>
      <c r="AC102" s="8">
        <f>IFERROR(AD102/$V102,0)</f>
        <v>0.87313432835820892</v>
      </c>
      <c r="AD102" s="4">
        <f>$F$105</f>
        <v>1170000000</v>
      </c>
    </row>
    <row r="103" spans="1:30" ht="13.23529411764706">
      <c r="A103" t="s">
        <v>87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H103" t="s">
        <f>$A$106</f>
        <v>91</v>
      </c>
      <c r="I103" s="8">
        <f>IFERROR(J103/$J$122,0)</f>
        <v>0</v>
      </c>
      <c r="J103" s="4">
        <f>$B$106</f>
        <v>0</v>
      </c>
      <c r="K103" s="8">
        <f>IFERROR(L103/$L$122,0)</f>
        <v>0</v>
      </c>
      <c r="L103" s="4">
        <f>$C$106</f>
        <v>0</v>
      </c>
      <c r="M103" s="8">
        <f>IFERROR(N103/$N$122,0)</f>
        <v>0</v>
      </c>
      <c r="N103" s="4">
        <f>$D$106</f>
        <v>0</v>
      </c>
      <c r="O103" s="8">
        <f>IFERROR(P103/$P$122,0)</f>
        <v>0</v>
      </c>
      <c r="P103" s="4">
        <f>$E$106</f>
        <v>0</v>
      </c>
      <c r="Q103" s="8">
        <f>IFERROR(R103/$R$122,0)</f>
        <v>0</v>
      </c>
      <c r="R103" s="4">
        <f>$F$106</f>
        <v>0</v>
      </c>
      <c r="T103" t="s">
        <f>$A$106</f>
        <v>91</v>
      </c>
      <c r="U103" s="8">
        <f>IFERROR(V103/$V103,0)</f>
        <v>0</v>
      </c>
      <c r="V103" s="4">
        <f>$B$106</f>
        <v>0</v>
      </c>
      <c r="W103" s="8">
        <f>IFERROR(X103/$V103,0)</f>
        <v>0</v>
      </c>
      <c r="X103" s="4">
        <f>$C$106</f>
        <v>0</v>
      </c>
      <c r="Y103" s="8">
        <f>IFERROR(Z103/$V103,0)</f>
        <v>0</v>
      </c>
      <c r="Z103" s="4">
        <f>$D$106</f>
        <v>0</v>
      </c>
      <c r="AA103" s="8">
        <f>IFERROR(AB103/$V103,0)</f>
        <v>0</v>
      </c>
      <c r="AB103" s="4">
        <f>$E$106</f>
        <v>0</v>
      </c>
      <c r="AC103" s="8">
        <f>IFERROR(AD103/$V103,0)</f>
        <v>0</v>
      </c>
      <c r="AD103" s="4">
        <f>$F$106</f>
        <v>0</v>
      </c>
    </row>
    <row r="104" spans="1:30" ht="13.23529411764706">
      <c r="A104" t="s">
        <v>89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92</v>
      </c>
      <c r="I104" s="8">
        <f>IFERROR(J104/$J$122,0)</f>
        <v>0.0082458326842187249</v>
      </c>
      <c r="J104" s="4">
        <f>$B$107</f>
        <v>529299999.99999994</v>
      </c>
      <c r="K104" s="8">
        <f>IFERROR(L104/$L$122,0)</f>
        <v>0.039414074297795226</v>
      </c>
      <c r="L104" s="4">
        <f>$C$107</f>
        <v>2610000000</v>
      </c>
      <c r="M104" s="8">
        <f>IFERROR(N104/$N$122,0)</f>
        <v>0.012232155943133517</v>
      </c>
      <c r="N104" s="4">
        <f>$D$107</f>
        <v>834600000</v>
      </c>
      <c r="O104" s="8">
        <f>IFERROR(P104/$P$122,0)</f>
        <v>0.0092676450034940606</v>
      </c>
      <c r="P104" s="4">
        <f>$E$107</f>
        <v>663100000</v>
      </c>
      <c r="Q104" s="8">
        <f>IFERROR(R104/$R$122,0)</f>
        <v>0.0071796815769522362</v>
      </c>
      <c r="R104" s="4">
        <f>$F$107</f>
        <v>568200000</v>
      </c>
      <c r="T104" t="s">
        <f>$A$107</f>
        <v>92</v>
      </c>
      <c r="U104" s="8">
        <f>IFERROR(V104/$V104,0)</f>
        <v>1</v>
      </c>
      <c r="V104" s="4">
        <f>$B$107</f>
        <v>529299999.99999994</v>
      </c>
      <c r="W104" s="8">
        <f>IFERROR(X104/$V104,0)</f>
        <v>4.9310409975439269</v>
      </c>
      <c r="X104" s="4">
        <f>$C$107</f>
        <v>2610000000</v>
      </c>
      <c r="Y104" s="8">
        <f>IFERROR(Z104/$V104,0)</f>
        <v>1.576799546570943</v>
      </c>
      <c r="Z104" s="4">
        <f>$D$107</f>
        <v>834600000</v>
      </c>
      <c r="AA104" s="8">
        <f>IFERROR(AB104/$V104,0)</f>
        <v>1.2527866994143209</v>
      </c>
      <c r="AB104" s="4">
        <f>$E$107</f>
        <v>663100000</v>
      </c>
      <c r="AC104" s="8">
        <f>IFERROR(AD104/$V104,0)</f>
        <v>1.0734932930285284</v>
      </c>
      <c r="AD104" s="4">
        <f>$F$107</f>
        <v>568200000</v>
      </c>
    </row>
    <row r="105" spans="1:30" ht="13.23529411764706">
      <c r="A105" t="s">
        <v>90</v>
      </c>
      <c r="B105" s="4">
        <v>1340000000</v>
      </c>
      <c r="C105" s="4">
        <v>967300000</v>
      </c>
      <c r="D105" s="4">
        <v>953200000</v>
      </c>
      <c r="E105" s="4">
        <v>921100000</v>
      </c>
      <c r="F105" s="4">
        <v>1170000000</v>
      </c>
      <c r="H105" t="s">
        <f>$A$108</f>
        <v>93</v>
      </c>
      <c r="I105" s="8">
        <f>IFERROR(J105/$J$122,0)</f>
        <v>0.0082458326842187249</v>
      </c>
      <c r="J105" s="4">
        <f>$B$108</f>
        <v>529299999.99999994</v>
      </c>
      <c r="K105" s="8">
        <f>IFERROR(L105/$L$122,0)</f>
        <v>0.039414074297795226</v>
      </c>
      <c r="L105" s="4">
        <f>$C$108</f>
        <v>2610000000</v>
      </c>
      <c r="M105" s="8">
        <f>IFERROR(N105/$N$122,0)</f>
        <v>0.012232155943133517</v>
      </c>
      <c r="N105" s="4">
        <f>$D$108</f>
        <v>834600000</v>
      </c>
      <c r="O105" s="8">
        <f>IFERROR(P105/$P$122,0)</f>
        <v>0.0092676450034940606</v>
      </c>
      <c r="P105" s="4">
        <f>$E$108</f>
        <v>663100000</v>
      </c>
      <c r="Q105" s="8">
        <f>IFERROR(R105/$R$122,0)</f>
        <v>0.0071796815769522362</v>
      </c>
      <c r="R105" s="4">
        <f>$F$108</f>
        <v>568200000</v>
      </c>
      <c r="T105" t="s">
        <f>$A$108</f>
        <v>93</v>
      </c>
      <c r="U105" s="8">
        <f>IFERROR(V105/$V105,0)</f>
        <v>1</v>
      </c>
      <c r="V105" s="4">
        <f>$B$108</f>
        <v>529299999.99999994</v>
      </c>
      <c r="W105" s="8">
        <f>IFERROR(X105/$V105,0)</f>
        <v>4.9310409975439269</v>
      </c>
      <c r="X105" s="4">
        <f>$C$108</f>
        <v>2610000000</v>
      </c>
      <c r="Y105" s="8">
        <f>IFERROR(Z105/$V105,0)</f>
        <v>1.576799546570943</v>
      </c>
      <c r="Z105" s="4">
        <f>$D$108</f>
        <v>834600000</v>
      </c>
      <c r="AA105" s="8">
        <f>IFERROR(AB105/$V105,0)</f>
        <v>1.2527866994143209</v>
      </c>
      <c r="AB105" s="4">
        <f>$E$108</f>
        <v>663100000</v>
      </c>
      <c r="AC105" s="8">
        <f>IFERROR(AD105/$V105,0)</f>
        <v>1.0734932930285284</v>
      </c>
      <c r="AD105" s="4">
        <f>$F$108</f>
        <v>568200000</v>
      </c>
    </row>
    <row r="106" spans="1:30" ht="13.23529411764706">
      <c r="A106" t="s">
        <v>91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H106" t="s">
        <f>$A$109</f>
        <v>94</v>
      </c>
      <c r="I106" s="8">
        <f>IFERROR(J106/$J$122,0)</f>
        <v>0.06340551487770682</v>
      </c>
      <c r="J106" s="4">
        <f>$B$109</f>
        <v>4070000000.0000005</v>
      </c>
      <c r="K106" s="8">
        <f>IFERROR(L106/$L$122,0)</f>
        <v>0.091060102688009667</v>
      </c>
      <c r="L106" s="4">
        <f>$C$109</f>
        <v>6030000000</v>
      </c>
      <c r="M106" s="8">
        <f>IFERROR(N106/$N$122,0)</f>
        <v>0.062289315550344414</v>
      </c>
      <c r="N106" s="4">
        <f>$D$109</f>
        <v>4250000000</v>
      </c>
      <c r="O106" s="8">
        <f>IFERROR(P106/$P$122,0)</f>
        <v>0.057442348008385748</v>
      </c>
      <c r="P106" s="4">
        <f>$E$109</f>
        <v>4110000000.0000005</v>
      </c>
      <c r="Q106" s="8">
        <f>IFERROR(R106/$R$122,0)</f>
        <v>0.051554207733131158</v>
      </c>
      <c r="R106" s="4">
        <f>$F$109</f>
        <v>4080000000</v>
      </c>
      <c r="T106" t="s">
        <f>$A$109</f>
        <v>94</v>
      </c>
      <c r="U106" s="8">
        <f>IFERROR(V106/$V106,0)</f>
        <v>1</v>
      </c>
      <c r="V106" s="4">
        <f>$B$109</f>
        <v>4070000000.0000005</v>
      </c>
      <c r="W106" s="8">
        <f>IFERROR(X106/$V106,0)</f>
        <v>1.4815724815724813</v>
      </c>
      <c r="X106" s="4">
        <f>$C$109</f>
        <v>6030000000</v>
      </c>
      <c r="Y106" s="8">
        <f>IFERROR(Z106/$V106,0)</f>
        <v>1.044226044226044</v>
      </c>
      <c r="Z106" s="4">
        <f>$D$109</f>
        <v>4250000000</v>
      </c>
      <c r="AA106" s="8">
        <f>IFERROR(AB106/$V106,0)</f>
        <v>1.0098280098280099</v>
      </c>
      <c r="AB106" s="4">
        <f>$E$109</f>
        <v>4110000000.0000005</v>
      </c>
      <c r="AC106" s="8">
        <f>IFERROR(AD106/$V106,0)</f>
        <v>1.0024570024570023</v>
      </c>
      <c r="AD106" s="4">
        <f>$F$109</f>
        <v>4080000000</v>
      </c>
    </row>
    <row r="107" spans="1:30" ht="13.23529411764706">
      <c r="A107" t="s">
        <v>92</v>
      </c>
      <c r="B107" s="4">
        <v>529299999.99999994</v>
      </c>
      <c r="C107" s="4">
        <v>2610000000</v>
      </c>
      <c r="D107" s="4">
        <v>834600000</v>
      </c>
      <c r="E107" s="4">
        <v>663100000</v>
      </c>
      <c r="F107" s="4">
        <v>568200000</v>
      </c>
      <c r="H107" t="s">
        <f>$A$110</f>
        <v>95</v>
      </c>
      <c r="I107" s="8">
        <f>IFERROR(J107/$J$122,0)</f>
        <v>0.71864776444929113</v>
      </c>
      <c r="J107" s="4">
        <f>$B$110</f>
        <v>46130000000</v>
      </c>
      <c r="K107" s="8">
        <f>IFERROR(L107/$L$122,0)</f>
        <v>0.68921775898520088</v>
      </c>
      <c r="L107" s="4">
        <f>$C$110</f>
        <v>45640000000</v>
      </c>
      <c r="M107" s="8">
        <f>IFERROR(N107/$N$122,0)</f>
        <v>0.73662611754360241</v>
      </c>
      <c r="N107" s="4">
        <f>$D$110</f>
        <v>50260000000</v>
      </c>
      <c r="O107" s="8">
        <f>IFERROR(P107/$P$122,0)</f>
        <v>0.7700908455625437</v>
      </c>
      <c r="P107" s="4">
        <f>$E$110</f>
        <v>55100000000</v>
      </c>
      <c r="Q107" s="8">
        <f>IFERROR(R107/$R$122,0)</f>
        <v>0.77204953247409658</v>
      </c>
      <c r="R107" s="4">
        <f>$F$110</f>
        <v>61100000000</v>
      </c>
      <c r="T107" t="s">
        <f>$A$110</f>
        <v>95</v>
      </c>
      <c r="U107" s="8">
        <f>IFERROR(V107/$V107,0)</f>
        <v>1</v>
      </c>
      <c r="V107" s="4">
        <f>$B$110</f>
        <v>46130000000</v>
      </c>
      <c r="W107" s="8">
        <f>IFERROR(X107/$V107,0)</f>
        <v>0.98937784522003036</v>
      </c>
      <c r="X107" s="4">
        <f>$C$110</f>
        <v>45640000000</v>
      </c>
      <c r="Y107" s="8">
        <f>IFERROR(Z107/$V107,0)</f>
        <v>1.0895295902883155</v>
      </c>
      <c r="Z107" s="4">
        <f>$D$110</f>
        <v>50260000000</v>
      </c>
      <c r="AA107" s="8">
        <f>IFERROR(AB107/$V107,0)</f>
        <v>1.1944504660741384</v>
      </c>
      <c r="AB107" s="4">
        <f>$E$110</f>
        <v>55100000000</v>
      </c>
      <c r="AC107" s="8">
        <f>IFERROR(AD107/$V107,0)</f>
        <v>1.3245176674615218</v>
      </c>
      <c r="AD107" s="4">
        <f>$F$110</f>
        <v>61100000000</v>
      </c>
    </row>
    <row r="108" spans="1:30" ht="13.23529411764706">
      <c r="A108" t="s">
        <v>93</v>
      </c>
      <c r="B108" s="4">
        <v>529299999.99999994</v>
      </c>
      <c r="C108" s="4">
        <v>2610000000</v>
      </c>
      <c r="D108" s="4">
        <v>834600000</v>
      </c>
      <c r="E108" s="4">
        <v>663100000</v>
      </c>
      <c r="F108" s="4">
        <v>568200000</v>
      </c>
      <c r="H108" t="s">
        <f>$A$111</f>
        <v>96</v>
      </c>
      <c r="I108" s="8">
        <f>IFERROR(J108/$J$122,0)</f>
        <v>1.0200965882536221</v>
      </c>
      <c r="J108" s="4">
        <f>$B$111</f>
        <v>65480000000.000008</v>
      </c>
      <c r="K108" s="8">
        <f>IFERROR(L108/$L$122,0)</f>
        <v>0.93687707641196016</v>
      </c>
      <c r="L108" s="4">
        <f>$C$111</f>
        <v>62040000000</v>
      </c>
      <c r="M108" s="8">
        <f>IFERROR(N108/$N$122,0)</f>
        <v>0.98827495236699403</v>
      </c>
      <c r="N108" s="4">
        <f>$D$111</f>
        <v>67430000000.000008</v>
      </c>
      <c r="O108" s="8">
        <f>IFERROR(P108/$P$122,0)</f>
        <v>1.0215234102026556</v>
      </c>
      <c r="P108" s="4">
        <f>$E$111</f>
        <v>73090000000</v>
      </c>
      <c r="Q108" s="8">
        <f>IFERROR(R108/$R$122,0)</f>
        <v>1.0121304018195603</v>
      </c>
      <c r="R108" s="4">
        <f>$F$111</f>
        <v>80100000000</v>
      </c>
      <c r="T108" t="s">
        <f>$A$111</f>
        <v>96</v>
      </c>
      <c r="U108" s="8">
        <f>IFERROR(V108/$V108,0)</f>
        <v>1</v>
      </c>
      <c r="V108" s="4">
        <f>$B$111</f>
        <v>65480000000.000008</v>
      </c>
      <c r="W108" s="8">
        <f>IFERROR(X108/$V108,0)</f>
        <v>0.94746487477092234</v>
      </c>
      <c r="X108" s="4">
        <f>$C$111</f>
        <v>62040000000</v>
      </c>
      <c r="Y108" s="8">
        <f>IFERROR(Z108/$V108,0)</f>
        <v>1.0297800855222969</v>
      </c>
      <c r="Z108" s="4">
        <f>$D$111</f>
        <v>67430000000.000008</v>
      </c>
      <c r="AA108" s="8">
        <f>IFERROR(AB108/$V108,0)</f>
        <v>1.1162186927306046</v>
      </c>
      <c r="AB108" s="4">
        <f>$E$111</f>
        <v>73090000000</v>
      </c>
      <c r="AC108" s="8">
        <f>IFERROR(AD108/$V108,0)</f>
        <v>1.2232742822235796</v>
      </c>
      <c r="AD108" s="4">
        <f>$F$111</f>
        <v>80100000000</v>
      </c>
    </row>
    <row r="109" spans="1:30" ht="13.23529411764706">
      <c r="A109" t="s">
        <v>94</v>
      </c>
      <c r="B109" s="4">
        <v>4070000000.0000005</v>
      </c>
      <c r="C109" s="4">
        <v>6030000000</v>
      </c>
      <c r="D109" s="4">
        <v>4250000000</v>
      </c>
      <c r="E109" s="4">
        <v>4110000000.0000005</v>
      </c>
      <c r="F109" s="4">
        <v>4080000000</v>
      </c>
      <c r="H109" t="s">
        <f>$A$112</f>
        <v>97</v>
      </c>
      <c r="I109" s="8">
        <f>IFERROR(J109/$J$122,0)</f>
        <v>0</v>
      </c>
      <c r="J109" s="4">
        <f>$B$112</f>
        <v>0</v>
      </c>
      <c r="K109" s="8">
        <f>IFERROR(L109/$L$122,0)</f>
        <v>0</v>
      </c>
      <c r="L109" s="4">
        <f>$C$112</f>
        <v>0</v>
      </c>
      <c r="M109" s="8">
        <f>IFERROR(N109/$N$122,0)</f>
        <v>0</v>
      </c>
      <c r="N109" s="4">
        <f>$D$112</f>
        <v>0</v>
      </c>
      <c r="O109" s="8">
        <f>IFERROR(P109/$P$122,0)</f>
        <v>0</v>
      </c>
      <c r="P109" s="4">
        <f>$E$112</f>
        <v>0</v>
      </c>
      <c r="Q109" s="8">
        <f>IFERROR(R109/$R$122,0)</f>
        <v>0</v>
      </c>
      <c r="R109" s="4">
        <f>$F$112</f>
        <v>0</v>
      </c>
      <c r="T109" t="s">
        <f>$A$112</f>
        <v>97</v>
      </c>
      <c r="U109" s="8">
        <f>IFERROR(V109/$V109,0)</f>
        <v>0</v>
      </c>
      <c r="V109" s="4">
        <f>$B$112</f>
        <v>0</v>
      </c>
      <c r="W109" s="8">
        <f>IFERROR(X109/$V109,0)</f>
        <v>0</v>
      </c>
      <c r="X109" s="4">
        <f>$C$112</f>
        <v>0</v>
      </c>
      <c r="Y109" s="8">
        <f>IFERROR(Z109/$V109,0)</f>
        <v>0</v>
      </c>
      <c r="Z109" s="4">
        <f>$D$112</f>
        <v>0</v>
      </c>
      <c r="AA109" s="8">
        <f>IFERROR(AB109/$V109,0)</f>
        <v>0</v>
      </c>
      <c r="AB109" s="4">
        <f>$E$112</f>
        <v>0</v>
      </c>
      <c r="AC109" s="8">
        <f>IFERROR(AD109/$V109,0)</f>
        <v>0</v>
      </c>
      <c r="AD109" s="4">
        <f>$F$112</f>
        <v>0</v>
      </c>
    </row>
    <row r="110" spans="1:30" ht="13.23529411764706">
      <c r="A110" t="s">
        <v>95</v>
      </c>
      <c r="B110" s="4">
        <v>46130000000</v>
      </c>
      <c r="C110" s="4">
        <v>45640000000</v>
      </c>
      <c r="D110" s="4">
        <v>50260000000</v>
      </c>
      <c r="E110" s="4">
        <v>55100000000</v>
      </c>
      <c r="F110" s="4">
        <v>61100000000</v>
      </c>
      <c r="H110" t="s">
        <f>$A$113</f>
        <v>98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98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30" ht="13.23529411764706">
      <c r="A111" t="s">
        <v>96</v>
      </c>
      <c r="B111" s="4">
        <v>65480000000.000008</v>
      </c>
      <c r="C111" s="4">
        <v>62040000000</v>
      </c>
      <c r="D111" s="4">
        <v>67430000000.000008</v>
      </c>
      <c r="E111" s="4">
        <v>73090000000</v>
      </c>
      <c r="F111" s="4">
        <v>80100000000</v>
      </c>
      <c r="H111" t="s">
        <f>$A$114</f>
        <v>99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99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23529411764706">
      <c r="A112" t="s">
        <v>97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H112" t="s">
        <f>$A$115</f>
        <v>100</v>
      </c>
      <c r="I112" s="8">
        <f>IFERROR(J112/$J$122,0)</f>
        <v>0.95045957314223395</v>
      </c>
      <c r="J112" s="4">
        <f>$B$115</f>
        <v>61010000000</v>
      </c>
      <c r="K112" s="8">
        <f>IFERROR(L112/$L$122,0)</f>
        <v>0.88085170643310173</v>
      </c>
      <c r="L112" s="4">
        <f>$C$115</f>
        <v>58330000000</v>
      </c>
      <c r="M112" s="8">
        <f>IFERROR(N112/$N$122,0)</f>
        <v>0.92364062729004826</v>
      </c>
      <c r="N112" s="4">
        <f>$D$115</f>
        <v>63020000000</v>
      </c>
      <c r="O112" s="8">
        <f>IFERROR(P112/$P$122,0)</f>
        <v>0.95611460517120894</v>
      </c>
      <c r="P112" s="4">
        <f>$E$115</f>
        <v>68410000000</v>
      </c>
      <c r="Q112" s="8">
        <f>IFERROR(R112/$R$122,0)</f>
        <v>0.93972706595905986</v>
      </c>
      <c r="R112" s="4">
        <f>$F$115</f>
        <v>74370000000</v>
      </c>
      <c r="T112" t="s">
        <f>$A$115</f>
        <v>100</v>
      </c>
      <c r="U112" s="8">
        <f>IFERROR(V112/$V112,0)</f>
        <v>1</v>
      </c>
      <c r="V112" s="4">
        <f>$B$115</f>
        <v>61010000000</v>
      </c>
      <c r="W112" s="8">
        <f>IFERROR(X112/$V112,0)</f>
        <v>0.95607277495492538</v>
      </c>
      <c r="X112" s="4">
        <f>$C$115</f>
        <v>58330000000</v>
      </c>
      <c r="Y112" s="8">
        <f>IFERROR(Z112/$V112,0)</f>
        <v>1.0329454187838059</v>
      </c>
      <c r="Z112" s="4">
        <f>$D$115</f>
        <v>63020000000</v>
      </c>
      <c r="AA112" s="8">
        <f>IFERROR(AB112/$V112,0)</f>
        <v>1.12129159154237</v>
      </c>
      <c r="AB112" s="4">
        <f>$E$115</f>
        <v>68410000000</v>
      </c>
      <c r="AC112" s="8">
        <f>IFERROR(AD112/$V112,0)</f>
        <v>1.2189804950008196</v>
      </c>
      <c r="AD112" s="4">
        <f>$F$115</f>
        <v>74370000000</v>
      </c>
    </row>
    <row r="113" spans="1:30" ht="13.23529411764706">
      <c r="A113" t="s">
        <v>98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101</v>
      </c>
      <c r="I113" s="8">
        <f>IFERROR(J113/$J$122,0)</f>
        <v>0.30144882380433091</v>
      </c>
      <c r="J113" s="4">
        <f>$B$116</f>
        <v>19350000000</v>
      </c>
      <c r="K113" s="8">
        <f>IFERROR(L113/$L$122,0)</f>
        <v>0.24765931742675926</v>
      </c>
      <c r="L113" s="4">
        <f>$C$116</f>
        <v>16399999999.999998</v>
      </c>
      <c r="M113" s="8">
        <f>IFERROR(N113/$N$122,0)</f>
        <v>0.25164883482339145</v>
      </c>
      <c r="N113" s="4">
        <f>$D$116</f>
        <v>17170000000.000002</v>
      </c>
      <c r="O113" s="8">
        <f>IFERROR(P113/$P$122,0)</f>
        <v>0.25143256464011182</v>
      </c>
      <c r="P113" s="4">
        <f>$E$116</f>
        <v>17990000000</v>
      </c>
      <c r="Q113" s="8">
        <f>IFERROR(R113/$R$122,0)</f>
        <v>0.24020722769775082</v>
      </c>
      <c r="R113" s="4">
        <f>$F$116</f>
        <v>19010000000</v>
      </c>
      <c r="T113" t="s">
        <f>$A$116</f>
        <v>101</v>
      </c>
      <c r="U113" s="8">
        <f>IFERROR(V113/$V113,0)</f>
        <v>1</v>
      </c>
      <c r="V113" s="4">
        <f>$B$116</f>
        <v>19350000000</v>
      </c>
      <c r="W113" s="8">
        <f>IFERROR(X113/$V113,0)</f>
        <v>0.84754521963824281</v>
      </c>
      <c r="X113" s="4">
        <f>$C$116</f>
        <v>16399999999.999998</v>
      </c>
      <c r="Y113" s="8">
        <f>IFERROR(Z113/$V113,0)</f>
        <v>0.88733850129198977</v>
      </c>
      <c r="Z113" s="4">
        <f>$D$116</f>
        <v>17170000000.000002</v>
      </c>
      <c r="AA113" s="8">
        <f>IFERROR(AB113/$V113,0)</f>
        <v>0.92971576227390185</v>
      </c>
      <c r="AB113" s="4">
        <f>$E$116</f>
        <v>17990000000</v>
      </c>
      <c r="AC113" s="8">
        <f>IFERROR(AD113/$V113,0)</f>
        <v>0.98242894056847541</v>
      </c>
      <c r="AD113" s="4">
        <f>$F$116</f>
        <v>19010000000</v>
      </c>
    </row>
    <row r="114" spans="1:30" ht="13.23529411764706">
      <c r="A114" t="s">
        <v>99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102</v>
      </c>
      <c r="I114" s="8">
        <f>IFERROR(J114/$J$122,0)</f>
        <v>0.065586539959495246</v>
      </c>
      <c r="J114" s="4">
        <f>$B$117</f>
        <v>4210000000</v>
      </c>
      <c r="K114" s="8">
        <f>IFERROR(L114/$L$122,0)</f>
        <v>0.061461794019933562</v>
      </c>
      <c r="L114" s="4">
        <f>$C$117</f>
        <v>4070000000.0000005</v>
      </c>
      <c r="M114" s="8">
        <f>IFERROR(N114/$N$122,0)</f>
        <v>0.059504616737505484</v>
      </c>
      <c r="N114" s="4">
        <f>$D$117</f>
        <v>4059999999.9999995</v>
      </c>
      <c r="O114" s="8">
        <f>IFERROR(P114/$P$122,0)</f>
        <v>0.05157232704402516</v>
      </c>
      <c r="P114" s="4">
        <f>$E$117</f>
        <v>3690000000</v>
      </c>
      <c r="Q114" s="8">
        <f>IFERROR(R114/$R$122,0)</f>
        <v>0.052312357846853674</v>
      </c>
      <c r="R114" s="4">
        <f>$F$117</f>
        <v>4139999999.9999995</v>
      </c>
      <c r="T114" t="s">
        <f>$A$117</f>
        <v>102</v>
      </c>
      <c r="U114" s="8">
        <f>IFERROR(V114/$V114,0)</f>
        <v>1</v>
      </c>
      <c r="V114" s="4">
        <f>$B$117</f>
        <v>4210000000</v>
      </c>
      <c r="W114" s="8">
        <f>IFERROR(X114/$V114,0)</f>
        <v>0.96674584323040391</v>
      </c>
      <c r="X114" s="4">
        <f>$C$117</f>
        <v>4070000000.0000005</v>
      </c>
      <c r="Y114" s="8">
        <f>IFERROR(Z114/$V114,0)</f>
        <v>0.96437054631828967</v>
      </c>
      <c r="Z114" s="4">
        <f>$D$117</f>
        <v>4059999999.9999995</v>
      </c>
      <c r="AA114" s="8">
        <f>IFERROR(AB114/$V114,0)</f>
        <v>0.87648456057007129</v>
      </c>
      <c r="AB114" s="4">
        <f>$E$117</f>
        <v>3690000000</v>
      </c>
      <c r="AC114" s="8">
        <f>IFERROR(AD114/$V114,0)</f>
        <v>0.98337292161520173</v>
      </c>
      <c r="AD114" s="4">
        <f>$F$117</f>
        <v>4139999999.9999995</v>
      </c>
    </row>
    <row r="115" spans="1:30" ht="13.23529411764706">
      <c r="A115" t="s">
        <v>100</v>
      </c>
      <c r="B115" s="4">
        <v>61010000000</v>
      </c>
      <c r="C115" s="4">
        <v>58330000000</v>
      </c>
      <c r="D115" s="4">
        <v>63020000000</v>
      </c>
      <c r="E115" s="4">
        <v>68410000000</v>
      </c>
      <c r="F115" s="4">
        <v>74370000000</v>
      </c>
      <c r="H115" t="s">
        <f>$A$118</f>
        <v>103</v>
      </c>
      <c r="I115" s="8">
        <f>IFERROR(J115/$J$122,0)</f>
        <v>0.065119177441969142</v>
      </c>
      <c r="J115" s="4">
        <f>$B$118</f>
        <v>4179999999.9999995</v>
      </c>
      <c r="K115" s="8">
        <f>IFERROR(L115/$L$122,0)</f>
        <v>0.06085774690425854</v>
      </c>
      <c r="L115" s="4">
        <f>$C$118</f>
        <v>4030000000.0000005</v>
      </c>
      <c r="M115" s="8">
        <f>IFERROR(N115/$N$122,0)</f>
        <v>0.05891836435585518</v>
      </c>
      <c r="N115" s="4">
        <f>$D$118</f>
        <v>4019999999.9999995</v>
      </c>
      <c r="O115" s="8">
        <f>IFERROR(P115/$P$122,0)</f>
        <v>0.051013277428371771</v>
      </c>
      <c r="P115" s="4">
        <f>$E$118</f>
        <v>3650000000</v>
      </c>
      <c r="Q115" s="8">
        <f>IFERROR(R115/$R$122,0)</f>
        <v>0.051806924437705328</v>
      </c>
      <c r="R115" s="4">
        <f>$F$118</f>
        <v>4099999999.9999995</v>
      </c>
      <c r="T115" t="s">
        <f>$A$118</f>
        <v>103</v>
      </c>
      <c r="U115" s="8">
        <f>IFERROR(V115/$V115,0)</f>
        <v>1</v>
      </c>
      <c r="V115" s="4">
        <f>$B$118</f>
        <v>4179999999.9999995</v>
      </c>
      <c r="W115" s="8">
        <f>IFERROR(X115/$V115,0)</f>
        <v>0.96411483253588537</v>
      </c>
      <c r="X115" s="4">
        <f>$C$118</f>
        <v>4030000000.0000005</v>
      </c>
      <c r="Y115" s="8">
        <f>IFERROR(Z115/$V115,0)</f>
        <v>0.96172248803827753</v>
      </c>
      <c r="Z115" s="4">
        <f>$D$118</f>
        <v>4019999999.9999995</v>
      </c>
      <c r="AA115" s="8">
        <f>IFERROR(AB115/$V115,0)</f>
        <v>0.87320574162679432</v>
      </c>
      <c r="AB115" s="4">
        <f>$E$118</f>
        <v>3650000000</v>
      </c>
      <c r="AC115" s="8">
        <f>IFERROR(AD115/$V115,0)</f>
        <v>0.98086124401913877</v>
      </c>
      <c r="AD115" s="4">
        <f>$F$118</f>
        <v>4099999999.9999995</v>
      </c>
    </row>
    <row r="116" spans="1:30" ht="13.23529411764706">
      <c r="A116" t="s">
        <v>101</v>
      </c>
      <c r="B116" s="4">
        <v>19350000000</v>
      </c>
      <c r="C116" s="4">
        <v>16399999999.999998</v>
      </c>
      <c r="D116" s="4">
        <v>17170000000.000002</v>
      </c>
      <c r="E116" s="4">
        <v>17990000000</v>
      </c>
      <c r="F116" s="4">
        <v>19010000000</v>
      </c>
      <c r="H116" t="s">
        <f>$A$119</f>
        <v>104</v>
      </c>
      <c r="I116" s="8">
        <f>IFERROR(J116/$J$122,0)</f>
        <v>0</v>
      </c>
      <c r="J116" s="4">
        <f>$B$119</f>
        <v>0</v>
      </c>
      <c r="K116" s="8">
        <f>IFERROR(L116/$L$122,0)</f>
        <v>0</v>
      </c>
      <c r="L116" s="4">
        <f>$C$119</f>
        <v>0</v>
      </c>
      <c r="M116" s="8">
        <f>IFERROR(N116/$N$122,0)</f>
        <v>0</v>
      </c>
      <c r="N116" s="4">
        <f>$D$119</f>
        <v>0</v>
      </c>
      <c r="O116" s="8">
        <f>IFERROR(P116/$P$122,0)</f>
        <v>0</v>
      </c>
      <c r="P116" s="4">
        <f>$E$119</f>
        <v>0</v>
      </c>
      <c r="Q116" s="8">
        <f>IFERROR(R116/$R$122,0)</f>
        <v>0</v>
      </c>
      <c r="R116" s="4">
        <f>$F$119</f>
        <v>0</v>
      </c>
      <c r="T116" t="s">
        <f>$A$119</f>
        <v>104</v>
      </c>
      <c r="U116" s="8">
        <f>IFERROR(V116/$V116,0)</f>
        <v>0</v>
      </c>
      <c r="V116" s="4">
        <f>$B$119</f>
        <v>0</v>
      </c>
      <c r="W116" s="8">
        <f>IFERROR(X116/$V116,0)</f>
        <v>0</v>
      </c>
      <c r="X116" s="4">
        <f>$C$119</f>
        <v>0</v>
      </c>
      <c r="Y116" s="8">
        <f>IFERROR(Z116/$V116,0)</f>
        <v>0</v>
      </c>
      <c r="Z116" s="4">
        <f>$D$119</f>
        <v>0</v>
      </c>
      <c r="AA116" s="8">
        <f>IFERROR(AB116/$V116,0)</f>
        <v>0</v>
      </c>
      <c r="AB116" s="4">
        <f>$E$119</f>
        <v>0</v>
      </c>
      <c r="AC116" s="8">
        <f>IFERROR(AD116/$V116,0)</f>
        <v>0</v>
      </c>
      <c r="AD116" s="4">
        <f>$F$119</f>
        <v>0</v>
      </c>
    </row>
    <row r="117" spans="1:30" ht="13.23529411764706">
      <c r="A117" t="s">
        <v>102</v>
      </c>
      <c r="B117" s="4">
        <v>4210000000</v>
      </c>
      <c r="C117" s="4">
        <v>4070000000.0000005</v>
      </c>
      <c r="D117" s="4">
        <v>4059999999.9999995</v>
      </c>
      <c r="E117" s="4">
        <v>3690000000</v>
      </c>
      <c r="F117" s="4">
        <v>4139999999.9999995</v>
      </c>
      <c r="H117" t="s">
        <f>$A$120</f>
        <v>105</v>
      </c>
      <c r="I117" s="8">
        <f>IFERROR(J117/$J$122,0)</f>
        <v>0.00084592615672223089</v>
      </c>
      <c r="J117" s="4">
        <f>$B$120</f>
        <v>54300000</v>
      </c>
      <c r="K117" s="8">
        <f>IFERROR(L117/$L$122,0)</f>
        <v>0.00079281183932346721</v>
      </c>
      <c r="L117" s="4">
        <f>$C$120</f>
        <v>52500000</v>
      </c>
      <c r="M117" s="8">
        <f>IFERROR(N117/$N$122,0)</f>
        <v>0.00076945625091601926</v>
      </c>
      <c r="N117" s="4">
        <f>$D$120</f>
        <v>52500000</v>
      </c>
      <c r="O117" s="8">
        <f>IFERROR(P117/$P$122,0)</f>
        <v>0.00073375262054507339</v>
      </c>
      <c r="P117" s="4">
        <f>$E$120</f>
        <v>52500000</v>
      </c>
      <c r="Q117" s="8">
        <f>IFERROR(R117/$R$122,0)</f>
        <v>0.00066338134950720247</v>
      </c>
      <c r="R117" s="4">
        <f>$F$120</f>
        <v>52500000</v>
      </c>
      <c r="T117" t="s">
        <f>$A$120</f>
        <v>105</v>
      </c>
      <c r="U117" s="8">
        <f>IFERROR(V117/$V117,0)</f>
        <v>1</v>
      </c>
      <c r="V117" s="4">
        <f>$B$120</f>
        <v>54300000</v>
      </c>
      <c r="W117" s="8">
        <f>IFERROR(X117/$V117,0)</f>
        <v>0.96685082872928174</v>
      </c>
      <c r="X117" s="4">
        <f>$C$120</f>
        <v>52500000</v>
      </c>
      <c r="Y117" s="8">
        <f>IFERROR(Z117/$V117,0)</f>
        <v>0.96685082872928174</v>
      </c>
      <c r="Z117" s="4">
        <f>$D$120</f>
        <v>52500000</v>
      </c>
      <c r="AA117" s="8">
        <f>IFERROR(AB117/$V117,0)</f>
        <v>0.96685082872928174</v>
      </c>
      <c r="AB117" s="4">
        <f>$E$120</f>
        <v>52500000</v>
      </c>
      <c r="AC117" s="8">
        <f>IFERROR(AD117/$V117,0)</f>
        <v>0.96685082872928174</v>
      </c>
      <c r="AD117" s="4">
        <f>$F$120</f>
        <v>52500000</v>
      </c>
    </row>
    <row r="118" spans="1:30" ht="13.23529411764706">
      <c r="A118" t="s">
        <v>103</v>
      </c>
      <c r="B118" s="4">
        <v>4179999999.9999995</v>
      </c>
      <c r="C118" s="4">
        <v>4030000000.0000005</v>
      </c>
      <c r="D118" s="4">
        <v>4019999999.9999995</v>
      </c>
      <c r="E118" s="4">
        <v>3650000000</v>
      </c>
      <c r="F118" s="4">
        <v>4099999999.9999995</v>
      </c>
      <c r="H118" t="s">
        <f>$A$121</f>
        <v>106</v>
      </c>
      <c r="I118" s="8">
        <f>IFERROR(J118/$J$122,0)</f>
        <v>0.0008178844056706652</v>
      </c>
      <c r="J118" s="4">
        <f>$B$121</f>
        <v>52500000</v>
      </c>
      <c r="K118" s="8">
        <f>IFERROR(L118/$L$122,0)</f>
        <v>0.00079281183932346721</v>
      </c>
      <c r="L118" s="4">
        <f>$C$121</f>
        <v>52500000</v>
      </c>
      <c r="M118" s="8">
        <f>IFERROR(N118/$N$122,0)</f>
        <v>0.00076945625091601926</v>
      </c>
      <c r="N118" s="4">
        <f>$D$121</f>
        <v>52500000</v>
      </c>
      <c r="O118" s="8">
        <f>IFERROR(P118/$P$122,0)</f>
        <v>0.00073375262054507339</v>
      </c>
      <c r="P118" s="4">
        <f>$E$121</f>
        <v>52500000</v>
      </c>
      <c r="Q118" s="8">
        <f>IFERROR(R118/$R$122,0)</f>
        <v>0.00066338134950720247</v>
      </c>
      <c r="R118" s="4">
        <f>$F$121</f>
        <v>52500000</v>
      </c>
      <c r="T118" t="s">
        <f>$A$121</f>
        <v>106</v>
      </c>
      <c r="U118" s="8">
        <f>IFERROR(V118/$V118,0)</f>
        <v>1</v>
      </c>
      <c r="V118" s="4">
        <f>$B$121</f>
        <v>52500000</v>
      </c>
      <c r="W118" s="8">
        <f>IFERROR(X118/$V118,0)</f>
        <v>1</v>
      </c>
      <c r="X118" s="4">
        <f>$C$121</f>
        <v>52500000</v>
      </c>
      <c r="Y118" s="8">
        <f>IFERROR(Z118/$V118,0)</f>
        <v>1</v>
      </c>
      <c r="Z118" s="4">
        <f>$D$121</f>
        <v>52500000</v>
      </c>
      <c r="AA118" s="8">
        <f>IFERROR(AB118/$V118,0)</f>
        <v>1</v>
      </c>
      <c r="AB118" s="4">
        <f>$E$121</f>
        <v>52500000</v>
      </c>
      <c r="AC118" s="8">
        <f>IFERROR(AD118/$V118,0)</f>
        <v>1</v>
      </c>
      <c r="AD118" s="4">
        <f>$F$121</f>
        <v>52500000</v>
      </c>
    </row>
    <row r="119" spans="1:30" ht="13.23529411764706">
      <c r="A119" t="s">
        <v>104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H119" t="s">
        <f>$A$122</f>
        <v>107</v>
      </c>
      <c r="I119" s="8">
        <f>IFERROR(J119/$J$122,0)</f>
        <v>2.8041751051565664e-05</v>
      </c>
      <c r="J119" s="4">
        <f>$B$122</f>
        <v>1800000</v>
      </c>
      <c r="K119" s="8">
        <f>IFERROR(L119/$L$122,0)</f>
        <v>0</v>
      </c>
      <c r="L119" s="4">
        <f>$C$122</f>
        <v>0</v>
      </c>
      <c r="M119" s="8">
        <f>IFERROR(N119/$N$122,0)</f>
        <v>0</v>
      </c>
      <c r="N119" s="4">
        <f>$D$122</f>
        <v>0</v>
      </c>
      <c r="O119" s="8">
        <f>IFERROR(P119/$P$122,0)</f>
        <v>0</v>
      </c>
      <c r="P119" s="4">
        <f>$E$122</f>
        <v>0</v>
      </c>
      <c r="Q119" s="8">
        <f>IFERROR(R119/$R$122,0)</f>
        <v>0</v>
      </c>
      <c r="R119" s="4">
        <f>$F$122</f>
        <v>0</v>
      </c>
      <c r="T119" t="s">
        <f>$A$122</f>
        <v>107</v>
      </c>
      <c r="U119" s="8">
        <f>IFERROR(V119/$V119,0)</f>
        <v>1</v>
      </c>
      <c r="V119" s="4">
        <f>$B$122</f>
        <v>1800000</v>
      </c>
      <c r="W119" s="8">
        <f>IFERROR(X119/$V119,0)</f>
        <v>0</v>
      </c>
      <c r="X119" s="4">
        <f>$C$122</f>
        <v>0</v>
      </c>
      <c r="Y119" s="8">
        <f>IFERROR(Z119/$V119,0)</f>
        <v>0</v>
      </c>
      <c r="Z119" s="4">
        <f>$D$122</f>
        <v>0</v>
      </c>
      <c r="AA119" s="8">
        <f>IFERROR(AB119/$V119,0)</f>
        <v>0</v>
      </c>
      <c r="AB119" s="4">
        <f>$E$122</f>
        <v>0</v>
      </c>
      <c r="AC119" s="8">
        <f>IFERROR(AD119/$V119,0)</f>
        <v>0</v>
      </c>
      <c r="AD119" s="4">
        <f>$F$122</f>
        <v>0</v>
      </c>
    </row>
    <row r="120" spans="1:30" ht="13.23529411764706">
      <c r="A120" t="s">
        <v>105</v>
      </c>
      <c r="B120" s="4">
        <v>54300000</v>
      </c>
      <c r="C120" s="4">
        <v>52500000</v>
      </c>
      <c r="D120" s="4">
        <v>52500000</v>
      </c>
      <c r="E120" s="4">
        <v>52500000</v>
      </c>
      <c r="F120" s="4">
        <v>52500000</v>
      </c>
      <c r="H120" t="s">
        <f>$A$123</f>
        <v>108</v>
      </c>
      <c r="I120" s="8">
        <f>IFERROR(J120/$J$122,0)</f>
        <v>0.11232279171210469</v>
      </c>
      <c r="J120" s="4">
        <f>$B$123</f>
        <v>7210000000</v>
      </c>
      <c r="K120" s="8">
        <f>IFERROR(L120/$L$122,0)</f>
        <v>0.11582603443068559</v>
      </c>
      <c r="L120" s="4">
        <f>$C$123</f>
        <v>7670000000</v>
      </c>
      <c r="M120" s="8">
        <f>IFERROR(N120/$N$122,0)</f>
        <v>0.089403488201670808</v>
      </c>
      <c r="N120" s="4">
        <f>$D$123</f>
        <v>6100000000</v>
      </c>
      <c r="O120" s="8">
        <f>IFERROR(P120/$P$122,0)</f>
        <v>0.081761006289308172</v>
      </c>
      <c r="P120" s="4">
        <f>$E$123</f>
        <v>5850000000</v>
      </c>
      <c r="Q120" s="8">
        <f>IFERROR(R120/$R$122,0)</f>
        <v>0.08238564569118019</v>
      </c>
      <c r="R120" s="4">
        <f>$F$123</f>
        <v>6520000000</v>
      </c>
      <c r="T120" t="s">
        <f>$A$123</f>
        <v>108</v>
      </c>
      <c r="U120" s="8">
        <f>IFERROR(V120/$V120,0)</f>
        <v>1</v>
      </c>
      <c r="V120" s="4">
        <f>$B$123</f>
        <v>7210000000</v>
      </c>
      <c r="W120" s="8">
        <f>IFERROR(X120/$V120,0)</f>
        <v>1.0638002773925104</v>
      </c>
      <c r="X120" s="4">
        <f>$C$123</f>
        <v>7670000000</v>
      </c>
      <c r="Y120" s="8">
        <f>IFERROR(Z120/$V120,0)</f>
        <v>0.84604715672676833</v>
      </c>
      <c r="Z120" s="4">
        <f>$D$123</f>
        <v>6100000000</v>
      </c>
      <c r="AA120" s="8">
        <f>IFERROR(AB120/$V120,0)</f>
        <v>0.81137309292649096</v>
      </c>
      <c r="AB120" s="4">
        <f>$E$123</f>
        <v>5850000000</v>
      </c>
      <c r="AC120" s="8">
        <f>IFERROR(AD120/$V120,0)</f>
        <v>0.90429958391123444</v>
      </c>
      <c r="AD120" s="4">
        <f>$F$123</f>
        <v>6520000000</v>
      </c>
    </row>
    <row r="121" spans="1:30" ht="13.23529411764706">
      <c r="A121" t="s">
        <v>106</v>
      </c>
      <c r="B121" s="4">
        <v>52500000</v>
      </c>
      <c r="C121" s="4">
        <v>52500000</v>
      </c>
      <c r="D121" s="4">
        <v>52500000</v>
      </c>
      <c r="E121" s="4">
        <v>52500000</v>
      </c>
      <c r="F121" s="4">
        <v>52500000</v>
      </c>
      <c r="H121" t="s">
        <f>$A$124</f>
        <v>109</v>
      </c>
      <c r="I121" s="8">
        <f>IFERROR(J121/$J$122,0)</f>
        <v>0.10936282910110609</v>
      </c>
      <c r="J121" s="4">
        <f>$B$124</f>
        <v>7020000000</v>
      </c>
      <c r="K121" s="8">
        <f>IFERROR(L121/$L$122,0)</f>
        <v>0.11356085774690426</v>
      </c>
      <c r="L121" s="4">
        <f>$C$124</f>
        <v>7520000000</v>
      </c>
      <c r="M121" s="8">
        <f>IFERROR(N121/$N$122,0)</f>
        <v>0.082221896526454633</v>
      </c>
      <c r="N121" s="4">
        <f>$D$124</f>
        <v>5610000000</v>
      </c>
      <c r="O121" s="8">
        <f>IFERROR(P121/$P$122,0)</f>
        <v>0.076310272536687637</v>
      </c>
      <c r="P121" s="4">
        <f>$E$124</f>
        <v>5460000000</v>
      </c>
      <c r="Q121" s="8">
        <f>IFERROR(R121/$R$122,0)</f>
        <v>0.074930502906242105</v>
      </c>
      <c r="R121" s="4">
        <f>$F$124</f>
        <v>5930000000</v>
      </c>
      <c r="T121" t="s">
        <f>$A$124</f>
        <v>109</v>
      </c>
      <c r="U121" s="8">
        <f>IFERROR(V121/$V121,0)</f>
        <v>1</v>
      </c>
      <c r="V121" s="4">
        <f>$B$124</f>
        <v>7020000000</v>
      </c>
      <c r="W121" s="8">
        <f>IFERROR(X121/$V121,0)</f>
        <v>1.0712250712250713</v>
      </c>
      <c r="X121" s="4">
        <f>$C$124</f>
        <v>7520000000</v>
      </c>
      <c r="Y121" s="8">
        <f>IFERROR(Z121/$V121,0)</f>
        <v>0.79914529914529919</v>
      </c>
      <c r="Z121" s="4">
        <f>$D$124</f>
        <v>5610000000</v>
      </c>
      <c r="AA121" s="8">
        <f>IFERROR(AB121/$V121,0)</f>
        <v>0.77777777777777779</v>
      </c>
      <c r="AB121" s="4">
        <f>$E$124</f>
        <v>5460000000</v>
      </c>
      <c r="AC121" s="8">
        <f>IFERROR(AD121/$V121,0)</f>
        <v>0.84472934472934469</v>
      </c>
      <c r="AD121" s="4">
        <f>$F$124</f>
        <v>5930000000</v>
      </c>
    </row>
    <row r="122" spans="1:30" ht="13.23529411764706">
      <c r="A122" t="s">
        <v>107</v>
      </c>
      <c r="B122" s="4">
        <v>1800000</v>
      </c>
      <c r="C122" s="4">
        <v>0</v>
      </c>
      <c r="D122" s="4">
        <v>0</v>
      </c>
      <c r="E122" s="4">
        <v>0</v>
      </c>
      <c r="F122" s="4">
        <v>0</v>
      </c>
      <c r="H122" t="s">
        <f>$A$125</f>
        <v>110</v>
      </c>
      <c r="I122" s="8">
        <f>IFERROR(J122/$J$122,0)</f>
        <v>1</v>
      </c>
      <c r="J122" s="4">
        <f>$B$125</f>
        <v>64190000000</v>
      </c>
      <c r="K122" s="8">
        <f>IFERROR(L122/$L$122,0)</f>
        <v>1</v>
      </c>
      <c r="L122" s="4">
        <f>$C$125</f>
        <v>66220000000</v>
      </c>
      <c r="M122" s="8">
        <f>IFERROR(N122/$N$122,0)</f>
        <v>1</v>
      </c>
      <c r="N122" s="4">
        <f>$D$125</f>
        <v>68230000000.000008</v>
      </c>
      <c r="O122" s="8">
        <f>IFERROR(P122/$P$122,0)</f>
        <v>1</v>
      </c>
      <c r="P122" s="4">
        <f>$E$125</f>
        <v>71550000000</v>
      </c>
      <c r="Q122" s="8">
        <f>IFERROR(R122/$R$122,0)</f>
        <v>1</v>
      </c>
      <c r="R122" s="4">
        <f>$F$125</f>
        <v>79140000000</v>
      </c>
      <c r="T122" t="s">
        <f>$A$125</f>
        <v>110</v>
      </c>
      <c r="U122" s="8">
        <f>IFERROR(V122/$V122,0)</f>
        <v>1</v>
      </c>
      <c r="V122" s="4">
        <f>$B$125</f>
        <v>64190000000</v>
      </c>
      <c r="W122" s="8">
        <f>IFERROR(X122/$V122,0)</f>
        <v>1.0316248636859324</v>
      </c>
      <c r="X122" s="4">
        <f>$C$125</f>
        <v>66220000000</v>
      </c>
      <c r="Y122" s="8">
        <f>IFERROR(Z122/$V122,0)</f>
        <v>1.0629381523601809</v>
      </c>
      <c r="Z122" s="4">
        <f>$D$125</f>
        <v>68230000000.000008</v>
      </c>
      <c r="AA122" s="8">
        <f>IFERROR(AB122/$V122,0)</f>
        <v>1.1146596042997352</v>
      </c>
      <c r="AB122" s="4">
        <f>$E$125</f>
        <v>71550000000</v>
      </c>
      <c r="AC122" s="8">
        <f>IFERROR(AD122/$V122,0)</f>
        <v>1.232902321233837</v>
      </c>
      <c r="AD122" s="4">
        <f>$F$125</f>
        <v>79140000000</v>
      </c>
    </row>
    <row r="123" spans="1:30" ht="13.23529411764706">
      <c r="A123" t="s">
        <v>108</v>
      </c>
      <c r="B123" s="4">
        <v>7210000000</v>
      </c>
      <c r="C123" s="4">
        <v>7670000000</v>
      </c>
      <c r="D123" s="4">
        <v>6100000000</v>
      </c>
      <c r="E123" s="4">
        <v>5850000000</v>
      </c>
      <c r="F123" s="4">
        <v>6520000000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23529411764706">
      <c r="A124" t="s">
        <v>109</v>
      </c>
      <c r="B124" s="4">
        <v>7020000000</v>
      </c>
      <c r="C124" s="4">
        <v>7520000000</v>
      </c>
      <c r="D124" s="4">
        <v>5610000000</v>
      </c>
      <c r="E124" s="4">
        <v>5460000000</v>
      </c>
      <c r="F124" s="4">
        <v>5930000000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23529411764706">
      <c r="A125" t="s">
        <v>110</v>
      </c>
      <c r="B125" s="4">
        <v>64190000000</v>
      </c>
      <c r="C125" s="4">
        <v>66220000000</v>
      </c>
      <c r="D125" s="4">
        <v>68230000000.000008</v>
      </c>
      <c r="E125" s="4">
        <v>71550000000</v>
      </c>
      <c r="F125" s="4">
        <v>79140000000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23529411764706">
      <c r="A126" t="s">
        <v>111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</row>
    <row r="127" spans="1:30" ht="13.23529411764706">
      <c r="A127" t="s">
        <v>112</v>
      </c>
      <c r="B127" s="4">
        <v>2730000000</v>
      </c>
      <c r="C127" s="4">
        <v>4650000000</v>
      </c>
      <c r="D127" s="4">
        <v>3450000000</v>
      </c>
      <c r="E127" s="4">
        <v>3660000000</v>
      </c>
      <c r="F127" s="4">
        <v>4730000000</v>
      </c>
    </row>
    <row r="128" spans="1:30" ht="13.23529411764706">
      <c r="A128" t="s">
        <v>113</v>
      </c>
      <c r="B128" s="4">
        <v>800000000</v>
      </c>
      <c r="C128" s="4">
        <v>1710000000</v>
      </c>
      <c r="D128" s="4">
        <v>1640000000</v>
      </c>
      <c r="E128" s="4">
        <v>1910000000</v>
      </c>
      <c r="F128" s="4">
        <v>3070000000</v>
      </c>
    </row>
    <row r="129" spans="1:30" ht="13.23529411764706">
      <c r="A129" t="s">
        <v>114</v>
      </c>
      <c r="B129" s="4">
        <v>1930000000</v>
      </c>
      <c r="C129" s="4">
        <v>2940000000</v>
      </c>
      <c r="D129" s="4">
        <v>1810000000</v>
      </c>
      <c r="E129" s="4">
        <v>1750000000</v>
      </c>
      <c r="F129" s="4">
        <v>1660000000</v>
      </c>
    </row>
    <row r="130" spans="1:30" ht="13.23529411764706">
      <c r="A130" t="s">
        <v>115</v>
      </c>
      <c r="B130" s="4">
        <v>1420000000</v>
      </c>
      <c r="C130" s="4">
        <v>1690000000</v>
      </c>
      <c r="D130" s="4">
        <v>2069999999.9999998</v>
      </c>
      <c r="E130" s="4">
        <v>1870000000</v>
      </c>
      <c r="F130" s="4">
        <v>2089999999.9999998</v>
      </c>
    </row>
    <row r="131" spans="1:30" ht="13.23529411764706">
      <c r="A131" t="s">
        <v>116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H131" s="2" t="s">
        <v>117</v>
      </c>
      <c r="I131" s="9">
        <v>2015</v>
      </c>
      <c r="J131" s="9">
        <f>$B$90</f>
        <v>563200000</v>
      </c>
      <c r="K131" s="9">
        <v>2016</v>
      </c>
      <c r="L131" s="9">
        <f>$C$90</f>
        <v>542200000</v>
      </c>
      <c r="M131" s="9">
        <v>2017</v>
      </c>
      <c r="N131" s="9">
        <f>$D$90</f>
        <v>574300000</v>
      </c>
      <c r="O131" s="9">
        <v>2018</v>
      </c>
      <c r="P131" s="9">
        <f>$E$90</f>
        <v>603200000</v>
      </c>
      <c r="Q131" s="9">
        <v>2019</v>
      </c>
      <c r="R131" s="9">
        <f>$F$90</f>
        <v>635300000</v>
      </c>
      <c r="T131" s="2" t="s">
        <v>118</v>
      </c>
      <c r="U131" s="9">
        <v>2015</v>
      </c>
      <c r="V131" s="9">
        <f>$B$90</f>
        <v>563200000</v>
      </c>
      <c r="W131" s="9">
        <v>2016</v>
      </c>
      <c r="X131" s="9">
        <f>$C$90</f>
        <v>542200000</v>
      </c>
      <c r="Y131" s="9">
        <v>2017</v>
      </c>
      <c r="Z131" s="9">
        <f>$D$90</f>
        <v>574300000</v>
      </c>
      <c r="AA131" s="9">
        <v>2018</v>
      </c>
      <c r="AB131" s="9">
        <f>$E$90</f>
        <v>603200000</v>
      </c>
      <c r="AC131" s="9">
        <v>2019</v>
      </c>
      <c r="AD131" s="9">
        <f>$F$90</f>
        <v>635300000</v>
      </c>
    </row>
    <row r="132" spans="1:30" ht="13.23529411764706">
      <c r="A132" t="s">
        <v>119</v>
      </c>
      <c r="B132" s="4">
        <v>979100000</v>
      </c>
      <c r="C132" s="4">
        <v>1050000000</v>
      </c>
      <c r="D132" s="4">
        <v>1120000000</v>
      </c>
      <c r="E132" s="4">
        <v>1220000000</v>
      </c>
      <c r="F132" s="4">
        <v>1360000000</v>
      </c>
      <c r="H132" t="s">
        <f>$A$127</f>
        <v>112</v>
      </c>
      <c r="I132" s="3">
        <f>IFERROR(J132/$J$167,0)</f>
        <v>0.042529989094874592</v>
      </c>
      <c r="J132" s="4">
        <f>$B$127</f>
        <v>2730000000</v>
      </c>
      <c r="K132" s="3">
        <f>IFERROR(L132/$L$167,0)</f>
        <v>0.070220477197221381</v>
      </c>
      <c r="L132" s="4">
        <f>$C$127</f>
        <v>4650000000</v>
      </c>
      <c r="M132" s="3">
        <f>IFERROR(N132/$N$167,0)</f>
        <v>0.05056426791733841</v>
      </c>
      <c r="N132" s="4">
        <f>$D$127</f>
        <v>3450000000</v>
      </c>
      <c r="O132" s="3">
        <f>IFERROR(P132/$P$167,0)</f>
        <v>0.051153039832285113</v>
      </c>
      <c r="P132" s="4">
        <f>$E$127</f>
        <v>3660000000</v>
      </c>
      <c r="Q132" s="3">
        <f>IFERROR(R132/$R$167,0)</f>
        <v>0.059767500631791759</v>
      </c>
      <c r="R132" s="4">
        <f>$F$127</f>
        <v>4730000000</v>
      </c>
      <c r="T132" t="s">
        <f>$A$127</f>
        <v>112</v>
      </c>
      <c r="U132" s="3">
        <f>IFERROR(V132/$V132,0)</f>
        <v>1</v>
      </c>
      <c r="V132" s="4">
        <f>$B$127</f>
        <v>2730000000</v>
      </c>
      <c r="W132" s="3">
        <f>IFERROR(X132/$V132,0)</f>
        <v>1.7032967032967032</v>
      </c>
      <c r="X132" s="4">
        <f>$C$127</f>
        <v>4650000000</v>
      </c>
      <c r="Y132" s="3">
        <f>IFERROR(Z132/$V132,0)</f>
        <v>1.2637362637362637</v>
      </c>
      <c r="Z132" s="4">
        <f>$D$127</f>
        <v>3450000000</v>
      </c>
      <c r="AA132" s="3">
        <f>IFERROR(AB132/$V132,0)</f>
        <v>1.3406593406593406</v>
      </c>
      <c r="AB132" s="4">
        <f>$E$127</f>
        <v>3660000000</v>
      </c>
      <c r="AC132" s="3">
        <f>IFERROR(AD132/$V132,0)</f>
        <v>1.7326007326007327</v>
      </c>
      <c r="AD132" s="4">
        <f>$F$127</f>
        <v>4730000000</v>
      </c>
    </row>
    <row r="133" spans="1:30" ht="13.23529411764706">
      <c r="A133" t="s">
        <v>120</v>
      </c>
      <c r="B133" s="4">
        <v>1980000000</v>
      </c>
      <c r="C133" s="4">
        <v>2109999999.9999998</v>
      </c>
      <c r="D133" s="4">
        <v>1640000000</v>
      </c>
      <c r="E133" s="4">
        <v>1890000000</v>
      </c>
      <c r="F133" s="4">
        <v>2130000000</v>
      </c>
      <c r="H133" t="s">
        <f>$A$128</f>
        <v>113</v>
      </c>
      <c r="I133" s="3">
        <f>IFERROR(J133/$J$167,0)</f>
        <v>0.012463000467362517</v>
      </c>
      <c r="J133" s="4">
        <f>$B$128</f>
        <v>800000000</v>
      </c>
      <c r="K133" s="3">
        <f>IFERROR(L133/$L$167,0)</f>
        <v>0.025823014195107217</v>
      </c>
      <c r="L133" s="4">
        <f>$C$128</f>
        <v>1710000000</v>
      </c>
      <c r="M133" s="3">
        <f>IFERROR(N133/$N$167,0)</f>
        <v>0.024036347647662316</v>
      </c>
      <c r="N133" s="4">
        <f>$D$128</f>
        <v>1640000000</v>
      </c>
      <c r="O133" s="3">
        <f>IFERROR(P133/$P$167,0)</f>
        <v>0.026694619147449337</v>
      </c>
      <c r="P133" s="4">
        <f>$E$128</f>
        <v>1910000000</v>
      </c>
      <c r="Q133" s="3">
        <f>IFERROR(R133/$R$167,0)</f>
        <v>0.038792014152135457</v>
      </c>
      <c r="R133" s="4">
        <f>$F$128</f>
        <v>3070000000</v>
      </c>
      <c r="T133" t="s">
        <f>$A$128</f>
        <v>113</v>
      </c>
      <c r="U133" s="3">
        <f>IFERROR(V133/$V133,0)</f>
        <v>1</v>
      </c>
      <c r="V133" s="4">
        <f>$B$128</f>
        <v>800000000</v>
      </c>
      <c r="W133" s="3">
        <f>IFERROR(X133/$V133,0)</f>
        <v>2.1375000000000002</v>
      </c>
      <c r="X133" s="4">
        <f>$C$128</f>
        <v>1710000000</v>
      </c>
      <c r="Y133" s="3">
        <f>IFERROR(Z133/$V133,0)</f>
        <v>2.0499999999999998</v>
      </c>
      <c r="Z133" s="4">
        <f>$D$128</f>
        <v>1640000000</v>
      </c>
      <c r="AA133" s="3">
        <f>IFERROR(AB133/$V133,0)</f>
        <v>2.3875000000000002</v>
      </c>
      <c r="AB133" s="4">
        <f>$E$128</f>
        <v>1910000000</v>
      </c>
      <c r="AC133" s="3">
        <f>IFERROR(AD133/$V133,0)</f>
        <v>3.8374999999999999</v>
      </c>
      <c r="AD133" s="4">
        <f>$F$128</f>
        <v>3070000000</v>
      </c>
    </row>
    <row r="134" spans="1:30" ht="13.23529411764706">
      <c r="A134" t="s">
        <v>121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H134" t="s">
        <f>$A$129</f>
        <v>114</v>
      </c>
      <c r="I134" s="3">
        <f>IFERROR(J134/$J$167,0)</f>
        <v>0.030066988627512073</v>
      </c>
      <c r="J134" s="4">
        <f>$B$129</f>
        <v>1930000000</v>
      </c>
      <c r="K134" s="3">
        <f>IFERROR(L134/$L$167,0)</f>
        <v>0.044397463002114168</v>
      </c>
      <c r="L134" s="4">
        <f>$C$129</f>
        <v>2940000000</v>
      </c>
      <c r="M134" s="3">
        <f>IFERROR(N134/$N$167,0)</f>
        <v>0.026527920269676094</v>
      </c>
      <c r="N134" s="4">
        <f>$D$129</f>
        <v>1810000000</v>
      </c>
      <c r="O134" s="3">
        <f>IFERROR(P134/$P$167,0)</f>
        <v>0.02445842068483578</v>
      </c>
      <c r="P134" s="4">
        <f>$E$129</f>
        <v>1750000000</v>
      </c>
      <c r="Q134" s="3">
        <f>IFERROR(R134/$R$167,0)</f>
        <v>0.020975486479656306</v>
      </c>
      <c r="R134" s="4">
        <f>$F$129</f>
        <v>1660000000</v>
      </c>
      <c r="T134" t="s">
        <f>$A$129</f>
        <v>114</v>
      </c>
      <c r="U134" s="3">
        <f>IFERROR(V134/$V134,0)</f>
        <v>1</v>
      </c>
      <c r="V134" s="4">
        <f>$B$129</f>
        <v>1930000000</v>
      </c>
      <c r="W134" s="3">
        <f>IFERROR(X134/$V134,0)</f>
        <v>1.5233160621761659</v>
      </c>
      <c r="X134" s="4">
        <f>$C$129</f>
        <v>2940000000</v>
      </c>
      <c r="Y134" s="3">
        <f>IFERROR(Z134/$V134,0)</f>
        <v>0.93782383419689119</v>
      </c>
      <c r="Z134" s="4">
        <f>$D$129</f>
        <v>1810000000</v>
      </c>
      <c r="AA134" s="3">
        <f>IFERROR(AB134/$V134,0)</f>
        <v>0.90673575129533679</v>
      </c>
      <c r="AB134" s="4">
        <f>$E$129</f>
        <v>1750000000</v>
      </c>
      <c r="AC134" s="3">
        <f>IFERROR(AD134/$V134,0)</f>
        <v>0.86010362694300513</v>
      </c>
      <c r="AD134" s="4">
        <f>$F$129</f>
        <v>1660000000</v>
      </c>
    </row>
    <row r="135" spans="1:30" ht="13.23529411764706">
      <c r="A135" t="s">
        <v>122</v>
      </c>
      <c r="B135" s="4">
        <v>9600000</v>
      </c>
      <c r="C135" s="4">
        <v>8900000</v>
      </c>
      <c r="D135" s="4">
        <v>9400000</v>
      </c>
      <c r="E135" s="4">
        <v>8500000</v>
      </c>
      <c r="F135" s="4">
        <v>8700000</v>
      </c>
      <c r="H135" t="s">
        <f>$A$130</f>
        <v>115</v>
      </c>
      <c r="I135" s="3">
        <f>IFERROR(J135/$J$167,0)</f>
        <v>0.022121825829568467</v>
      </c>
      <c r="J135" s="4">
        <f>$B$130</f>
        <v>1420000000</v>
      </c>
      <c r="K135" s="3">
        <f>IFERROR(L135/$L$167,0)</f>
        <v>0.025520990637269706</v>
      </c>
      <c r="L135" s="4">
        <f>$C$130</f>
        <v>1690000000</v>
      </c>
      <c r="M135" s="3">
        <f>IFERROR(N135/$N$167,0)</f>
        <v>0.030338560750403042</v>
      </c>
      <c r="N135" s="4">
        <f>$D$130</f>
        <v>2069999999.9999998</v>
      </c>
      <c r="O135" s="3">
        <f>IFERROR(P135/$P$167,0)</f>
        <v>0.026135569531795948</v>
      </c>
      <c r="P135" s="4">
        <f>$E$130</f>
        <v>1870000000</v>
      </c>
      <c r="Q135" s="3">
        <f>IFERROR(R135/$R$167,0)</f>
        <v>0.026408895628001007</v>
      </c>
      <c r="R135" s="4">
        <f>$F$130</f>
        <v>2089999999.9999998</v>
      </c>
      <c r="T135" t="s">
        <f>$A$130</f>
        <v>115</v>
      </c>
      <c r="U135" s="3">
        <f>IFERROR(V135/$V135,0)</f>
        <v>1</v>
      </c>
      <c r="V135" s="4">
        <f>$B$130</f>
        <v>1420000000</v>
      </c>
      <c r="W135" s="3">
        <f>IFERROR(X135/$V135,0)</f>
        <v>1.1901408450704225</v>
      </c>
      <c r="X135" s="4">
        <f>$C$130</f>
        <v>1690000000</v>
      </c>
      <c r="Y135" s="3">
        <f>IFERROR(Z135/$V135,0)</f>
        <v>1.4577464788732393</v>
      </c>
      <c r="Z135" s="4">
        <f>$D$130</f>
        <v>2069999999.9999998</v>
      </c>
      <c r="AA135" s="3">
        <f>IFERROR(AB135/$V135,0)</f>
        <v>1.3169014084507042</v>
      </c>
      <c r="AB135" s="4">
        <f>$E$130</f>
        <v>1870000000</v>
      </c>
      <c r="AC135" s="3">
        <f>IFERROR(AD135/$V135,0)</f>
        <v>1.4718309859154928</v>
      </c>
      <c r="AD135" s="4">
        <f>$F$130</f>
        <v>2089999999.9999998</v>
      </c>
    </row>
    <row r="136" spans="1:30" ht="13.23529411764706">
      <c r="A136" t="s">
        <v>123</v>
      </c>
      <c r="B136" s="4">
        <v>1970000000</v>
      </c>
      <c r="C136" s="4">
        <v>2100000000</v>
      </c>
      <c r="D136" s="4">
        <v>1630000000</v>
      </c>
      <c r="E136" s="4">
        <v>1880000000</v>
      </c>
      <c r="F136" s="4">
        <v>2120000000</v>
      </c>
      <c r="H136" t="s">
        <f>$A$132</f>
        <v>119</v>
      </c>
      <c r="I136" s="3">
        <f>IFERROR(J136/$J$167,0)</f>
        <v>0.015253154696993301</v>
      </c>
      <c r="J136" s="4">
        <f>$B$132</f>
        <v>979100000</v>
      </c>
      <c r="K136" s="3">
        <f>IFERROR(L136/$L$167,0)</f>
        <v>0.015856236786469344</v>
      </c>
      <c r="L136" s="4">
        <f>$C$132</f>
        <v>1050000000</v>
      </c>
      <c r="M136" s="3">
        <f>IFERROR(N136/$N$167,0)</f>
        <v>0.016415066686208412</v>
      </c>
      <c r="N136" s="4">
        <f>$D$132</f>
        <v>1120000000</v>
      </c>
      <c r="O136" s="3">
        <f>IFERROR(P136/$P$167,0)</f>
        <v>0.017051013277428372</v>
      </c>
      <c r="P136" s="4">
        <f>$E$132</f>
        <v>1220000000</v>
      </c>
      <c r="Q136" s="3">
        <f>IFERROR(R136/$R$167,0)</f>
        <v>0.017184735911043719</v>
      </c>
      <c r="R136" s="4">
        <f>$F$132</f>
        <v>1360000000</v>
      </c>
      <c r="T136" t="s">
        <f>$A$132</f>
        <v>119</v>
      </c>
      <c r="U136" s="3">
        <f>IFERROR(V136/$V136,0)</f>
        <v>1</v>
      </c>
      <c r="V136" s="4">
        <f>$B$132</f>
        <v>979100000</v>
      </c>
      <c r="W136" s="3">
        <f>IFERROR(X136/$V136,0)</f>
        <v>1.072413440915126</v>
      </c>
      <c r="X136" s="4">
        <f>$C$132</f>
        <v>1050000000</v>
      </c>
      <c r="Y136" s="3">
        <f>IFERROR(Z136/$V136,0)</f>
        <v>1.1439076703094679</v>
      </c>
      <c r="Z136" s="4">
        <f>$D$132</f>
        <v>1120000000</v>
      </c>
      <c r="AA136" s="3">
        <f>IFERROR(AB136/$V136,0)</f>
        <v>1.2460422837299561</v>
      </c>
      <c r="AB136" s="4">
        <f>$E$132</f>
        <v>1220000000</v>
      </c>
      <c r="AC136" s="3">
        <f>IFERROR(AD136/$V136,0)</f>
        <v>1.3890307425186397</v>
      </c>
      <c r="AD136" s="4">
        <f>$F$132</f>
        <v>1360000000</v>
      </c>
    </row>
    <row r="137" spans="1:30" ht="13.23529411764706">
      <c r="A137" t="s">
        <v>124</v>
      </c>
      <c r="B137" s="4">
        <v>7110000000</v>
      </c>
      <c r="C137" s="4">
        <v>9500000000</v>
      </c>
      <c r="D137" s="4">
        <v>8270000000</v>
      </c>
      <c r="E137" s="4">
        <v>8650000000</v>
      </c>
      <c r="F137" s="4">
        <v>10300000000</v>
      </c>
      <c r="H137" t="s">
        <f>$A$133</f>
        <v>120</v>
      </c>
      <c r="I137" s="3">
        <f>IFERROR(J137/$J$167,0)</f>
        <v>0.030845926156722232</v>
      </c>
      <c r="J137" s="4">
        <f>$B$133</f>
        <v>1980000000</v>
      </c>
      <c r="K137" s="3">
        <f>IFERROR(L137/$L$167,0)</f>
        <v>0.031863485351857443</v>
      </c>
      <c r="L137" s="4">
        <f>$C$133</f>
        <v>2109999999.9999998</v>
      </c>
      <c r="M137" s="3">
        <f>IFERROR(N137/$N$167,0)</f>
        <v>0.024036347647662316</v>
      </c>
      <c r="N137" s="4">
        <f>$D$133</f>
        <v>1640000000</v>
      </c>
      <c r="O137" s="3">
        <f>IFERROR(P137/$P$167,0)</f>
        <v>0.026415094339622643</v>
      </c>
      <c r="P137" s="4">
        <f>$E$133</f>
        <v>1890000000</v>
      </c>
      <c r="Q137" s="3">
        <f>IFERROR(R137/$R$167,0)</f>
        <v>0.026914329037149357</v>
      </c>
      <c r="R137" s="4">
        <f>$F$133</f>
        <v>2130000000</v>
      </c>
      <c r="T137" t="s">
        <f>$A$133</f>
        <v>120</v>
      </c>
      <c r="U137" s="3">
        <f>IFERROR(V137/$V137,0)</f>
        <v>1</v>
      </c>
      <c r="V137" s="4">
        <f>$B$133</f>
        <v>1980000000</v>
      </c>
      <c r="W137" s="3">
        <f>IFERROR(X137/$V137,0)</f>
        <v>1.0656565656565655</v>
      </c>
      <c r="X137" s="4">
        <f>$C$133</f>
        <v>2109999999.9999998</v>
      </c>
      <c r="Y137" s="3">
        <f>IFERROR(Z137/$V137,0)</f>
        <v>0.82828282828282829</v>
      </c>
      <c r="Z137" s="4">
        <f>$D$133</f>
        <v>1640000000</v>
      </c>
      <c r="AA137" s="3">
        <f>IFERROR(AB137/$V137,0)</f>
        <v>0.95454545454545459</v>
      </c>
      <c r="AB137" s="4">
        <f>$E$133</f>
        <v>1890000000</v>
      </c>
      <c r="AC137" s="3">
        <f>IFERROR(AD137/$V137,0)</f>
        <v>1.0757575757575757</v>
      </c>
      <c r="AD137" s="4">
        <f>$F$133</f>
        <v>2130000000</v>
      </c>
    </row>
    <row r="138" spans="1:30" ht="13.23529411764706">
      <c r="A138" t="s">
        <v>125</v>
      </c>
      <c r="B138" s="4">
        <v>17990000000</v>
      </c>
      <c r="C138" s="4">
        <v>17620000000</v>
      </c>
      <c r="D138" s="4">
        <v>19660000000</v>
      </c>
      <c r="E138" s="4">
        <v>21880000000</v>
      </c>
      <c r="F138" s="4">
        <v>26110000000</v>
      </c>
      <c r="H138" t="s">
        <f>$A$134</f>
        <v>121</v>
      </c>
      <c r="I138" s="3">
        <f>IFERROR(J138/$J$167,0)</f>
        <v>0</v>
      </c>
      <c r="J138" s="4">
        <f>$B$134</f>
        <v>0</v>
      </c>
      <c r="K138" s="3">
        <f>IFERROR(L138/$L$167,0)</f>
        <v>0</v>
      </c>
      <c r="L138" s="4">
        <f>$C$134</f>
        <v>0</v>
      </c>
      <c r="M138" s="3">
        <f>IFERROR(N138/$N$167,0)</f>
        <v>0</v>
      </c>
      <c r="N138" s="4">
        <f>$D$134</f>
        <v>0</v>
      </c>
      <c r="O138" s="3">
        <f>IFERROR(P138/$P$167,0)</f>
        <v>0</v>
      </c>
      <c r="P138" s="4">
        <f>$E$134</f>
        <v>0</v>
      </c>
      <c r="Q138" s="3">
        <f>IFERROR(R138/$R$167,0)</f>
        <v>0</v>
      </c>
      <c r="R138" s="4">
        <f>$F$134</f>
        <v>0</v>
      </c>
      <c r="T138" t="s">
        <f>$A$134</f>
        <v>121</v>
      </c>
      <c r="U138" s="3">
        <f>IFERROR(V138/$V138,0)</f>
        <v>0</v>
      </c>
      <c r="V138" s="4">
        <f>$B$134</f>
        <v>0</v>
      </c>
      <c r="W138" s="3">
        <f>IFERROR(X138/$V138,0)</f>
        <v>0</v>
      </c>
      <c r="X138" s="4">
        <f>$C$134</f>
        <v>0</v>
      </c>
      <c r="Y138" s="3">
        <f>IFERROR(Z138/$V138,0)</f>
        <v>0</v>
      </c>
      <c r="Z138" s="4">
        <f>$D$134</f>
        <v>0</v>
      </c>
      <c r="AA138" s="3">
        <f>IFERROR(AB138/$V138,0)</f>
        <v>0</v>
      </c>
      <c r="AB138" s="4">
        <f>$E$134</f>
        <v>0</v>
      </c>
      <c r="AC138" s="3">
        <f>IFERROR(AD138/$V138,0)</f>
        <v>0</v>
      </c>
      <c r="AD138" s="4">
        <f>$F$134</f>
        <v>0</v>
      </c>
    </row>
    <row r="139" spans="1:30" ht="13.23529411764706">
      <c r="A139" t="s">
        <v>126</v>
      </c>
      <c r="B139" s="4">
        <v>17740000000</v>
      </c>
      <c r="C139" s="4">
        <v>17380000000</v>
      </c>
      <c r="D139" s="4">
        <v>19420000000</v>
      </c>
      <c r="E139" s="4">
        <v>21650000000</v>
      </c>
      <c r="F139" s="4">
        <v>25130000000</v>
      </c>
      <c r="H139" t="s">
        <f>$A$135</f>
        <v>122</v>
      </c>
      <c r="I139" s="3">
        <f>IFERROR(J139/$J$167,0)</f>
        <v>0.0001495560056083502</v>
      </c>
      <c r="J139" s="4">
        <f>$B$135</f>
        <v>9600000</v>
      </c>
      <c r="K139" s="3">
        <f>IFERROR(L139/$L$167,0)</f>
        <v>0.00013440048323769255</v>
      </c>
      <c r="L139" s="4">
        <f>$C$135</f>
        <v>8900000</v>
      </c>
      <c r="M139" s="3">
        <f>IFERROR(N139/$N$167,0)</f>
        <v>0.0001377693096878206</v>
      </c>
      <c r="N139" s="4">
        <f>$D$135</f>
        <v>9400000</v>
      </c>
      <c r="O139" s="3">
        <f>IFERROR(P139/$P$167,0)</f>
        <v>0.00011879804332634521</v>
      </c>
      <c r="P139" s="4">
        <f>$E$135</f>
        <v>8500000</v>
      </c>
      <c r="Q139" s="3">
        <f>IFERROR(R139/$R$167,0)</f>
        <v>0.00010993176648976497</v>
      </c>
      <c r="R139" s="4">
        <f>$F$135</f>
        <v>8700000</v>
      </c>
      <c r="T139" t="s">
        <f>$A$135</f>
        <v>122</v>
      </c>
      <c r="U139" s="3">
        <f>IFERROR(V139/$V139,0)</f>
        <v>1</v>
      </c>
      <c r="V139" s="4">
        <f>$B$135</f>
        <v>9600000</v>
      </c>
      <c r="W139" s="3">
        <f>IFERROR(X139/$V139,0)</f>
        <v>0.92708333333333337</v>
      </c>
      <c r="X139" s="4">
        <f>$C$135</f>
        <v>8900000</v>
      </c>
      <c r="Y139" s="3">
        <f>IFERROR(Z139/$V139,0)</f>
        <v>0.97916666666666663</v>
      </c>
      <c r="Z139" s="4">
        <f>$D$135</f>
        <v>9400000</v>
      </c>
      <c r="AA139" s="3">
        <f>IFERROR(AB139/$V139,0)</f>
        <v>0.88541666666666663</v>
      </c>
      <c r="AB139" s="4">
        <f>$E$135</f>
        <v>8500000</v>
      </c>
      <c r="AC139" s="3">
        <f>IFERROR(AD139/$V139,0)</f>
        <v>0.90625</v>
      </c>
      <c r="AD139" s="4">
        <f>$F$135</f>
        <v>8700000</v>
      </c>
    </row>
    <row r="140" spans="1:30" ht="13.23529411764706">
      <c r="A140" t="s">
        <v>127</v>
      </c>
      <c r="B140" s="4">
        <v>17740000000</v>
      </c>
      <c r="C140" s="4">
        <v>17380000000</v>
      </c>
      <c r="D140" s="4">
        <v>19420000000</v>
      </c>
      <c r="E140" s="4">
        <v>21650000000</v>
      </c>
      <c r="F140" s="4">
        <v>25130000000</v>
      </c>
      <c r="H140" t="s">
        <f>$A$136</f>
        <v>123</v>
      </c>
      <c r="I140" s="3">
        <f>IFERROR(J140/$J$167,0)</f>
        <v>0.030690138650880199</v>
      </c>
      <c r="J140" s="4">
        <f>$B$136</f>
        <v>1970000000</v>
      </c>
      <c r="K140" s="3">
        <f>IFERROR(L140/$L$167,0)</f>
        <v>0.031712473572938688</v>
      </c>
      <c r="L140" s="4">
        <f>$C$136</f>
        <v>2100000000</v>
      </c>
      <c r="M140" s="3">
        <f>IFERROR(N140/$N$167,0)</f>
        <v>0.02388978455224974</v>
      </c>
      <c r="N140" s="4">
        <f>$D$136</f>
        <v>1630000000</v>
      </c>
      <c r="O140" s="3">
        <f>IFERROR(P140/$P$167,0)</f>
        <v>0.026275331935709294</v>
      </c>
      <c r="P140" s="4">
        <f>$E$136</f>
        <v>1880000000</v>
      </c>
      <c r="Q140" s="3">
        <f>IFERROR(R140/$R$167,0)</f>
        <v>0.026787970684862269</v>
      </c>
      <c r="R140" s="4">
        <f>$F$136</f>
        <v>2120000000</v>
      </c>
      <c r="T140" t="s">
        <f>$A$136</f>
        <v>123</v>
      </c>
      <c r="U140" s="3">
        <f>IFERROR(V140/$V140,0)</f>
        <v>1</v>
      </c>
      <c r="V140" s="4">
        <f>$B$136</f>
        <v>1970000000</v>
      </c>
      <c r="W140" s="3">
        <f>IFERROR(X140/$V140,0)</f>
        <v>1.0659898477157361</v>
      </c>
      <c r="X140" s="4">
        <f>$C$136</f>
        <v>2100000000</v>
      </c>
      <c r="Y140" s="3">
        <f>IFERROR(Z140/$V140,0)</f>
        <v>0.82741116751269039</v>
      </c>
      <c r="Z140" s="4">
        <f>$D$136</f>
        <v>1630000000</v>
      </c>
      <c r="AA140" s="3">
        <f>IFERROR(AB140/$V140,0)</f>
        <v>0.95431472081218272</v>
      </c>
      <c r="AB140" s="4">
        <f>$E$136</f>
        <v>1880000000</v>
      </c>
      <c r="AC140" s="3">
        <f>IFERROR(AD140/$V140,0)</f>
        <v>1.0761421319796953</v>
      </c>
      <c r="AD140" s="4">
        <f>$F$136</f>
        <v>2120000000</v>
      </c>
    </row>
    <row r="141" spans="1:30" ht="13.23529411764706">
      <c r="A141" t="s">
        <v>128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H141" t="s">
        <f>$A$137</f>
        <v>124</v>
      </c>
      <c r="I141" s="3">
        <f>IFERROR(J141/$J$167,0)</f>
        <v>0.11076491665368438</v>
      </c>
      <c r="J141" s="4">
        <f>$B$137</f>
        <v>7110000000</v>
      </c>
      <c r="K141" s="3">
        <f>IFERROR(L141/$L$167,0)</f>
        <v>0.14346118997281787</v>
      </c>
      <c r="L141" s="4">
        <f>$C$137</f>
        <v>9500000000</v>
      </c>
      <c r="M141" s="3">
        <f>IFERROR(N141/$N$167,0)</f>
        <v>0.1212076799061996</v>
      </c>
      <c r="N141" s="4">
        <f>$D$137</f>
        <v>8270000000</v>
      </c>
      <c r="O141" s="3">
        <f>IFERROR(P141/$P$167,0)</f>
        <v>0.12089447938504543</v>
      </c>
      <c r="P141" s="4">
        <f>$E$137</f>
        <v>8650000000</v>
      </c>
      <c r="Q141" s="3">
        <f>IFERROR(R141/$R$167,0)</f>
        <v>0.13014910285569875</v>
      </c>
      <c r="R141" s="4">
        <f>$F$137</f>
        <v>10300000000</v>
      </c>
      <c r="T141" t="s">
        <f>$A$137</f>
        <v>124</v>
      </c>
      <c r="U141" s="3">
        <f>IFERROR(V141/$V141,0)</f>
        <v>1</v>
      </c>
      <c r="V141" s="4">
        <f>$B$137</f>
        <v>7110000000</v>
      </c>
      <c r="W141" s="3">
        <f>IFERROR(X141/$V141,0)</f>
        <v>1.3361462728551337</v>
      </c>
      <c r="X141" s="4">
        <f>$C$137</f>
        <v>9500000000</v>
      </c>
      <c r="Y141" s="3">
        <f>IFERROR(Z141/$V141,0)</f>
        <v>1.1631504922644162</v>
      </c>
      <c r="Z141" s="4">
        <f>$D$137</f>
        <v>8270000000</v>
      </c>
      <c r="AA141" s="3">
        <f>IFERROR(AB141/$V141,0)</f>
        <v>1.2165963431786218</v>
      </c>
      <c r="AB141" s="4">
        <f>$E$137</f>
        <v>8650000000</v>
      </c>
      <c r="AC141" s="3">
        <f>IFERROR(AD141/$V141,0)</f>
        <v>1.4486638537271448</v>
      </c>
      <c r="AD141" s="4">
        <f>$F$137</f>
        <v>10300000000</v>
      </c>
    </row>
    <row r="142" spans="1:30" ht="13.23529411764706">
      <c r="A142" t="s">
        <v>129</v>
      </c>
      <c r="B142" s="4">
        <v>247300000</v>
      </c>
      <c r="C142" s="4">
        <v>242100000</v>
      </c>
      <c r="D142" s="4">
        <v>238800000</v>
      </c>
      <c r="E142" s="4">
        <v>233500000</v>
      </c>
      <c r="F142" s="4">
        <v>249200000</v>
      </c>
      <c r="H142" t="s">
        <f>$A$138</f>
        <v>125</v>
      </c>
      <c r="I142" s="3">
        <f>IFERROR(J142/$J$167,0)</f>
        <v>0.28026172300981461</v>
      </c>
      <c r="J142" s="4">
        <f>$B$138</f>
        <v>17990000000</v>
      </c>
      <c r="K142" s="3">
        <f>IFERROR(L142/$L$167,0)</f>
        <v>0.26608275445484747</v>
      </c>
      <c r="L142" s="4">
        <f>$C$138</f>
        <v>17620000000</v>
      </c>
      <c r="M142" s="3">
        <f>IFERROR(N142/$N$167,0)</f>
        <v>0.28814304558112264</v>
      </c>
      <c r="N142" s="4">
        <f>$D$138</f>
        <v>19660000000</v>
      </c>
      <c r="O142" s="3">
        <f>IFERROR(P142/$P$167,0)</f>
        <v>0.30580013976240389</v>
      </c>
      <c r="P142" s="4">
        <f>$E$138</f>
        <v>21880000000</v>
      </c>
      <c r="Q142" s="3">
        <f>IFERROR(R142/$R$167,0)</f>
        <v>0.329921657821582</v>
      </c>
      <c r="R142" s="4">
        <f>$F$138</f>
        <v>26110000000</v>
      </c>
      <c r="T142" t="s">
        <f>$A$138</f>
        <v>125</v>
      </c>
      <c r="U142" s="3">
        <f>IFERROR(V142/$V142,0)</f>
        <v>1</v>
      </c>
      <c r="V142" s="4">
        <f>$B$138</f>
        <v>17990000000</v>
      </c>
      <c r="W142" s="3">
        <f>IFERROR(X142/$V142,0)</f>
        <v>0.97943301834352414</v>
      </c>
      <c r="X142" s="4">
        <f>$C$138</f>
        <v>17620000000</v>
      </c>
      <c r="Y142" s="3">
        <f>IFERROR(Z142/$V142,0)</f>
        <v>1.0928293496386881</v>
      </c>
      <c r="Z142" s="4">
        <f>$D$138</f>
        <v>19660000000</v>
      </c>
      <c r="AA142" s="3">
        <f>IFERROR(AB142/$V142,0)</f>
        <v>1.216231239577543</v>
      </c>
      <c r="AB142" s="4">
        <f>$E$138</f>
        <v>21880000000</v>
      </c>
      <c r="AC142" s="3">
        <f>IFERROR(AD142/$V142,0)</f>
        <v>1.4513618677042801</v>
      </c>
      <c r="AD142" s="4">
        <f>$F$138</f>
        <v>26110000000</v>
      </c>
    </row>
    <row r="143" spans="1:30" ht="13.23529411764706">
      <c r="A143" t="s">
        <v>130</v>
      </c>
      <c r="B143" s="4">
        <v>2390000000</v>
      </c>
      <c r="C143" s="4">
        <v>2440000000</v>
      </c>
      <c r="D143" s="4">
        <v>2320000000</v>
      </c>
      <c r="E143" s="4">
        <v>2660000000</v>
      </c>
      <c r="F143" s="4">
        <v>2680000000</v>
      </c>
      <c r="H143" t="s">
        <f>$A$139</f>
        <v>126</v>
      </c>
      <c r="I143" s="3">
        <f>IFERROR(J143/$J$167,0)</f>
        <v>0.27636703536376384</v>
      </c>
      <c r="J143" s="4">
        <f>$B$139</f>
        <v>17740000000</v>
      </c>
      <c r="K143" s="3">
        <f>IFERROR(L143/$L$167,0)</f>
        <v>0.26245847176079734</v>
      </c>
      <c r="L143" s="4">
        <f>$C$139</f>
        <v>17380000000</v>
      </c>
      <c r="M143" s="3">
        <f>IFERROR(N143/$N$167,0)</f>
        <v>0.28462553129122081</v>
      </c>
      <c r="N143" s="4">
        <f>$D$139</f>
        <v>19420000000</v>
      </c>
      <c r="O143" s="3">
        <f>IFERROR(P143/$P$167,0)</f>
        <v>0.30258560447239691</v>
      </c>
      <c r="P143" s="4">
        <f>$E$139</f>
        <v>21650000000</v>
      </c>
      <c r="Q143" s="3">
        <f>IFERROR(R143/$R$167,0)</f>
        <v>0.31753853929744758</v>
      </c>
      <c r="R143" s="4">
        <f>$F$139</f>
        <v>25130000000</v>
      </c>
      <c r="T143" t="s">
        <f>$A$139</f>
        <v>126</v>
      </c>
      <c r="U143" s="3">
        <f>IFERROR(V143/$V143,0)</f>
        <v>1</v>
      </c>
      <c r="V143" s="4">
        <f>$B$139</f>
        <v>17740000000</v>
      </c>
      <c r="W143" s="3">
        <f>IFERROR(X143/$V143,0)</f>
        <v>0.97970687711386695</v>
      </c>
      <c r="X143" s="4">
        <f>$C$139</f>
        <v>17380000000</v>
      </c>
      <c r="Y143" s="3">
        <f>IFERROR(Z143/$V143,0)</f>
        <v>1.0947012401352876</v>
      </c>
      <c r="Z143" s="4">
        <f>$D$139</f>
        <v>19420000000</v>
      </c>
      <c r="AA143" s="3">
        <f>IFERROR(AB143/$V143,0)</f>
        <v>1.2204058624577228</v>
      </c>
      <c r="AB143" s="4">
        <f>$E$139</f>
        <v>21650000000</v>
      </c>
      <c r="AC143" s="3">
        <f>IFERROR(AD143/$V143,0)</f>
        <v>1.4165727170236753</v>
      </c>
      <c r="AD143" s="4">
        <f>$F$139</f>
        <v>25130000000</v>
      </c>
    </row>
    <row r="144" spans="1:30" ht="13.23529411764706">
      <c r="A144" t="s">
        <v>131</v>
      </c>
      <c r="B144" s="4">
        <v>11730000000</v>
      </c>
      <c r="C144" s="4">
        <v>11880000000</v>
      </c>
      <c r="D144" s="4">
        <v>6810000000</v>
      </c>
      <c r="E144" s="4">
        <v>7090000000</v>
      </c>
      <c r="F144" s="4">
        <v>7590000000</v>
      </c>
      <c r="H144" t="s">
        <f>$A$140</f>
        <v>127</v>
      </c>
      <c r="I144" s="3">
        <f>IFERROR(J144/$J$167,0)</f>
        <v>0.27636703536376384</v>
      </c>
      <c r="J144" s="4">
        <f>$B$140</f>
        <v>17740000000</v>
      </c>
      <c r="K144" s="3">
        <f>IFERROR(L144/$L$167,0)</f>
        <v>0.26245847176079734</v>
      </c>
      <c r="L144" s="4">
        <f>$C$140</f>
        <v>17380000000</v>
      </c>
      <c r="M144" s="3">
        <f>IFERROR(N144/$N$167,0)</f>
        <v>0.28462553129122081</v>
      </c>
      <c r="N144" s="4">
        <f>$D$140</f>
        <v>19420000000</v>
      </c>
      <c r="O144" s="3">
        <f>IFERROR(P144/$P$167,0)</f>
        <v>0.30258560447239691</v>
      </c>
      <c r="P144" s="4">
        <f>$E$140</f>
        <v>21650000000</v>
      </c>
      <c r="Q144" s="3">
        <f>IFERROR(R144/$R$167,0)</f>
        <v>0.31753853929744758</v>
      </c>
      <c r="R144" s="4">
        <f>$F$140</f>
        <v>25130000000</v>
      </c>
      <c r="T144" t="s">
        <f>$A$140</f>
        <v>127</v>
      </c>
      <c r="U144" s="3">
        <f>IFERROR(V144/$V144,0)</f>
        <v>1</v>
      </c>
      <c r="V144" s="4">
        <f>$B$140</f>
        <v>17740000000</v>
      </c>
      <c r="W144" s="3">
        <f>IFERROR(X144/$V144,0)</f>
        <v>0.97970687711386695</v>
      </c>
      <c r="X144" s="4">
        <f>$C$140</f>
        <v>17380000000</v>
      </c>
      <c r="Y144" s="3">
        <f>IFERROR(Z144/$V144,0)</f>
        <v>1.0947012401352876</v>
      </c>
      <c r="Z144" s="4">
        <f>$D$140</f>
        <v>19420000000</v>
      </c>
      <c r="AA144" s="3">
        <f>IFERROR(AB144/$V144,0)</f>
        <v>1.2204058624577228</v>
      </c>
      <c r="AB144" s="4">
        <f>$E$140</f>
        <v>21650000000</v>
      </c>
      <c r="AC144" s="3">
        <f>IFERROR(AD144/$V144,0)</f>
        <v>1.4165727170236753</v>
      </c>
      <c r="AD144" s="4">
        <f>$F$140</f>
        <v>25130000000</v>
      </c>
    </row>
    <row r="145" spans="1:30" ht="13.23529411764706">
      <c r="A145" t="s">
        <v>132</v>
      </c>
      <c r="B145" s="4">
        <v>14240000000</v>
      </c>
      <c r="C145" s="4">
        <v>14640000000</v>
      </c>
      <c r="D145" s="4">
        <v>10320000000</v>
      </c>
      <c r="E145" s="4">
        <v>9840000000</v>
      </c>
      <c r="F145" s="4">
        <v>10830000000</v>
      </c>
      <c r="H145" t="s">
        <f>$A$141</f>
        <v>128</v>
      </c>
      <c r="I145" s="3">
        <f>IFERROR(J145/$J$167,0)</f>
        <v>0</v>
      </c>
      <c r="J145" s="4">
        <f>$B$141</f>
        <v>0</v>
      </c>
      <c r="K145" s="3">
        <f>IFERROR(L145/$L$167,0)</f>
        <v>0</v>
      </c>
      <c r="L145" s="4">
        <f>$C$141</f>
        <v>0</v>
      </c>
      <c r="M145" s="3">
        <f>IFERROR(N145/$N$167,0)</f>
        <v>0</v>
      </c>
      <c r="N145" s="4">
        <f>$D$141</f>
        <v>0</v>
      </c>
      <c r="O145" s="3">
        <f>IFERROR(P145/$P$167,0)</f>
        <v>0</v>
      </c>
      <c r="P145" s="4">
        <f>$E$141</f>
        <v>0</v>
      </c>
      <c r="Q145" s="3">
        <f>IFERROR(R145/$R$167,0)</f>
        <v>0</v>
      </c>
      <c r="R145" s="4">
        <f>$F$141</f>
        <v>0</v>
      </c>
      <c r="T145" t="s">
        <f>$A$141</f>
        <v>128</v>
      </c>
      <c r="U145" s="3">
        <f>IFERROR(V145/$V145,0)</f>
        <v>0</v>
      </c>
      <c r="V145" s="4">
        <f>$B$141</f>
        <v>0</v>
      </c>
      <c r="W145" s="3">
        <f>IFERROR(X145/$V145,0)</f>
        <v>0</v>
      </c>
      <c r="X145" s="4">
        <f>$C$141</f>
        <v>0</v>
      </c>
      <c r="Y145" s="3">
        <f>IFERROR(Z145/$V145,0)</f>
        <v>0</v>
      </c>
      <c r="Z145" s="4">
        <f>$D$141</f>
        <v>0</v>
      </c>
      <c r="AA145" s="3">
        <f>IFERROR(AB145/$V145,0)</f>
        <v>0</v>
      </c>
      <c r="AB145" s="4">
        <f>$E$141</f>
        <v>0</v>
      </c>
      <c r="AC145" s="3">
        <f>IFERROR(AD145/$V145,0)</f>
        <v>0</v>
      </c>
      <c r="AD145" s="4">
        <f>$F$141</f>
        <v>0</v>
      </c>
    </row>
    <row r="146" spans="1:30" ht="13.23529411764706">
      <c r="A146" t="s">
        <v>133</v>
      </c>
      <c r="B146" s="4">
        <v>2500000000</v>
      </c>
      <c r="C146" s="4">
        <v>2750000000</v>
      </c>
      <c r="D146" s="4">
        <v>3500000000</v>
      </c>
      <c r="E146" s="4">
        <v>2750000000</v>
      </c>
      <c r="F146" s="4">
        <v>3250000000</v>
      </c>
      <c r="H146" t="s">
        <f>$A$142</f>
        <v>129</v>
      </c>
      <c r="I146" s="3">
        <f>IFERROR(J146/$J$167,0)</f>
        <v>0.0038526250194734382</v>
      </c>
      <c r="J146" s="4">
        <f>$B$142</f>
        <v>247300000</v>
      </c>
      <c r="K146" s="3">
        <f>IFERROR(L146/$L$167,0)</f>
        <v>0.0036559951676230747</v>
      </c>
      <c r="L146" s="4">
        <f>$C$142</f>
        <v>242100000</v>
      </c>
      <c r="M146" s="3">
        <f>IFERROR(N146/$N$167,0)</f>
        <v>0.0034999267184522933</v>
      </c>
      <c r="N146" s="4">
        <f>$D$142</f>
        <v>238800000</v>
      </c>
      <c r="O146" s="3">
        <f>IFERROR(P146/$P$167,0)</f>
        <v>0.0032634521313766596</v>
      </c>
      <c r="P146" s="4">
        <f>$E$142</f>
        <v>233500000</v>
      </c>
      <c r="Q146" s="3">
        <f>IFERROR(R146/$R$167,0)</f>
        <v>0.0031488501389941876</v>
      </c>
      <c r="R146" s="4">
        <f>$F$142</f>
        <v>249200000</v>
      </c>
      <c r="T146" t="s">
        <f>$A$142</f>
        <v>129</v>
      </c>
      <c r="U146" s="3">
        <f>IFERROR(V146/$V146,0)</f>
        <v>1</v>
      </c>
      <c r="V146" s="4">
        <f>$B$142</f>
        <v>247300000</v>
      </c>
      <c r="W146" s="3">
        <f>IFERROR(X146/$V146,0)</f>
        <v>0.97897290739991916</v>
      </c>
      <c r="X146" s="4">
        <f>$C$142</f>
        <v>242100000</v>
      </c>
      <c r="Y146" s="3">
        <f>IFERROR(Z146/$V146,0)</f>
        <v>0.96562879094217546</v>
      </c>
      <c r="Z146" s="4">
        <f>$D$142</f>
        <v>238800000</v>
      </c>
      <c r="AA146" s="3">
        <f>IFERROR(AB146/$V146,0)</f>
        <v>0.94419733117670845</v>
      </c>
      <c r="AB146" s="4">
        <f>$E$142</f>
        <v>233500000</v>
      </c>
      <c r="AC146" s="3">
        <f>IFERROR(AD146/$V146,0)</f>
        <v>1.0076829761423372</v>
      </c>
      <c r="AD146" s="4">
        <f>$F$142</f>
        <v>249200000</v>
      </c>
    </row>
    <row r="147" spans="1:30" ht="13.23529411764706">
      <c r="A147" t="s">
        <v>134</v>
      </c>
      <c r="B147" s="4">
        <v>4560000000</v>
      </c>
      <c r="C147" s="4">
        <v>4600000000</v>
      </c>
      <c r="D147" s="4">
        <v>9340000000</v>
      </c>
      <c r="E147" s="4">
        <v>9350000000</v>
      </c>
      <c r="F147" s="4">
        <v>9190000000</v>
      </c>
      <c r="H147" t="s">
        <f>$A$143</f>
        <v>130</v>
      </c>
      <c r="I147" s="3">
        <f>IFERROR(J147/$J$167,0)</f>
        <v>0.037233213896245523</v>
      </c>
      <c r="J147" s="4">
        <f>$B$143</f>
        <v>2390000000</v>
      </c>
      <c r="K147" s="3">
        <f>IFERROR(L147/$L$167,0)</f>
        <v>0.036846874056176385</v>
      </c>
      <c r="L147" s="4">
        <f>$C$143</f>
        <v>2440000000</v>
      </c>
      <c r="M147" s="3">
        <f>IFERROR(N147/$N$167,0)</f>
        <v>0.034002638135717425</v>
      </c>
      <c r="N147" s="4">
        <f>$D$143</f>
        <v>2320000000</v>
      </c>
      <c r="O147" s="3">
        <f>IFERROR(P147/$P$167,0)</f>
        <v>0.037176799440950384</v>
      </c>
      <c r="P147" s="4">
        <f>$E$143</f>
        <v>2660000000</v>
      </c>
      <c r="Q147" s="3">
        <f>IFERROR(R147/$R$167,0)</f>
        <v>0.033864038412939099</v>
      </c>
      <c r="R147" s="4">
        <f>$F$143</f>
        <v>2680000000</v>
      </c>
      <c r="T147" t="s">
        <f>$A$143</f>
        <v>130</v>
      </c>
      <c r="U147" s="3">
        <f>IFERROR(V147/$V147,0)</f>
        <v>1</v>
      </c>
      <c r="V147" s="4">
        <f>$B$143</f>
        <v>2390000000</v>
      </c>
      <c r="W147" s="3">
        <f>IFERROR(X147/$V147,0)</f>
        <v>1.0209205020920502</v>
      </c>
      <c r="X147" s="4">
        <f>$C$143</f>
        <v>2440000000</v>
      </c>
      <c r="Y147" s="3">
        <f>IFERROR(Z147/$V147,0)</f>
        <v>0.97071129707112969</v>
      </c>
      <c r="Z147" s="4">
        <f>$D$143</f>
        <v>2320000000</v>
      </c>
      <c r="AA147" s="3">
        <f>IFERROR(AB147/$V147,0)</f>
        <v>1.112970711297071</v>
      </c>
      <c r="AB147" s="4">
        <f>$E$143</f>
        <v>2660000000</v>
      </c>
      <c r="AC147" s="3">
        <f>IFERROR(AD147/$V147,0)</f>
        <v>1.1213389121338913</v>
      </c>
      <c r="AD147" s="4">
        <f>$F$143</f>
        <v>2680000000</v>
      </c>
    </row>
    <row r="148" spans="1:30" ht="13.23529411764706">
      <c r="A148" t="s">
        <v>135</v>
      </c>
      <c r="B148" s="4">
        <v>4560000000</v>
      </c>
      <c r="C148" s="4">
        <v>4600000000</v>
      </c>
      <c r="D148" s="4">
        <v>9340000000</v>
      </c>
      <c r="E148" s="4">
        <v>9350000000</v>
      </c>
      <c r="F148" s="4">
        <v>9190000000</v>
      </c>
      <c r="H148" t="s">
        <f>$A$144</f>
        <v>131</v>
      </c>
      <c r="I148" s="3">
        <f>IFERROR(J148/$J$167,0)</f>
        <v>0.1827387443527029</v>
      </c>
      <c r="J148" s="4">
        <f>$B$144</f>
        <v>11730000000</v>
      </c>
      <c r="K148" s="3">
        <f>IFERROR(L148/$L$167,0)</f>
        <v>0.17940199335548174</v>
      </c>
      <c r="L148" s="4">
        <f>$C$144</f>
        <v>11880000000</v>
      </c>
      <c r="M148" s="3">
        <f>IFERROR(N148/$N$167,0)</f>
        <v>0.099809467975963642</v>
      </c>
      <c r="N148" s="4">
        <f>$D$144</f>
        <v>6810000000</v>
      </c>
      <c r="O148" s="3">
        <f>IFERROR(P148/$P$167,0)</f>
        <v>0.099091544374563245</v>
      </c>
      <c r="P148" s="4">
        <f>$E$144</f>
        <v>7090000000</v>
      </c>
      <c r="Q148" s="3">
        <f>IFERROR(R148/$R$167,0)</f>
        <v>0.095905989385898407</v>
      </c>
      <c r="R148" s="4">
        <f>$F$144</f>
        <v>7590000000</v>
      </c>
      <c r="T148" t="s">
        <f>$A$144</f>
        <v>131</v>
      </c>
      <c r="U148" s="3">
        <f>IFERROR(V148/$V148,0)</f>
        <v>1</v>
      </c>
      <c r="V148" s="4">
        <f>$B$144</f>
        <v>11730000000</v>
      </c>
      <c r="W148" s="3">
        <f>IFERROR(X148/$V148,0)</f>
        <v>1.0127877237851663</v>
      </c>
      <c r="X148" s="4">
        <f>$C$144</f>
        <v>11880000000</v>
      </c>
      <c r="Y148" s="3">
        <f>IFERROR(Z148/$V148,0)</f>
        <v>0.58056265984654731</v>
      </c>
      <c r="Z148" s="4">
        <f>$D$144</f>
        <v>6810000000</v>
      </c>
      <c r="AA148" s="3">
        <f>IFERROR(AB148/$V148,0)</f>
        <v>0.60443307757885767</v>
      </c>
      <c r="AB148" s="4">
        <f>$E$144</f>
        <v>7090000000</v>
      </c>
      <c r="AC148" s="3">
        <f>IFERROR(AD148/$V148,0)</f>
        <v>0.6470588235294118</v>
      </c>
      <c r="AD148" s="4">
        <f>$F$144</f>
        <v>7590000000</v>
      </c>
    </row>
    <row r="149" spans="1:30" ht="13.23529411764706">
      <c r="A149" t="s">
        <v>136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H149" t="s">
        <f>$A$145</f>
        <v>132</v>
      </c>
      <c r="I149" s="3">
        <f>IFERROR(J149/$J$167,0)</f>
        <v>0.2218414083190528</v>
      </c>
      <c r="J149" s="4">
        <f>$B$145</f>
        <v>14240000000</v>
      </c>
      <c r="K149" s="3">
        <f>IFERROR(L149/$L$167,0)</f>
        <v>0.22108124433705828</v>
      </c>
      <c r="L149" s="4">
        <f>$C$145</f>
        <v>14640000000</v>
      </c>
      <c r="M149" s="3">
        <f>IFERROR(N149/$N$167,0)</f>
        <v>0.15125311446577749</v>
      </c>
      <c r="N149" s="4">
        <f>$D$145</f>
        <v>10320000000</v>
      </c>
      <c r="O149" s="3">
        <f>IFERROR(P149/$P$167,0)</f>
        <v>0.13752620545073374</v>
      </c>
      <c r="P149" s="4">
        <f>$E$145</f>
        <v>9840000000</v>
      </c>
      <c r="Q149" s="3">
        <f>IFERROR(R149/$R$167,0)</f>
        <v>0.13684609552691432</v>
      </c>
      <c r="R149" s="4">
        <f>$F$145</f>
        <v>10830000000</v>
      </c>
      <c r="T149" t="s">
        <f>$A$145</f>
        <v>132</v>
      </c>
      <c r="U149" s="3">
        <f>IFERROR(V149/$V149,0)</f>
        <v>1</v>
      </c>
      <c r="V149" s="4">
        <f>$B$145</f>
        <v>14240000000</v>
      </c>
      <c r="W149" s="3">
        <f>IFERROR(X149/$V149,0)</f>
        <v>1.0280898876404494</v>
      </c>
      <c r="X149" s="4">
        <f>$C$145</f>
        <v>14640000000</v>
      </c>
      <c r="Y149" s="3">
        <f>IFERROR(Z149/$V149,0)</f>
        <v>0.7247191011235955</v>
      </c>
      <c r="Z149" s="4">
        <f>$D$145</f>
        <v>10320000000</v>
      </c>
      <c r="AA149" s="3">
        <f>IFERROR(AB149/$V149,0)</f>
        <v>0.6910112359550562</v>
      </c>
      <c r="AB149" s="4">
        <f>$E$145</f>
        <v>9840000000</v>
      </c>
      <c r="AC149" s="3">
        <f>IFERROR(AD149/$V149,0)</f>
        <v>0.7605337078651685</v>
      </c>
      <c r="AD149" s="4">
        <f>$F$145</f>
        <v>10830000000</v>
      </c>
    </row>
    <row r="150" spans="1:30" ht="13.23529411764706">
      <c r="A150" t="s">
        <v>137</v>
      </c>
      <c r="B150" s="4">
        <v>46280000000</v>
      </c>
      <c r="C150" s="4">
        <v>48800000000</v>
      </c>
      <c r="D150" s="4">
        <v>49910000000</v>
      </c>
      <c r="E150" s="4">
        <v>52390000000</v>
      </c>
      <c r="F150" s="4">
        <v>59120000000</v>
      </c>
      <c r="H150" t="s">
        <f>$A$146</f>
        <v>133</v>
      </c>
      <c r="I150" s="3">
        <f>IFERROR(J150/$J$167,0)</f>
        <v>0.038946876460507866</v>
      </c>
      <c r="J150" s="4">
        <f>$B$146</f>
        <v>2500000000</v>
      </c>
      <c r="K150" s="3">
        <f>IFERROR(L150/$L$167,0)</f>
        <v>0.041528239202657809</v>
      </c>
      <c r="L150" s="4">
        <f>$C$146</f>
        <v>2750000000</v>
      </c>
      <c r="M150" s="3">
        <f>IFERROR(N150/$N$167,0)</f>
        <v>0.051297083394401283</v>
      </c>
      <c r="N150" s="4">
        <f>$D$146</f>
        <v>3500000000</v>
      </c>
      <c r="O150" s="3">
        <f>IFERROR(P150/$P$167,0)</f>
        <v>0.038434661076170509</v>
      </c>
      <c r="P150" s="4">
        <f>$E$146</f>
        <v>2750000000</v>
      </c>
      <c r="Q150" s="3">
        <f>IFERROR(R150/$R$167,0)</f>
        <v>0.041066464493303007</v>
      </c>
      <c r="R150" s="4">
        <f>$F$146</f>
        <v>3250000000</v>
      </c>
      <c r="T150" t="s">
        <f>$A$146</f>
        <v>133</v>
      </c>
      <c r="U150" s="3">
        <f>IFERROR(V150/$V150,0)</f>
        <v>1</v>
      </c>
      <c r="V150" s="4">
        <f>$B$146</f>
        <v>2500000000</v>
      </c>
      <c r="W150" s="3">
        <f>IFERROR(X150/$V150,0)</f>
        <v>1.1000000000000001</v>
      </c>
      <c r="X150" s="4">
        <f>$C$146</f>
        <v>2750000000</v>
      </c>
      <c r="Y150" s="3">
        <f>IFERROR(Z150/$V150,0)</f>
        <v>1.3999999999999999</v>
      </c>
      <c r="Z150" s="4">
        <f>$D$146</f>
        <v>3500000000</v>
      </c>
      <c r="AA150" s="3">
        <f>IFERROR(AB150/$V150,0)</f>
        <v>1.1000000000000001</v>
      </c>
      <c r="AB150" s="4">
        <f>$E$146</f>
        <v>2750000000</v>
      </c>
      <c r="AC150" s="3">
        <f>IFERROR(AD150/$V150,0)</f>
        <v>1.3</v>
      </c>
      <c r="AD150" s="4">
        <f>$F$146</f>
        <v>3250000000</v>
      </c>
    </row>
    <row r="151" spans="1:30" ht="13.23529411764706">
      <c r="A151" t="s">
        <v>138</v>
      </c>
      <c r="B151" s="4">
        <v>0</v>
      </c>
      <c r="C151" s="4">
        <v>0</v>
      </c>
      <c r="D151" s="4">
        <v>11900000</v>
      </c>
      <c r="E151" s="4">
        <v>39400000</v>
      </c>
      <c r="F151" s="4">
        <v>42900000</v>
      </c>
      <c r="H151" t="s">
        <f>$A$147</f>
        <v>134</v>
      </c>
      <c r="I151" s="3">
        <f>IFERROR(J151/$J$167,0)</f>
        <v>0.071039102663966347</v>
      </c>
      <c r="J151" s="4">
        <f>$B$147</f>
        <v>4560000000</v>
      </c>
      <c r="K151" s="3">
        <f>IFERROR(L151/$L$167,0)</f>
        <v>0.069465418302627605</v>
      </c>
      <c r="L151" s="4">
        <f>$C$147</f>
        <v>4600000000</v>
      </c>
      <c r="M151" s="3">
        <f>IFERROR(N151/$N$167,0)</f>
        <v>0.13688993111534514</v>
      </c>
      <c r="N151" s="4">
        <f>$D$147</f>
        <v>9340000000</v>
      </c>
      <c r="O151" s="3">
        <f>IFERROR(P151/$P$167,0)</f>
        <v>0.13067784765897975</v>
      </c>
      <c r="P151" s="4">
        <f>$E$147</f>
        <v>9350000000</v>
      </c>
      <c r="Q151" s="3">
        <f>IFERROR(R151/$R$167,0)</f>
        <v>0.11612332575183219</v>
      </c>
      <c r="R151" s="4">
        <f>$F$147</f>
        <v>9190000000</v>
      </c>
      <c r="T151" t="s">
        <f>$A$147</f>
        <v>134</v>
      </c>
      <c r="U151" s="3">
        <f>IFERROR(V151/$V151,0)</f>
        <v>1</v>
      </c>
      <c r="V151" s="4">
        <f>$B$147</f>
        <v>4560000000</v>
      </c>
      <c r="W151" s="3">
        <f>IFERROR(X151/$V151,0)</f>
        <v>1.0087719298245614</v>
      </c>
      <c r="X151" s="4">
        <f>$C$147</f>
        <v>4600000000</v>
      </c>
      <c r="Y151" s="3">
        <f>IFERROR(Z151/$V151,0)</f>
        <v>2.0482456140350878</v>
      </c>
      <c r="Z151" s="4">
        <f>$D$147</f>
        <v>9340000000</v>
      </c>
      <c r="AA151" s="3">
        <f>IFERROR(AB151/$V151,0)</f>
        <v>2.0504385964912282</v>
      </c>
      <c r="AB151" s="4">
        <f>$E$147</f>
        <v>9350000000</v>
      </c>
      <c r="AC151" s="3">
        <f>IFERROR(AD151/$V151,0)</f>
        <v>2.0153508771929824</v>
      </c>
      <c r="AD151" s="4">
        <f>$F$147</f>
        <v>9190000000</v>
      </c>
    </row>
    <row r="152" spans="1:30" ht="13.23529411764706">
      <c r="A152" t="s">
        <v>139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135</v>
      </c>
      <c r="I152" s="3">
        <f>IFERROR(J152/$J$167,0)</f>
        <v>0.071039102663966347</v>
      </c>
      <c r="J152" s="4">
        <f>$B$148</f>
        <v>4560000000</v>
      </c>
      <c r="K152" s="3">
        <f>IFERROR(L152/$L$167,0)</f>
        <v>0.069465418302627605</v>
      </c>
      <c r="L152" s="4">
        <f>$C$148</f>
        <v>4600000000</v>
      </c>
      <c r="M152" s="3">
        <f>IFERROR(N152/$N$167,0)</f>
        <v>0.13688993111534514</v>
      </c>
      <c r="N152" s="4">
        <f>$D$148</f>
        <v>9340000000</v>
      </c>
      <c r="O152" s="3">
        <f>IFERROR(P152/$P$167,0)</f>
        <v>0.13067784765897975</v>
      </c>
      <c r="P152" s="4">
        <f>$E$148</f>
        <v>9350000000</v>
      </c>
      <c r="Q152" s="3">
        <f>IFERROR(R152/$R$167,0)</f>
        <v>0.11612332575183219</v>
      </c>
      <c r="R152" s="4">
        <f>$F$148</f>
        <v>9190000000</v>
      </c>
      <c r="T152" t="s">
        <f>$A$148</f>
        <v>135</v>
      </c>
      <c r="U152" s="3">
        <f>IFERROR(V152/$V152,0)</f>
        <v>1</v>
      </c>
      <c r="V152" s="4">
        <f>$B$148</f>
        <v>4560000000</v>
      </c>
      <c r="W152" s="3">
        <f>IFERROR(X152/$V152,0)</f>
        <v>1.0087719298245614</v>
      </c>
      <c r="X152" s="4">
        <f>$C$148</f>
        <v>4600000000</v>
      </c>
      <c r="Y152" s="3">
        <f>IFERROR(Z152/$V152,0)</f>
        <v>2.0482456140350878</v>
      </c>
      <c r="Z152" s="4">
        <f>$D$148</f>
        <v>9340000000</v>
      </c>
      <c r="AA152" s="3">
        <f>IFERROR(AB152/$V152,0)</f>
        <v>2.0504385964912282</v>
      </c>
      <c r="AB152" s="4">
        <f>$E$148</f>
        <v>9350000000</v>
      </c>
      <c r="AC152" s="3">
        <f>IFERROR(AD152/$V152,0)</f>
        <v>2.0153508771929824</v>
      </c>
      <c r="AD152" s="4">
        <f>$F$148</f>
        <v>9190000000</v>
      </c>
    </row>
    <row r="153" spans="1:30" ht="13.23529411764706">
      <c r="A153" t="s">
        <v>140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136</v>
      </c>
      <c r="I153" s="3">
        <f>IFERROR(J153/$J$167,0)</f>
        <v>0</v>
      </c>
      <c r="J153" s="4">
        <f>$B$149</f>
        <v>0</v>
      </c>
      <c r="K153" s="3">
        <f>IFERROR(L153/$L$167,0)</f>
        <v>0</v>
      </c>
      <c r="L153" s="4">
        <f>$C$149</f>
        <v>0</v>
      </c>
      <c r="M153" s="3">
        <f>IFERROR(N153/$N$167,0)</f>
        <v>0</v>
      </c>
      <c r="N153" s="4">
        <f>$D$149</f>
        <v>0</v>
      </c>
      <c r="O153" s="3">
        <f>IFERROR(P153/$P$167,0)</f>
        <v>0</v>
      </c>
      <c r="P153" s="4">
        <f>$E$149</f>
        <v>0</v>
      </c>
      <c r="Q153" s="3">
        <f>IFERROR(R153/$R$167,0)</f>
        <v>0</v>
      </c>
      <c r="R153" s="4">
        <f>$F$149</f>
        <v>0</v>
      </c>
      <c r="T153" t="s">
        <f>$A$149</f>
        <v>136</v>
      </c>
      <c r="U153" s="3">
        <f>IFERROR(V153/$V153,0)</f>
        <v>0</v>
      </c>
      <c r="V153" s="4">
        <f>$B$149</f>
        <v>0</v>
      </c>
      <c r="W153" s="3">
        <f>IFERROR(X153/$V153,0)</f>
        <v>0</v>
      </c>
      <c r="X153" s="4">
        <f>$C$149</f>
        <v>0</v>
      </c>
      <c r="Y153" s="3">
        <f>IFERROR(Z153/$V153,0)</f>
        <v>0</v>
      </c>
      <c r="Z153" s="4">
        <f>$D$149</f>
        <v>0</v>
      </c>
      <c r="AA153" s="3">
        <f>IFERROR(AB153/$V153,0)</f>
        <v>0</v>
      </c>
      <c r="AB153" s="4">
        <f>$E$149</f>
        <v>0</v>
      </c>
      <c r="AC153" s="3">
        <f>IFERROR(AD153/$V153,0)</f>
        <v>0</v>
      </c>
      <c r="AD153" s="4">
        <f>$F$149</f>
        <v>0</v>
      </c>
    </row>
    <row r="154" spans="1:30" ht="13.23529411764706">
      <c r="A154" t="s">
        <v>141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137</v>
      </c>
      <c r="I154" s="3">
        <f>IFERROR(J154/$J$167,0)</f>
        <v>0.72098457703692165</v>
      </c>
      <c r="J154" s="4">
        <f>$B$150</f>
        <v>46280000000</v>
      </c>
      <c r="K154" s="3">
        <f>IFERROR(L154/$L$167,0)</f>
        <v>0.73693748112352764</v>
      </c>
      <c r="L154" s="4">
        <f>$C$150</f>
        <v>48800000000</v>
      </c>
      <c r="M154" s="3">
        <f>IFERROR(N154/$N$167,0)</f>
        <v>0.73149640920416226</v>
      </c>
      <c r="N154" s="4">
        <f>$D$150</f>
        <v>49910000000</v>
      </c>
      <c r="O154" s="3">
        <f>IFERROR(P154/$P$167,0)</f>
        <v>0.7322152341020266</v>
      </c>
      <c r="P154" s="4">
        <f>$E$150</f>
        <v>52390000000</v>
      </c>
      <c r="Q154" s="3">
        <f>IFERROR(R154/$R$167,0)</f>
        <v>0.74703057872125345</v>
      </c>
      <c r="R154" s="4">
        <f>$F$150</f>
        <v>59120000000</v>
      </c>
      <c r="T154" t="s">
        <f>$A$150</f>
        <v>137</v>
      </c>
      <c r="U154" s="3">
        <f>IFERROR(V154/$V154,0)</f>
        <v>1</v>
      </c>
      <c r="V154" s="4">
        <f>$B$150</f>
        <v>46280000000</v>
      </c>
      <c r="W154" s="3">
        <f>IFERROR(X154/$V154,0)</f>
        <v>1.0544511668107173</v>
      </c>
      <c r="X154" s="4">
        <f>$C$150</f>
        <v>48800000000</v>
      </c>
      <c r="Y154" s="3">
        <f>IFERROR(Z154/$V154,0)</f>
        <v>1.0784356093344858</v>
      </c>
      <c r="Z154" s="4">
        <f>$D$150</f>
        <v>49910000000</v>
      </c>
      <c r="AA154" s="3">
        <f>IFERROR(AB154/$V154,0)</f>
        <v>1.1320224719101124</v>
      </c>
      <c r="AB154" s="4">
        <f>$E$150</f>
        <v>52390000000</v>
      </c>
      <c r="AC154" s="3">
        <f>IFERROR(AD154/$V154,0)</f>
        <v>1.2774416594641314</v>
      </c>
      <c r="AD154" s="4">
        <f>$F$150</f>
        <v>59120000000</v>
      </c>
    </row>
    <row r="155" spans="1:30" ht="13.23529411764706">
      <c r="A155" t="s">
        <v>142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138</v>
      </c>
      <c r="I155" s="3">
        <f>IFERROR(J155/$J$167,0)</f>
        <v>0</v>
      </c>
      <c r="J155" s="4">
        <f>$B$151</f>
        <v>0</v>
      </c>
      <c r="K155" s="3">
        <f>IFERROR(L155/$L$167,0)</f>
        <v>0</v>
      </c>
      <c r="L155" s="4">
        <f>$C$151</f>
        <v>0</v>
      </c>
      <c r="M155" s="3">
        <f>IFERROR(N155/$N$167,0)</f>
        <v>0.00017441008354096435</v>
      </c>
      <c r="N155" s="4">
        <f>$D$151</f>
        <v>11900000</v>
      </c>
      <c r="O155" s="3">
        <f>IFERROR(P155/$P$167,0)</f>
        <v>0.00055066387141858839</v>
      </c>
      <c r="P155" s="4">
        <f>$E$151</f>
        <v>39400000</v>
      </c>
      <c r="Q155" s="3">
        <f>IFERROR(R155/$R$167,0)</f>
        <v>0.00054207733131159965</v>
      </c>
      <c r="R155" s="4">
        <f>$F$151</f>
        <v>42900000</v>
      </c>
      <c r="T155" t="s">
        <f>$A$151</f>
        <v>138</v>
      </c>
      <c r="U155" s="3">
        <f>IFERROR(V155/$V155,0)</f>
        <v>0</v>
      </c>
      <c r="V155" s="4">
        <f>$B$151</f>
        <v>0</v>
      </c>
      <c r="W155" s="3">
        <f>IFERROR(X155/$V155,0)</f>
        <v>0</v>
      </c>
      <c r="X155" s="4">
        <f>$C$151</f>
        <v>0</v>
      </c>
      <c r="Y155" s="3">
        <f>IFERROR(Z155/$V155,0)</f>
        <v>0</v>
      </c>
      <c r="Z155" s="4">
        <f>$D$151</f>
        <v>11900000</v>
      </c>
      <c r="AA155" s="3">
        <f>IFERROR(AB155/$V155,0)</f>
        <v>0</v>
      </c>
      <c r="AB155" s="4">
        <f>$E$151</f>
        <v>39400000</v>
      </c>
      <c r="AC155" s="3">
        <f>IFERROR(AD155/$V155,0)</f>
        <v>0</v>
      </c>
      <c r="AD155" s="4">
        <f>$F$151</f>
        <v>42900000</v>
      </c>
    </row>
    <row r="156" spans="1:30" ht="13.23529411764706">
      <c r="A156" t="s">
        <v>143</v>
      </c>
      <c r="B156" s="4">
        <v>17890000000</v>
      </c>
      <c r="C156" s="4">
        <v>17400000000</v>
      </c>
      <c r="D156" s="4">
        <v>18290000000</v>
      </c>
      <c r="E156" s="4">
        <v>19030000000</v>
      </c>
      <c r="F156" s="4">
        <v>19630000000</v>
      </c>
      <c r="H156" t="s">
        <f>$A$153</f>
        <v>140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140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30" ht="13.23529411764706">
      <c r="A157" t="s">
        <v>144</v>
      </c>
      <c r="B157" s="4">
        <v>3320000000</v>
      </c>
      <c r="C157" s="4">
        <v>3330000000</v>
      </c>
      <c r="D157" s="4">
        <v>3330000000</v>
      </c>
      <c r="E157" s="4">
        <v>3340000000</v>
      </c>
      <c r="F157" s="4">
        <v>3340000000</v>
      </c>
      <c r="H157" t="s">
        <f>$A$154</f>
        <v>141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141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30" ht="13.23529411764706">
      <c r="A158" t="s">
        <v>145</v>
      </c>
      <c r="B158" s="4">
        <v>8400000000</v>
      </c>
      <c r="C158" s="4">
        <v>7890000000</v>
      </c>
      <c r="D158" s="4">
        <v>8630000000</v>
      </c>
      <c r="E158" s="4">
        <v>9330000000</v>
      </c>
      <c r="F158" s="4">
        <v>9900000000</v>
      </c>
      <c r="H158" t="s">
        <f>$A$155</f>
        <v>142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</v>
      </c>
      <c r="R158" s="4">
        <f>$F$155</f>
        <v>0</v>
      </c>
      <c r="T158" t="s">
        <f>$A$155</f>
        <v>142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30" ht="13.23529411764706">
      <c r="A159" t="s">
        <v>146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H159" t="s">
        <f>$A$156</f>
        <v>143</v>
      </c>
      <c r="I159" s="3">
        <f>IFERROR(J159/$J$167,0)</f>
        <v>0.2787038479513943</v>
      </c>
      <c r="J159" s="4">
        <f>$B$156</f>
        <v>17890000000</v>
      </c>
      <c r="K159" s="3">
        <f>IFERROR(L159/$L$167,0)</f>
        <v>0.26276049531863488</v>
      </c>
      <c r="L159" s="4">
        <f>$C$156</f>
        <v>17400000000</v>
      </c>
      <c r="M159" s="3">
        <f>IFERROR(N159/$N$167,0)</f>
        <v>0.26806390150959986</v>
      </c>
      <c r="N159" s="4">
        <f>$D$156</f>
        <v>18290000000</v>
      </c>
      <c r="O159" s="3">
        <f>IFERROR(P159/$P$167,0)</f>
        <v>0.26596785464709993</v>
      </c>
      <c r="P159" s="4">
        <f>$E$156</f>
        <v>19030000000</v>
      </c>
      <c r="Q159" s="3">
        <f>IFERROR(R159/$R$167,0)</f>
        <v>0.24804144553955015</v>
      </c>
      <c r="R159" s="4">
        <f>$F$156</f>
        <v>19630000000</v>
      </c>
      <c r="T159" t="s">
        <f>$A$156</f>
        <v>143</v>
      </c>
      <c r="U159" s="3">
        <f>IFERROR(V159/$V159,0)</f>
        <v>1</v>
      </c>
      <c r="V159" s="4">
        <f>$B$156</f>
        <v>17890000000</v>
      </c>
      <c r="W159" s="3">
        <f>IFERROR(X159/$V159,0)</f>
        <v>0.9726103968697597</v>
      </c>
      <c r="X159" s="4">
        <f>$C$156</f>
        <v>17400000000</v>
      </c>
      <c r="Y159" s="3">
        <f>IFERROR(Z159/$V159,0)</f>
        <v>1.0223588596981554</v>
      </c>
      <c r="Z159" s="4">
        <f>$D$156</f>
        <v>18290000000</v>
      </c>
      <c r="AA159" s="3">
        <f>IFERROR(AB159/$V159,0)</f>
        <v>1.0637227501397428</v>
      </c>
      <c r="AB159" s="4">
        <f>$E$156</f>
        <v>19030000000</v>
      </c>
      <c r="AC159" s="3">
        <f>IFERROR(AD159/$V159,0)</f>
        <v>1.097261039686976</v>
      </c>
      <c r="AD159" s="4">
        <f>$F$156</f>
        <v>19630000000</v>
      </c>
    </row>
    <row r="160" spans="1:30" ht="13.23529411764706">
      <c r="A160" t="s">
        <v>147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145</v>
      </c>
      <c r="I160" s="3">
        <f>IFERROR(J160/$J$167,0)</f>
        <v>0.13086150490730644</v>
      </c>
      <c r="J160" s="4">
        <f>$B$158</f>
        <v>8400000000</v>
      </c>
      <c r="K160" s="3">
        <f>IFERROR(L160/$L$167,0)</f>
        <v>0.11914829356689821</v>
      </c>
      <c r="L160" s="4">
        <f>$C$158</f>
        <v>7890000000</v>
      </c>
      <c r="M160" s="3">
        <f>IFERROR(N160/$N$167,0)</f>
        <v>0.12648395134105231</v>
      </c>
      <c r="N160" s="4">
        <f>$D$158</f>
        <v>8630000000</v>
      </c>
      <c r="O160" s="3">
        <f>IFERROR(P160/$P$167,0)</f>
        <v>0.13039832285115305</v>
      </c>
      <c r="P160" s="4">
        <f>$E$158</f>
        <v>9330000000</v>
      </c>
      <c r="Q160" s="3">
        <f>IFERROR(R160/$R$167,0)</f>
        <v>0.12509476876421532</v>
      </c>
      <c r="R160" s="4">
        <f>$F$158</f>
        <v>9900000000</v>
      </c>
      <c r="T160" t="s">
        <f>$A$158</f>
        <v>145</v>
      </c>
      <c r="U160" s="3">
        <f>IFERROR(V160/$V160,0)</f>
        <v>1</v>
      </c>
      <c r="V160" s="4">
        <f>$B$158</f>
        <v>8400000000</v>
      </c>
      <c r="W160" s="3">
        <f>IFERROR(X160/$V160,0)</f>
        <v>0.93928571428571428</v>
      </c>
      <c r="X160" s="4">
        <f>$C$158</f>
        <v>7890000000</v>
      </c>
      <c r="Y160" s="3">
        <f>IFERROR(Z160/$V160,0)</f>
        <v>1.0273809523809523</v>
      </c>
      <c r="Z160" s="4">
        <f>$D$158</f>
        <v>8630000000</v>
      </c>
      <c r="AA160" s="3">
        <f>IFERROR(AB160/$V160,0)</f>
        <v>1.1107142857142858</v>
      </c>
      <c r="AB160" s="4">
        <f>$E$158</f>
        <v>9330000000</v>
      </c>
      <c r="AC160" s="3">
        <f>IFERROR(AD160/$V160,0)</f>
        <v>1.1785714285714286</v>
      </c>
      <c r="AD160" s="4">
        <f>$F$158</f>
        <v>9900000000</v>
      </c>
    </row>
    <row r="161" spans="1:30" ht="13.23529411764706">
      <c r="A161" t="s">
        <v>148</v>
      </c>
      <c r="B161" s="4">
        <v>7100000</v>
      </c>
      <c r="C161" s="4">
        <v>8400000</v>
      </c>
      <c r="D161" s="4">
        <v>11900000</v>
      </c>
      <c r="E161" s="4">
        <v>0</v>
      </c>
      <c r="F161" s="4">
        <v>0</v>
      </c>
      <c r="H161" t="s">
        <f>$A$159</f>
        <v>146</v>
      </c>
      <c r="I161" s="3">
        <f>IFERROR(J161/$J$167,0)</f>
        <v>0</v>
      </c>
      <c r="J161" s="4">
        <f>$B$159</f>
        <v>0</v>
      </c>
      <c r="K161" s="3">
        <f>IFERROR(L161/$L$167,0)</f>
        <v>0</v>
      </c>
      <c r="L161" s="4">
        <f>$C$159</f>
        <v>0</v>
      </c>
      <c r="M161" s="3">
        <f>IFERROR(N161/$N$167,0)</f>
        <v>0</v>
      </c>
      <c r="N161" s="4">
        <f>$D$159</f>
        <v>0</v>
      </c>
      <c r="O161" s="3">
        <f>IFERROR(P161/$P$167,0)</f>
        <v>0</v>
      </c>
      <c r="P161" s="4">
        <f>$E$159</f>
        <v>0</v>
      </c>
      <c r="Q161" s="3">
        <f>IFERROR(R161/$R$167,0)</f>
        <v>0</v>
      </c>
      <c r="R161" s="4">
        <f>$F$159</f>
        <v>0</v>
      </c>
      <c r="T161" t="s">
        <f>$A$159</f>
        <v>146</v>
      </c>
      <c r="U161" s="3">
        <f>IFERROR(V161/$V161,0)</f>
        <v>0</v>
      </c>
      <c r="V161" s="4">
        <f>$B$159</f>
        <v>0</v>
      </c>
      <c r="W161" s="3">
        <f>IFERROR(X161/$V161,0)</f>
        <v>0</v>
      </c>
      <c r="X161" s="4">
        <f>$C$159</f>
        <v>0</v>
      </c>
      <c r="Y161" s="3">
        <f>IFERROR(Z161/$V161,0)</f>
        <v>0</v>
      </c>
      <c r="Z161" s="4">
        <f>$D$159</f>
        <v>0</v>
      </c>
      <c r="AA161" s="3">
        <f>IFERROR(AB161/$V161,0)</f>
        <v>0</v>
      </c>
      <c r="AB161" s="4">
        <f>$E$159</f>
        <v>0</v>
      </c>
      <c r="AC161" s="3">
        <f>IFERROR(AD161/$V161,0)</f>
        <v>0</v>
      </c>
      <c r="AD161" s="4">
        <f>$F$159</f>
        <v>0</v>
      </c>
    </row>
    <row r="162" spans="1:30" ht="13.23529411764706">
      <c r="A162" t="s">
        <v>149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149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149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30" ht="13.23529411764706">
      <c r="A163" t="s">
        <v>150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150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150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30" ht="13.23529411764706">
      <c r="A164" t="s">
        <v>151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152</v>
      </c>
      <c r="I164" s="3">
        <f>IFERROR(J164/$J$167,0)</f>
        <v>0.2787038479513943</v>
      </c>
      <c r="J164" s="4">
        <f>$B$165</f>
        <v>17890000000</v>
      </c>
      <c r="K164" s="3">
        <f>IFERROR(L164/$L$167,0)</f>
        <v>0.26276049531863488</v>
      </c>
      <c r="L164" s="4">
        <f>$C$165</f>
        <v>17400000000</v>
      </c>
      <c r="M164" s="3">
        <f>IFERROR(N164/$N$167,0)</f>
        <v>0.26806390150959986</v>
      </c>
      <c r="N164" s="4">
        <f>$D$165</f>
        <v>18290000000</v>
      </c>
      <c r="O164" s="3">
        <f>IFERROR(P164/$P$167,0)</f>
        <v>0.26596785464709993</v>
      </c>
      <c r="P164" s="4">
        <f>$E$165</f>
        <v>19030000000</v>
      </c>
      <c r="Q164" s="3">
        <f>IFERROR(R164/$R$167,0)</f>
        <v>0.24804144553955015</v>
      </c>
      <c r="R164" s="4">
        <f>$F$165</f>
        <v>19630000000</v>
      </c>
      <c r="T164" t="s">
        <f>$A$165</f>
        <v>152</v>
      </c>
      <c r="U164" s="3">
        <f>IFERROR(V164/$V164,0)</f>
        <v>1</v>
      </c>
      <c r="V164" s="4">
        <f>$B$165</f>
        <v>17890000000</v>
      </c>
      <c r="W164" s="3">
        <f>IFERROR(X164/$V164,0)</f>
        <v>0.9726103968697597</v>
      </c>
      <c r="X164" s="4">
        <f>$C$165</f>
        <v>17400000000</v>
      </c>
      <c r="Y164" s="3">
        <f>IFERROR(Z164/$V164,0)</f>
        <v>1.0223588596981554</v>
      </c>
      <c r="Z164" s="4">
        <f>$D$165</f>
        <v>18290000000</v>
      </c>
      <c r="AA164" s="3">
        <f>IFERROR(AB164/$V164,0)</f>
        <v>1.0637227501397428</v>
      </c>
      <c r="AB164" s="4">
        <f>$E$165</f>
        <v>19030000000</v>
      </c>
      <c r="AC164" s="3">
        <f>IFERROR(AD164/$V164,0)</f>
        <v>1.097261039686976</v>
      </c>
      <c r="AD164" s="4">
        <f>$F$165</f>
        <v>19630000000</v>
      </c>
    </row>
    <row r="165" spans="1:30" ht="13.23529411764706">
      <c r="A165" t="s">
        <v>152</v>
      </c>
      <c r="B165" s="4">
        <v>17890000000</v>
      </c>
      <c r="C165" s="4">
        <v>17400000000</v>
      </c>
      <c r="D165" s="4">
        <v>18290000000</v>
      </c>
      <c r="E165" s="4">
        <v>19030000000</v>
      </c>
      <c r="F165" s="4">
        <v>19630000000</v>
      </c>
      <c r="H165" t="s">
        <f>$A$167</f>
        <v>153</v>
      </c>
      <c r="I165" s="3">
        <f>IFERROR(J165/$J$167,0)</f>
        <v>0.00020563950771148153</v>
      </c>
      <c r="J165" s="4">
        <f>$B$167</f>
        <v>13200000</v>
      </c>
      <c r="K165" s="3">
        <f>IFERROR(L165/$L$167,0)</f>
        <v>0.00034883720930232559</v>
      </c>
      <c r="L165" s="4">
        <f>$C$167</f>
        <v>23100000</v>
      </c>
      <c r="M165" s="3">
        <f>IFERROR(N165/$N$167,0)</f>
        <v>0.00038985783379744978</v>
      </c>
      <c r="N165" s="4">
        <f>$D$167</f>
        <v>26600000</v>
      </c>
      <c r="O165" s="3">
        <f>IFERROR(P165/$P$167,0)</f>
        <v>0.001403214535290007</v>
      </c>
      <c r="P165" s="4">
        <f>$E$167</f>
        <v>100400000</v>
      </c>
      <c r="Q165" s="3">
        <f>IFERROR(R165/$R$167,0)</f>
        <v>0.004380844073793278</v>
      </c>
      <c r="R165" s="4">
        <f>$F$167</f>
        <v>346700000</v>
      </c>
      <c r="T165" t="s">
        <f>$A$167</f>
        <v>153</v>
      </c>
      <c r="U165" s="3">
        <f>IFERROR(V165/$V165,0)</f>
        <v>1</v>
      </c>
      <c r="V165" s="4">
        <f>$B$167</f>
        <v>13200000</v>
      </c>
      <c r="W165" s="3">
        <f>IFERROR(X165/$V165,0)</f>
        <v>1.75</v>
      </c>
      <c r="X165" s="4">
        <f>$C$167</f>
        <v>23100000</v>
      </c>
      <c r="Y165" s="3">
        <f>IFERROR(Z165/$V165,0)</f>
        <v>2.0151515151515151</v>
      </c>
      <c r="Z165" s="4">
        <f>$D$167</f>
        <v>26600000</v>
      </c>
      <c r="AA165" s="3">
        <f>IFERROR(AB165/$V165,0)</f>
        <v>7.6060606060606064</v>
      </c>
      <c r="AB165" s="4">
        <f>$E$167</f>
        <v>100400000</v>
      </c>
      <c r="AC165" s="3">
        <f>IFERROR(AD165/$V165,0)</f>
        <v>26.265151515151516</v>
      </c>
      <c r="AD165" s="4">
        <f>$F$167</f>
        <v>346700000</v>
      </c>
    </row>
    <row r="166" spans="1:30" ht="13.23529411764706">
      <c r="A166" t="s">
        <v>154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H166" t="s">
        <f>$A$168</f>
        <v>155</v>
      </c>
      <c r="I166" s="3">
        <f>IFERROR(J166/$J$167,0)</f>
        <v>0.27885963545723635</v>
      </c>
      <c r="J166" s="4">
        <f>$B$168</f>
        <v>17900000000</v>
      </c>
      <c r="K166" s="3">
        <f>IFERROR(L166/$L$167,0)</f>
        <v>0.26306251887647236</v>
      </c>
      <c r="L166" s="4">
        <f>$C$168</f>
        <v>17420000000</v>
      </c>
      <c r="M166" s="3">
        <f>IFERROR(N166/$N$167,0)</f>
        <v>0.26835702770042502</v>
      </c>
      <c r="N166" s="4">
        <f>$D$168</f>
        <v>18310000000</v>
      </c>
      <c r="O166" s="3">
        <f>IFERROR(P166/$P$167,0)</f>
        <v>0.26736547868623339</v>
      </c>
      <c r="P166" s="4">
        <f>$E$168</f>
        <v>19130000000</v>
      </c>
      <c r="Q166" s="3">
        <f>IFERROR(R166/$R$167,0)</f>
        <v>0.25246398786959817</v>
      </c>
      <c r="R166" s="4">
        <f>$F$168</f>
        <v>19980000000</v>
      </c>
      <c r="T166" t="s">
        <f>$A$168</f>
        <v>155</v>
      </c>
      <c r="U166" s="3">
        <f>IFERROR(V166/$V166,0)</f>
        <v>1</v>
      </c>
      <c r="V166" s="4">
        <f>$B$168</f>
        <v>17900000000</v>
      </c>
      <c r="W166" s="3">
        <f>IFERROR(X166/$V166,0)</f>
        <v>0.97318435754189947</v>
      </c>
      <c r="X166" s="4">
        <f>$C$168</f>
        <v>17420000000</v>
      </c>
      <c r="Y166" s="3">
        <f>IFERROR(Z166/$V166,0)</f>
        <v>1.0229050279329608</v>
      </c>
      <c r="Z166" s="4">
        <f>$D$168</f>
        <v>18310000000</v>
      </c>
      <c r="AA166" s="3">
        <f>IFERROR(AB166/$V166,0)</f>
        <v>1.0687150837988826</v>
      </c>
      <c r="AB166" s="4">
        <f>$E$168</f>
        <v>19130000000</v>
      </c>
      <c r="AC166" s="3">
        <f>IFERROR(AD166/$V166,0)</f>
        <v>1.1162011173184359</v>
      </c>
      <c r="AD166" s="4">
        <f>$F$168</f>
        <v>19980000000</v>
      </c>
    </row>
    <row r="167" spans="1:30" ht="13.23529411764706">
      <c r="A167" t="s">
        <v>153</v>
      </c>
      <c r="B167" s="4">
        <v>13200000</v>
      </c>
      <c r="C167" s="4">
        <v>23100000</v>
      </c>
      <c r="D167" s="4">
        <v>26600000</v>
      </c>
      <c r="E167" s="4">
        <v>100400000</v>
      </c>
      <c r="F167" s="4">
        <v>346700000</v>
      </c>
      <c r="H167" t="s">
        <f>$A$169</f>
        <v>156</v>
      </c>
      <c r="I167" s="3">
        <f>IFERROR(J167/$J$167,0)</f>
        <v>1</v>
      </c>
      <c r="J167" s="4">
        <f>$B$169</f>
        <v>64190000000</v>
      </c>
      <c r="K167" s="3">
        <f>IFERROR(L167/$L$167,0)</f>
        <v>1</v>
      </c>
      <c r="L167" s="4">
        <f>$C$169</f>
        <v>66220000000</v>
      </c>
      <c r="M167" s="3">
        <f>IFERROR(N167/$N$167,0)</f>
        <v>1</v>
      </c>
      <c r="N167" s="4">
        <f>$D$169</f>
        <v>68230000000.000008</v>
      </c>
      <c r="O167" s="3">
        <f>IFERROR(P167/$P$167,0)</f>
        <v>1</v>
      </c>
      <c r="P167" s="4">
        <f>$E$169</f>
        <v>71550000000</v>
      </c>
      <c r="Q167" s="3">
        <f>IFERROR(R167/$R$167,0)</f>
        <v>1</v>
      </c>
      <c r="R167" s="4">
        <f>$F$169</f>
        <v>79140000000</v>
      </c>
      <c r="T167" t="s">
        <f>$A$169</f>
        <v>156</v>
      </c>
      <c r="U167" s="3">
        <f>IFERROR(V167/$V167,0)</f>
        <v>1</v>
      </c>
      <c r="V167" s="4">
        <f>$B$169</f>
        <v>64190000000</v>
      </c>
      <c r="W167" s="3">
        <f>IFERROR(X167/$V167,0)</f>
        <v>1.0316248636859324</v>
      </c>
      <c r="X167" s="4">
        <f>$C$169</f>
        <v>66220000000</v>
      </c>
      <c r="Y167" s="3">
        <f>IFERROR(Z167/$V167,0)</f>
        <v>1.0629381523601809</v>
      </c>
      <c r="Z167" s="4">
        <f>$D$169</f>
        <v>68230000000.000008</v>
      </c>
      <c r="AA167" s="3">
        <f>IFERROR(AB167/$V167,0)</f>
        <v>1.1146596042997352</v>
      </c>
      <c r="AB167" s="4">
        <f>$E$169</f>
        <v>71550000000</v>
      </c>
      <c r="AC167" s="3">
        <f>IFERROR(AD167/$V167,0)</f>
        <v>1.232902321233837</v>
      </c>
      <c r="AD167" s="4">
        <f>$F$169</f>
        <v>79140000000</v>
      </c>
    </row>
    <row r="168" spans="1:30" ht="13.23529411764706">
      <c r="A168" t="s">
        <v>155</v>
      </c>
      <c r="B168" s="4">
        <v>17900000000</v>
      </c>
      <c r="C168" s="4">
        <v>17420000000</v>
      </c>
      <c r="D168" s="4">
        <v>18310000000</v>
      </c>
      <c r="E168" s="4">
        <v>19130000000</v>
      </c>
      <c r="F168" s="4">
        <v>19980000000</v>
      </c>
    </row>
    <row r="169" spans="1:30" ht="13.23529411764706">
      <c r="A169" t="s">
        <v>156</v>
      </c>
      <c r="B169" s="4">
        <v>64190000000</v>
      </c>
      <c r="C169" s="4">
        <v>66220000000</v>
      </c>
      <c r="D169" s="4">
        <v>68230000000.000008</v>
      </c>
      <c r="E169" s="4">
        <v>71550000000</v>
      </c>
      <c r="F169" s="4">
        <v>79140000000</v>
      </c>
    </row>
    <row r="176" spans="1:30" ht="13.23529411764706">
      <c r="A176" t="s">
        <v>157</v>
      </c>
      <c r="B176">
        <v>2015</v>
      </c>
      <c r="C176">
        <v>2016</v>
      </c>
      <c r="D176">
        <v>2017</v>
      </c>
      <c r="E176">
        <v>2018</v>
      </c>
      <c r="F176">
        <v>2019</v>
      </c>
    </row>
    <row r="177" spans="1:30" ht="13.23529411764706">
      <c r="A177" t="s">
        <v>160</v>
      </c>
      <c r="B177" s="4">
        <v>2049999999.9999998</v>
      </c>
      <c r="C177" s="4">
        <v>618000000</v>
      </c>
      <c r="D177" s="4">
        <v>1930000000</v>
      </c>
      <c r="E177" s="4">
        <v>1930000000</v>
      </c>
      <c r="F177" s="4">
        <v>1920000000</v>
      </c>
      <c r="H177" s="2" t="s">
        <v>158</v>
      </c>
      <c r="I177" s="9">
        <v>2015</v>
      </c>
      <c r="J177" s="9">
        <f>$B$90</f>
        <v>563200000</v>
      </c>
      <c r="K177" s="9">
        <v>2016</v>
      </c>
      <c r="L177" s="9">
        <f>$C$90</f>
        <v>542200000</v>
      </c>
      <c r="M177" s="9">
        <v>2017</v>
      </c>
      <c r="N177" s="9">
        <f>$D$90</f>
        <v>574300000</v>
      </c>
      <c r="O177" s="9">
        <v>2018</v>
      </c>
      <c r="P177" s="9">
        <f>$E$90</f>
        <v>603200000</v>
      </c>
      <c r="Q177" s="9">
        <v>2019</v>
      </c>
      <c r="R177" s="9">
        <f>$F$90</f>
        <v>635300000</v>
      </c>
      <c r="T177" s="2" t="s">
        <v>159</v>
      </c>
      <c r="U177" s="9">
        <v>2015</v>
      </c>
      <c r="V177" s="9">
        <f>$B$90</f>
        <v>563200000</v>
      </c>
      <c r="W177" s="9">
        <v>2016</v>
      </c>
      <c r="X177" s="9">
        <f>$C$90</f>
        <v>542200000</v>
      </c>
      <c r="Y177" s="9">
        <v>2017</v>
      </c>
      <c r="Z177" s="9">
        <f>$D$90</f>
        <v>574300000</v>
      </c>
      <c r="AA177" s="9">
        <v>2018</v>
      </c>
      <c r="AB177" s="9">
        <f>$E$90</f>
        <v>603200000</v>
      </c>
      <c r="AC177" s="9">
        <v>2019</v>
      </c>
      <c r="AD177" s="9">
        <f>$F$90</f>
        <v>635300000</v>
      </c>
    </row>
    <row r="178" spans="1:30" ht="13.23529411764706">
      <c r="A178" t="s">
        <v>54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H178" t="s">
        <f>A27</f>
        <v>14</v>
      </c>
      <c r="I178" s="3">
        <f>IFERROR(J178/$J$178,0)</f>
        <v>1</v>
      </c>
      <c r="J178" s="4">
        <f>B27</f>
        <v>16399999999.999998</v>
      </c>
      <c r="K178" s="3">
        <f>IFERROR(L178/$L$178,0)</f>
        <v>1</v>
      </c>
      <c r="L178" s="4">
        <f>C27</f>
        <v>16320000000</v>
      </c>
      <c r="M178" s="3">
        <f>IFERROR(N178/$N$178,0)</f>
        <v>1</v>
      </c>
      <c r="N178" s="4">
        <f>D27</f>
        <v>15380000000</v>
      </c>
      <c r="O178" s="3">
        <f>IFERROR(P178/$P$178,0)</f>
        <v>1</v>
      </c>
      <c r="P178" s="4">
        <f>E27</f>
        <v>16170000000.000002</v>
      </c>
      <c r="Q178" s="3">
        <f>IFERROR(R178/$R$178,0)</f>
        <v>1</v>
      </c>
      <c r="R178" s="4">
        <f>F27</f>
        <v>15540000000</v>
      </c>
      <c r="T178" t="s">
        <f>A27</f>
        <v>14</v>
      </c>
      <c r="U178" s="3">
        <f>IFERROR(V178/$V178,0)</f>
        <v>1</v>
      </c>
      <c r="V178" s="4">
        <f>B27</f>
        <v>16399999999.999998</v>
      </c>
      <c r="W178" s="3">
        <f>IFERROR(X178/$V178,0)</f>
        <v>0.9951219512195123</v>
      </c>
      <c r="X178" s="4">
        <f>C27</f>
        <v>16320000000</v>
      </c>
      <c r="Y178" s="3">
        <f>IFERROR(Z178/$V178,0)</f>
        <v>0.93780487804878054</v>
      </c>
      <c r="Z178" s="4">
        <f>D27</f>
        <v>15380000000</v>
      </c>
      <c r="AA178" s="3">
        <f>IFERROR(AB178/$V178,0)</f>
        <v>0.98597560975609777</v>
      </c>
      <c r="AB178" s="4">
        <f>E27</f>
        <v>16170000000.000002</v>
      </c>
      <c r="AC178" s="3">
        <f>IFERROR(AD178/$V178,0)</f>
        <v>0.94756097560975616</v>
      </c>
      <c r="AD178" s="4">
        <f>F27</f>
        <v>15540000000</v>
      </c>
    </row>
    <row r="179" spans="1:30" ht="13.23529411764706">
      <c r="A179" t="s">
        <v>161</v>
      </c>
      <c r="B179" s="4">
        <v>2150000000</v>
      </c>
      <c r="C179" s="4">
        <v>2089999999.9999998</v>
      </c>
      <c r="D179" s="4">
        <v>2130000000</v>
      </c>
      <c r="E179" s="4">
        <v>2400000000</v>
      </c>
      <c r="F179" s="4">
        <v>2600000000</v>
      </c>
      <c r="H179" t="s">
        <f>A178</f>
        <v>54</v>
      </c>
      <c r="I179" s="3">
        <f>IFERROR(J179/$J$178,0)</f>
        <v>0</v>
      </c>
      <c r="J179" s="4">
        <f>B178</f>
        <v>0</v>
      </c>
      <c r="K179" s="3">
        <f>IFERROR(L179/$L$178,0)</f>
        <v>0</v>
      </c>
      <c r="L179" s="4">
        <f>C178</f>
        <v>0</v>
      </c>
      <c r="M179" s="3">
        <f>IFERROR(N179/$N$178,0)</f>
        <v>0</v>
      </c>
      <c r="N179" s="4">
        <f>D178</f>
        <v>0</v>
      </c>
      <c r="O179" s="3">
        <f>IFERROR(P179/$P$178,0)</f>
        <v>0</v>
      </c>
      <c r="P179" s="4">
        <f>E178</f>
        <v>0</v>
      </c>
      <c r="Q179" s="3">
        <f>IFERROR(R179/$R$178,0)</f>
        <v>0</v>
      </c>
      <c r="R179" s="4">
        <f>F28</f>
        <v>0</v>
      </c>
      <c r="T179" t="s">
        <f>A178</f>
        <v>54</v>
      </c>
      <c r="U179" s="3">
        <f>IFERROR(V179/$V179,0)</f>
        <v>0</v>
      </c>
      <c r="V179" s="4">
        <f>B178</f>
        <v>0</v>
      </c>
      <c r="W179" s="3">
        <f>IFERROR(X179/$V179,0)</f>
        <v>0</v>
      </c>
      <c r="X179" s="4">
        <f>C178</f>
        <v>0</v>
      </c>
      <c r="Y179" s="3">
        <f>IFERROR(Z179/$V179,0)</f>
        <v>0</v>
      </c>
      <c r="Z179" s="4">
        <f>D178</f>
        <v>0</v>
      </c>
      <c r="AA179" s="3">
        <f>IFERROR(AB179/$V179,0)</f>
        <v>0</v>
      </c>
      <c r="AB179" s="4">
        <f>E178</f>
        <v>0</v>
      </c>
      <c r="AC179" s="3">
        <f>IFERROR(AD179/$V179,0)</f>
        <v>0</v>
      </c>
      <c r="AD179" s="4">
        <f>F28</f>
        <v>0</v>
      </c>
    </row>
    <row r="180" spans="1:30" ht="13.23529411764706">
      <c r="A180" t="s">
        <v>162</v>
      </c>
      <c r="B180" s="4">
        <v>1820000000</v>
      </c>
      <c r="C180" s="4">
        <v>1820000000</v>
      </c>
      <c r="D180" s="4">
        <v>1840000000</v>
      </c>
      <c r="E180" s="4">
        <v>2080000000</v>
      </c>
      <c r="F180" s="4">
        <v>2290000000</v>
      </c>
      <c r="H180" t="s">
        <f>A179</f>
        <v>161</v>
      </c>
      <c r="I180" s="3">
        <f>IFERROR(J180/$J$178,0)</f>
        <v>0.13109756097560976</v>
      </c>
      <c r="J180" s="4">
        <f>B179</f>
        <v>2150000000</v>
      </c>
      <c r="K180" s="3">
        <f>IFERROR(L180/$L$178,0)</f>
        <v>0.12806372549019607</v>
      </c>
      <c r="L180" s="4">
        <f>C179</f>
        <v>2089999999.9999998</v>
      </c>
      <c r="M180" s="3">
        <f>IFERROR(N180/$N$178,0)</f>
        <v>0.13849154746423928</v>
      </c>
      <c r="N180" s="4">
        <f>D179</f>
        <v>2130000000</v>
      </c>
      <c r="O180" s="3">
        <f>IFERROR(P180/$P$178,0)</f>
        <v>0.14842300556586269</v>
      </c>
      <c r="P180" s="4">
        <f>E179</f>
        <v>2400000000</v>
      </c>
      <c r="Q180" s="3">
        <f>IFERROR(R180/$R$178,0)</f>
        <v>0.74517374517374513</v>
      </c>
      <c r="R180" s="4">
        <f>F29</f>
        <v>11580000000</v>
      </c>
      <c r="T180" t="s">
        <f>A179</f>
        <v>161</v>
      </c>
      <c r="U180" s="3">
        <f>IFERROR(V180/$V180,0)</f>
        <v>1</v>
      </c>
      <c r="V180" s="4">
        <f>B179</f>
        <v>2150000000</v>
      </c>
      <c r="W180" s="3">
        <f>IFERROR(X180/$V180,0)</f>
        <v>0.97209302325581382</v>
      </c>
      <c r="X180" s="4">
        <f>C179</f>
        <v>2089999999.9999998</v>
      </c>
      <c r="Y180" s="3">
        <f>IFERROR(Z180/$V180,0)</f>
        <v>0.99069767441860468</v>
      </c>
      <c r="Z180" s="4">
        <f>D179</f>
        <v>2130000000</v>
      </c>
      <c r="AA180" s="3">
        <f>IFERROR(AB180/$V180,0)</f>
        <v>1.1162790697674418</v>
      </c>
      <c r="AB180" s="4">
        <f>E179</f>
        <v>2400000000</v>
      </c>
      <c r="AC180" s="3">
        <f>IFERROR(AD180/$V180,0)</f>
        <v>5.3860465116279066</v>
      </c>
      <c r="AD180" s="4">
        <f>F29</f>
        <v>11580000000</v>
      </c>
    </row>
    <row r="181" spans="1:30" ht="13.23529411764706">
      <c r="A181" t="s">
        <v>163</v>
      </c>
      <c r="B181" s="4">
        <v>335400000</v>
      </c>
      <c r="C181" s="4">
        <v>273800000</v>
      </c>
      <c r="D181" s="4">
        <v>288100000</v>
      </c>
      <c r="E181" s="4">
        <v>321600000</v>
      </c>
      <c r="F181" s="4">
        <v>310800000</v>
      </c>
      <c r="H181" t="s">
        <f>A180</f>
        <v>162</v>
      </c>
      <c r="I181" s="3">
        <f>IFERROR(J181/$J$178,0)</f>
        <v>0.11097560975609758</v>
      </c>
      <c r="J181" s="4">
        <f>B180</f>
        <v>1820000000</v>
      </c>
      <c r="K181" s="3">
        <f>IFERROR(L181/$L$178,0)</f>
        <v>0.11151960784313726</v>
      </c>
      <c r="L181" s="4">
        <f>C180</f>
        <v>1820000000</v>
      </c>
      <c r="M181" s="3">
        <f>IFERROR(N181/$N$178,0)</f>
        <v>0.11963589076723016</v>
      </c>
      <c r="N181" s="4">
        <f>D180</f>
        <v>1840000000</v>
      </c>
      <c r="O181" s="3">
        <f>IFERROR(P181/$P$178,0)</f>
        <v>0.12863327149041434</v>
      </c>
      <c r="P181" s="4">
        <f>E180</f>
        <v>2080000000</v>
      </c>
      <c r="Q181" s="3">
        <f>IFERROR(R181/$R$178,0)</f>
        <v>0.57722007722007718</v>
      </c>
      <c r="R181" s="4">
        <f>F30</f>
        <v>8970000000</v>
      </c>
      <c r="T181" t="s">
        <f>A180</f>
        <v>162</v>
      </c>
      <c r="U181" s="3">
        <f>IFERROR(V181/$V181,0)</f>
        <v>1</v>
      </c>
      <c r="V181" s="4">
        <f>B180</f>
        <v>1820000000</v>
      </c>
      <c r="W181" s="3">
        <f>IFERROR(X181/$V181,0)</f>
        <v>1</v>
      </c>
      <c r="X181" s="4">
        <f>C180</f>
        <v>1820000000</v>
      </c>
      <c r="Y181" s="3">
        <f>IFERROR(Z181/$V181,0)</f>
        <v>1.0109890109890109</v>
      </c>
      <c r="Z181" s="4">
        <f>D180</f>
        <v>1840000000</v>
      </c>
      <c r="AA181" s="3">
        <f>IFERROR(AB181/$V181,0)</f>
        <v>1.1428571428571428</v>
      </c>
      <c r="AB181" s="4">
        <f>E180</f>
        <v>2080000000</v>
      </c>
      <c r="AC181" s="3">
        <f>IFERROR(AD181/$V181,0)</f>
        <v>4.9285714285714288</v>
      </c>
      <c r="AD181" s="4">
        <f>F30</f>
        <v>8970000000</v>
      </c>
    </row>
    <row r="182" spans="1:30" ht="13.23529411764706">
      <c r="A182" t="s">
        <v>164</v>
      </c>
      <c r="B182" s="4">
        <v>808200000</v>
      </c>
      <c r="C182" s="4">
        <v>-50000000</v>
      </c>
      <c r="D182" s="4">
        <v>901500000</v>
      </c>
      <c r="E182" s="4">
        <v>104300000</v>
      </c>
      <c r="F182" s="4">
        <v>-17800000</v>
      </c>
      <c r="H182" t="s">
        <f>A181</f>
        <v>163</v>
      </c>
      <c r="I182" s="3">
        <f>IFERROR(J182/$J$178,0)</f>
        <v>0.020451219512195123</v>
      </c>
      <c r="J182" s="4">
        <f>B181</f>
        <v>335400000</v>
      </c>
      <c r="K182" s="3">
        <f>IFERROR(L182/$L$178,0)</f>
        <v>0.016776960784313726</v>
      </c>
      <c r="L182" s="4">
        <f>C181</f>
        <v>273800000</v>
      </c>
      <c r="M182" s="3">
        <f>IFERROR(N182/$N$178,0)</f>
        <v>0.018732119635890766</v>
      </c>
      <c r="N182" s="4">
        <f>D181</f>
        <v>288100000</v>
      </c>
      <c r="O182" s="3">
        <f>IFERROR(P182/$P$178,0)</f>
        <v>0.0198886827458256</v>
      </c>
      <c r="P182" s="4">
        <f>E181</f>
        <v>321600000</v>
      </c>
      <c r="Q182" s="3">
        <f>IFERROR(R182/$R$178,0)</f>
        <v>0.16731016731016732</v>
      </c>
      <c r="R182" s="4">
        <f>F31</f>
        <v>2600000000</v>
      </c>
      <c r="T182" t="s">
        <f>A181</f>
        <v>163</v>
      </c>
      <c r="U182" s="3">
        <f>IFERROR(V182/$V182,0)</f>
        <v>1</v>
      </c>
      <c r="V182" s="4">
        <f>B181</f>
        <v>335400000</v>
      </c>
      <c r="W182" s="3">
        <f>IFERROR(X182/$V182,0)</f>
        <v>0.81633870005963027</v>
      </c>
      <c r="X182" s="4">
        <f>C181</f>
        <v>273800000</v>
      </c>
      <c r="Y182" s="3">
        <f>IFERROR(Z182/$V182,0)</f>
        <v>0.85897435897435892</v>
      </c>
      <c r="Z182" s="4">
        <f>D181</f>
        <v>288100000</v>
      </c>
      <c r="AA182" s="3">
        <f>IFERROR(AB182/$V182,0)</f>
        <v>0.95885509838998206</v>
      </c>
      <c r="AB182" s="4">
        <f>E181</f>
        <v>321600000</v>
      </c>
      <c r="AC182" s="3">
        <f>IFERROR(AD182/$V182,0)</f>
        <v>7.7519379844961236</v>
      </c>
      <c r="AD182" s="4">
        <f>F31</f>
        <v>2600000000</v>
      </c>
    </row>
    <row r="183" spans="1:30" ht="13.23529411764706">
      <c r="A183" t="s">
        <v>131</v>
      </c>
      <c r="B183" s="4">
        <v>808200000</v>
      </c>
      <c r="C183" s="4">
        <v>-50000000</v>
      </c>
      <c r="D183" s="4">
        <v>901500000</v>
      </c>
      <c r="E183" s="4">
        <v>104300000</v>
      </c>
      <c r="F183" s="4">
        <v>-17800000</v>
      </c>
      <c r="H183" t="s">
        <f>A182</f>
        <v>164</v>
      </c>
      <c r="I183" s="3">
        <f>IFERROR(J183/$J$178,0)</f>
        <v>0.049280487804878058</v>
      </c>
      <c r="J183" s="4">
        <f>B182</f>
        <v>808200000</v>
      </c>
      <c r="K183" s="3">
        <f>IFERROR(L183/$L$178,0)</f>
        <v>-0.0030637254901960784</v>
      </c>
      <c r="L183" s="4">
        <f>C182</f>
        <v>-50000000</v>
      </c>
      <c r="M183" s="3">
        <f>IFERROR(N183/$N$178,0)</f>
        <v>0.058615084525357609</v>
      </c>
      <c r="N183" s="4">
        <f>D182</f>
        <v>901500000</v>
      </c>
      <c r="O183" s="3">
        <f>IFERROR(P183/$P$178,0)</f>
        <v>0.0064502164502164491</v>
      </c>
      <c r="P183" s="4">
        <f>E182</f>
        <v>104300000</v>
      </c>
      <c r="Q183" s="3">
        <f>IFERROR(R183/$R$178,0)</f>
        <v>0.14736164736164736</v>
      </c>
      <c r="R183" s="4">
        <f>F32</f>
        <v>2290000000</v>
      </c>
      <c r="T183" t="s">
        <f>A182</f>
        <v>164</v>
      </c>
      <c r="U183" s="3">
        <f>IFERROR(V183/$V183,0)</f>
        <v>1</v>
      </c>
      <c r="V183" s="4">
        <f>B182</f>
        <v>808200000</v>
      </c>
      <c r="W183" s="3">
        <f>IFERROR(X183/$V183,0)</f>
        <v>-0.061865874783469436</v>
      </c>
      <c r="X183" s="4">
        <f>C182</f>
        <v>-50000000</v>
      </c>
      <c r="Y183" s="3">
        <f>IFERROR(Z183/$V183,0)</f>
        <v>1.1154417223459541</v>
      </c>
      <c r="Z183" s="4">
        <f>D182</f>
        <v>901500000</v>
      </c>
      <c r="AA183" s="3">
        <f>IFERROR(AB183/$V183,0)</f>
        <v>0.12905221479831724</v>
      </c>
      <c r="AB183" s="4">
        <f>E182</f>
        <v>104300000</v>
      </c>
      <c r="AC183" s="3">
        <f>IFERROR(AD183/$V183,0)</f>
        <v>2.8334570650829001</v>
      </c>
      <c r="AD183" s="4">
        <f>F32</f>
        <v>2290000000</v>
      </c>
    </row>
    <row r="184" spans="1:30" ht="13.23529411764706">
      <c r="A184" t="s">
        <v>165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H184" t="s">
        <f>A183</f>
        <v>131</v>
      </c>
      <c r="I184" s="3">
        <f>IFERROR(J184/$J$178,0)</f>
        <v>0.049280487804878058</v>
      </c>
      <c r="J184" s="4">
        <f>B183</f>
        <v>808200000</v>
      </c>
      <c r="K184" s="3">
        <f>IFERROR(L184/$L$178,0)</f>
        <v>-0.0030637254901960784</v>
      </c>
      <c r="L184" s="4">
        <f>C183</f>
        <v>-50000000</v>
      </c>
      <c r="M184" s="3">
        <f>IFERROR(N184/$N$178,0)</f>
        <v>0.058615084525357609</v>
      </c>
      <c r="N184" s="4">
        <f>D183</f>
        <v>901500000</v>
      </c>
      <c r="O184" s="3">
        <f>IFERROR(P184/$P$178,0)</f>
        <v>0.0064502164502164491</v>
      </c>
      <c r="P184" s="4">
        <f>E183</f>
        <v>104300000</v>
      </c>
      <c r="Q184" s="3">
        <f>IFERROR(R184/$R$178,0)</f>
        <v>0.02</v>
      </c>
      <c r="R184" s="4">
        <f>F33</f>
        <v>310800000</v>
      </c>
      <c r="T184" t="s">
        <f>A183</f>
        <v>131</v>
      </c>
      <c r="U184" s="3">
        <f>IFERROR(V184/$V184,0)</f>
        <v>1</v>
      </c>
      <c r="V184" s="4">
        <f>B183</f>
        <v>808200000</v>
      </c>
      <c r="W184" s="3">
        <f>IFERROR(X184/$V184,0)</f>
        <v>-0.061865874783469436</v>
      </c>
      <c r="X184" s="4">
        <f>C183</f>
        <v>-50000000</v>
      </c>
      <c r="Y184" s="3">
        <f>IFERROR(Z184/$V184,0)</f>
        <v>1.1154417223459541</v>
      </c>
      <c r="Z184" s="4">
        <f>D183</f>
        <v>901500000</v>
      </c>
      <c r="AA184" s="3">
        <f>IFERROR(AB184/$V184,0)</f>
        <v>0.12905221479831724</v>
      </c>
      <c r="AB184" s="4">
        <f>E183</f>
        <v>104300000</v>
      </c>
      <c r="AC184" s="3">
        <f>IFERROR(AD184/$V184,0)</f>
        <v>0.38455827765404604</v>
      </c>
      <c r="AD184" s="4">
        <f>F33</f>
        <v>310800000</v>
      </c>
    </row>
    <row r="185" spans="1:30" ht="13.23529411764706">
      <c r="A185" t="s">
        <v>166</v>
      </c>
      <c r="B185" s="4">
        <v>-294300000</v>
      </c>
      <c r="C185" s="4">
        <v>2260000000</v>
      </c>
      <c r="D185" s="4">
        <v>-281900000</v>
      </c>
      <c r="E185" s="4">
        <v>21700000</v>
      </c>
      <c r="F185" s="4">
        <v>99700000</v>
      </c>
      <c r="H185" t="s">
        <f>A184</f>
        <v>165</v>
      </c>
      <c r="I185" s="3">
        <f>IFERROR(J185/$J$178,0)</f>
        <v>0</v>
      </c>
      <c r="J185" s="4">
        <f>B184</f>
        <v>0</v>
      </c>
      <c r="K185" s="3">
        <f>IFERROR(L185/$L$178,0)</f>
        <v>0</v>
      </c>
      <c r="L185" s="4">
        <f>C184</f>
        <v>0</v>
      </c>
      <c r="M185" s="3">
        <f>IFERROR(N185/$N$178,0)</f>
        <v>0</v>
      </c>
      <c r="N185" s="4">
        <f>D184</f>
        <v>0</v>
      </c>
      <c r="O185" s="3">
        <f>IFERROR(P185/$P$178,0)</f>
        <v>0</v>
      </c>
      <c r="P185" s="4">
        <f>E184</f>
        <v>0</v>
      </c>
      <c r="Q185" s="3">
        <f>IFERROR(R185/$R$178,0)</f>
        <v>0</v>
      </c>
      <c r="R185" s="4">
        <f>F34</f>
        <v>0</v>
      </c>
      <c r="T185" t="s">
        <f>A184</f>
        <v>165</v>
      </c>
      <c r="U185" s="3">
        <f>IFERROR(V185/$V185,0)</f>
        <v>0</v>
      </c>
      <c r="V185" s="4">
        <f>B184</f>
        <v>0</v>
      </c>
      <c r="W185" s="3">
        <f>IFERROR(X185/$V185,0)</f>
        <v>0</v>
      </c>
      <c r="X185" s="4">
        <f>C184</f>
        <v>0</v>
      </c>
      <c r="Y185" s="3">
        <f>IFERROR(Z185/$V185,0)</f>
        <v>0</v>
      </c>
      <c r="Z185" s="4">
        <f>D184</f>
        <v>0</v>
      </c>
      <c r="AA185" s="3">
        <f>IFERROR(AB185/$V185,0)</f>
        <v>0</v>
      </c>
      <c r="AB185" s="4">
        <f>E184</f>
        <v>0</v>
      </c>
      <c r="AC185" s="3">
        <f>IFERROR(AD185/$V185,0)</f>
        <v>0</v>
      </c>
      <c r="AD185" s="4">
        <f>F34</f>
        <v>0</v>
      </c>
    </row>
    <row r="186" spans="1:30" ht="13.23529411764706">
      <c r="A186" t="s">
        <v>167</v>
      </c>
      <c r="B186" s="4">
        <v>4720000000</v>
      </c>
      <c r="C186" s="4">
        <v>4920000000</v>
      </c>
      <c r="D186" s="4">
        <v>4670000000</v>
      </c>
      <c r="E186" s="4">
        <v>4460000000</v>
      </c>
      <c r="F186" s="4">
        <v>4610000000</v>
      </c>
      <c r="H186" t="s">
        <f>A185</f>
        <v>166</v>
      </c>
      <c r="I186" s="3">
        <f>IFERROR(J186/$J$178,0)</f>
        <v>-0.017945121951219514</v>
      </c>
      <c r="J186" s="4">
        <f>B185</f>
        <v>-294300000</v>
      </c>
      <c r="K186" s="3">
        <f>IFERROR(L186/$L$178,0)</f>
        <v>0.13848039215686275</v>
      </c>
      <c r="L186" s="4">
        <f>C185</f>
        <v>2260000000</v>
      </c>
      <c r="M186" s="3">
        <f>IFERROR(N186/$N$178,0)</f>
        <v>-0.018328998699609883</v>
      </c>
      <c r="N186" s="4">
        <f>D185</f>
        <v>-281900000</v>
      </c>
      <c r="O186" s="3">
        <f>IFERROR(P186/$P$178,0)</f>
        <v>0.0013419913419913418</v>
      </c>
      <c r="P186" s="4">
        <f>E185</f>
        <v>21700000</v>
      </c>
      <c r="Q186" s="3">
        <f>IFERROR(R186/$R$178,0)</f>
        <v>0.25482625482625482</v>
      </c>
      <c r="R186" s="4">
        <f>F35</f>
        <v>3960000000</v>
      </c>
      <c r="T186" t="s">
        <f>A185</f>
        <v>166</v>
      </c>
      <c r="U186" s="3">
        <f>IFERROR(V186/$V186,0)</f>
        <v>1</v>
      </c>
      <c r="V186" s="4">
        <f>B185</f>
        <v>-294300000</v>
      </c>
      <c r="W186" s="3">
        <f>IFERROR(X186/$V186,0)</f>
        <v>-7.6792388718994227</v>
      </c>
      <c r="X186" s="4">
        <f>C185</f>
        <v>2260000000</v>
      </c>
      <c r="Y186" s="3">
        <f>IFERROR(Z186/$V186,0)</f>
        <v>0.95786612300373764</v>
      </c>
      <c r="Z186" s="4">
        <f>D185</f>
        <v>-281900000</v>
      </c>
      <c r="AA186" s="3">
        <f>IFERROR(AB186/$V186,0)</f>
        <v>-0.073734284743459055</v>
      </c>
      <c r="AB186" s="4">
        <f>E185</f>
        <v>21700000</v>
      </c>
      <c r="AC186" s="3">
        <f>IFERROR(AD186/$V186,0)</f>
        <v>-13.455657492354741</v>
      </c>
      <c r="AD186" s="4">
        <f>F35</f>
        <v>3960000000</v>
      </c>
    </row>
    <row r="187" spans="1:30" ht="13.23529411764706">
      <c r="A187" t="s">
        <v>168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H187" t="s">
        <f>A186</f>
        <v>167</v>
      </c>
      <c r="I187" s="3">
        <f>IFERROR(J187/$J$178,0)</f>
        <v>0.28780487804878052</v>
      </c>
      <c r="J187" s="4">
        <f>B186</f>
        <v>4720000000</v>
      </c>
      <c r="K187" s="3">
        <f>IFERROR(L187/$L$178,0)</f>
        <v>0.3014705882352941</v>
      </c>
      <c r="L187" s="4">
        <f>C186</f>
        <v>4920000000</v>
      </c>
      <c r="M187" s="3">
        <f>IFERROR(N187/$N$178,0)</f>
        <v>0.30364109232769831</v>
      </c>
      <c r="N187" s="4">
        <f>D186</f>
        <v>4670000000</v>
      </c>
      <c r="O187" s="3">
        <f>IFERROR(P187/$P$178,0)</f>
        <v>0.27581941867656151</v>
      </c>
      <c r="P187" s="4">
        <f>E186</f>
        <v>4460000000</v>
      </c>
      <c r="Q187" s="3">
        <f>IFERROR(R187/$R$178,0)</f>
        <v>0</v>
      </c>
      <c r="R187" s="4">
        <f>F36</f>
        <v>0</v>
      </c>
      <c r="T187" t="s">
        <f>A186</f>
        <v>167</v>
      </c>
      <c r="U187" s="3">
        <f>IFERROR(V187/$V187,0)</f>
        <v>1</v>
      </c>
      <c r="V187" s="4">
        <f>B186</f>
        <v>4720000000</v>
      </c>
      <c r="W187" s="3">
        <f>IFERROR(X187/$V187,0)</f>
        <v>1.0423728813559323</v>
      </c>
      <c r="X187" s="4">
        <f>C186</f>
        <v>4920000000</v>
      </c>
      <c r="Y187" s="3">
        <f>IFERROR(Z187/$V187,0)</f>
        <v>0.98940677966101698</v>
      </c>
      <c r="Z187" s="4">
        <f>D186</f>
        <v>4670000000</v>
      </c>
      <c r="AA187" s="3">
        <f>IFERROR(AB187/$V187,0)</f>
        <v>0.94491525423728817</v>
      </c>
      <c r="AB187" s="4">
        <f>E186</f>
        <v>4460000000</v>
      </c>
      <c r="AC187" s="3">
        <f>IFERROR(AD187/$V187,0)</f>
        <v>-0</v>
      </c>
      <c r="AD187" s="4">
        <f>F36</f>
        <v>0</v>
      </c>
    </row>
    <row r="188" spans="1:30" ht="13.23529411764706">
      <c r="A188" t="s">
        <v>169</v>
      </c>
      <c r="B188" s="4">
        <v>27800000</v>
      </c>
      <c r="C188" s="4">
        <v>-396000000</v>
      </c>
      <c r="D188" s="4">
        <v>-404400000</v>
      </c>
      <c r="E188" s="4">
        <v>765500000</v>
      </c>
      <c r="F188" s="4">
        <v>-187500000</v>
      </c>
      <c r="H188" t="s">
        <f>A187</f>
        <v>168</v>
      </c>
      <c r="I188" s="3">
        <f>IFERROR(J188/$J$178,0)</f>
        <v>0</v>
      </c>
      <c r="J188" s="4">
        <f>B187</f>
        <v>0</v>
      </c>
      <c r="K188" s="3">
        <f>IFERROR(L188/$L$178,0)</f>
        <v>0</v>
      </c>
      <c r="L188" s="4">
        <f>C187</f>
        <v>0</v>
      </c>
      <c r="M188" s="3">
        <f>IFERROR(N188/$N$178,0)</f>
        <v>0</v>
      </c>
      <c r="N188" s="4">
        <f>D187</f>
        <v>0</v>
      </c>
      <c r="O188" s="3">
        <f>IFERROR(P188/$P$178,0)</f>
        <v>0</v>
      </c>
      <c r="P188" s="4">
        <f>E187</f>
        <v>0</v>
      </c>
      <c r="Q188" s="3">
        <f>IFERROR(R188/$R$178,0)</f>
        <v>0</v>
      </c>
      <c r="R188" s="4">
        <f>F37</f>
        <v>0</v>
      </c>
      <c r="T188" t="s">
        <f>A187</f>
        <v>168</v>
      </c>
      <c r="U188" s="3">
        <f>IFERROR(V188/$V188,0)</f>
        <v>0</v>
      </c>
      <c r="V188" s="4">
        <f>B187</f>
        <v>0</v>
      </c>
      <c r="W188" s="3">
        <f>IFERROR(X188/$V188,0)</f>
        <v>0</v>
      </c>
      <c r="X188" s="4">
        <f>C187</f>
        <v>0</v>
      </c>
      <c r="Y188" s="3">
        <f>IFERROR(Z188/$V188,0)</f>
        <v>0</v>
      </c>
      <c r="Z188" s="4">
        <f>D187</f>
        <v>0</v>
      </c>
      <c r="AA188" s="3">
        <f>IFERROR(AB188/$V188,0)</f>
        <v>0</v>
      </c>
      <c r="AB188" s="4">
        <f>E187</f>
        <v>0</v>
      </c>
      <c r="AC188" s="3">
        <f>IFERROR(AD188/$V188,0)</f>
        <v>0</v>
      </c>
      <c r="AD188" s="4">
        <f>F37</f>
        <v>0</v>
      </c>
    </row>
    <row r="189" spans="1:30" ht="13.23529411764706">
      <c r="A189" t="s">
        <v>170</v>
      </c>
      <c r="B189" s="4">
        <v>200200000</v>
      </c>
      <c r="C189" s="4">
        <v>-226600000</v>
      </c>
      <c r="D189" s="4">
        <v>28500000</v>
      </c>
      <c r="E189" s="4">
        <v>145900000</v>
      </c>
      <c r="F189" s="4">
        <v>247800000</v>
      </c>
      <c r="H189" t="s">
        <f>A188</f>
        <v>169</v>
      </c>
      <c r="I189" s="3">
        <f>IFERROR(J189/$J$178,0)</f>
        <v>0.0016951219512195124</v>
      </c>
      <c r="J189" s="4">
        <f>B188</f>
        <v>27800000</v>
      </c>
      <c r="K189" s="3">
        <f>IFERROR(L189/$L$178,0)</f>
        <v>-0.024264705882352942</v>
      </c>
      <c r="L189" s="4">
        <f>C188</f>
        <v>-396000000</v>
      </c>
      <c r="M189" s="3">
        <f>IFERROR(N189/$N$178,0)</f>
        <v>-0.026293888166449935</v>
      </c>
      <c r="N189" s="4">
        <f>D188</f>
        <v>-404400000</v>
      </c>
      <c r="O189" s="3">
        <f>IFERROR(P189/$P$178,0)</f>
        <v>0.047340754483611622</v>
      </c>
      <c r="P189" s="4">
        <f>E188</f>
        <v>765500000</v>
      </c>
      <c r="Q189" s="3">
        <f>IFERROR(R189/$R$178,0)</f>
        <v>0</v>
      </c>
      <c r="R189" s="4">
        <f>F38</f>
        <v>0</v>
      </c>
      <c r="T189" t="s">
        <f>A188</f>
        <v>169</v>
      </c>
      <c r="U189" s="3">
        <f>IFERROR(V189/$V189,0)</f>
        <v>1</v>
      </c>
      <c r="V189" s="4">
        <f>B188</f>
        <v>27800000</v>
      </c>
      <c r="W189" s="3">
        <f>IFERROR(X189/$V189,0)</f>
        <v>-14.244604316546763</v>
      </c>
      <c r="X189" s="4">
        <f>C188</f>
        <v>-396000000</v>
      </c>
      <c r="Y189" s="3">
        <f>IFERROR(Z189/$V189,0)</f>
        <v>-14.546762589928058</v>
      </c>
      <c r="Z189" s="4">
        <f>D188</f>
        <v>-404400000</v>
      </c>
      <c r="AA189" s="3">
        <f>IFERROR(AB189/$V189,0)</f>
        <v>27.535971223021583</v>
      </c>
      <c r="AB189" s="4">
        <f>E188</f>
        <v>765500000</v>
      </c>
      <c r="AC189" s="3">
        <f>IFERROR(AD189/$V189,0)</f>
        <v>0</v>
      </c>
      <c r="AD189" s="4">
        <f>F38</f>
        <v>0</v>
      </c>
    </row>
    <row r="190" spans="1:30" ht="13.23529411764706">
      <c r="A190" t="s">
        <v>115</v>
      </c>
      <c r="B190" s="4">
        <v>16500000</v>
      </c>
      <c r="C190" s="4">
        <v>164900000</v>
      </c>
      <c r="D190" s="4">
        <v>-58000000</v>
      </c>
      <c r="E190" s="4">
        <v>36600000</v>
      </c>
      <c r="F190" s="4">
        <v>5800000</v>
      </c>
      <c r="H190" t="s">
        <f>A189</f>
        <v>170</v>
      </c>
      <c r="I190" s="3">
        <f>IFERROR(J190/$J$178,0)</f>
        <v>0.012207317073170734</v>
      </c>
      <c r="J190" s="4">
        <f>B189</f>
        <v>200200000</v>
      </c>
      <c r="K190" s="3">
        <f>IFERROR(L190/$L$178,0)</f>
        <v>-0.013884803921568628</v>
      </c>
      <c r="L190" s="4">
        <f>C189</f>
        <v>-226600000</v>
      </c>
      <c r="M190" s="3">
        <f>IFERROR(N190/$N$178,0)</f>
        <v>0.0018530559167750326</v>
      </c>
      <c r="N190" s="4">
        <f>D189</f>
        <v>28500000</v>
      </c>
      <c r="O190" s="3">
        <f>IFERROR(P190/$P$178,0)</f>
        <v>0.0090228818800247353</v>
      </c>
      <c r="P190" s="4">
        <f>E189</f>
        <v>145900000</v>
      </c>
      <c r="Q190" s="3">
        <f>IFERROR(R190/$R$178,0)</f>
        <v>0</v>
      </c>
      <c r="R190" s="4">
        <f>F39</f>
        <v>0</v>
      </c>
      <c r="T190" t="s">
        <f>A189</f>
        <v>170</v>
      </c>
      <c r="U190" s="3">
        <f>IFERROR(V190/$V190,0)</f>
        <v>1</v>
      </c>
      <c r="V190" s="4">
        <f>B189</f>
        <v>200200000</v>
      </c>
      <c r="W190" s="3">
        <f>IFERROR(X190/$V190,0)</f>
        <v>-1.1318681318681318</v>
      </c>
      <c r="X190" s="4">
        <f>C189</f>
        <v>-226600000</v>
      </c>
      <c r="Y190" s="3">
        <f>IFERROR(Z190/$V190,0)</f>
        <v>0.14235764235764237</v>
      </c>
      <c r="Z190" s="4">
        <f>D189</f>
        <v>28500000</v>
      </c>
      <c r="AA190" s="3">
        <f>IFERROR(AB190/$V190,0)</f>
        <v>0.7287712287712288</v>
      </c>
      <c r="AB190" s="4">
        <f>E189</f>
        <v>145900000</v>
      </c>
      <c r="AC190" s="3">
        <f>IFERROR(AD190/$V190,0)</f>
        <v>0</v>
      </c>
      <c r="AD190" s="4">
        <f>F39</f>
        <v>0</v>
      </c>
    </row>
    <row r="191" spans="1:30" ht="13.23529411764706">
      <c r="A191" t="s">
        <v>171</v>
      </c>
      <c r="B191" s="4">
        <v>-270500000</v>
      </c>
      <c r="C191" s="4">
        <v>-437300000</v>
      </c>
      <c r="D191" s="4">
        <v>-484700000</v>
      </c>
      <c r="E191" s="4">
        <v>409100000</v>
      </c>
      <c r="F191" s="4">
        <v>-331800000</v>
      </c>
      <c r="H191" t="s">
        <f>A190</f>
        <v>115</v>
      </c>
      <c r="I191" s="3">
        <f>IFERROR(J191/$J$178,0)</f>
        <v>0.0010060975609756098</v>
      </c>
      <c r="J191" s="4">
        <f>B190</f>
        <v>16500000</v>
      </c>
      <c r="K191" s="3">
        <f>IFERROR(L191/$L$178,0)</f>
        <v>0.010104166666666666</v>
      </c>
      <c r="L191" s="4">
        <f>C190</f>
        <v>164900000</v>
      </c>
      <c r="M191" s="3">
        <f>IFERROR(N191/$N$178,0)</f>
        <v>-0.0037711313394018205</v>
      </c>
      <c r="N191" s="4">
        <f>D190</f>
        <v>-58000000</v>
      </c>
      <c r="O191" s="3">
        <f>IFERROR(P191/$P$178,0)</f>
        <v>0.0022634508348794062</v>
      </c>
      <c r="P191" s="4">
        <f>E190</f>
        <v>36600000</v>
      </c>
      <c r="Q191" s="3">
        <f>IFERROR(R191/$R$178,0)</f>
        <v>0</v>
      </c>
      <c r="R191" s="4">
        <f>F40</f>
        <v>0</v>
      </c>
      <c r="T191" t="s">
        <f>A190</f>
        <v>115</v>
      </c>
      <c r="U191" s="3">
        <f>IFERROR(V191/$V191,0)</f>
        <v>1</v>
      </c>
      <c r="V191" s="4">
        <f>B190</f>
        <v>16500000</v>
      </c>
      <c r="W191" s="3">
        <f>IFERROR(X191/$V191,0)</f>
        <v>9.9939393939393941</v>
      </c>
      <c r="X191" s="4">
        <f>C190</f>
        <v>164900000</v>
      </c>
      <c r="Y191" s="3">
        <f>IFERROR(Z191/$V191,0)</f>
        <v>-3.5151515151515151</v>
      </c>
      <c r="Z191" s="4">
        <f>D190</f>
        <v>-58000000</v>
      </c>
      <c r="AA191" s="3">
        <f>IFERROR(AB191/$V191,0)</f>
        <v>2.2181818181818183</v>
      </c>
      <c r="AB191" s="4">
        <f>E190</f>
        <v>36600000</v>
      </c>
      <c r="AC191" s="3">
        <f>IFERROR(AD191/$V191,0)</f>
        <v>0</v>
      </c>
      <c r="AD191" s="4">
        <f>F40</f>
        <v>0</v>
      </c>
    </row>
    <row r="192" spans="1:30" ht="13.23529411764706">
      <c r="A192" t="s">
        <v>172</v>
      </c>
      <c r="B192" s="4">
        <v>4750000000</v>
      </c>
      <c r="C192" s="4">
        <v>4520000000</v>
      </c>
      <c r="D192" s="4">
        <v>4269999999.9999995</v>
      </c>
      <c r="E192" s="4">
        <v>5220000000</v>
      </c>
      <c r="F192" s="4">
        <v>4420000000</v>
      </c>
      <c r="H192" t="s">
        <f>A191</f>
        <v>171</v>
      </c>
      <c r="I192" s="3">
        <f>IFERROR(J192/$J$178,0)</f>
        <v>-0.016493902439024391</v>
      </c>
      <c r="J192" s="4">
        <f>B191</f>
        <v>-270500000</v>
      </c>
      <c r="K192" s="3">
        <f>IFERROR(L192/$L$178,0)</f>
        <v>-0.026795343137254901</v>
      </c>
      <c r="L192" s="4">
        <f>C191</f>
        <v>-437300000</v>
      </c>
      <c r="M192" s="3">
        <f>IFERROR(N192/$N$178,0)</f>
        <v>-0.031514954486345906</v>
      </c>
      <c r="N192" s="4">
        <f>D191</f>
        <v>-484700000</v>
      </c>
      <c r="O192" s="3">
        <f>IFERROR(P192/$P$178,0)</f>
        <v>0.025299938157081012</v>
      </c>
      <c r="P192" s="4">
        <f>E191</f>
        <v>409100000</v>
      </c>
      <c r="Q192" s="3">
        <f>IFERROR(R192/$R$178,0)</f>
        <v>0</v>
      </c>
      <c r="R192" s="4">
        <f>F41</f>
        <v>0</v>
      </c>
      <c r="T192" t="s">
        <f>A191</f>
        <v>171</v>
      </c>
      <c r="U192" s="3">
        <f>IFERROR(V192/$V192,0)</f>
        <v>1</v>
      </c>
      <c r="V192" s="4">
        <f>B191</f>
        <v>-270500000</v>
      </c>
      <c r="W192" s="3">
        <f>IFERROR(X192/$V192,0)</f>
        <v>1.6166358595194086</v>
      </c>
      <c r="X192" s="4">
        <f>C191</f>
        <v>-437300000</v>
      </c>
      <c r="Y192" s="3">
        <f>IFERROR(Z192/$V192,0)</f>
        <v>1.7918669131238447</v>
      </c>
      <c r="Z192" s="4">
        <f>D191</f>
        <v>-484700000</v>
      </c>
      <c r="AA192" s="3">
        <f>IFERROR(AB192/$V192,0)</f>
        <v>-1.5123844731977818</v>
      </c>
      <c r="AB192" s="4">
        <f>E191</f>
        <v>409100000</v>
      </c>
      <c r="AC192" s="3">
        <f>IFERROR(AD192/$V192,0)</f>
        <v>-0</v>
      </c>
      <c r="AD192" s="4">
        <f>F41</f>
        <v>0</v>
      </c>
    </row>
    <row r="193" spans="1:30" ht="13.23529411764706">
      <c r="A193" t="s">
        <v>173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H193" t="s">
        <f>A192</f>
        <v>172</v>
      </c>
      <c r="I193" s="3">
        <f>IFERROR(J193/$J$178,0)</f>
        <v>0.28963414634146345</v>
      </c>
      <c r="J193" s="4">
        <f>B192</f>
        <v>4750000000</v>
      </c>
      <c r="K193" s="3">
        <f>IFERROR(L193/$L$178,0)</f>
        <v>0.27696078431372551</v>
      </c>
      <c r="L193" s="4">
        <f>C192</f>
        <v>4520000000</v>
      </c>
      <c r="M193" s="3">
        <f>IFERROR(N193/$N$178,0)</f>
        <v>0.27763328998699605</v>
      </c>
      <c r="N193" s="4">
        <f>D192</f>
        <v>4269999999.9999995</v>
      </c>
      <c r="O193" s="3">
        <f>IFERROR(P193/$P$178,0)</f>
        <v>0.32282003710575136</v>
      </c>
      <c r="P193" s="4">
        <f>E192</f>
        <v>5220000000</v>
      </c>
      <c r="Q193" s="3">
        <f>IFERROR(R193/$R$178,0)</f>
        <v>0.079150579150579145</v>
      </c>
      <c r="R193" s="4">
        <f>F42</f>
        <v>1230000000</v>
      </c>
      <c r="T193" t="s">
        <f>A192</f>
        <v>172</v>
      </c>
      <c r="U193" s="3">
        <f>IFERROR(V193/$V193,0)</f>
        <v>1</v>
      </c>
      <c r="V193" s="4">
        <f>B192</f>
        <v>4750000000</v>
      </c>
      <c r="W193" s="3">
        <f>IFERROR(X193/$V193,0)</f>
        <v>0.95157894736842108</v>
      </c>
      <c r="X193" s="4">
        <f>C192</f>
        <v>4520000000</v>
      </c>
      <c r="Y193" s="3">
        <f>IFERROR(Z193/$V193,0)</f>
        <v>0.8989473684210525</v>
      </c>
      <c r="Z193" s="4">
        <f>D192</f>
        <v>4269999999.9999995</v>
      </c>
      <c r="AA193" s="3">
        <f>IFERROR(AB193/$V193,0)</f>
        <v>1.0989473684210527</v>
      </c>
      <c r="AB193" s="4">
        <f>E192</f>
        <v>5220000000</v>
      </c>
      <c r="AC193" s="3">
        <f>IFERROR(AD193/$V193,0)</f>
        <v>0.25894736842105265</v>
      </c>
      <c r="AD193" s="4">
        <f>F42</f>
        <v>1230000000</v>
      </c>
    </row>
    <row r="194" spans="1:30" ht="13.23529411764706">
      <c r="A194" t="s">
        <v>174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H194" t="s">
        <f>A193</f>
        <v>173</v>
      </c>
      <c r="I194" s="3">
        <f>IFERROR(J194/$J$178,0)</f>
        <v>0</v>
      </c>
      <c r="J194" s="4">
        <f>B193</f>
        <v>0</v>
      </c>
      <c r="K194" s="3">
        <f>IFERROR(L194/$L$178,0)</f>
        <v>0</v>
      </c>
      <c r="L194" s="4">
        <f>C193</f>
        <v>0</v>
      </c>
      <c r="M194" s="3">
        <f>IFERROR(N194/$N$178,0)</f>
        <v>0</v>
      </c>
      <c r="N194" s="4">
        <f>D193</f>
        <v>0</v>
      </c>
      <c r="O194" s="3">
        <f>IFERROR(P194/$P$178,0)</f>
        <v>0</v>
      </c>
      <c r="P194" s="4">
        <f>E193</f>
        <v>0</v>
      </c>
      <c r="Q194" s="3">
        <f>IFERROR(R194/$R$178,0)</f>
        <v>0.010064350064350065</v>
      </c>
      <c r="R194" s="4">
        <f>F43</f>
        <v>156400000</v>
      </c>
      <c r="T194" t="s">
        <f>A193</f>
        <v>173</v>
      </c>
      <c r="U194" s="3">
        <f>IFERROR(V194/$V194,0)</f>
        <v>0</v>
      </c>
      <c r="V194" s="4">
        <f>B193</f>
        <v>0</v>
      </c>
      <c r="W194" s="3">
        <f>IFERROR(X194/$V194,0)</f>
        <v>0</v>
      </c>
      <c r="X194" s="4">
        <f>C193</f>
        <v>0</v>
      </c>
      <c r="Y194" s="3">
        <f>IFERROR(Z194/$V194,0)</f>
        <v>0</v>
      </c>
      <c r="Z194" s="4">
        <f>D193</f>
        <v>0</v>
      </c>
      <c r="AA194" s="3">
        <f>IFERROR(AB194/$V194,0)</f>
        <v>0</v>
      </c>
      <c r="AB194" s="4">
        <f>E193</f>
        <v>0</v>
      </c>
      <c r="AC194" s="3">
        <f>IFERROR(AD194/$V194,0)</f>
        <v>0</v>
      </c>
      <c r="AD194" s="4">
        <f>F43</f>
        <v>156400000</v>
      </c>
    </row>
    <row r="195" spans="1:30" ht="13.23529411764706">
      <c r="A195" t="s">
        <v>175</v>
      </c>
      <c r="B195" s="4">
        <v>-4600000000</v>
      </c>
      <c r="C195" s="4">
        <v>-4910000000</v>
      </c>
      <c r="D195" s="4">
        <v>-5800000000</v>
      </c>
      <c r="E195" s="4">
        <v>-6360000000</v>
      </c>
      <c r="F195" s="4">
        <v>-6140000000</v>
      </c>
      <c r="H195" t="s">
        <f>A194</f>
        <v>174</v>
      </c>
      <c r="I195" s="3">
        <f>IFERROR(J195/$J$178,0)</f>
        <v>0</v>
      </c>
      <c r="J195" s="4">
        <f>B194</f>
        <v>0</v>
      </c>
      <c r="K195" s="3">
        <f>IFERROR(L195/$L$178,0)</f>
        <v>0</v>
      </c>
      <c r="L195" s="4">
        <f>C194</f>
        <v>0</v>
      </c>
      <c r="M195" s="3">
        <f>IFERROR(N195/$N$178,0)</f>
        <v>0</v>
      </c>
      <c r="N195" s="4">
        <f>D194</f>
        <v>0</v>
      </c>
      <c r="O195" s="3">
        <f>IFERROR(P195/$P$178,0)</f>
        <v>0</v>
      </c>
      <c r="P195" s="4">
        <f>E194</f>
        <v>0</v>
      </c>
      <c r="Q195" s="3">
        <f>IFERROR(R195/$R$178,0)</f>
        <v>0.16537966537966539</v>
      </c>
      <c r="R195" s="4">
        <f>F44</f>
        <v>2570000000</v>
      </c>
      <c r="T195" t="s">
        <f>A194</f>
        <v>174</v>
      </c>
      <c r="U195" s="3">
        <f>IFERROR(V195/$V195,0)</f>
        <v>0</v>
      </c>
      <c r="V195" s="4">
        <f>B194</f>
        <v>0</v>
      </c>
      <c r="W195" s="3">
        <f>IFERROR(X195/$V195,0)</f>
        <v>0</v>
      </c>
      <c r="X195" s="4">
        <f>C194</f>
        <v>0</v>
      </c>
      <c r="Y195" s="3">
        <f>IFERROR(Z195/$V195,0)</f>
        <v>0</v>
      </c>
      <c r="Z195" s="4">
        <f>D194</f>
        <v>0</v>
      </c>
      <c r="AA195" s="3">
        <f>IFERROR(AB195/$V195,0)</f>
        <v>0</v>
      </c>
      <c r="AB195" s="4">
        <f>E194</f>
        <v>0</v>
      </c>
      <c r="AC195" s="3">
        <f>IFERROR(AD195/$V195,0)</f>
        <v>0</v>
      </c>
      <c r="AD195" s="4">
        <f>F44</f>
        <v>2570000000</v>
      </c>
    </row>
    <row r="196" spans="1:30" ht="13.23529411764706">
      <c r="A196" t="s">
        <v>176</v>
      </c>
      <c r="B196" s="4">
        <v>-4600000000</v>
      </c>
      <c r="C196" s="4">
        <v>-4910000000</v>
      </c>
      <c r="D196" s="4">
        <v>-5800000000</v>
      </c>
      <c r="E196" s="4">
        <v>-6360000000</v>
      </c>
      <c r="F196" s="4">
        <v>-6140000000</v>
      </c>
      <c r="H196" t="s">
        <f>A195</f>
        <v>175</v>
      </c>
      <c r="I196" s="3">
        <f>IFERROR(J196/$J$178,0)</f>
        <v>-0.28048780487804881</v>
      </c>
      <c r="J196" s="4">
        <f>B195</f>
        <v>-4600000000</v>
      </c>
      <c r="K196" s="3">
        <f>IFERROR(L196/$L$178,0)</f>
        <v>-0.30085784313725489</v>
      </c>
      <c r="L196" s="4">
        <f>C195</f>
        <v>-4910000000</v>
      </c>
      <c r="M196" s="3">
        <f>IFERROR(N196/$N$178,0)</f>
        <v>-0.37711313394018203</v>
      </c>
      <c r="N196" s="4">
        <f>D195</f>
        <v>-5800000000</v>
      </c>
      <c r="O196" s="3">
        <f>IFERROR(P196/$P$178,0)</f>
        <v>-0.39332096474953615</v>
      </c>
      <c r="P196" s="4">
        <f>E195</f>
        <v>-6360000000</v>
      </c>
      <c r="Q196" s="3">
        <f>IFERROR(R196/$R$178,0)</f>
        <v>0.021853281853281854</v>
      </c>
      <c r="R196" s="4">
        <f>F45</f>
        <v>339600000</v>
      </c>
      <c r="T196" t="s">
        <f>A195</f>
        <v>175</v>
      </c>
      <c r="U196" s="3">
        <f>IFERROR(V196/$V196,0)</f>
        <v>1</v>
      </c>
      <c r="V196" s="4">
        <f>B195</f>
        <v>-4600000000</v>
      </c>
      <c r="W196" s="3">
        <f>IFERROR(X196/$V196,0)</f>
        <v>1.067391304347826</v>
      </c>
      <c r="X196" s="4">
        <f>C195</f>
        <v>-4910000000</v>
      </c>
      <c r="Y196" s="3">
        <f>IFERROR(Z196/$V196,0)</f>
        <v>1.2608695652173914</v>
      </c>
      <c r="Z196" s="4">
        <f>D195</f>
        <v>-5800000000</v>
      </c>
      <c r="AA196" s="3">
        <f>IFERROR(AB196/$V196,0)</f>
        <v>1.3826086956521739</v>
      </c>
      <c r="AB196" s="4">
        <f>E195</f>
        <v>-6360000000</v>
      </c>
      <c r="AC196" s="3">
        <f>IFERROR(AD196/$V196,0)</f>
        <v>-0.073826086956521736</v>
      </c>
      <c r="AD196" s="4">
        <f>F45</f>
        <v>339600000</v>
      </c>
    </row>
    <row r="197" spans="1:30" ht="13.23529411764706">
      <c r="A197" t="s">
        <v>177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H197" t="s">
        <f>A196</f>
        <v>176</v>
      </c>
      <c r="I197" s="3">
        <f>IFERROR(J197/$J$178,0)</f>
        <v>-0.28048780487804881</v>
      </c>
      <c r="J197" s="4">
        <f>B196</f>
        <v>-4600000000</v>
      </c>
      <c r="K197" s="3">
        <f>IFERROR(L197/$L$178,0)</f>
        <v>-0.30085784313725489</v>
      </c>
      <c r="L197" s="4">
        <f>C196</f>
        <v>-4910000000</v>
      </c>
      <c r="M197" s="3">
        <f>IFERROR(N197/$N$178,0)</f>
        <v>-0.37711313394018203</v>
      </c>
      <c r="N197" s="4">
        <f>D196</f>
        <v>-5800000000</v>
      </c>
      <c r="O197" s="3">
        <f>IFERROR(P197/$P$178,0)</f>
        <v>-0.39332096474953615</v>
      </c>
      <c r="P197" s="4">
        <f>E196</f>
        <v>-6360000000</v>
      </c>
      <c r="Q197" s="3">
        <f>IFERROR(R197/$R$178,0)</f>
        <v>0</v>
      </c>
      <c r="R197" s="4">
        <f>F46</f>
        <v>0</v>
      </c>
      <c r="T197" t="s">
        <f>A196</f>
        <v>176</v>
      </c>
      <c r="U197" s="3">
        <f>IFERROR(V197/$V197,0)</f>
        <v>1</v>
      </c>
      <c r="V197" s="4">
        <f>B196</f>
        <v>-4600000000</v>
      </c>
      <c r="W197" s="3">
        <f>IFERROR(X197/$V197,0)</f>
        <v>1.067391304347826</v>
      </c>
      <c r="X197" s="4">
        <f>C196</f>
        <v>-4910000000</v>
      </c>
      <c r="Y197" s="3">
        <f>IFERROR(Z197/$V197,0)</f>
        <v>1.2608695652173914</v>
      </c>
      <c r="Z197" s="4">
        <f>D196</f>
        <v>-5800000000</v>
      </c>
      <c r="AA197" s="3">
        <f>IFERROR(AB197/$V197,0)</f>
        <v>1.3826086956521739</v>
      </c>
      <c r="AB197" s="4">
        <f>E196</f>
        <v>-6360000000</v>
      </c>
      <c r="AC197" s="3">
        <f>IFERROR(AD197/$V197,0)</f>
        <v>0</v>
      </c>
      <c r="AD197" s="4">
        <f>F46</f>
        <v>0</v>
      </c>
    </row>
    <row r="198" spans="1:30" ht="13.23529411764706">
      <c r="A198" t="s">
        <v>178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H198" t="s">
        <f>A197</f>
        <v>177</v>
      </c>
      <c r="I198" s="3">
        <f>IFERROR(J198/$J$178,0)</f>
        <v>0</v>
      </c>
      <c r="J198" s="4">
        <f>B197</f>
        <v>0</v>
      </c>
      <c r="K198" s="3">
        <f>IFERROR(L198/$L$178,0)</f>
        <v>0</v>
      </c>
      <c r="L198" s="4">
        <f>C197</f>
        <v>0</v>
      </c>
      <c r="M198" s="3">
        <f>IFERROR(N198/$N$178,0)</f>
        <v>0</v>
      </c>
      <c r="N198" s="4">
        <f>D197</f>
        <v>0</v>
      </c>
      <c r="O198" s="3">
        <f>IFERROR(P198/$P$178,0)</f>
        <v>0</v>
      </c>
      <c r="P198" s="4">
        <f>E197</f>
        <v>0</v>
      </c>
      <c r="Q198" s="3">
        <f>IFERROR(R198/$R$178,0)</f>
        <v>0</v>
      </c>
      <c r="R198" s="4">
        <f>F47</f>
        <v>0</v>
      </c>
      <c r="T198" t="s">
        <f>A197</f>
        <v>177</v>
      </c>
      <c r="U198" s="3">
        <f>IFERROR(V198/$V198,0)</f>
        <v>0</v>
      </c>
      <c r="V198" s="4">
        <f>B197</f>
        <v>0</v>
      </c>
      <c r="W198" s="3">
        <f>IFERROR(X198/$V198,0)</f>
        <v>0</v>
      </c>
      <c r="X198" s="4">
        <f>C197</f>
        <v>0</v>
      </c>
      <c r="Y198" s="3">
        <f>IFERROR(Z198/$V198,0)</f>
        <v>0</v>
      </c>
      <c r="Z198" s="4">
        <f>D197</f>
        <v>0</v>
      </c>
      <c r="AA198" s="3">
        <f>IFERROR(AB198/$V198,0)</f>
        <v>0</v>
      </c>
      <c r="AB198" s="4">
        <f>E197</f>
        <v>0</v>
      </c>
      <c r="AC198" s="3">
        <f>IFERROR(AD198/$V198,0)</f>
        <v>-0</v>
      </c>
      <c r="AD198" s="4">
        <f>F47</f>
        <v>0</v>
      </c>
    </row>
    <row r="199" spans="1:30" ht="13.23529411764706">
      <c r="A199" t="s">
        <v>179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178</v>
      </c>
      <c r="I199" s="3">
        <f>IFERROR(J199/$J$178,0)</f>
        <v>0</v>
      </c>
      <c r="J199" s="4">
        <f>B198</f>
        <v>0</v>
      </c>
      <c r="K199" s="3">
        <f>IFERROR(L199/$L$178,0)</f>
        <v>0</v>
      </c>
      <c r="L199" s="4">
        <f>C198</f>
        <v>0</v>
      </c>
      <c r="M199" s="3">
        <f>IFERROR(N199/$N$178,0)</f>
        <v>0</v>
      </c>
      <c r="N199" s="4">
        <f>D198</f>
        <v>0</v>
      </c>
      <c r="O199" s="3">
        <f>IFERROR(P199/$P$178,0)</f>
        <v>0</v>
      </c>
      <c r="P199" s="4">
        <f>E198</f>
        <v>0</v>
      </c>
      <c r="Q199" s="3">
        <f>IFERROR(R199/$R$178,0)</f>
        <v>0.068854568854568865</v>
      </c>
      <c r="R199" s="4">
        <f>F48</f>
        <v>1070000000.0000001</v>
      </c>
      <c r="T199" t="s">
        <f>A198</f>
        <v>178</v>
      </c>
      <c r="U199" s="3">
        <f>IFERROR(V199/$V199,0)</f>
        <v>0</v>
      </c>
      <c r="V199" s="4">
        <f>B198</f>
        <v>0</v>
      </c>
      <c r="W199" s="3">
        <f>IFERROR(X199/$V199,0)</f>
        <v>0</v>
      </c>
      <c r="X199" s="4">
        <f>C198</f>
        <v>0</v>
      </c>
      <c r="Y199" s="3">
        <f>IFERROR(Z199/$V199,0)</f>
        <v>0</v>
      </c>
      <c r="Z199" s="4">
        <f>D198</f>
        <v>0</v>
      </c>
      <c r="AA199" s="3">
        <f>IFERROR(AB199/$V199,0)</f>
        <v>0</v>
      </c>
      <c r="AB199" s="4">
        <f>E198</f>
        <v>0</v>
      </c>
      <c r="AC199" s="3">
        <f>IFERROR(AD199/$V199,0)</f>
        <v>0</v>
      </c>
      <c r="AD199" s="4">
        <f>F48</f>
        <v>1070000000.0000001</v>
      </c>
    </row>
    <row r="200" spans="1:30" ht="13.23529411764706">
      <c r="A200" t="s">
        <v>180</v>
      </c>
      <c r="B200" s="4">
        <v>-5300000</v>
      </c>
      <c r="C200" s="4">
        <v>-107900000</v>
      </c>
      <c r="D200" s="4">
        <v>-6800000</v>
      </c>
      <c r="E200" s="4">
        <v>-14600000</v>
      </c>
      <c r="F200" s="4">
        <v>-918400000</v>
      </c>
      <c r="H200" t="s">
        <f>A199</f>
        <v>179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179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3.23529411764706">
      <c r="A201" t="s">
        <v>181</v>
      </c>
      <c r="B201" s="4">
        <v>0</v>
      </c>
      <c r="C201" s="4">
        <v>0</v>
      </c>
      <c r="D201" s="4">
        <v>2160000000</v>
      </c>
      <c r="E201" s="4">
        <v>0</v>
      </c>
      <c r="F201" s="4">
        <v>0</v>
      </c>
      <c r="H201" t="s">
        <f>A200</f>
        <v>180</v>
      </c>
      <c r="I201" s="3">
        <f>IFERROR(J201/$J$178,0)</f>
        <v>-0.00032317073170731709</v>
      </c>
      <c r="J201" s="4">
        <f>B200</f>
        <v>-5300000</v>
      </c>
      <c r="K201" s="3">
        <f>IFERROR(L201/$L$178,0)</f>
        <v>-0.0066115196078431375</v>
      </c>
      <c r="L201" s="4">
        <f>C200</f>
        <v>-107900000</v>
      </c>
      <c r="M201" s="3">
        <f>IFERROR(N201/$N$178,0)</f>
        <v>-0.00044213263979193756</v>
      </c>
      <c r="N201" s="4">
        <f>D200</f>
        <v>-6800000</v>
      </c>
      <c r="O201" s="3">
        <f>IFERROR(P201/$P$178,0)</f>
        <v>-0.0009029066171923314</v>
      </c>
      <c r="P201" s="4">
        <f>E200</f>
        <v>-14600000</v>
      </c>
      <c r="Q201" s="3">
        <f>IFERROR(R201/$R$178,0)</f>
        <v>0.074646074646074645</v>
      </c>
      <c r="R201" s="4">
        <f>F50</f>
        <v>1160000000</v>
      </c>
      <c r="T201" t="s">
        <f>A200</f>
        <v>180</v>
      </c>
      <c r="U201" s="3">
        <f>IFERROR(V201/$V201,0)</f>
        <v>1</v>
      </c>
      <c r="V201" s="4">
        <f>B200</f>
        <v>-5300000</v>
      </c>
      <c r="W201" s="3">
        <f>IFERROR(X201/$V201,0)</f>
        <v>20.358490566037737</v>
      </c>
      <c r="X201" s="4">
        <f>C200</f>
        <v>-107900000</v>
      </c>
      <c r="Y201" s="3">
        <f>IFERROR(Z201/$V201,0)</f>
        <v>1.2830188679245282</v>
      </c>
      <c r="Z201" s="4">
        <f>D200</f>
        <v>-6800000</v>
      </c>
      <c r="AA201" s="3">
        <f>IFERROR(AB201/$V201,0)</f>
        <v>2.7547169811320753</v>
      </c>
      <c r="AB201" s="4">
        <f>E200</f>
        <v>-14600000</v>
      </c>
      <c r="AC201" s="3">
        <f>IFERROR(AD201/$V201,0)</f>
        <v>-218.8679245283019</v>
      </c>
      <c r="AD201" s="4">
        <f>F50</f>
        <v>1160000000</v>
      </c>
    </row>
    <row r="202" spans="1:30" ht="13.23529411764706">
      <c r="A202" t="s">
        <v>182</v>
      </c>
      <c r="B202" s="4">
        <v>-54700000</v>
      </c>
      <c r="C202" s="4">
        <v>12800000</v>
      </c>
      <c r="D202" s="4">
        <v>-58400000</v>
      </c>
      <c r="E202" s="4">
        <v>-57800000</v>
      </c>
      <c r="F202" s="4">
        <v>-81800000</v>
      </c>
      <c r="H202" t="s">
        <f>A201</f>
        <v>181</v>
      </c>
      <c r="I202" s="3">
        <f>IFERROR(J202/$J$178,0)</f>
        <v>0</v>
      </c>
      <c r="J202" s="4">
        <f>B201</f>
        <v>0</v>
      </c>
      <c r="K202" s="3">
        <f>IFERROR(L202/$L$178,0)</f>
        <v>0</v>
      </c>
      <c r="L202" s="4">
        <f>C201</f>
        <v>0</v>
      </c>
      <c r="M202" s="3">
        <f>IFERROR(N202/$N$178,0)</f>
        <v>0.14044213263979194</v>
      </c>
      <c r="N202" s="4">
        <f>D201</f>
        <v>2160000000</v>
      </c>
      <c r="O202" s="3">
        <f>IFERROR(P202/$P$178,0)</f>
        <v>0</v>
      </c>
      <c r="P202" s="4">
        <f>E201</f>
        <v>0</v>
      </c>
      <c r="Q202" s="3">
        <f>IFERROR(R202/$R$178,0)</f>
        <v>0.0057078507078507082</v>
      </c>
      <c r="R202" s="4">
        <f>F51</f>
        <v>88700000</v>
      </c>
      <c r="T202" t="s">
        <f>A201</f>
        <v>181</v>
      </c>
      <c r="U202" s="3">
        <f>IFERROR(V202/$V202,0)</f>
        <v>0</v>
      </c>
      <c r="V202" s="4">
        <f>B201</f>
        <v>0</v>
      </c>
      <c r="W202" s="3">
        <f>IFERROR(X202/$V202,0)</f>
        <v>0</v>
      </c>
      <c r="X202" s="4">
        <f>C201</f>
        <v>0</v>
      </c>
      <c r="Y202" s="3">
        <f>IFERROR(Z202/$V202,0)</f>
        <v>0</v>
      </c>
      <c r="Z202" s="4">
        <f>D201</f>
        <v>2160000000</v>
      </c>
      <c r="AA202" s="3">
        <f>IFERROR(AB202/$V202,0)</f>
        <v>0</v>
      </c>
      <c r="AB202" s="4">
        <f>E201</f>
        <v>0</v>
      </c>
      <c r="AC202" s="3">
        <f>IFERROR(AD202/$V202,0)</f>
        <v>0</v>
      </c>
      <c r="AD202" s="4">
        <f>F51</f>
        <v>88700000</v>
      </c>
    </row>
    <row r="203" spans="1:30" ht="13.23529411764706">
      <c r="A203" t="s">
        <v>183</v>
      </c>
      <c r="B203" s="4">
        <v>-2280000000</v>
      </c>
      <c r="C203" s="4">
        <v>-3000000000</v>
      </c>
      <c r="D203" s="4">
        <v>-2310000000</v>
      </c>
      <c r="E203" s="4">
        <v>-2069999999.9999998</v>
      </c>
      <c r="F203" s="4">
        <v>-1580000000</v>
      </c>
      <c r="H203" t="s">
        <f>A202</f>
        <v>182</v>
      </c>
      <c r="I203" s="3">
        <f>IFERROR(J203/$J$178,0)</f>
        <v>-0.0033353658536585369</v>
      </c>
      <c r="J203" s="4">
        <f>B202</f>
        <v>-54700000</v>
      </c>
      <c r="K203" s="3">
        <f>IFERROR(L203/$L$178,0)</f>
        <v>0.00078431372549019605</v>
      </c>
      <c r="L203" s="4">
        <f>C202</f>
        <v>12800000</v>
      </c>
      <c r="M203" s="3">
        <f>IFERROR(N203/$N$178,0)</f>
        <v>-0.0037971391417425228</v>
      </c>
      <c r="N203" s="4">
        <f>D202</f>
        <v>-58400000</v>
      </c>
      <c r="O203" s="3">
        <f>IFERROR(P203/$P$178,0)</f>
        <v>-0.0035745207173778597</v>
      </c>
      <c r="P203" s="4">
        <f>E202</f>
        <v>-57800000</v>
      </c>
      <c r="Q203" s="3">
        <f>IFERROR(R203/$R$178,0)</f>
        <v>0.11776061776061776</v>
      </c>
      <c r="R203" s="4">
        <f>F52</f>
        <v>1830000000</v>
      </c>
      <c r="T203" t="s">
        <f>A202</f>
        <v>182</v>
      </c>
      <c r="U203" s="3">
        <f>IFERROR(V203/$V203,0)</f>
        <v>1</v>
      </c>
      <c r="V203" s="4">
        <f>B202</f>
        <v>-54700000</v>
      </c>
      <c r="W203" s="3">
        <f>IFERROR(X203/$V203,0)</f>
        <v>-0.2340036563071298</v>
      </c>
      <c r="X203" s="4">
        <f>C202</f>
        <v>12800000</v>
      </c>
      <c r="Y203" s="3">
        <f>IFERROR(Z203/$V203,0)</f>
        <v>1.0676416819012797</v>
      </c>
      <c r="Z203" s="4">
        <f>D202</f>
        <v>-58400000</v>
      </c>
      <c r="AA203" s="3">
        <f>IFERROR(AB203/$V203,0)</f>
        <v>1.0566727605118831</v>
      </c>
      <c r="AB203" s="4">
        <f>E202</f>
        <v>-57800000</v>
      </c>
      <c r="AC203" s="3">
        <f>IFERROR(AD203/$V203,0)</f>
        <v>-33.455210237659962</v>
      </c>
      <c r="AD203" s="4">
        <f>F52</f>
        <v>1830000000</v>
      </c>
    </row>
    <row r="204" spans="1:30" ht="13.23529411764706">
      <c r="A204" t="s">
        <v>184</v>
      </c>
      <c r="B204" s="4">
        <v>2230000000</v>
      </c>
      <c r="C204" s="4">
        <v>3020000000</v>
      </c>
      <c r="D204" s="4">
        <v>2260000000</v>
      </c>
      <c r="E204" s="4">
        <v>2009999999.9999998</v>
      </c>
      <c r="F204" s="4">
        <v>1490000000</v>
      </c>
      <c r="H204" t="s">
        <f>A203</f>
        <v>183</v>
      </c>
      <c r="I204" s="3">
        <f>IFERROR(J204/$J$178,0)</f>
        <v>-0.13902439024390245</v>
      </c>
      <c r="J204" s="4">
        <f>B203</f>
        <v>-2280000000</v>
      </c>
      <c r="K204" s="3">
        <f>IFERROR(L204/$L$178,0)</f>
        <v>-0.18382352941176472</v>
      </c>
      <c r="L204" s="4">
        <f>C203</f>
        <v>-3000000000</v>
      </c>
      <c r="M204" s="3">
        <f>IFERROR(N204/$N$178,0)</f>
        <v>-0.15019505851755527</v>
      </c>
      <c r="N204" s="4">
        <f>D203</f>
        <v>-2310000000</v>
      </c>
      <c r="O204" s="3">
        <f>IFERROR(P204/$P$178,0)</f>
        <v>-0.12801484230055657</v>
      </c>
      <c r="P204" s="4">
        <f>E203</f>
        <v>-2069999999.9999998</v>
      </c>
      <c r="Q204" s="3">
        <f>IFERROR(R204/$R$178,0)</f>
        <v>0</v>
      </c>
      <c r="R204" s="4">
        <f>F53</f>
        <v>0</v>
      </c>
      <c r="T204" t="s">
        <f>A203</f>
        <v>183</v>
      </c>
      <c r="U204" s="3">
        <f>IFERROR(V204/$V204,0)</f>
        <v>1</v>
      </c>
      <c r="V204" s="4">
        <f>B203</f>
        <v>-2280000000</v>
      </c>
      <c r="W204" s="3">
        <f>IFERROR(X204/$V204,0)</f>
        <v>1.3157894736842106</v>
      </c>
      <c r="X204" s="4">
        <f>C203</f>
        <v>-3000000000</v>
      </c>
      <c r="Y204" s="3">
        <f>IFERROR(Z204/$V204,0)</f>
        <v>1.013157894736842</v>
      </c>
      <c r="Z204" s="4">
        <f>D203</f>
        <v>-2310000000</v>
      </c>
      <c r="AA204" s="3">
        <f>IFERROR(AB204/$V204,0)</f>
        <v>0.9078947368421052</v>
      </c>
      <c r="AB204" s="4">
        <f>E203</f>
        <v>-2069999999.9999998</v>
      </c>
      <c r="AC204" s="3">
        <f>IFERROR(AD204/$V204,0)</f>
        <v>0</v>
      </c>
      <c r="AD204" s="4">
        <f>F53</f>
        <v>0</v>
      </c>
    </row>
    <row r="205" spans="1:30" ht="13.23529411764706">
      <c r="A205" t="s">
        <v>185</v>
      </c>
      <c r="B205" s="4">
        <v>-127700000</v>
      </c>
      <c r="C205" s="4">
        <v>-2500000</v>
      </c>
      <c r="D205" s="4">
        <v>0</v>
      </c>
      <c r="E205" s="4">
        <v>0</v>
      </c>
      <c r="F205" s="4">
        <v>0</v>
      </c>
      <c r="H205" t="s">
        <f>A204</f>
        <v>184</v>
      </c>
      <c r="I205" s="3">
        <f>IFERROR(J205/$J$178,0)</f>
        <v>0.13597560975609757</v>
      </c>
      <c r="J205" s="4">
        <f>B204</f>
        <v>2230000000</v>
      </c>
      <c r="K205" s="3">
        <f>IFERROR(L205/$L$178,0)</f>
        <v>0.18504901960784315</v>
      </c>
      <c r="L205" s="4">
        <f>C204</f>
        <v>3020000000</v>
      </c>
      <c r="M205" s="3">
        <f>IFERROR(N205/$N$178,0)</f>
        <v>0.14694408322496749</v>
      </c>
      <c r="N205" s="4">
        <f>D204</f>
        <v>2260000000</v>
      </c>
      <c r="O205" s="3">
        <f>IFERROR(P205/$P$178,0)</f>
        <v>0.12430426716140999</v>
      </c>
      <c r="P205" s="4">
        <f>E204</f>
        <v>2009999999.9999998</v>
      </c>
      <c r="Q205" s="3">
        <f>IFERROR(R205/$R$178,0)</f>
        <v>0</v>
      </c>
      <c r="R205" s="4">
        <f>F54</f>
        <v>0</v>
      </c>
      <c r="T205" t="s">
        <f>A204</f>
        <v>184</v>
      </c>
      <c r="U205" s="3">
        <f>IFERROR(V205/$V205,0)</f>
        <v>1</v>
      </c>
      <c r="V205" s="4">
        <f>B204</f>
        <v>2230000000</v>
      </c>
      <c r="W205" s="3">
        <f>IFERROR(X205/$V205,0)</f>
        <v>1.3542600896860986</v>
      </c>
      <c r="X205" s="4">
        <f>C204</f>
        <v>3020000000</v>
      </c>
      <c r="Y205" s="3">
        <f>IFERROR(Z205/$V205,0)</f>
        <v>1.0134529147982063</v>
      </c>
      <c r="Z205" s="4">
        <f>D204</f>
        <v>2260000000</v>
      </c>
      <c r="AA205" s="3">
        <f>IFERROR(AB205/$V205,0)</f>
        <v>0.90134529147982057</v>
      </c>
      <c r="AB205" s="4">
        <f>E204</f>
        <v>2009999999.9999998</v>
      </c>
      <c r="AC205" s="3">
        <f>IFERROR(AD205/$V205,0)</f>
        <v>-0</v>
      </c>
      <c r="AD205" s="4">
        <f>F54</f>
        <v>0</v>
      </c>
    </row>
    <row r="206" spans="1:30" ht="13.23529411764706">
      <c r="A206" t="s">
        <v>186</v>
      </c>
      <c r="B206" s="4">
        <v>714600000</v>
      </c>
      <c r="C206" s="4">
        <v>15600000</v>
      </c>
      <c r="D206" s="4">
        <v>48500000</v>
      </c>
      <c r="E206" s="4">
        <v>75800000</v>
      </c>
      <c r="F206" s="4">
        <v>0</v>
      </c>
      <c r="H206" t="s">
        <f>A205</f>
        <v>185</v>
      </c>
      <c r="I206" s="3">
        <f>IFERROR(J206/$J$178,0)</f>
        <v>-0.0077865853658536594</v>
      </c>
      <c r="J206" s="4">
        <f>B205</f>
        <v>-127700000</v>
      </c>
      <c r="K206" s="3">
        <f>IFERROR(L206/$L$178,0)</f>
        <v>-0.00015318627450980392</v>
      </c>
      <c r="L206" s="4">
        <f>C205</f>
        <v>-2500000</v>
      </c>
      <c r="M206" s="3">
        <f>IFERROR(N206/$N$178,0)</f>
        <v>0</v>
      </c>
      <c r="N206" s="4">
        <f>D205</f>
        <v>0</v>
      </c>
      <c r="O206" s="3">
        <f>IFERROR(P206/$P$178,0)</f>
        <v>0</v>
      </c>
      <c r="P206" s="4">
        <f>E205</f>
        <v>0</v>
      </c>
      <c r="Q206" s="3">
        <f>IFERROR(R206/$R$178,0)</f>
        <v>-0.00083011583011583011</v>
      </c>
      <c r="R206" s="4">
        <f>F55</f>
        <v>-12900000</v>
      </c>
      <c r="T206" t="s">
        <f>A205</f>
        <v>185</v>
      </c>
      <c r="U206" s="3">
        <f>IFERROR(V206/$V206,0)</f>
        <v>1</v>
      </c>
      <c r="V206" s="4">
        <f>B205</f>
        <v>-127700000</v>
      </c>
      <c r="W206" s="3">
        <f>IFERROR(X206/$V206,0)</f>
        <v>0.019577133907595929</v>
      </c>
      <c r="X206" s="4">
        <f>C205</f>
        <v>-2500000</v>
      </c>
      <c r="Y206" s="3">
        <f>IFERROR(Z206/$V206,0)</f>
        <v>0</v>
      </c>
      <c r="Z206" s="4">
        <f>D205</f>
        <v>0</v>
      </c>
      <c r="AA206" s="3">
        <f>IFERROR(AB206/$V206,0)</f>
        <v>0</v>
      </c>
      <c r="AB206" s="4">
        <f>E205</f>
        <v>0</v>
      </c>
      <c r="AC206" s="3">
        <f>IFERROR(AD206/$V206,0)</f>
        <v>0.10101801096319499</v>
      </c>
      <c r="AD206" s="4">
        <f>F55</f>
        <v>-12900000</v>
      </c>
    </row>
    <row r="207" spans="1:30" ht="13.23529411764706">
      <c r="A207" t="s">
        <v>187</v>
      </c>
      <c r="B207" s="4">
        <v>-4070000000.0000005</v>
      </c>
      <c r="C207" s="4">
        <v>-4990000000</v>
      </c>
      <c r="D207" s="4">
        <v>-3660000000</v>
      </c>
      <c r="E207" s="4">
        <v>-6350000000</v>
      </c>
      <c r="F207" s="4">
        <v>-7140000000</v>
      </c>
      <c r="H207" t="s">
        <f>A206</f>
        <v>186</v>
      </c>
      <c r="I207" s="3">
        <f>IFERROR(J207/$J$178,0)</f>
        <v>0.043573170731707321</v>
      </c>
      <c r="J207" s="4">
        <f>B206</f>
        <v>714600000</v>
      </c>
      <c r="K207" s="3">
        <f>IFERROR(L207/$L$178,0)</f>
        <v>0.00095588235294117652</v>
      </c>
      <c r="L207" s="4">
        <f>C206</f>
        <v>15600000</v>
      </c>
      <c r="M207" s="3">
        <f>IFERROR(N207/$N$178,0)</f>
        <v>0.0031534460338101429</v>
      </c>
      <c r="N207" s="4">
        <f>D206</f>
        <v>48500000</v>
      </c>
      <c r="O207" s="3">
        <f>IFERROR(P207/$P$178,0)</f>
        <v>0.0046876932591218296</v>
      </c>
      <c r="P207" s="4">
        <f>E206</f>
        <v>75800000</v>
      </c>
      <c r="Q207" s="3">
        <f>IFERROR(R207/$R$178,0)</f>
        <v>-0.00019305019305019305</v>
      </c>
      <c r="R207" s="4">
        <f>F56</f>
        <v>-3000000</v>
      </c>
      <c r="T207" t="s">
        <f>A206</f>
        <v>186</v>
      </c>
      <c r="U207" s="3">
        <f>IFERROR(V207/$V207,0)</f>
        <v>1</v>
      </c>
      <c r="V207" s="4">
        <f>B206</f>
        <v>714600000</v>
      </c>
      <c r="W207" s="3">
        <f>IFERROR(X207/$V207,0)</f>
        <v>0.021830394626364401</v>
      </c>
      <c r="X207" s="4">
        <f>C206</f>
        <v>15600000</v>
      </c>
      <c r="Y207" s="3">
        <f>IFERROR(Z207/$V207,0)</f>
        <v>0.067870137139658546</v>
      </c>
      <c r="Z207" s="4">
        <f>D206</f>
        <v>48500000</v>
      </c>
      <c r="AA207" s="3">
        <f>IFERROR(AB207/$V207,0)</f>
        <v>0.10607332773579625</v>
      </c>
      <c r="AB207" s="4">
        <f>E206</f>
        <v>75800000</v>
      </c>
      <c r="AC207" s="3">
        <f>IFERROR(AD207/$V207,0)</f>
        <v>-0.0041981528127623844</v>
      </c>
      <c r="AD207" s="4">
        <f>F56</f>
        <v>-3000000</v>
      </c>
    </row>
    <row r="208" spans="1:30" ht="13.23529411764706">
      <c r="A208" t="s">
        <v>188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H208" t="s">
        <f>A207</f>
        <v>187</v>
      </c>
      <c r="I208" s="3">
        <f>IFERROR(J208/$J$178,0)</f>
        <v>-0.24817073170731713</v>
      </c>
      <c r="J208" s="4">
        <f>B207</f>
        <v>-4070000000.0000005</v>
      </c>
      <c r="K208" s="3">
        <f>IFERROR(L208/$L$178,0)</f>
        <v>-0.30575980392156865</v>
      </c>
      <c r="L208" s="4">
        <f>C207</f>
        <v>-4990000000</v>
      </c>
      <c r="M208" s="3">
        <f>IFERROR(N208/$N$178,0)</f>
        <v>-0.23797139141742524</v>
      </c>
      <c r="N208" s="4">
        <f>D207</f>
        <v>-3660000000</v>
      </c>
      <c r="O208" s="3">
        <f>IFERROR(P208/$P$178,0)</f>
        <v>-0.39270253555967838</v>
      </c>
      <c r="P208" s="4">
        <f>E207</f>
        <v>-6350000000</v>
      </c>
      <c r="Q208" s="3">
        <f>IFERROR(R208/$R$178,0)</f>
        <v>0</v>
      </c>
      <c r="R208" s="4">
        <f>F57</f>
        <v>0</v>
      </c>
      <c r="T208" t="s">
        <f>A207</f>
        <v>187</v>
      </c>
      <c r="U208" s="3">
        <f>IFERROR(V208/$V208,0)</f>
        <v>1</v>
      </c>
      <c r="V208" s="4">
        <f>B207</f>
        <v>-4070000000.0000005</v>
      </c>
      <c r="W208" s="3">
        <f>IFERROR(X208/$V208,0)</f>
        <v>1.2260442260442259</v>
      </c>
      <c r="X208" s="4">
        <f>C207</f>
        <v>-4990000000</v>
      </c>
      <c r="Y208" s="3">
        <f>IFERROR(Z208/$V208,0)</f>
        <v>0.89926289926289915</v>
      </c>
      <c r="Z208" s="4">
        <f>D207</f>
        <v>-3660000000</v>
      </c>
      <c r="AA208" s="3">
        <f>IFERROR(AB208/$V208,0)</f>
        <v>1.5601965601965599</v>
      </c>
      <c r="AB208" s="4">
        <f>E207</f>
        <v>-6350000000</v>
      </c>
      <c r="AC208" s="3">
        <f>IFERROR(AD208/$V208,0)</f>
        <v>0</v>
      </c>
      <c r="AD208" s="4">
        <f>F57</f>
        <v>0</v>
      </c>
    </row>
    <row r="209" spans="1:30" ht="13.23529411764706">
      <c r="A209" t="s">
        <v>189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H209" t="s">
        <f>A208</f>
        <v>188</v>
      </c>
      <c r="I209" s="3">
        <f>IFERROR(J209/$J$178,0)</f>
        <v>0</v>
      </c>
      <c r="J209" s="4">
        <f>B208</f>
        <v>0</v>
      </c>
      <c r="K209" s="3">
        <f>IFERROR(L209/$L$178,0)</f>
        <v>0</v>
      </c>
      <c r="L209" s="4">
        <f>C208</f>
        <v>0</v>
      </c>
      <c r="M209" s="3">
        <f>IFERROR(N209/$N$178,0)</f>
        <v>0</v>
      </c>
      <c r="N209" s="4">
        <f>D208</f>
        <v>0</v>
      </c>
      <c r="O209" s="3">
        <f>IFERROR(P209/$P$178,0)</f>
        <v>0</v>
      </c>
      <c r="P209" s="4">
        <f>E208</f>
        <v>0</v>
      </c>
      <c r="Q209" s="3">
        <f>IFERROR(R209/$R$178,0)</f>
        <v>-0.00063706563706563703</v>
      </c>
      <c r="R209" s="4">
        <f>F58</f>
        <v>-9900000</v>
      </c>
      <c r="T209" t="s">
        <f>A208</f>
        <v>188</v>
      </c>
      <c r="U209" s="3">
        <f>IFERROR(V209/$V209,0)</f>
        <v>0</v>
      </c>
      <c r="V209" s="4">
        <f>B208</f>
        <v>0</v>
      </c>
      <c r="W209" s="3">
        <f>IFERROR(X209/$V209,0)</f>
        <v>0</v>
      </c>
      <c r="X209" s="4">
        <f>C208</f>
        <v>0</v>
      </c>
      <c r="Y209" s="3">
        <f>IFERROR(Z209/$V209,0)</f>
        <v>0</v>
      </c>
      <c r="Z209" s="4">
        <f>D208</f>
        <v>0</v>
      </c>
      <c r="AA209" s="3">
        <f>IFERROR(AB209/$V209,0)</f>
        <v>0</v>
      </c>
      <c r="AB209" s="4">
        <f>E208</f>
        <v>0</v>
      </c>
      <c r="AC209" s="3">
        <f>IFERROR(AD209/$V209,0)</f>
        <v>0</v>
      </c>
      <c r="AD209" s="4">
        <f>F58</f>
        <v>-9900000</v>
      </c>
    </row>
    <row r="210" spans="1:30" ht="13.23529411764706">
      <c r="A210" t="s">
        <v>190</v>
      </c>
      <c r="B210" s="4">
        <v>-1060000000</v>
      </c>
      <c r="C210" s="4">
        <v>-1120000000</v>
      </c>
      <c r="D210" s="4">
        <v>-1190000000</v>
      </c>
      <c r="E210" s="4">
        <v>-1260000000</v>
      </c>
      <c r="F210" s="4">
        <v>-1350000000</v>
      </c>
      <c r="H210" t="s">
        <f>A209</f>
        <v>189</v>
      </c>
      <c r="I210" s="3">
        <f>IFERROR(J210/$J$178,0)</f>
        <v>0</v>
      </c>
      <c r="J210" s="4">
        <f>B209</f>
        <v>0</v>
      </c>
      <c r="K210" s="3">
        <f>IFERROR(L210/$L$178,0)</f>
        <v>0</v>
      </c>
      <c r="L210" s="4">
        <f>C209</f>
        <v>0</v>
      </c>
      <c r="M210" s="3">
        <f>IFERROR(N210/$N$178,0)</f>
        <v>0</v>
      </c>
      <c r="N210" s="4">
        <f>D209</f>
        <v>0</v>
      </c>
      <c r="O210" s="3">
        <f>IFERROR(P210/$P$178,0)</f>
        <v>0</v>
      </c>
      <c r="P210" s="4">
        <f>E209</f>
        <v>0</v>
      </c>
      <c r="Q210" s="3">
        <f>IFERROR(R210/$R$178,0)</f>
        <v>0</v>
      </c>
      <c r="R210" s="4">
        <f>F59</f>
        <v>0</v>
      </c>
      <c r="T210" t="s">
        <f>A209</f>
        <v>189</v>
      </c>
      <c r="U210" s="3">
        <f>IFERROR(V210/$V210,0)</f>
        <v>0</v>
      </c>
      <c r="V210" s="4">
        <f>B209</f>
        <v>0</v>
      </c>
      <c r="W210" s="3">
        <f>IFERROR(X210/$V210,0)</f>
        <v>0</v>
      </c>
      <c r="X210" s="4">
        <f>C209</f>
        <v>0</v>
      </c>
      <c r="Y210" s="3">
        <f>IFERROR(Z210/$V210,0)</f>
        <v>0</v>
      </c>
      <c r="Z210" s="4">
        <f>D209</f>
        <v>0</v>
      </c>
      <c r="AA210" s="3">
        <f>IFERROR(AB210/$V210,0)</f>
        <v>0</v>
      </c>
      <c r="AB210" s="4">
        <f>E209</f>
        <v>0</v>
      </c>
      <c r="AC210" s="3">
        <f>IFERROR(AD210/$V210,0)</f>
        <v>0</v>
      </c>
      <c r="AD210" s="4">
        <f>F59</f>
        <v>0</v>
      </c>
    </row>
    <row r="211" spans="1:30" ht="13.23529411764706">
      <c r="A211" t="s">
        <v>191</v>
      </c>
      <c r="B211" s="4">
        <v>-1060000000</v>
      </c>
      <c r="C211" s="4">
        <v>-1120000000</v>
      </c>
      <c r="D211" s="4">
        <v>-1190000000</v>
      </c>
      <c r="E211" s="4">
        <v>-1260000000</v>
      </c>
      <c r="F211" s="4">
        <v>-1350000000</v>
      </c>
      <c r="H211" t="s">
        <f>A210</f>
        <v>190</v>
      </c>
      <c r="I211" s="3">
        <f>IFERROR(J211/$J$178,0)</f>
        <v>-0.064634146341463417</v>
      </c>
      <c r="J211" s="4">
        <f>B210</f>
        <v>-1060000000</v>
      </c>
      <c r="K211" s="3">
        <f>IFERROR(L211/$L$178,0)</f>
        <v>-0.068627450980392163</v>
      </c>
      <c r="L211" s="4">
        <f>C210</f>
        <v>-1120000000</v>
      </c>
      <c r="M211" s="3">
        <f>IFERROR(N211/$N$178,0)</f>
        <v>-0.077373211963589081</v>
      </c>
      <c r="N211" s="4">
        <f>D210</f>
        <v>-1190000000</v>
      </c>
      <c r="O211" s="3">
        <f>IFERROR(P211/$P$178,0)</f>
        <v>-0.077922077922077906</v>
      </c>
      <c r="P211" s="4">
        <f>E210</f>
        <v>-1260000000</v>
      </c>
      <c r="Q211" s="3">
        <f>IFERROR(R211/$R$178,0)</f>
        <v>0</v>
      </c>
      <c r="R211" s="4">
        <f>F60</f>
        <v>0</v>
      </c>
      <c r="T211" t="s">
        <f>A210</f>
        <v>190</v>
      </c>
      <c r="U211" s="3">
        <f>IFERROR(V211/$V211,0)</f>
        <v>1</v>
      </c>
      <c r="V211" s="4">
        <f>B210</f>
        <v>-1060000000</v>
      </c>
      <c r="W211" s="3">
        <f>IFERROR(X211/$V211,0)</f>
        <v>1.0566037735849056</v>
      </c>
      <c r="X211" s="4">
        <f>C210</f>
        <v>-1120000000</v>
      </c>
      <c r="Y211" s="3">
        <f>IFERROR(Z211/$V211,0)</f>
        <v>1.1226415094339623</v>
      </c>
      <c r="Z211" s="4">
        <f>D210</f>
        <v>-1190000000</v>
      </c>
      <c r="AA211" s="3">
        <f>IFERROR(AB211/$V211,0)</f>
        <v>1.1886792452830188</v>
      </c>
      <c r="AB211" s="4">
        <f>E210</f>
        <v>-1260000000</v>
      </c>
      <c r="AC211" s="3">
        <f>IFERROR(AD211/$V211,0)</f>
        <v>0</v>
      </c>
      <c r="AD211" s="4">
        <f>F60</f>
        <v>0</v>
      </c>
    </row>
    <row r="212" spans="1:30" ht="13.23529411764706">
      <c r="A212" t="s">
        <v>61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H212" t="s">
        <f>A211</f>
        <v>191</v>
      </c>
      <c r="I212" s="3">
        <f>IFERROR(J212/$J$178,0)</f>
        <v>-0.064634146341463417</v>
      </c>
      <c r="J212" s="4">
        <f>B211</f>
        <v>-1060000000</v>
      </c>
      <c r="K212" s="3">
        <f>IFERROR(L212/$L$178,0)</f>
        <v>-0.068627450980392163</v>
      </c>
      <c r="L212" s="4">
        <f>C211</f>
        <v>-1120000000</v>
      </c>
      <c r="M212" s="3">
        <f>IFERROR(N212/$N$178,0)</f>
        <v>-0.077373211963589081</v>
      </c>
      <c r="N212" s="4">
        <f>D211</f>
        <v>-1190000000</v>
      </c>
      <c r="O212" s="3">
        <f>IFERROR(P212/$P$178,0)</f>
        <v>-0.077922077922077906</v>
      </c>
      <c r="P212" s="4">
        <f>E211</f>
        <v>-1260000000</v>
      </c>
      <c r="Q212" s="3">
        <f>IFERROR(R212/$R$178,0)</f>
        <v>0.00463963963963964</v>
      </c>
      <c r="R212" s="4">
        <f>F61</f>
        <v>72100000</v>
      </c>
      <c r="T212" t="s">
        <f>A211</f>
        <v>191</v>
      </c>
      <c r="U212" s="3">
        <f>IFERROR(V212/$V212,0)</f>
        <v>1</v>
      </c>
      <c r="V212" s="4">
        <f>B211</f>
        <v>-1060000000</v>
      </c>
      <c r="W212" s="3">
        <f>IFERROR(X212/$V212,0)</f>
        <v>1.0566037735849056</v>
      </c>
      <c r="X212" s="4">
        <f>C211</f>
        <v>-1120000000</v>
      </c>
      <c r="Y212" s="3">
        <f>IFERROR(Z212/$V212,0)</f>
        <v>1.1226415094339623</v>
      </c>
      <c r="Z212" s="4">
        <f>D211</f>
        <v>-1190000000</v>
      </c>
      <c r="AA212" s="3">
        <f>IFERROR(AB212/$V212,0)</f>
        <v>1.1886792452830188</v>
      </c>
      <c r="AB212" s="4">
        <f>E211</f>
        <v>-1260000000</v>
      </c>
      <c r="AC212" s="3">
        <f>IFERROR(AD212/$V212,0)</f>
        <v>-0.068018867924528298</v>
      </c>
      <c r="AD212" s="4">
        <f>F61</f>
        <v>72100000</v>
      </c>
    </row>
    <row r="213" spans="1:30" ht="13.23529411764706">
      <c r="A213" t="s">
        <v>192</v>
      </c>
      <c r="B213" s="4">
        <v>81600000</v>
      </c>
      <c r="C213" s="4">
        <v>34200000</v>
      </c>
      <c r="D213" s="4">
        <v>12200000</v>
      </c>
      <c r="E213" s="4">
        <v>73600000</v>
      </c>
      <c r="F213" s="4">
        <v>65300000</v>
      </c>
      <c r="H213" t="s">
        <f>A212</f>
        <v>61</v>
      </c>
      <c r="I213" s="3">
        <f>IFERROR(J213/$J$178,0)</f>
        <v>0</v>
      </c>
      <c r="J213" s="4">
        <f>B212</f>
        <v>0</v>
      </c>
      <c r="K213" s="3">
        <f>IFERROR(L213/$L$178,0)</f>
        <v>0</v>
      </c>
      <c r="L213" s="4">
        <f>C212</f>
        <v>0</v>
      </c>
      <c r="M213" s="3">
        <f>IFERROR(N213/$N$178,0)</f>
        <v>0</v>
      </c>
      <c r="N213" s="4">
        <f>D212</f>
        <v>0</v>
      </c>
      <c r="O213" s="3">
        <f>IFERROR(P213/$P$178,0)</f>
        <v>0</v>
      </c>
      <c r="P213" s="4">
        <f>E212</f>
        <v>0</v>
      </c>
      <c r="Q213" s="3">
        <f>IFERROR(R213/$R$178,0)</f>
        <v>0</v>
      </c>
      <c r="R213" s="4">
        <f>F62</f>
        <v>0</v>
      </c>
      <c r="T213" t="s">
        <f>A212</f>
        <v>61</v>
      </c>
      <c r="U213" s="3">
        <f>IFERROR(V213/$V213,0)</f>
        <v>0</v>
      </c>
      <c r="V213" s="4">
        <f>B212</f>
        <v>0</v>
      </c>
      <c r="W213" s="3">
        <f>IFERROR(X213/$V213,0)</f>
        <v>0</v>
      </c>
      <c r="X213" s="4">
        <f>C212</f>
        <v>0</v>
      </c>
      <c r="Y213" s="3">
        <f>IFERROR(Z213/$V213,0)</f>
        <v>0</v>
      </c>
      <c r="Z213" s="4">
        <f>D212</f>
        <v>0</v>
      </c>
      <c r="AA213" s="3">
        <f>IFERROR(AB213/$V213,0)</f>
        <v>0</v>
      </c>
      <c r="AB213" s="4">
        <f>E212</f>
        <v>0</v>
      </c>
      <c r="AC213" s="3">
        <f>IFERROR(AD213/$V213,0)</f>
        <v>-0</v>
      </c>
      <c r="AD213" s="4">
        <f>F62</f>
        <v>0</v>
      </c>
    </row>
    <row r="214" spans="1:30" ht="13.23529411764706">
      <c r="A214" t="s">
        <v>193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H214" t="s">
        <f>A213</f>
        <v>192</v>
      </c>
      <c r="I214" s="3">
        <f>IFERROR(J214/$J$178,0)</f>
        <v>0.0049756097560975619</v>
      </c>
      <c r="J214" s="4">
        <f>B213</f>
        <v>81600000</v>
      </c>
      <c r="K214" s="3">
        <f>IFERROR(L214/$L$178,0)</f>
        <v>0.0020955882352941177</v>
      </c>
      <c r="L214" s="4">
        <f>C213</f>
        <v>34200000</v>
      </c>
      <c r="M214" s="3">
        <f>IFERROR(N214/$N$178,0)</f>
        <v>0.00079323797139141741</v>
      </c>
      <c r="N214" s="4">
        <f>D213</f>
        <v>12200000</v>
      </c>
      <c r="O214" s="3">
        <f>IFERROR(P214/$P$178,0)</f>
        <v>0.0045516388373531228</v>
      </c>
      <c r="P214" s="4">
        <f>E213</f>
        <v>73600000</v>
      </c>
      <c r="Q214" s="3">
        <f>IFERROR(R214/$R$178,0)</f>
        <v>0.12355212355212356</v>
      </c>
      <c r="R214" s="4">
        <f>F63</f>
        <v>1920000000</v>
      </c>
      <c r="T214" t="s">
        <f>A213</f>
        <v>192</v>
      </c>
      <c r="U214" s="3">
        <f>IFERROR(V214/$V214,0)</f>
        <v>1</v>
      </c>
      <c r="V214" s="4">
        <f>B213</f>
        <v>81600000</v>
      </c>
      <c r="W214" s="3">
        <f>IFERROR(X214/$V214,0)</f>
        <v>0.41911764705882354</v>
      </c>
      <c r="X214" s="4">
        <f>C213</f>
        <v>34200000</v>
      </c>
      <c r="Y214" s="3">
        <f>IFERROR(Z214/$V214,0)</f>
        <v>0.14950980392156862</v>
      </c>
      <c r="Z214" s="4">
        <f>D213</f>
        <v>12200000</v>
      </c>
      <c r="AA214" s="3">
        <f>IFERROR(AB214/$V214,0)</f>
        <v>0.90196078431372551</v>
      </c>
      <c r="AB214" s="4">
        <f>E213</f>
        <v>73600000</v>
      </c>
      <c r="AC214" s="3">
        <f>IFERROR(AD214/$V214,0)</f>
        <v>23.529411764705884</v>
      </c>
      <c r="AD214" s="4">
        <f>F63</f>
        <v>1920000000</v>
      </c>
    </row>
    <row r="215" spans="1:30" ht="13.23529411764706">
      <c r="A215" t="s">
        <v>194</v>
      </c>
      <c r="B215" s="4">
        <v>81600000</v>
      </c>
      <c r="C215" s="4">
        <v>34200000</v>
      </c>
      <c r="D215" s="4">
        <v>12200000</v>
      </c>
      <c r="E215" s="4">
        <v>73600000</v>
      </c>
      <c r="F215" s="4">
        <v>65300000</v>
      </c>
      <c r="H215" t="s">
        <f>A214</f>
        <v>193</v>
      </c>
      <c r="I215" s="3">
        <f>IFERROR(J215/$J$178,0)</f>
        <v>0</v>
      </c>
      <c r="J215" s="4">
        <f>B214</f>
        <v>0</v>
      </c>
      <c r="K215" s="3">
        <f>IFERROR(L215/$L$178,0)</f>
        <v>0</v>
      </c>
      <c r="L215" s="4">
        <f>C214</f>
        <v>0</v>
      </c>
      <c r="M215" s="3">
        <f>IFERROR(N215/$N$178,0)</f>
        <v>0</v>
      </c>
      <c r="N215" s="4">
        <f>D214</f>
        <v>0</v>
      </c>
      <c r="O215" s="3">
        <f>IFERROR(P215/$P$178,0)</f>
        <v>0</v>
      </c>
      <c r="P215" s="4">
        <f>E214</f>
        <v>0</v>
      </c>
      <c r="Q215" s="3">
        <f>IFERROR(R215/$R$178,0)</f>
        <v>-8.3655083655083658e-05</v>
      </c>
      <c r="R215" s="4">
        <f>F64</f>
        <v>-1300000</v>
      </c>
      <c r="T215" t="s">
        <f>A214</f>
        <v>193</v>
      </c>
      <c r="U215" s="3">
        <f>IFERROR(V215/$V215,0)</f>
        <v>0</v>
      </c>
      <c r="V215" s="4">
        <f>B214</f>
        <v>0</v>
      </c>
      <c r="W215" s="3">
        <f>IFERROR(X215/$V215,0)</f>
        <v>0</v>
      </c>
      <c r="X215" s="4">
        <f>C214</f>
        <v>0</v>
      </c>
      <c r="Y215" s="3">
        <f>IFERROR(Z215/$V215,0)</f>
        <v>0</v>
      </c>
      <c r="Z215" s="4">
        <f>D214</f>
        <v>0</v>
      </c>
      <c r="AA215" s="3">
        <f>IFERROR(AB215/$V215,0)</f>
        <v>0</v>
      </c>
      <c r="AB215" s="4">
        <f>E214</f>
        <v>0</v>
      </c>
      <c r="AC215" s="3">
        <f>IFERROR(AD215/$V215,0)</f>
        <v>0</v>
      </c>
      <c r="AD215" s="4">
        <f>F64</f>
        <v>-1300000</v>
      </c>
    </row>
    <row r="216" spans="1:30" ht="13.23529411764706">
      <c r="A216" t="s">
        <v>195</v>
      </c>
      <c r="B216" s="4">
        <v>81600000</v>
      </c>
      <c r="C216" s="4">
        <v>34200000</v>
      </c>
      <c r="D216" s="4">
        <v>12200000</v>
      </c>
      <c r="E216" s="4">
        <v>73600000</v>
      </c>
      <c r="F216" s="4">
        <v>65300000</v>
      </c>
      <c r="H216" t="s">
        <f>A215</f>
        <v>194</v>
      </c>
      <c r="I216" s="3">
        <f>IFERROR(J216/$J$178,0)</f>
        <v>0.0049756097560975619</v>
      </c>
      <c r="J216" s="4">
        <f>B215</f>
        <v>81600000</v>
      </c>
      <c r="K216" s="3">
        <f>IFERROR(L216/$L$178,0)</f>
        <v>0.0020955882352941177</v>
      </c>
      <c r="L216" s="4">
        <f>C215</f>
        <v>34200000</v>
      </c>
      <c r="M216" s="3">
        <f>IFERROR(N216/$N$178,0)</f>
        <v>0.00079323797139141741</v>
      </c>
      <c r="N216" s="4">
        <f>D215</f>
        <v>12200000</v>
      </c>
      <c r="O216" s="3">
        <f>IFERROR(P216/$P$178,0)</f>
        <v>0.0045516388373531228</v>
      </c>
      <c r="P216" s="4">
        <f>E215</f>
        <v>73600000</v>
      </c>
      <c r="Q216" s="3">
        <f>IFERROR(R216/$R$178,0)</f>
        <v>0.12355212355212356</v>
      </c>
      <c r="R216" s="4">
        <f>F65</f>
        <v>1920000000</v>
      </c>
      <c r="T216" t="s">
        <f>A215</f>
        <v>194</v>
      </c>
      <c r="U216" s="3">
        <f>IFERROR(V216/$V216,0)</f>
        <v>1</v>
      </c>
      <c r="V216" s="4">
        <f>B215</f>
        <v>81600000</v>
      </c>
      <c r="W216" s="3">
        <f>IFERROR(X216/$V216,0)</f>
        <v>0.41911764705882354</v>
      </c>
      <c r="X216" s="4">
        <f>C215</f>
        <v>34200000</v>
      </c>
      <c r="Y216" s="3">
        <f>IFERROR(Z216/$V216,0)</f>
        <v>0.14950980392156862</v>
      </c>
      <c r="Z216" s="4">
        <f>D215</f>
        <v>12200000</v>
      </c>
      <c r="AA216" s="3">
        <f>IFERROR(AB216/$V216,0)</f>
        <v>0.90196078431372551</v>
      </c>
      <c r="AB216" s="4">
        <f>E215</f>
        <v>73600000</v>
      </c>
      <c r="AC216" s="3">
        <f>IFERROR(AD216/$V216,0)</f>
        <v>23.529411764705884</v>
      </c>
      <c r="AD216" s="4">
        <f>F65</f>
        <v>1920000000</v>
      </c>
    </row>
    <row r="217" spans="1:30" ht="13.23529411764706">
      <c r="A217" t="s">
        <v>196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H217" t="s">
        <f>A216</f>
        <v>195</v>
      </c>
      <c r="I217" s="3">
        <f>IFERROR(J217/$J$178,0)</f>
        <v>0.0049756097560975619</v>
      </c>
      <c r="J217" s="4">
        <f>B216</f>
        <v>81600000</v>
      </c>
      <c r="K217" s="3">
        <f>IFERROR(L217/$L$178,0)</f>
        <v>0.0020955882352941177</v>
      </c>
      <c r="L217" s="4">
        <f>C216</f>
        <v>34200000</v>
      </c>
      <c r="M217" s="3">
        <f>IFERROR(N217/$N$178,0)</f>
        <v>0.00079323797139141741</v>
      </c>
      <c r="N217" s="4">
        <f>D216</f>
        <v>12200000</v>
      </c>
      <c r="O217" s="3">
        <f>IFERROR(P217/$P$178,0)</f>
        <v>0.0045516388373531228</v>
      </c>
      <c r="P217" s="4">
        <f>E216</f>
        <v>73600000</v>
      </c>
      <c r="Q217" s="3">
        <f>IFERROR(R217/$R$178,0)</f>
        <v>0</v>
      </c>
      <c r="R217" s="4">
        <f>F66</f>
        <v>0</v>
      </c>
      <c r="T217" t="s">
        <f>A216</f>
        <v>195</v>
      </c>
      <c r="U217" s="3">
        <f>IFERROR(V217/$V217,0)</f>
        <v>1</v>
      </c>
      <c r="V217" s="4">
        <f>B216</f>
        <v>81600000</v>
      </c>
      <c r="W217" s="3">
        <f>IFERROR(X217/$V217,0)</f>
        <v>0.41911764705882354</v>
      </c>
      <c r="X217" s="4">
        <f>C216</f>
        <v>34200000</v>
      </c>
      <c r="Y217" s="3">
        <f>IFERROR(Z217/$V217,0)</f>
        <v>0.14950980392156862</v>
      </c>
      <c r="Z217" s="4">
        <f>D216</f>
        <v>12200000</v>
      </c>
      <c r="AA217" s="3">
        <f>IFERROR(AB217/$V217,0)</f>
        <v>0.90196078431372551</v>
      </c>
      <c r="AB217" s="4">
        <f>E216</f>
        <v>73600000</v>
      </c>
      <c r="AC217" s="3">
        <f>IFERROR(AD217/$V217,0)</f>
        <v>0</v>
      </c>
      <c r="AD217" s="4">
        <f>F66</f>
        <v>0</v>
      </c>
    </row>
    <row r="218" spans="1:30" ht="13.23529411764706">
      <c r="A218" t="s">
        <v>197</v>
      </c>
      <c r="B218" s="4">
        <v>393700000</v>
      </c>
      <c r="C218" s="4">
        <v>1610000000</v>
      </c>
      <c r="D218" s="4">
        <v>624500000</v>
      </c>
      <c r="E218" s="4">
        <v>2370000000</v>
      </c>
      <c r="F218" s="4">
        <v>4030000000.0000005</v>
      </c>
      <c r="H218" t="s">
        <f>A217</f>
        <v>196</v>
      </c>
      <c r="I218" s="3">
        <f>IFERROR(J218/$J$178,0)</f>
        <v>0</v>
      </c>
      <c r="J218" s="4">
        <f>B217</f>
        <v>0</v>
      </c>
      <c r="K218" s="3">
        <f>IFERROR(L218/$L$178,0)</f>
        <v>0</v>
      </c>
      <c r="L218" s="4">
        <f>C217</f>
        <v>0</v>
      </c>
      <c r="M218" s="3">
        <f>IFERROR(N218/$N$178,0)</f>
        <v>0</v>
      </c>
      <c r="N218" s="4">
        <f>D217</f>
        <v>0</v>
      </c>
      <c r="O218" s="3">
        <f>IFERROR(P218/$P$178,0)</f>
        <v>0</v>
      </c>
      <c r="P218" s="4">
        <f>E217</f>
        <v>0</v>
      </c>
      <c r="Q218" s="3">
        <f>IFERROR(R218/$R$178,0)</f>
        <v>0</v>
      </c>
      <c r="R218" s="4">
        <f>F67</f>
        <v>0</v>
      </c>
      <c r="T218" t="s">
        <f>A217</f>
        <v>196</v>
      </c>
      <c r="U218" s="3">
        <f>IFERROR(V218/$V218,0)</f>
        <v>0</v>
      </c>
      <c r="V218" s="4">
        <f>B217</f>
        <v>0</v>
      </c>
      <c r="W218" s="3">
        <f>IFERROR(X218/$V218,0)</f>
        <v>0</v>
      </c>
      <c r="X218" s="4">
        <f>C217</f>
        <v>0</v>
      </c>
      <c r="Y218" s="3">
        <f>IFERROR(Z218/$V218,0)</f>
        <v>0</v>
      </c>
      <c r="Z218" s="4">
        <f>D217</f>
        <v>0</v>
      </c>
      <c r="AA218" s="3">
        <f>IFERROR(AB218/$V218,0)</f>
        <v>0</v>
      </c>
      <c r="AB218" s="4">
        <f>E217</f>
        <v>0</v>
      </c>
      <c r="AC218" s="3">
        <f>IFERROR(AD218/$V218,0)</f>
        <v>0</v>
      </c>
      <c r="AD218" s="4">
        <f>F67</f>
        <v>0</v>
      </c>
    </row>
    <row r="219" spans="1:30" ht="13.23529411764706">
      <c r="A219" t="s">
        <v>198</v>
      </c>
      <c r="B219" s="4">
        <v>-546000000</v>
      </c>
      <c r="C219" s="4">
        <v>913000000</v>
      </c>
      <c r="D219" s="4">
        <v>-74400000</v>
      </c>
      <c r="E219" s="4">
        <v>271400000</v>
      </c>
      <c r="F219" s="4">
        <v>780600000</v>
      </c>
      <c r="H219" t="s">
        <f>A218</f>
        <v>197</v>
      </c>
      <c r="I219" s="3">
        <f>IFERROR(J219/$J$178,0)</f>
        <v>0.024006097560975614</v>
      </c>
      <c r="J219" s="4">
        <f>B218</f>
        <v>393700000</v>
      </c>
      <c r="K219" s="3">
        <f>IFERROR(L219/$L$178,0)</f>
        <v>0.098651960784313722</v>
      </c>
      <c r="L219" s="4">
        <f>C218</f>
        <v>1610000000</v>
      </c>
      <c r="M219" s="3">
        <f>IFERROR(N219/$N$178,0)</f>
        <v>0.040604681404421326</v>
      </c>
      <c r="N219" s="4">
        <f>D218</f>
        <v>624500000</v>
      </c>
      <c r="O219" s="3">
        <f>IFERROR(P219/$P$178,0)</f>
        <v>0.1465677179962894</v>
      </c>
      <c r="P219" s="4">
        <f>E218</f>
        <v>2370000000</v>
      </c>
      <c r="Q219" s="3">
        <f>IFERROR(R219/$R$178,0)</f>
        <v>0</v>
      </c>
      <c r="R219" s="4">
        <f>F68</f>
        <v>0</v>
      </c>
      <c r="T219" t="s">
        <f>A218</f>
        <v>197</v>
      </c>
      <c r="U219" s="3">
        <f>IFERROR(V219/$V219,0)</f>
        <v>1</v>
      </c>
      <c r="V219" s="4">
        <f>B218</f>
        <v>393700000</v>
      </c>
      <c r="W219" s="3">
        <f>IFERROR(X219/$V219,0)</f>
        <v>4.0894081788163579</v>
      </c>
      <c r="X219" s="4">
        <f>C218</f>
        <v>1610000000</v>
      </c>
      <c r="Y219" s="3">
        <f>IFERROR(Z219/$V219,0)</f>
        <v>1.586233172466345</v>
      </c>
      <c r="Z219" s="4">
        <f>D218</f>
        <v>624500000</v>
      </c>
      <c r="AA219" s="3">
        <f>IFERROR(AB219/$V219,0)</f>
        <v>6.0198120396240791</v>
      </c>
      <c r="AB219" s="4">
        <f>E218</f>
        <v>2370000000</v>
      </c>
      <c r="AC219" s="3">
        <f>IFERROR(AD219/$V219,0)</f>
        <v>0</v>
      </c>
      <c r="AD219" s="4">
        <f>F68</f>
        <v>0</v>
      </c>
    </row>
    <row r="220" spans="1:30" ht="13.23529411764706">
      <c r="A220" t="s">
        <v>199</v>
      </c>
      <c r="B220" s="4">
        <v>939700000</v>
      </c>
      <c r="C220" s="4">
        <v>693400000</v>
      </c>
      <c r="D220" s="4">
        <v>698900000</v>
      </c>
      <c r="E220" s="4">
        <v>2100000000</v>
      </c>
      <c r="F220" s="4">
        <v>3250000000</v>
      </c>
      <c r="H220" t="s">
        <f>A219</f>
        <v>198</v>
      </c>
      <c r="I220" s="3">
        <f>IFERROR(J220/$J$178,0)</f>
        <v>-0.03329268292682927</v>
      </c>
      <c r="J220" s="4">
        <f>B219</f>
        <v>-546000000</v>
      </c>
      <c r="K220" s="3">
        <f>IFERROR(L220/$L$178,0)</f>
        <v>0.055943627450980395</v>
      </c>
      <c r="L220" s="4">
        <f>C219</f>
        <v>913000000</v>
      </c>
      <c r="M220" s="3">
        <f>IFERROR(N220/$N$178,0)</f>
        <v>-0.0048374512353706114</v>
      </c>
      <c r="N220" s="4">
        <f>D219</f>
        <v>-74400000</v>
      </c>
      <c r="O220" s="3">
        <f>IFERROR(P220/$P$178,0)</f>
        <v>0.01678416821273964</v>
      </c>
      <c r="P220" s="4">
        <f>E219</f>
        <v>271400000</v>
      </c>
      <c r="Q220" s="3">
        <f>IFERROR(R220/$R$178,0)</f>
        <v>0</v>
      </c>
      <c r="R220" s="4">
        <f>F69</f>
        <v>0</v>
      </c>
      <c r="T220" t="s">
        <f>A219</f>
        <v>198</v>
      </c>
      <c r="U220" s="3">
        <f>IFERROR(V220/$V220,0)</f>
        <v>1</v>
      </c>
      <c r="V220" s="4">
        <f>B219</f>
        <v>-546000000</v>
      </c>
      <c r="W220" s="3">
        <f>IFERROR(X220/$V220,0)</f>
        <v>-1.6721611721611722</v>
      </c>
      <c r="X220" s="4">
        <f>C219</f>
        <v>913000000</v>
      </c>
      <c r="Y220" s="3">
        <f>IFERROR(Z220/$V220,0)</f>
        <v>0.13626373626373625</v>
      </c>
      <c r="Z220" s="4">
        <f>D219</f>
        <v>-74400000</v>
      </c>
      <c r="AA220" s="3">
        <f>IFERROR(AB220/$V220,0)</f>
        <v>-0.49706959706959708</v>
      </c>
      <c r="AB220" s="4">
        <f>E219</f>
        <v>271400000</v>
      </c>
      <c r="AC220" s="3">
        <f>IFERROR(AD220/$V220,0)</f>
        <v>0</v>
      </c>
      <c r="AD220" s="4">
        <f>F69</f>
        <v>0</v>
      </c>
    </row>
    <row r="221" spans="1:30" ht="13.23529411764706">
      <c r="A221" t="s">
        <v>200</v>
      </c>
      <c r="B221" s="4">
        <v>3440000000</v>
      </c>
      <c r="C221" s="4">
        <v>2590000000</v>
      </c>
      <c r="D221" s="4">
        <v>3850000000</v>
      </c>
      <c r="E221" s="4">
        <v>4950000000</v>
      </c>
      <c r="F221" s="4">
        <v>4540000000</v>
      </c>
      <c r="H221" t="s">
        <f>A220</f>
        <v>199</v>
      </c>
      <c r="I221" s="3">
        <f>IFERROR(J221/$J$178,0)</f>
        <v>0.057298780487804887</v>
      </c>
      <c r="J221" s="4">
        <f>B220</f>
        <v>939700000</v>
      </c>
      <c r="K221" s="3">
        <f>IFERROR(L221/$L$178,0)</f>
        <v>0.042487745098039216</v>
      </c>
      <c r="L221" s="4">
        <f>C220</f>
        <v>693400000</v>
      </c>
      <c r="M221" s="3">
        <f>IFERROR(N221/$N$178,0)</f>
        <v>0.045442132639791938</v>
      </c>
      <c r="N221" s="4">
        <f>D220</f>
        <v>698900000</v>
      </c>
      <c r="O221" s="3">
        <f>IFERROR(P221/$P$178,0)</f>
        <v>0.12987012987012986</v>
      </c>
      <c r="P221" s="4">
        <f>E220</f>
        <v>2100000000</v>
      </c>
      <c r="Q221" s="3">
        <f>IFERROR(R221/$R$178,0)</f>
        <v>0</v>
      </c>
      <c r="R221" s="4">
        <f>F70</f>
        <v>0</v>
      </c>
      <c r="T221" t="s">
        <f>A220</f>
        <v>199</v>
      </c>
      <c r="U221" s="3">
        <f>IFERROR(V221/$V221,0)</f>
        <v>1</v>
      </c>
      <c r="V221" s="4">
        <f>B220</f>
        <v>939700000</v>
      </c>
      <c r="W221" s="3">
        <f>IFERROR(X221/$V221,0)</f>
        <v>0.73789507289560496</v>
      </c>
      <c r="X221" s="4">
        <f>C220</f>
        <v>693400000</v>
      </c>
      <c r="Y221" s="3">
        <f>IFERROR(Z221/$V221,0)</f>
        <v>0.74374800468234548</v>
      </c>
      <c r="Z221" s="4">
        <f>D220</f>
        <v>698900000</v>
      </c>
      <c r="AA221" s="3">
        <f>IFERROR(AB221/$V221,0)</f>
        <v>2.2347557731190806</v>
      </c>
      <c r="AB221" s="4">
        <f>E220</f>
        <v>2100000000</v>
      </c>
      <c r="AC221" s="3">
        <f>IFERROR(AD221/$V221,0)</f>
        <v>-0</v>
      </c>
      <c r="AD221" s="4">
        <f>F70</f>
        <v>0</v>
      </c>
    </row>
    <row r="222" spans="1:30" ht="13.23529411764706">
      <c r="A222" t="s">
        <v>201</v>
      </c>
      <c r="B222" s="4">
        <v>-2500000000</v>
      </c>
      <c r="C222" s="4">
        <v>-1900000000</v>
      </c>
      <c r="D222" s="4">
        <v>-3160000000</v>
      </c>
      <c r="E222" s="4">
        <v>-2850000000</v>
      </c>
      <c r="F222" s="4">
        <v>-1290000000</v>
      </c>
      <c r="H222" t="s">
        <f>A221</f>
        <v>200</v>
      </c>
      <c r="I222" s="3">
        <f>IFERROR(J222/$J$178,0)</f>
        <v>0.20975609756097563</v>
      </c>
      <c r="J222" s="4">
        <f>B221</f>
        <v>3440000000</v>
      </c>
      <c r="K222" s="3">
        <f>IFERROR(L222/$L$178,0)</f>
        <v>0.15870098039215685</v>
      </c>
      <c r="L222" s="4">
        <f>C221</f>
        <v>2590000000</v>
      </c>
      <c r="M222" s="3">
        <f>IFERROR(N222/$N$178,0)</f>
        <v>0.2503250975292588</v>
      </c>
      <c r="N222" s="4">
        <f>D221</f>
        <v>3850000000</v>
      </c>
      <c r="O222" s="3">
        <f>IFERROR(P222/$P$178,0)</f>
        <v>0.30612244897959179</v>
      </c>
      <c r="P222" s="4">
        <f>E221</f>
        <v>4950000000</v>
      </c>
      <c r="Q222" s="3">
        <f>IFERROR(R222/$R$178,0)</f>
        <v>0</v>
      </c>
      <c r="R222" s="4">
        <f>F71</f>
        <v>0</v>
      </c>
      <c r="T222" t="s">
        <f>A221</f>
        <v>200</v>
      </c>
      <c r="U222" s="3">
        <f>IFERROR(V222/$V222,0)</f>
        <v>1</v>
      </c>
      <c r="V222" s="4">
        <f>B221</f>
        <v>3440000000</v>
      </c>
      <c r="W222" s="3">
        <f>IFERROR(X222/$V222,0)</f>
        <v>0.75290697674418605</v>
      </c>
      <c r="X222" s="4">
        <f>C221</f>
        <v>2590000000</v>
      </c>
      <c r="Y222" s="3">
        <f>IFERROR(Z222/$V222,0)</f>
        <v>1.1191860465116279</v>
      </c>
      <c r="Z222" s="4">
        <f>D221</f>
        <v>3850000000</v>
      </c>
      <c r="AA222" s="3">
        <f>IFERROR(AB222/$V222,0)</f>
        <v>1.4389534883720929</v>
      </c>
      <c r="AB222" s="4">
        <f>E221</f>
        <v>4950000000</v>
      </c>
      <c r="AC222" s="3">
        <f>IFERROR(AD222/$V222,0)</f>
        <v>0</v>
      </c>
      <c r="AD222" s="4">
        <f>F71</f>
        <v>0</v>
      </c>
    </row>
    <row r="223" spans="1:30" ht="13.23529411764706">
      <c r="A223" t="s">
        <v>166</v>
      </c>
      <c r="B223" s="4">
        <v>-81600000</v>
      </c>
      <c r="C223" s="4">
        <v>-19900000</v>
      </c>
      <c r="D223" s="4">
        <v>-49700000</v>
      </c>
      <c r="E223" s="4">
        <v>-26200000</v>
      </c>
      <c r="F223" s="4">
        <v>-25800000</v>
      </c>
      <c r="H223" t="s">
        <f>A222</f>
        <v>201</v>
      </c>
      <c r="I223" s="3">
        <f>IFERROR(J223/$J$178,0)</f>
        <v>-0.15243902439024393</v>
      </c>
      <c r="J223" s="4">
        <f>B222</f>
        <v>-2500000000</v>
      </c>
      <c r="K223" s="3">
        <f>IFERROR(L223/$L$178,0)</f>
        <v>-0.11642156862745098</v>
      </c>
      <c r="L223" s="4">
        <f>C222</f>
        <v>-1900000000</v>
      </c>
      <c r="M223" s="3">
        <f>IFERROR(N223/$N$178,0)</f>
        <v>-0.20546163849154747</v>
      </c>
      <c r="N223" s="4">
        <f>D222</f>
        <v>-3160000000</v>
      </c>
      <c r="O223" s="3">
        <f>IFERROR(P223/$P$178,0)</f>
        <v>-0.17625231910946196</v>
      </c>
      <c r="P223" s="4">
        <f>E222</f>
        <v>-2850000000</v>
      </c>
      <c r="Q223" s="3">
        <f>IFERROR(R223/$R$178,0)</f>
        <v>0.12355212355212356</v>
      </c>
      <c r="R223" s="4">
        <f>F72</f>
        <v>1920000000</v>
      </c>
      <c r="T223" t="s">
        <f>A222</f>
        <v>201</v>
      </c>
      <c r="U223" s="3">
        <f>IFERROR(V223/$V223,0)</f>
        <v>1</v>
      </c>
      <c r="V223" s="4">
        <f>B222</f>
        <v>-2500000000</v>
      </c>
      <c r="W223" s="3">
        <f>IFERROR(X223/$V223,0)</f>
        <v>0.76000000000000001</v>
      </c>
      <c r="X223" s="4">
        <f>C222</f>
        <v>-1900000000</v>
      </c>
      <c r="Y223" s="3">
        <f>IFERROR(Z223/$V223,0)</f>
        <v>1.264</v>
      </c>
      <c r="Z223" s="4">
        <f>D222</f>
        <v>-3160000000</v>
      </c>
      <c r="AA223" s="3">
        <f>IFERROR(AB223/$V223,0)</f>
        <v>1.1399999999999999</v>
      </c>
      <c r="AB223" s="4">
        <f>E222</f>
        <v>-2850000000</v>
      </c>
      <c r="AC223" s="3">
        <f>IFERROR(AD223/$V223,0)</f>
        <v>-0.76800000000000002</v>
      </c>
      <c r="AD223" s="4">
        <f>F72</f>
        <v>1920000000</v>
      </c>
    </row>
    <row r="224" spans="1:30" ht="13.23529411764706">
      <c r="A224" t="s">
        <v>185</v>
      </c>
      <c r="B224" s="4">
        <v>-96300000</v>
      </c>
      <c r="C224" s="4">
        <v>-19900000</v>
      </c>
      <c r="D224" s="4">
        <v>-49700000</v>
      </c>
      <c r="E224" s="4">
        <v>-26200000</v>
      </c>
      <c r="F224" s="4">
        <v>-25800000</v>
      </c>
      <c r="H224" t="s">
        <f>A223</f>
        <v>166</v>
      </c>
      <c r="I224" s="3">
        <f>IFERROR(J224/$J$178,0)</f>
        <v>-0.0049756097560975619</v>
      </c>
      <c r="J224" s="4">
        <f>B223</f>
        <v>-81600000</v>
      </c>
      <c r="K224" s="3">
        <f>IFERROR(L224/$L$178,0)</f>
        <v>-0.0012193627450980391</v>
      </c>
      <c r="L224" s="4">
        <f>C223</f>
        <v>-19900000</v>
      </c>
      <c r="M224" s="3">
        <f>IFERROR(N224/$N$178,0)</f>
        <v>-0.0032314694408322499</v>
      </c>
      <c r="N224" s="4">
        <f>D223</f>
        <v>-49700000</v>
      </c>
      <c r="O224" s="3">
        <f>IFERROR(P224/$P$178,0)</f>
        <v>-0.0016202844774273345</v>
      </c>
      <c r="P224" s="4">
        <f>E223</f>
        <v>-26200000</v>
      </c>
      <c r="Q224" s="3">
        <f>IFERROR(R224/$R$178,0)</f>
        <v>0</v>
      </c>
      <c r="R224" s="4">
        <f>F73</f>
        <v>0</v>
      </c>
      <c r="T224" t="s">
        <f>A223</f>
        <v>166</v>
      </c>
      <c r="U224" s="3">
        <f>IFERROR(V224/$V224,0)</f>
        <v>1</v>
      </c>
      <c r="V224" s="4">
        <f>B223</f>
        <v>-81600000</v>
      </c>
      <c r="W224" s="3">
        <f>IFERROR(X224/$V224,0)</f>
        <v>0.24387254901960784</v>
      </c>
      <c r="X224" s="4">
        <f>C223</f>
        <v>-19900000</v>
      </c>
      <c r="Y224" s="3">
        <f>IFERROR(Z224/$V224,0)</f>
        <v>0.60906862745098034</v>
      </c>
      <c r="Z224" s="4">
        <f>D223</f>
        <v>-49700000</v>
      </c>
      <c r="AA224" s="3">
        <f>IFERROR(AB224/$V224,0)</f>
        <v>0.32107843137254904</v>
      </c>
      <c r="AB224" s="4">
        <f>E223</f>
        <v>-26200000</v>
      </c>
      <c r="AC224" s="3">
        <f>IFERROR(AD224/$V224,0)</f>
        <v>0</v>
      </c>
      <c r="AD224" s="4">
        <f>F73</f>
        <v>0</v>
      </c>
    </row>
    <row r="225" spans="1:30" ht="13.23529411764706">
      <c r="A225" t="s">
        <v>186</v>
      </c>
      <c r="B225" s="4">
        <v>14700000</v>
      </c>
      <c r="C225" s="4">
        <v>0</v>
      </c>
      <c r="D225" s="4">
        <v>0</v>
      </c>
      <c r="E225" s="4">
        <v>0</v>
      </c>
      <c r="F225" s="4">
        <v>0</v>
      </c>
      <c r="H225" t="s">
        <f>A224</f>
        <v>185</v>
      </c>
      <c r="I225" s="3">
        <f>IFERROR(J225/$J$178,0)</f>
        <v>-0.005871951219512196</v>
      </c>
      <c r="J225" s="4">
        <f>B224</f>
        <v>-96300000</v>
      </c>
      <c r="K225" s="3">
        <f>IFERROR(L225/$L$178,0)</f>
        <v>-0.0012193627450980391</v>
      </c>
      <c r="L225" s="4">
        <f>C224</f>
        <v>-19900000</v>
      </c>
      <c r="M225" s="3">
        <f>IFERROR(N225/$N$178,0)</f>
        <v>-0.0032314694408322499</v>
      </c>
      <c r="N225" s="4">
        <f>D224</f>
        <v>-49700000</v>
      </c>
      <c r="O225" s="3">
        <f>IFERROR(P225/$P$178,0)</f>
        <v>-0.0016202844774273345</v>
      </c>
      <c r="P225" s="4">
        <f>E224</f>
        <v>-26200000</v>
      </c>
      <c r="Q225" s="3">
        <f>IFERROR(R225/$R$178,0)</f>
        <v>0.12355212355212356</v>
      </c>
      <c r="R225" s="4">
        <f>F74</f>
        <v>1920000000</v>
      </c>
      <c r="T225" t="s">
        <f>A224</f>
        <v>185</v>
      </c>
      <c r="U225" s="3">
        <f>IFERROR(V225/$V225,0)</f>
        <v>1</v>
      </c>
      <c r="V225" s="4">
        <f>B224</f>
        <v>-96300000</v>
      </c>
      <c r="W225" s="3">
        <f>IFERROR(X225/$V225,0)</f>
        <v>0.2066458982346833</v>
      </c>
      <c r="X225" s="4">
        <f>C224</f>
        <v>-19900000</v>
      </c>
      <c r="Y225" s="3">
        <f>IFERROR(Z225/$V225,0)</f>
        <v>0.51609553478712356</v>
      </c>
      <c r="Z225" s="4">
        <f>D224</f>
        <v>-49700000</v>
      </c>
      <c r="AA225" s="3">
        <f>IFERROR(AB225/$V225,0)</f>
        <v>0.27206645898234683</v>
      </c>
      <c r="AB225" s="4">
        <f>E224</f>
        <v>-26200000</v>
      </c>
      <c r="AC225" s="3">
        <f>IFERROR(AD225/$V225,0)</f>
        <v>-19.937694704049843</v>
      </c>
      <c r="AD225" s="4">
        <f>F74</f>
        <v>1920000000</v>
      </c>
    </row>
    <row r="226" spans="1:30" ht="13.23529411764706">
      <c r="A226" t="s">
        <v>202</v>
      </c>
      <c r="B226" s="4">
        <v>-661700000</v>
      </c>
      <c r="C226" s="4">
        <v>503900000</v>
      </c>
      <c r="D226" s="4">
        <v>-604900000</v>
      </c>
      <c r="E226" s="4">
        <v>1160000000</v>
      </c>
      <c r="F226" s="4">
        <v>2720000000</v>
      </c>
      <c r="H226" t="s">
        <f>A225</f>
        <v>186</v>
      </c>
      <c r="I226" s="3">
        <f>IFERROR(J226/$J$178,0)</f>
        <v>0.00089634146341463429</v>
      </c>
      <c r="J226" s="4">
        <f>B225</f>
        <v>14700000</v>
      </c>
      <c r="K226" s="3">
        <f>IFERROR(L226/$L$178,0)</f>
        <v>0</v>
      </c>
      <c r="L226" s="4">
        <f>C225</f>
        <v>0</v>
      </c>
      <c r="M226" s="3">
        <f>IFERROR(N226/$N$178,0)</f>
        <v>0</v>
      </c>
      <c r="N226" s="4">
        <f>D225</f>
        <v>0</v>
      </c>
      <c r="O226" s="3">
        <f>IFERROR(P226/$P$178,0)</f>
        <v>0</v>
      </c>
      <c r="P226" s="4">
        <f>E225</f>
        <v>0</v>
      </c>
      <c r="Q226" s="3">
        <f>IFERROR(R226/$R$178,0)</f>
        <v>2.5032175032175031e-10</v>
      </c>
      <c r="R226" s="4">
        <f>F75</f>
        <v>3.8900000000000001</v>
      </c>
      <c r="T226" t="s">
        <f>A225</f>
        <v>186</v>
      </c>
      <c r="U226" s="3">
        <f>IFERROR(V226/$V226,0)</f>
        <v>1</v>
      </c>
      <c r="V226" s="4">
        <f>B225</f>
        <v>14700000</v>
      </c>
      <c r="W226" s="3">
        <f>IFERROR(X226/$V226,0)</f>
        <v>-0</v>
      </c>
      <c r="X226" s="4">
        <f>C225</f>
        <v>0</v>
      </c>
      <c r="Y226" s="3">
        <f>IFERROR(Z226/$V226,0)</f>
        <v>-0</v>
      </c>
      <c r="Z226" s="4">
        <f>D225</f>
        <v>0</v>
      </c>
      <c r="AA226" s="3">
        <f>IFERROR(AB226/$V226,0)</f>
        <v>-0</v>
      </c>
      <c r="AB226" s="4">
        <f>E225</f>
        <v>0</v>
      </c>
      <c r="AC226" s="3">
        <f>IFERROR(AD226/$V226,0)</f>
        <v>2.6462585034013607e-07</v>
      </c>
      <c r="AD226" s="4">
        <f>F75</f>
        <v>3.8900000000000001</v>
      </c>
    </row>
    <row r="227" spans="1:30" ht="13.23529411764706">
      <c r="A227" t="s">
        <v>203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H227" t="s">
        <f>A226</f>
        <v>202</v>
      </c>
      <c r="I227" s="3">
        <f>IFERROR(J227/$J$178,0)</f>
        <v>-0.040347560975609764</v>
      </c>
      <c r="J227" s="4">
        <f>B226</f>
        <v>-661700000</v>
      </c>
      <c r="K227" s="3">
        <f>IFERROR(L227/$L$178,0)</f>
        <v>0.030876225490196078</v>
      </c>
      <c r="L227" s="4">
        <f>C226</f>
        <v>503900000</v>
      </c>
      <c r="M227" s="3">
        <f>IFERROR(N227/$N$178,0)</f>
        <v>-0.039330299089726919</v>
      </c>
      <c r="N227" s="4">
        <f>D226</f>
        <v>-604900000</v>
      </c>
      <c r="O227" s="3">
        <f>IFERROR(P227/$P$178,0)</f>
        <v>0.071737786023500297</v>
      </c>
      <c r="P227" s="4">
        <f>E226</f>
        <v>1160000000</v>
      </c>
      <c r="Q227" s="3">
        <f>IFERROR(R227/$R$178,0)</f>
        <v>0</v>
      </c>
      <c r="R227" s="4">
        <f>F76</f>
        <v>0</v>
      </c>
      <c r="T227" t="s">
        <f>A226</f>
        <v>202</v>
      </c>
      <c r="U227" s="3">
        <f>IFERROR(V227/$V227,0)</f>
        <v>1</v>
      </c>
      <c r="V227" s="4">
        <f>B226</f>
        <v>-661700000</v>
      </c>
      <c r="W227" s="3">
        <f>IFERROR(X227/$V227,0)</f>
        <v>-0.76152334894967511</v>
      </c>
      <c r="X227" s="4">
        <f>C226</f>
        <v>503900000</v>
      </c>
      <c r="Y227" s="3">
        <f>IFERROR(Z227/$V227,0)</f>
        <v>0.91416049569291224</v>
      </c>
      <c r="Z227" s="4">
        <f>D226</f>
        <v>-604900000</v>
      </c>
      <c r="AA227" s="3">
        <f>IFERROR(AB227/$V227,0)</f>
        <v>-1.7530602992292579</v>
      </c>
      <c r="AB227" s="4">
        <f>E226</f>
        <v>1160000000</v>
      </c>
      <c r="AC227" s="3">
        <f>IFERROR(AD227/$V227,0)</f>
        <v>0</v>
      </c>
      <c r="AD227" s="4">
        <f>F76</f>
        <v>0</v>
      </c>
    </row>
    <row r="228" spans="1:30" ht="13.23529411764706">
      <c r="A228" t="s">
        <v>204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H228" t="s">
        <f>A227</f>
        <v>203</v>
      </c>
      <c r="I228" s="3">
        <f>IFERROR(J228/$J$178,0)</f>
        <v>0</v>
      </c>
      <c r="J228" s="4">
        <f>B227</f>
        <v>0</v>
      </c>
      <c r="K228" s="3">
        <f>IFERROR(L228/$L$178,0)</f>
        <v>0</v>
      </c>
      <c r="L228" s="4">
        <f>C227</f>
        <v>0</v>
      </c>
      <c r="M228" s="3">
        <f>IFERROR(N228/$N$178,0)</f>
        <v>0</v>
      </c>
      <c r="N228" s="4">
        <f>D227</f>
        <v>0</v>
      </c>
      <c r="O228" s="3">
        <f>IFERROR(P228/$P$178,0)</f>
        <v>0</v>
      </c>
      <c r="P228" s="4">
        <f>E227</f>
        <v>0</v>
      </c>
      <c r="Q228" s="3">
        <f>IFERROR(R228/$R$178,0)</f>
        <v>0.031768983268983267</v>
      </c>
      <c r="R228" s="4">
        <f>F77</f>
        <v>493690000</v>
      </c>
      <c r="T228" t="s">
        <f>A227</f>
        <v>203</v>
      </c>
      <c r="U228" s="3">
        <f>IFERROR(V228/$V228,0)</f>
        <v>0</v>
      </c>
      <c r="V228" s="4">
        <f>B227</f>
        <v>0</v>
      </c>
      <c r="W228" s="3">
        <f>IFERROR(X228/$V228,0)</f>
        <v>0</v>
      </c>
      <c r="X228" s="4">
        <f>C227</f>
        <v>0</v>
      </c>
      <c r="Y228" s="3">
        <f>IFERROR(Z228/$V228,0)</f>
        <v>0</v>
      </c>
      <c r="Z228" s="4">
        <f>D227</f>
        <v>0</v>
      </c>
      <c r="AA228" s="3">
        <f>IFERROR(AB228/$V228,0)</f>
        <v>0</v>
      </c>
      <c r="AB228" s="4">
        <f>E227</f>
        <v>0</v>
      </c>
      <c r="AC228" s="3">
        <f>IFERROR(AD228/$V228,0)</f>
        <v>0</v>
      </c>
      <c r="AD228" s="4">
        <f>F77</f>
        <v>493690000</v>
      </c>
    </row>
    <row r="229" spans="1:30" ht="13.23529411764706">
      <c r="A229" t="s">
        <v>205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204</v>
      </c>
      <c r="I229" s="3">
        <f>IFERROR(J229/$J$178,0)</f>
        <v>0</v>
      </c>
      <c r="J229" s="4">
        <f>B228</f>
        <v>0</v>
      </c>
      <c r="K229" s="3">
        <f>IFERROR(L229/$L$178,0)</f>
        <v>0</v>
      </c>
      <c r="L229" s="4">
        <f>C228</f>
        <v>0</v>
      </c>
      <c r="M229" s="3">
        <f>IFERROR(N229/$N$178,0)</f>
        <v>0</v>
      </c>
      <c r="N229" s="4">
        <f>D228</f>
        <v>0</v>
      </c>
      <c r="O229" s="3">
        <f>IFERROR(P229/$P$178,0)</f>
        <v>0</v>
      </c>
      <c r="P229" s="4">
        <f>E228</f>
        <v>0</v>
      </c>
      <c r="Q229" s="3">
        <f>IFERROR(R229/$R$178,0)</f>
        <v>2.4967824967824967e-10</v>
      </c>
      <c r="R229" s="4">
        <f>F78</f>
        <v>3.8799999999999999</v>
      </c>
      <c r="T229" t="s">
        <f>A228</f>
        <v>204</v>
      </c>
      <c r="U229" s="3">
        <f>IFERROR(V229/$V229,0)</f>
        <v>0</v>
      </c>
      <c r="V229" s="4">
        <f>B228</f>
        <v>0</v>
      </c>
      <c r="W229" s="3">
        <f>IFERROR(X229/$V229,0)</f>
        <v>0</v>
      </c>
      <c r="X229" s="4">
        <f>C228</f>
        <v>0</v>
      </c>
      <c r="Y229" s="3">
        <f>IFERROR(Z229/$V229,0)</f>
        <v>0</v>
      </c>
      <c r="Z229" s="4">
        <f>D228</f>
        <v>0</v>
      </c>
      <c r="AA229" s="3">
        <f>IFERROR(AB229/$V229,0)</f>
        <v>0</v>
      </c>
      <c r="AB229" s="4">
        <f>E228</f>
        <v>0</v>
      </c>
      <c r="AC229" s="3">
        <f>IFERROR(AD229/$V229,0)</f>
        <v>0</v>
      </c>
      <c r="AD229" s="4">
        <f>F78</f>
        <v>3.8799999999999999</v>
      </c>
    </row>
    <row r="230" spans="1:30" ht="13.23529411764706">
      <c r="A230" t="s">
        <v>206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205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205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3.23529411764706">
      <c r="A231" t="s">
        <v>207</v>
      </c>
      <c r="B231" s="4">
        <v>13900000</v>
      </c>
      <c r="C231" s="4">
        <v>34100000</v>
      </c>
      <c r="D231" s="4">
        <v>9100000</v>
      </c>
      <c r="E231" s="4">
        <v>31500000</v>
      </c>
      <c r="F231" s="4">
        <v>-11500000</v>
      </c>
      <c r="H231" t="s">
        <f>A230</f>
        <v>206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0.031873230373230373</v>
      </c>
      <c r="R231" s="4">
        <f>F80</f>
        <v>495310000</v>
      </c>
      <c r="T231" t="s">
        <f>A230</f>
        <v>206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495310000</v>
      </c>
    </row>
    <row r="232" spans="1:30" ht="13.23529411764706">
      <c r="A232" t="s">
        <v>208</v>
      </c>
      <c r="B232" s="4">
        <v>148700000</v>
      </c>
      <c r="C232" s="4">
        <v>-387800000</v>
      </c>
      <c r="D232" s="4">
        <v>-1530000000</v>
      </c>
      <c r="E232" s="4">
        <v>-1130000000</v>
      </c>
      <c r="F232" s="4">
        <v>-1730000000</v>
      </c>
      <c r="H232" t="s">
        <f>A231</f>
        <v>207</v>
      </c>
      <c r="I232" s="3">
        <f>IFERROR(J232/$J$178,0)</f>
        <v>0.0008475609756097562</v>
      </c>
      <c r="J232" s="4">
        <f>B231</f>
        <v>13900000</v>
      </c>
      <c r="K232" s="3">
        <f>IFERROR(L232/$L$178,0)</f>
        <v>0.0020894607843137255</v>
      </c>
      <c r="L232" s="4">
        <f>C231</f>
        <v>34100000</v>
      </c>
      <c r="M232" s="3">
        <f>IFERROR(N232/$N$178,0)</f>
        <v>0.00059167750325097527</v>
      </c>
      <c r="N232" s="4">
        <f>D231</f>
        <v>9100000</v>
      </c>
      <c r="O232" s="3">
        <f>IFERROR(P232/$P$178,0)</f>
        <v>0.0019480519480519478</v>
      </c>
      <c r="P232" s="4">
        <f>E231</f>
        <v>31500000</v>
      </c>
      <c r="Q232" s="3">
        <f>IFERROR(R232/$R$178,0)</f>
        <v>0.342985842985843</v>
      </c>
      <c r="R232" s="4">
        <f>F81</f>
        <v>5330000000</v>
      </c>
      <c r="T232" t="s">
        <f>A231</f>
        <v>207</v>
      </c>
      <c r="U232" s="3">
        <f>IFERROR(V232/$V232,0)</f>
        <v>1</v>
      </c>
      <c r="V232" s="4">
        <f>B231</f>
        <v>13900000</v>
      </c>
      <c r="W232" s="3">
        <f>IFERROR(X232/$V232,0)</f>
        <v>2.4532374100719423</v>
      </c>
      <c r="X232" s="4">
        <f>C231</f>
        <v>34100000</v>
      </c>
      <c r="Y232" s="3">
        <f>IFERROR(Z232/$V232,0)</f>
        <v>0.65467625899280579</v>
      </c>
      <c r="Z232" s="4">
        <f>D231</f>
        <v>9100000</v>
      </c>
      <c r="AA232" s="3">
        <f>IFERROR(AB232/$V232,0)</f>
        <v>2.2661870503597124</v>
      </c>
      <c r="AB232" s="4">
        <f>E231</f>
        <v>31500000</v>
      </c>
      <c r="AC232" s="3">
        <f>IFERROR(AD232/$V232,0)</f>
        <v>383.45323741007195</v>
      </c>
      <c r="AD232" s="4">
        <f>F81</f>
        <v>5330000000</v>
      </c>
    </row>
    <row r="233" spans="1:30" ht="13.23529411764706">
      <c r="A233" t="s">
        <v>209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H233" t="s">
        <f>A232</f>
        <v>208</v>
      </c>
      <c r="I233" s="3">
        <f>IFERROR(J233/$J$178,0)</f>
        <v>0.0090670731707317084</v>
      </c>
      <c r="J233" s="4">
        <f>B232</f>
        <v>148700000</v>
      </c>
      <c r="K233" s="3">
        <f>IFERROR(L233/$L$178,0)</f>
        <v>-0.023762254901960784</v>
      </c>
      <c r="L233" s="4">
        <f>C232</f>
        <v>-387800000</v>
      </c>
      <c r="M233" s="3">
        <f>IFERROR(N233/$N$178,0)</f>
        <v>-0.099479843953185959</v>
      </c>
      <c r="N233" s="4">
        <f>D232</f>
        <v>-1530000000</v>
      </c>
      <c r="O233" s="3">
        <f>IFERROR(P233/$P$178,0)</f>
        <v>-0.069882498453927022</v>
      </c>
      <c r="P233" s="4">
        <f>E232</f>
        <v>-1130000000</v>
      </c>
      <c r="Q233" s="3">
        <f>IFERROR(R233/$R$178,0)</f>
        <v>0</v>
      </c>
      <c r="R233" s="4">
        <f>F82</f>
        <v>0</v>
      </c>
      <c r="T233" t="s">
        <f>A232</f>
        <v>208</v>
      </c>
      <c r="U233" s="3">
        <f>IFERROR(V233/$V233,0)</f>
        <v>1</v>
      </c>
      <c r="V233" s="4">
        <f>B232</f>
        <v>148700000</v>
      </c>
      <c r="W233" s="3">
        <f>IFERROR(X233/$V233,0)</f>
        <v>-2.6079354404841966</v>
      </c>
      <c r="X233" s="4">
        <f>C232</f>
        <v>-387800000</v>
      </c>
      <c r="Y233" s="3">
        <f>IFERROR(Z233/$V233,0)</f>
        <v>-10.289172831203766</v>
      </c>
      <c r="Z233" s="4">
        <f>D232</f>
        <v>-1530000000</v>
      </c>
      <c r="AA233" s="3">
        <f>IFERROR(AB233/$V233,0)</f>
        <v>-7.5991930060524542</v>
      </c>
      <c r="AB233" s="4">
        <f>E232</f>
        <v>-1130000000</v>
      </c>
      <c r="AC233" s="3">
        <f>IFERROR(AD233/$V233,0)</f>
        <v>-0</v>
      </c>
      <c r="AD233" s="4">
        <f>F82</f>
        <v>0</v>
      </c>
    </row>
    <row r="234" spans="1:30" ht="13.23529411764706">
      <c r="A234" t="s">
        <v>210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H234" t="s">
        <f>A233</f>
        <v>209</v>
      </c>
      <c r="I234" s="3">
        <f>IFERROR(J234/$J$178,0)</f>
        <v>0</v>
      </c>
      <c r="J234" s="4">
        <f>B233</f>
        <v>0</v>
      </c>
      <c r="K234" s="3">
        <f>IFERROR(L234/$L$178,0)</f>
        <v>0</v>
      </c>
      <c r="L234" s="4">
        <f>C233</f>
        <v>0</v>
      </c>
      <c r="M234" s="3">
        <f>IFERROR(N234/$N$178,0)</f>
        <v>0</v>
      </c>
      <c r="N234" s="4">
        <f>D233</f>
        <v>0</v>
      </c>
      <c r="O234" s="3">
        <f>IFERROR(P234/$P$178,0)</f>
        <v>0</v>
      </c>
      <c r="P234" s="4">
        <f>E233</f>
        <v>0</v>
      </c>
      <c r="Q234" s="3">
        <f>IFERROR(R234/$R$178,0)</f>
        <v>0</v>
      </c>
      <c r="R234" s="4">
        <f>F83</f>
        <v>0</v>
      </c>
      <c r="T234" t="s">
        <f>A233</f>
        <v>209</v>
      </c>
      <c r="U234" s="3">
        <f>IFERROR(V234/$V234,0)</f>
        <v>0</v>
      </c>
      <c r="V234" s="4">
        <f>B233</f>
        <v>0</v>
      </c>
      <c r="W234" s="3">
        <f>IFERROR(X234/$V234,0)</f>
        <v>0</v>
      </c>
      <c r="X234" s="4">
        <f>C233</f>
        <v>0</v>
      </c>
      <c r="Y234" s="3">
        <f>IFERROR(Z234/$V234,0)</f>
        <v>0</v>
      </c>
      <c r="Z234" s="4">
        <f>D233</f>
        <v>0</v>
      </c>
      <c r="AA234" s="3">
        <f>IFERROR(AB234/$V234,0)</f>
        <v>0</v>
      </c>
      <c r="AB234" s="4">
        <f>E233</f>
        <v>0</v>
      </c>
      <c r="AC234" s="3">
        <f>IFERROR(AD234/$V234,0)</f>
        <v>-0</v>
      </c>
      <c r="AD234" s="4">
        <f>F83</f>
        <v>0</v>
      </c>
    </row>
    <row r="235" spans="1:30" ht="13.23529411764706">
      <c r="H235" t="s">
        <f>A234</f>
        <v>210</v>
      </c>
      <c r="I235" s="3">
        <f>IFERROR(J235/$J$178,0)</f>
        <v>0</v>
      </c>
      <c r="J235" s="4">
        <f>B234</f>
        <v>0</v>
      </c>
      <c r="K235" s="3">
        <f>IFERROR(L235/$L$178,0)</f>
        <v>0</v>
      </c>
      <c r="L235" s="4">
        <f>C234</f>
        <v>0</v>
      </c>
      <c r="M235" s="3">
        <f>IFERROR(N235/$N$178,0)</f>
        <v>0</v>
      </c>
      <c r="N235" s="4">
        <f>D234</f>
        <v>0</v>
      </c>
      <c r="O235" s="3">
        <f>IFERROR(P235/$P$178,0)</f>
        <v>0</v>
      </c>
      <c r="P235" s="4">
        <f>E234</f>
        <v>0</v>
      </c>
      <c r="Q235" s="3">
        <f>IFERROR(R235/$R$178,0)</f>
        <v>0</v>
      </c>
      <c r="R235" s="4">
        <f>F84</f>
        <v>0</v>
      </c>
      <c r="T235" t="s">
        <f>A234</f>
        <v>210</v>
      </c>
      <c r="U235" s="3">
        <f>IFERROR(V235/$V235,0)</f>
        <v>0</v>
      </c>
      <c r="V235" s="4">
        <f>B234</f>
        <v>0</v>
      </c>
      <c r="W235" s="3">
        <f>IFERROR(X235/$V235,0)</f>
        <v>0</v>
      </c>
      <c r="X235" s="4">
        <f>C234</f>
        <v>0</v>
      </c>
      <c r="Y235" s="3">
        <f>IFERROR(Z235/$V235,0)</f>
        <v>0</v>
      </c>
      <c r="Z235" s="4">
        <f>D234</f>
        <v>0</v>
      </c>
      <c r="AA235" s="3">
        <f>IFERROR(AB235/$V235,0)</f>
        <v>0</v>
      </c>
      <c r="AB235" s="4">
        <f>E234</f>
        <v>0</v>
      </c>
      <c r="AC235" s="3">
        <f>IFERROR(AD235/$V235,0)</f>
        <v>0</v>
      </c>
      <c r="AD235" s="4">
        <f>F84</f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5"/>
  <sheetViews>
    <sheetView workbookViewId="0" zoomScale="85">
      <selection activeCell="B7" sqref="B7"/>
    </sheetView>
  </sheetViews>
  <sheetFormatPr defaultRowHeight="12.75"/>
  <cols>
    <col min="1" max="1" style="0" width="59.99639423076923" bestFit="1" customWidth="1"/>
    <col min="2" max="2" style="0" width="21.343255090497742" bestFit="1" customWidth="1"/>
    <col min="3" max="3" style="0" width="23.023826357466067" bestFit="1" customWidth="1"/>
    <col min="4" max="4" style="0" width="21.343255090497742" bestFit="1" customWidth="1"/>
    <col min="5" max="5" style="0" width="21.511312217194572" bestFit="1" customWidth="1"/>
    <col min="6" max="6" style="0" width="21.343255090497742" bestFit="1" customWidth="1"/>
    <col min="7" max="8" style="0" width="9.142307692307693"/>
    <col min="9" max="9" style="0" width="9.243141968325792" bestFit="1" customWidth="1"/>
    <col min="10" max="10" style="0" width="21.343255090497742" bestFit="1" customWidth="1"/>
    <col min="11" max="11" style="0" width="9.579256221719458" bestFit="1" customWidth="1"/>
    <col min="12" max="12" style="0" width="21.343255090497742" bestFit="1" customWidth="1"/>
    <col min="13" max="13" style="0" width="9.579256221719458" bestFit="1" customWidth="1"/>
    <col min="14" max="14" style="0" width="21.343255090497742" bestFit="1" customWidth="1"/>
    <col min="15" max="15" style="0" width="9.243141968325792" bestFit="1" customWidth="1"/>
    <col min="16" max="16" style="0" width="21.343255090497742" bestFit="1" customWidth="1"/>
    <col min="17" max="17" style="0" width="9.243141968325792" bestFit="1" customWidth="1"/>
    <col min="18" max="18" style="0" width="21.343255090497742" bestFit="1" customWidth="1"/>
    <col min="19" max="20" style="0" width="9.142307692307693"/>
    <col min="21" max="21" style="0" width="9.243141968325792" bestFit="1" customWidth="1"/>
    <col min="22" max="22" style="0" width="21.343255090497742" bestFit="1" customWidth="1"/>
    <col min="23" max="23" style="0" width="10.755656108597286" bestFit="1" customWidth="1"/>
    <col min="24" max="24" style="0" width="21.343255090497742" bestFit="1" customWidth="1"/>
    <col min="25" max="25" style="0" width="10.755656108597286" bestFit="1" customWidth="1"/>
    <col min="26" max="26" style="0" width="21.343255090497742" bestFit="1" customWidth="1"/>
    <col min="27" max="27" style="0" width="10.755656108597286" bestFit="1" customWidth="1"/>
    <col min="28" max="28" style="0" width="21.343255090497742" bestFit="1" customWidth="1"/>
    <col min="29" max="29" style="0" width="10.755656108597286" bestFit="1" customWidth="1"/>
    <col min="30" max="30" style="0" width="21.343255090497742" bestFit="1" customWidth="1"/>
    <col min="31" max="16384" style="0" width="9.142307692307693"/>
  </cols>
  <sheetData>
    <row r="1" spans="1:30" ht="13.23529411764706">
      <c r="A1" s="2" t="inlineStr">
        <is>
          <t>AES Corp</t>
        </is>
      </c>
    </row>
    <row r="2" spans="1:30" ht="13.23529411764706">
      <c r="A2" t="s">
        <v>211</v>
      </c>
      <c r="B2" s="1">
        <v>665131148</v>
      </c>
    </row>
    <row r="3" spans="1:30" ht="13.23529411764706">
      <c r="A3" t="s">
        <v>1</v>
      </c>
      <c r="B3" s="3">
        <v>0.20999999999999999</v>
      </c>
    </row>
    <row r="4" spans="1:30">
      <c r="B4" s="3"/>
    </row>
    <row r="5" spans="1:30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3.23529411764706">
      <c r="A6" t="s">
        <v>3</v>
      </c>
      <c r="B6" s="3">
        <f>B55/B52</f>
        <v>0.41043478260869565</v>
      </c>
      <c r="C6" s="3">
        <f>C55/C52</f>
        <v>0.17112299465240641</v>
      </c>
      <c r="D6" s="3">
        <f>D55/D52</f>
        <v>1.284046692607004</v>
      </c>
      <c r="E6" s="3">
        <f>E55/E52</f>
        <v>0.35049504950495047</v>
      </c>
      <c r="F6" s="3">
        <f>F55/F52</f>
        <v>0.35199999999999998</v>
      </c>
    </row>
    <row r="7" spans="1:30" ht="13.23529411764706">
      <c r="A7" t="s">
        <v>212</v>
      </c>
      <c r="B7" s="4">
        <f>B35-(B38+B42)</f>
        <v>2604000000</v>
      </c>
      <c r="C7" s="4">
        <f>C35-(C38+C42)</f>
        <v>2136000000</v>
      </c>
      <c r="D7" s="4">
        <f>D35-(D38+D42)</f>
        <v>2235000000</v>
      </c>
      <c r="E7" s="4">
        <f>E35-(E38+E42)</f>
        <v>2388000000</v>
      </c>
      <c r="F7" s="4">
        <f>F35-(F38+F42)</f>
        <v>2164000000</v>
      </c>
    </row>
    <row r="8" spans="1:30" ht="13.23529411764706">
      <c r="A8" t="s">
        <v>5</v>
      </c>
      <c r="B8" s="4">
        <f>B48</f>
        <v>1230000000</v>
      </c>
      <c r="C8" s="4">
        <f>C48</f>
        <v>1030000000</v>
      </c>
      <c r="D8" s="4">
        <f>D48</f>
        <v>1090000000</v>
      </c>
      <c r="E8" s="4">
        <f>E48</f>
        <v>1010000000</v>
      </c>
      <c r="F8" s="4">
        <f>F48</f>
        <v>1020000000</v>
      </c>
    </row>
    <row r="9" spans="1:30" ht="13.23529411764706">
      <c r="A9" t="s">
        <v>6</v>
      </c>
      <c r="B9" s="4">
        <f>B7*(1-B6)</f>
        <v>1535227826.0869567</v>
      </c>
      <c r="C9" s="4">
        <f>C7*(1-C6)</f>
        <v>1770481283.4224598</v>
      </c>
      <c r="D9" s="4">
        <f>D7*(1-D6)</f>
        <v>-634844357.97665393</v>
      </c>
      <c r="E9" s="4">
        <f>E7*(1-E6)</f>
        <v>1551017821.7821782</v>
      </c>
      <c r="F9" s="4">
        <f>F7*(1-F6)</f>
        <v>1402272000</v>
      </c>
    </row>
    <row r="10" spans="1:30" ht="13.23529411764706">
      <c r="A10" t="s">
        <v>7</v>
      </c>
      <c r="B10" s="4">
        <f>B125-(B120+B121+B122)</f>
        <v>33470000000</v>
      </c>
      <c r="C10" s="4">
        <f>C125-(C120+C121+C122)</f>
        <v>33233000000</v>
      </c>
      <c r="D10" s="4">
        <f>D125-(D120+D121+D122)</f>
        <v>30254000000</v>
      </c>
      <c r="E10" s="4">
        <f>E125-(E120+E121+E122)</f>
        <v>29524000000.000004</v>
      </c>
      <c r="F10" s="4">
        <f>F125-(F120+F121+F122)</f>
        <v>30591000000</v>
      </c>
    </row>
    <row r="11" spans="1:30" ht="13.23529411764706">
      <c r="A11" t="s">
        <v>8</v>
      </c>
      <c r="B11" s="4">
        <f>B10</f>
        <v>33470000000</v>
      </c>
      <c r="C11" s="4">
        <f>(B10+C10)/2</f>
        <v>33351500000</v>
      </c>
      <c r="D11" s="4">
        <f>(C10+D10)/2</f>
        <v>31743500000</v>
      </c>
      <c r="E11" s="4">
        <f>(D10+E10)/2</f>
        <v>29889000000</v>
      </c>
      <c r="F11" s="4">
        <f>(E10+F10)/2</f>
        <v>30057500000</v>
      </c>
    </row>
    <row r="12" spans="1:30" ht="13.23529411764706">
      <c r="A12" t="s">
        <v>9</v>
      </c>
      <c r="B12" s="3">
        <f>B9/B27</f>
        <v>0.10880423997781409</v>
      </c>
      <c r="C12" s="3">
        <f>C9/C27</f>
        <v>0.17408862177211995</v>
      </c>
      <c r="D12" s="3">
        <f>D9/D27</f>
        <v>-0.060403839959719687</v>
      </c>
      <c r="E12" s="3">
        <f>E9/E27</f>
        <v>0.14441506720504452</v>
      </c>
      <c r="F12" s="3">
        <f>F9/F27</f>
        <v>0.13761256133464181</v>
      </c>
    </row>
    <row r="13" spans="1:30" ht="13.23529411764706">
      <c r="A13" t="s">
        <v>10</v>
      </c>
      <c r="B13" s="3">
        <f>B27/B11</f>
        <v>0.42157155661786677</v>
      </c>
      <c r="C13" s="3">
        <f>C27/C11</f>
        <v>0.30493381107296524</v>
      </c>
      <c r="D13" s="3">
        <f>D27/D11</f>
        <v>0.33109140453951202</v>
      </c>
      <c r="E13" s="3">
        <f>E27/E11</f>
        <v>0.35932951922111811</v>
      </c>
      <c r="F13" s="3">
        <f>F27/F11</f>
        <v>0.33901688430508192</v>
      </c>
    </row>
    <row r="14" spans="1:30" ht="13.23529411764706">
      <c r="A14" t="s">
        <v>11</v>
      </c>
      <c r="B14" s="3">
        <f>B13*B12</f>
        <v>0.045868772814071014</v>
      </c>
      <c r="C14" s="3">
        <f>C13*C12</f>
        <v>0.053085506901412526</v>
      </c>
      <c r="D14" s="3">
        <f>D13*D12</f>
        <v>-0.019999192211843493</v>
      </c>
      <c r="E14" s="3">
        <f>E13*E12</f>
        <v>0.05189259666707411</v>
      </c>
      <c r="F14" s="3">
        <f>F13*F12</f>
        <v>0.046652981784912249</v>
      </c>
    </row>
    <row r="26" spans="1:30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14110000000</v>
      </c>
      <c r="C27" s="4">
        <v>10170000000</v>
      </c>
      <c r="D27" s="4">
        <v>10510000000</v>
      </c>
      <c r="E27" s="4">
        <v>10740000000</v>
      </c>
      <c r="F27" s="4">
        <v>10190000000</v>
      </c>
      <c r="H27" t="s">
        <f>A27</f>
        <v>14</v>
      </c>
      <c r="I27" s="8">
        <f>IFERROR(J27/$J$27,0)</f>
        <v>1</v>
      </c>
      <c r="J27" s="4">
        <f>B27</f>
        <v>14110000000</v>
      </c>
      <c r="K27" s="8">
        <f>IFERROR(L27/$L$27,0)</f>
        <v>1</v>
      </c>
      <c r="L27" s="4">
        <f>C27</f>
        <v>10170000000</v>
      </c>
      <c r="M27" s="8">
        <f>IFERROR(N27/$N$27,0)</f>
        <v>1</v>
      </c>
      <c r="N27" s="4">
        <f>D27</f>
        <v>10510000000</v>
      </c>
      <c r="O27" s="8">
        <f>IFERROR(P27/$P$27,0)</f>
        <v>1</v>
      </c>
      <c r="P27" s="4">
        <f>E27</f>
        <v>10740000000</v>
      </c>
      <c r="Q27" s="8">
        <f>IFERROR(R27/$R$27,0)</f>
        <v>1</v>
      </c>
      <c r="R27" s="4">
        <f>F27</f>
        <v>10190000000</v>
      </c>
      <c r="T27" t="s">
        <f>A27</f>
        <v>14</v>
      </c>
      <c r="U27" s="8">
        <f>IFERROR(V27/$V27,0)</f>
        <v>1</v>
      </c>
      <c r="V27" s="4">
        <f>B27</f>
        <v>14110000000</v>
      </c>
      <c r="W27" s="8">
        <f>IFERROR(X27/$V27,0)</f>
        <v>0.72076541459957477</v>
      </c>
      <c r="X27" s="4">
        <f>C27</f>
        <v>10170000000</v>
      </c>
      <c r="Y27" s="8">
        <f>IFERROR(Z27/$V27,0)</f>
        <v>0.74486180014174341</v>
      </c>
      <c r="Z27" s="4">
        <f>D27</f>
        <v>10510000000</v>
      </c>
      <c r="AA27" s="8">
        <f>IFERROR(AB27/$V27,0)</f>
        <v>0.76116229624379872</v>
      </c>
      <c r="AB27" s="4">
        <f>E27</f>
        <v>10740000000</v>
      </c>
      <c r="AC27" s="8">
        <f>IFERROR(AD27/$V27,0)</f>
        <v>0.72218284904323171</v>
      </c>
      <c r="AD27" s="4">
        <f>F27</f>
        <v>10190000000</v>
      </c>
    </row>
    <row r="28" spans="1:30" ht="13.5">
      <c r="A28" t="s">
        <v>15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0</v>
      </c>
      <c r="L28" s="4">
        <f>C28</f>
        <v>0</v>
      </c>
      <c r="M28" s="8">
        <f>IFERROR(N28/$N$27,0)</f>
        <v>0</v>
      </c>
      <c r="N28" s="4">
        <f>D28</f>
        <v>0</v>
      </c>
      <c r="O28" s="8">
        <f>IFERROR(P28/$P$27,0)</f>
        <v>0</v>
      </c>
      <c r="P28" s="4">
        <f>E28</f>
        <v>0</v>
      </c>
      <c r="Q28" s="8">
        <f>IFERROR(R28/$R$27,0)</f>
        <v>0</v>
      </c>
      <c r="R28" s="4">
        <f>F28</f>
        <v>0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0</v>
      </c>
      <c r="Y28" s="8">
        <f>IFERROR(Z28/$V28,0)</f>
        <v>0</v>
      </c>
      <c r="Z28" s="4">
        <f>D28</f>
        <v>0</v>
      </c>
      <c r="AA28" s="8">
        <f>IFERROR(AB28/$V28,0)</f>
        <v>0</v>
      </c>
      <c r="AB28" s="4">
        <f>E28</f>
        <v>0</v>
      </c>
      <c r="AC28" s="8">
        <f>IFERROR(AD28/$V28,0)</f>
        <v>0</v>
      </c>
      <c r="AD28" s="4">
        <f>F28</f>
        <v>0</v>
      </c>
    </row>
    <row r="29" spans="1:30" ht="13.5">
      <c r="A29" t="s">
        <v>16</v>
      </c>
      <c r="B29" s="4">
        <v>11310000000</v>
      </c>
      <c r="C29" s="4">
        <v>7840000000</v>
      </c>
      <c r="D29" s="4">
        <v>8050000000.000001</v>
      </c>
      <c r="E29" s="4">
        <v>8160000000</v>
      </c>
      <c r="F29" s="4">
        <v>7830000000</v>
      </c>
      <c r="H29" t="s">
        <f>A29</f>
        <v>16</v>
      </c>
      <c r="I29" s="8">
        <f>IFERROR(J29/$J$27,0)</f>
        <v>0.80155917788802267</v>
      </c>
      <c r="J29" s="4">
        <f>B29</f>
        <v>11310000000</v>
      </c>
      <c r="K29" s="8">
        <f>IFERROR(L29/$L$27,0)</f>
        <v>0.77089478859390359</v>
      </c>
      <c r="L29" s="4">
        <f>C29</f>
        <v>7840000000</v>
      </c>
      <c r="M29" s="8">
        <f>IFERROR(N29/$N$27,0)</f>
        <v>0.76593720266412946</v>
      </c>
      <c r="N29" s="4">
        <f>D29</f>
        <v>8050000000.000001</v>
      </c>
      <c r="O29" s="8">
        <f>IFERROR(P29/$P$27,0)</f>
        <v>0.75977653631284914</v>
      </c>
      <c r="P29" s="4">
        <f>E29</f>
        <v>8160000000</v>
      </c>
      <c r="Q29" s="8">
        <f>IFERROR(R29/$R$27,0)</f>
        <v>0.76840039254170756</v>
      </c>
      <c r="R29" s="4">
        <f>F29</f>
        <v>7830000000</v>
      </c>
      <c r="T29" t="s">
        <f>A29</f>
        <v>16</v>
      </c>
      <c r="U29" s="8">
        <f>IFERROR(V29/$V29,0)</f>
        <v>1</v>
      </c>
      <c r="V29" s="4">
        <f>B29</f>
        <v>11310000000</v>
      </c>
      <c r="W29" s="8">
        <f>IFERROR(X29/$V29,0)</f>
        <v>0.69319186560565871</v>
      </c>
      <c r="X29" s="4">
        <f>C29</f>
        <v>7840000000</v>
      </c>
      <c r="Y29" s="8">
        <f>IFERROR(Z29/$V29,0)</f>
        <v>0.71175950486295325</v>
      </c>
      <c r="Z29" s="4">
        <f>D29</f>
        <v>8050000000.000001</v>
      </c>
      <c r="AA29" s="8">
        <f>IFERROR(AB29/$V29,0)</f>
        <v>0.72148541114058351</v>
      </c>
      <c r="AB29" s="4">
        <f>E29</f>
        <v>8160000000</v>
      </c>
      <c r="AC29" s="8">
        <f>IFERROR(AD29/$V29,0)</f>
        <v>0.69230769230769229</v>
      </c>
      <c r="AD29" s="4">
        <f>F29</f>
        <v>7830000000</v>
      </c>
    </row>
    <row r="30" spans="1:30" ht="13.5">
      <c r="A30" t="s">
        <v>17</v>
      </c>
      <c r="B30" s="4">
        <v>10170000000</v>
      </c>
      <c r="C30" s="4">
        <v>6670000000</v>
      </c>
      <c r="D30" s="4">
        <v>6890000000</v>
      </c>
      <c r="E30" s="4">
        <v>7160000000</v>
      </c>
      <c r="F30" s="4">
        <v>6780000000</v>
      </c>
      <c r="H30" t="s">
        <f>A30</f>
        <v>17</v>
      </c>
      <c r="I30" s="8">
        <f>IFERROR(J30/$J$27,0)</f>
        <v>0.72076541459957477</v>
      </c>
      <c r="J30" s="4">
        <f>B30</f>
        <v>10170000000</v>
      </c>
      <c r="K30" s="8">
        <f>IFERROR(L30/$L$27,0)</f>
        <v>0.65585054080629301</v>
      </c>
      <c r="L30" s="4">
        <f>C30</f>
        <v>6670000000</v>
      </c>
      <c r="M30" s="8">
        <f>IFERROR(N30/$N$27,0)</f>
        <v>0.65556612749762133</v>
      </c>
      <c r="N30" s="4">
        <f>D30</f>
        <v>6890000000</v>
      </c>
      <c r="O30" s="8">
        <f>IFERROR(P30/$P$27,0)</f>
        <v>0.66666666666666663</v>
      </c>
      <c r="P30" s="4">
        <f>E30</f>
        <v>7160000000</v>
      </c>
      <c r="Q30" s="8">
        <f>IFERROR(R30/$R$27,0)</f>
        <v>0.66535819430814525</v>
      </c>
      <c r="R30" s="4">
        <f>F30</f>
        <v>6780000000</v>
      </c>
      <c r="T30" t="s">
        <f>A30</f>
        <v>17</v>
      </c>
      <c r="U30" s="8">
        <f>IFERROR(V30/$V30,0)</f>
        <v>1</v>
      </c>
      <c r="V30" s="4">
        <f>B30</f>
        <v>10170000000</v>
      </c>
      <c r="W30" s="8">
        <f>IFERROR(X30/$V30,0)</f>
        <v>0.65585054080629301</v>
      </c>
      <c r="X30" s="4">
        <f>C30</f>
        <v>6670000000</v>
      </c>
      <c r="Y30" s="8">
        <f>IFERROR(Z30/$V30,0)</f>
        <v>0.67748279252704036</v>
      </c>
      <c r="Z30" s="4">
        <f>D30</f>
        <v>6890000000</v>
      </c>
      <c r="AA30" s="8">
        <f>IFERROR(AB30/$V30,0)</f>
        <v>0.70403146509341197</v>
      </c>
      <c r="AB30" s="4">
        <f>E30</f>
        <v>7160000000</v>
      </c>
      <c r="AC30" s="8">
        <f>IFERROR(AD30/$V30,0)</f>
        <v>0.66666666666666663</v>
      </c>
      <c r="AD30" s="4">
        <f>F30</f>
        <v>6780000000</v>
      </c>
    </row>
    <row r="31" spans="1:30" ht="13.5">
      <c r="A31" t="s">
        <v>18</v>
      </c>
      <c r="B31" s="4">
        <v>1140000000</v>
      </c>
      <c r="C31" s="4">
        <v>1180000000</v>
      </c>
      <c r="D31" s="4">
        <v>1170000000</v>
      </c>
      <c r="E31" s="4">
        <v>1000000000</v>
      </c>
      <c r="F31" s="4">
        <v>1050000000</v>
      </c>
      <c r="H31" t="s">
        <f>A31</f>
        <v>18</v>
      </c>
      <c r="I31" s="8">
        <f>IFERROR(J31/$J$27,0)</f>
        <v>0.080793763288447909</v>
      </c>
      <c r="J31" s="4">
        <f>B31</f>
        <v>1140000000</v>
      </c>
      <c r="K31" s="8">
        <f>IFERROR(L31/$L$27,0)</f>
        <v>0.1160275319567355</v>
      </c>
      <c r="L31" s="4">
        <f>C31</f>
        <v>1180000000</v>
      </c>
      <c r="M31" s="8">
        <f>IFERROR(N31/$N$27,0)</f>
        <v>0.11132254995242626</v>
      </c>
      <c r="N31" s="4">
        <f>D31</f>
        <v>1170000000</v>
      </c>
      <c r="O31" s="8">
        <f>IFERROR(P31/$P$27,0)</f>
        <v>0.093109869646182494</v>
      </c>
      <c r="P31" s="4">
        <f>E31</f>
        <v>1000000000</v>
      </c>
      <c r="Q31" s="8">
        <f>IFERROR(R31/$R$27,0)</f>
        <v>0.10304219823356231</v>
      </c>
      <c r="R31" s="4">
        <f>F31</f>
        <v>1050000000</v>
      </c>
      <c r="T31" t="s">
        <f>A31</f>
        <v>18</v>
      </c>
      <c r="U31" s="8">
        <f>IFERROR(V31/$V31,0)</f>
        <v>1</v>
      </c>
      <c r="V31" s="4">
        <f>B31</f>
        <v>1140000000</v>
      </c>
      <c r="W31" s="8">
        <f>IFERROR(X31/$V31,0)</f>
        <v>1.0350877192982457</v>
      </c>
      <c r="X31" s="4">
        <f>C31</f>
        <v>1180000000</v>
      </c>
      <c r="Y31" s="8">
        <f>IFERROR(Z31/$V31,0)</f>
        <v>1.0263157894736843</v>
      </c>
      <c r="Z31" s="4">
        <f>D31</f>
        <v>1170000000</v>
      </c>
      <c r="AA31" s="8">
        <f>IFERROR(AB31/$V31,0)</f>
        <v>0.8771929824561403</v>
      </c>
      <c r="AB31" s="4">
        <f>E31</f>
        <v>1000000000</v>
      </c>
      <c r="AC31" s="8">
        <f>IFERROR(AD31/$V31,0)</f>
        <v>0.92105263157894735</v>
      </c>
      <c r="AD31" s="4">
        <f>F31</f>
        <v>1050000000</v>
      </c>
    </row>
    <row r="32" spans="1:30" ht="13.5">
      <c r="A32" t="s">
        <v>19</v>
      </c>
      <c r="B32" s="4">
        <v>1090000000</v>
      </c>
      <c r="C32" s="4">
        <v>1140000000</v>
      </c>
      <c r="D32" s="4">
        <v>1140000000</v>
      </c>
      <c r="E32" s="4">
        <v>956000000</v>
      </c>
      <c r="F32" s="4">
        <v>1000000000</v>
      </c>
      <c r="H32" t="s">
        <f>A32</f>
        <v>19</v>
      </c>
      <c r="I32" s="8">
        <f>IFERROR(J32/$J$27,0)</f>
        <v>0.077250177179305463</v>
      </c>
      <c r="J32" s="4">
        <f>B32</f>
        <v>1090000000</v>
      </c>
      <c r="K32" s="8">
        <f>IFERROR(L32/$L$27,0)</f>
        <v>0.11209439528023599</v>
      </c>
      <c r="L32" s="4">
        <f>C32</f>
        <v>1140000000</v>
      </c>
      <c r="M32" s="8">
        <f>IFERROR(N32/$N$27,0)</f>
        <v>0.10846812559467174</v>
      </c>
      <c r="N32" s="4">
        <f>D32</f>
        <v>1140000000</v>
      </c>
      <c r="O32" s="8">
        <f>IFERROR(P32/$P$27,0)</f>
        <v>0.089013035381750469</v>
      </c>
      <c r="P32" s="4">
        <f>E32</f>
        <v>956000000</v>
      </c>
      <c r="Q32" s="8">
        <f>IFERROR(R32/$R$27,0)</f>
        <v>0.098135426889106966</v>
      </c>
      <c r="R32" s="4">
        <f>F32</f>
        <v>1000000000</v>
      </c>
      <c r="T32" t="s">
        <f>A32</f>
        <v>19</v>
      </c>
      <c r="U32" s="8">
        <f>IFERROR(V32/$V32,0)</f>
        <v>1</v>
      </c>
      <c r="V32" s="4">
        <f>B32</f>
        <v>1090000000</v>
      </c>
      <c r="W32" s="8">
        <f>IFERROR(X32/$V32,0)</f>
        <v>1.0458715596330275</v>
      </c>
      <c r="X32" s="4">
        <f>C32</f>
        <v>1140000000</v>
      </c>
      <c r="Y32" s="8">
        <f>IFERROR(Z32/$V32,0)</f>
        <v>1.0458715596330275</v>
      </c>
      <c r="Z32" s="4">
        <f>D32</f>
        <v>1140000000</v>
      </c>
      <c r="AA32" s="8">
        <f>IFERROR(AB32/$V32,0)</f>
        <v>0.87706422018348629</v>
      </c>
      <c r="AB32" s="4">
        <f>E32</f>
        <v>956000000</v>
      </c>
      <c r="AC32" s="8">
        <f>IFERROR(AD32/$V32,0)</f>
        <v>0.91743119266055051</v>
      </c>
      <c r="AD32" s="4">
        <f>F32</f>
        <v>1000000000</v>
      </c>
    </row>
    <row r="33" spans="1:30" ht="13.5">
      <c r="A33" t="s">
        <v>20</v>
      </c>
      <c r="B33" s="4">
        <v>52000000</v>
      </c>
      <c r="C33" s="4">
        <v>37000000</v>
      </c>
      <c r="D33" s="4">
        <v>34000000</v>
      </c>
      <c r="E33" s="4">
        <v>47000000</v>
      </c>
      <c r="F33" s="4">
        <v>45000000</v>
      </c>
      <c r="H33" t="s">
        <f>A33</f>
        <v>20</v>
      </c>
      <c r="I33" s="8">
        <f>IFERROR(J33/$J$27,0)</f>
        <v>0.0036853295535081501</v>
      </c>
      <c r="J33" s="4">
        <f>B33</f>
        <v>52000000</v>
      </c>
      <c r="K33" s="8">
        <f>IFERROR(L33/$L$27,0)</f>
        <v>0.003638151425762045</v>
      </c>
      <c r="L33" s="4">
        <f>C33</f>
        <v>37000000</v>
      </c>
      <c r="M33" s="8">
        <f>IFERROR(N33/$N$27,0)</f>
        <v>0.0032350142721217887</v>
      </c>
      <c r="N33" s="4">
        <f>D33</f>
        <v>34000000</v>
      </c>
      <c r="O33" s="8">
        <f>IFERROR(P33/$P$27,0)</f>
        <v>0.004376163873370577</v>
      </c>
      <c r="P33" s="4">
        <f>E33</f>
        <v>47000000</v>
      </c>
      <c r="Q33" s="8">
        <f>IFERROR(R33/$R$27,0)</f>
        <v>0.004416094210009814</v>
      </c>
      <c r="R33" s="4">
        <f>F33</f>
        <v>45000000</v>
      </c>
      <c r="T33" t="s">
        <f>A33</f>
        <v>20</v>
      </c>
      <c r="U33" s="8">
        <f>IFERROR(V33/$V33,0)</f>
        <v>1</v>
      </c>
      <c r="V33" s="4">
        <f>B33</f>
        <v>52000000</v>
      </c>
      <c r="W33" s="8">
        <f>IFERROR(X33/$V33,0)</f>
        <v>0.71153846153846156</v>
      </c>
      <c r="X33" s="4">
        <f>C33</f>
        <v>37000000</v>
      </c>
      <c r="Y33" s="8">
        <f>IFERROR(Z33/$V33,0)</f>
        <v>0.65384615384615385</v>
      </c>
      <c r="Z33" s="4">
        <f>D33</f>
        <v>34000000</v>
      </c>
      <c r="AA33" s="8">
        <f>IFERROR(AB33/$V33,0)</f>
        <v>0.90384615384615385</v>
      </c>
      <c r="AB33" s="4">
        <f>E33</f>
        <v>47000000</v>
      </c>
      <c r="AC33" s="8">
        <f>IFERROR(AD33/$V33,0)</f>
        <v>0.86538461538461542</v>
      </c>
      <c r="AD33" s="4">
        <f>F33</f>
        <v>45000000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2800000000</v>
      </c>
      <c r="C35" s="4">
        <v>2330000000</v>
      </c>
      <c r="D35" s="4">
        <v>2450000000</v>
      </c>
      <c r="E35" s="4">
        <v>2580000000</v>
      </c>
      <c r="F35" s="4">
        <v>2360000000</v>
      </c>
      <c r="H35" t="s">
        <f>A35</f>
        <v>23</v>
      </c>
      <c r="I35" s="8">
        <f>IFERROR(J35/$J$27,0)</f>
        <v>0.19844082211197733</v>
      </c>
      <c r="J35" s="4">
        <f>B35</f>
        <v>2800000000</v>
      </c>
      <c r="K35" s="8">
        <f>IFERROR(L35/$L$27,0)</f>
        <v>0.22910521140609635</v>
      </c>
      <c r="L35" s="4">
        <f>C35</f>
        <v>2330000000</v>
      </c>
      <c r="M35" s="8">
        <f>IFERROR(N35/$N$27,0)</f>
        <v>0.23311132254995243</v>
      </c>
      <c r="N35" s="4">
        <f>D35</f>
        <v>2450000000</v>
      </c>
      <c r="O35" s="8">
        <f>IFERROR(P35/$P$27,0)</f>
        <v>0.24022346368715083</v>
      </c>
      <c r="P35" s="4">
        <f>E35</f>
        <v>2580000000</v>
      </c>
      <c r="Q35" s="8">
        <f>IFERROR(R35/$R$27,0)</f>
        <v>0.23159960745829244</v>
      </c>
      <c r="R35" s="4">
        <f>F35</f>
        <v>2360000000</v>
      </c>
      <c r="T35" t="s">
        <f>A35</f>
        <v>23</v>
      </c>
      <c r="U35" s="8">
        <f>IFERROR(V35/$V35,0)</f>
        <v>1</v>
      </c>
      <c r="V35" s="4">
        <f>B35</f>
        <v>2800000000</v>
      </c>
      <c r="W35" s="8">
        <f>IFERROR(X35/$V35,0)</f>
        <v>0.83214285714285718</v>
      </c>
      <c r="X35" s="4">
        <f>C35</f>
        <v>2330000000</v>
      </c>
      <c r="Y35" s="8">
        <f>IFERROR(Z35/$V35,0)</f>
        <v>0.875</v>
      </c>
      <c r="Z35" s="4">
        <f>D35</f>
        <v>2450000000</v>
      </c>
      <c r="AA35" s="8">
        <f>IFERROR(AB35/$V35,0)</f>
        <v>0.92142857142857137</v>
      </c>
      <c r="AB35" s="4">
        <f>E35</f>
        <v>2580000000</v>
      </c>
      <c r="AC35" s="8">
        <f>IFERROR(AD35/$V35,0)</f>
        <v>0.84285714285714286</v>
      </c>
      <c r="AD35" s="4">
        <f>F35</f>
        <v>2360000000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196000000</v>
      </c>
      <c r="C38" s="4">
        <v>194000000</v>
      </c>
      <c r="D38" s="4">
        <v>215000000</v>
      </c>
      <c r="E38" s="4">
        <v>192000000</v>
      </c>
      <c r="F38" s="4">
        <v>196000000</v>
      </c>
      <c r="H38" t="s">
        <f>A38</f>
        <v>26</v>
      </c>
      <c r="I38" s="8">
        <f>IFERROR(J38/$J$27,0)</f>
        <v>0.013890857547838413</v>
      </c>
      <c r="J38" s="4">
        <f>B38</f>
        <v>196000000</v>
      </c>
      <c r="K38" s="8">
        <f>IFERROR(L38/$L$27,0)</f>
        <v>0.019075712881022614</v>
      </c>
      <c r="L38" s="4">
        <f>C38</f>
        <v>194000000</v>
      </c>
      <c r="M38" s="8">
        <f>IFERROR(N38/$N$27,0)</f>
        <v>0.020456707897240724</v>
      </c>
      <c r="N38" s="4">
        <f>D38</f>
        <v>215000000</v>
      </c>
      <c r="O38" s="8">
        <f>IFERROR(P38/$P$27,0)</f>
        <v>0.017877094972067038</v>
      </c>
      <c r="P38" s="4">
        <f>E38</f>
        <v>192000000</v>
      </c>
      <c r="Q38" s="8">
        <f>IFERROR(R38/$R$27,0)</f>
        <v>0.019234543670264965</v>
      </c>
      <c r="R38" s="4">
        <f>F38</f>
        <v>196000000</v>
      </c>
      <c r="T38" t="s">
        <f>A38</f>
        <v>26</v>
      </c>
      <c r="U38" s="8">
        <f>IFERROR(V38/$V38,0)</f>
        <v>1</v>
      </c>
      <c r="V38" s="4">
        <f>B38</f>
        <v>196000000</v>
      </c>
      <c r="W38" s="8">
        <f>IFERROR(X38/$V38,0)</f>
        <v>0.98979591836734693</v>
      </c>
      <c r="X38" s="4">
        <f>C38</f>
        <v>194000000</v>
      </c>
      <c r="Y38" s="8">
        <f>IFERROR(Z38/$V38,0)</f>
        <v>1.096938775510204</v>
      </c>
      <c r="Z38" s="4">
        <f>D38</f>
        <v>215000000</v>
      </c>
      <c r="AA38" s="8">
        <f>IFERROR(AB38/$V38,0)</f>
        <v>0.97959183673469385</v>
      </c>
      <c r="AB38" s="4">
        <f>E38</f>
        <v>192000000</v>
      </c>
      <c r="AC38" s="8">
        <f>IFERROR(AD38/$V38,0)</f>
        <v>1</v>
      </c>
      <c r="AD38" s="4">
        <f>F38</f>
        <v>196000000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196000000</v>
      </c>
      <c r="C40" s="4">
        <v>194000000</v>
      </c>
      <c r="D40" s="4">
        <v>215000000</v>
      </c>
      <c r="E40" s="4">
        <v>192000000</v>
      </c>
      <c r="F40" s="4">
        <v>196000000</v>
      </c>
      <c r="H40" t="s">
        <f>A40</f>
        <v>28</v>
      </c>
      <c r="I40" s="8">
        <f>IFERROR(J40/$J$27,0)</f>
        <v>0.013890857547838413</v>
      </c>
      <c r="J40" s="4">
        <f>B40</f>
        <v>196000000</v>
      </c>
      <c r="K40" s="8">
        <f>IFERROR(L40/$L$27,0)</f>
        <v>0.019075712881022614</v>
      </c>
      <c r="L40" s="4">
        <f>C40</f>
        <v>194000000</v>
      </c>
      <c r="M40" s="8">
        <f>IFERROR(N40/$N$27,0)</f>
        <v>0.020456707897240724</v>
      </c>
      <c r="N40" s="4">
        <f>D40</f>
        <v>215000000</v>
      </c>
      <c r="O40" s="8">
        <f>IFERROR(P40/$P$27,0)</f>
        <v>0.017877094972067038</v>
      </c>
      <c r="P40" s="4">
        <f>E40</f>
        <v>192000000</v>
      </c>
      <c r="Q40" s="8">
        <f>IFERROR(R40/$R$27,0)</f>
        <v>0.019234543670264965</v>
      </c>
      <c r="R40" s="4">
        <f>F40</f>
        <v>196000000</v>
      </c>
      <c r="T40" t="s">
        <f>A40</f>
        <v>28</v>
      </c>
      <c r="U40" s="8">
        <f>IFERROR(V40/$V40,0)</f>
        <v>1</v>
      </c>
      <c r="V40" s="4">
        <f>B40</f>
        <v>196000000</v>
      </c>
      <c r="W40" s="8">
        <f>IFERROR(X40/$V40,0)</f>
        <v>0.98979591836734693</v>
      </c>
      <c r="X40" s="4">
        <f>C40</f>
        <v>194000000</v>
      </c>
      <c r="Y40" s="8">
        <f>IFERROR(Z40/$V40,0)</f>
        <v>1.096938775510204</v>
      </c>
      <c r="Z40" s="4">
        <f>D40</f>
        <v>215000000</v>
      </c>
      <c r="AA40" s="8">
        <f>IFERROR(AB40/$V40,0)</f>
        <v>0.97959183673469385</v>
      </c>
      <c r="AB40" s="4">
        <f>E40</f>
        <v>192000000</v>
      </c>
      <c r="AC40" s="8">
        <f>IFERROR(AD40/$V40,0)</f>
        <v>1</v>
      </c>
      <c r="AD40" s="4">
        <f>F40</f>
        <v>196000000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H42" t="s">
        <f>A42</f>
        <v>30</v>
      </c>
      <c r="I42" s="8">
        <f>IFERROR(J42/$J$27,0)</f>
        <v>0</v>
      </c>
      <c r="J42" s="4">
        <f>B42</f>
        <v>0</v>
      </c>
      <c r="K42" s="8">
        <f>IFERROR(L42/$L$27,0)</f>
        <v>0</v>
      </c>
      <c r="L42" s="4">
        <f>C42</f>
        <v>0</v>
      </c>
      <c r="M42" s="8">
        <f>IFERROR(N42/$N$27,0)</f>
        <v>0</v>
      </c>
      <c r="N42" s="4">
        <f>D42</f>
        <v>0</v>
      </c>
      <c r="O42" s="8">
        <f>IFERROR(P42/$P$27,0)</f>
        <v>0</v>
      </c>
      <c r="P42" s="4">
        <f>E42</f>
        <v>0</v>
      </c>
      <c r="Q42" s="8">
        <f>IFERROR(R42/$R$27,0)</f>
        <v>0</v>
      </c>
      <c r="R42" s="4">
        <f>F42</f>
        <v>0</v>
      </c>
      <c r="T42" t="s">
        <f>A42</f>
        <v>30</v>
      </c>
      <c r="U42" s="8">
        <f>IFERROR(V42/$V42,0)</f>
        <v>0</v>
      </c>
      <c r="V42" s="4">
        <f>B42</f>
        <v>0</v>
      </c>
      <c r="W42" s="8">
        <f>IFERROR(X42/$V42,0)</f>
        <v>0</v>
      </c>
      <c r="X42" s="4">
        <f>C42</f>
        <v>0</v>
      </c>
      <c r="Y42" s="8">
        <f>IFERROR(Z42/$V42,0)</f>
        <v>0</v>
      </c>
      <c r="Z42" s="4">
        <f>D42</f>
        <v>0</v>
      </c>
      <c r="AA42" s="8">
        <f>IFERROR(AB42/$V42,0)</f>
        <v>0</v>
      </c>
      <c r="AB42" s="4">
        <f>E42</f>
        <v>0</v>
      </c>
      <c r="AC42" s="8">
        <f>IFERROR(AD42/$V42,0)</f>
        <v>0</v>
      </c>
      <c r="AD42" s="4">
        <f>F42</f>
        <v>0</v>
      </c>
    </row>
    <row r="43" spans="1:30" ht="13.5">
      <c r="A43" t="s">
        <v>31</v>
      </c>
      <c r="B43" s="4">
        <v>783000000</v>
      </c>
      <c r="C43" s="4">
        <v>1120000000</v>
      </c>
      <c r="D43" s="4">
        <v>587000000</v>
      </c>
      <c r="E43" s="4">
        <v>364000000</v>
      </c>
      <c r="F43" s="4">
        <v>236000000</v>
      </c>
      <c r="H43" t="s">
        <f>A43</f>
        <v>31</v>
      </c>
      <c r="I43" s="8">
        <f>IFERROR(J43/$J$27,0)</f>
        <v>0.055492558469170804</v>
      </c>
      <c r="J43" s="4">
        <f>B43</f>
        <v>783000000</v>
      </c>
      <c r="K43" s="8">
        <f>IFERROR(L43/$L$27,0)</f>
        <v>0.11012782694198624</v>
      </c>
      <c r="L43" s="4">
        <f>C43</f>
        <v>1120000000</v>
      </c>
      <c r="M43" s="8">
        <f>IFERROR(N43/$N$27,0)</f>
        <v>0.055851569933396766</v>
      </c>
      <c r="N43" s="4">
        <f>D43</f>
        <v>587000000</v>
      </c>
      <c r="O43" s="8">
        <f>IFERROR(P43/$P$27,0)</f>
        <v>0.033891992551210427</v>
      </c>
      <c r="P43" s="4">
        <f>E43</f>
        <v>364000000</v>
      </c>
      <c r="Q43" s="8">
        <f>IFERROR(R43/$R$27,0)</f>
        <v>0.023159960745829246</v>
      </c>
      <c r="R43" s="4">
        <f>F43</f>
        <v>236000000</v>
      </c>
      <c r="T43" t="s">
        <f>A43</f>
        <v>31</v>
      </c>
      <c r="U43" s="8">
        <f>IFERROR(V43/$V43,0)</f>
        <v>1</v>
      </c>
      <c r="V43" s="4">
        <f>B43</f>
        <v>783000000</v>
      </c>
      <c r="W43" s="8">
        <f>IFERROR(X43/$V43,0)</f>
        <v>1.4303959131545338</v>
      </c>
      <c r="X43" s="4">
        <f>C43</f>
        <v>1120000000</v>
      </c>
      <c r="Y43" s="8">
        <f>IFERROR(Z43/$V43,0)</f>
        <v>0.74968071519795654</v>
      </c>
      <c r="Z43" s="4">
        <f>D43</f>
        <v>587000000</v>
      </c>
      <c r="AA43" s="8">
        <f>IFERROR(AB43/$V43,0)</f>
        <v>0.46487867177522352</v>
      </c>
      <c r="AB43" s="4">
        <f>E43</f>
        <v>364000000</v>
      </c>
      <c r="AC43" s="8">
        <f>IFERROR(AD43/$V43,0)</f>
        <v>0.30140485312899107</v>
      </c>
      <c r="AD43" s="4">
        <f>F43</f>
        <v>236000000</v>
      </c>
    </row>
    <row r="44" spans="1:30" ht="13.5">
      <c r="A44" t="s">
        <v>32</v>
      </c>
      <c r="B44" s="4">
        <v>-783000000</v>
      </c>
      <c r="C44" s="4">
        <v>-1120000000</v>
      </c>
      <c r="D44" s="4">
        <v>1650000000</v>
      </c>
      <c r="E44" s="4">
        <v>2029999999.9999998</v>
      </c>
      <c r="F44" s="4">
        <v>1930000000</v>
      </c>
      <c r="H44" t="s">
        <f>A44</f>
        <v>32</v>
      </c>
      <c r="I44" s="8">
        <f>IFERROR(J44/$J$27,0)</f>
        <v>-0.055492558469170804</v>
      </c>
      <c r="J44" s="4">
        <f>B44</f>
        <v>-783000000</v>
      </c>
      <c r="K44" s="8">
        <f>IFERROR(L44/$L$27,0)</f>
        <v>-0.11012782694198624</v>
      </c>
      <c r="L44" s="4">
        <f>C44</f>
        <v>-1120000000</v>
      </c>
      <c r="M44" s="8">
        <f>IFERROR(N44/$N$27,0)</f>
        <v>0.15699333967649856</v>
      </c>
      <c r="N44" s="4">
        <f>D44</f>
        <v>1650000000</v>
      </c>
      <c r="O44" s="8">
        <f>IFERROR(P44/$P$27,0)</f>
        <v>0.18901303538175043</v>
      </c>
      <c r="P44" s="4">
        <f>E44</f>
        <v>2029999999.9999998</v>
      </c>
      <c r="Q44" s="8">
        <f>IFERROR(R44/$R$27,0)</f>
        <v>0.18940137389597644</v>
      </c>
      <c r="R44" s="4">
        <f>F44</f>
        <v>1930000000</v>
      </c>
      <c r="T44" t="s">
        <f>A44</f>
        <v>32</v>
      </c>
      <c r="U44" s="8">
        <f>IFERROR(V44/$V44,0)</f>
        <v>1</v>
      </c>
      <c r="V44" s="4">
        <f>B44</f>
        <v>-783000000</v>
      </c>
      <c r="W44" s="8">
        <f>IFERROR(X44/$V44,0)</f>
        <v>1.4303959131545338</v>
      </c>
      <c r="X44" s="4">
        <f>C44</f>
        <v>-1120000000</v>
      </c>
      <c r="Y44" s="8">
        <f>IFERROR(Z44/$V44,0)</f>
        <v>-2.1072796934865901</v>
      </c>
      <c r="Z44" s="4">
        <f>D44</f>
        <v>1650000000</v>
      </c>
      <c r="AA44" s="8">
        <f>IFERROR(AB44/$V44,0)</f>
        <v>-2.5925925925925921</v>
      </c>
      <c r="AB44" s="4">
        <f>E44</f>
        <v>2029999999.9999998</v>
      </c>
      <c r="AC44" s="8">
        <f>IFERROR(AD44/$V44,0)</f>
        <v>-2.4648786717752236</v>
      </c>
      <c r="AD44" s="4">
        <f>F44</f>
        <v>1930000000</v>
      </c>
    </row>
    <row r="45" spans="1:30" ht="13.5">
      <c r="A45" t="s">
        <v>33</v>
      </c>
      <c r="B45" s="4">
        <v>104000000</v>
      </c>
      <c r="C45" s="4">
        <v>-48000000</v>
      </c>
      <c r="D45" s="4">
        <v>-31000000</v>
      </c>
      <c r="E45" s="4">
        <v>689000000</v>
      </c>
      <c r="F45" s="4">
        <v>-223000000</v>
      </c>
      <c r="H45" t="s">
        <f>A45</f>
        <v>33</v>
      </c>
      <c r="I45" s="8">
        <f>IFERROR(J45/$J$27,0)</f>
        <v>0.0073706591070163002</v>
      </c>
      <c r="J45" s="4">
        <f>B45</f>
        <v>104000000</v>
      </c>
      <c r="K45" s="8">
        <f>IFERROR(L45/$L$27,0)</f>
        <v>-0.00471976401179941</v>
      </c>
      <c r="L45" s="4">
        <f>C45</f>
        <v>-48000000</v>
      </c>
      <c r="M45" s="8">
        <f>IFERROR(N45/$N$27,0)</f>
        <v>-0.002949571836346337</v>
      </c>
      <c r="N45" s="4">
        <f>D45</f>
        <v>-31000000</v>
      </c>
      <c r="O45" s="8">
        <f>IFERROR(P45/$P$27,0)</f>
        <v>0.064152700186219741</v>
      </c>
      <c r="P45" s="4">
        <f>E45</f>
        <v>689000000</v>
      </c>
      <c r="Q45" s="8">
        <f>IFERROR(R45/$R$27,0)</f>
        <v>-0.021884200196270853</v>
      </c>
      <c r="R45" s="4">
        <f>F45</f>
        <v>-223000000</v>
      </c>
      <c r="T45" t="s">
        <f>A45</f>
        <v>33</v>
      </c>
      <c r="U45" s="8">
        <f>IFERROR(V45/$V45,0)</f>
        <v>1</v>
      </c>
      <c r="V45" s="4">
        <f>B45</f>
        <v>104000000</v>
      </c>
      <c r="W45" s="8">
        <f>IFERROR(X45/$V45,0)</f>
        <v>-0.46153846153846156</v>
      </c>
      <c r="X45" s="4">
        <f>C45</f>
        <v>-48000000</v>
      </c>
      <c r="Y45" s="8">
        <f>IFERROR(Z45/$V45,0)</f>
        <v>-0.29807692307692307</v>
      </c>
      <c r="Z45" s="4">
        <f>D45</f>
        <v>-31000000</v>
      </c>
      <c r="AA45" s="8">
        <f>IFERROR(AB45/$V45,0)</f>
        <v>6.625</v>
      </c>
      <c r="AB45" s="4">
        <f>E45</f>
        <v>689000000</v>
      </c>
      <c r="AC45" s="8">
        <f>IFERROR(AD45/$V45,0)</f>
        <v>-2.1442307692307692</v>
      </c>
      <c r="AD45" s="4">
        <f>F45</f>
        <v>-223000000</v>
      </c>
    </row>
    <row r="46" spans="1:30" ht="13.5">
      <c r="A46" t="s">
        <v>34</v>
      </c>
      <c r="B46" s="4">
        <v>460000000</v>
      </c>
      <c r="C46" s="4">
        <v>245000000</v>
      </c>
      <c r="D46" s="4">
        <v>244000000</v>
      </c>
      <c r="E46" s="4">
        <v>310000000</v>
      </c>
      <c r="F46" s="4">
        <v>318000000</v>
      </c>
      <c r="H46" t="s">
        <f>A46</f>
        <v>34</v>
      </c>
      <c r="I46" s="8">
        <f>IFERROR(J46/$J$27,0)</f>
        <v>0.032600992204110557</v>
      </c>
      <c r="J46" s="4">
        <f>B46</f>
        <v>460000000</v>
      </c>
      <c r="K46" s="8">
        <f>IFERROR(L46/$L$27,0)</f>
        <v>0.024090462143559487</v>
      </c>
      <c r="L46" s="4">
        <f>C46</f>
        <v>245000000</v>
      </c>
      <c r="M46" s="8">
        <f>IFERROR(N46/$N$27,0)</f>
        <v>0.023215984776403426</v>
      </c>
      <c r="N46" s="4">
        <f>D46</f>
        <v>244000000</v>
      </c>
      <c r="O46" s="8">
        <f>IFERROR(P46/$P$27,0)</f>
        <v>0.028864059590316574</v>
      </c>
      <c r="P46" s="4">
        <f>E46</f>
        <v>310000000</v>
      </c>
      <c r="Q46" s="8">
        <f>IFERROR(R46/$R$27,0)</f>
        <v>0.031207065750736014</v>
      </c>
      <c r="R46" s="4">
        <f>F46</f>
        <v>318000000</v>
      </c>
      <c r="T46" t="s">
        <f>A46</f>
        <v>34</v>
      </c>
      <c r="U46" s="8">
        <f>IFERROR(V46/$V46,0)</f>
        <v>1</v>
      </c>
      <c r="V46" s="4">
        <f>B46</f>
        <v>460000000</v>
      </c>
      <c r="W46" s="8">
        <f>IFERROR(X46/$V46,0)</f>
        <v>0.53260869565217395</v>
      </c>
      <c r="X46" s="4">
        <f>C46</f>
        <v>245000000</v>
      </c>
      <c r="Y46" s="8">
        <f>IFERROR(Z46/$V46,0)</f>
        <v>0.5304347826086957</v>
      </c>
      <c r="Z46" s="4">
        <f>D46</f>
        <v>244000000</v>
      </c>
      <c r="AA46" s="8">
        <f>IFERROR(AB46/$V46,0)</f>
        <v>0.67391304347826086</v>
      </c>
      <c r="AB46" s="4">
        <f>E46</f>
        <v>310000000</v>
      </c>
      <c r="AC46" s="8">
        <f>IFERROR(AD46/$V46,0)</f>
        <v>0.69130434782608696</v>
      </c>
      <c r="AD46" s="4">
        <f>F46</f>
        <v>318000000</v>
      </c>
    </row>
    <row r="47" spans="1:30" ht="13.5">
      <c r="A47" t="s">
        <v>35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H47" t="s">
        <f>A47</f>
        <v>35</v>
      </c>
      <c r="I47" s="8">
        <f>IFERROR(J47/$J$27,0)</f>
        <v>0</v>
      </c>
      <c r="J47" s="4">
        <f>B47</f>
        <v>0</v>
      </c>
      <c r="K47" s="8">
        <f>IFERROR(L47/$L$27,0)</f>
        <v>0</v>
      </c>
      <c r="L47" s="4">
        <f>C47</f>
        <v>0</v>
      </c>
      <c r="M47" s="8">
        <f>IFERROR(N47/$N$27,0)</f>
        <v>0</v>
      </c>
      <c r="N47" s="4">
        <f>D47</f>
        <v>0</v>
      </c>
      <c r="O47" s="8">
        <f>IFERROR(P47/$P$27,0)</f>
        <v>0</v>
      </c>
      <c r="P47" s="4">
        <f>E47</f>
        <v>0</v>
      </c>
      <c r="Q47" s="8">
        <f>IFERROR(R47/$R$27,0)</f>
        <v>0</v>
      </c>
      <c r="R47" s="4">
        <f>F47</f>
        <v>0</v>
      </c>
      <c r="T47" t="s">
        <f>A47</f>
        <v>35</v>
      </c>
      <c r="U47" s="8">
        <f>IFERROR(V47/$V47,0)</f>
        <v>0</v>
      </c>
      <c r="V47" s="4">
        <f>B47</f>
        <v>0</v>
      </c>
      <c r="W47" s="8">
        <f>IFERROR(X47/$V47,0)</f>
        <v>0</v>
      </c>
      <c r="X47" s="4">
        <f>C47</f>
        <v>0</v>
      </c>
      <c r="Y47" s="8">
        <f>IFERROR(Z47/$V47,0)</f>
        <v>0</v>
      </c>
      <c r="Z47" s="4">
        <f>D47</f>
        <v>0</v>
      </c>
      <c r="AA47" s="8">
        <f>IFERROR(AB47/$V47,0)</f>
        <v>0</v>
      </c>
      <c r="AB47" s="4">
        <f>E47</f>
        <v>0</v>
      </c>
      <c r="AC47" s="8">
        <f>IFERROR(AD47/$V47,0)</f>
        <v>0</v>
      </c>
      <c r="AD47" s="4">
        <f>F47</f>
        <v>0</v>
      </c>
    </row>
    <row r="48" spans="1:30" ht="13.5">
      <c r="A48" t="s">
        <v>36</v>
      </c>
      <c r="B48" s="4">
        <v>1230000000</v>
      </c>
      <c r="C48" s="4">
        <v>1030000000</v>
      </c>
      <c r="D48" s="4">
        <v>1090000000</v>
      </c>
      <c r="E48" s="4">
        <v>1010000000</v>
      </c>
      <c r="F48" s="4">
        <v>1020000000</v>
      </c>
      <c r="H48" t="s">
        <f>A48</f>
        <v>36</v>
      </c>
      <c r="I48" s="8">
        <f>IFERROR(J48/$J$27,0)</f>
        <v>0.087172218284904318</v>
      </c>
      <c r="J48" s="4">
        <f>B48</f>
        <v>1230000000</v>
      </c>
      <c r="K48" s="8">
        <f>IFERROR(L48/$L$27,0)</f>
        <v>0.10127826941986234</v>
      </c>
      <c r="L48" s="4">
        <f>C48</f>
        <v>1030000000</v>
      </c>
      <c r="M48" s="8">
        <f>IFERROR(N48/$N$27,0)</f>
        <v>0.10371075166508087</v>
      </c>
      <c r="N48" s="4">
        <f>D48</f>
        <v>1090000000</v>
      </c>
      <c r="O48" s="8">
        <f>IFERROR(P48/$P$27,0)</f>
        <v>0.094040968342644318</v>
      </c>
      <c r="P48" s="4">
        <f>E48</f>
        <v>1010000000</v>
      </c>
      <c r="Q48" s="8">
        <f>IFERROR(R48/$R$27,0)</f>
        <v>0.10009813542688911</v>
      </c>
      <c r="R48" s="4">
        <f>F48</f>
        <v>1020000000</v>
      </c>
      <c r="T48" t="s">
        <f>A48</f>
        <v>36</v>
      </c>
      <c r="U48" s="8">
        <f>IFERROR(V48/$V48,0)</f>
        <v>1</v>
      </c>
      <c r="V48" s="4">
        <f>B48</f>
        <v>1230000000</v>
      </c>
      <c r="W48" s="8">
        <f>IFERROR(X48/$V48,0)</f>
        <v>0.83739837398373984</v>
      </c>
      <c r="X48" s="4">
        <f>C48</f>
        <v>1030000000</v>
      </c>
      <c r="Y48" s="8">
        <f>IFERROR(Z48/$V48,0)</f>
        <v>0.88617886178861793</v>
      </c>
      <c r="Z48" s="4">
        <f>D48</f>
        <v>1090000000</v>
      </c>
      <c r="AA48" s="8">
        <f>IFERROR(AB48/$V48,0)</f>
        <v>0.82113821138211385</v>
      </c>
      <c r="AB48" s="4">
        <f>E48</f>
        <v>1010000000</v>
      </c>
      <c r="AC48" s="8">
        <f>IFERROR(AD48/$V48,0)</f>
        <v>0.82926829268292679</v>
      </c>
      <c r="AD48" s="4">
        <f>F48</f>
        <v>1020000000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1320000000</v>
      </c>
      <c r="C50" s="4">
        <v>1150000000</v>
      </c>
      <c r="D50" s="4">
        <v>1230000000</v>
      </c>
      <c r="E50" s="4">
        <v>1210000000</v>
      </c>
      <c r="F50" s="4">
        <v>1260000000</v>
      </c>
      <c r="H50" t="s">
        <f>A50</f>
        <v>38</v>
      </c>
      <c r="I50" s="8">
        <f>IFERROR(J50/$J$27,0)</f>
        <v>0.093550673281360741</v>
      </c>
      <c r="J50" s="4">
        <f>B50</f>
        <v>1320000000</v>
      </c>
      <c r="K50" s="8">
        <f>IFERROR(L50/$L$27,0)</f>
        <v>0.11307767944936087</v>
      </c>
      <c r="L50" s="4">
        <f>C50</f>
        <v>1150000000</v>
      </c>
      <c r="M50" s="8">
        <f>IFERROR(N50/$N$27,0)</f>
        <v>0.1170313986679353</v>
      </c>
      <c r="N50" s="4">
        <f>D50</f>
        <v>1230000000</v>
      </c>
      <c r="O50" s="8">
        <f>IFERROR(P50/$P$27,0)</f>
        <v>0.11266294227188083</v>
      </c>
      <c r="P50" s="4">
        <f>E50</f>
        <v>1210000000</v>
      </c>
      <c r="Q50" s="8">
        <f>IFERROR(R50/$R$27,0)</f>
        <v>0.12365063788027478</v>
      </c>
      <c r="R50" s="4">
        <f>F50</f>
        <v>1260000000</v>
      </c>
      <c r="T50" t="s">
        <f>A50</f>
        <v>38</v>
      </c>
      <c r="U50" s="8">
        <f>IFERROR(V50/$V50,0)</f>
        <v>1</v>
      </c>
      <c r="V50" s="4">
        <f>B50</f>
        <v>1320000000</v>
      </c>
      <c r="W50" s="8">
        <f>IFERROR(X50/$V50,0)</f>
        <v>0.87121212121212122</v>
      </c>
      <c r="X50" s="4">
        <f>C50</f>
        <v>1150000000</v>
      </c>
      <c r="Y50" s="8">
        <f>IFERROR(Z50/$V50,0)</f>
        <v>0.93181818181818177</v>
      </c>
      <c r="Z50" s="4">
        <f>D50</f>
        <v>1230000000</v>
      </c>
      <c r="AA50" s="8">
        <f>IFERROR(AB50/$V50,0)</f>
        <v>0.91666666666666663</v>
      </c>
      <c r="AB50" s="4">
        <f>E50</f>
        <v>1210000000</v>
      </c>
      <c r="AC50" s="8">
        <f>IFERROR(AD50/$V50,0)</f>
        <v>0.95454545454545459</v>
      </c>
      <c r="AD50" s="4">
        <f>F50</f>
        <v>1260000000</v>
      </c>
    </row>
    <row r="51" spans="1:30" ht="13.5">
      <c r="A51" t="s">
        <v>39</v>
      </c>
      <c r="B51" s="4">
        <v>89000000</v>
      </c>
      <c r="C51" s="4">
        <v>118000000</v>
      </c>
      <c r="D51" s="4">
        <v>139000000</v>
      </c>
      <c r="E51" s="4">
        <v>199000000</v>
      </c>
      <c r="F51" s="4">
        <v>238000000</v>
      </c>
      <c r="H51" t="s">
        <f>A51</f>
        <v>39</v>
      </c>
      <c r="I51" s="8">
        <f>IFERROR(J51/$J$27,0)</f>
        <v>0.0063075832742735651</v>
      </c>
      <c r="J51" s="4">
        <f>B51</f>
        <v>89000000</v>
      </c>
      <c r="K51" s="8">
        <f>IFERROR(L51/$L$27,0)</f>
        <v>0.011602753195673549</v>
      </c>
      <c r="L51" s="4">
        <f>C51</f>
        <v>118000000</v>
      </c>
      <c r="M51" s="8">
        <f>IFERROR(N51/$N$27,0)</f>
        <v>0.013225499524262607</v>
      </c>
      <c r="N51" s="4">
        <f>D51</f>
        <v>139000000</v>
      </c>
      <c r="O51" s="8">
        <f>IFERROR(P51/$P$27,0)</f>
        <v>0.018528864059590318</v>
      </c>
      <c r="P51" s="4">
        <f>E51</f>
        <v>199000000</v>
      </c>
      <c r="Q51" s="8">
        <f>IFERROR(R51/$R$27,0)</f>
        <v>0.023356231599607459</v>
      </c>
      <c r="R51" s="4">
        <f>F51</f>
        <v>238000000</v>
      </c>
      <c r="T51" t="s">
        <f>A51</f>
        <v>39</v>
      </c>
      <c r="U51" s="8">
        <f>IFERROR(V51/$V51,0)</f>
        <v>1</v>
      </c>
      <c r="V51" s="4">
        <f>B51</f>
        <v>89000000</v>
      </c>
      <c r="W51" s="8">
        <f>IFERROR(X51/$V51,0)</f>
        <v>1.3258426966292134</v>
      </c>
      <c r="X51" s="4">
        <f>C51</f>
        <v>118000000</v>
      </c>
      <c r="Y51" s="8">
        <f>IFERROR(Z51/$V51,0)</f>
        <v>1.5617977528089888</v>
      </c>
      <c r="Z51" s="4">
        <f>D51</f>
        <v>139000000</v>
      </c>
      <c r="AA51" s="8">
        <f>IFERROR(AB51/$V51,0)</f>
        <v>2.2359550561797752</v>
      </c>
      <c r="AB51" s="4">
        <f>E51</f>
        <v>199000000</v>
      </c>
      <c r="AC51" s="8">
        <f>IFERROR(AD51/$V51,0)</f>
        <v>2.6741573033707864</v>
      </c>
      <c r="AD51" s="4">
        <f>F51</f>
        <v>238000000</v>
      </c>
    </row>
    <row r="52" spans="1:30" ht="13.5">
      <c r="A52" t="s">
        <v>40</v>
      </c>
      <c r="B52" s="4">
        <v>1150000000</v>
      </c>
      <c r="C52" s="4">
        <v>187000000</v>
      </c>
      <c r="D52" s="4">
        <v>771000000</v>
      </c>
      <c r="E52" s="4">
        <v>2020000000</v>
      </c>
      <c r="F52" s="4">
        <v>1000000000</v>
      </c>
      <c r="H52" t="s">
        <f>A52</f>
        <v>40</v>
      </c>
      <c r="I52" s="8">
        <f>IFERROR(J52/$J$27,0)</f>
        <v>0.081502480510276407</v>
      </c>
      <c r="J52" s="4">
        <f>B52</f>
        <v>1150000000</v>
      </c>
      <c r="K52" s="8">
        <f>IFERROR(L52/$L$27,0)</f>
        <v>0.018387413962635202</v>
      </c>
      <c r="L52" s="4">
        <f>C52</f>
        <v>187000000</v>
      </c>
      <c r="M52" s="8">
        <f>IFERROR(N52/$N$27,0)</f>
        <v>0.073358705994291146</v>
      </c>
      <c r="N52" s="4">
        <f>D52</f>
        <v>771000000</v>
      </c>
      <c r="O52" s="8">
        <f>IFERROR(P52/$P$27,0)</f>
        <v>0.18808193668528864</v>
      </c>
      <c r="P52" s="4">
        <f>E52</f>
        <v>2020000000</v>
      </c>
      <c r="Q52" s="8">
        <f>IFERROR(R52/$R$27,0)</f>
        <v>0.098135426889106966</v>
      </c>
      <c r="R52" s="4">
        <f>F52</f>
        <v>1000000000</v>
      </c>
      <c r="T52" t="s">
        <f>A52</f>
        <v>40</v>
      </c>
      <c r="U52" s="8">
        <f>IFERROR(V52/$V52,0)</f>
        <v>1</v>
      </c>
      <c r="V52" s="4">
        <f>B52</f>
        <v>1150000000</v>
      </c>
      <c r="W52" s="8">
        <f>IFERROR(X52/$V52,0)</f>
        <v>0.16260869565217392</v>
      </c>
      <c r="X52" s="4">
        <f>C52</f>
        <v>187000000</v>
      </c>
      <c r="Y52" s="8">
        <f>IFERROR(Z52/$V52,0)</f>
        <v>0.6704347826086956</v>
      </c>
      <c r="Z52" s="4">
        <f>D52</f>
        <v>771000000</v>
      </c>
      <c r="AA52" s="8">
        <f>IFERROR(AB52/$V52,0)</f>
        <v>1.7565217391304349</v>
      </c>
      <c r="AB52" s="4">
        <f>E52</f>
        <v>2020000000</v>
      </c>
      <c r="AC52" s="8">
        <f>IFERROR(AD52/$V52,0)</f>
        <v>0.86956521739130432</v>
      </c>
      <c r="AD52" s="4">
        <f>F52</f>
        <v>1000000000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472000000</v>
      </c>
      <c r="C55" s="4">
        <v>32000000</v>
      </c>
      <c r="D55" s="4">
        <v>990000000</v>
      </c>
      <c r="E55" s="4">
        <v>708000000</v>
      </c>
      <c r="F55" s="4">
        <v>352000000</v>
      </c>
      <c r="H55" t="s">
        <f>A55</f>
        <v>43</v>
      </c>
      <c r="I55" s="8">
        <f>IFERROR(J55/$J$27,0)</f>
        <v>0.033451452870304751</v>
      </c>
      <c r="J55" s="4">
        <f>B55</f>
        <v>472000000</v>
      </c>
      <c r="K55" s="8">
        <f>IFERROR(L55/$L$27,0)</f>
        <v>0.0031465093411996068</v>
      </c>
      <c r="L55" s="4">
        <f>C55</f>
        <v>32000000</v>
      </c>
      <c r="M55" s="8">
        <f>IFERROR(N55/$N$27,0)</f>
        <v>0.094196003805899139</v>
      </c>
      <c r="N55" s="4">
        <f>D55</f>
        <v>990000000</v>
      </c>
      <c r="O55" s="8">
        <f>IFERROR(P55/$P$27,0)</f>
        <v>0.065921787709497207</v>
      </c>
      <c r="P55" s="4">
        <f>E55</f>
        <v>708000000</v>
      </c>
      <c r="Q55" s="8">
        <f>IFERROR(R55/$R$27,0)</f>
        <v>0.034543670264965652</v>
      </c>
      <c r="R55" s="4">
        <f>F55</f>
        <v>352000000</v>
      </c>
      <c r="T55" t="s">
        <f>A55</f>
        <v>43</v>
      </c>
      <c r="U55" s="8">
        <f>IFERROR(V55/$V55,0)</f>
        <v>1</v>
      </c>
      <c r="V55" s="4">
        <f>B55</f>
        <v>472000000</v>
      </c>
      <c r="W55" s="8">
        <f>IFERROR(X55/$V55,0)</f>
        <v>0.067796610169491525</v>
      </c>
      <c r="X55" s="4">
        <f>C55</f>
        <v>32000000</v>
      </c>
      <c r="Y55" s="8">
        <f>IFERROR(Z55/$V55,0)</f>
        <v>2.097457627118644</v>
      </c>
      <c r="Z55" s="4">
        <f>D55</f>
        <v>990000000</v>
      </c>
      <c r="AA55" s="8">
        <f>IFERROR(AB55/$V55,0)</f>
        <v>1.5</v>
      </c>
      <c r="AB55" s="4">
        <f>E55</f>
        <v>708000000</v>
      </c>
      <c r="AC55" s="8">
        <f>IFERROR(AD55/$V55,0)</f>
        <v>0.74576271186440679</v>
      </c>
      <c r="AD55" s="4">
        <f>F55</f>
        <v>352000000</v>
      </c>
    </row>
    <row r="56" spans="1:30" ht="13.5">
      <c r="A56" t="s">
        <v>44</v>
      </c>
      <c r="B56" s="4">
        <v>10000000</v>
      </c>
      <c r="C56" s="4">
        <v>3000000</v>
      </c>
      <c r="D56" s="4">
        <v>0</v>
      </c>
      <c r="E56" s="4">
        <v>9000000</v>
      </c>
      <c r="F56" s="4">
        <v>-8000000</v>
      </c>
      <c r="H56" t="s">
        <f>A56</f>
        <v>44</v>
      </c>
      <c r="I56" s="8">
        <f>IFERROR(J56/$J$27,0)</f>
        <v>0.00070871722182849046</v>
      </c>
      <c r="J56" s="4">
        <f>B56</f>
        <v>10000000</v>
      </c>
      <c r="K56" s="8">
        <f>IFERROR(L56/$L$27,0)</f>
        <v>0.00029498525073746312</v>
      </c>
      <c r="L56" s="4">
        <f>C56</f>
        <v>3000000</v>
      </c>
      <c r="M56" s="8">
        <f>IFERROR(N56/$N$27,0)</f>
        <v>0</v>
      </c>
      <c r="N56" s="4">
        <f>D56</f>
        <v>0</v>
      </c>
      <c r="O56" s="8">
        <f>IFERROR(P56/$P$27,0)</f>
        <v>0.00083798882681564244</v>
      </c>
      <c r="P56" s="4">
        <f>E56</f>
        <v>9000000</v>
      </c>
      <c r="Q56" s="8">
        <f>IFERROR(R56/$R$27,0)</f>
        <v>-0.00078508341511285577</v>
      </c>
      <c r="R56" s="4">
        <f>F56</f>
        <v>-8000000</v>
      </c>
      <c r="T56" t="s">
        <f>A56</f>
        <v>44</v>
      </c>
      <c r="U56" s="8">
        <f>IFERROR(V56/$V56,0)</f>
        <v>1</v>
      </c>
      <c r="V56" s="4">
        <f>B56</f>
        <v>10000000</v>
      </c>
      <c r="W56" s="8">
        <f>IFERROR(X56/$V56,0)</f>
        <v>0.29999999999999999</v>
      </c>
      <c r="X56" s="4">
        <f>C56</f>
        <v>3000000</v>
      </c>
      <c r="Y56" s="8">
        <f>IFERROR(Z56/$V56,0)</f>
        <v>0</v>
      </c>
      <c r="Z56" s="4">
        <f>D56</f>
        <v>0</v>
      </c>
      <c r="AA56" s="8">
        <f>IFERROR(AB56/$V56,0)</f>
        <v>0.90000000000000002</v>
      </c>
      <c r="AB56" s="4">
        <f>E56</f>
        <v>9000000</v>
      </c>
      <c r="AC56" s="8">
        <f>IFERROR(AD56/$V56,0)</f>
        <v>-0.80000000000000004</v>
      </c>
      <c r="AD56" s="4">
        <f>F56</f>
        <v>-8000000</v>
      </c>
    </row>
    <row r="57" spans="1:30" ht="13.5">
      <c r="A57" t="s">
        <v>45</v>
      </c>
      <c r="B57" s="4">
        <v>505000000</v>
      </c>
      <c r="C57" s="4">
        <v>318000000</v>
      </c>
      <c r="D57" s="4">
        <v>335000000</v>
      </c>
      <c r="E57" s="4">
        <v>378000000</v>
      </c>
      <c r="F57" s="4">
        <v>368000000</v>
      </c>
      <c r="H57" t="s">
        <f>A57</f>
        <v>45</v>
      </c>
      <c r="I57" s="8">
        <f>IFERROR(J57/$J$27,0)</f>
        <v>0.035790219702338769</v>
      </c>
      <c r="J57" s="4">
        <f>B57</f>
        <v>505000000</v>
      </c>
      <c r="K57" s="8">
        <f>IFERROR(L57/$L$27,0)</f>
        <v>0.031268436578171091</v>
      </c>
      <c r="L57" s="4">
        <f>C57</f>
        <v>318000000</v>
      </c>
      <c r="M57" s="8">
        <f>IFERROR(N57/$N$27,0)</f>
        <v>0.031874405328258804</v>
      </c>
      <c r="N57" s="4">
        <f>D57</f>
        <v>335000000</v>
      </c>
      <c r="O57" s="8">
        <f>IFERROR(P57/$P$27,0)</f>
        <v>0.035195530726256981</v>
      </c>
      <c r="P57" s="4">
        <f>E57</f>
        <v>378000000</v>
      </c>
      <c r="Q57" s="8">
        <f>IFERROR(R57/$R$27,0)</f>
        <v>0.036113837095191365</v>
      </c>
      <c r="R57" s="4">
        <f>F57</f>
        <v>368000000</v>
      </c>
      <c r="T57" t="s">
        <f>A57</f>
        <v>45</v>
      </c>
      <c r="U57" s="8">
        <f>IFERROR(V57/$V57,0)</f>
        <v>1</v>
      </c>
      <c r="V57" s="4">
        <f>B57</f>
        <v>505000000</v>
      </c>
      <c r="W57" s="8">
        <f>IFERROR(X57/$V57,0)</f>
        <v>0.62970297029702971</v>
      </c>
      <c r="X57" s="4">
        <f>C57</f>
        <v>318000000</v>
      </c>
      <c r="Y57" s="8">
        <f>IFERROR(Z57/$V57,0)</f>
        <v>0.6633663366336634</v>
      </c>
      <c r="Z57" s="4">
        <f>D57</f>
        <v>335000000</v>
      </c>
      <c r="AA57" s="8">
        <f>IFERROR(AB57/$V57,0)</f>
        <v>0.74851485148514851</v>
      </c>
      <c r="AB57" s="4">
        <f>E57</f>
        <v>378000000</v>
      </c>
      <c r="AC57" s="8">
        <f>IFERROR(AD57/$V57,0)</f>
        <v>0.72871287128712869</v>
      </c>
      <c r="AD57" s="4">
        <f>F57</f>
        <v>368000000</v>
      </c>
    </row>
    <row r="58" spans="1:30" ht="13.5">
      <c r="A58" t="s">
        <v>46</v>
      </c>
      <c r="B58" s="4">
        <v>-64000000</v>
      </c>
      <c r="C58" s="4">
        <v>-365000000</v>
      </c>
      <c r="D58" s="4">
        <v>546000000</v>
      </c>
      <c r="E58" s="4">
        <v>191000000</v>
      </c>
      <c r="F58" s="4">
        <v>-4000000</v>
      </c>
      <c r="H58" t="s">
        <f>A58</f>
        <v>46</v>
      </c>
      <c r="I58" s="8">
        <f>IFERROR(J58/$J$27,0)</f>
        <v>-0.0045357902197023384</v>
      </c>
      <c r="J58" s="4">
        <f>B58</f>
        <v>-64000000</v>
      </c>
      <c r="K58" s="8">
        <f>IFERROR(L58/$L$27,0)</f>
        <v>-0.035889872173058016</v>
      </c>
      <c r="L58" s="4">
        <f>C58</f>
        <v>-365000000</v>
      </c>
      <c r="M58" s="8">
        <f>IFERROR(N58/$N$27,0)</f>
        <v>0.051950523311132257</v>
      </c>
      <c r="N58" s="4">
        <f>D58</f>
        <v>546000000</v>
      </c>
      <c r="O58" s="8">
        <f>IFERROR(P58/$P$27,0)</f>
        <v>0.017783985102420855</v>
      </c>
      <c r="P58" s="4">
        <f>E58</f>
        <v>191000000</v>
      </c>
      <c r="Q58" s="8">
        <f>IFERROR(R58/$R$27,0)</f>
        <v>-0.00039254170755642788</v>
      </c>
      <c r="R58" s="4">
        <f>F58</f>
        <v>-4000000</v>
      </c>
      <c r="T58" t="s">
        <f>A58</f>
        <v>46</v>
      </c>
      <c r="U58" s="8">
        <f>IFERROR(V58/$V58,0)</f>
        <v>1</v>
      </c>
      <c r="V58" s="4">
        <f>B58</f>
        <v>-64000000</v>
      </c>
      <c r="W58" s="8">
        <f>IFERROR(X58/$V58,0)</f>
        <v>5.703125</v>
      </c>
      <c r="X58" s="4">
        <f>C58</f>
        <v>-365000000</v>
      </c>
      <c r="Y58" s="8">
        <f>IFERROR(Z58/$V58,0)</f>
        <v>-8.53125</v>
      </c>
      <c r="Z58" s="4">
        <f>D58</f>
        <v>546000000</v>
      </c>
      <c r="AA58" s="8">
        <f>IFERROR(AB58/$V58,0)</f>
        <v>-2.984375</v>
      </c>
      <c r="AB58" s="4">
        <f>E58</f>
        <v>191000000</v>
      </c>
      <c r="AC58" s="8">
        <f>IFERROR(AD58/$V58,0)</f>
        <v>0.0625</v>
      </c>
      <c r="AD58" s="4">
        <f>F58</f>
        <v>-4000000</v>
      </c>
    </row>
    <row r="59" spans="1:30" ht="13.5">
      <c r="A59" t="s">
        <v>47</v>
      </c>
      <c r="B59" s="4">
        <v>21000000</v>
      </c>
      <c r="C59" s="4">
        <v>76000000</v>
      </c>
      <c r="D59" s="4">
        <v>109000000</v>
      </c>
      <c r="E59" s="4">
        <v>130000000</v>
      </c>
      <c r="F59" s="4">
        <v>-4000000</v>
      </c>
      <c r="H59" t="s">
        <f>A59</f>
        <v>47</v>
      </c>
      <c r="I59" s="8">
        <f>IFERROR(J59/$J$27,0)</f>
        <v>0.0014883061658398299</v>
      </c>
      <c r="J59" s="4">
        <f>B59</f>
        <v>21000000</v>
      </c>
      <c r="K59" s="8">
        <f>IFERROR(L59/$L$27,0)</f>
        <v>0.0074729596853490661</v>
      </c>
      <c r="L59" s="4">
        <f>C59</f>
        <v>76000000</v>
      </c>
      <c r="M59" s="8">
        <f>IFERROR(N59/$N$27,0)</f>
        <v>0.010371075166508087</v>
      </c>
      <c r="N59" s="4">
        <f>D59</f>
        <v>109000000</v>
      </c>
      <c r="O59" s="8">
        <f>IFERROR(P59/$P$27,0)</f>
        <v>0.012104283054003724</v>
      </c>
      <c r="P59" s="4">
        <f>E59</f>
        <v>130000000</v>
      </c>
      <c r="Q59" s="8">
        <f>IFERROR(R59/$R$27,0)</f>
        <v>-0.00039254170755642788</v>
      </c>
      <c r="R59" s="4">
        <f>F59</f>
        <v>-4000000</v>
      </c>
      <c r="T59" t="s">
        <f>A59</f>
        <v>47</v>
      </c>
      <c r="U59" s="8">
        <f>IFERROR(V59/$V59,0)</f>
        <v>1</v>
      </c>
      <c r="V59" s="4">
        <f>B59</f>
        <v>21000000</v>
      </c>
      <c r="W59" s="8">
        <f>IFERROR(X59/$V59,0)</f>
        <v>3.6190476190476191</v>
      </c>
      <c r="X59" s="4">
        <f>C59</f>
        <v>76000000</v>
      </c>
      <c r="Y59" s="8">
        <f>IFERROR(Z59/$V59,0)</f>
        <v>5.1904761904761907</v>
      </c>
      <c r="Z59" s="4">
        <f>D59</f>
        <v>109000000</v>
      </c>
      <c r="AA59" s="8">
        <f>IFERROR(AB59/$V59,0)</f>
        <v>6.1904761904761907</v>
      </c>
      <c r="AB59" s="4">
        <f>E59</f>
        <v>130000000</v>
      </c>
      <c r="AC59" s="8">
        <f>IFERROR(AD59/$V59,0)</f>
        <v>-0.19047619047619047</v>
      </c>
      <c r="AD59" s="4">
        <f>F59</f>
        <v>-4000000</v>
      </c>
    </row>
    <row r="60" spans="1:30" ht="13.5">
      <c r="A60" t="s">
        <v>48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H60" t="s">
        <f>A60</f>
        <v>48</v>
      </c>
      <c r="I60" s="8">
        <f>IFERROR(J60/$J$27,0)</f>
        <v>0</v>
      </c>
      <c r="J60" s="4">
        <f>B60</f>
        <v>0</v>
      </c>
      <c r="K60" s="8">
        <f>IFERROR(L60/$L$27,0)</f>
        <v>0</v>
      </c>
      <c r="L60" s="4">
        <f>C60</f>
        <v>0</v>
      </c>
      <c r="M60" s="8">
        <f>IFERROR(N60/$N$27,0)</f>
        <v>0</v>
      </c>
      <c r="N60" s="4">
        <f>D60</f>
        <v>0</v>
      </c>
      <c r="O60" s="8">
        <f>IFERROR(P60/$P$27,0)</f>
        <v>0</v>
      </c>
      <c r="P60" s="4">
        <f>E60</f>
        <v>0</v>
      </c>
      <c r="Q60" s="8">
        <f>IFERROR(R60/$R$27,0)</f>
        <v>0</v>
      </c>
      <c r="R60" s="4">
        <f>F60</f>
        <v>0</v>
      </c>
      <c r="T60" t="s">
        <f>A60</f>
        <v>48</v>
      </c>
      <c r="U60" s="8">
        <f>IFERROR(V60/$V60,0)</f>
        <v>0</v>
      </c>
      <c r="V60" s="4">
        <f>B60</f>
        <v>0</v>
      </c>
      <c r="W60" s="8">
        <f>IFERROR(X60/$V60,0)</f>
        <v>0</v>
      </c>
      <c r="X60" s="4">
        <f>C60</f>
        <v>0</v>
      </c>
      <c r="Y60" s="8">
        <f>IFERROR(Z60/$V60,0)</f>
        <v>0</v>
      </c>
      <c r="Z60" s="4">
        <f>D60</f>
        <v>0</v>
      </c>
      <c r="AA60" s="8">
        <f>IFERROR(AB60/$V60,0)</f>
        <v>0</v>
      </c>
      <c r="AB60" s="4">
        <f>E60</f>
        <v>0</v>
      </c>
      <c r="AC60" s="8">
        <f>IFERROR(AD60/$V60,0)</f>
        <v>0</v>
      </c>
      <c r="AD60" s="4">
        <f>F60</f>
        <v>0</v>
      </c>
    </row>
    <row r="61" spans="1:30" ht="13.5">
      <c r="A61" t="s">
        <v>49</v>
      </c>
      <c r="B61" s="4">
        <v>105000000</v>
      </c>
      <c r="C61" s="4">
        <v>36000000</v>
      </c>
      <c r="D61" s="4">
        <v>71000000</v>
      </c>
      <c r="E61" s="4">
        <v>39000000</v>
      </c>
      <c r="F61" s="4">
        <v>-172000000</v>
      </c>
      <c r="H61" t="s">
        <f>A61</f>
        <v>49</v>
      </c>
      <c r="I61" s="8">
        <f>IFERROR(J61/$J$27,0)</f>
        <v>0.0074415308291991495</v>
      </c>
      <c r="J61" s="4">
        <f>B61</f>
        <v>105000000</v>
      </c>
      <c r="K61" s="8">
        <f>IFERROR(L61/$L$27,0)</f>
        <v>0.0035398230088495575</v>
      </c>
      <c r="L61" s="4">
        <f>C61</f>
        <v>36000000</v>
      </c>
      <c r="M61" s="8">
        <f>IFERROR(N61/$N$27,0)</f>
        <v>0.0067554709800190299</v>
      </c>
      <c r="N61" s="4">
        <f>D61</f>
        <v>71000000</v>
      </c>
      <c r="O61" s="8">
        <f>IFERROR(P61/$P$27,0)</f>
        <v>0.0036312849162011174</v>
      </c>
      <c r="P61" s="4">
        <f>E61</f>
        <v>39000000</v>
      </c>
      <c r="Q61" s="8">
        <f>IFERROR(R61/$R$27,0)</f>
        <v>-0.0168792934249264</v>
      </c>
      <c r="R61" s="4">
        <f>F61</f>
        <v>-172000000</v>
      </c>
      <c r="T61" t="s">
        <f>A61</f>
        <v>49</v>
      </c>
      <c r="U61" s="8">
        <f>IFERROR(V61/$V61,0)</f>
        <v>1</v>
      </c>
      <c r="V61" s="4">
        <f>B61</f>
        <v>105000000</v>
      </c>
      <c r="W61" s="8">
        <f>IFERROR(X61/$V61,0)</f>
        <v>0.34285714285714286</v>
      </c>
      <c r="X61" s="4">
        <f>C61</f>
        <v>36000000</v>
      </c>
      <c r="Y61" s="8">
        <f>IFERROR(Z61/$V61,0)</f>
        <v>0.67619047619047623</v>
      </c>
      <c r="Z61" s="4">
        <f>D61</f>
        <v>71000000</v>
      </c>
      <c r="AA61" s="8">
        <f>IFERROR(AB61/$V61,0)</f>
        <v>0.37142857142857144</v>
      </c>
      <c r="AB61" s="4">
        <f>E61</f>
        <v>39000000</v>
      </c>
      <c r="AC61" s="8">
        <f>IFERROR(AD61/$V61,0)</f>
        <v>-1.638095238095238</v>
      </c>
      <c r="AD61" s="4">
        <f>F61</f>
        <v>-172000000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787000000</v>
      </c>
      <c r="C63" s="4">
        <v>191000000</v>
      </c>
      <c r="D63" s="4">
        <v>-148000000</v>
      </c>
      <c r="E63" s="4">
        <v>1350000000</v>
      </c>
      <c r="F63" s="4">
        <v>477000000</v>
      </c>
      <c r="H63" t="s">
        <f>A63</f>
        <v>51</v>
      </c>
      <c r="I63" s="8">
        <f>IFERROR(J63/$J$27,0)</f>
        <v>0.055776045357902197</v>
      </c>
      <c r="J63" s="4">
        <f>B63</f>
        <v>787000000</v>
      </c>
      <c r="K63" s="8">
        <f>IFERROR(L63/$L$27,0)</f>
        <v>0.018780727630285151</v>
      </c>
      <c r="L63" s="4">
        <f>C63</f>
        <v>191000000</v>
      </c>
      <c r="M63" s="8">
        <f>IFERROR(N63/$N$27,0)</f>
        <v>-0.014081826831588963</v>
      </c>
      <c r="N63" s="4">
        <f>D63</f>
        <v>-148000000</v>
      </c>
      <c r="O63" s="8">
        <f>IFERROR(P63/$P$27,0)</f>
        <v>0.12569832402234637</v>
      </c>
      <c r="P63" s="4">
        <f>E63</f>
        <v>1350000000</v>
      </c>
      <c r="Q63" s="8">
        <f>IFERROR(R63/$R$27,0)</f>
        <v>0.046810598626104025</v>
      </c>
      <c r="R63" s="4">
        <f>F63</f>
        <v>477000000</v>
      </c>
      <c r="T63" t="s">
        <f>A63</f>
        <v>51</v>
      </c>
      <c r="U63" s="8">
        <f>IFERROR(V63/$V63,0)</f>
        <v>1</v>
      </c>
      <c r="V63" s="4">
        <f>B63</f>
        <v>787000000</v>
      </c>
      <c r="W63" s="8">
        <f>IFERROR(X63/$V63,0)</f>
        <v>0.24269377382465057</v>
      </c>
      <c r="X63" s="4">
        <f>C63</f>
        <v>191000000</v>
      </c>
      <c r="Y63" s="8">
        <f>IFERROR(Z63/$V63,0)</f>
        <v>-0.18805590851334181</v>
      </c>
      <c r="Z63" s="4">
        <f>D63</f>
        <v>-148000000</v>
      </c>
      <c r="AA63" s="8">
        <f>IFERROR(AB63/$V63,0)</f>
        <v>1.7153748411689962</v>
      </c>
      <c r="AB63" s="4">
        <f>E63</f>
        <v>1350000000</v>
      </c>
      <c r="AC63" s="8">
        <f>IFERROR(AD63/$V63,0)</f>
        <v>0.60609911054637866</v>
      </c>
      <c r="AD63" s="4">
        <f>F63</f>
        <v>477000000</v>
      </c>
    </row>
    <row r="64" spans="1:30" ht="13.5">
      <c r="A64" t="s">
        <v>52</v>
      </c>
      <c r="B64" s="4">
        <v>456000000</v>
      </c>
      <c r="C64" s="4">
        <v>211000000</v>
      </c>
      <c r="D64" s="4">
        <v>359000000</v>
      </c>
      <c r="E64" s="4">
        <v>364000000</v>
      </c>
      <c r="F64" s="4">
        <v>175000000</v>
      </c>
      <c r="H64" t="s">
        <f>A64</f>
        <v>52</v>
      </c>
      <c r="I64" s="8">
        <f>IFERROR(J64/$J$27,0)</f>
        <v>0.032317505315379164</v>
      </c>
      <c r="J64" s="4">
        <f>B64</f>
        <v>456000000</v>
      </c>
      <c r="K64" s="8">
        <f>IFERROR(L64/$L$27,0)</f>
        <v>0.020747295968534907</v>
      </c>
      <c r="L64" s="4">
        <f>C64</f>
        <v>211000000</v>
      </c>
      <c r="M64" s="8">
        <f>IFERROR(N64/$N$27,0)</f>
        <v>0.034157944814462417</v>
      </c>
      <c r="N64" s="4">
        <f>D64</f>
        <v>359000000</v>
      </c>
      <c r="O64" s="8">
        <f>IFERROR(P64/$P$27,0)</f>
        <v>0.033891992551210427</v>
      </c>
      <c r="P64" s="4">
        <f>E64</f>
        <v>364000000</v>
      </c>
      <c r="Q64" s="8">
        <f>IFERROR(R64/$R$27,0)</f>
        <v>0.017173699705593719</v>
      </c>
      <c r="R64" s="4">
        <f>F64</f>
        <v>175000000</v>
      </c>
      <c r="T64" t="s">
        <f>A64</f>
        <v>52</v>
      </c>
      <c r="U64" s="8">
        <f>IFERROR(V64/$V64,0)</f>
        <v>1</v>
      </c>
      <c r="V64" s="4">
        <f>B64</f>
        <v>456000000</v>
      </c>
      <c r="W64" s="8">
        <f>IFERROR(X64/$V64,0)</f>
        <v>0.46271929824561403</v>
      </c>
      <c r="X64" s="4">
        <f>C64</f>
        <v>211000000</v>
      </c>
      <c r="Y64" s="8">
        <f>IFERROR(Z64/$V64,0)</f>
        <v>0.78728070175438591</v>
      </c>
      <c r="Z64" s="4">
        <f>D64</f>
        <v>359000000</v>
      </c>
      <c r="AA64" s="8">
        <f>IFERROR(AB64/$V64,0)</f>
        <v>0.79824561403508776</v>
      </c>
      <c r="AB64" s="4">
        <f>E64</f>
        <v>364000000</v>
      </c>
      <c r="AC64" s="8">
        <f>IFERROR(AD64/$V64,0)</f>
        <v>0.38377192982456143</v>
      </c>
      <c r="AD64" s="4">
        <f>F64</f>
        <v>175000000</v>
      </c>
    </row>
    <row r="65" spans="1:30" ht="13.5">
      <c r="A65" t="s">
        <v>53</v>
      </c>
      <c r="B65" s="4">
        <v>331000000</v>
      </c>
      <c r="C65" s="4">
        <v>-20000000</v>
      </c>
      <c r="D65" s="4">
        <v>-507000000</v>
      </c>
      <c r="E65" s="4">
        <v>985000000</v>
      </c>
      <c r="F65" s="4">
        <v>302000000</v>
      </c>
      <c r="H65" t="s">
        <f>A65</f>
        <v>53</v>
      </c>
      <c r="I65" s="8">
        <f>IFERROR(J65/$J$27,0)</f>
        <v>0.023458540042523034</v>
      </c>
      <c r="J65" s="4">
        <f>B65</f>
        <v>331000000</v>
      </c>
      <c r="K65" s="8">
        <f>IFERROR(L65/$L$27,0)</f>
        <v>-0.0019665683382497543</v>
      </c>
      <c r="L65" s="4">
        <f>C65</f>
        <v>-20000000</v>
      </c>
      <c r="M65" s="8">
        <f>IFERROR(N65/$N$27,0)</f>
        <v>-0.04823977164605138</v>
      </c>
      <c r="N65" s="4">
        <f>D65</f>
        <v>-507000000</v>
      </c>
      <c r="O65" s="8">
        <f>IFERROR(P65/$P$27,0)</f>
        <v>0.091713221601489758</v>
      </c>
      <c r="P65" s="4">
        <f>E65</f>
        <v>985000000</v>
      </c>
      <c r="Q65" s="8">
        <f>IFERROR(R65/$R$27,0)</f>
        <v>0.029636898920510305</v>
      </c>
      <c r="R65" s="4">
        <f>F65</f>
        <v>302000000</v>
      </c>
      <c r="T65" t="s">
        <f>A65</f>
        <v>53</v>
      </c>
      <c r="U65" s="8">
        <f>IFERROR(V65/$V65,0)</f>
        <v>1</v>
      </c>
      <c r="V65" s="4">
        <f>B65</f>
        <v>331000000</v>
      </c>
      <c r="W65" s="8">
        <f>IFERROR(X65/$V65,0)</f>
        <v>-0.060422960725075532</v>
      </c>
      <c r="X65" s="4">
        <f>C65</f>
        <v>-20000000</v>
      </c>
      <c r="Y65" s="8">
        <f>IFERROR(Z65/$V65,0)</f>
        <v>-1.5317220543806647</v>
      </c>
      <c r="Z65" s="4">
        <f>D65</f>
        <v>-507000000</v>
      </c>
      <c r="AA65" s="8">
        <f>IFERROR(AB65/$V65,0)</f>
        <v>2.97583081570997</v>
      </c>
      <c r="AB65" s="4">
        <f>E65</f>
        <v>985000000</v>
      </c>
      <c r="AC65" s="8">
        <f>IFERROR(AD65/$V65,0)</f>
        <v>0.91238670694864044</v>
      </c>
      <c r="AD65" s="4">
        <f>F65</f>
        <v>302000000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-25000000</v>
      </c>
      <c r="C68" s="4">
        <v>-1110000000</v>
      </c>
      <c r="D68" s="4">
        <v>-654000000</v>
      </c>
      <c r="E68" s="4">
        <v>218000000</v>
      </c>
      <c r="F68" s="4">
        <v>1000000</v>
      </c>
      <c r="H68" t="s">
        <f>A68</f>
        <v>56</v>
      </c>
      <c r="I68" s="8">
        <f>IFERROR(J68/$J$27,0)</f>
        <v>-0.001771793054571226</v>
      </c>
      <c r="J68" s="4">
        <f>B68</f>
        <v>-25000000</v>
      </c>
      <c r="K68" s="8">
        <f>IFERROR(L68/$L$27,0)</f>
        <v>-0.10914454277286136</v>
      </c>
      <c r="L68" s="4">
        <f>C68</f>
        <v>-1110000000</v>
      </c>
      <c r="M68" s="8">
        <f>IFERROR(N68/$N$27,0)</f>
        <v>-0.062226450999048527</v>
      </c>
      <c r="N68" s="4">
        <f>D68</f>
        <v>-654000000</v>
      </c>
      <c r="O68" s="8">
        <f>IFERROR(P68/$P$27,0)</f>
        <v>0.020297951582867783</v>
      </c>
      <c r="P68" s="4">
        <f>E68</f>
        <v>218000000</v>
      </c>
      <c r="Q68" s="8">
        <f>IFERROR(R68/$R$27,0)</f>
        <v>9.8135426889106971e-05</v>
      </c>
      <c r="R68" s="4">
        <f>F68</f>
        <v>1000000</v>
      </c>
      <c r="T68" t="s">
        <f>A68</f>
        <v>56</v>
      </c>
      <c r="U68" s="8">
        <f>IFERROR(V68/$V68,0)</f>
        <v>1</v>
      </c>
      <c r="V68" s="4">
        <f>B68</f>
        <v>-25000000</v>
      </c>
      <c r="W68" s="8">
        <f>IFERROR(X68/$V68,0)</f>
        <v>44.399999999999999</v>
      </c>
      <c r="X68" s="4">
        <f>C68</f>
        <v>-1110000000</v>
      </c>
      <c r="Y68" s="8">
        <f>IFERROR(Z68/$V68,0)</f>
        <v>26.16</v>
      </c>
      <c r="Z68" s="4">
        <f>D68</f>
        <v>-654000000</v>
      </c>
      <c r="AA68" s="8">
        <f>IFERROR(AB68/$V68,0)</f>
        <v>-8.7200000000000006</v>
      </c>
      <c r="AB68" s="4">
        <f>E68</f>
        <v>218000000</v>
      </c>
      <c r="AC68" s="8">
        <f>IFERROR(AD68/$V68,0)</f>
        <v>-0.040000000000000001</v>
      </c>
      <c r="AD68" s="4">
        <f>F68</f>
        <v>1000000</v>
      </c>
    </row>
    <row r="69" spans="1:30" ht="13.5">
      <c r="A69" t="s">
        <v>57</v>
      </c>
      <c r="B69" s="4">
        <v>0</v>
      </c>
      <c r="C69" s="4">
        <v>-1120000000</v>
      </c>
      <c r="D69" s="4">
        <v>-611000000</v>
      </c>
      <c r="E69" s="4">
        <v>199000000</v>
      </c>
      <c r="F69" s="4">
        <v>1000000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-0.11012782694198624</v>
      </c>
      <c r="L69" s="4">
        <f>C69</f>
        <v>-1120000000</v>
      </c>
      <c r="M69" s="8">
        <f>IFERROR(N69/$N$27,0)</f>
        <v>-0.05813510941960038</v>
      </c>
      <c r="N69" s="4">
        <f>D69</f>
        <v>-611000000</v>
      </c>
      <c r="O69" s="8">
        <f>IFERROR(P69/$P$27,0)</f>
        <v>0.018528864059590318</v>
      </c>
      <c r="P69" s="4">
        <f>E69</f>
        <v>199000000</v>
      </c>
      <c r="Q69" s="8">
        <f>IFERROR(R69/$R$27,0)</f>
        <v>9.8135426889106971e-05</v>
      </c>
      <c r="R69" s="4">
        <f>F69</f>
        <v>1000000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-1120000000</v>
      </c>
      <c r="Y69" s="8">
        <f>IFERROR(Z69/$V69,0)</f>
        <v>0</v>
      </c>
      <c r="Z69" s="4">
        <f>D69</f>
        <v>-611000000</v>
      </c>
      <c r="AA69" s="8">
        <f>IFERROR(AB69/$V69,0)</f>
        <v>0</v>
      </c>
      <c r="AB69" s="4">
        <f>E69</f>
        <v>199000000</v>
      </c>
      <c r="AC69" s="8">
        <f>IFERROR(AD69/$V69,0)</f>
        <v>0</v>
      </c>
      <c r="AD69" s="4">
        <f>F69</f>
        <v>1000000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-25000000</v>
      </c>
      <c r="C71" s="4">
        <v>9000000</v>
      </c>
      <c r="D71" s="4">
        <v>-43000000</v>
      </c>
      <c r="E71" s="4">
        <v>19000000</v>
      </c>
      <c r="F71" s="4">
        <v>0</v>
      </c>
      <c r="H71" t="s">
        <f>A71</f>
        <v>59</v>
      </c>
      <c r="I71" s="8">
        <f>IFERROR(J71/$J$27,0)</f>
        <v>-0.001771793054571226</v>
      </c>
      <c r="J71" s="4">
        <f>B71</f>
        <v>-25000000</v>
      </c>
      <c r="K71" s="8">
        <f>IFERROR(L71/$L$27,0)</f>
        <v>0.00088495575221238937</v>
      </c>
      <c r="L71" s="4">
        <f>C71</f>
        <v>9000000</v>
      </c>
      <c r="M71" s="8">
        <f>IFERROR(N71/$N$27,0)</f>
        <v>-0.0040913415794481449</v>
      </c>
      <c r="N71" s="4">
        <f>D71</f>
        <v>-43000000</v>
      </c>
      <c r="O71" s="8">
        <f>IFERROR(P71/$P$27,0)</f>
        <v>0.0017690875232774675</v>
      </c>
      <c r="P71" s="4">
        <f>E71</f>
        <v>19000000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1</v>
      </c>
      <c r="V71" s="4">
        <f>B71</f>
        <v>-25000000</v>
      </c>
      <c r="W71" s="8">
        <f>IFERROR(X71/$V71,0)</f>
        <v>-0.35999999999999999</v>
      </c>
      <c r="X71" s="4">
        <f>C71</f>
        <v>9000000</v>
      </c>
      <c r="Y71" s="8">
        <f>IFERROR(Z71/$V71,0)</f>
        <v>1.72</v>
      </c>
      <c r="Z71" s="4">
        <f>D71</f>
        <v>-43000000</v>
      </c>
      <c r="AA71" s="8">
        <f>IFERROR(AB71/$V71,0)</f>
        <v>-0.76000000000000001</v>
      </c>
      <c r="AB71" s="4">
        <f>E71</f>
        <v>19000000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306000000</v>
      </c>
      <c r="C72" s="4">
        <v>-1130000000</v>
      </c>
      <c r="D72" s="4">
        <v>-1160000000</v>
      </c>
      <c r="E72" s="4">
        <v>1200000000</v>
      </c>
      <c r="F72" s="4">
        <v>303000000</v>
      </c>
      <c r="H72" t="s">
        <f>A72</f>
        <v>60</v>
      </c>
      <c r="I72" s="8">
        <f>IFERROR(J72/$J$27,0)</f>
        <v>0.021686746987951807</v>
      </c>
      <c r="J72" s="4">
        <f>B72</f>
        <v>306000000</v>
      </c>
      <c r="K72" s="8">
        <f>IFERROR(L72/$L$27,0)</f>
        <v>-0.1111111111111111</v>
      </c>
      <c r="L72" s="4">
        <f>C72</f>
        <v>-1130000000</v>
      </c>
      <c r="M72" s="8">
        <f>IFERROR(N72/$N$27,0)</f>
        <v>-0.11037107516650808</v>
      </c>
      <c r="N72" s="4">
        <f>D72</f>
        <v>-1160000000</v>
      </c>
      <c r="O72" s="8">
        <f>IFERROR(P72/$P$27,0)</f>
        <v>0.11173184357541899</v>
      </c>
      <c r="P72" s="4">
        <f>E72</f>
        <v>1200000000</v>
      </c>
      <c r="Q72" s="8">
        <f>IFERROR(R72/$R$27,0)</f>
        <v>0.029735034347399412</v>
      </c>
      <c r="R72" s="4">
        <f>F72</f>
        <v>303000000</v>
      </c>
      <c r="T72" t="s">
        <f>A72</f>
        <v>60</v>
      </c>
      <c r="U72" s="8">
        <f>IFERROR(V72/$V72,0)</f>
        <v>1</v>
      </c>
      <c r="V72" s="4">
        <f>B72</f>
        <v>306000000</v>
      </c>
      <c r="W72" s="8">
        <f>IFERROR(X72/$V72,0)</f>
        <v>-3.6928104575163401</v>
      </c>
      <c r="X72" s="4">
        <f>C72</f>
        <v>-1130000000</v>
      </c>
      <c r="Y72" s="8">
        <f>IFERROR(Z72/$V72,0)</f>
        <v>-3.7908496732026142</v>
      </c>
      <c r="Z72" s="4">
        <f>D72</f>
        <v>-1160000000</v>
      </c>
      <c r="AA72" s="8">
        <f>IFERROR(AB72/$V72,0)</f>
        <v>3.9215686274509802</v>
      </c>
      <c r="AB72" s="4">
        <f>E72</f>
        <v>1200000000</v>
      </c>
      <c r="AC72" s="8">
        <f>IFERROR(AD72/$V72,0)</f>
        <v>0.99019607843137258</v>
      </c>
      <c r="AD72" s="4">
        <f>F72</f>
        <v>303000000</v>
      </c>
    </row>
    <row r="73" spans="1:30" ht="13.5">
      <c r="A73" t="s">
        <v>61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</v>
      </c>
      <c r="P73" s="4">
        <f>E73</f>
        <v>0</v>
      </c>
      <c r="Q73" s="8">
        <f>IFERROR(R73/$R$27,0)</f>
        <v>0</v>
      </c>
      <c r="R73" s="4">
        <f>F73</f>
        <v>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0</v>
      </c>
      <c r="AC73" s="8">
        <f>IFERROR(AD73/$V73,0)</f>
        <v>0</v>
      </c>
      <c r="AD73" s="4">
        <f>F73</f>
        <v>0</v>
      </c>
    </row>
    <row r="74" spans="1:30" ht="13.5">
      <c r="A74" t="s">
        <v>62</v>
      </c>
      <c r="B74" s="4">
        <v>306000000</v>
      </c>
      <c r="C74" s="4">
        <v>-11000000</v>
      </c>
      <c r="D74" s="4">
        <v>-550000000</v>
      </c>
      <c r="E74" s="4">
        <v>1000000000</v>
      </c>
      <c r="F74" s="4">
        <v>302000000</v>
      </c>
      <c r="H74" t="s">
        <f>A74</f>
        <v>62</v>
      </c>
      <c r="I74" s="8">
        <f>IFERROR(J74/$J$27,0)</f>
        <v>0.021686746987951807</v>
      </c>
      <c r="J74" s="4">
        <f>B74</f>
        <v>306000000</v>
      </c>
      <c r="K74" s="8">
        <f>IFERROR(L74/$L$27,0)</f>
        <v>-0.0010816125860373647</v>
      </c>
      <c r="L74" s="4">
        <f>C74</f>
        <v>-11000000</v>
      </c>
      <c r="M74" s="8">
        <f>IFERROR(N74/$N$27,0)</f>
        <v>-0.052331113225499527</v>
      </c>
      <c r="N74" s="4">
        <f>D74</f>
        <v>-550000000</v>
      </c>
      <c r="O74" s="8">
        <f>IFERROR(P74/$P$27,0)</f>
        <v>0.093109869646182494</v>
      </c>
      <c r="P74" s="4">
        <f>E74</f>
        <v>1000000000</v>
      </c>
      <c r="Q74" s="8">
        <f>IFERROR(R74/$R$27,0)</f>
        <v>0.029636898920510305</v>
      </c>
      <c r="R74" s="4">
        <f>F74</f>
        <v>302000000</v>
      </c>
      <c r="T74" t="s">
        <f>A74</f>
        <v>62</v>
      </c>
      <c r="U74" s="8">
        <f>IFERROR(V74/$V74,0)</f>
        <v>1</v>
      </c>
      <c r="V74" s="4">
        <f>B74</f>
        <v>306000000</v>
      </c>
      <c r="W74" s="8">
        <f>IFERROR(X74/$V74,0)</f>
        <v>-0.035947712418300651</v>
      </c>
      <c r="X74" s="4">
        <f>C74</f>
        <v>-11000000</v>
      </c>
      <c r="Y74" s="8">
        <f>IFERROR(Z74/$V74,0)</f>
        <v>-1.7973856209150327</v>
      </c>
      <c r="Z74" s="4">
        <f>D74</f>
        <v>-550000000</v>
      </c>
      <c r="AA74" s="8">
        <f>IFERROR(AB74/$V74,0)</f>
        <v>3.2679738562091503</v>
      </c>
      <c r="AB74" s="4">
        <f>E74</f>
        <v>1000000000</v>
      </c>
      <c r="AC74" s="8">
        <f>IFERROR(AD74/$V74,0)</f>
        <v>0.98692810457516345</v>
      </c>
      <c r="AD74" s="4">
        <f>F74</f>
        <v>302000000</v>
      </c>
    </row>
    <row r="75" spans="1:30" ht="13.5">
      <c r="A75" t="s">
        <v>63</v>
      </c>
      <c r="B75">
        <v>0.45000000000000001</v>
      </c>
      <c r="C75">
        <v>-0.02</v>
      </c>
      <c r="D75">
        <v>-0.82999999999999996</v>
      </c>
      <c r="E75">
        <v>1.52</v>
      </c>
      <c r="F75">
        <v>0.45000000000000001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687000000</v>
      </c>
      <c r="C77">
        <v>660000000</v>
      </c>
      <c r="D77">
        <v>660000000</v>
      </c>
      <c r="E77">
        <v>662000000</v>
      </c>
      <c r="F77">
        <v>664000000</v>
      </c>
    </row>
    <row r="78" spans="1:30" ht="13.5">
      <c r="A78" t="s">
        <v>66</v>
      </c>
      <c r="B78">
        <v>0.44</v>
      </c>
      <c r="C78">
        <v>-0.02</v>
      </c>
      <c r="D78">
        <v>-0.82999999999999996</v>
      </c>
      <c r="E78">
        <v>1.51</v>
      </c>
      <c r="F78">
        <v>0.45000000000000001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689000000</v>
      </c>
      <c r="C80">
        <v>660000000</v>
      </c>
      <c r="D80">
        <v>660000000</v>
      </c>
      <c r="E80">
        <v>665000000</v>
      </c>
      <c r="F80">
        <v>667000000</v>
      </c>
    </row>
    <row r="81" spans="1:30" ht="13.5">
      <c r="A81" t="s">
        <v>69</v>
      </c>
      <c r="B81">
        <v>3750000000</v>
      </c>
      <c r="C81">
        <v>3310000000</v>
      </c>
      <c r="D81">
        <v>3410000000</v>
      </c>
      <c r="E81">
        <v>3390000000</v>
      </c>
      <c r="F81">
        <v>3210000000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89" spans="1:30" ht="13.23529411764706">
      <c r="A89" t="s">
        <v>72</v>
      </c>
      <c r="B89">
        <v>2015</v>
      </c>
      <c r="C89">
        <v>2016</v>
      </c>
      <c r="D89">
        <v>2017</v>
      </c>
      <c r="E89">
        <v>2018</v>
      </c>
      <c r="F89">
        <v>2019</v>
      </c>
    </row>
    <row r="90" spans="1:30" ht="13.23529411764706">
      <c r="A90" t="s">
        <v>73</v>
      </c>
      <c r="B90" s="4">
        <v>2020000000</v>
      </c>
      <c r="C90" s="4">
        <v>2049999999.9999998</v>
      </c>
      <c r="D90" s="4">
        <v>1650000000</v>
      </c>
      <c r="E90" s="4">
        <v>1850000000</v>
      </c>
      <c r="F90" s="4">
        <v>1770000000</v>
      </c>
      <c r="H90" s="2" t="s">
        <v>74</v>
      </c>
      <c r="I90" s="9">
        <v>2015</v>
      </c>
      <c r="J90" s="9">
        <f>$B$90</f>
        <v>2020000000</v>
      </c>
      <c r="K90" s="9">
        <v>2016</v>
      </c>
      <c r="L90" s="9">
        <f>$C$90</f>
        <v>2049999999.9999998</v>
      </c>
      <c r="M90" s="9">
        <v>2017</v>
      </c>
      <c r="N90" s="9">
        <f>$D$90</f>
        <v>1650000000</v>
      </c>
      <c r="O90" s="9">
        <v>2018</v>
      </c>
      <c r="P90" s="9">
        <f>$E$90</f>
        <v>1850000000</v>
      </c>
      <c r="Q90" s="9">
        <v>2019</v>
      </c>
      <c r="R90" s="9">
        <f>$F$90</f>
        <v>1770000000</v>
      </c>
      <c r="S90" s="9"/>
      <c r="T90" s="2" t="s">
        <v>75</v>
      </c>
      <c r="U90" s="9">
        <v>2015</v>
      </c>
      <c r="V90" s="9">
        <f>$B$90</f>
        <v>2020000000</v>
      </c>
      <c r="W90" s="9">
        <v>2016</v>
      </c>
      <c r="X90" s="9">
        <f>$C$90</f>
        <v>2049999999.9999998</v>
      </c>
      <c r="Y90" s="9">
        <v>2017</v>
      </c>
      <c r="Z90" s="9">
        <f>$D$90</f>
        <v>1650000000</v>
      </c>
      <c r="AA90" s="9">
        <v>2018</v>
      </c>
      <c r="AB90" s="9">
        <f>$E$90</f>
        <v>1850000000</v>
      </c>
      <c r="AC90" s="9">
        <v>2019</v>
      </c>
      <c r="AD90" s="9">
        <f>$F$90</f>
        <v>1770000000</v>
      </c>
    </row>
    <row r="91" spans="1:30" ht="13.23529411764706">
      <c r="A91" t="s">
        <v>76</v>
      </c>
      <c r="B91" s="4">
        <v>1550000000</v>
      </c>
      <c r="C91" s="4">
        <v>1520000000</v>
      </c>
      <c r="D91" s="4">
        <v>1220000000</v>
      </c>
      <c r="E91" s="4">
        <v>1540000000</v>
      </c>
      <c r="F91" s="4">
        <v>1370000000</v>
      </c>
      <c r="H91" t="s">
        <f>$A$91</f>
        <v>76</v>
      </c>
      <c r="I91" s="8">
        <f>IFERROR(J91/$J$122,0)</f>
        <v>0.042500685494927339</v>
      </c>
      <c r="J91" s="4">
        <f>$B$91</f>
        <v>1550000000</v>
      </c>
      <c r="K91" s="8">
        <f>IFERROR(L91/$L$122,0)</f>
        <v>0.042081949058693245</v>
      </c>
      <c r="L91" s="4">
        <f>$C$91</f>
        <v>1520000000</v>
      </c>
      <c r="M91" s="8">
        <f>IFERROR(N91/$N$122,0)</f>
        <v>0.036846874056176385</v>
      </c>
      <c r="N91" s="4">
        <f>$D$91</f>
        <v>1220000000</v>
      </c>
      <c r="O91" s="8">
        <f>IFERROR(P91/$P$122,0)</f>
        <v>0.047355473554735544</v>
      </c>
      <c r="P91" s="4">
        <f>$E$91</f>
        <v>1540000000</v>
      </c>
      <c r="Q91" s="8">
        <f>IFERROR(R91/$R$122,0)</f>
        <v>0.040713224368499258</v>
      </c>
      <c r="R91" s="4">
        <f>$F$91</f>
        <v>1370000000</v>
      </c>
      <c r="T91" t="s">
        <f>$A$91</f>
        <v>76</v>
      </c>
      <c r="U91" s="8">
        <f>IFERROR(V91/$V91,0)</f>
        <v>1</v>
      </c>
      <c r="V91" s="4">
        <f>$B$91</f>
        <v>1550000000</v>
      </c>
      <c r="W91" s="8">
        <f>IFERROR(X91/$V91,0)</f>
        <v>0.98064516129032253</v>
      </c>
      <c r="X91" s="4">
        <f>$C$91</f>
        <v>1520000000</v>
      </c>
      <c r="Y91" s="8">
        <f>IFERROR(Z91/$V91,0)</f>
        <v>0.7870967741935484</v>
      </c>
      <c r="Z91" s="4">
        <f>$D$91</f>
        <v>1220000000</v>
      </c>
      <c r="AA91" s="8">
        <f>IFERROR(AB91/$V91,0)</f>
        <v>0.99354838709677418</v>
      </c>
      <c r="AB91" s="4">
        <f>$E$91</f>
        <v>1540000000</v>
      </c>
      <c r="AC91" s="8">
        <f>IFERROR(AD91/$V91,0)</f>
        <v>0.88387096774193552</v>
      </c>
      <c r="AD91" s="4">
        <f>$F$91</f>
        <v>1370000000</v>
      </c>
    </row>
    <row r="92" spans="1:30" ht="13.23529411764706">
      <c r="A92" t="s">
        <v>77</v>
      </c>
      <c r="B92" s="4">
        <v>469000000</v>
      </c>
      <c r="C92" s="4">
        <v>530000000</v>
      </c>
      <c r="D92" s="4">
        <v>424000000</v>
      </c>
      <c r="E92" s="4">
        <v>313000000</v>
      </c>
      <c r="F92" s="4">
        <v>400000000</v>
      </c>
      <c r="H92" t="s">
        <f>$A$92</f>
        <v>77</v>
      </c>
      <c r="I92" s="8">
        <f>IFERROR(J92/$J$122,0)</f>
        <v>0.012859884836852208</v>
      </c>
      <c r="J92" s="4">
        <f>$B$92</f>
        <v>469000000</v>
      </c>
      <c r="K92" s="8">
        <f>IFERROR(L92/$L$122,0)</f>
        <v>0.014673311184939091</v>
      </c>
      <c r="L92" s="4">
        <f>$C$92</f>
        <v>530000000</v>
      </c>
      <c r="M92" s="8">
        <f>IFERROR(N92/$N$122,0)</f>
        <v>0.012805798852310481</v>
      </c>
      <c r="N92" s="4">
        <f>$D$92</f>
        <v>424000000</v>
      </c>
      <c r="O92" s="8">
        <f>IFERROR(P92/$P$122,0)</f>
        <v>0.0096248462484624826</v>
      </c>
      <c r="P92" s="4">
        <f>$E$92</f>
        <v>313000000</v>
      </c>
      <c r="Q92" s="8">
        <f>IFERROR(R92/$R$122,0)</f>
        <v>0.01188707280832095</v>
      </c>
      <c r="R92" s="4">
        <f>$F$92</f>
        <v>400000000</v>
      </c>
      <c r="T92" t="s">
        <f>$A$92</f>
        <v>77</v>
      </c>
      <c r="U92" s="8">
        <f>IFERROR(V92/$V92,0)</f>
        <v>1</v>
      </c>
      <c r="V92" s="4">
        <f>$B$92</f>
        <v>469000000</v>
      </c>
      <c r="W92" s="8">
        <f>IFERROR(X92/$V92,0)</f>
        <v>1.1300639658848615</v>
      </c>
      <c r="X92" s="4">
        <f>$C$92</f>
        <v>530000000</v>
      </c>
      <c r="Y92" s="8">
        <f>IFERROR(Z92/$V92,0)</f>
        <v>0.90405117270788915</v>
      </c>
      <c r="Z92" s="4">
        <f>$D$92</f>
        <v>424000000</v>
      </c>
      <c r="AA92" s="8">
        <f>IFERROR(AB92/$V92,0)</f>
        <v>0.66737739872068236</v>
      </c>
      <c r="AB92" s="4">
        <f>$E$92</f>
        <v>313000000</v>
      </c>
      <c r="AC92" s="8">
        <f>IFERROR(AD92/$V92,0)</f>
        <v>0.85287846481876328</v>
      </c>
      <c r="AD92" s="4">
        <f>$F$92</f>
        <v>400000000</v>
      </c>
    </row>
    <row r="93" spans="1:30" ht="13.23529411764706">
      <c r="A93" t="s">
        <v>78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78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78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30" ht="13.23529411764706">
      <c r="A94" t="s">
        <v>79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80</v>
      </c>
      <c r="I94" s="8">
        <f>IFERROR(J94/$J$122,0)</f>
        <v>0.067726898820948719</v>
      </c>
      <c r="J94" s="4">
        <f>$B$95</f>
        <v>2470000000</v>
      </c>
      <c r="K94" s="8">
        <f>IFERROR(L94/$L$122,0)</f>
        <v>0.043189368770764118</v>
      </c>
      <c r="L94" s="4">
        <f>$C$95</f>
        <v>1560000000</v>
      </c>
      <c r="M94" s="8">
        <f>IFERROR(N94/$N$122,0)</f>
        <v>0.048625792811839326</v>
      </c>
      <c r="N94" s="4">
        <f>$D$95</f>
        <v>1610000000</v>
      </c>
      <c r="O94" s="8">
        <f>IFERROR(P94/$P$122,0)</f>
        <v>0.05412054120541205</v>
      </c>
      <c r="P94" s="4">
        <f>$E$95</f>
        <v>1760000000</v>
      </c>
      <c r="Q94" s="8">
        <f>IFERROR(R94/$R$122,0)</f>
        <v>0.047845468053491824</v>
      </c>
      <c r="R94" s="4">
        <f>$F$95</f>
        <v>1610000000</v>
      </c>
      <c r="T94" t="s">
        <f>$A$95</f>
        <v>80</v>
      </c>
      <c r="U94" s="8">
        <f>IFERROR(V94/$V94,0)</f>
        <v>1</v>
      </c>
      <c r="V94" s="4">
        <f>$B$95</f>
        <v>2470000000</v>
      </c>
      <c r="W94" s="8">
        <f>IFERROR(X94/$V94,0)</f>
        <v>0.63157894736842102</v>
      </c>
      <c r="X94" s="4">
        <f>$C$95</f>
        <v>1560000000</v>
      </c>
      <c r="Y94" s="8">
        <f>IFERROR(Z94/$V94,0)</f>
        <v>0.65182186234817818</v>
      </c>
      <c r="Z94" s="4">
        <f>$D$95</f>
        <v>1610000000</v>
      </c>
      <c r="AA94" s="8">
        <f>IFERROR(AB94/$V94,0)</f>
        <v>0.71255060728744934</v>
      </c>
      <c r="AB94" s="4">
        <f>$E$95</f>
        <v>1760000000</v>
      </c>
      <c r="AC94" s="8">
        <f>IFERROR(AD94/$V94,0)</f>
        <v>0.65182186234817818</v>
      </c>
      <c r="AD94" s="4">
        <f>$F$95</f>
        <v>1610000000</v>
      </c>
    </row>
    <row r="95" spans="1:30" ht="13.23529411764706">
      <c r="A95" t="s">
        <v>80</v>
      </c>
      <c r="B95" s="4">
        <v>2470000000</v>
      </c>
      <c r="C95" s="4">
        <v>1560000000</v>
      </c>
      <c r="D95" s="4">
        <v>1610000000</v>
      </c>
      <c r="E95" s="4">
        <v>1760000000</v>
      </c>
      <c r="F95" s="4">
        <v>1610000000</v>
      </c>
      <c r="H95" t="s">
        <f>$A$96</f>
        <v>81</v>
      </c>
      <c r="I95" s="8">
        <f>IFERROR(J95/$J$122,0)</f>
        <v>0.063065533315053462</v>
      </c>
      <c r="J95" s="4">
        <f>$B$96</f>
        <v>2300000000</v>
      </c>
      <c r="K95" s="8">
        <f>IFERROR(L95/$L$122,0)</f>
        <v>0.039313399778516056</v>
      </c>
      <c r="L95" s="4">
        <f>$C$96</f>
        <v>1420000000</v>
      </c>
      <c r="M95" s="8">
        <f>IFERROR(N95/$N$122,0)</f>
        <v>0.04409543944427665</v>
      </c>
      <c r="N95" s="4">
        <f>$D$96</f>
        <v>1460000000</v>
      </c>
      <c r="O95" s="8">
        <f>IFERROR(P95/$P$122,0)</f>
        <v>0.049200492004920042</v>
      </c>
      <c r="P95" s="4">
        <f>$E$96</f>
        <v>1600000000</v>
      </c>
      <c r="Q95" s="8">
        <f>IFERROR(R95/$R$122,0)</f>
        <v>0.043982169390787522</v>
      </c>
      <c r="R95" s="4">
        <f>$F$96</f>
        <v>1480000000</v>
      </c>
      <c r="T95" t="s">
        <f>$A$96</f>
        <v>81</v>
      </c>
      <c r="U95" s="8">
        <f>IFERROR(V95/$V95,0)</f>
        <v>1</v>
      </c>
      <c r="V95" s="4">
        <f>$B$96</f>
        <v>2300000000</v>
      </c>
      <c r="W95" s="8">
        <f>IFERROR(X95/$V95,0)</f>
        <v>0.61739130434782608</v>
      </c>
      <c r="X95" s="4">
        <f>$C$96</f>
        <v>1420000000</v>
      </c>
      <c r="Y95" s="8">
        <f>IFERROR(Z95/$V95,0)</f>
        <v>0.63478260869565217</v>
      </c>
      <c r="Z95" s="4">
        <f>$D$96</f>
        <v>1460000000</v>
      </c>
      <c r="AA95" s="8">
        <f>IFERROR(AB95/$V95,0)</f>
        <v>0.69565217391304346</v>
      </c>
      <c r="AB95" s="4">
        <f>$E$96</f>
        <v>1600000000</v>
      </c>
      <c r="AC95" s="8">
        <f>IFERROR(AD95/$V95,0)</f>
        <v>0.64347826086956517</v>
      </c>
      <c r="AD95" s="4">
        <f>$F$96</f>
        <v>1480000000</v>
      </c>
    </row>
    <row r="96" spans="1:30" ht="13.23529411764706">
      <c r="A96" t="s">
        <v>81</v>
      </c>
      <c r="B96" s="4">
        <v>2300000000</v>
      </c>
      <c r="C96" s="4">
        <v>1420000000</v>
      </c>
      <c r="D96" s="4">
        <v>1460000000</v>
      </c>
      <c r="E96" s="4">
        <v>1600000000</v>
      </c>
      <c r="F96" s="4">
        <v>1480000000</v>
      </c>
      <c r="H96" t="s">
        <f>$A$97</f>
        <v>82</v>
      </c>
      <c r="I96" s="8">
        <f>IFERROR(J96/$J$122,0)</f>
        <v>0.065533315053468599</v>
      </c>
      <c r="J96" s="4">
        <f>$B$97</f>
        <v>2390000000</v>
      </c>
      <c r="K96" s="8">
        <f>IFERROR(L96/$L$122,0)</f>
        <v>0.039867109634551492</v>
      </c>
      <c r="L96" s="4">
        <f>$C$97</f>
        <v>1440000000</v>
      </c>
      <c r="M96" s="8">
        <f>IFERROR(N96/$N$122,0)</f>
        <v>0.044397463002114168</v>
      </c>
      <c r="N96" s="4">
        <f>$D$97</f>
        <v>1470000000</v>
      </c>
      <c r="O96" s="8">
        <f>IFERROR(P96/$P$122,0)</f>
        <v>0.049815498154981541</v>
      </c>
      <c r="P96" s="4">
        <f>$E$97</f>
        <v>1620000000</v>
      </c>
      <c r="Q96" s="8">
        <f>IFERROR(R96/$R$122,0)</f>
        <v>0.044576523031203567</v>
      </c>
      <c r="R96" s="4">
        <f>$F$97</f>
        <v>1500000000</v>
      </c>
      <c r="T96" t="s">
        <f>$A$97</f>
        <v>82</v>
      </c>
      <c r="U96" s="8">
        <f>IFERROR(V96/$V96,0)</f>
        <v>1</v>
      </c>
      <c r="V96" s="4">
        <f>$B$97</f>
        <v>2390000000</v>
      </c>
      <c r="W96" s="8">
        <f>IFERROR(X96/$V96,0)</f>
        <v>0.60251046025104604</v>
      </c>
      <c r="X96" s="4">
        <f>$C$97</f>
        <v>1440000000</v>
      </c>
      <c r="Y96" s="8">
        <f>IFERROR(Z96/$V96,0)</f>
        <v>0.61506276150627615</v>
      </c>
      <c r="Z96" s="4">
        <f>$D$97</f>
        <v>1470000000</v>
      </c>
      <c r="AA96" s="8">
        <f>IFERROR(AB96/$V96,0)</f>
        <v>0.67782426778242677</v>
      </c>
      <c r="AB96" s="4">
        <f>$E$97</f>
        <v>1620000000</v>
      </c>
      <c r="AC96" s="8">
        <f>IFERROR(AD96/$V96,0)</f>
        <v>0.62761506276150625</v>
      </c>
      <c r="AD96" s="4">
        <f>$F$97</f>
        <v>1500000000</v>
      </c>
    </row>
    <row r="97" spans="1:30" ht="13.23529411764706">
      <c r="A97" t="s">
        <v>82</v>
      </c>
      <c r="B97" s="4">
        <v>2390000000</v>
      </c>
      <c r="C97" s="4">
        <v>1440000000</v>
      </c>
      <c r="D97" s="4">
        <v>1470000000</v>
      </c>
      <c r="E97" s="4">
        <v>1620000000</v>
      </c>
      <c r="F97" s="4">
        <v>1500000000</v>
      </c>
      <c r="H97" t="s">
        <f>$A$98</f>
        <v>83</v>
      </c>
      <c r="I97" s="8">
        <f>IFERROR(J97/$J$122,0)</f>
        <v>-0.0023855223471346311</v>
      </c>
      <c r="J97" s="4">
        <f>$B$98</f>
        <v>-87000000</v>
      </c>
      <c r="K97" s="8">
        <f>IFERROR(L97/$L$122,0)</f>
        <v>-0.0004706533776301218</v>
      </c>
      <c r="L97" s="4">
        <f>$C$98</f>
        <v>-17000000</v>
      </c>
      <c r="M97" s="8">
        <f>IFERROR(N97/$N$122,0)</f>
        <v>-0.00030202355783751132</v>
      </c>
      <c r="N97" s="4">
        <f>$D$98</f>
        <v>-10000000</v>
      </c>
      <c r="O97" s="8">
        <f>IFERROR(P97/$P$122,0)</f>
        <v>-0.00070725707257072567</v>
      </c>
      <c r="P97" s="4">
        <f>$E$98</f>
        <v>-23000000</v>
      </c>
      <c r="Q97" s="8">
        <f>IFERROR(R97/$R$122,0)</f>
        <v>-0.0005943536404160475</v>
      </c>
      <c r="R97" s="4">
        <f>$F$98</f>
        <v>-20000000</v>
      </c>
      <c r="T97" t="s">
        <f>$A$98</f>
        <v>83</v>
      </c>
      <c r="U97" s="8">
        <f>IFERROR(V97/$V97,0)</f>
        <v>1</v>
      </c>
      <c r="V97" s="4">
        <f>$B$98</f>
        <v>-87000000</v>
      </c>
      <c r="W97" s="8">
        <f>IFERROR(X97/$V97,0)</f>
        <v>0.19540229885057472</v>
      </c>
      <c r="X97" s="4">
        <f>$C$98</f>
        <v>-17000000</v>
      </c>
      <c r="Y97" s="8">
        <f>IFERROR(Z97/$V97,0)</f>
        <v>0.11494252873563218</v>
      </c>
      <c r="Z97" s="4">
        <f>$D$98</f>
        <v>-10000000</v>
      </c>
      <c r="AA97" s="8">
        <f>IFERROR(AB97/$V97,0)</f>
        <v>0.26436781609195403</v>
      </c>
      <c r="AB97" s="4">
        <f>$E$98</f>
        <v>-23000000</v>
      </c>
      <c r="AC97" s="8">
        <f>IFERROR(AD97/$V97,0)</f>
        <v>0.22988505747126436</v>
      </c>
      <c r="AD97" s="4">
        <f>$F$98</f>
        <v>-20000000</v>
      </c>
    </row>
    <row r="98" spans="1:30" ht="13.23529411764706">
      <c r="A98" t="s">
        <v>83</v>
      </c>
      <c r="B98" s="4">
        <v>-87000000</v>
      </c>
      <c r="C98" s="4">
        <v>-17000000</v>
      </c>
      <c r="D98" s="4">
        <v>-10000000</v>
      </c>
      <c r="E98" s="4">
        <v>-23000000</v>
      </c>
      <c r="F98" s="4">
        <v>-20000000</v>
      </c>
      <c r="H98" t="s">
        <f>$A$99</f>
        <v>84</v>
      </c>
      <c r="I98" s="8">
        <f>IFERROR(J98/$J$122,0)</f>
        <v>0.0045516863175212507</v>
      </c>
      <c r="J98" s="4">
        <f>$B$99</f>
        <v>166000000</v>
      </c>
      <c r="K98" s="8">
        <f>IFERROR(L98/$L$122,0)</f>
        <v>0.0037652270210409744</v>
      </c>
      <c r="L98" s="4">
        <f>$C$99</f>
        <v>136000000</v>
      </c>
      <c r="M98" s="8">
        <f>IFERROR(N98/$N$122,0)</f>
        <v>0.0044397463002114161</v>
      </c>
      <c r="N98" s="4">
        <f>$D$99</f>
        <v>147000000</v>
      </c>
      <c r="O98" s="8">
        <f>IFERROR(P98/$P$122,0)</f>
        <v>0.0050123001230012298</v>
      </c>
      <c r="P98" s="4">
        <f>$E$99</f>
        <v>163000000</v>
      </c>
      <c r="Q98" s="8">
        <f>IFERROR(R98/$R$122,0)</f>
        <v>0.0038930163447251113</v>
      </c>
      <c r="R98" s="4">
        <f>$F$99</f>
        <v>131000000</v>
      </c>
      <c r="T98" t="s">
        <f>$A$99</f>
        <v>84</v>
      </c>
      <c r="U98" s="8">
        <f>IFERROR(V98/$V98,0)</f>
        <v>1</v>
      </c>
      <c r="V98" s="4">
        <f>$B$99</f>
        <v>166000000</v>
      </c>
      <c r="W98" s="8">
        <f>IFERROR(X98/$V98,0)</f>
        <v>0.81927710843373491</v>
      </c>
      <c r="X98" s="4">
        <f>$C$99</f>
        <v>136000000</v>
      </c>
      <c r="Y98" s="8">
        <f>IFERROR(Z98/$V98,0)</f>
        <v>0.88554216867469882</v>
      </c>
      <c r="Z98" s="4">
        <f>$D$99</f>
        <v>147000000</v>
      </c>
      <c r="AA98" s="8">
        <f>IFERROR(AB98/$V98,0)</f>
        <v>0.98192771084337349</v>
      </c>
      <c r="AB98" s="4">
        <f>$E$99</f>
        <v>163000000</v>
      </c>
      <c r="AC98" s="8">
        <f>IFERROR(AD98/$V98,0)</f>
        <v>0.78915662650602414</v>
      </c>
      <c r="AD98" s="4">
        <f>$F$99</f>
        <v>131000000</v>
      </c>
    </row>
    <row r="99" spans="1:30" ht="13.23529411764706">
      <c r="A99" t="s">
        <v>84</v>
      </c>
      <c r="B99" s="4">
        <v>166000000</v>
      </c>
      <c r="C99" s="4">
        <v>136000000</v>
      </c>
      <c r="D99" s="4">
        <v>147000000</v>
      </c>
      <c r="E99" s="4">
        <v>163000000</v>
      </c>
      <c r="F99" s="4">
        <v>131000000</v>
      </c>
      <c r="H99" t="s">
        <f>$A$102</f>
        <v>85</v>
      </c>
      <c r="I99" s="8">
        <f>IFERROR(J99/$J$122,0)</f>
        <v>0.01839868384973951</v>
      </c>
      <c r="J99" s="4">
        <f>$B$102</f>
        <v>671000000</v>
      </c>
      <c r="K99" s="8">
        <f>IFERROR(L99/$L$122,0)</f>
        <v>0.017220376522702103</v>
      </c>
      <c r="L99" s="4">
        <f>$C$102</f>
        <v>622000000</v>
      </c>
      <c r="M99" s="8">
        <f>IFERROR(N99/$N$122,0)</f>
        <v>0.016973723950468138</v>
      </c>
      <c r="N99" s="4">
        <f>$D$102</f>
        <v>562000000</v>
      </c>
      <c r="O99" s="8">
        <f>IFERROR(P99/$P$122,0)</f>
        <v>0.017742927429274292</v>
      </c>
      <c r="P99" s="4">
        <f>$E$102</f>
        <v>577000000</v>
      </c>
      <c r="Q99" s="8">
        <f>IFERROR(R99/$R$122,0)</f>
        <v>0.014472511144130758</v>
      </c>
      <c r="R99" s="4">
        <f>$F$102</f>
        <v>487000000</v>
      </c>
      <c r="T99" t="s">
        <f>$A$102</f>
        <v>85</v>
      </c>
      <c r="U99" s="8">
        <f>IFERROR(V99/$V99,0)</f>
        <v>1</v>
      </c>
      <c r="V99" s="4">
        <f>$B$102</f>
        <v>671000000</v>
      </c>
      <c r="W99" s="8">
        <f>IFERROR(X99/$V99,0)</f>
        <v>0.92697466467958267</v>
      </c>
      <c r="X99" s="4">
        <f>$C$102</f>
        <v>622000000</v>
      </c>
      <c r="Y99" s="8">
        <f>IFERROR(Z99/$V99,0)</f>
        <v>0.83755588673621462</v>
      </c>
      <c r="Z99" s="4">
        <f>$D$102</f>
        <v>562000000</v>
      </c>
      <c r="AA99" s="8">
        <f>IFERROR(AB99/$V99,0)</f>
        <v>0.85991058122205666</v>
      </c>
      <c r="AB99" s="4">
        <f>$E$102</f>
        <v>577000000</v>
      </c>
      <c r="AC99" s="8">
        <f>IFERROR(AD99/$V99,0)</f>
        <v>0.72578241430700452</v>
      </c>
      <c r="AD99" s="4">
        <f>$F$102</f>
        <v>487000000</v>
      </c>
    </row>
    <row r="100" spans="1:30" ht="13.23529411764706">
      <c r="A100" t="s">
        <v>86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H100" t="s">
        <f>$A$103</f>
        <v>87</v>
      </c>
      <c r="I100" s="8">
        <f>IFERROR(J100/$J$122,0)</f>
        <v>0</v>
      </c>
      <c r="J100" s="4">
        <f>$B$103</f>
        <v>0</v>
      </c>
      <c r="K100" s="8">
        <f>IFERROR(L100/$L$122,0)</f>
        <v>0</v>
      </c>
      <c r="L100" s="4">
        <f>$C$103</f>
        <v>0</v>
      </c>
      <c r="M100" s="8">
        <f>IFERROR(N100/$N$122,0)</f>
        <v>0</v>
      </c>
      <c r="N100" s="4">
        <f>$D$103</f>
        <v>0</v>
      </c>
      <c r="O100" s="8">
        <f>IFERROR(P100/$P$122,0)</f>
        <v>0</v>
      </c>
      <c r="P100" s="4">
        <f>$E$103</f>
        <v>0</v>
      </c>
      <c r="Q100" s="8">
        <f>IFERROR(R100/$R$122,0)</f>
        <v>0</v>
      </c>
      <c r="R100" s="4">
        <f>$F$103</f>
        <v>0</v>
      </c>
      <c r="T100" t="s">
        <f>$A$103</f>
        <v>87</v>
      </c>
      <c r="U100" s="8">
        <f>IFERROR(V100/$V100,0)</f>
        <v>0</v>
      </c>
      <c r="V100" s="4">
        <f>$B$103</f>
        <v>0</v>
      </c>
      <c r="W100" s="8">
        <f>IFERROR(X100/$V100,0)</f>
        <v>0</v>
      </c>
      <c r="X100" s="4">
        <f>$C$103</f>
        <v>0</v>
      </c>
      <c r="Y100" s="8">
        <f>IFERROR(Z100/$V100,0)</f>
        <v>0</v>
      </c>
      <c r="Z100" s="4">
        <f>$D$103</f>
        <v>0</v>
      </c>
      <c r="AA100" s="8">
        <f>IFERROR(AB100/$V100,0)</f>
        <v>0</v>
      </c>
      <c r="AB100" s="4">
        <f>$E$103</f>
        <v>0</v>
      </c>
      <c r="AC100" s="8">
        <f>IFERROR(AD100/$V100,0)</f>
        <v>0</v>
      </c>
      <c r="AD100" s="4">
        <f>$F$103</f>
        <v>0</v>
      </c>
    </row>
    <row r="101" spans="1:30" ht="13.23529411764706">
      <c r="A101" t="s">
        <v>88</v>
      </c>
      <c r="B101" s="4">
        <v>5.7199999999999998</v>
      </c>
      <c r="C101" s="4">
        <v>6.5300000000000002</v>
      </c>
      <c r="D101" s="4">
        <v>6.5199999999999996</v>
      </c>
      <c r="E101" s="4">
        <v>6.1100000000000003</v>
      </c>
      <c r="F101" s="4">
        <v>6.3300000000000001</v>
      </c>
      <c r="H101" t="s">
        <f>$A$104</f>
        <v>89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89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30" ht="13.23529411764706">
      <c r="A102" t="s">
        <v>85</v>
      </c>
      <c r="B102" s="4">
        <v>671000000</v>
      </c>
      <c r="C102" s="4">
        <v>622000000</v>
      </c>
      <c r="D102" s="4">
        <v>562000000</v>
      </c>
      <c r="E102" s="4">
        <v>577000000</v>
      </c>
      <c r="F102" s="4">
        <v>487000000</v>
      </c>
      <c r="H102" t="s">
        <f>$A$105</f>
        <v>90</v>
      </c>
      <c r="I102" s="8">
        <f>IFERROR(J102/$J$122,0)</f>
        <v>0.01839868384973951</v>
      </c>
      <c r="J102" s="4">
        <f>$B$105</f>
        <v>671000000</v>
      </c>
      <c r="K102" s="8">
        <f>IFERROR(L102/$L$122,0)</f>
        <v>0.0083610188261351043</v>
      </c>
      <c r="L102" s="4">
        <f>$C$105</f>
        <v>302000000</v>
      </c>
      <c r="M102" s="8">
        <f>IFERROR(N102/$N$122,0)</f>
        <v>0.016973723950468138</v>
      </c>
      <c r="N102" s="4">
        <f>$D$105</f>
        <v>562000000</v>
      </c>
      <c r="O102" s="8">
        <f>IFERROR(P102/$P$122,0)</f>
        <v>0.017742927429274292</v>
      </c>
      <c r="P102" s="4">
        <f>$E$105</f>
        <v>577000000</v>
      </c>
      <c r="Q102" s="8">
        <f>IFERROR(R102/$R$122,0)</f>
        <v>0.014472511144130758</v>
      </c>
      <c r="R102" s="4">
        <f>$F$105</f>
        <v>487000000</v>
      </c>
      <c r="T102" t="s">
        <f>$A$105</f>
        <v>90</v>
      </c>
      <c r="U102" s="8">
        <f>IFERROR(V102/$V102,0)</f>
        <v>1</v>
      </c>
      <c r="V102" s="4">
        <f>$B$105</f>
        <v>671000000</v>
      </c>
      <c r="W102" s="8">
        <f>IFERROR(X102/$V102,0)</f>
        <v>0.45007451564828616</v>
      </c>
      <c r="X102" s="4">
        <f>$C$105</f>
        <v>302000000</v>
      </c>
      <c r="Y102" s="8">
        <f>IFERROR(Z102/$V102,0)</f>
        <v>0.83755588673621462</v>
      </c>
      <c r="Z102" s="4">
        <f>$D$105</f>
        <v>562000000</v>
      </c>
      <c r="AA102" s="8">
        <f>IFERROR(AB102/$V102,0)</f>
        <v>0.85991058122205666</v>
      </c>
      <c r="AB102" s="4">
        <f>$E$105</f>
        <v>577000000</v>
      </c>
      <c r="AC102" s="8">
        <f>IFERROR(AD102/$V102,0)</f>
        <v>0.72578241430700452</v>
      </c>
      <c r="AD102" s="4">
        <f>$F$105</f>
        <v>487000000</v>
      </c>
    </row>
    <row r="103" spans="1:30" ht="13.23529411764706">
      <c r="A103" t="s">
        <v>87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H103" t="s">
        <f>$A$106</f>
        <v>91</v>
      </c>
      <c r="I103" s="8">
        <f>IFERROR(J103/$J$122,0)</f>
        <v>0</v>
      </c>
      <c r="J103" s="4">
        <f>$B$106</f>
        <v>0</v>
      </c>
      <c r="K103" s="8">
        <f>IFERROR(L103/$L$122,0)</f>
        <v>0.0088593576965669985</v>
      </c>
      <c r="L103" s="4">
        <f>$C$106</f>
        <v>320000000</v>
      </c>
      <c r="M103" s="8">
        <f>IFERROR(N103/$N$122,0)</f>
        <v>0</v>
      </c>
      <c r="N103" s="4">
        <f>$D$106</f>
        <v>0</v>
      </c>
      <c r="O103" s="8">
        <f>IFERROR(P103/$P$122,0)</f>
        <v>0</v>
      </c>
      <c r="P103" s="4">
        <f>$E$106</f>
        <v>0</v>
      </c>
      <c r="Q103" s="8">
        <f>IFERROR(R103/$R$122,0)</f>
        <v>0</v>
      </c>
      <c r="R103" s="4">
        <f>$F$106</f>
        <v>0</v>
      </c>
      <c r="T103" t="s">
        <f>$A$106</f>
        <v>91</v>
      </c>
      <c r="U103" s="8">
        <f>IFERROR(V103/$V103,0)</f>
        <v>0</v>
      </c>
      <c r="V103" s="4">
        <f>$B$106</f>
        <v>0</v>
      </c>
      <c r="W103" s="8">
        <f>IFERROR(X103/$V103,0)</f>
        <v>0</v>
      </c>
      <c r="X103" s="4">
        <f>$C$106</f>
        <v>320000000</v>
      </c>
      <c r="Y103" s="8">
        <f>IFERROR(Z103/$V103,0)</f>
        <v>0</v>
      </c>
      <c r="Z103" s="4">
        <f>$D$106</f>
        <v>0</v>
      </c>
      <c r="AA103" s="8">
        <f>IFERROR(AB103/$V103,0)</f>
        <v>0</v>
      </c>
      <c r="AB103" s="4">
        <f>$E$106</f>
        <v>0</v>
      </c>
      <c r="AC103" s="8">
        <f>IFERROR(AD103/$V103,0)</f>
        <v>0</v>
      </c>
      <c r="AD103" s="4">
        <f>$F$106</f>
        <v>0</v>
      </c>
    </row>
    <row r="104" spans="1:30" ht="13.23529411764706">
      <c r="A104" t="s">
        <v>89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92</v>
      </c>
      <c r="I104" s="8">
        <f>IFERROR(J104/$J$122,0)</f>
        <v>0.046065259117082535</v>
      </c>
      <c r="J104" s="4">
        <f>$B$107</f>
        <v>1680000000</v>
      </c>
      <c r="K104" s="8">
        <f>IFERROR(L104/$L$122,0)</f>
        <v>0.0606312292358804</v>
      </c>
      <c r="L104" s="4">
        <f>$C$107</f>
        <v>2190000000</v>
      </c>
      <c r="M104" s="8">
        <f>IFERROR(N104/$N$122,0)</f>
        <v>0.07792207792207792</v>
      </c>
      <c r="N104" s="4">
        <f>$D$107</f>
        <v>2580000000</v>
      </c>
      <c r="O104" s="8">
        <f>IFERROR(P104/$P$122,0)</f>
        <v>0.025553505535055348</v>
      </c>
      <c r="P104" s="4">
        <f>$E$107</f>
        <v>831000000</v>
      </c>
      <c r="Q104" s="8">
        <f>IFERROR(R104/$R$122,0)</f>
        <v>0.040713224368499258</v>
      </c>
      <c r="R104" s="4">
        <f>$F$107</f>
        <v>1370000000</v>
      </c>
      <c r="T104" t="s">
        <f>$A$107</f>
        <v>92</v>
      </c>
      <c r="U104" s="8">
        <f>IFERROR(V104/$V104,0)</f>
        <v>1</v>
      </c>
      <c r="V104" s="4">
        <f>$B$107</f>
        <v>1680000000</v>
      </c>
      <c r="W104" s="8">
        <f>IFERROR(X104/$V104,0)</f>
        <v>1.3035714285714286</v>
      </c>
      <c r="X104" s="4">
        <f>$C$107</f>
        <v>2190000000</v>
      </c>
      <c r="Y104" s="8">
        <f>IFERROR(Z104/$V104,0)</f>
        <v>1.5357142857142858</v>
      </c>
      <c r="Z104" s="4">
        <f>$D$107</f>
        <v>2580000000</v>
      </c>
      <c r="AA104" s="8">
        <f>IFERROR(AB104/$V104,0)</f>
        <v>0.49464285714285716</v>
      </c>
      <c r="AB104" s="4">
        <f>$E$107</f>
        <v>831000000</v>
      </c>
      <c r="AC104" s="8">
        <f>IFERROR(AD104/$V104,0)</f>
        <v>0.81547619047619047</v>
      </c>
      <c r="AD104" s="4">
        <f>$F$107</f>
        <v>1370000000</v>
      </c>
    </row>
    <row r="105" spans="1:30" ht="13.23529411764706">
      <c r="A105" t="s">
        <v>90</v>
      </c>
      <c r="B105" s="4">
        <v>671000000</v>
      </c>
      <c r="C105" s="4">
        <v>302000000</v>
      </c>
      <c r="D105" s="4">
        <v>562000000</v>
      </c>
      <c r="E105" s="4">
        <v>577000000</v>
      </c>
      <c r="F105" s="4">
        <v>487000000</v>
      </c>
      <c r="H105" t="s">
        <f>$A$108</f>
        <v>93</v>
      </c>
      <c r="I105" s="8">
        <f>IFERROR(J105/$J$122,0)</f>
        <v>0.043323279407732382</v>
      </c>
      <c r="J105" s="4">
        <f>$B$108</f>
        <v>1580000000</v>
      </c>
      <c r="K105" s="8">
        <f>IFERROR(L105/$L$122,0)</f>
        <v>0.058416389811738641</v>
      </c>
      <c r="L105" s="4">
        <f>$C$108</f>
        <v>2109999999.9999998</v>
      </c>
      <c r="M105" s="8">
        <f>IFERROR(N105/$N$122,0)</f>
        <v>0.076109936575052856</v>
      </c>
      <c r="N105" s="4">
        <f>$D$108</f>
        <v>2520000000</v>
      </c>
      <c r="O105" s="8">
        <f>IFERROR(P105/$P$122,0)</f>
        <v>0.021555965559655593</v>
      </c>
      <c r="P105" s="4">
        <f>$E$108</f>
        <v>701000000</v>
      </c>
      <c r="Q105" s="8">
        <f>IFERROR(R105/$R$122,0)</f>
        <v>0.038335809806835069</v>
      </c>
      <c r="R105" s="4">
        <f>$F$108</f>
        <v>1290000000</v>
      </c>
      <c r="T105" t="s">
        <f>$A$108</f>
        <v>93</v>
      </c>
      <c r="U105" s="8">
        <f>IFERROR(V105/$V105,0)</f>
        <v>1</v>
      </c>
      <c r="V105" s="4">
        <f>$B$108</f>
        <v>1580000000</v>
      </c>
      <c r="W105" s="8">
        <f>IFERROR(X105/$V105,0)</f>
        <v>1.3354430379746833</v>
      </c>
      <c r="X105" s="4">
        <f>$C$108</f>
        <v>2109999999.9999998</v>
      </c>
      <c r="Y105" s="8">
        <f>IFERROR(Z105/$V105,0)</f>
        <v>1.5949367088607596</v>
      </c>
      <c r="Z105" s="4">
        <f>$D$108</f>
        <v>2520000000</v>
      </c>
      <c r="AA105" s="8">
        <f>IFERROR(AB105/$V105,0)</f>
        <v>0.44367088607594934</v>
      </c>
      <c r="AB105" s="4">
        <f>$E$108</f>
        <v>701000000</v>
      </c>
      <c r="AC105" s="8">
        <f>IFERROR(AD105/$V105,0)</f>
        <v>0.81645569620253167</v>
      </c>
      <c r="AD105" s="4">
        <f>$F$108</f>
        <v>1290000000</v>
      </c>
    </row>
    <row r="106" spans="1:30" ht="13.23529411764706">
      <c r="A106" t="s">
        <v>91</v>
      </c>
      <c r="B106" s="4">
        <v>0</v>
      </c>
      <c r="C106" s="4">
        <v>320000000</v>
      </c>
      <c r="D106" s="4">
        <v>0</v>
      </c>
      <c r="E106" s="4">
        <v>0</v>
      </c>
      <c r="F106" s="4">
        <v>0</v>
      </c>
      <c r="H106" t="s">
        <f>$A$109</f>
        <v>94</v>
      </c>
      <c r="I106" s="8">
        <f>IFERROR(J106/$J$122,0)</f>
        <v>0.18755141211955031</v>
      </c>
      <c r="J106" s="4">
        <f>$B$109</f>
        <v>6840000000</v>
      </c>
      <c r="K106" s="8">
        <f>IFERROR(L106/$L$122,0)</f>
        <v>0.17774086378737541</v>
      </c>
      <c r="L106" s="4">
        <f>$C$109</f>
        <v>6420000000</v>
      </c>
      <c r="M106" s="8">
        <f>IFERROR(N106/$N$122,0)</f>
        <v>0.19329507701600726</v>
      </c>
      <c r="N106" s="4">
        <f>$D$109</f>
        <v>6400000000</v>
      </c>
      <c r="O106" s="8">
        <f>IFERROR(P106/$P$122,0)</f>
        <v>0.15436654366543665</v>
      </c>
      <c r="P106" s="4">
        <f>$E$109</f>
        <v>5020000000</v>
      </c>
      <c r="Q106" s="8">
        <f>IFERROR(R106/$R$122,0)</f>
        <v>0.15542347696879644</v>
      </c>
      <c r="R106" s="4">
        <f>$F$109</f>
        <v>5230000000</v>
      </c>
      <c r="T106" t="s">
        <f>$A$109</f>
        <v>94</v>
      </c>
      <c r="U106" s="8">
        <f>IFERROR(V106/$V106,0)</f>
        <v>1</v>
      </c>
      <c r="V106" s="4">
        <f>$B$109</f>
        <v>6840000000</v>
      </c>
      <c r="W106" s="8">
        <f>IFERROR(X106/$V106,0)</f>
        <v>0.93859649122807021</v>
      </c>
      <c r="X106" s="4">
        <f>$C$109</f>
        <v>6420000000</v>
      </c>
      <c r="Y106" s="8">
        <f>IFERROR(Z106/$V106,0)</f>
        <v>0.93567251461988299</v>
      </c>
      <c r="Z106" s="4">
        <f>$D$109</f>
        <v>6400000000</v>
      </c>
      <c r="AA106" s="8">
        <f>IFERROR(AB106/$V106,0)</f>
        <v>0.73391812865497075</v>
      </c>
      <c r="AB106" s="4">
        <f>$E$109</f>
        <v>5020000000</v>
      </c>
      <c r="AC106" s="8">
        <f>IFERROR(AD106/$V106,0)</f>
        <v>0.76461988304093564</v>
      </c>
      <c r="AD106" s="4">
        <f>$F$109</f>
        <v>5230000000</v>
      </c>
    </row>
    <row r="107" spans="1:30" ht="13.23529411764706">
      <c r="A107" t="s">
        <v>92</v>
      </c>
      <c r="B107" s="4">
        <v>1680000000</v>
      </c>
      <c r="C107" s="4">
        <v>2190000000</v>
      </c>
      <c r="D107" s="4">
        <v>2580000000</v>
      </c>
      <c r="E107" s="4">
        <v>831000000</v>
      </c>
      <c r="F107" s="4">
        <v>1370000000</v>
      </c>
      <c r="H107" t="s">
        <f>$A$110</f>
        <v>95</v>
      </c>
      <c r="I107" s="8">
        <f>IFERROR(J107/$J$122,0)</f>
        <v>0.60378393199890323</v>
      </c>
      <c r="J107" s="4">
        <f>$B$110</f>
        <v>22020000000</v>
      </c>
      <c r="K107" s="8">
        <f>IFERROR(L107/$L$122,0)</f>
        <v>0.56533776301218164</v>
      </c>
      <c r="L107" s="4">
        <f>$C$110</f>
        <v>20420000000</v>
      </c>
      <c r="M107" s="8">
        <f>IFERROR(N107/$N$122,0)</f>
        <v>0.61310782241014794</v>
      </c>
      <c r="N107" s="4">
        <f>$D$110</f>
        <v>20300000000</v>
      </c>
      <c r="O107" s="8">
        <f>IFERROR(P107/$P$122,0)</f>
        <v>0.65805658056580563</v>
      </c>
      <c r="P107" s="4">
        <f>$E$110</f>
        <v>21400000000</v>
      </c>
      <c r="Q107" s="8">
        <f>IFERROR(R107/$R$122,0)</f>
        <v>0.67815750371471029</v>
      </c>
      <c r="R107" s="4">
        <f>$F$110</f>
        <v>22820000000</v>
      </c>
      <c r="T107" t="s">
        <f>$A$110</f>
        <v>95</v>
      </c>
      <c r="U107" s="8">
        <f>IFERROR(V107/$V107,0)</f>
        <v>1</v>
      </c>
      <c r="V107" s="4">
        <f>$B$110</f>
        <v>22020000000</v>
      </c>
      <c r="W107" s="8">
        <f>IFERROR(X107/$V107,0)</f>
        <v>0.92733878292461402</v>
      </c>
      <c r="X107" s="4">
        <f>$C$110</f>
        <v>20420000000</v>
      </c>
      <c r="Y107" s="8">
        <f>IFERROR(Z107/$V107,0)</f>
        <v>0.92188919164395999</v>
      </c>
      <c r="Z107" s="4">
        <f>$D$110</f>
        <v>20300000000</v>
      </c>
      <c r="AA107" s="8">
        <f>IFERROR(AB107/$V107,0)</f>
        <v>0.97184377838328795</v>
      </c>
      <c r="AB107" s="4">
        <f>$E$110</f>
        <v>21400000000</v>
      </c>
      <c r="AC107" s="8">
        <f>IFERROR(AD107/$V107,0)</f>
        <v>1.0363306085376931</v>
      </c>
      <c r="AD107" s="4">
        <f>$F$110</f>
        <v>22820000000</v>
      </c>
    </row>
    <row r="108" spans="1:30" ht="13.23529411764706">
      <c r="A108" t="s">
        <v>93</v>
      </c>
      <c r="B108" s="4">
        <v>1580000000</v>
      </c>
      <c r="C108" s="4">
        <v>2109999999.9999998</v>
      </c>
      <c r="D108" s="4">
        <v>2520000000</v>
      </c>
      <c r="E108" s="4">
        <v>701000000</v>
      </c>
      <c r="F108" s="4">
        <v>1290000000</v>
      </c>
      <c r="H108" t="s">
        <f>$A$111</f>
        <v>96</v>
      </c>
      <c r="I108" s="8">
        <f>IFERROR(J108/$J$122,0)</f>
        <v>0.84891691801480673</v>
      </c>
      <c r="J108" s="4">
        <f>$B$111</f>
        <v>30960000000</v>
      </c>
      <c r="K108" s="8">
        <f>IFERROR(L108/$L$122,0)</f>
        <v>0.78433001107419709</v>
      </c>
      <c r="L108" s="4">
        <f>$C$111</f>
        <v>28330000000</v>
      </c>
      <c r="M108" s="8">
        <f>IFERROR(N108/$N$122,0)</f>
        <v>0.852914527333132</v>
      </c>
      <c r="N108" s="4">
        <f>$D$111</f>
        <v>28240000000</v>
      </c>
      <c r="O108" s="8">
        <f>IFERROR(P108/$P$122,0)</f>
        <v>0.91082410824108229</v>
      </c>
      <c r="P108" s="4">
        <f>$E$111</f>
        <v>29620000000</v>
      </c>
      <c r="Q108" s="8">
        <f>IFERROR(R108/$R$122,0)</f>
        <v>0.93105497771173851</v>
      </c>
      <c r="R108" s="4">
        <f>$F$111</f>
        <v>31330000000</v>
      </c>
      <c r="T108" t="s">
        <f>$A$111</f>
        <v>96</v>
      </c>
      <c r="U108" s="8">
        <f>IFERROR(V108/$V108,0)</f>
        <v>1</v>
      </c>
      <c r="V108" s="4">
        <f>$B$111</f>
        <v>30960000000</v>
      </c>
      <c r="W108" s="8">
        <f>IFERROR(X108/$V108,0)</f>
        <v>0.9150516795865633</v>
      </c>
      <c r="X108" s="4">
        <f>$C$111</f>
        <v>28330000000</v>
      </c>
      <c r="Y108" s="8">
        <f>IFERROR(Z108/$V108,0)</f>
        <v>0.91214470284237725</v>
      </c>
      <c r="Z108" s="4">
        <f>$D$111</f>
        <v>28240000000</v>
      </c>
      <c r="AA108" s="8">
        <f>IFERROR(AB108/$V108,0)</f>
        <v>0.95671834625322993</v>
      </c>
      <c r="AB108" s="4">
        <f>$E$111</f>
        <v>29620000000</v>
      </c>
      <c r="AC108" s="8">
        <f>IFERROR(AD108/$V108,0)</f>
        <v>1.0119509043927648</v>
      </c>
      <c r="AD108" s="4">
        <f>$F$111</f>
        <v>31330000000</v>
      </c>
    </row>
    <row r="109" spans="1:30" ht="13.23529411764706">
      <c r="A109" t="s">
        <v>94</v>
      </c>
      <c r="B109" s="4">
        <v>6840000000</v>
      </c>
      <c r="C109" s="4">
        <v>6420000000</v>
      </c>
      <c r="D109" s="4">
        <v>6400000000</v>
      </c>
      <c r="E109" s="4">
        <v>5020000000</v>
      </c>
      <c r="F109" s="4">
        <v>5230000000</v>
      </c>
      <c r="H109" t="s">
        <f>$A$112</f>
        <v>97</v>
      </c>
      <c r="I109" s="8">
        <f>IFERROR(J109/$J$122,0)</f>
        <v>0.051000822593912802</v>
      </c>
      <c r="J109" s="4">
        <f>$B$112</f>
        <v>1860000000</v>
      </c>
      <c r="K109" s="8">
        <f>IFERROR(L109/$L$122,0)</f>
        <v>0.052879291251384276</v>
      </c>
      <c r="L109" s="4">
        <f>$C$112</f>
        <v>1910000000</v>
      </c>
      <c r="M109" s="8">
        <f>IFERROR(N109/$N$122,0)</f>
        <v>0.059498640893989728</v>
      </c>
      <c r="N109" s="4">
        <f>$D$112</f>
        <v>1970000000</v>
      </c>
      <c r="O109" s="8">
        <f>IFERROR(P109/$P$122,0)</f>
        <v>0.050738007380073794</v>
      </c>
      <c r="P109" s="4">
        <f>$E$112</f>
        <v>1650000000</v>
      </c>
      <c r="Q109" s="8">
        <f>IFERROR(R109/$R$122,0)</f>
        <v>0.047845468053491824</v>
      </c>
      <c r="R109" s="4">
        <f>$F$112</f>
        <v>1610000000</v>
      </c>
      <c r="T109" t="s">
        <f>$A$112</f>
        <v>97</v>
      </c>
      <c r="U109" s="8">
        <f>IFERROR(V109/$V109,0)</f>
        <v>1</v>
      </c>
      <c r="V109" s="4">
        <f>$B$112</f>
        <v>1860000000</v>
      </c>
      <c r="W109" s="8">
        <f>IFERROR(X109/$V109,0)</f>
        <v>1.0268817204301075</v>
      </c>
      <c r="X109" s="4">
        <f>$C$112</f>
        <v>1910000000</v>
      </c>
      <c r="Y109" s="8">
        <f>IFERROR(Z109/$V109,0)</f>
        <v>1.0591397849462365</v>
      </c>
      <c r="Z109" s="4">
        <f>$D$112</f>
        <v>1970000000</v>
      </c>
      <c r="AA109" s="8">
        <f>IFERROR(AB109/$V109,0)</f>
        <v>0.88709677419354838</v>
      </c>
      <c r="AB109" s="4">
        <f>$E$112</f>
        <v>1650000000</v>
      </c>
      <c r="AC109" s="8">
        <f>IFERROR(AD109/$V109,0)</f>
        <v>0.86559139784946237</v>
      </c>
      <c r="AD109" s="4">
        <f>$F$112</f>
        <v>1610000000</v>
      </c>
    </row>
    <row r="110" spans="1:30" ht="13.23529411764706">
      <c r="A110" t="s">
        <v>95</v>
      </c>
      <c r="B110" s="4">
        <v>22020000000</v>
      </c>
      <c r="C110" s="4">
        <v>20420000000</v>
      </c>
      <c r="D110" s="4">
        <v>20300000000</v>
      </c>
      <c r="E110" s="4">
        <v>21400000000</v>
      </c>
      <c r="F110" s="4">
        <v>22820000000</v>
      </c>
      <c r="H110" t="s">
        <f>$A$113</f>
        <v>98</v>
      </c>
      <c r="I110" s="8">
        <f>IFERROR(J110/$J$122,0)</f>
        <v>0.01924869755963806</v>
      </c>
      <c r="J110" s="4">
        <f>$B$113</f>
        <v>702000000</v>
      </c>
      <c r="K110" s="8">
        <f>IFERROR(L110/$L$122,0)</f>
        <v>0.014341085271317829</v>
      </c>
      <c r="L110" s="4">
        <f>$C$113</f>
        <v>518000000</v>
      </c>
      <c r="M110" s="8">
        <f>IFERROR(N110/$N$122,0)</f>
        <v>0.015161582603443068</v>
      </c>
      <c r="N110" s="4">
        <f>$D$113</f>
        <v>502000000</v>
      </c>
      <c r="O110" s="8">
        <f>IFERROR(P110/$P$122,0)</f>
        <v>0.013806888068880687</v>
      </c>
      <c r="P110" s="4">
        <f>$E$113</f>
        <v>449000000</v>
      </c>
      <c r="Q110" s="8">
        <f>IFERROR(R110/$R$122,0)</f>
        <v>0.013283803863298662</v>
      </c>
      <c r="R110" s="4">
        <f>$F$113</f>
        <v>447000000</v>
      </c>
      <c r="T110" t="s">
        <f>$A$113</f>
        <v>98</v>
      </c>
      <c r="U110" s="8">
        <f>IFERROR(V110/$V110,0)</f>
        <v>1</v>
      </c>
      <c r="V110" s="4">
        <f>$B$113</f>
        <v>702000000</v>
      </c>
      <c r="W110" s="8">
        <f>IFERROR(X110/$V110,0)</f>
        <v>0.7378917378917379</v>
      </c>
      <c r="X110" s="4">
        <f>$C$113</f>
        <v>518000000</v>
      </c>
      <c r="Y110" s="8">
        <f>IFERROR(Z110/$V110,0)</f>
        <v>0.71509971509971515</v>
      </c>
      <c r="Z110" s="4">
        <f>$D$113</f>
        <v>502000000</v>
      </c>
      <c r="AA110" s="8">
        <f>IFERROR(AB110/$V110,0)</f>
        <v>0.63960113960113962</v>
      </c>
      <c r="AB110" s="4">
        <f>$E$113</f>
        <v>449000000</v>
      </c>
      <c r="AC110" s="8">
        <f>IFERROR(AD110/$V110,0)</f>
        <v>0.63675213675213671</v>
      </c>
      <c r="AD110" s="4">
        <f>$F$113</f>
        <v>447000000</v>
      </c>
    </row>
    <row r="111" spans="1:30" ht="13.23529411764706">
      <c r="A111" t="s">
        <v>96</v>
      </c>
      <c r="B111" s="4">
        <v>30960000000</v>
      </c>
      <c r="C111" s="4">
        <v>28330000000</v>
      </c>
      <c r="D111" s="4">
        <v>28240000000</v>
      </c>
      <c r="E111" s="4">
        <v>29620000000</v>
      </c>
      <c r="F111" s="4">
        <v>31330000000</v>
      </c>
      <c r="H111" t="s">
        <f>$A$114</f>
        <v>99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99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23529411764706">
      <c r="A112" t="s">
        <v>97</v>
      </c>
      <c r="B112" s="4">
        <v>1860000000</v>
      </c>
      <c r="C112" s="4">
        <v>1910000000</v>
      </c>
      <c r="D112" s="4">
        <v>1970000000</v>
      </c>
      <c r="E112" s="4">
        <v>1650000000</v>
      </c>
      <c r="F112" s="4">
        <v>1610000000</v>
      </c>
      <c r="H112" t="s">
        <f>$A$115</f>
        <v>100</v>
      </c>
      <c r="I112" s="8">
        <f>IFERROR(J112/$J$122,0)</f>
        <v>0.018809980806142036</v>
      </c>
      <c r="J112" s="4">
        <f>$B$115</f>
        <v>686000000</v>
      </c>
      <c r="K112" s="8">
        <f>IFERROR(L112/$L$122,0)</f>
        <v>0.018493909191583609</v>
      </c>
      <c r="L112" s="4">
        <f>$C$115</f>
        <v>668000000</v>
      </c>
      <c r="M112" s="8">
        <f>IFERROR(N112/$N$122,0)</f>
        <v>0.01869525823014195</v>
      </c>
      <c r="N112" s="4">
        <f>$D$115</f>
        <v>619000000</v>
      </c>
      <c r="O112" s="8">
        <f>IFERROR(P112/$P$122,0)</f>
        <v>0.022017220172201719</v>
      </c>
      <c r="P112" s="4">
        <f>$E$115</f>
        <v>716000000</v>
      </c>
      <c r="Q112" s="8">
        <f>IFERROR(R112/$R$122,0)</f>
        <v>0.026805349182763744</v>
      </c>
      <c r="R112" s="4">
        <f>$F$115</f>
        <v>902000000</v>
      </c>
      <c r="T112" t="s">
        <f>$A$115</f>
        <v>100</v>
      </c>
      <c r="U112" s="8">
        <f>IFERROR(V112/$V112,0)</f>
        <v>1</v>
      </c>
      <c r="V112" s="4">
        <f>$B$115</f>
        <v>686000000</v>
      </c>
      <c r="W112" s="8">
        <f>IFERROR(X112/$V112,0)</f>
        <v>0.97376093294460642</v>
      </c>
      <c r="X112" s="4">
        <f>$C$115</f>
        <v>668000000</v>
      </c>
      <c r="Y112" s="8">
        <f>IFERROR(Z112/$V112,0)</f>
        <v>0.90233236151603502</v>
      </c>
      <c r="Z112" s="4">
        <f>$D$115</f>
        <v>619000000</v>
      </c>
      <c r="AA112" s="8">
        <f>IFERROR(AB112/$V112,0)</f>
        <v>1.0437317784256559</v>
      </c>
      <c r="AB112" s="4">
        <f>$E$115</f>
        <v>716000000</v>
      </c>
      <c r="AC112" s="8">
        <f>IFERROR(AD112/$V112,0)</f>
        <v>1.314868804664723</v>
      </c>
      <c r="AD112" s="4">
        <f>$F$115</f>
        <v>902000000</v>
      </c>
    </row>
    <row r="113" spans="1:30" ht="13.23529411764706">
      <c r="A113" t="s">
        <v>98</v>
      </c>
      <c r="B113" s="4">
        <v>702000000</v>
      </c>
      <c r="C113" s="4">
        <v>518000000</v>
      </c>
      <c r="D113" s="4">
        <v>502000000</v>
      </c>
      <c r="E113" s="4">
        <v>449000000</v>
      </c>
      <c r="F113" s="4">
        <v>447000000</v>
      </c>
      <c r="H113" t="s">
        <f>$A$116</f>
        <v>101</v>
      </c>
      <c r="I113" s="8">
        <f>IFERROR(J113/$J$122,0)</f>
        <v>0.24513298601590347</v>
      </c>
      <c r="J113" s="4">
        <f>$B$116</f>
        <v>8940000000</v>
      </c>
      <c r="K113" s="8">
        <f>IFERROR(L113/$L$122,0)</f>
        <v>0.21926910299003322</v>
      </c>
      <c r="L113" s="4">
        <f>$C$116</f>
        <v>7920000000</v>
      </c>
      <c r="M113" s="8">
        <f>IFERROR(N113/$N$122,0)</f>
        <v>0.239806704922984</v>
      </c>
      <c r="N113" s="4">
        <f>$D$116</f>
        <v>7940000000</v>
      </c>
      <c r="O113" s="8">
        <f>IFERROR(P113/$P$122,0)</f>
        <v>0.25307503075030746</v>
      </c>
      <c r="P113" s="4">
        <f>$E$116</f>
        <v>8230000000</v>
      </c>
      <c r="Q113" s="8">
        <f>IFERROR(R113/$R$122,0)</f>
        <v>0.25289747399702822</v>
      </c>
      <c r="R113" s="4">
        <f>$F$116</f>
        <v>8510000000</v>
      </c>
      <c r="T113" t="s">
        <f>$A$116</f>
        <v>101</v>
      </c>
      <c r="U113" s="8">
        <f>IFERROR(V113/$V113,0)</f>
        <v>1</v>
      </c>
      <c r="V113" s="4">
        <f>$B$116</f>
        <v>8940000000</v>
      </c>
      <c r="W113" s="8">
        <f>IFERROR(X113/$V113,0)</f>
        <v>0.88590604026845643</v>
      </c>
      <c r="X113" s="4">
        <f>$C$116</f>
        <v>7920000000</v>
      </c>
      <c r="Y113" s="8">
        <f>IFERROR(Z113/$V113,0)</f>
        <v>0.88814317673378074</v>
      </c>
      <c r="Z113" s="4">
        <f>$D$116</f>
        <v>7940000000</v>
      </c>
      <c r="AA113" s="8">
        <f>IFERROR(AB113/$V113,0)</f>
        <v>0.92058165548098436</v>
      </c>
      <c r="AB113" s="4">
        <f>$E$116</f>
        <v>8230000000</v>
      </c>
      <c r="AC113" s="8">
        <f>IFERROR(AD113/$V113,0)</f>
        <v>0.95190156599552578</v>
      </c>
      <c r="AD113" s="4">
        <f>$F$116</f>
        <v>8510000000</v>
      </c>
    </row>
    <row r="114" spans="1:30" ht="13.23529411764706">
      <c r="A114" t="s">
        <v>99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102</v>
      </c>
      <c r="I114" s="8">
        <f>IFERROR(J114/$J$122,0)</f>
        <v>0.016726076227035921</v>
      </c>
      <c r="J114" s="4">
        <f>$B$117</f>
        <v>610000000</v>
      </c>
      <c r="K114" s="8">
        <f>IFERROR(L114/$L$122,0)</f>
        <v>0.017192691029900332</v>
      </c>
      <c r="L114" s="4">
        <f>$C$117</f>
        <v>621000000</v>
      </c>
      <c r="M114" s="8">
        <f>IFERROR(N114/$N$122,0)</f>
        <v>0.036242826940501356</v>
      </c>
      <c r="N114" s="4">
        <f>$D$117</f>
        <v>1200000000</v>
      </c>
      <c r="O114" s="8">
        <f>IFERROR(P114/$P$122,0)</f>
        <v>0.03413284132841328</v>
      </c>
      <c r="P114" s="4">
        <f>$E$117</f>
        <v>1110000000</v>
      </c>
      <c r="Q114" s="8">
        <f>IFERROR(R114/$R$122,0)</f>
        <v>0.028707280832095096</v>
      </c>
      <c r="R114" s="4">
        <f>$F$117</f>
        <v>966000000</v>
      </c>
      <c r="T114" t="s">
        <f>$A$117</f>
        <v>102</v>
      </c>
      <c r="U114" s="8">
        <f>IFERROR(V114/$V114,0)</f>
        <v>1</v>
      </c>
      <c r="V114" s="4">
        <f>$B$117</f>
        <v>610000000</v>
      </c>
      <c r="W114" s="8">
        <f>IFERROR(X114/$V114,0)</f>
        <v>1.0180327868852459</v>
      </c>
      <c r="X114" s="4">
        <f>$C$117</f>
        <v>621000000</v>
      </c>
      <c r="Y114" s="8">
        <f>IFERROR(Z114/$V114,0)</f>
        <v>1.9672131147540983</v>
      </c>
      <c r="Z114" s="4">
        <f>$D$117</f>
        <v>1200000000</v>
      </c>
      <c r="AA114" s="8">
        <f>IFERROR(AB114/$V114,0)</f>
        <v>1.819672131147541</v>
      </c>
      <c r="AB114" s="4">
        <f>$E$117</f>
        <v>1110000000</v>
      </c>
      <c r="AC114" s="8">
        <f>IFERROR(AD114/$V114,0)</f>
        <v>1.5836065573770493</v>
      </c>
      <c r="AD114" s="4">
        <f>$F$117</f>
        <v>966000000</v>
      </c>
    </row>
    <row r="115" spans="1:30" ht="13.23529411764706">
      <c r="A115" t="s">
        <v>100</v>
      </c>
      <c r="B115" s="4">
        <v>686000000</v>
      </c>
      <c r="C115" s="4">
        <v>668000000</v>
      </c>
      <c r="D115" s="4">
        <v>619000000</v>
      </c>
      <c r="E115" s="4">
        <v>716000000</v>
      </c>
      <c r="F115" s="4">
        <v>902000000</v>
      </c>
      <c r="H115" t="s">
        <f>$A$118</f>
        <v>103</v>
      </c>
      <c r="I115" s="8">
        <f>IFERROR(J115/$J$122,0)</f>
        <v>0</v>
      </c>
      <c r="J115" s="4">
        <f>$B$118</f>
        <v>0</v>
      </c>
      <c r="K115" s="8">
        <f>IFERROR(L115/$L$122,0)</f>
        <v>0</v>
      </c>
      <c r="L115" s="4">
        <f>$C$118</f>
        <v>0</v>
      </c>
      <c r="M115" s="8">
        <f>IFERROR(N115/$N$122,0)</f>
        <v>0</v>
      </c>
      <c r="N115" s="4">
        <f>$D$118</f>
        <v>0</v>
      </c>
      <c r="O115" s="8">
        <f>IFERROR(P115/$P$122,0)</f>
        <v>0</v>
      </c>
      <c r="P115" s="4">
        <f>$E$118</f>
        <v>0</v>
      </c>
      <c r="Q115" s="8">
        <f>IFERROR(R115/$R$122,0)</f>
        <v>0</v>
      </c>
      <c r="R115" s="4">
        <f>$F$118</f>
        <v>0</v>
      </c>
      <c r="T115" t="s">
        <f>$A$118</f>
        <v>103</v>
      </c>
      <c r="U115" s="8">
        <f>IFERROR(V115/$V115,0)</f>
        <v>0</v>
      </c>
      <c r="V115" s="4">
        <f>$B$118</f>
        <v>0</v>
      </c>
      <c r="W115" s="8">
        <f>IFERROR(X115/$V115,0)</f>
        <v>0</v>
      </c>
      <c r="X115" s="4">
        <f>$C$118</f>
        <v>0</v>
      </c>
      <c r="Y115" s="8">
        <f>IFERROR(Z115/$V115,0)</f>
        <v>0</v>
      </c>
      <c r="Z115" s="4">
        <f>$D$118</f>
        <v>0</v>
      </c>
      <c r="AA115" s="8">
        <f>IFERROR(AB115/$V115,0)</f>
        <v>0</v>
      </c>
      <c r="AB115" s="4">
        <f>$E$118</f>
        <v>0</v>
      </c>
      <c r="AC115" s="8">
        <f>IFERROR(AD115/$V115,0)</f>
        <v>0</v>
      </c>
      <c r="AD115" s="4">
        <f>$F$118</f>
        <v>0</v>
      </c>
    </row>
    <row r="116" spans="1:30" ht="13.23529411764706">
      <c r="A116" t="s">
        <v>101</v>
      </c>
      <c r="B116" s="4">
        <v>8940000000</v>
      </c>
      <c r="C116" s="4">
        <v>7920000000</v>
      </c>
      <c r="D116" s="4">
        <v>7940000000</v>
      </c>
      <c r="E116" s="4">
        <v>8230000000</v>
      </c>
      <c r="F116" s="4">
        <v>8510000000</v>
      </c>
      <c r="H116" t="s">
        <f>$A$119</f>
        <v>104</v>
      </c>
      <c r="I116" s="8">
        <f>IFERROR(J116/$J$122,0)</f>
        <v>0.0065259117082533593</v>
      </c>
      <c r="J116" s="4">
        <f>$B$119</f>
        <v>238000000</v>
      </c>
      <c r="K116" s="8">
        <f>IFERROR(L116/$L$122,0)</f>
        <v>0.0064230343300110742</v>
      </c>
      <c r="L116" s="4">
        <f>$C$119</f>
        <v>232000000</v>
      </c>
      <c r="M116" s="8">
        <f>IFERROR(N116/$N$122,0)</f>
        <v>0.0049229839927514346</v>
      </c>
      <c r="N116" s="4">
        <f>$D$119</f>
        <v>163000000</v>
      </c>
      <c r="O116" s="8">
        <f>IFERROR(P116/$P$122,0)</f>
        <v>0.047047970479704791</v>
      </c>
      <c r="P116" s="4">
        <f>$E$119</f>
        <v>1530000000</v>
      </c>
      <c r="Q116" s="8">
        <f>IFERROR(R116/$R$122,0)</f>
        <v>0.043090638930163447</v>
      </c>
      <c r="R116" s="4">
        <f>$F$119</f>
        <v>1450000000</v>
      </c>
      <c r="T116" t="s">
        <f>$A$119</f>
        <v>104</v>
      </c>
      <c r="U116" s="8">
        <f>IFERROR(V116/$V116,0)</f>
        <v>1</v>
      </c>
      <c r="V116" s="4">
        <f>$B$119</f>
        <v>238000000</v>
      </c>
      <c r="W116" s="8">
        <f>IFERROR(X116/$V116,0)</f>
        <v>0.97478991596638653</v>
      </c>
      <c r="X116" s="4">
        <f>$C$119</f>
        <v>232000000</v>
      </c>
      <c r="Y116" s="8">
        <f>IFERROR(Z116/$V116,0)</f>
        <v>0.68487394957983194</v>
      </c>
      <c r="Z116" s="4">
        <f>$D$119</f>
        <v>163000000</v>
      </c>
      <c r="AA116" s="8">
        <f>IFERROR(AB116/$V116,0)</f>
        <v>6.4285714285714288</v>
      </c>
      <c r="AB116" s="4">
        <f>$E$119</f>
        <v>1530000000</v>
      </c>
      <c r="AC116" s="8">
        <f>IFERROR(AD116/$V116,0)</f>
        <v>6.0924369747899156</v>
      </c>
      <c r="AD116" s="4">
        <f>$F$119</f>
        <v>1450000000</v>
      </c>
    </row>
    <row r="117" spans="1:30" ht="13.23529411764706">
      <c r="A117" t="s">
        <v>102</v>
      </c>
      <c r="B117" s="4">
        <v>610000000</v>
      </c>
      <c r="C117" s="4">
        <v>621000000</v>
      </c>
      <c r="D117" s="4">
        <v>1200000000</v>
      </c>
      <c r="E117" s="4">
        <v>1110000000</v>
      </c>
      <c r="F117" s="4">
        <v>966000000</v>
      </c>
      <c r="H117" t="s">
        <f>$A$120</f>
        <v>105</v>
      </c>
      <c r="I117" s="8">
        <f>IFERROR(J117/$J$122,0)</f>
        <v>0.041129695640252262</v>
      </c>
      <c r="J117" s="4">
        <f>$B$120</f>
        <v>1500000000</v>
      </c>
      <c r="K117" s="8">
        <f>IFERROR(L117/$L$122,0)</f>
        <v>0.039867109634551492</v>
      </c>
      <c r="L117" s="4">
        <f>$C$120</f>
        <v>1440000000</v>
      </c>
      <c r="M117" s="8">
        <f>IFERROR(N117/$N$122,0)</f>
        <v>0.043189368770764118</v>
      </c>
      <c r="N117" s="4">
        <f>$D$120</f>
        <v>1430000000</v>
      </c>
      <c r="O117" s="8">
        <f>IFERROR(P117/$P$122,0)</f>
        <v>0.046125461254612539</v>
      </c>
      <c r="P117" s="4">
        <f>$E$120</f>
        <v>1500000000</v>
      </c>
      <c r="Q117" s="8">
        <f>IFERROR(R117/$R$122,0)</f>
        <v>0.045468053491827636</v>
      </c>
      <c r="R117" s="4">
        <f>$F$120</f>
        <v>1530000000</v>
      </c>
      <c r="T117" t="s">
        <f>$A$120</f>
        <v>105</v>
      </c>
      <c r="U117" s="8">
        <f>IFERROR(V117/$V117,0)</f>
        <v>1</v>
      </c>
      <c r="V117" s="4">
        <f>$B$120</f>
        <v>1500000000</v>
      </c>
      <c r="W117" s="8">
        <f>IFERROR(X117/$V117,0)</f>
        <v>0.95999999999999996</v>
      </c>
      <c r="X117" s="4">
        <f>$C$120</f>
        <v>1440000000</v>
      </c>
      <c r="Y117" s="8">
        <f>IFERROR(Z117/$V117,0)</f>
        <v>0.95333333333333337</v>
      </c>
      <c r="Z117" s="4">
        <f>$D$120</f>
        <v>1430000000</v>
      </c>
      <c r="AA117" s="8">
        <f>IFERROR(AB117/$V117,0)</f>
        <v>1</v>
      </c>
      <c r="AB117" s="4">
        <f>$E$120</f>
        <v>1500000000</v>
      </c>
      <c r="AC117" s="8">
        <f>IFERROR(AD117/$V117,0)</f>
        <v>1.02</v>
      </c>
      <c r="AD117" s="4">
        <f>$F$120</f>
        <v>1530000000</v>
      </c>
    </row>
    <row r="118" spans="1:30" ht="13.23529411764706">
      <c r="A118" t="s">
        <v>103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H118" t="s">
        <f>$A$121</f>
        <v>106</v>
      </c>
      <c r="I118" s="8">
        <f>IFERROR(J118/$J$122,0)</f>
        <v>0.031806964628461748</v>
      </c>
      <c r="J118" s="4">
        <f>$B$121</f>
        <v>1160000000</v>
      </c>
      <c r="K118" s="8">
        <f>IFERROR(L118/$L$122,0)</f>
        <v>0.032115171650055369</v>
      </c>
      <c r="L118" s="4">
        <f>$C$121</f>
        <v>1160000000</v>
      </c>
      <c r="M118" s="8">
        <f>IFERROR(N118/$N$122,0)</f>
        <v>0.032014497130776198</v>
      </c>
      <c r="N118" s="4">
        <f>$D$121</f>
        <v>1060000000</v>
      </c>
      <c r="O118" s="8">
        <f>IFERROR(P118/$P$122,0)</f>
        <v>0.032595325953259528</v>
      </c>
      <c r="P118" s="4">
        <f>$E$121</f>
        <v>1060000000</v>
      </c>
      <c r="Q118" s="8">
        <f>IFERROR(R118/$R$122,0)</f>
        <v>0.031500742942050519</v>
      </c>
      <c r="R118" s="4">
        <f>$F$121</f>
        <v>1060000000</v>
      </c>
      <c r="T118" t="s">
        <f>$A$121</f>
        <v>106</v>
      </c>
      <c r="U118" s="8">
        <f>IFERROR(V118/$V118,0)</f>
        <v>1</v>
      </c>
      <c r="V118" s="4">
        <f>$B$121</f>
        <v>1160000000</v>
      </c>
      <c r="W118" s="8">
        <f>IFERROR(X118/$V118,0)</f>
        <v>1</v>
      </c>
      <c r="X118" s="4">
        <f>$C$121</f>
        <v>1160000000</v>
      </c>
      <c r="Y118" s="8">
        <f>IFERROR(Z118/$V118,0)</f>
        <v>0.91379310344827591</v>
      </c>
      <c r="Z118" s="4">
        <f>$D$121</f>
        <v>1060000000</v>
      </c>
      <c r="AA118" s="8">
        <f>IFERROR(AB118/$V118,0)</f>
        <v>0.91379310344827591</v>
      </c>
      <c r="AB118" s="4">
        <f>$E$121</f>
        <v>1060000000</v>
      </c>
      <c r="AC118" s="8">
        <f>IFERROR(AD118/$V118,0)</f>
        <v>0.91379310344827591</v>
      </c>
      <c r="AD118" s="4">
        <f>$F$121</f>
        <v>1060000000</v>
      </c>
    </row>
    <row r="119" spans="1:30" ht="13.23529411764706">
      <c r="A119" t="s">
        <v>104</v>
      </c>
      <c r="B119" s="4">
        <v>238000000</v>
      </c>
      <c r="C119" s="4">
        <v>232000000</v>
      </c>
      <c r="D119" s="4">
        <v>163000000</v>
      </c>
      <c r="E119" s="4">
        <v>1530000000</v>
      </c>
      <c r="F119" s="4">
        <v>1450000000</v>
      </c>
      <c r="H119" t="s">
        <f>$A$122</f>
        <v>107</v>
      </c>
      <c r="I119" s="8">
        <f>IFERROR(J119/$J$122,0)</f>
        <v>0.009322731011790512</v>
      </c>
      <c r="J119" s="4">
        <f>$B$122</f>
        <v>340000000</v>
      </c>
      <c r="K119" s="8">
        <f>IFERROR(L119/$L$122,0)</f>
        <v>0.007945736434108527</v>
      </c>
      <c r="L119" s="4">
        <f>$C$122</f>
        <v>287000000</v>
      </c>
      <c r="M119" s="8">
        <f>IFERROR(N119/$N$122,0)</f>
        <v>0.011054062216852914</v>
      </c>
      <c r="N119" s="4">
        <f>$D$122</f>
        <v>366000000</v>
      </c>
      <c r="O119" s="8">
        <f>IFERROR(P119/$P$122,0)</f>
        <v>0.013407134071340712</v>
      </c>
      <c r="P119" s="4">
        <f>$E$122</f>
        <v>436000000</v>
      </c>
      <c r="Q119" s="8">
        <f>IFERROR(R119/$R$122,0)</f>
        <v>0.013937592867756315</v>
      </c>
      <c r="R119" s="4">
        <f>$F$122</f>
        <v>469000000</v>
      </c>
      <c r="T119" t="s">
        <f>$A$122</f>
        <v>107</v>
      </c>
      <c r="U119" s="8">
        <f>IFERROR(V119/$V119,0)</f>
        <v>1</v>
      </c>
      <c r="V119" s="4">
        <f>$B$122</f>
        <v>340000000</v>
      </c>
      <c r="W119" s="8">
        <f>IFERROR(X119/$V119,0)</f>
        <v>0.84411764705882353</v>
      </c>
      <c r="X119" s="4">
        <f>$C$122</f>
        <v>287000000</v>
      </c>
      <c r="Y119" s="8">
        <f>IFERROR(Z119/$V119,0)</f>
        <v>1.0764705882352941</v>
      </c>
      <c r="Z119" s="4">
        <f>$D$122</f>
        <v>366000000</v>
      </c>
      <c r="AA119" s="8">
        <f>IFERROR(AB119/$V119,0)</f>
        <v>1.2823529411764707</v>
      </c>
      <c r="AB119" s="4">
        <f>$E$122</f>
        <v>436000000</v>
      </c>
      <c r="AC119" s="8">
        <f>IFERROR(AD119/$V119,0)</f>
        <v>1.3794117647058823</v>
      </c>
      <c r="AD119" s="4">
        <f>$F$122</f>
        <v>469000000</v>
      </c>
    </row>
    <row r="120" spans="1:30" ht="13.23529411764706">
      <c r="A120" t="s">
        <v>105</v>
      </c>
      <c r="B120" s="4">
        <v>1500000000</v>
      </c>
      <c r="C120" s="4">
        <v>1440000000</v>
      </c>
      <c r="D120" s="4">
        <v>1430000000</v>
      </c>
      <c r="E120" s="4">
        <v>1500000000</v>
      </c>
      <c r="F120" s="4">
        <v>1530000000</v>
      </c>
      <c r="H120" t="s">
        <f>$A$123</f>
        <v>108</v>
      </c>
      <c r="I120" s="8">
        <f>IFERROR(J120/$J$122,0)</f>
        <v>0.1329860159034823</v>
      </c>
      <c r="J120" s="4">
        <f>$B$123</f>
        <v>4850000000</v>
      </c>
      <c r="K120" s="8">
        <f>IFERROR(L120/$L$122,0)</f>
        <v>0.18743078626799556</v>
      </c>
      <c r="L120" s="4">
        <f>$C$123</f>
        <v>6770000000</v>
      </c>
      <c r="M120" s="8">
        <f>IFERROR(N120/$N$122,0)</f>
        <v>0.10570824524312897</v>
      </c>
      <c r="N120" s="4">
        <f>$D$123</f>
        <v>3500000000</v>
      </c>
      <c r="O120" s="8">
        <f>IFERROR(P120/$P$122,0)</f>
        <v>0.057503075030750299</v>
      </c>
      <c r="P120" s="4">
        <f>$E$123</f>
        <v>1870000000</v>
      </c>
      <c r="Q120" s="8">
        <f>IFERROR(R120/$R$122,0)</f>
        <v>0.044576523031203567</v>
      </c>
      <c r="R120" s="4">
        <f>$F$123</f>
        <v>1500000000</v>
      </c>
      <c r="T120" t="s">
        <f>$A$123</f>
        <v>108</v>
      </c>
      <c r="U120" s="8">
        <f>IFERROR(V120/$V120,0)</f>
        <v>1</v>
      </c>
      <c r="V120" s="4">
        <f>$B$123</f>
        <v>4850000000</v>
      </c>
      <c r="W120" s="8">
        <f>IFERROR(X120/$V120,0)</f>
        <v>1.3958762886597937</v>
      </c>
      <c r="X120" s="4">
        <f>$C$123</f>
        <v>6770000000</v>
      </c>
      <c r="Y120" s="8">
        <f>IFERROR(Z120/$V120,0)</f>
        <v>0.72164948453608246</v>
      </c>
      <c r="Z120" s="4">
        <f>$D$123</f>
        <v>3500000000</v>
      </c>
      <c r="AA120" s="8">
        <f>IFERROR(AB120/$V120,0)</f>
        <v>0.38556701030927837</v>
      </c>
      <c r="AB120" s="4">
        <f>$E$123</f>
        <v>1870000000</v>
      </c>
      <c r="AC120" s="8">
        <f>IFERROR(AD120/$V120,0)</f>
        <v>0.30927835051546393</v>
      </c>
      <c r="AD120" s="4">
        <f>$F$123</f>
        <v>1500000000</v>
      </c>
    </row>
    <row r="121" spans="1:30" ht="13.23529411764706">
      <c r="A121" t="s">
        <v>106</v>
      </c>
      <c r="B121" s="4">
        <v>1160000000</v>
      </c>
      <c r="C121" s="4">
        <v>1160000000</v>
      </c>
      <c r="D121" s="4">
        <v>1060000000</v>
      </c>
      <c r="E121" s="4">
        <v>1060000000</v>
      </c>
      <c r="F121" s="4">
        <v>1060000000</v>
      </c>
      <c r="H121" t="s">
        <f>$A$124</f>
        <v>109</v>
      </c>
      <c r="I121" s="8">
        <f>IFERROR(J121/$J$122,0)</f>
        <v>0.1329860159034823</v>
      </c>
      <c r="J121" s="4">
        <f>$B$124</f>
        <v>4850000000</v>
      </c>
      <c r="K121" s="8">
        <f>IFERROR(L121/$L$122,0)</f>
        <v>0.18743078626799556</v>
      </c>
      <c r="L121" s="4">
        <f>$C$124</f>
        <v>6770000000</v>
      </c>
      <c r="M121" s="8">
        <f>IFERROR(N121/$N$122,0)</f>
        <v>0.10570824524312897</v>
      </c>
      <c r="N121" s="4">
        <f>$D$124</f>
        <v>3500000000</v>
      </c>
      <c r="O121" s="8">
        <f>IFERROR(P121/$P$122,0)</f>
        <v>0.057503075030750299</v>
      </c>
      <c r="P121" s="4">
        <f>$E$124</f>
        <v>1870000000</v>
      </c>
      <c r="Q121" s="8">
        <f>IFERROR(R121/$R$122,0)</f>
        <v>0.044576523031203567</v>
      </c>
      <c r="R121" s="4">
        <f>$F$124</f>
        <v>1500000000</v>
      </c>
      <c r="T121" t="s">
        <f>$A$124</f>
        <v>109</v>
      </c>
      <c r="U121" s="8">
        <f>IFERROR(V121/$V121,0)</f>
        <v>1</v>
      </c>
      <c r="V121" s="4">
        <f>$B$124</f>
        <v>4850000000</v>
      </c>
      <c r="W121" s="8">
        <f>IFERROR(X121/$V121,0)</f>
        <v>1.3958762886597937</v>
      </c>
      <c r="X121" s="4">
        <f>$C$124</f>
        <v>6770000000</v>
      </c>
      <c r="Y121" s="8">
        <f>IFERROR(Z121/$V121,0)</f>
        <v>0.72164948453608246</v>
      </c>
      <c r="Z121" s="4">
        <f>$D$124</f>
        <v>3500000000</v>
      </c>
      <c r="AA121" s="8">
        <f>IFERROR(AB121/$V121,0)</f>
        <v>0.38556701030927837</v>
      </c>
      <c r="AB121" s="4">
        <f>$E$124</f>
        <v>1870000000</v>
      </c>
      <c r="AC121" s="8">
        <f>IFERROR(AD121/$V121,0)</f>
        <v>0.30927835051546393</v>
      </c>
      <c r="AD121" s="4">
        <f>$F$124</f>
        <v>1500000000</v>
      </c>
    </row>
    <row r="122" spans="1:30" ht="13.23529411764706">
      <c r="A122" t="s">
        <v>107</v>
      </c>
      <c r="B122" s="4">
        <v>340000000</v>
      </c>
      <c r="C122" s="4">
        <v>287000000</v>
      </c>
      <c r="D122" s="4">
        <v>366000000</v>
      </c>
      <c r="E122" s="4">
        <v>436000000</v>
      </c>
      <c r="F122" s="4">
        <v>469000000</v>
      </c>
      <c r="H122" t="s">
        <f>$A$125</f>
        <v>110</v>
      </c>
      <c r="I122" s="8">
        <f>IFERROR(J122/$J$122,0)</f>
        <v>1</v>
      </c>
      <c r="J122" s="4">
        <f>$B$125</f>
        <v>36470000000</v>
      </c>
      <c r="K122" s="8">
        <f>IFERROR(L122/$L$122,0)</f>
        <v>1</v>
      </c>
      <c r="L122" s="4">
        <f>$C$125</f>
        <v>36120000000</v>
      </c>
      <c r="M122" s="8">
        <f>IFERROR(N122/$N$122,0)</f>
        <v>1</v>
      </c>
      <c r="N122" s="4">
        <f>$D$125</f>
        <v>33110000000</v>
      </c>
      <c r="O122" s="8">
        <f>IFERROR(P122/$P$122,0)</f>
        <v>1</v>
      </c>
      <c r="P122" s="4">
        <f>$E$125</f>
        <v>32520000000.000004</v>
      </c>
      <c r="Q122" s="8">
        <f>IFERROR(R122/$R$122,0)</f>
        <v>1</v>
      </c>
      <c r="R122" s="4">
        <f>$F$125</f>
        <v>33650000000</v>
      </c>
      <c r="T122" t="s">
        <f>$A$125</f>
        <v>110</v>
      </c>
      <c r="U122" s="8">
        <f>IFERROR(V122/$V122,0)</f>
        <v>1</v>
      </c>
      <c r="V122" s="4">
        <f>$B$125</f>
        <v>36470000000</v>
      </c>
      <c r="W122" s="8">
        <f>IFERROR(X122/$V122,0)</f>
        <v>0.99040307101727443</v>
      </c>
      <c r="X122" s="4">
        <f>$C$125</f>
        <v>36120000000</v>
      </c>
      <c r="Y122" s="8">
        <f>IFERROR(Z122/$V122,0)</f>
        <v>0.90786948176583493</v>
      </c>
      <c r="Z122" s="4">
        <f>$D$125</f>
        <v>33110000000</v>
      </c>
      <c r="AA122" s="8">
        <f>IFERROR(AB122/$V122,0)</f>
        <v>0.89169180148066918</v>
      </c>
      <c r="AB122" s="4">
        <f>$E$125</f>
        <v>32520000000.000004</v>
      </c>
      <c r="AC122" s="8">
        <f>IFERROR(AD122/$V122,0)</f>
        <v>0.92267617219632569</v>
      </c>
      <c r="AD122" s="4">
        <f>$F$125</f>
        <v>33650000000</v>
      </c>
    </row>
    <row r="123" spans="1:30" ht="13.23529411764706">
      <c r="A123" t="s">
        <v>108</v>
      </c>
      <c r="B123" s="4">
        <v>4850000000</v>
      </c>
      <c r="C123" s="4">
        <v>6770000000</v>
      </c>
      <c r="D123" s="4">
        <v>3500000000</v>
      </c>
      <c r="E123" s="4">
        <v>1870000000</v>
      </c>
      <c r="F123" s="4">
        <v>1500000000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23529411764706">
      <c r="A124" t="s">
        <v>109</v>
      </c>
      <c r="B124" s="4">
        <v>4850000000</v>
      </c>
      <c r="C124" s="4">
        <v>6770000000</v>
      </c>
      <c r="D124" s="4">
        <v>3500000000</v>
      </c>
      <c r="E124" s="4">
        <v>1870000000</v>
      </c>
      <c r="F124" s="4">
        <v>1500000000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23529411764706">
      <c r="A125" t="s">
        <v>110</v>
      </c>
      <c r="B125" s="4">
        <v>36470000000</v>
      </c>
      <c r="C125" s="4">
        <v>36120000000</v>
      </c>
      <c r="D125" s="4">
        <v>33110000000</v>
      </c>
      <c r="E125" s="4">
        <v>32520000000.000004</v>
      </c>
      <c r="F125" s="4">
        <v>33650000000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23529411764706">
      <c r="A126" t="s">
        <v>111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</row>
    <row r="127" spans="1:30" ht="13.23529411764706">
      <c r="A127" t="s">
        <v>112</v>
      </c>
      <c r="B127" s="4">
        <v>2170000000</v>
      </c>
      <c r="C127" s="4">
        <v>1050000000</v>
      </c>
      <c r="D127" s="4">
        <v>2160000000</v>
      </c>
      <c r="E127" s="4">
        <v>1660000000</v>
      </c>
      <c r="F127" s="4">
        <v>1880000000</v>
      </c>
    </row>
    <row r="128" spans="1:30" ht="13.23529411764706">
      <c r="A128" t="s">
        <v>113</v>
      </c>
      <c r="B128" s="4">
        <v>0</v>
      </c>
      <c r="C128" s="4">
        <v>0</v>
      </c>
      <c r="D128" s="4">
        <v>0</v>
      </c>
      <c r="E128" s="4">
        <v>0</v>
      </c>
      <c r="F128" s="4">
        <v>16000000</v>
      </c>
    </row>
    <row r="129" spans="1:30" ht="13.23529411764706">
      <c r="A129" t="s">
        <v>114</v>
      </c>
      <c r="B129" s="4">
        <v>2170000000</v>
      </c>
      <c r="C129" s="4">
        <v>1050000000</v>
      </c>
      <c r="D129" s="4">
        <v>2160000000</v>
      </c>
      <c r="E129" s="4">
        <v>1660000000</v>
      </c>
      <c r="F129" s="4">
        <v>1870000000</v>
      </c>
    </row>
    <row r="130" spans="1:30" ht="13.23529411764706">
      <c r="A130" t="s">
        <v>115</v>
      </c>
      <c r="B130" s="4">
        <v>1570000000</v>
      </c>
      <c r="C130" s="4">
        <v>1240000000</v>
      </c>
      <c r="D130" s="4">
        <v>1370000000</v>
      </c>
      <c r="E130" s="4">
        <v>1330000000</v>
      </c>
      <c r="F130" s="4">
        <v>1310000000</v>
      </c>
    </row>
    <row r="131" spans="1:30" ht="13.23529411764706">
      <c r="A131" t="s">
        <v>116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H131" s="2" t="s">
        <v>117</v>
      </c>
      <c r="I131" s="9">
        <v>2015</v>
      </c>
      <c r="J131" s="9">
        <f>$B$90</f>
        <v>2020000000</v>
      </c>
      <c r="K131" s="9">
        <v>2016</v>
      </c>
      <c r="L131" s="9">
        <f>$C$90</f>
        <v>2049999999.9999998</v>
      </c>
      <c r="M131" s="9">
        <v>2017</v>
      </c>
      <c r="N131" s="9">
        <f>$D$90</f>
        <v>1650000000</v>
      </c>
      <c r="O131" s="9">
        <v>2018</v>
      </c>
      <c r="P131" s="9">
        <f>$E$90</f>
        <v>1850000000</v>
      </c>
      <c r="Q131" s="9">
        <v>2019</v>
      </c>
      <c r="R131" s="9">
        <f>$F$90</f>
        <v>1770000000</v>
      </c>
      <c r="T131" s="2" t="s">
        <v>118</v>
      </c>
      <c r="U131" s="9">
        <v>2015</v>
      </c>
      <c r="V131" s="9">
        <f>$B$90</f>
        <v>2020000000</v>
      </c>
      <c r="W131" s="9">
        <v>2016</v>
      </c>
      <c r="X131" s="9">
        <f>$C$90</f>
        <v>2049999999.9999998</v>
      </c>
      <c r="Y131" s="9">
        <v>2017</v>
      </c>
      <c r="Z131" s="9">
        <f>$D$90</f>
        <v>1650000000</v>
      </c>
      <c r="AA131" s="9">
        <v>2018</v>
      </c>
      <c r="AB131" s="9">
        <f>$E$90</f>
        <v>1850000000</v>
      </c>
      <c r="AC131" s="9">
        <v>2019</v>
      </c>
      <c r="AD131" s="9">
        <f>$F$90</f>
        <v>1770000000</v>
      </c>
    </row>
    <row r="132" spans="1:30" ht="13.23529411764706">
      <c r="A132" t="s">
        <v>119</v>
      </c>
      <c r="B132" s="4">
        <v>264000000</v>
      </c>
      <c r="C132" s="4">
        <v>149000000</v>
      </c>
      <c r="D132" s="4">
        <v>129000000</v>
      </c>
      <c r="E132" s="4">
        <v>210000000</v>
      </c>
      <c r="F132" s="4">
        <v>172000000</v>
      </c>
      <c r="H132" t="s">
        <f>$A$127</f>
        <v>112</v>
      </c>
      <c r="I132" s="3">
        <f>IFERROR(J132/$J$167,0)</f>
        <v>0.059500959692898273</v>
      </c>
      <c r="J132" s="4">
        <f>$B$127</f>
        <v>2170000000</v>
      </c>
      <c r="K132" s="3">
        <f>IFERROR(L132/$L$167,0)</f>
        <v>0.029069767441860465</v>
      </c>
      <c r="L132" s="4">
        <f>$C$127</f>
        <v>1050000000</v>
      </c>
      <c r="M132" s="3">
        <f>IFERROR(N132/$N$167,0)</f>
        <v>0.06523708849290244</v>
      </c>
      <c r="N132" s="4">
        <f>$D$127</f>
        <v>2160000000</v>
      </c>
      <c r="O132" s="3">
        <f>IFERROR(P132/$P$167,0)</f>
        <v>0.051045510455104547</v>
      </c>
      <c r="P132" s="4">
        <f>$E$127</f>
        <v>1660000000</v>
      </c>
      <c r="Q132" s="3">
        <f>IFERROR(R132/$R$167,0)</f>
        <v>0.055869242199108472</v>
      </c>
      <c r="R132" s="4">
        <f>$F$127</f>
        <v>1880000000</v>
      </c>
      <c r="T132" t="s">
        <f>$A$127</f>
        <v>112</v>
      </c>
      <c r="U132" s="3">
        <f>IFERROR(V132/$V132,0)</f>
        <v>1</v>
      </c>
      <c r="V132" s="4">
        <f>$B$127</f>
        <v>2170000000</v>
      </c>
      <c r="W132" s="3">
        <f>IFERROR(X132/$V132,0)</f>
        <v>0.4838709677419355</v>
      </c>
      <c r="X132" s="4">
        <f>$C$127</f>
        <v>1050000000</v>
      </c>
      <c r="Y132" s="3">
        <f>IFERROR(Z132/$V132,0)</f>
        <v>0.99539170506912444</v>
      </c>
      <c r="Z132" s="4">
        <f>$D$127</f>
        <v>2160000000</v>
      </c>
      <c r="AA132" s="3">
        <f>IFERROR(AB132/$V132,0)</f>
        <v>0.76497695852534564</v>
      </c>
      <c r="AB132" s="4">
        <f>$E$127</f>
        <v>1660000000</v>
      </c>
      <c r="AC132" s="3">
        <f>IFERROR(AD132/$V132,0)</f>
        <v>0.86635944700460832</v>
      </c>
      <c r="AD132" s="4">
        <f>$F$127</f>
        <v>1880000000</v>
      </c>
    </row>
    <row r="133" spans="1:30" ht="13.23529411764706">
      <c r="A133" t="s">
        <v>120</v>
      </c>
      <c r="B133" s="4">
        <v>2920000000</v>
      </c>
      <c r="C133" s="4">
        <v>2840000000</v>
      </c>
      <c r="D133" s="4">
        <v>2360000000</v>
      </c>
      <c r="E133" s="4">
        <v>1200000000</v>
      </c>
      <c r="F133" s="4">
        <v>1730000000</v>
      </c>
      <c r="H133" t="s">
        <f>$A$128</f>
        <v>113</v>
      </c>
      <c r="I133" s="3">
        <f>IFERROR(J133/$J$167,0)</f>
        <v>0</v>
      </c>
      <c r="J133" s="4">
        <f>$B$128</f>
        <v>0</v>
      </c>
      <c r="K133" s="3">
        <f>IFERROR(L133/$L$167,0)</f>
        <v>0</v>
      </c>
      <c r="L133" s="4">
        <f>$C$128</f>
        <v>0</v>
      </c>
      <c r="M133" s="3">
        <f>IFERROR(N133/$N$167,0)</f>
        <v>0</v>
      </c>
      <c r="N133" s="4">
        <f>$D$128</f>
        <v>0</v>
      </c>
      <c r="O133" s="3">
        <f>IFERROR(P133/$P$167,0)</f>
        <v>0</v>
      </c>
      <c r="P133" s="4">
        <f>$E$128</f>
        <v>0</v>
      </c>
      <c r="Q133" s="3">
        <f>IFERROR(R133/$R$167,0)</f>
        <v>0.00047548291233283802</v>
      </c>
      <c r="R133" s="4">
        <f>$F$128</f>
        <v>16000000</v>
      </c>
      <c r="T133" t="s">
        <f>$A$128</f>
        <v>113</v>
      </c>
      <c r="U133" s="3">
        <f>IFERROR(V133/$V133,0)</f>
        <v>0</v>
      </c>
      <c r="V133" s="4">
        <f>$B$128</f>
        <v>0</v>
      </c>
      <c r="W133" s="3">
        <f>IFERROR(X133/$V133,0)</f>
        <v>0</v>
      </c>
      <c r="X133" s="4">
        <f>$C$128</f>
        <v>0</v>
      </c>
      <c r="Y133" s="3">
        <f>IFERROR(Z133/$V133,0)</f>
        <v>0</v>
      </c>
      <c r="Z133" s="4">
        <f>$D$128</f>
        <v>0</v>
      </c>
      <c r="AA133" s="3">
        <f>IFERROR(AB133/$V133,0)</f>
        <v>0</v>
      </c>
      <c r="AB133" s="4">
        <f>$E$128</f>
        <v>0</v>
      </c>
      <c r="AC133" s="3">
        <f>IFERROR(AD133/$V133,0)</f>
        <v>0</v>
      </c>
      <c r="AD133" s="4">
        <f>$F$128</f>
        <v>16000000</v>
      </c>
    </row>
    <row r="134" spans="1:30" ht="13.23529411764706">
      <c r="A134" t="s">
        <v>121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H134" t="s">
        <f>$A$129</f>
        <v>114</v>
      </c>
      <c r="I134" s="3">
        <f>IFERROR(J134/$J$167,0)</f>
        <v>0.059500959692898273</v>
      </c>
      <c r="J134" s="4">
        <f>$B$129</f>
        <v>2170000000</v>
      </c>
      <c r="K134" s="3">
        <f>IFERROR(L134/$L$167,0)</f>
        <v>0.029069767441860465</v>
      </c>
      <c r="L134" s="4">
        <f>$C$129</f>
        <v>1050000000</v>
      </c>
      <c r="M134" s="3">
        <f>IFERROR(N134/$N$167,0)</f>
        <v>0.06523708849290244</v>
      </c>
      <c r="N134" s="4">
        <f>$D$129</f>
        <v>2160000000</v>
      </c>
      <c r="O134" s="3">
        <f>IFERROR(P134/$P$167,0)</f>
        <v>0.051045510455104547</v>
      </c>
      <c r="P134" s="4">
        <f>$E$129</f>
        <v>1660000000</v>
      </c>
      <c r="Q134" s="3">
        <f>IFERROR(R134/$R$167,0)</f>
        <v>0.055572065378900443</v>
      </c>
      <c r="R134" s="4">
        <f>$F$129</f>
        <v>1870000000</v>
      </c>
      <c r="T134" t="s">
        <f>$A$129</f>
        <v>114</v>
      </c>
      <c r="U134" s="3">
        <f>IFERROR(V134/$V134,0)</f>
        <v>1</v>
      </c>
      <c r="V134" s="4">
        <f>$B$129</f>
        <v>2170000000</v>
      </c>
      <c r="W134" s="3">
        <f>IFERROR(X134/$V134,0)</f>
        <v>0.4838709677419355</v>
      </c>
      <c r="X134" s="4">
        <f>$C$129</f>
        <v>1050000000</v>
      </c>
      <c r="Y134" s="3">
        <f>IFERROR(Z134/$V134,0)</f>
        <v>0.99539170506912444</v>
      </c>
      <c r="Z134" s="4">
        <f>$D$129</f>
        <v>2160000000</v>
      </c>
      <c r="AA134" s="3">
        <f>IFERROR(AB134/$V134,0)</f>
        <v>0.76497695852534564</v>
      </c>
      <c r="AB134" s="4">
        <f>$E$129</f>
        <v>1660000000</v>
      </c>
      <c r="AC134" s="3">
        <f>IFERROR(AD134/$V134,0)</f>
        <v>0.86175115207373276</v>
      </c>
      <c r="AD134" s="4">
        <f>$F$129</f>
        <v>1870000000</v>
      </c>
    </row>
    <row r="135" spans="1:30" ht="13.23529411764706">
      <c r="A135" t="s">
        <v>122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H135" t="s">
        <f>$A$130</f>
        <v>115</v>
      </c>
      <c r="I135" s="3">
        <f>IFERROR(J135/$J$167,0)</f>
        <v>0.043049081436797365</v>
      </c>
      <c r="J135" s="4">
        <f>$B$130</f>
        <v>1570000000</v>
      </c>
      <c r="K135" s="3">
        <f>IFERROR(L135/$L$167,0)</f>
        <v>0.034330011074197121</v>
      </c>
      <c r="L135" s="4">
        <f>$C$130</f>
        <v>1240000000</v>
      </c>
      <c r="M135" s="3">
        <f>IFERROR(N135/$N$167,0)</f>
        <v>0.041377227423739053</v>
      </c>
      <c r="N135" s="4">
        <f>$D$130</f>
        <v>1370000000</v>
      </c>
      <c r="O135" s="3">
        <f>IFERROR(P135/$P$167,0)</f>
        <v>0.040897908979089785</v>
      </c>
      <c r="P135" s="4">
        <f>$E$130</f>
        <v>1330000000</v>
      </c>
      <c r="Q135" s="3">
        <f>IFERROR(R135/$R$167,0)</f>
        <v>0.038930163447251115</v>
      </c>
      <c r="R135" s="4">
        <f>$F$130</f>
        <v>1310000000</v>
      </c>
      <c r="T135" t="s">
        <f>$A$130</f>
        <v>115</v>
      </c>
      <c r="U135" s="3">
        <f>IFERROR(V135/$V135,0)</f>
        <v>1</v>
      </c>
      <c r="V135" s="4">
        <f>$B$130</f>
        <v>1570000000</v>
      </c>
      <c r="W135" s="3">
        <f>IFERROR(X135/$V135,0)</f>
        <v>0.78980891719745228</v>
      </c>
      <c r="X135" s="4">
        <f>$C$130</f>
        <v>1240000000</v>
      </c>
      <c r="Y135" s="3">
        <f>IFERROR(Z135/$V135,0)</f>
        <v>0.87261146496815289</v>
      </c>
      <c r="Z135" s="4">
        <f>$D$130</f>
        <v>1370000000</v>
      </c>
      <c r="AA135" s="3">
        <f>IFERROR(AB135/$V135,0)</f>
        <v>0.84713375796178347</v>
      </c>
      <c r="AB135" s="4">
        <f>$E$130</f>
        <v>1330000000</v>
      </c>
      <c r="AC135" s="3">
        <f>IFERROR(AD135/$V135,0)</f>
        <v>0.83439490445859876</v>
      </c>
      <c r="AD135" s="4">
        <f>$F$130</f>
        <v>1310000000</v>
      </c>
    </row>
    <row r="136" spans="1:30" ht="13.23529411764706">
      <c r="A136" t="s">
        <v>123</v>
      </c>
      <c r="B136" s="4">
        <v>2920000000</v>
      </c>
      <c r="C136" s="4">
        <v>2840000000</v>
      </c>
      <c r="D136" s="4">
        <v>2360000000</v>
      </c>
      <c r="E136" s="4">
        <v>1200000000</v>
      </c>
      <c r="F136" s="4">
        <v>1730000000</v>
      </c>
      <c r="H136" t="s">
        <f>$A$132</f>
        <v>119</v>
      </c>
      <c r="I136" s="3">
        <f>IFERROR(J136/$J$167,0)</f>
        <v>0.0072388264326843981</v>
      </c>
      <c r="J136" s="4">
        <f>$B$132</f>
        <v>264000000</v>
      </c>
      <c r="K136" s="3">
        <f>IFERROR(L136/$L$167,0)</f>
        <v>0.004125138427464009</v>
      </c>
      <c r="L136" s="4">
        <f>$C$132</f>
        <v>149000000</v>
      </c>
      <c r="M136" s="3">
        <f>IFERROR(N136/$N$167,0)</f>
        <v>0.0038961038961038961</v>
      </c>
      <c r="N136" s="4">
        <f>$D$132</f>
        <v>129000000</v>
      </c>
      <c r="O136" s="3">
        <f>IFERROR(P136/$P$167,0)</f>
        <v>0.0064575645756457557</v>
      </c>
      <c r="P136" s="4">
        <f>$E$132</f>
        <v>210000000</v>
      </c>
      <c r="Q136" s="3">
        <f>IFERROR(R136/$R$167,0)</f>
        <v>0.0051114413075780086</v>
      </c>
      <c r="R136" s="4">
        <f>$F$132</f>
        <v>172000000</v>
      </c>
      <c r="T136" t="s">
        <f>$A$132</f>
        <v>119</v>
      </c>
      <c r="U136" s="3">
        <f>IFERROR(V136/$V136,0)</f>
        <v>1</v>
      </c>
      <c r="V136" s="4">
        <f>$B$132</f>
        <v>264000000</v>
      </c>
      <c r="W136" s="3">
        <f>IFERROR(X136/$V136,0)</f>
        <v>0.56439393939393945</v>
      </c>
      <c r="X136" s="4">
        <f>$C$132</f>
        <v>149000000</v>
      </c>
      <c r="Y136" s="3">
        <f>IFERROR(Z136/$V136,0)</f>
        <v>0.48863636363636365</v>
      </c>
      <c r="Z136" s="4">
        <f>$D$132</f>
        <v>129000000</v>
      </c>
      <c r="AA136" s="3">
        <f>IFERROR(AB136/$V136,0)</f>
        <v>0.79545454545454541</v>
      </c>
      <c r="AB136" s="4">
        <f>$E$132</f>
        <v>210000000</v>
      </c>
      <c r="AC136" s="3">
        <f>IFERROR(AD136/$V136,0)</f>
        <v>0.65151515151515149</v>
      </c>
      <c r="AD136" s="4">
        <f>$F$132</f>
        <v>172000000</v>
      </c>
    </row>
    <row r="137" spans="1:30" ht="13.23529411764706">
      <c r="A137" t="s">
        <v>124</v>
      </c>
      <c r="B137" s="4">
        <v>6930000000</v>
      </c>
      <c r="C137" s="4">
        <v>5280000000</v>
      </c>
      <c r="D137" s="4">
        <v>6030000000</v>
      </c>
      <c r="E137" s="4">
        <v>4400000000</v>
      </c>
      <c r="F137" s="4">
        <v>5100000000</v>
      </c>
      <c r="H137" t="s">
        <f>$A$133</f>
        <v>120</v>
      </c>
      <c r="I137" s="3">
        <f>IFERROR(J137/$J$167,0)</f>
        <v>0.080065807513024403</v>
      </c>
      <c r="J137" s="4">
        <f>$B$133</f>
        <v>2920000000</v>
      </c>
      <c r="K137" s="3">
        <f>IFERROR(L137/$L$167,0)</f>
        <v>0.078626799557032112</v>
      </c>
      <c r="L137" s="4">
        <f>$C$133</f>
        <v>2840000000</v>
      </c>
      <c r="M137" s="3">
        <f>IFERROR(N137/$N$167,0)</f>
        <v>0.071277559649652669</v>
      </c>
      <c r="N137" s="4">
        <f>$D$133</f>
        <v>2360000000</v>
      </c>
      <c r="O137" s="3">
        <f>IFERROR(P137/$P$167,0)</f>
        <v>0.03690036900369003</v>
      </c>
      <c r="P137" s="4">
        <f>$E$133</f>
        <v>1200000000</v>
      </c>
      <c r="Q137" s="3">
        <f>IFERROR(R137/$R$167,0)</f>
        <v>0.051411589895988111</v>
      </c>
      <c r="R137" s="4">
        <f>$F$133</f>
        <v>1730000000</v>
      </c>
      <c r="T137" t="s">
        <f>$A$133</f>
        <v>120</v>
      </c>
      <c r="U137" s="3">
        <f>IFERROR(V137/$V137,0)</f>
        <v>1</v>
      </c>
      <c r="V137" s="4">
        <f>$B$133</f>
        <v>2920000000</v>
      </c>
      <c r="W137" s="3">
        <f>IFERROR(X137/$V137,0)</f>
        <v>0.9726027397260274</v>
      </c>
      <c r="X137" s="4">
        <f>$C$133</f>
        <v>2840000000</v>
      </c>
      <c r="Y137" s="3">
        <f>IFERROR(Z137/$V137,0)</f>
        <v>0.80821917808219179</v>
      </c>
      <c r="Z137" s="4">
        <f>$D$133</f>
        <v>2360000000</v>
      </c>
      <c r="AA137" s="3">
        <f>IFERROR(AB137/$V137,0)</f>
        <v>0.41095890410958902</v>
      </c>
      <c r="AB137" s="4">
        <f>$E$133</f>
        <v>1200000000</v>
      </c>
      <c r="AC137" s="3">
        <f>IFERROR(AD137/$V137,0)</f>
        <v>0.59246575342465757</v>
      </c>
      <c r="AD137" s="4">
        <f>$F$133</f>
        <v>1730000000</v>
      </c>
    </row>
    <row r="138" spans="1:30" ht="13.23529411764706">
      <c r="A138" t="s">
        <v>125</v>
      </c>
      <c r="B138" s="4">
        <v>17910000000</v>
      </c>
      <c r="C138" s="4">
        <v>18400000000</v>
      </c>
      <c r="D138" s="4">
        <v>17800000000</v>
      </c>
      <c r="E138" s="4">
        <v>17640000000</v>
      </c>
      <c r="F138" s="4">
        <v>18570000000</v>
      </c>
      <c r="H138" t="s">
        <f>$A$134</f>
        <v>121</v>
      </c>
      <c r="I138" s="3">
        <f>IFERROR(J138/$J$167,0)</f>
        <v>0</v>
      </c>
      <c r="J138" s="4">
        <f>$B$134</f>
        <v>0</v>
      </c>
      <c r="K138" s="3">
        <f>IFERROR(L138/$L$167,0)</f>
        <v>0</v>
      </c>
      <c r="L138" s="4">
        <f>$C$134</f>
        <v>0</v>
      </c>
      <c r="M138" s="3">
        <f>IFERROR(N138/$N$167,0)</f>
        <v>0</v>
      </c>
      <c r="N138" s="4">
        <f>$D$134</f>
        <v>0</v>
      </c>
      <c r="O138" s="3">
        <f>IFERROR(P138/$P$167,0)</f>
        <v>0</v>
      </c>
      <c r="P138" s="4">
        <f>$E$134</f>
        <v>0</v>
      </c>
      <c r="Q138" s="3">
        <f>IFERROR(R138/$R$167,0)</f>
        <v>0</v>
      </c>
      <c r="R138" s="4">
        <f>$F$134</f>
        <v>0</v>
      </c>
      <c r="T138" t="s">
        <f>$A$134</f>
        <v>121</v>
      </c>
      <c r="U138" s="3">
        <f>IFERROR(V138/$V138,0)</f>
        <v>0</v>
      </c>
      <c r="V138" s="4">
        <f>$B$134</f>
        <v>0</v>
      </c>
      <c r="W138" s="3">
        <f>IFERROR(X138/$V138,0)</f>
        <v>0</v>
      </c>
      <c r="X138" s="4">
        <f>$C$134</f>
        <v>0</v>
      </c>
      <c r="Y138" s="3">
        <f>IFERROR(Z138/$V138,0)</f>
        <v>0</v>
      </c>
      <c r="Z138" s="4">
        <f>$D$134</f>
        <v>0</v>
      </c>
      <c r="AA138" s="3">
        <f>IFERROR(AB138/$V138,0)</f>
        <v>0</v>
      </c>
      <c r="AB138" s="4">
        <f>$E$134</f>
        <v>0</v>
      </c>
      <c r="AC138" s="3">
        <f>IFERROR(AD138/$V138,0)</f>
        <v>0</v>
      </c>
      <c r="AD138" s="4">
        <f>$F$134</f>
        <v>0</v>
      </c>
    </row>
    <row r="139" spans="1:30" ht="13.23529411764706">
      <c r="A139" t="s">
        <v>126</v>
      </c>
      <c r="B139" s="4">
        <v>17910000000</v>
      </c>
      <c r="C139" s="4">
        <v>18400000000</v>
      </c>
      <c r="D139" s="4">
        <v>17800000000</v>
      </c>
      <c r="E139" s="4">
        <v>17640000000</v>
      </c>
      <c r="F139" s="4">
        <v>18240000000</v>
      </c>
      <c r="H139" t="s">
        <f>$A$135</f>
        <v>122</v>
      </c>
      <c r="I139" s="3">
        <f>IFERROR(J139/$J$167,0)</f>
        <v>0</v>
      </c>
      <c r="J139" s="4">
        <f>$B$135</f>
        <v>0</v>
      </c>
      <c r="K139" s="3">
        <f>IFERROR(L139/$L$167,0)</f>
        <v>0</v>
      </c>
      <c r="L139" s="4">
        <f>$C$135</f>
        <v>0</v>
      </c>
      <c r="M139" s="3">
        <f>IFERROR(N139/$N$167,0)</f>
        <v>0</v>
      </c>
      <c r="N139" s="4">
        <f>$D$135</f>
        <v>0</v>
      </c>
      <c r="O139" s="3">
        <f>IFERROR(P139/$P$167,0)</f>
        <v>0</v>
      </c>
      <c r="P139" s="4">
        <f>$E$135</f>
        <v>0</v>
      </c>
      <c r="Q139" s="3">
        <f>IFERROR(R139/$R$167,0)</f>
        <v>0</v>
      </c>
      <c r="R139" s="4">
        <f>$F$135</f>
        <v>0</v>
      </c>
      <c r="T139" t="s">
        <f>$A$135</f>
        <v>122</v>
      </c>
      <c r="U139" s="3">
        <f>IFERROR(V139/$V139,0)</f>
        <v>0</v>
      </c>
      <c r="V139" s="4">
        <f>$B$135</f>
        <v>0</v>
      </c>
      <c r="W139" s="3">
        <f>IFERROR(X139/$V139,0)</f>
        <v>0</v>
      </c>
      <c r="X139" s="4">
        <f>$C$135</f>
        <v>0</v>
      </c>
      <c r="Y139" s="3">
        <f>IFERROR(Z139/$V139,0)</f>
        <v>0</v>
      </c>
      <c r="Z139" s="4">
        <f>$D$135</f>
        <v>0</v>
      </c>
      <c r="AA139" s="3">
        <f>IFERROR(AB139/$V139,0)</f>
        <v>0</v>
      </c>
      <c r="AB139" s="4">
        <f>$E$135</f>
        <v>0</v>
      </c>
      <c r="AC139" s="3">
        <f>IFERROR(AD139/$V139,0)</f>
        <v>0</v>
      </c>
      <c r="AD139" s="4">
        <f>$F$135</f>
        <v>0</v>
      </c>
    </row>
    <row r="140" spans="1:30" ht="13.23529411764706">
      <c r="A140" t="s">
        <v>127</v>
      </c>
      <c r="B140" s="4">
        <v>17910000000</v>
      </c>
      <c r="C140" s="4">
        <v>18400000000</v>
      </c>
      <c r="D140" s="4">
        <v>17800000000</v>
      </c>
      <c r="E140" s="4">
        <v>17640000000</v>
      </c>
      <c r="F140" s="4">
        <v>18240000000</v>
      </c>
      <c r="H140" t="s">
        <f>$A$136</f>
        <v>123</v>
      </c>
      <c r="I140" s="3">
        <f>IFERROR(J140/$J$167,0)</f>
        <v>0.080065807513024403</v>
      </c>
      <c r="J140" s="4">
        <f>$B$136</f>
        <v>2920000000</v>
      </c>
      <c r="K140" s="3">
        <f>IFERROR(L140/$L$167,0)</f>
        <v>0.078626799557032112</v>
      </c>
      <c r="L140" s="4">
        <f>$C$136</f>
        <v>2840000000</v>
      </c>
      <c r="M140" s="3">
        <f>IFERROR(N140/$N$167,0)</f>
        <v>0.071277559649652669</v>
      </c>
      <c r="N140" s="4">
        <f>$D$136</f>
        <v>2360000000</v>
      </c>
      <c r="O140" s="3">
        <f>IFERROR(P140/$P$167,0)</f>
        <v>0.03690036900369003</v>
      </c>
      <c r="P140" s="4">
        <f>$E$136</f>
        <v>1200000000</v>
      </c>
      <c r="Q140" s="3">
        <f>IFERROR(R140/$R$167,0)</f>
        <v>0.051411589895988111</v>
      </c>
      <c r="R140" s="4">
        <f>$F$136</f>
        <v>1730000000</v>
      </c>
      <c r="T140" t="s">
        <f>$A$136</f>
        <v>123</v>
      </c>
      <c r="U140" s="3">
        <f>IFERROR(V140/$V140,0)</f>
        <v>1</v>
      </c>
      <c r="V140" s="4">
        <f>$B$136</f>
        <v>2920000000</v>
      </c>
      <c r="W140" s="3">
        <f>IFERROR(X140/$V140,0)</f>
        <v>0.9726027397260274</v>
      </c>
      <c r="X140" s="4">
        <f>$C$136</f>
        <v>2840000000</v>
      </c>
      <c r="Y140" s="3">
        <f>IFERROR(Z140/$V140,0)</f>
        <v>0.80821917808219179</v>
      </c>
      <c r="Z140" s="4">
        <f>$D$136</f>
        <v>2360000000</v>
      </c>
      <c r="AA140" s="3">
        <f>IFERROR(AB140/$V140,0)</f>
        <v>0.41095890410958902</v>
      </c>
      <c r="AB140" s="4">
        <f>$E$136</f>
        <v>1200000000</v>
      </c>
      <c r="AC140" s="3">
        <f>IFERROR(AD140/$V140,0)</f>
        <v>0.59246575342465757</v>
      </c>
      <c r="AD140" s="4">
        <f>$F$136</f>
        <v>1730000000</v>
      </c>
    </row>
    <row r="141" spans="1:30" ht="13.23529411764706">
      <c r="A141" t="s">
        <v>128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H141" t="s">
        <f>$A$137</f>
        <v>124</v>
      </c>
      <c r="I141" s="3">
        <f>IFERROR(J141/$J$167,0)</f>
        <v>0.19001919385796545</v>
      </c>
      <c r="J141" s="4">
        <f>$B$137</f>
        <v>6930000000</v>
      </c>
      <c r="K141" s="3">
        <f>IFERROR(L141/$L$167,0)</f>
        <v>0.1461794019933555</v>
      </c>
      <c r="L141" s="4">
        <f>$C$137</f>
        <v>5280000000</v>
      </c>
      <c r="M141" s="3">
        <f>IFERROR(N141/$N$167,0)</f>
        <v>0.18212020537601933</v>
      </c>
      <c r="N141" s="4">
        <f>$D$137</f>
        <v>6030000000</v>
      </c>
      <c r="O141" s="3">
        <f>IFERROR(P141/$P$167,0)</f>
        <v>0.13530135301353011</v>
      </c>
      <c r="P141" s="4">
        <f>$E$137</f>
        <v>4400000000</v>
      </c>
      <c r="Q141" s="3">
        <f>IFERROR(R141/$R$167,0)</f>
        <v>0.15156017830609211</v>
      </c>
      <c r="R141" s="4">
        <f>$F$137</f>
        <v>5100000000</v>
      </c>
      <c r="T141" t="s">
        <f>$A$137</f>
        <v>124</v>
      </c>
      <c r="U141" s="3">
        <f>IFERROR(V141/$V141,0)</f>
        <v>1</v>
      </c>
      <c r="V141" s="4">
        <f>$B$137</f>
        <v>6930000000</v>
      </c>
      <c r="W141" s="3">
        <f>IFERROR(X141/$V141,0)</f>
        <v>0.76190476190476186</v>
      </c>
      <c r="X141" s="4">
        <f>$C$137</f>
        <v>5280000000</v>
      </c>
      <c r="Y141" s="3">
        <f>IFERROR(Z141/$V141,0)</f>
        <v>0.87012987012987009</v>
      </c>
      <c r="Z141" s="4">
        <f>$D$137</f>
        <v>6030000000</v>
      </c>
      <c r="AA141" s="3">
        <f>IFERROR(AB141/$V141,0)</f>
        <v>0.63492063492063489</v>
      </c>
      <c r="AB141" s="4">
        <f>$E$137</f>
        <v>4400000000</v>
      </c>
      <c r="AC141" s="3">
        <f>IFERROR(AD141/$V141,0)</f>
        <v>0.73593073593073588</v>
      </c>
      <c r="AD141" s="4">
        <f>$F$137</f>
        <v>5100000000</v>
      </c>
    </row>
    <row r="142" spans="1:30" ht="13.23529411764706">
      <c r="A142" t="s">
        <v>129</v>
      </c>
      <c r="B142" s="4">
        <v>0</v>
      </c>
      <c r="C142" s="4">
        <v>0</v>
      </c>
      <c r="D142" s="4">
        <v>0</v>
      </c>
      <c r="E142" s="4">
        <v>0</v>
      </c>
      <c r="F142" s="4">
        <v>67000000</v>
      </c>
      <c r="H142" t="s">
        <f>$A$138</f>
        <v>125</v>
      </c>
      <c r="I142" s="3">
        <f>IFERROR(J142/$J$167,0)</f>
        <v>0.49108856594461203</v>
      </c>
      <c r="J142" s="4">
        <f>$B$138</f>
        <v>17910000000</v>
      </c>
      <c r="K142" s="3">
        <f>IFERROR(L142/$L$167,0)</f>
        <v>0.50941306755260241</v>
      </c>
      <c r="L142" s="4">
        <f>$C$138</f>
        <v>18400000000</v>
      </c>
      <c r="M142" s="3">
        <f>IFERROR(N142/$N$167,0)</f>
        <v>0.53760193295077019</v>
      </c>
      <c r="N142" s="4">
        <f>$D$138</f>
        <v>17800000000</v>
      </c>
      <c r="O142" s="3">
        <f>IFERROR(P142/$P$167,0)</f>
        <v>0.54243542435424352</v>
      </c>
      <c r="P142" s="4">
        <f>$E$138</f>
        <v>17640000000</v>
      </c>
      <c r="Q142" s="3">
        <f>IFERROR(R142/$R$167,0)</f>
        <v>0.55185735512630019</v>
      </c>
      <c r="R142" s="4">
        <f>$F$138</f>
        <v>18570000000</v>
      </c>
      <c r="T142" t="s">
        <f>$A$138</f>
        <v>125</v>
      </c>
      <c r="U142" s="3">
        <f>IFERROR(V142/$V142,0)</f>
        <v>1</v>
      </c>
      <c r="V142" s="4">
        <f>$B$138</f>
        <v>17910000000</v>
      </c>
      <c r="W142" s="3">
        <f>IFERROR(X142/$V142,0)</f>
        <v>1.0273590173087661</v>
      </c>
      <c r="X142" s="4">
        <f>$C$138</f>
        <v>18400000000</v>
      </c>
      <c r="Y142" s="3">
        <f>IFERROR(Z142/$V142,0)</f>
        <v>0.99385817978782798</v>
      </c>
      <c r="Z142" s="4">
        <f>$D$138</f>
        <v>17800000000</v>
      </c>
      <c r="AA142" s="3">
        <f>IFERROR(AB142/$V142,0)</f>
        <v>0.98492462311557794</v>
      </c>
      <c r="AB142" s="4">
        <f>$E$138</f>
        <v>17640000000</v>
      </c>
      <c r="AC142" s="3">
        <f>IFERROR(AD142/$V142,0)</f>
        <v>1.0368509212730319</v>
      </c>
      <c r="AD142" s="4">
        <f>$F$138</f>
        <v>18570000000</v>
      </c>
    </row>
    <row r="143" spans="1:30" ht="13.23529411764706">
      <c r="A143" t="s">
        <v>130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H143" t="s">
        <f>$A$139</f>
        <v>126</v>
      </c>
      <c r="I143" s="3">
        <f>IFERROR(J143/$J$167,0)</f>
        <v>0.49108856594461203</v>
      </c>
      <c r="J143" s="4">
        <f>$B$139</f>
        <v>17910000000</v>
      </c>
      <c r="K143" s="3">
        <f>IFERROR(L143/$L$167,0)</f>
        <v>0.50941306755260241</v>
      </c>
      <c r="L143" s="4">
        <f>$C$139</f>
        <v>18400000000</v>
      </c>
      <c r="M143" s="3">
        <f>IFERROR(N143/$N$167,0)</f>
        <v>0.53760193295077019</v>
      </c>
      <c r="N143" s="4">
        <f>$D$139</f>
        <v>17800000000</v>
      </c>
      <c r="O143" s="3">
        <f>IFERROR(P143/$P$167,0)</f>
        <v>0.54243542435424352</v>
      </c>
      <c r="P143" s="4">
        <f>$E$139</f>
        <v>17640000000</v>
      </c>
      <c r="Q143" s="3">
        <f>IFERROR(R143/$R$167,0)</f>
        <v>0.54205052005943533</v>
      </c>
      <c r="R143" s="4">
        <f>$F$139</f>
        <v>18240000000</v>
      </c>
      <c r="T143" t="s">
        <f>$A$139</f>
        <v>126</v>
      </c>
      <c r="U143" s="3">
        <f>IFERROR(V143/$V143,0)</f>
        <v>1</v>
      </c>
      <c r="V143" s="4">
        <f>$B$139</f>
        <v>17910000000</v>
      </c>
      <c r="W143" s="3">
        <f>IFERROR(X143/$V143,0)</f>
        <v>1.0273590173087661</v>
      </c>
      <c r="X143" s="4">
        <f>$C$139</f>
        <v>18400000000</v>
      </c>
      <c r="Y143" s="3">
        <f>IFERROR(Z143/$V143,0)</f>
        <v>0.99385817978782798</v>
      </c>
      <c r="Z143" s="4">
        <f>$D$139</f>
        <v>17800000000</v>
      </c>
      <c r="AA143" s="3">
        <f>IFERROR(AB143/$V143,0)</f>
        <v>0.98492462311557794</v>
      </c>
      <c r="AB143" s="4">
        <f>$E$139</f>
        <v>17640000000</v>
      </c>
      <c r="AC143" s="3">
        <f>IFERROR(AD143/$V143,0)</f>
        <v>1.018425460636516</v>
      </c>
      <c r="AD143" s="4">
        <f>$F$139</f>
        <v>18240000000</v>
      </c>
    </row>
    <row r="144" spans="1:30" ht="13.23529411764706">
      <c r="A144" t="s">
        <v>131</v>
      </c>
      <c r="B144" s="4">
        <v>680000000</v>
      </c>
      <c r="C144" s="4">
        <v>577000000</v>
      </c>
      <c r="D144" s="4">
        <v>876000000</v>
      </c>
      <c r="E144" s="4">
        <v>1180000000</v>
      </c>
      <c r="F144" s="4">
        <v>1060000000</v>
      </c>
      <c r="H144" t="s">
        <f>$A$140</f>
        <v>127</v>
      </c>
      <c r="I144" s="3">
        <f>IFERROR(J144/$J$167,0)</f>
        <v>0.49108856594461203</v>
      </c>
      <c r="J144" s="4">
        <f>$B$140</f>
        <v>17910000000</v>
      </c>
      <c r="K144" s="3">
        <f>IFERROR(L144/$L$167,0)</f>
        <v>0.50941306755260241</v>
      </c>
      <c r="L144" s="4">
        <f>$C$140</f>
        <v>18400000000</v>
      </c>
      <c r="M144" s="3">
        <f>IFERROR(N144/$N$167,0)</f>
        <v>0.53760193295077019</v>
      </c>
      <c r="N144" s="4">
        <f>$D$140</f>
        <v>17800000000</v>
      </c>
      <c r="O144" s="3">
        <f>IFERROR(P144/$P$167,0)</f>
        <v>0.54243542435424352</v>
      </c>
      <c r="P144" s="4">
        <f>$E$140</f>
        <v>17640000000</v>
      </c>
      <c r="Q144" s="3">
        <f>IFERROR(R144/$R$167,0)</f>
        <v>0.54205052005943533</v>
      </c>
      <c r="R144" s="4">
        <f>$F$140</f>
        <v>18240000000</v>
      </c>
      <c r="T144" t="s">
        <f>$A$140</f>
        <v>127</v>
      </c>
      <c r="U144" s="3">
        <f>IFERROR(V144/$V144,0)</f>
        <v>1</v>
      </c>
      <c r="V144" s="4">
        <f>$B$140</f>
        <v>17910000000</v>
      </c>
      <c r="W144" s="3">
        <f>IFERROR(X144/$V144,0)</f>
        <v>1.0273590173087661</v>
      </c>
      <c r="X144" s="4">
        <f>$C$140</f>
        <v>18400000000</v>
      </c>
      <c r="Y144" s="3">
        <f>IFERROR(Z144/$V144,0)</f>
        <v>0.99385817978782798</v>
      </c>
      <c r="Z144" s="4">
        <f>$D$140</f>
        <v>17800000000</v>
      </c>
      <c r="AA144" s="3">
        <f>IFERROR(AB144/$V144,0)</f>
        <v>0.98492462311557794</v>
      </c>
      <c r="AB144" s="4">
        <f>$E$140</f>
        <v>17640000000</v>
      </c>
      <c r="AC144" s="3">
        <f>IFERROR(AD144/$V144,0)</f>
        <v>1.018425460636516</v>
      </c>
      <c r="AD144" s="4">
        <f>$F$140</f>
        <v>18240000000</v>
      </c>
    </row>
    <row r="145" spans="1:30" ht="13.23529411764706">
      <c r="A145" t="s">
        <v>132</v>
      </c>
      <c r="B145" s="4">
        <v>1090000000</v>
      </c>
      <c r="C145" s="4">
        <v>804000000</v>
      </c>
      <c r="D145" s="4">
        <v>1010000000</v>
      </c>
      <c r="E145" s="4">
        <v>1280000000</v>
      </c>
      <c r="F145" s="4">
        <v>1210000000</v>
      </c>
      <c r="H145" t="s">
        <f>$A$141</f>
        <v>128</v>
      </c>
      <c r="I145" s="3">
        <f>IFERROR(J145/$J$167,0)</f>
        <v>0</v>
      </c>
      <c r="J145" s="4">
        <f>$B$141</f>
        <v>0</v>
      </c>
      <c r="K145" s="3">
        <f>IFERROR(L145/$L$167,0)</f>
        <v>0</v>
      </c>
      <c r="L145" s="4">
        <f>$C$141</f>
        <v>0</v>
      </c>
      <c r="M145" s="3">
        <f>IFERROR(N145/$N$167,0)</f>
        <v>0</v>
      </c>
      <c r="N145" s="4">
        <f>$D$141</f>
        <v>0</v>
      </c>
      <c r="O145" s="3">
        <f>IFERROR(P145/$P$167,0)</f>
        <v>0</v>
      </c>
      <c r="P145" s="4">
        <f>$E$141</f>
        <v>0</v>
      </c>
      <c r="Q145" s="3">
        <f>IFERROR(R145/$R$167,0)</f>
        <v>0</v>
      </c>
      <c r="R145" s="4">
        <f>$F$141</f>
        <v>0</v>
      </c>
      <c r="T145" t="s">
        <f>$A$141</f>
        <v>128</v>
      </c>
      <c r="U145" s="3">
        <f>IFERROR(V145/$V145,0)</f>
        <v>0</v>
      </c>
      <c r="V145" s="4">
        <f>$B$141</f>
        <v>0</v>
      </c>
      <c r="W145" s="3">
        <f>IFERROR(X145/$V145,0)</f>
        <v>0</v>
      </c>
      <c r="X145" s="4">
        <f>$C$141</f>
        <v>0</v>
      </c>
      <c r="Y145" s="3">
        <f>IFERROR(Z145/$V145,0)</f>
        <v>0</v>
      </c>
      <c r="Z145" s="4">
        <f>$D$141</f>
        <v>0</v>
      </c>
      <c r="AA145" s="3">
        <f>IFERROR(AB145/$V145,0)</f>
        <v>0</v>
      </c>
      <c r="AB145" s="4">
        <f>$E$141</f>
        <v>0</v>
      </c>
      <c r="AC145" s="3">
        <f>IFERROR(AD145/$V145,0)</f>
        <v>0</v>
      </c>
      <c r="AD145" s="4">
        <f>$F$141</f>
        <v>0</v>
      </c>
    </row>
    <row r="146" spans="1:30" ht="13.23529411764706">
      <c r="A146" t="s">
        <v>133</v>
      </c>
      <c r="B146" s="4">
        <v>410000000</v>
      </c>
      <c r="C146" s="4">
        <v>227000000</v>
      </c>
      <c r="D146" s="4">
        <v>130000000</v>
      </c>
      <c r="E146" s="4">
        <v>97000000</v>
      </c>
      <c r="F146" s="4">
        <v>156000000</v>
      </c>
      <c r="H146" t="s">
        <f>$A$142</f>
        <v>129</v>
      </c>
      <c r="I146" s="3">
        <f>IFERROR(J146/$J$167,0)</f>
        <v>0</v>
      </c>
      <c r="J146" s="4">
        <f>$B$142</f>
        <v>0</v>
      </c>
      <c r="K146" s="3">
        <f>IFERROR(L146/$L$167,0)</f>
        <v>0</v>
      </c>
      <c r="L146" s="4">
        <f>$C$142</f>
        <v>0</v>
      </c>
      <c r="M146" s="3">
        <f>IFERROR(N146/$N$167,0)</f>
        <v>0</v>
      </c>
      <c r="N146" s="4">
        <f>$D$142</f>
        <v>0</v>
      </c>
      <c r="O146" s="3">
        <f>IFERROR(P146/$P$167,0)</f>
        <v>0</v>
      </c>
      <c r="P146" s="4">
        <f>$E$142</f>
        <v>0</v>
      </c>
      <c r="Q146" s="3">
        <f>IFERROR(R146/$R$167,0)</f>
        <v>0.0019910846953937592</v>
      </c>
      <c r="R146" s="4">
        <f>$F$142</f>
        <v>67000000</v>
      </c>
      <c r="T146" t="s">
        <f>$A$142</f>
        <v>129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0</v>
      </c>
      <c r="AC146" s="3">
        <f>IFERROR(AD146/$V146,0)</f>
        <v>0</v>
      </c>
      <c r="AD146" s="4">
        <f>$F$142</f>
        <v>67000000</v>
      </c>
    </row>
    <row r="147" spans="1:30" ht="13.23529411764706">
      <c r="A147" t="s">
        <v>134</v>
      </c>
      <c r="B147" s="4">
        <v>3840000000</v>
      </c>
      <c r="C147" s="4">
        <v>5160000000</v>
      </c>
      <c r="D147" s="4">
        <v>2600000000</v>
      </c>
      <c r="E147" s="4">
        <v>2720000000</v>
      </c>
      <c r="F147" s="4">
        <v>2660000000</v>
      </c>
      <c r="H147" t="s">
        <f>$A$143</f>
        <v>130</v>
      </c>
      <c r="I147" s="3">
        <f>IFERROR(J147/$J$167,0)</f>
        <v>0</v>
      </c>
      <c r="J147" s="4">
        <f>$B$143</f>
        <v>0</v>
      </c>
      <c r="K147" s="3">
        <f>IFERROR(L147/$L$167,0)</f>
        <v>0</v>
      </c>
      <c r="L147" s="4">
        <f>$C$143</f>
        <v>0</v>
      </c>
      <c r="M147" s="3">
        <f>IFERROR(N147/$N$167,0)</f>
        <v>0</v>
      </c>
      <c r="N147" s="4">
        <f>$D$143</f>
        <v>0</v>
      </c>
      <c r="O147" s="3">
        <f>IFERROR(P147/$P$167,0)</f>
        <v>0</v>
      </c>
      <c r="P147" s="4">
        <f>$E$143</f>
        <v>0</v>
      </c>
      <c r="Q147" s="3">
        <f>IFERROR(R147/$R$167,0)</f>
        <v>0</v>
      </c>
      <c r="R147" s="4">
        <f>$F$143</f>
        <v>0</v>
      </c>
      <c r="T147" t="s">
        <f>$A$143</f>
        <v>130</v>
      </c>
      <c r="U147" s="3">
        <f>IFERROR(V147/$V147,0)</f>
        <v>0</v>
      </c>
      <c r="V147" s="4">
        <f>$B$143</f>
        <v>0</v>
      </c>
      <c r="W147" s="3">
        <f>IFERROR(X147/$V147,0)</f>
        <v>0</v>
      </c>
      <c r="X147" s="4">
        <f>$C$143</f>
        <v>0</v>
      </c>
      <c r="Y147" s="3">
        <f>IFERROR(Z147/$V147,0)</f>
        <v>0</v>
      </c>
      <c r="Z147" s="4">
        <f>$D$143</f>
        <v>0</v>
      </c>
      <c r="AA147" s="3">
        <f>IFERROR(AB147/$V147,0)</f>
        <v>0</v>
      </c>
      <c r="AB147" s="4">
        <f>$E$143</f>
        <v>0</v>
      </c>
      <c r="AC147" s="3">
        <f>IFERROR(AD147/$V147,0)</f>
        <v>0</v>
      </c>
      <c r="AD147" s="4">
        <f>$F$143</f>
        <v>0</v>
      </c>
    </row>
    <row r="148" spans="1:30" ht="13.23529411764706">
      <c r="A148" t="s">
        <v>135</v>
      </c>
      <c r="B148" s="4">
        <v>3840000000</v>
      </c>
      <c r="C148" s="4">
        <v>5160000000</v>
      </c>
      <c r="D148" s="4">
        <v>2600000000</v>
      </c>
      <c r="E148" s="4">
        <v>2720000000</v>
      </c>
      <c r="F148" s="4">
        <v>2660000000</v>
      </c>
      <c r="H148" t="s">
        <f>$A$144</f>
        <v>131</v>
      </c>
      <c r="I148" s="3">
        <f>IFERROR(J148/$J$167,0)</f>
        <v>0.018645462023581024</v>
      </c>
      <c r="J148" s="4">
        <f>$B$144</f>
        <v>680000000</v>
      </c>
      <c r="K148" s="3">
        <f>IFERROR(L148/$L$167,0)</f>
        <v>0.015974529346622371</v>
      </c>
      <c r="L148" s="4">
        <f>$C$144</f>
        <v>577000000</v>
      </c>
      <c r="M148" s="3">
        <f>IFERROR(N148/$N$167,0)</f>
        <v>0.026457263666565992</v>
      </c>
      <c r="N148" s="4">
        <f>$D$144</f>
        <v>876000000</v>
      </c>
      <c r="O148" s="3">
        <f>IFERROR(P148/$P$167,0)</f>
        <v>0.036285362853628531</v>
      </c>
      <c r="P148" s="4">
        <f>$E$144</f>
        <v>1180000000</v>
      </c>
      <c r="Q148" s="3">
        <f>IFERROR(R148/$R$167,0)</f>
        <v>0.031500742942050519</v>
      </c>
      <c r="R148" s="4">
        <f>$F$144</f>
        <v>1060000000</v>
      </c>
      <c r="T148" t="s">
        <f>$A$144</f>
        <v>131</v>
      </c>
      <c r="U148" s="3">
        <f>IFERROR(V148/$V148,0)</f>
        <v>1</v>
      </c>
      <c r="V148" s="4">
        <f>$B$144</f>
        <v>680000000</v>
      </c>
      <c r="W148" s="3">
        <f>IFERROR(X148/$V148,0)</f>
        <v>0.84852941176470587</v>
      </c>
      <c r="X148" s="4">
        <f>$C$144</f>
        <v>577000000</v>
      </c>
      <c r="Y148" s="3">
        <f>IFERROR(Z148/$V148,0)</f>
        <v>1.2882352941176471</v>
      </c>
      <c r="Z148" s="4">
        <f>$D$144</f>
        <v>876000000</v>
      </c>
      <c r="AA148" s="3">
        <f>IFERROR(AB148/$V148,0)</f>
        <v>1.7352941176470589</v>
      </c>
      <c r="AB148" s="4">
        <f>$E$144</f>
        <v>1180000000</v>
      </c>
      <c r="AC148" s="3">
        <f>IFERROR(AD148/$V148,0)</f>
        <v>1.5588235294117647</v>
      </c>
      <c r="AD148" s="4">
        <f>$F$144</f>
        <v>1060000000</v>
      </c>
    </row>
    <row r="149" spans="1:30" ht="13.23529411764706">
      <c r="A149" t="s">
        <v>136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H149" t="s">
        <f>$A$145</f>
        <v>132</v>
      </c>
      <c r="I149" s="3">
        <f>IFERROR(J149/$J$167,0)</f>
        <v>0.029887578831916645</v>
      </c>
      <c r="J149" s="4">
        <f>$B$145</f>
        <v>1090000000</v>
      </c>
      <c r="K149" s="3">
        <f>IFERROR(L149/$L$167,0)</f>
        <v>0.022259136212624583</v>
      </c>
      <c r="L149" s="4">
        <f>$C$145</f>
        <v>804000000</v>
      </c>
      <c r="M149" s="3">
        <f>IFERROR(N149/$N$167,0)</f>
        <v>0.030504379341588644</v>
      </c>
      <c r="N149" s="4">
        <f>$D$145</f>
        <v>1010000000</v>
      </c>
      <c r="O149" s="3">
        <f>IFERROR(P149/$P$167,0)</f>
        <v>0.039360393603936034</v>
      </c>
      <c r="P149" s="4">
        <f>$E$145</f>
        <v>1280000000</v>
      </c>
      <c r="Q149" s="3">
        <f>IFERROR(R149/$R$167,0)</f>
        <v>0.035958395245170874</v>
      </c>
      <c r="R149" s="4">
        <f>$F$145</f>
        <v>1210000000</v>
      </c>
      <c r="T149" t="s">
        <f>$A$145</f>
        <v>132</v>
      </c>
      <c r="U149" s="3">
        <f>IFERROR(V149/$V149,0)</f>
        <v>1</v>
      </c>
      <c r="V149" s="4">
        <f>$B$145</f>
        <v>1090000000</v>
      </c>
      <c r="W149" s="3">
        <f>IFERROR(X149/$V149,0)</f>
        <v>0.73761467889908261</v>
      </c>
      <c r="X149" s="4">
        <f>$C$145</f>
        <v>804000000</v>
      </c>
      <c r="Y149" s="3">
        <f>IFERROR(Z149/$V149,0)</f>
        <v>0.92660550458715596</v>
      </c>
      <c r="Z149" s="4">
        <f>$D$145</f>
        <v>1010000000</v>
      </c>
      <c r="AA149" s="3">
        <f>IFERROR(AB149/$V149,0)</f>
        <v>1.1743119266055047</v>
      </c>
      <c r="AB149" s="4">
        <f>$E$145</f>
        <v>1280000000</v>
      </c>
      <c r="AC149" s="3">
        <f>IFERROR(AD149/$V149,0)</f>
        <v>1.1100917431192661</v>
      </c>
      <c r="AD149" s="4">
        <f>$F$145</f>
        <v>1210000000</v>
      </c>
    </row>
    <row r="150" spans="1:30" ht="13.23529411764706">
      <c r="A150" t="s">
        <v>137</v>
      </c>
      <c r="B150" s="4">
        <v>29760000000</v>
      </c>
      <c r="C150" s="4">
        <v>29640000000</v>
      </c>
      <c r="D150" s="4">
        <v>27430000000</v>
      </c>
      <c r="E150" s="4">
        <v>26040000000</v>
      </c>
      <c r="F150" s="4">
        <v>27530000000</v>
      </c>
      <c r="H150" t="s">
        <f>$A$146</f>
        <v>133</v>
      </c>
      <c r="I150" s="3">
        <f>IFERROR(J150/$J$167,0)</f>
        <v>0.011242116808335619</v>
      </c>
      <c r="J150" s="4">
        <f>$B$146</f>
        <v>410000000</v>
      </c>
      <c r="K150" s="3">
        <f>IFERROR(L150/$L$167,0)</f>
        <v>0.0062846068660022151</v>
      </c>
      <c r="L150" s="4">
        <f>$C$146</f>
        <v>227000000</v>
      </c>
      <c r="M150" s="3">
        <f>IFERROR(N150/$N$167,0)</f>
        <v>0.0039263062518876471</v>
      </c>
      <c r="N150" s="4">
        <f>$D$146</f>
        <v>130000000</v>
      </c>
      <c r="O150" s="3">
        <f>IFERROR(P150/$P$167,0)</f>
        <v>0.0029827798277982775</v>
      </c>
      <c r="P150" s="4">
        <f>$E$146</f>
        <v>97000000</v>
      </c>
      <c r="Q150" s="3">
        <f>IFERROR(R150/$R$167,0)</f>
        <v>0.0046359583952451707</v>
      </c>
      <c r="R150" s="4">
        <f>$F$146</f>
        <v>156000000</v>
      </c>
      <c r="T150" t="s">
        <f>$A$146</f>
        <v>133</v>
      </c>
      <c r="U150" s="3">
        <f>IFERROR(V150/$V150,0)</f>
        <v>1</v>
      </c>
      <c r="V150" s="4">
        <f>$B$146</f>
        <v>410000000</v>
      </c>
      <c r="W150" s="3">
        <f>IFERROR(X150/$V150,0)</f>
        <v>0.5536585365853659</v>
      </c>
      <c r="X150" s="4">
        <f>$C$146</f>
        <v>227000000</v>
      </c>
      <c r="Y150" s="3">
        <f>IFERROR(Z150/$V150,0)</f>
        <v>0.31707317073170732</v>
      </c>
      <c r="Z150" s="4">
        <f>$D$146</f>
        <v>130000000</v>
      </c>
      <c r="AA150" s="3">
        <f>IFERROR(AB150/$V150,0)</f>
        <v>0.23658536585365852</v>
      </c>
      <c r="AB150" s="4">
        <f>$E$146</f>
        <v>97000000</v>
      </c>
      <c r="AC150" s="3">
        <f>IFERROR(AD150/$V150,0)</f>
        <v>0.38048780487804879</v>
      </c>
      <c r="AD150" s="4">
        <f>$F$146</f>
        <v>156000000</v>
      </c>
    </row>
    <row r="151" spans="1:30" ht="13.23529411764706">
      <c r="A151" t="s">
        <v>138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H151" t="s">
        <f>$A$147</f>
        <v>134</v>
      </c>
      <c r="I151" s="3">
        <f>IFERROR(J151/$J$167,0)</f>
        <v>0.10529202083904579</v>
      </c>
      <c r="J151" s="4">
        <f>$B$147</f>
        <v>3840000000</v>
      </c>
      <c r="K151" s="3">
        <f>IFERROR(L151/$L$167,0)</f>
        <v>0.14285714285714285</v>
      </c>
      <c r="L151" s="4">
        <f>$C$147</f>
        <v>5160000000</v>
      </c>
      <c r="M151" s="3">
        <f>IFERROR(N151/$N$167,0)</f>
        <v>0.078526125037752942</v>
      </c>
      <c r="N151" s="4">
        <f>$D$147</f>
        <v>2600000000</v>
      </c>
      <c r="O151" s="3">
        <f>IFERROR(P151/$P$167,0)</f>
        <v>0.083640836408364075</v>
      </c>
      <c r="P151" s="4">
        <f>$E$147</f>
        <v>2720000000</v>
      </c>
      <c r="Q151" s="3">
        <f>IFERROR(R151/$R$167,0)</f>
        <v>0.079049034175334321</v>
      </c>
      <c r="R151" s="4">
        <f>$F$147</f>
        <v>2660000000</v>
      </c>
      <c r="T151" t="s">
        <f>$A$147</f>
        <v>134</v>
      </c>
      <c r="U151" s="3">
        <f>IFERROR(V151/$V151,0)</f>
        <v>1</v>
      </c>
      <c r="V151" s="4">
        <f>$B$147</f>
        <v>3840000000</v>
      </c>
      <c r="W151" s="3">
        <f>IFERROR(X151/$V151,0)</f>
        <v>1.34375</v>
      </c>
      <c r="X151" s="4">
        <f>$C$147</f>
        <v>5160000000</v>
      </c>
      <c r="Y151" s="3">
        <f>IFERROR(Z151/$V151,0)</f>
        <v>0.67708333333333337</v>
      </c>
      <c r="Z151" s="4">
        <f>$D$147</f>
        <v>2600000000</v>
      </c>
      <c r="AA151" s="3">
        <f>IFERROR(AB151/$V151,0)</f>
        <v>0.70833333333333337</v>
      </c>
      <c r="AB151" s="4">
        <f>$E$147</f>
        <v>2720000000</v>
      </c>
      <c r="AC151" s="3">
        <f>IFERROR(AD151/$V151,0)</f>
        <v>0.69270833333333337</v>
      </c>
      <c r="AD151" s="4">
        <f>$F$147</f>
        <v>2660000000</v>
      </c>
    </row>
    <row r="152" spans="1:30" ht="13.23529411764706">
      <c r="A152" t="s">
        <v>139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135</v>
      </c>
      <c r="I152" s="3">
        <f>IFERROR(J152/$J$167,0)</f>
        <v>0.10529202083904579</v>
      </c>
      <c r="J152" s="4">
        <f>$B$148</f>
        <v>3840000000</v>
      </c>
      <c r="K152" s="3">
        <f>IFERROR(L152/$L$167,0)</f>
        <v>0.14285714285714285</v>
      </c>
      <c r="L152" s="4">
        <f>$C$148</f>
        <v>5160000000</v>
      </c>
      <c r="M152" s="3">
        <f>IFERROR(N152/$N$167,0)</f>
        <v>0.078526125037752942</v>
      </c>
      <c r="N152" s="4">
        <f>$D$148</f>
        <v>2600000000</v>
      </c>
      <c r="O152" s="3">
        <f>IFERROR(P152/$P$167,0)</f>
        <v>0.083640836408364075</v>
      </c>
      <c r="P152" s="4">
        <f>$E$148</f>
        <v>2720000000</v>
      </c>
      <c r="Q152" s="3">
        <f>IFERROR(R152/$R$167,0)</f>
        <v>0.079049034175334321</v>
      </c>
      <c r="R152" s="4">
        <f>$F$148</f>
        <v>2660000000</v>
      </c>
      <c r="T152" t="s">
        <f>$A$148</f>
        <v>135</v>
      </c>
      <c r="U152" s="3">
        <f>IFERROR(V152/$V152,0)</f>
        <v>1</v>
      </c>
      <c r="V152" s="4">
        <f>$B$148</f>
        <v>3840000000</v>
      </c>
      <c r="W152" s="3">
        <f>IFERROR(X152/$V152,0)</f>
        <v>1.34375</v>
      </c>
      <c r="X152" s="4">
        <f>$C$148</f>
        <v>5160000000</v>
      </c>
      <c r="Y152" s="3">
        <f>IFERROR(Z152/$V152,0)</f>
        <v>0.67708333333333337</v>
      </c>
      <c r="Z152" s="4">
        <f>$D$148</f>
        <v>2600000000</v>
      </c>
      <c r="AA152" s="3">
        <f>IFERROR(AB152/$V152,0)</f>
        <v>0.70833333333333337</v>
      </c>
      <c r="AB152" s="4">
        <f>$E$148</f>
        <v>2720000000</v>
      </c>
      <c r="AC152" s="3">
        <f>IFERROR(AD152/$V152,0)</f>
        <v>0.69270833333333337</v>
      </c>
      <c r="AD152" s="4">
        <f>$F$148</f>
        <v>2660000000</v>
      </c>
    </row>
    <row r="153" spans="1:30" ht="13.23529411764706">
      <c r="A153" t="s">
        <v>140</v>
      </c>
      <c r="B153" s="4">
        <v>538000000</v>
      </c>
      <c r="C153" s="4">
        <v>782000000</v>
      </c>
      <c r="D153" s="4">
        <v>837000000</v>
      </c>
      <c r="E153" s="4">
        <v>879000000</v>
      </c>
      <c r="F153" s="4">
        <v>888000000</v>
      </c>
      <c r="H153" t="s">
        <f>$A$149</f>
        <v>136</v>
      </c>
      <c r="I153" s="3">
        <f>IFERROR(J153/$J$167,0)</f>
        <v>0</v>
      </c>
      <c r="J153" s="4">
        <f>$B$149</f>
        <v>0</v>
      </c>
      <c r="K153" s="3">
        <f>IFERROR(L153/$L$167,0)</f>
        <v>0</v>
      </c>
      <c r="L153" s="4">
        <f>$C$149</f>
        <v>0</v>
      </c>
      <c r="M153" s="3">
        <f>IFERROR(N153/$N$167,0)</f>
        <v>0</v>
      </c>
      <c r="N153" s="4">
        <f>$D$149</f>
        <v>0</v>
      </c>
      <c r="O153" s="3">
        <f>IFERROR(P153/$P$167,0)</f>
        <v>0</v>
      </c>
      <c r="P153" s="4">
        <f>$E$149</f>
        <v>0</v>
      </c>
      <c r="Q153" s="3">
        <f>IFERROR(R153/$R$167,0)</f>
        <v>0</v>
      </c>
      <c r="R153" s="4">
        <f>$F$149</f>
        <v>0</v>
      </c>
      <c r="T153" t="s">
        <f>$A$149</f>
        <v>136</v>
      </c>
      <c r="U153" s="3">
        <f>IFERROR(V153/$V153,0)</f>
        <v>0</v>
      </c>
      <c r="V153" s="4">
        <f>$B$149</f>
        <v>0</v>
      </c>
      <c r="W153" s="3">
        <f>IFERROR(X153/$V153,0)</f>
        <v>0</v>
      </c>
      <c r="X153" s="4">
        <f>$C$149</f>
        <v>0</v>
      </c>
      <c r="Y153" s="3">
        <f>IFERROR(Z153/$V153,0)</f>
        <v>0</v>
      </c>
      <c r="Z153" s="4">
        <f>$D$149</f>
        <v>0</v>
      </c>
      <c r="AA153" s="3">
        <f>IFERROR(AB153/$V153,0)</f>
        <v>0</v>
      </c>
      <c r="AB153" s="4">
        <f>$E$149</f>
        <v>0</v>
      </c>
      <c r="AC153" s="3">
        <f>IFERROR(AD153/$V153,0)</f>
        <v>0</v>
      </c>
      <c r="AD153" s="4">
        <f>$F$149</f>
        <v>0</v>
      </c>
    </row>
    <row r="154" spans="1:30" ht="13.23529411764706">
      <c r="A154" t="s">
        <v>141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137</v>
      </c>
      <c r="I154" s="3">
        <f>IFERROR(J154/$J$167,0)</f>
        <v>0.81601316150260483</v>
      </c>
      <c r="J154" s="4">
        <f>$B$150</f>
        <v>29760000000</v>
      </c>
      <c r="K154" s="3">
        <f>IFERROR(L154/$L$167,0)</f>
        <v>0.82059800664451832</v>
      </c>
      <c r="L154" s="4">
        <f>$C$150</f>
        <v>29640000000</v>
      </c>
      <c r="M154" s="3">
        <f>IFERROR(N154/$N$167,0)</f>
        <v>0.82845061914829354</v>
      </c>
      <c r="N154" s="4">
        <f>$D$150</f>
        <v>27430000000</v>
      </c>
      <c r="O154" s="3">
        <f>IFERROR(P154/$P$167,0)</f>
        <v>0.80073800738007372</v>
      </c>
      <c r="P154" s="4">
        <f>$E$150</f>
        <v>26040000000</v>
      </c>
      <c r="Q154" s="3">
        <f>IFERROR(R154/$R$167,0)</f>
        <v>0.81812778603268943</v>
      </c>
      <c r="R154" s="4">
        <f>$F$150</f>
        <v>27530000000</v>
      </c>
      <c r="T154" t="s">
        <f>$A$150</f>
        <v>137</v>
      </c>
      <c r="U154" s="3">
        <f>IFERROR(V154/$V154,0)</f>
        <v>1</v>
      </c>
      <c r="V154" s="4">
        <f>$B$150</f>
        <v>29760000000</v>
      </c>
      <c r="W154" s="3">
        <f>IFERROR(X154/$V154,0)</f>
        <v>0.99596774193548387</v>
      </c>
      <c r="X154" s="4">
        <f>$C$150</f>
        <v>29640000000</v>
      </c>
      <c r="Y154" s="3">
        <f>IFERROR(Z154/$V154,0)</f>
        <v>0.92170698924731187</v>
      </c>
      <c r="Z154" s="4">
        <f>$D$150</f>
        <v>27430000000</v>
      </c>
      <c r="AA154" s="3">
        <f>IFERROR(AB154/$V154,0)</f>
        <v>0.875</v>
      </c>
      <c r="AB154" s="4">
        <f>$E$150</f>
        <v>26040000000</v>
      </c>
      <c r="AC154" s="3">
        <f>IFERROR(AD154/$V154,0)</f>
        <v>0.92506720430107525</v>
      </c>
      <c r="AD154" s="4">
        <f>$F$150</f>
        <v>27530000000</v>
      </c>
    </row>
    <row r="155" spans="1:30" ht="13.23529411764706">
      <c r="A155" t="s">
        <v>142</v>
      </c>
      <c r="B155" s="4">
        <v>538000000</v>
      </c>
      <c r="C155" s="4">
        <v>782000000</v>
      </c>
      <c r="D155" s="4">
        <v>837000000</v>
      </c>
      <c r="E155" s="4">
        <v>879000000</v>
      </c>
      <c r="F155" s="4">
        <v>888000000</v>
      </c>
      <c r="H155" t="s">
        <f>$A$151</f>
        <v>138</v>
      </c>
      <c r="I155" s="3">
        <f>IFERROR(J155/$J$167,0)</f>
        <v>0</v>
      </c>
      <c r="J155" s="4">
        <f>$B$151</f>
        <v>0</v>
      </c>
      <c r="K155" s="3">
        <f>IFERROR(L155/$L$167,0)</f>
        <v>0</v>
      </c>
      <c r="L155" s="4">
        <f>$C$151</f>
        <v>0</v>
      </c>
      <c r="M155" s="3">
        <f>IFERROR(N155/$N$167,0)</f>
        <v>0</v>
      </c>
      <c r="N155" s="4">
        <f>$D$151</f>
        <v>0</v>
      </c>
      <c r="O155" s="3">
        <f>IFERROR(P155/$P$167,0)</f>
        <v>0</v>
      </c>
      <c r="P155" s="4">
        <f>$E$151</f>
        <v>0</v>
      </c>
      <c r="Q155" s="3">
        <f>IFERROR(R155/$R$167,0)</f>
        <v>0</v>
      </c>
      <c r="R155" s="4">
        <f>$F$151</f>
        <v>0</v>
      </c>
      <c r="T155" t="s">
        <f>$A$151</f>
        <v>138</v>
      </c>
      <c r="U155" s="3">
        <f>IFERROR(V155/$V155,0)</f>
        <v>0</v>
      </c>
      <c r="V155" s="4">
        <f>$B$151</f>
        <v>0</v>
      </c>
      <c r="W155" s="3">
        <f>IFERROR(X155/$V155,0)</f>
        <v>0</v>
      </c>
      <c r="X155" s="4">
        <f>$C$151</f>
        <v>0</v>
      </c>
      <c r="Y155" s="3">
        <f>IFERROR(Z155/$V155,0)</f>
        <v>0</v>
      </c>
      <c r="Z155" s="4">
        <f>$D$151</f>
        <v>0</v>
      </c>
      <c r="AA155" s="3">
        <f>IFERROR(AB155/$V155,0)</f>
        <v>0</v>
      </c>
      <c r="AB155" s="4">
        <f>$E$151</f>
        <v>0</v>
      </c>
      <c r="AC155" s="3">
        <f>IFERROR(AD155/$V155,0)</f>
        <v>0</v>
      </c>
      <c r="AD155" s="4">
        <f>$F$151</f>
        <v>0</v>
      </c>
    </row>
    <row r="156" spans="1:30" ht="13.23529411764706">
      <c r="A156" t="s">
        <v>143</v>
      </c>
      <c r="B156" s="4">
        <v>3150000000</v>
      </c>
      <c r="C156" s="4">
        <v>2790000000</v>
      </c>
      <c r="D156" s="4">
        <v>2470000000</v>
      </c>
      <c r="E156" s="4">
        <v>3210000000</v>
      </c>
      <c r="F156" s="4">
        <v>3000000000</v>
      </c>
      <c r="H156" t="s">
        <f>$A$153</f>
        <v>140</v>
      </c>
      <c r="I156" s="3">
        <f>IFERROR(J156/$J$167,0)</f>
        <v>0.014751850836303811</v>
      </c>
      <c r="J156" s="4">
        <f>$B$153</f>
        <v>538000000</v>
      </c>
      <c r="K156" s="3">
        <f>IFERROR(L156/$L$167,0)</f>
        <v>0.021650055370985605</v>
      </c>
      <c r="L156" s="4">
        <f>$C$153</f>
        <v>782000000</v>
      </c>
      <c r="M156" s="3">
        <f>IFERROR(N156/$N$167,0)</f>
        <v>0.025279371790999698</v>
      </c>
      <c r="N156" s="4">
        <f>$D$153</f>
        <v>837000000</v>
      </c>
      <c r="O156" s="3">
        <f>IFERROR(P156/$P$167,0)</f>
        <v>0.02702952029520295</v>
      </c>
      <c r="P156" s="4">
        <f>$E$153</f>
        <v>879000000</v>
      </c>
      <c r="Q156" s="3">
        <f>IFERROR(R156/$R$167,0)</f>
        <v>0.02638930163447251</v>
      </c>
      <c r="R156" s="4">
        <f>$F$153</f>
        <v>888000000</v>
      </c>
      <c r="T156" t="s">
        <f>$A$153</f>
        <v>140</v>
      </c>
      <c r="U156" s="3">
        <f>IFERROR(V156/$V156,0)</f>
        <v>1</v>
      </c>
      <c r="V156" s="4">
        <f>$B$153</f>
        <v>538000000</v>
      </c>
      <c r="W156" s="3">
        <f>IFERROR(X156/$V156,0)</f>
        <v>1.4535315985130111</v>
      </c>
      <c r="X156" s="4">
        <f>$C$153</f>
        <v>782000000</v>
      </c>
      <c r="Y156" s="3">
        <f>IFERROR(Z156/$V156,0)</f>
        <v>1.5557620817843867</v>
      </c>
      <c r="Z156" s="4">
        <f>$D$153</f>
        <v>837000000</v>
      </c>
      <c r="AA156" s="3">
        <f>IFERROR(AB156/$V156,0)</f>
        <v>1.6338289962825279</v>
      </c>
      <c r="AB156" s="4">
        <f>$E$153</f>
        <v>879000000</v>
      </c>
      <c r="AC156" s="3">
        <f>IFERROR(AD156/$V156,0)</f>
        <v>1.6505576208178439</v>
      </c>
      <c r="AD156" s="4">
        <f>$F$153</f>
        <v>888000000</v>
      </c>
    </row>
    <row r="157" spans="1:30" ht="13.23529411764706">
      <c r="A157" t="s">
        <v>144</v>
      </c>
      <c r="B157" s="4">
        <v>8000000</v>
      </c>
      <c r="C157" s="4">
        <v>8000000</v>
      </c>
      <c r="D157" s="4">
        <v>8000000</v>
      </c>
      <c r="E157" s="4">
        <v>8000000</v>
      </c>
      <c r="F157" s="4">
        <v>8000000</v>
      </c>
      <c r="H157" t="s">
        <f>$A$154</f>
        <v>141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141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30" ht="13.23529411764706">
      <c r="A158" t="s">
        <v>145</v>
      </c>
      <c r="B158" s="4">
        <v>143000000</v>
      </c>
      <c r="C158" s="4">
        <v>-1150000000</v>
      </c>
      <c r="D158" s="4">
        <v>-2280000000</v>
      </c>
      <c r="E158" s="4">
        <v>-1010000000</v>
      </c>
      <c r="F158" s="4">
        <v>-692000000</v>
      </c>
      <c r="H158" t="s">
        <f>$A$155</f>
        <v>142</v>
      </c>
      <c r="I158" s="3">
        <f>IFERROR(J158/$J$167,0)</f>
        <v>0.014751850836303811</v>
      </c>
      <c r="J158" s="4">
        <f>$B$155</f>
        <v>538000000</v>
      </c>
      <c r="K158" s="3">
        <f>IFERROR(L158/$L$167,0)</f>
        <v>0.021650055370985605</v>
      </c>
      <c r="L158" s="4">
        <f>$C$155</f>
        <v>782000000</v>
      </c>
      <c r="M158" s="3">
        <f>IFERROR(N158/$N$167,0)</f>
        <v>0.025279371790999698</v>
      </c>
      <c r="N158" s="4">
        <f>$D$155</f>
        <v>837000000</v>
      </c>
      <c r="O158" s="3">
        <f>IFERROR(P158/$P$167,0)</f>
        <v>0.02702952029520295</v>
      </c>
      <c r="P158" s="4">
        <f>$E$155</f>
        <v>879000000</v>
      </c>
      <c r="Q158" s="3">
        <f>IFERROR(R158/$R$167,0)</f>
        <v>0.02638930163447251</v>
      </c>
      <c r="R158" s="4">
        <f>$F$155</f>
        <v>888000000</v>
      </c>
      <c r="T158" t="s">
        <f>$A$155</f>
        <v>142</v>
      </c>
      <c r="U158" s="3">
        <f>IFERROR(V158/$V158,0)</f>
        <v>1</v>
      </c>
      <c r="V158" s="4">
        <f>$B$155</f>
        <v>538000000</v>
      </c>
      <c r="W158" s="3">
        <f>IFERROR(X158/$V158,0)</f>
        <v>1.4535315985130111</v>
      </c>
      <c r="X158" s="4">
        <f>$C$155</f>
        <v>782000000</v>
      </c>
      <c r="Y158" s="3">
        <f>IFERROR(Z158/$V158,0)</f>
        <v>1.5557620817843867</v>
      </c>
      <c r="Z158" s="4">
        <f>$D$155</f>
        <v>837000000</v>
      </c>
      <c r="AA158" s="3">
        <f>IFERROR(AB158/$V158,0)</f>
        <v>1.6338289962825279</v>
      </c>
      <c r="AB158" s="4">
        <f>$E$155</f>
        <v>879000000</v>
      </c>
      <c r="AC158" s="3">
        <f>IFERROR(AD158/$V158,0)</f>
        <v>1.6505576208178439</v>
      </c>
      <c r="AD158" s="4">
        <f>$F$155</f>
        <v>888000000</v>
      </c>
    </row>
    <row r="159" spans="1:30" ht="13.23529411764706">
      <c r="A159" t="s">
        <v>146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H159" t="s">
        <f>$A$156</f>
        <v>143</v>
      </c>
      <c r="I159" s="3">
        <f>IFERROR(J159/$J$167,0)</f>
        <v>0.086372360844529747</v>
      </c>
      <c r="J159" s="4">
        <f>$B$156</f>
        <v>3150000000</v>
      </c>
      <c r="K159" s="3">
        <f>IFERROR(L159/$L$167,0)</f>
        <v>0.077242524916943528</v>
      </c>
      <c r="L159" s="4">
        <f>$C$156</f>
        <v>2790000000</v>
      </c>
      <c r="M159" s="3">
        <f>IFERROR(N159/$N$167,0)</f>
        <v>0.074599818785865302</v>
      </c>
      <c r="N159" s="4">
        <f>$D$156</f>
        <v>2470000000</v>
      </c>
      <c r="O159" s="3">
        <f>IFERROR(P159/$P$167,0)</f>
        <v>0.098708487084870844</v>
      </c>
      <c r="P159" s="4">
        <f>$E$156</f>
        <v>3210000000</v>
      </c>
      <c r="Q159" s="3">
        <f>IFERROR(R159/$R$167,0)</f>
        <v>0.089153046062407135</v>
      </c>
      <c r="R159" s="4">
        <f>$F$156</f>
        <v>3000000000</v>
      </c>
      <c r="T159" t="s">
        <f>$A$156</f>
        <v>143</v>
      </c>
      <c r="U159" s="3">
        <f>IFERROR(V159/$V159,0)</f>
        <v>1</v>
      </c>
      <c r="V159" s="4">
        <f>$B$156</f>
        <v>3150000000</v>
      </c>
      <c r="W159" s="3">
        <f>IFERROR(X159/$V159,0)</f>
        <v>0.88571428571428568</v>
      </c>
      <c r="X159" s="4">
        <f>$C$156</f>
        <v>2790000000</v>
      </c>
      <c r="Y159" s="3">
        <f>IFERROR(Z159/$V159,0)</f>
        <v>0.78412698412698412</v>
      </c>
      <c r="Z159" s="4">
        <f>$D$156</f>
        <v>2470000000</v>
      </c>
      <c r="AA159" s="3">
        <f>IFERROR(AB159/$V159,0)</f>
        <v>1.019047619047619</v>
      </c>
      <c r="AB159" s="4">
        <f>$E$156</f>
        <v>3210000000</v>
      </c>
      <c r="AC159" s="3">
        <f>IFERROR(AD159/$V159,0)</f>
        <v>0.95238095238095233</v>
      </c>
      <c r="AD159" s="4">
        <f>$F$156</f>
        <v>3000000000</v>
      </c>
    </row>
    <row r="160" spans="1:30" ht="13.23529411764706">
      <c r="A160" t="s">
        <v>147</v>
      </c>
      <c r="B160" s="4">
        <v>-3260000000</v>
      </c>
      <c r="C160" s="4">
        <v>-2150000000</v>
      </c>
      <c r="D160" s="4">
        <v>-1490000000</v>
      </c>
      <c r="E160" s="4">
        <v>-1720000000</v>
      </c>
      <c r="F160" s="4">
        <v>-1720000000</v>
      </c>
      <c r="H160" t="s">
        <f>$A$158</f>
        <v>145</v>
      </c>
      <c r="I160" s="3">
        <f>IFERROR(J160/$J$167,0)</f>
        <v>0.0039210309843707158</v>
      </c>
      <c r="J160" s="4">
        <f>$B$158</f>
        <v>143000000</v>
      </c>
      <c r="K160" s="3">
        <f>IFERROR(L160/$L$167,0)</f>
        <v>-0.03183831672203765</v>
      </c>
      <c r="L160" s="4">
        <f>$C$158</f>
        <v>-1150000000</v>
      </c>
      <c r="M160" s="3">
        <f>IFERROR(N160/$N$167,0)</f>
        <v>-0.068861371186952583</v>
      </c>
      <c r="N160" s="4">
        <f>$D$158</f>
        <v>-2280000000</v>
      </c>
      <c r="O160" s="3">
        <f>IFERROR(P160/$P$167,0)</f>
        <v>-0.031057810578105777</v>
      </c>
      <c r="P160" s="4">
        <f>$E$158</f>
        <v>-1010000000</v>
      </c>
      <c r="Q160" s="3">
        <f>IFERROR(R160/$R$167,0)</f>
        <v>-0.020564635958395246</v>
      </c>
      <c r="R160" s="4">
        <f>$F$158</f>
        <v>-692000000</v>
      </c>
      <c r="T160" t="s">
        <f>$A$158</f>
        <v>145</v>
      </c>
      <c r="U160" s="3">
        <f>IFERROR(V160/$V160,0)</f>
        <v>1</v>
      </c>
      <c r="V160" s="4">
        <f>$B$158</f>
        <v>143000000</v>
      </c>
      <c r="W160" s="3">
        <f>IFERROR(X160/$V160,0)</f>
        <v>-8.0419580419580416</v>
      </c>
      <c r="X160" s="4">
        <f>$C$158</f>
        <v>-1150000000</v>
      </c>
      <c r="Y160" s="3">
        <f>IFERROR(Z160/$V160,0)</f>
        <v>-15.944055944055943</v>
      </c>
      <c r="Z160" s="4">
        <f>$D$158</f>
        <v>-2280000000</v>
      </c>
      <c r="AA160" s="3">
        <f>IFERROR(AB160/$V160,0)</f>
        <v>-7.0629370629370634</v>
      </c>
      <c r="AB160" s="4">
        <f>$E$158</f>
        <v>-1010000000</v>
      </c>
      <c r="AC160" s="3">
        <f>IFERROR(AD160/$V160,0)</f>
        <v>-4.8391608391608392</v>
      </c>
      <c r="AD160" s="4">
        <f>$F$158</f>
        <v>-692000000</v>
      </c>
    </row>
    <row r="161" spans="1:30" ht="13.23529411764706">
      <c r="A161" t="s">
        <v>148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H161" t="s">
        <f>$A$159</f>
        <v>146</v>
      </c>
      <c r="I161" s="3">
        <f>IFERROR(J161/$J$167,0)</f>
        <v>0</v>
      </c>
      <c r="J161" s="4">
        <f>$B$159</f>
        <v>0</v>
      </c>
      <c r="K161" s="3">
        <f>IFERROR(L161/$L$167,0)</f>
        <v>0</v>
      </c>
      <c r="L161" s="4">
        <f>$C$159</f>
        <v>0</v>
      </c>
      <c r="M161" s="3">
        <f>IFERROR(N161/$N$167,0)</f>
        <v>0</v>
      </c>
      <c r="N161" s="4">
        <f>$D$159</f>
        <v>0</v>
      </c>
      <c r="O161" s="3">
        <f>IFERROR(P161/$P$167,0)</f>
        <v>0</v>
      </c>
      <c r="P161" s="4">
        <f>$E$159</f>
        <v>0</v>
      </c>
      <c r="Q161" s="3">
        <f>IFERROR(R161/$R$167,0)</f>
        <v>0</v>
      </c>
      <c r="R161" s="4">
        <f>$F$159</f>
        <v>0</v>
      </c>
      <c r="T161" t="s">
        <f>$A$159</f>
        <v>146</v>
      </c>
      <c r="U161" s="3">
        <f>IFERROR(V161/$V161,0)</f>
        <v>0</v>
      </c>
      <c r="V161" s="4">
        <f>$B$159</f>
        <v>0</v>
      </c>
      <c r="W161" s="3">
        <f>IFERROR(X161/$V161,0)</f>
        <v>0</v>
      </c>
      <c r="X161" s="4">
        <f>$C$159</f>
        <v>0</v>
      </c>
      <c r="Y161" s="3">
        <f>IFERROR(Z161/$V161,0)</f>
        <v>0</v>
      </c>
      <c r="Z161" s="4">
        <f>$D$159</f>
        <v>0</v>
      </c>
      <c r="AA161" s="3">
        <f>IFERROR(AB161/$V161,0)</f>
        <v>0</v>
      </c>
      <c r="AB161" s="4">
        <f>$E$159</f>
        <v>0</v>
      </c>
      <c r="AC161" s="3">
        <f>IFERROR(AD161/$V161,0)</f>
        <v>0</v>
      </c>
      <c r="AD161" s="4">
        <f>$F$159</f>
        <v>0</v>
      </c>
    </row>
    <row r="162" spans="1:30" ht="13.23529411764706">
      <c r="A162" t="s">
        <v>149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149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149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30" ht="13.23529411764706">
      <c r="A163" t="s">
        <v>150</v>
      </c>
      <c r="B163" s="4">
        <v>-1840000000</v>
      </c>
      <c r="C163" s="4">
        <v>-1900000000</v>
      </c>
      <c r="D163" s="4">
        <v>-1890000000</v>
      </c>
      <c r="E163" s="4">
        <v>-1880000000</v>
      </c>
      <c r="F163" s="4">
        <v>-1870000000</v>
      </c>
      <c r="H163" t="s">
        <f>$A$163</f>
        <v>150</v>
      </c>
      <c r="I163" s="3">
        <f>IFERROR(J163/$J$167,0)</f>
        <v>-0.050452426652042776</v>
      </c>
      <c r="J163" s="4">
        <f>$B$163</f>
        <v>-1840000000</v>
      </c>
      <c r="K163" s="3">
        <f>IFERROR(L163/$L$167,0)</f>
        <v>-0.052602436323366558</v>
      </c>
      <c r="L163" s="4">
        <f>$C$163</f>
        <v>-1900000000</v>
      </c>
      <c r="M163" s="3">
        <f>IFERROR(N163/$N$167,0)</f>
        <v>-0.057082452431289642</v>
      </c>
      <c r="N163" s="4">
        <f>$D$163</f>
        <v>-1890000000</v>
      </c>
      <c r="O163" s="3">
        <f>IFERROR(P163/$P$167,0)</f>
        <v>-0.057810578105781052</v>
      </c>
      <c r="P163" s="4">
        <f>$E$163</f>
        <v>-1880000000</v>
      </c>
      <c r="Q163" s="3">
        <f>IFERROR(R163/$R$167,0)</f>
        <v>-0.055572065378900443</v>
      </c>
      <c r="R163" s="4">
        <f>$F$163</f>
        <v>-1870000000</v>
      </c>
      <c r="T163" t="s">
        <f>$A$163</f>
        <v>150</v>
      </c>
      <c r="U163" s="3">
        <f>IFERROR(V163/$V163,0)</f>
        <v>1</v>
      </c>
      <c r="V163" s="4">
        <f>$B$163</f>
        <v>-1840000000</v>
      </c>
      <c r="W163" s="3">
        <f>IFERROR(X163/$V163,0)</f>
        <v>1.0326086956521738</v>
      </c>
      <c r="X163" s="4">
        <f>$C$163</f>
        <v>-1900000000</v>
      </c>
      <c r="Y163" s="3">
        <f>IFERROR(Z163/$V163,0)</f>
        <v>1.0271739130434783</v>
      </c>
      <c r="Z163" s="4">
        <f>$D$163</f>
        <v>-1890000000</v>
      </c>
      <c r="AA163" s="3">
        <f>IFERROR(AB163/$V163,0)</f>
        <v>1.0217391304347827</v>
      </c>
      <c r="AB163" s="4">
        <f>$E$163</f>
        <v>-1880000000</v>
      </c>
      <c r="AC163" s="3">
        <f>IFERROR(AD163/$V163,0)</f>
        <v>1.0163043478260869</v>
      </c>
      <c r="AD163" s="4">
        <f>$F$163</f>
        <v>-1870000000</v>
      </c>
    </row>
    <row r="164" spans="1:30" ht="13.23529411764706">
      <c r="A164" t="s">
        <v>151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152</v>
      </c>
      <c r="I164" s="3">
        <f>IFERROR(J164/$J$167,0)</f>
        <v>0.10117905127502057</v>
      </c>
      <c r="J164" s="4">
        <f>$B$165</f>
        <v>3690000000</v>
      </c>
      <c r="K164" s="3">
        <f>IFERROR(L164/$L$167,0)</f>
        <v>0.099114064230343302</v>
      </c>
      <c r="L164" s="4">
        <f>$C$165</f>
        <v>3580000000</v>
      </c>
      <c r="M164" s="3">
        <f>IFERROR(N164/$N$167,0)</f>
        <v>0.099667774086378738</v>
      </c>
      <c r="N164" s="4">
        <f>$D$165</f>
        <v>3300000000</v>
      </c>
      <c r="O164" s="3">
        <f>IFERROR(P164/$P$167,0)</f>
        <v>0.12576875768757687</v>
      </c>
      <c r="P164" s="4">
        <f>$E$165</f>
        <v>4090000000</v>
      </c>
      <c r="Q164" s="3">
        <f>IFERROR(R164/$R$167,0)</f>
        <v>0.11530460624071323</v>
      </c>
      <c r="R164" s="4">
        <f>$F$165</f>
        <v>3880000000</v>
      </c>
      <c r="T164" t="s">
        <f>$A$165</f>
        <v>152</v>
      </c>
      <c r="U164" s="3">
        <f>IFERROR(V164/$V164,0)</f>
        <v>1</v>
      </c>
      <c r="V164" s="4">
        <f>$B$165</f>
        <v>3690000000</v>
      </c>
      <c r="W164" s="3">
        <f>IFERROR(X164/$V164,0)</f>
        <v>0.97018970189701892</v>
      </c>
      <c r="X164" s="4">
        <f>$C$165</f>
        <v>3580000000</v>
      </c>
      <c r="Y164" s="3">
        <f>IFERROR(Z164/$V164,0)</f>
        <v>0.89430894308943087</v>
      </c>
      <c r="Z164" s="4">
        <f>$D$165</f>
        <v>3300000000</v>
      </c>
      <c r="AA164" s="3">
        <f>IFERROR(AB164/$V164,0)</f>
        <v>1.10840108401084</v>
      </c>
      <c r="AB164" s="4">
        <f>$E$165</f>
        <v>4090000000</v>
      </c>
      <c r="AC164" s="3">
        <f>IFERROR(AD164/$V164,0)</f>
        <v>1.051490514905149</v>
      </c>
      <c r="AD164" s="4">
        <f>$F$165</f>
        <v>3880000000</v>
      </c>
    </row>
    <row r="165" spans="1:30" ht="13.23529411764706">
      <c r="A165" t="s">
        <v>152</v>
      </c>
      <c r="B165" s="4">
        <v>3690000000</v>
      </c>
      <c r="C165" s="4">
        <v>3580000000</v>
      </c>
      <c r="D165" s="4">
        <v>3300000000</v>
      </c>
      <c r="E165" s="4">
        <v>4090000000</v>
      </c>
      <c r="F165" s="4">
        <v>3880000000</v>
      </c>
      <c r="H165" t="s">
        <f>$A$167</f>
        <v>153</v>
      </c>
      <c r="I165" s="3">
        <f>IFERROR(J165/$J$167,0)</f>
        <v>0.082807787222374557</v>
      </c>
      <c r="J165" s="4">
        <f>$B$167</f>
        <v>3020000000</v>
      </c>
      <c r="K165" s="3">
        <f>IFERROR(L165/$L$167,0)</f>
        <v>0.080564784053156147</v>
      </c>
      <c r="L165" s="4">
        <f>$C$167</f>
        <v>2910000000</v>
      </c>
      <c r="M165" s="3">
        <f>IFERROR(N165/$N$167,0)</f>
        <v>0.071881606765327691</v>
      </c>
      <c r="N165" s="4">
        <f>$D$167</f>
        <v>2380000000</v>
      </c>
      <c r="O165" s="3">
        <f>IFERROR(P165/$P$167,0)</f>
        <v>0.07380073800738006</v>
      </c>
      <c r="P165" s="4">
        <f>$E$167</f>
        <v>2400000000</v>
      </c>
      <c r="Q165" s="3">
        <f>IFERROR(R165/$R$167,0)</f>
        <v>0.066270430906389302</v>
      </c>
      <c r="R165" s="4">
        <f>$F$167</f>
        <v>2230000000</v>
      </c>
      <c r="T165" t="s">
        <f>$A$167</f>
        <v>153</v>
      </c>
      <c r="U165" s="3">
        <f>IFERROR(V165/$V165,0)</f>
        <v>1</v>
      </c>
      <c r="V165" s="4">
        <f>$B$167</f>
        <v>3020000000</v>
      </c>
      <c r="W165" s="3">
        <f>IFERROR(X165/$V165,0)</f>
        <v>0.96357615894039739</v>
      </c>
      <c r="X165" s="4">
        <f>$C$167</f>
        <v>2910000000</v>
      </c>
      <c r="Y165" s="3">
        <f>IFERROR(Z165/$V165,0)</f>
        <v>0.78807947019867552</v>
      </c>
      <c r="Z165" s="4">
        <f>$D$167</f>
        <v>2380000000</v>
      </c>
      <c r="AA165" s="3">
        <f>IFERROR(AB165/$V165,0)</f>
        <v>0.79470198675496684</v>
      </c>
      <c r="AB165" s="4">
        <f>$E$167</f>
        <v>2400000000</v>
      </c>
      <c r="AC165" s="3">
        <f>IFERROR(AD165/$V165,0)</f>
        <v>0.73841059602649006</v>
      </c>
      <c r="AD165" s="4">
        <f>$F$167</f>
        <v>2230000000</v>
      </c>
    </row>
    <row r="166" spans="1:30" ht="13.23529411764706">
      <c r="A166" t="s">
        <v>154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H166" t="s">
        <f>$A$168</f>
        <v>155</v>
      </c>
      <c r="I166" s="3">
        <f>IFERROR(J166/$J$167,0)</f>
        <v>0.18398683849739511</v>
      </c>
      <c r="J166" s="4">
        <f>$B$168</f>
        <v>6710000000</v>
      </c>
      <c r="K166" s="3">
        <f>IFERROR(L166/$L$167,0)</f>
        <v>0.17940199335548174</v>
      </c>
      <c r="L166" s="4">
        <f>$C$168</f>
        <v>6480000000</v>
      </c>
      <c r="M166" s="3">
        <f>IFERROR(N166/$N$167,0)</f>
        <v>0.17154938085170643</v>
      </c>
      <c r="N166" s="4">
        <f>$D$168</f>
        <v>5680000000</v>
      </c>
      <c r="O166" s="3">
        <f>IFERROR(P166/$P$167,0)</f>
        <v>0.19926199261992616</v>
      </c>
      <c r="P166" s="4">
        <f>$E$168</f>
        <v>6480000000</v>
      </c>
      <c r="Q166" s="3">
        <f>IFERROR(R166/$R$167,0)</f>
        <v>0.18187221396731054</v>
      </c>
      <c r="R166" s="4">
        <f>$F$168</f>
        <v>6120000000</v>
      </c>
      <c r="T166" t="s">
        <f>$A$168</f>
        <v>155</v>
      </c>
      <c r="U166" s="3">
        <f>IFERROR(V166/$V166,0)</f>
        <v>1</v>
      </c>
      <c r="V166" s="4">
        <f>$B$168</f>
        <v>6710000000</v>
      </c>
      <c r="W166" s="3">
        <f>IFERROR(X166/$V166,0)</f>
        <v>0.96572280178837555</v>
      </c>
      <c r="X166" s="4">
        <f>$C$168</f>
        <v>6480000000</v>
      </c>
      <c r="Y166" s="3">
        <f>IFERROR(Z166/$V166,0)</f>
        <v>0.84649776453055137</v>
      </c>
      <c r="Z166" s="4">
        <f>$D$168</f>
        <v>5680000000</v>
      </c>
      <c r="AA166" s="3">
        <f>IFERROR(AB166/$V166,0)</f>
        <v>0.96572280178837555</v>
      </c>
      <c r="AB166" s="4">
        <f>$E$168</f>
        <v>6480000000</v>
      </c>
      <c r="AC166" s="3">
        <f>IFERROR(AD166/$V166,0)</f>
        <v>0.91207153502235472</v>
      </c>
      <c r="AD166" s="4">
        <f>$F$168</f>
        <v>6120000000</v>
      </c>
    </row>
    <row r="167" spans="1:30" ht="13.23529411764706">
      <c r="A167" t="s">
        <v>153</v>
      </c>
      <c r="B167" s="4">
        <v>3020000000</v>
      </c>
      <c r="C167" s="4">
        <v>2910000000</v>
      </c>
      <c r="D167" s="4">
        <v>2380000000</v>
      </c>
      <c r="E167" s="4">
        <v>2400000000</v>
      </c>
      <c r="F167" s="4">
        <v>2230000000</v>
      </c>
      <c r="H167" t="s">
        <f>$A$169</f>
        <v>156</v>
      </c>
      <c r="I167" s="3">
        <f>IFERROR(J167/$J$167,0)</f>
        <v>1</v>
      </c>
      <c r="J167" s="4">
        <f>$B$169</f>
        <v>36470000000</v>
      </c>
      <c r="K167" s="3">
        <f>IFERROR(L167/$L$167,0)</f>
        <v>1</v>
      </c>
      <c r="L167" s="4">
        <f>$C$169</f>
        <v>36120000000</v>
      </c>
      <c r="M167" s="3">
        <f>IFERROR(N167/$N$167,0)</f>
        <v>1</v>
      </c>
      <c r="N167" s="4">
        <f>$D$169</f>
        <v>33110000000</v>
      </c>
      <c r="O167" s="3">
        <f>IFERROR(P167/$P$167,0)</f>
        <v>1</v>
      </c>
      <c r="P167" s="4">
        <f>$E$169</f>
        <v>32520000000.000004</v>
      </c>
      <c r="Q167" s="3">
        <f>IFERROR(R167/$R$167,0)</f>
        <v>1</v>
      </c>
      <c r="R167" s="4">
        <f>$F$169</f>
        <v>33650000000</v>
      </c>
      <c r="T167" t="s">
        <f>$A$169</f>
        <v>156</v>
      </c>
      <c r="U167" s="3">
        <f>IFERROR(V167/$V167,0)</f>
        <v>1</v>
      </c>
      <c r="V167" s="4">
        <f>$B$169</f>
        <v>36470000000</v>
      </c>
      <c r="W167" s="3">
        <f>IFERROR(X167/$V167,0)</f>
        <v>0.99040307101727443</v>
      </c>
      <c r="X167" s="4">
        <f>$C$169</f>
        <v>36120000000</v>
      </c>
      <c r="Y167" s="3">
        <f>IFERROR(Z167/$V167,0)</f>
        <v>0.90786948176583493</v>
      </c>
      <c r="Z167" s="4">
        <f>$D$169</f>
        <v>33110000000</v>
      </c>
      <c r="AA167" s="3">
        <f>IFERROR(AB167/$V167,0)</f>
        <v>0.89169180148066918</v>
      </c>
      <c r="AB167" s="4">
        <f>$E$169</f>
        <v>32520000000.000004</v>
      </c>
      <c r="AC167" s="3">
        <f>IFERROR(AD167/$V167,0)</f>
        <v>0.92267617219632569</v>
      </c>
      <c r="AD167" s="4">
        <f>$F$169</f>
        <v>33650000000</v>
      </c>
    </row>
    <row r="168" spans="1:30" ht="13.23529411764706">
      <c r="A168" t="s">
        <v>155</v>
      </c>
      <c r="B168" s="4">
        <v>6710000000</v>
      </c>
      <c r="C168" s="4">
        <v>6480000000</v>
      </c>
      <c r="D168" s="4">
        <v>5680000000</v>
      </c>
      <c r="E168" s="4">
        <v>6480000000</v>
      </c>
      <c r="F168" s="4">
        <v>6120000000</v>
      </c>
    </row>
    <row r="169" spans="1:30" ht="13.23529411764706">
      <c r="A169" t="s">
        <v>156</v>
      </c>
      <c r="B169" s="4">
        <v>36470000000</v>
      </c>
      <c r="C169" s="4">
        <v>36120000000</v>
      </c>
      <c r="D169" s="4">
        <v>33110000000</v>
      </c>
      <c r="E169" s="4">
        <v>32520000000.000004</v>
      </c>
      <c r="F169" s="4">
        <v>33650000000</v>
      </c>
    </row>
    <row r="176" spans="1:30" ht="13.23529411764706">
      <c r="A176" t="s">
        <v>157</v>
      </c>
      <c r="B176">
        <v>2015</v>
      </c>
      <c r="C176">
        <v>2016</v>
      </c>
      <c r="D176">
        <v>2017</v>
      </c>
      <c r="E176">
        <v>2018</v>
      </c>
      <c r="F176">
        <v>2019</v>
      </c>
    </row>
    <row r="177" spans="1:30" ht="13.23529411764706">
      <c r="A177" t="s">
        <v>160</v>
      </c>
      <c r="B177" s="4">
        <v>762000000</v>
      </c>
      <c r="C177" s="4">
        <v>-777000000</v>
      </c>
      <c r="D177" s="4">
        <v>-777000000</v>
      </c>
      <c r="E177" s="4">
        <v>1570000000</v>
      </c>
      <c r="F177" s="4">
        <v>478000000</v>
      </c>
      <c r="H177" s="2" t="s">
        <v>158</v>
      </c>
      <c r="I177" s="9">
        <v>2015</v>
      </c>
      <c r="J177" s="9">
        <f>$B$90</f>
        <v>2020000000</v>
      </c>
      <c r="K177" s="9">
        <v>2016</v>
      </c>
      <c r="L177" s="9">
        <f>$C$90</f>
        <v>2049999999.9999998</v>
      </c>
      <c r="M177" s="9">
        <v>2017</v>
      </c>
      <c r="N177" s="9">
        <f>$D$90</f>
        <v>1650000000</v>
      </c>
      <c r="O177" s="9">
        <v>2018</v>
      </c>
      <c r="P177" s="9">
        <f>$E$90</f>
        <v>1850000000</v>
      </c>
      <c r="Q177" s="9">
        <v>2019</v>
      </c>
      <c r="R177" s="9">
        <f>$F$90</f>
        <v>1770000000</v>
      </c>
      <c r="T177" s="2" t="s">
        <v>159</v>
      </c>
      <c r="U177" s="9">
        <v>2015</v>
      </c>
      <c r="V177" s="9">
        <f>$B$90</f>
        <v>2020000000</v>
      </c>
      <c r="W177" s="9">
        <v>2016</v>
      </c>
      <c r="X177" s="9">
        <f>$C$90</f>
        <v>2049999999.9999998</v>
      </c>
      <c r="Y177" s="9">
        <v>2017</v>
      </c>
      <c r="Z177" s="9">
        <f>$D$90</f>
        <v>1650000000</v>
      </c>
      <c r="AA177" s="9">
        <v>2018</v>
      </c>
      <c r="AB177" s="9">
        <f>$E$90</f>
        <v>1850000000</v>
      </c>
      <c r="AC177" s="9">
        <v>2019</v>
      </c>
      <c r="AD177" s="9">
        <f>$F$90</f>
        <v>1770000000</v>
      </c>
    </row>
    <row r="178" spans="1:30" ht="13.23529411764706">
      <c r="A178" t="s">
        <v>54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H178" t="s">
        <f>A27</f>
        <v>14</v>
      </c>
      <c r="I178" s="3">
        <f>IFERROR(J178/$J$178,0)</f>
        <v>1</v>
      </c>
      <c r="J178" s="4">
        <f>B27</f>
        <v>14110000000</v>
      </c>
      <c r="K178" s="3">
        <f>IFERROR(L178/$L$178,0)</f>
        <v>1</v>
      </c>
      <c r="L178" s="4">
        <f>C27</f>
        <v>10170000000</v>
      </c>
      <c r="M178" s="3">
        <f>IFERROR(N178/$N$178,0)</f>
        <v>1</v>
      </c>
      <c r="N178" s="4">
        <f>D27</f>
        <v>10510000000</v>
      </c>
      <c r="O178" s="3">
        <f>IFERROR(P178/$P$178,0)</f>
        <v>1</v>
      </c>
      <c r="P178" s="4">
        <f>E27</f>
        <v>10740000000</v>
      </c>
      <c r="Q178" s="3">
        <f>IFERROR(R178/$R$178,0)</f>
        <v>1</v>
      </c>
      <c r="R178" s="4">
        <f>F27</f>
        <v>10190000000</v>
      </c>
      <c r="T178" t="s">
        <f>A27</f>
        <v>14</v>
      </c>
      <c r="U178" s="3">
        <f>IFERROR(V178/$V178,0)</f>
        <v>1</v>
      </c>
      <c r="V178" s="4">
        <f>B27</f>
        <v>14110000000</v>
      </c>
      <c r="W178" s="3">
        <f>IFERROR(X178/$V178,0)</f>
        <v>0.72076541459957477</v>
      </c>
      <c r="X178" s="4">
        <f>C27</f>
        <v>10170000000</v>
      </c>
      <c r="Y178" s="3">
        <f>IFERROR(Z178/$V178,0)</f>
        <v>0.74486180014174341</v>
      </c>
      <c r="Z178" s="4">
        <f>D27</f>
        <v>10510000000</v>
      </c>
      <c r="AA178" s="3">
        <f>IFERROR(AB178/$V178,0)</f>
        <v>0.76116229624379872</v>
      </c>
      <c r="AB178" s="4">
        <f>E27</f>
        <v>10740000000</v>
      </c>
      <c r="AC178" s="3">
        <f>IFERROR(AD178/$V178,0)</f>
        <v>0.72218284904323171</v>
      </c>
      <c r="AD178" s="4">
        <f>F27</f>
        <v>10190000000</v>
      </c>
    </row>
    <row r="179" spans="1:30" ht="13.23529411764706">
      <c r="A179" t="s">
        <v>161</v>
      </c>
      <c r="B179" s="4">
        <v>1140000000</v>
      </c>
      <c r="C179" s="4">
        <v>1180000000</v>
      </c>
      <c r="D179" s="4">
        <v>1170000000</v>
      </c>
      <c r="E179" s="4">
        <v>1000000000</v>
      </c>
      <c r="F179" s="4">
        <v>1050000000</v>
      </c>
      <c r="H179" t="s">
        <f>A178</f>
        <v>54</v>
      </c>
      <c r="I179" s="3">
        <f>IFERROR(J179/$J$178,0)</f>
        <v>0</v>
      </c>
      <c r="J179" s="4">
        <f>B178</f>
        <v>0</v>
      </c>
      <c r="K179" s="3">
        <f>IFERROR(L179/$L$178,0)</f>
        <v>0</v>
      </c>
      <c r="L179" s="4">
        <f>C178</f>
        <v>0</v>
      </c>
      <c r="M179" s="3">
        <f>IFERROR(N179/$N$178,0)</f>
        <v>0</v>
      </c>
      <c r="N179" s="4">
        <f>D178</f>
        <v>0</v>
      </c>
      <c r="O179" s="3">
        <f>IFERROR(P179/$P$178,0)</f>
        <v>0</v>
      </c>
      <c r="P179" s="4">
        <f>E178</f>
        <v>0</v>
      </c>
      <c r="Q179" s="3">
        <f>IFERROR(R179/$R$178,0)</f>
        <v>0</v>
      </c>
      <c r="R179" s="4">
        <f>F28</f>
        <v>0</v>
      </c>
      <c r="T179" t="s">
        <f>A178</f>
        <v>54</v>
      </c>
      <c r="U179" s="3">
        <f>IFERROR(V179/$V179,0)</f>
        <v>0</v>
      </c>
      <c r="V179" s="4">
        <f>B178</f>
        <v>0</v>
      </c>
      <c r="W179" s="3">
        <f>IFERROR(X179/$V179,0)</f>
        <v>0</v>
      </c>
      <c r="X179" s="4">
        <f>C178</f>
        <v>0</v>
      </c>
      <c r="Y179" s="3">
        <f>IFERROR(Z179/$V179,0)</f>
        <v>0</v>
      </c>
      <c r="Z179" s="4">
        <f>D178</f>
        <v>0</v>
      </c>
      <c r="AA179" s="3">
        <f>IFERROR(AB179/$V179,0)</f>
        <v>0</v>
      </c>
      <c r="AB179" s="4">
        <f>E178</f>
        <v>0</v>
      </c>
      <c r="AC179" s="3">
        <f>IFERROR(AD179/$V179,0)</f>
        <v>0</v>
      </c>
      <c r="AD179" s="4">
        <f>F28</f>
        <v>0</v>
      </c>
    </row>
    <row r="180" spans="1:30" ht="13.23529411764706">
      <c r="A180" t="s">
        <v>162</v>
      </c>
      <c r="B180" s="4">
        <v>1090000000</v>
      </c>
      <c r="C180" s="4">
        <v>1140000000</v>
      </c>
      <c r="D180" s="4">
        <v>1140000000</v>
      </c>
      <c r="E180" s="4">
        <v>956000000</v>
      </c>
      <c r="F180" s="4">
        <v>1000000000</v>
      </c>
      <c r="H180" t="s">
        <f>A179</f>
        <v>161</v>
      </c>
      <c r="I180" s="3">
        <f>IFERROR(J180/$J$178,0)</f>
        <v>0.080793763288447909</v>
      </c>
      <c r="J180" s="4">
        <f>B179</f>
        <v>1140000000</v>
      </c>
      <c r="K180" s="3">
        <f>IFERROR(L180/$L$178,0)</f>
        <v>0.1160275319567355</v>
      </c>
      <c r="L180" s="4">
        <f>C179</f>
        <v>1180000000</v>
      </c>
      <c r="M180" s="3">
        <f>IFERROR(N180/$N$178,0)</f>
        <v>0.11132254995242626</v>
      </c>
      <c r="N180" s="4">
        <f>D179</f>
        <v>1170000000</v>
      </c>
      <c r="O180" s="3">
        <f>IFERROR(P180/$P$178,0)</f>
        <v>0.093109869646182494</v>
      </c>
      <c r="P180" s="4">
        <f>E179</f>
        <v>1000000000</v>
      </c>
      <c r="Q180" s="3">
        <f>IFERROR(R180/$R$178,0)</f>
        <v>0.76840039254170756</v>
      </c>
      <c r="R180" s="4">
        <f>F29</f>
        <v>7830000000</v>
      </c>
      <c r="T180" t="s">
        <f>A179</f>
        <v>161</v>
      </c>
      <c r="U180" s="3">
        <f>IFERROR(V180/$V180,0)</f>
        <v>1</v>
      </c>
      <c r="V180" s="4">
        <f>B179</f>
        <v>1140000000</v>
      </c>
      <c r="W180" s="3">
        <f>IFERROR(X180/$V180,0)</f>
        <v>1.0350877192982457</v>
      </c>
      <c r="X180" s="4">
        <f>C179</f>
        <v>1180000000</v>
      </c>
      <c r="Y180" s="3">
        <f>IFERROR(Z180/$V180,0)</f>
        <v>1.0263157894736843</v>
      </c>
      <c r="Z180" s="4">
        <f>D179</f>
        <v>1170000000</v>
      </c>
      <c r="AA180" s="3">
        <f>IFERROR(AB180/$V180,0)</f>
        <v>0.8771929824561403</v>
      </c>
      <c r="AB180" s="4">
        <f>E179</f>
        <v>1000000000</v>
      </c>
      <c r="AC180" s="3">
        <f>IFERROR(AD180/$V180,0)</f>
        <v>6.8684210526315788</v>
      </c>
      <c r="AD180" s="4">
        <f>F29</f>
        <v>7830000000</v>
      </c>
    </row>
    <row r="181" spans="1:30" ht="13.23529411764706">
      <c r="A181" t="s">
        <v>163</v>
      </c>
      <c r="B181" s="4">
        <v>52000000</v>
      </c>
      <c r="C181" s="4">
        <v>37000000</v>
      </c>
      <c r="D181" s="4">
        <v>34000000</v>
      </c>
      <c r="E181" s="4">
        <v>47000000</v>
      </c>
      <c r="F181" s="4">
        <v>45000000</v>
      </c>
      <c r="H181" t="s">
        <f>A180</f>
        <v>162</v>
      </c>
      <c r="I181" s="3">
        <f>IFERROR(J181/$J$178,0)</f>
        <v>0.077250177179305463</v>
      </c>
      <c r="J181" s="4">
        <f>B180</f>
        <v>1090000000</v>
      </c>
      <c r="K181" s="3">
        <f>IFERROR(L181/$L$178,0)</f>
        <v>0.11209439528023599</v>
      </c>
      <c r="L181" s="4">
        <f>C180</f>
        <v>1140000000</v>
      </c>
      <c r="M181" s="3">
        <f>IFERROR(N181/$N$178,0)</f>
        <v>0.10846812559467174</v>
      </c>
      <c r="N181" s="4">
        <f>D180</f>
        <v>1140000000</v>
      </c>
      <c r="O181" s="3">
        <f>IFERROR(P181/$P$178,0)</f>
        <v>0.089013035381750469</v>
      </c>
      <c r="P181" s="4">
        <f>E180</f>
        <v>956000000</v>
      </c>
      <c r="Q181" s="3">
        <f>IFERROR(R181/$R$178,0)</f>
        <v>0.66535819430814525</v>
      </c>
      <c r="R181" s="4">
        <f>F30</f>
        <v>6780000000</v>
      </c>
      <c r="T181" t="s">
        <f>A180</f>
        <v>162</v>
      </c>
      <c r="U181" s="3">
        <f>IFERROR(V181/$V181,0)</f>
        <v>1</v>
      </c>
      <c r="V181" s="4">
        <f>B180</f>
        <v>1090000000</v>
      </c>
      <c r="W181" s="3">
        <f>IFERROR(X181/$V181,0)</f>
        <v>1.0458715596330275</v>
      </c>
      <c r="X181" s="4">
        <f>C180</f>
        <v>1140000000</v>
      </c>
      <c r="Y181" s="3">
        <f>IFERROR(Z181/$V181,0)</f>
        <v>1.0458715596330275</v>
      </c>
      <c r="Z181" s="4">
        <f>D180</f>
        <v>1140000000</v>
      </c>
      <c r="AA181" s="3">
        <f>IFERROR(AB181/$V181,0)</f>
        <v>0.87706422018348629</v>
      </c>
      <c r="AB181" s="4">
        <f>E180</f>
        <v>956000000</v>
      </c>
      <c r="AC181" s="3">
        <f>IFERROR(AD181/$V181,0)</f>
        <v>6.2201834862385317</v>
      </c>
      <c r="AD181" s="4">
        <f>F30</f>
        <v>6780000000</v>
      </c>
    </row>
    <row r="182" spans="1:30" ht="13.23529411764706">
      <c r="A182" t="s">
        <v>164</v>
      </c>
      <c r="B182" s="4">
        <v>-50000000</v>
      </c>
      <c r="C182" s="4">
        <v>-793000000</v>
      </c>
      <c r="D182" s="4">
        <v>672000000</v>
      </c>
      <c r="E182" s="4">
        <v>313000000</v>
      </c>
      <c r="F182" s="4">
        <v>-8000000</v>
      </c>
      <c r="H182" t="s">
        <f>A181</f>
        <v>163</v>
      </c>
      <c r="I182" s="3">
        <f>IFERROR(J182/$J$178,0)</f>
        <v>0.0036853295535081501</v>
      </c>
      <c r="J182" s="4">
        <f>B181</f>
        <v>52000000</v>
      </c>
      <c r="K182" s="3">
        <f>IFERROR(L182/$L$178,0)</f>
        <v>0.003638151425762045</v>
      </c>
      <c r="L182" s="4">
        <f>C181</f>
        <v>37000000</v>
      </c>
      <c r="M182" s="3">
        <f>IFERROR(N182/$N$178,0)</f>
        <v>0.0032350142721217887</v>
      </c>
      <c r="N182" s="4">
        <f>D181</f>
        <v>34000000</v>
      </c>
      <c r="O182" s="3">
        <f>IFERROR(P182/$P$178,0)</f>
        <v>0.004376163873370577</v>
      </c>
      <c r="P182" s="4">
        <f>E181</f>
        <v>47000000</v>
      </c>
      <c r="Q182" s="3">
        <f>IFERROR(R182/$R$178,0)</f>
        <v>0.10304219823356231</v>
      </c>
      <c r="R182" s="4">
        <f>F31</f>
        <v>1050000000</v>
      </c>
      <c r="T182" t="s">
        <f>A181</f>
        <v>163</v>
      </c>
      <c r="U182" s="3">
        <f>IFERROR(V182/$V182,0)</f>
        <v>1</v>
      </c>
      <c r="V182" s="4">
        <f>B181</f>
        <v>52000000</v>
      </c>
      <c r="W182" s="3">
        <f>IFERROR(X182/$V182,0)</f>
        <v>0.71153846153846156</v>
      </c>
      <c r="X182" s="4">
        <f>C181</f>
        <v>37000000</v>
      </c>
      <c r="Y182" s="3">
        <f>IFERROR(Z182/$V182,0)</f>
        <v>0.65384615384615385</v>
      </c>
      <c r="Z182" s="4">
        <f>D181</f>
        <v>34000000</v>
      </c>
      <c r="AA182" s="3">
        <f>IFERROR(AB182/$V182,0)</f>
        <v>0.90384615384615385</v>
      </c>
      <c r="AB182" s="4">
        <f>E181</f>
        <v>47000000</v>
      </c>
      <c r="AC182" s="3">
        <f>IFERROR(AD182/$V182,0)</f>
        <v>20.192307692307693</v>
      </c>
      <c r="AD182" s="4">
        <f>F31</f>
        <v>1050000000</v>
      </c>
    </row>
    <row r="183" spans="1:30" ht="13.23529411764706">
      <c r="A183" t="s">
        <v>131</v>
      </c>
      <c r="B183" s="4">
        <v>-50000000</v>
      </c>
      <c r="C183" s="4">
        <v>-793000000</v>
      </c>
      <c r="D183" s="4">
        <v>672000000</v>
      </c>
      <c r="E183" s="4">
        <v>313000000</v>
      </c>
      <c r="F183" s="4">
        <v>-8000000</v>
      </c>
      <c r="H183" t="s">
        <f>A182</f>
        <v>164</v>
      </c>
      <c r="I183" s="3">
        <f>IFERROR(J183/$J$178,0)</f>
        <v>-0.0035435861091424521</v>
      </c>
      <c r="J183" s="4">
        <f>B182</f>
        <v>-50000000</v>
      </c>
      <c r="K183" s="3">
        <f>IFERROR(L183/$L$178,0)</f>
        <v>-0.07797443461160275</v>
      </c>
      <c r="L183" s="4">
        <f>C182</f>
        <v>-793000000</v>
      </c>
      <c r="M183" s="3">
        <f>IFERROR(N183/$N$178,0)</f>
        <v>0.063939105613701239</v>
      </c>
      <c r="N183" s="4">
        <f>D182</f>
        <v>672000000</v>
      </c>
      <c r="O183" s="3">
        <f>IFERROR(P183/$P$178,0)</f>
        <v>0.029143389199255122</v>
      </c>
      <c r="P183" s="4">
        <f>E182</f>
        <v>313000000</v>
      </c>
      <c r="Q183" s="3">
        <f>IFERROR(R183/$R$178,0)</f>
        <v>0.098135426889106966</v>
      </c>
      <c r="R183" s="4">
        <f>F32</f>
        <v>1000000000</v>
      </c>
      <c r="T183" t="s">
        <f>A182</f>
        <v>164</v>
      </c>
      <c r="U183" s="3">
        <f>IFERROR(V183/$V183,0)</f>
        <v>1</v>
      </c>
      <c r="V183" s="4">
        <f>B182</f>
        <v>-50000000</v>
      </c>
      <c r="W183" s="3">
        <f>IFERROR(X183/$V183,0)</f>
        <v>15.859999999999999</v>
      </c>
      <c r="X183" s="4">
        <f>C182</f>
        <v>-793000000</v>
      </c>
      <c r="Y183" s="3">
        <f>IFERROR(Z183/$V183,0)</f>
        <v>-13.44</v>
      </c>
      <c r="Z183" s="4">
        <f>D182</f>
        <v>672000000</v>
      </c>
      <c r="AA183" s="3">
        <f>IFERROR(AB183/$V183,0)</f>
        <v>-6.2599999999999998</v>
      </c>
      <c r="AB183" s="4">
        <f>E182</f>
        <v>313000000</v>
      </c>
      <c r="AC183" s="3">
        <f>IFERROR(AD183/$V183,0)</f>
        <v>-20</v>
      </c>
      <c r="AD183" s="4">
        <f>F32</f>
        <v>1000000000</v>
      </c>
    </row>
    <row r="184" spans="1:30" ht="13.23529411764706">
      <c r="A184" t="s">
        <v>165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H184" t="s">
        <f>A183</f>
        <v>131</v>
      </c>
      <c r="I184" s="3">
        <f>IFERROR(J184/$J$178,0)</f>
        <v>-0.0035435861091424521</v>
      </c>
      <c r="J184" s="4">
        <f>B183</f>
        <v>-50000000</v>
      </c>
      <c r="K184" s="3">
        <f>IFERROR(L184/$L$178,0)</f>
        <v>-0.07797443461160275</v>
      </c>
      <c r="L184" s="4">
        <f>C183</f>
        <v>-793000000</v>
      </c>
      <c r="M184" s="3">
        <f>IFERROR(N184/$N$178,0)</f>
        <v>0.063939105613701239</v>
      </c>
      <c r="N184" s="4">
        <f>D183</f>
        <v>672000000</v>
      </c>
      <c r="O184" s="3">
        <f>IFERROR(P184/$P$178,0)</f>
        <v>0.029143389199255122</v>
      </c>
      <c r="P184" s="4">
        <f>E183</f>
        <v>313000000</v>
      </c>
      <c r="Q184" s="3">
        <f>IFERROR(R184/$R$178,0)</f>
        <v>0.004416094210009814</v>
      </c>
      <c r="R184" s="4">
        <f>F33</f>
        <v>45000000</v>
      </c>
      <c r="T184" t="s">
        <f>A183</f>
        <v>131</v>
      </c>
      <c r="U184" s="3">
        <f>IFERROR(V184/$V184,0)</f>
        <v>1</v>
      </c>
      <c r="V184" s="4">
        <f>B183</f>
        <v>-50000000</v>
      </c>
      <c r="W184" s="3">
        <f>IFERROR(X184/$V184,0)</f>
        <v>15.859999999999999</v>
      </c>
      <c r="X184" s="4">
        <f>C183</f>
        <v>-793000000</v>
      </c>
      <c r="Y184" s="3">
        <f>IFERROR(Z184/$V184,0)</f>
        <v>-13.44</v>
      </c>
      <c r="Z184" s="4">
        <f>D183</f>
        <v>672000000</v>
      </c>
      <c r="AA184" s="3">
        <f>IFERROR(AB184/$V184,0)</f>
        <v>-6.2599999999999998</v>
      </c>
      <c r="AB184" s="4">
        <f>E183</f>
        <v>313000000</v>
      </c>
      <c r="AC184" s="3">
        <f>IFERROR(AD184/$V184,0)</f>
        <v>-0.90000000000000002</v>
      </c>
      <c r="AD184" s="4">
        <f>F33</f>
        <v>45000000</v>
      </c>
    </row>
    <row r="185" spans="1:30" ht="13.23529411764706">
      <c r="A185" t="s">
        <v>166</v>
      </c>
      <c r="B185" s="4">
        <v>715000000</v>
      </c>
      <c r="C185" s="4">
        <v>2730000000</v>
      </c>
      <c r="D185" s="4">
        <v>1490000000</v>
      </c>
      <c r="E185" s="4">
        <v>-352000000</v>
      </c>
      <c r="F185" s="4">
        <v>990000000</v>
      </c>
      <c r="H185" t="s">
        <f>A184</f>
        <v>165</v>
      </c>
      <c r="I185" s="3">
        <f>IFERROR(J185/$J$178,0)</f>
        <v>0</v>
      </c>
      <c r="J185" s="4">
        <f>B184</f>
        <v>0</v>
      </c>
      <c r="K185" s="3">
        <f>IFERROR(L185/$L$178,0)</f>
        <v>0</v>
      </c>
      <c r="L185" s="4">
        <f>C184</f>
        <v>0</v>
      </c>
      <c r="M185" s="3">
        <f>IFERROR(N185/$N$178,0)</f>
        <v>0</v>
      </c>
      <c r="N185" s="4">
        <f>D184</f>
        <v>0</v>
      </c>
      <c r="O185" s="3">
        <f>IFERROR(P185/$P$178,0)</f>
        <v>0</v>
      </c>
      <c r="P185" s="4">
        <f>E184</f>
        <v>0</v>
      </c>
      <c r="Q185" s="3">
        <f>IFERROR(R185/$R$178,0)</f>
        <v>0</v>
      </c>
      <c r="R185" s="4">
        <f>F34</f>
        <v>0</v>
      </c>
      <c r="T185" t="s">
        <f>A184</f>
        <v>165</v>
      </c>
      <c r="U185" s="3">
        <f>IFERROR(V185/$V185,0)</f>
        <v>0</v>
      </c>
      <c r="V185" s="4">
        <f>B184</f>
        <v>0</v>
      </c>
      <c r="W185" s="3">
        <f>IFERROR(X185/$V185,0)</f>
        <v>0</v>
      </c>
      <c r="X185" s="4">
        <f>C184</f>
        <v>0</v>
      </c>
      <c r="Y185" s="3">
        <f>IFERROR(Z185/$V185,0)</f>
        <v>0</v>
      </c>
      <c r="Z185" s="4">
        <f>D184</f>
        <v>0</v>
      </c>
      <c r="AA185" s="3">
        <f>IFERROR(AB185/$V185,0)</f>
        <v>0</v>
      </c>
      <c r="AB185" s="4">
        <f>E184</f>
        <v>0</v>
      </c>
      <c r="AC185" s="3">
        <f>IFERROR(AD185/$V185,0)</f>
        <v>0</v>
      </c>
      <c r="AD185" s="4">
        <f>F34</f>
        <v>0</v>
      </c>
    </row>
    <row r="186" spans="1:30" ht="13.23529411764706">
      <c r="A186" t="s">
        <v>167</v>
      </c>
      <c r="B186" s="4">
        <v>2570000000</v>
      </c>
      <c r="C186" s="4">
        <v>2330000000</v>
      </c>
      <c r="D186" s="4">
        <v>2560000000</v>
      </c>
      <c r="E186" s="4">
        <v>2530000000</v>
      </c>
      <c r="F186" s="4">
        <v>2510000000</v>
      </c>
      <c r="H186" t="s">
        <f>A185</f>
        <v>166</v>
      </c>
      <c r="I186" s="3">
        <f>IFERROR(J186/$J$178,0)</f>
        <v>0.050673281360737066</v>
      </c>
      <c r="J186" s="4">
        <f>B185</f>
        <v>715000000</v>
      </c>
      <c r="K186" s="3">
        <f>IFERROR(L186/$L$178,0)</f>
        <v>0.26843657817109146</v>
      </c>
      <c r="L186" s="4">
        <f>C185</f>
        <v>2730000000</v>
      </c>
      <c r="M186" s="3">
        <f>IFERROR(N186/$N$178,0)</f>
        <v>0.14176974310180782</v>
      </c>
      <c r="N186" s="4">
        <f>D185</f>
        <v>1490000000</v>
      </c>
      <c r="O186" s="3">
        <f>IFERROR(P186/$P$178,0)</f>
        <v>-0.032774674115456238</v>
      </c>
      <c r="P186" s="4">
        <f>E185</f>
        <v>-352000000</v>
      </c>
      <c r="Q186" s="3">
        <f>IFERROR(R186/$R$178,0)</f>
        <v>0.23159960745829244</v>
      </c>
      <c r="R186" s="4">
        <f>F35</f>
        <v>2360000000</v>
      </c>
      <c r="T186" t="s">
        <f>A185</f>
        <v>166</v>
      </c>
      <c r="U186" s="3">
        <f>IFERROR(V186/$V186,0)</f>
        <v>1</v>
      </c>
      <c r="V186" s="4">
        <f>B185</f>
        <v>715000000</v>
      </c>
      <c r="W186" s="3">
        <f>IFERROR(X186/$V186,0)</f>
        <v>3.8181818181818183</v>
      </c>
      <c r="X186" s="4">
        <f>C185</f>
        <v>2730000000</v>
      </c>
      <c r="Y186" s="3">
        <f>IFERROR(Z186/$V186,0)</f>
        <v>2.0839160839160837</v>
      </c>
      <c r="Z186" s="4">
        <f>D185</f>
        <v>1490000000</v>
      </c>
      <c r="AA186" s="3">
        <f>IFERROR(AB186/$V186,0)</f>
        <v>-0.49230769230769234</v>
      </c>
      <c r="AB186" s="4">
        <f>E185</f>
        <v>-352000000</v>
      </c>
      <c r="AC186" s="3">
        <f>IFERROR(AD186/$V186,0)</f>
        <v>3.3006993006993008</v>
      </c>
      <c r="AD186" s="4">
        <f>F35</f>
        <v>2360000000</v>
      </c>
    </row>
    <row r="187" spans="1:30" ht="13.23529411764706">
      <c r="A187" t="s">
        <v>168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H187" t="s">
        <f>A186</f>
        <v>167</v>
      </c>
      <c r="I187" s="3">
        <f>IFERROR(J187/$J$178,0)</f>
        <v>0.18214032600992205</v>
      </c>
      <c r="J187" s="4">
        <f>B186</f>
        <v>2570000000</v>
      </c>
      <c r="K187" s="3">
        <f>IFERROR(L187/$L$178,0)</f>
        <v>0.22910521140609635</v>
      </c>
      <c r="L187" s="4">
        <f>C186</f>
        <v>2330000000</v>
      </c>
      <c r="M187" s="3">
        <f>IFERROR(N187/$N$178,0)</f>
        <v>0.24357754519505234</v>
      </c>
      <c r="N187" s="4">
        <f>D186</f>
        <v>2560000000</v>
      </c>
      <c r="O187" s="3">
        <f>IFERROR(P187/$P$178,0)</f>
        <v>0.23556797020484171</v>
      </c>
      <c r="P187" s="4">
        <f>E186</f>
        <v>2530000000</v>
      </c>
      <c r="Q187" s="3">
        <f>IFERROR(R187/$R$178,0)</f>
        <v>0</v>
      </c>
      <c r="R187" s="4">
        <f>F36</f>
        <v>0</v>
      </c>
      <c r="T187" t="s">
        <f>A186</f>
        <v>167</v>
      </c>
      <c r="U187" s="3">
        <f>IFERROR(V187/$V187,0)</f>
        <v>1</v>
      </c>
      <c r="V187" s="4">
        <f>B186</f>
        <v>2570000000</v>
      </c>
      <c r="W187" s="3">
        <f>IFERROR(X187/$V187,0)</f>
        <v>0.9066147859922179</v>
      </c>
      <c r="X187" s="4">
        <f>C186</f>
        <v>2330000000</v>
      </c>
      <c r="Y187" s="3">
        <f>IFERROR(Z187/$V187,0)</f>
        <v>0.99610894941634243</v>
      </c>
      <c r="Z187" s="4">
        <f>D186</f>
        <v>2560000000</v>
      </c>
      <c r="AA187" s="3">
        <f>IFERROR(AB187/$V187,0)</f>
        <v>0.98443579766536971</v>
      </c>
      <c r="AB187" s="4">
        <f>E186</f>
        <v>2530000000</v>
      </c>
      <c r="AC187" s="3">
        <f>IFERROR(AD187/$V187,0)</f>
        <v>-0</v>
      </c>
      <c r="AD187" s="4">
        <f>F36</f>
        <v>0</v>
      </c>
    </row>
    <row r="188" spans="1:30" ht="13.23529411764706">
      <c r="A188" t="s">
        <v>169</v>
      </c>
      <c r="B188" s="4">
        <v>-437000000</v>
      </c>
      <c r="C188" s="4">
        <v>552000000</v>
      </c>
      <c r="D188" s="4">
        <v>-66000000</v>
      </c>
      <c r="E188" s="4">
        <v>-186000000</v>
      </c>
      <c r="F188" s="4">
        <v>-39000000</v>
      </c>
      <c r="H188" t="s">
        <f>A187</f>
        <v>168</v>
      </c>
      <c r="I188" s="3">
        <f>IFERROR(J188/$J$178,0)</f>
        <v>0</v>
      </c>
      <c r="J188" s="4">
        <f>B187</f>
        <v>0</v>
      </c>
      <c r="K188" s="3">
        <f>IFERROR(L188/$L$178,0)</f>
        <v>0</v>
      </c>
      <c r="L188" s="4">
        <f>C187</f>
        <v>0</v>
      </c>
      <c r="M188" s="3">
        <f>IFERROR(N188/$N$178,0)</f>
        <v>0</v>
      </c>
      <c r="N188" s="4">
        <f>D187</f>
        <v>0</v>
      </c>
      <c r="O188" s="3">
        <f>IFERROR(P188/$P$178,0)</f>
        <v>0</v>
      </c>
      <c r="P188" s="4">
        <f>E187</f>
        <v>0</v>
      </c>
      <c r="Q188" s="3">
        <f>IFERROR(R188/$R$178,0)</f>
        <v>0</v>
      </c>
      <c r="R188" s="4">
        <f>F37</f>
        <v>0</v>
      </c>
      <c r="T188" t="s">
        <f>A187</f>
        <v>168</v>
      </c>
      <c r="U188" s="3">
        <f>IFERROR(V188/$V188,0)</f>
        <v>0</v>
      </c>
      <c r="V188" s="4">
        <f>B187</f>
        <v>0</v>
      </c>
      <c r="W188" s="3">
        <f>IFERROR(X188/$V188,0)</f>
        <v>0</v>
      </c>
      <c r="X188" s="4">
        <f>C187</f>
        <v>0</v>
      </c>
      <c r="Y188" s="3">
        <f>IFERROR(Z188/$V188,0)</f>
        <v>0</v>
      </c>
      <c r="Z188" s="4">
        <f>D187</f>
        <v>0</v>
      </c>
      <c r="AA188" s="3">
        <f>IFERROR(AB188/$V188,0)</f>
        <v>0</v>
      </c>
      <c r="AB188" s="4">
        <f>E187</f>
        <v>0</v>
      </c>
      <c r="AC188" s="3">
        <f>IFERROR(AD188/$V188,0)</f>
        <v>0</v>
      </c>
      <c r="AD188" s="4">
        <f>F37</f>
        <v>0</v>
      </c>
    </row>
    <row r="189" spans="1:30" ht="13.23529411764706">
      <c r="A189" t="s">
        <v>170</v>
      </c>
      <c r="B189" s="4">
        <v>-378000000</v>
      </c>
      <c r="C189" s="4">
        <v>237000000</v>
      </c>
      <c r="D189" s="4">
        <v>-177000000</v>
      </c>
      <c r="E189" s="4">
        <v>-206000000</v>
      </c>
      <c r="F189" s="4">
        <v>73000000</v>
      </c>
      <c r="H189" t="s">
        <f>A188</f>
        <v>169</v>
      </c>
      <c r="I189" s="3">
        <f>IFERROR(J189/$J$178,0)</f>
        <v>-0.030970942593905031</v>
      </c>
      <c r="J189" s="4">
        <f>B188</f>
        <v>-437000000</v>
      </c>
      <c r="K189" s="3">
        <f>IFERROR(L189/$L$178,0)</f>
        <v>0.054277286135693215</v>
      </c>
      <c r="L189" s="4">
        <f>C188</f>
        <v>552000000</v>
      </c>
      <c r="M189" s="3">
        <f>IFERROR(N189/$N$178,0)</f>
        <v>-0.0062797335870599432</v>
      </c>
      <c r="N189" s="4">
        <f>D188</f>
        <v>-66000000</v>
      </c>
      <c r="O189" s="3">
        <f>IFERROR(P189/$P$178,0)</f>
        <v>-0.017318435754189943</v>
      </c>
      <c r="P189" s="4">
        <f>E188</f>
        <v>-186000000</v>
      </c>
      <c r="Q189" s="3">
        <f>IFERROR(R189/$R$178,0)</f>
        <v>0.019234543670264965</v>
      </c>
      <c r="R189" s="4">
        <f>F38</f>
        <v>196000000</v>
      </c>
      <c r="T189" t="s">
        <f>A188</f>
        <v>169</v>
      </c>
      <c r="U189" s="3">
        <f>IFERROR(V189/$V189,0)</f>
        <v>1</v>
      </c>
      <c r="V189" s="4">
        <f>B188</f>
        <v>-437000000</v>
      </c>
      <c r="W189" s="3">
        <f>IFERROR(X189/$V189,0)</f>
        <v>-1.263157894736842</v>
      </c>
      <c r="X189" s="4">
        <f>C188</f>
        <v>552000000</v>
      </c>
      <c r="Y189" s="3">
        <f>IFERROR(Z189/$V189,0)</f>
        <v>0.15102974828375287</v>
      </c>
      <c r="Z189" s="4">
        <f>D188</f>
        <v>-66000000</v>
      </c>
      <c r="AA189" s="3">
        <f>IFERROR(AB189/$V189,0)</f>
        <v>0.42562929061784899</v>
      </c>
      <c r="AB189" s="4">
        <f>E188</f>
        <v>-186000000</v>
      </c>
      <c r="AC189" s="3">
        <f>IFERROR(AD189/$V189,0)</f>
        <v>-0.44851258581235698</v>
      </c>
      <c r="AD189" s="4">
        <f>F38</f>
        <v>196000000</v>
      </c>
    </row>
    <row r="190" spans="1:30" ht="13.23529411764706">
      <c r="A190" t="s">
        <v>115</v>
      </c>
      <c r="B190" s="4">
        <v>0</v>
      </c>
      <c r="C190" s="4">
        <v>-620000000</v>
      </c>
      <c r="D190" s="4">
        <v>163000000</v>
      </c>
      <c r="E190" s="4">
        <v>62000000</v>
      </c>
      <c r="F190" s="4">
        <v>-6000000</v>
      </c>
      <c r="H190" t="s">
        <f>A189</f>
        <v>170</v>
      </c>
      <c r="I190" s="3">
        <f>IFERROR(J190/$J$178,0)</f>
        <v>-0.026789510985116938</v>
      </c>
      <c r="J190" s="4">
        <f>B189</f>
        <v>-378000000</v>
      </c>
      <c r="K190" s="3">
        <f>IFERROR(L190/$L$178,0)</f>
        <v>0.023303834808259587</v>
      </c>
      <c r="L190" s="4">
        <f>C189</f>
        <v>237000000</v>
      </c>
      <c r="M190" s="3">
        <f>IFERROR(N190/$N$178,0)</f>
        <v>-0.016841103710751665</v>
      </c>
      <c r="N190" s="4">
        <f>D189</f>
        <v>-177000000</v>
      </c>
      <c r="O190" s="3">
        <f>IFERROR(P190/$P$178,0)</f>
        <v>-0.019180633147113595</v>
      </c>
      <c r="P190" s="4">
        <f>E189</f>
        <v>-206000000</v>
      </c>
      <c r="Q190" s="3">
        <f>IFERROR(R190/$R$178,0)</f>
        <v>0</v>
      </c>
      <c r="R190" s="4">
        <f>F39</f>
        <v>0</v>
      </c>
      <c r="T190" t="s">
        <f>A189</f>
        <v>170</v>
      </c>
      <c r="U190" s="3">
        <f>IFERROR(V190/$V190,0)</f>
        <v>1</v>
      </c>
      <c r="V190" s="4">
        <f>B189</f>
        <v>-378000000</v>
      </c>
      <c r="W190" s="3">
        <f>IFERROR(X190/$V190,0)</f>
        <v>-0.62698412698412698</v>
      </c>
      <c r="X190" s="4">
        <f>C189</f>
        <v>237000000</v>
      </c>
      <c r="Y190" s="3">
        <f>IFERROR(Z190/$V190,0)</f>
        <v>0.46825396825396826</v>
      </c>
      <c r="Z190" s="4">
        <f>D189</f>
        <v>-177000000</v>
      </c>
      <c r="AA190" s="3">
        <f>IFERROR(AB190/$V190,0)</f>
        <v>0.544973544973545</v>
      </c>
      <c r="AB190" s="4">
        <f>E189</f>
        <v>-206000000</v>
      </c>
      <c r="AC190" s="3">
        <f>IFERROR(AD190/$V190,0)</f>
        <v>0</v>
      </c>
      <c r="AD190" s="4">
        <f>F39</f>
        <v>0</v>
      </c>
    </row>
    <row r="191" spans="1:30" ht="13.23529411764706">
      <c r="A191" t="s">
        <v>171</v>
      </c>
      <c r="B191" s="4">
        <v>-86000000</v>
      </c>
      <c r="C191" s="4">
        <v>1090000000</v>
      </c>
      <c r="D191" s="4">
        <v>-77000000</v>
      </c>
      <c r="E191" s="4">
        <v>1000000</v>
      </c>
      <c r="F191" s="4">
        <v>-51000000</v>
      </c>
      <c r="H191" t="s">
        <f>A190</f>
        <v>115</v>
      </c>
      <c r="I191" s="3">
        <f>IFERROR(J191/$J$178,0)</f>
        <v>0</v>
      </c>
      <c r="J191" s="4">
        <f>B190</f>
        <v>0</v>
      </c>
      <c r="K191" s="3">
        <f>IFERROR(L191/$L$178,0)</f>
        <v>-0.060963618485742381</v>
      </c>
      <c r="L191" s="4">
        <f>C190</f>
        <v>-620000000</v>
      </c>
      <c r="M191" s="3">
        <f>IFERROR(N191/$N$178,0)</f>
        <v>0.015509039010466222</v>
      </c>
      <c r="N191" s="4">
        <f>D190</f>
        <v>163000000</v>
      </c>
      <c r="O191" s="3">
        <f>IFERROR(P191/$P$178,0)</f>
        <v>0.0057728119180633147</v>
      </c>
      <c r="P191" s="4">
        <f>E190</f>
        <v>62000000</v>
      </c>
      <c r="Q191" s="3">
        <f>IFERROR(R191/$R$178,0)</f>
        <v>0.019234543670264965</v>
      </c>
      <c r="R191" s="4">
        <f>F40</f>
        <v>196000000</v>
      </c>
      <c r="T191" t="s">
        <f>A190</f>
        <v>115</v>
      </c>
      <c r="U191" s="3">
        <f>IFERROR(V191/$V191,0)</f>
        <v>0</v>
      </c>
      <c r="V191" s="4">
        <f>B190</f>
        <v>0</v>
      </c>
      <c r="W191" s="3">
        <f>IFERROR(X191/$V191,0)</f>
        <v>0</v>
      </c>
      <c r="X191" s="4">
        <f>C190</f>
        <v>-620000000</v>
      </c>
      <c r="Y191" s="3">
        <f>IFERROR(Z191/$V191,0)</f>
        <v>0</v>
      </c>
      <c r="Z191" s="4">
        <f>D190</f>
        <v>163000000</v>
      </c>
      <c r="AA191" s="3">
        <f>IFERROR(AB191/$V191,0)</f>
        <v>0</v>
      </c>
      <c r="AB191" s="4">
        <f>E190</f>
        <v>62000000</v>
      </c>
      <c r="AC191" s="3">
        <f>IFERROR(AD191/$V191,0)</f>
        <v>0</v>
      </c>
      <c r="AD191" s="4">
        <f>F40</f>
        <v>196000000</v>
      </c>
    </row>
    <row r="192" spans="1:30" ht="13.23529411764706">
      <c r="A192" t="s">
        <v>172</v>
      </c>
      <c r="B192" s="4">
        <v>2130000000</v>
      </c>
      <c r="C192" s="4">
        <v>2880000000</v>
      </c>
      <c r="D192" s="4">
        <v>2490000000</v>
      </c>
      <c r="E192" s="4">
        <v>2340000000</v>
      </c>
      <c r="F192" s="4">
        <v>2470000000</v>
      </c>
      <c r="H192" t="s">
        <f>A191</f>
        <v>171</v>
      </c>
      <c r="I192" s="3">
        <f>IFERROR(J192/$J$178,0)</f>
        <v>-0.0060949681077250174</v>
      </c>
      <c r="J192" s="4">
        <f>B191</f>
        <v>-86000000</v>
      </c>
      <c r="K192" s="3">
        <f>IFERROR(L192/$L$178,0)</f>
        <v>0.10717797443461161</v>
      </c>
      <c r="L192" s="4">
        <f>C191</f>
        <v>1090000000</v>
      </c>
      <c r="M192" s="3">
        <f>IFERROR(N192/$N$178,0)</f>
        <v>-0.0073263558515699332</v>
      </c>
      <c r="N192" s="4">
        <f>D191</f>
        <v>-77000000</v>
      </c>
      <c r="O192" s="3">
        <f>IFERROR(P192/$P$178,0)</f>
        <v>9.3109869646182492e-05</v>
      </c>
      <c r="P192" s="4">
        <f>E191</f>
        <v>1000000</v>
      </c>
      <c r="Q192" s="3">
        <f>IFERROR(R192/$R$178,0)</f>
        <v>0</v>
      </c>
      <c r="R192" s="4">
        <f>F41</f>
        <v>0</v>
      </c>
      <c r="T192" t="s">
        <f>A191</f>
        <v>171</v>
      </c>
      <c r="U192" s="3">
        <f>IFERROR(V192/$V192,0)</f>
        <v>1</v>
      </c>
      <c r="V192" s="4">
        <f>B191</f>
        <v>-86000000</v>
      </c>
      <c r="W192" s="3">
        <f>IFERROR(X192/$V192,0)</f>
        <v>-12.674418604651162</v>
      </c>
      <c r="X192" s="4">
        <f>C191</f>
        <v>1090000000</v>
      </c>
      <c r="Y192" s="3">
        <f>IFERROR(Z192/$V192,0)</f>
        <v>0.89534883720930236</v>
      </c>
      <c r="Z192" s="4">
        <f>D191</f>
        <v>-77000000</v>
      </c>
      <c r="AA192" s="3">
        <f>IFERROR(AB192/$V192,0)</f>
        <v>-0.011627906976744186</v>
      </c>
      <c r="AB192" s="4">
        <f>E191</f>
        <v>1000000</v>
      </c>
      <c r="AC192" s="3">
        <f>IFERROR(AD192/$V192,0)</f>
        <v>-0</v>
      </c>
      <c r="AD192" s="4">
        <f>F41</f>
        <v>0</v>
      </c>
    </row>
    <row r="193" spans="1:30" ht="13.23529411764706">
      <c r="A193" t="s">
        <v>173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H193" t="s">
        <f>A192</f>
        <v>172</v>
      </c>
      <c r="I193" s="3">
        <f>IFERROR(J193/$J$178,0)</f>
        <v>0.15095676824946846</v>
      </c>
      <c r="J193" s="4">
        <f>B192</f>
        <v>2130000000</v>
      </c>
      <c r="K193" s="3">
        <f>IFERROR(L193/$L$178,0)</f>
        <v>0.2831858407079646</v>
      </c>
      <c r="L193" s="4">
        <f>C192</f>
        <v>2880000000</v>
      </c>
      <c r="M193" s="3">
        <f>IFERROR(N193/$N$178,0)</f>
        <v>0.23691722169362511</v>
      </c>
      <c r="N193" s="4">
        <f>D192</f>
        <v>2490000000</v>
      </c>
      <c r="O193" s="3">
        <f>IFERROR(P193/$P$178,0)</f>
        <v>0.21787709497206703</v>
      </c>
      <c r="P193" s="4">
        <f>E192</f>
        <v>2340000000</v>
      </c>
      <c r="Q193" s="3">
        <f>IFERROR(R193/$R$178,0)</f>
        <v>0</v>
      </c>
      <c r="R193" s="4">
        <f>F42</f>
        <v>0</v>
      </c>
      <c r="T193" t="s">
        <f>A192</f>
        <v>172</v>
      </c>
      <c r="U193" s="3">
        <f>IFERROR(V193/$V193,0)</f>
        <v>1</v>
      </c>
      <c r="V193" s="4">
        <f>B192</f>
        <v>2130000000</v>
      </c>
      <c r="W193" s="3">
        <f>IFERROR(X193/$V193,0)</f>
        <v>1.352112676056338</v>
      </c>
      <c r="X193" s="4">
        <f>C192</f>
        <v>2880000000</v>
      </c>
      <c r="Y193" s="3">
        <f>IFERROR(Z193/$V193,0)</f>
        <v>1.1690140845070423</v>
      </c>
      <c r="Z193" s="4">
        <f>D192</f>
        <v>2490000000</v>
      </c>
      <c r="AA193" s="3">
        <f>IFERROR(AB193/$V193,0)</f>
        <v>1.0985915492957747</v>
      </c>
      <c r="AB193" s="4">
        <f>E192</f>
        <v>2340000000</v>
      </c>
      <c r="AC193" s="3">
        <f>IFERROR(AD193/$V193,0)</f>
        <v>0</v>
      </c>
      <c r="AD193" s="4">
        <f>F42</f>
        <v>0</v>
      </c>
    </row>
    <row r="194" spans="1:30" ht="13.23529411764706">
      <c r="A194" t="s">
        <v>174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H194" t="s">
        <f>A193</f>
        <v>173</v>
      </c>
      <c r="I194" s="3">
        <f>IFERROR(J194/$J$178,0)</f>
        <v>0</v>
      </c>
      <c r="J194" s="4">
        <f>B193</f>
        <v>0</v>
      </c>
      <c r="K194" s="3">
        <f>IFERROR(L194/$L$178,0)</f>
        <v>0</v>
      </c>
      <c r="L194" s="4">
        <f>C193</f>
        <v>0</v>
      </c>
      <c r="M194" s="3">
        <f>IFERROR(N194/$N$178,0)</f>
        <v>0</v>
      </c>
      <c r="N194" s="4">
        <f>D193</f>
        <v>0</v>
      </c>
      <c r="O194" s="3">
        <f>IFERROR(P194/$P$178,0)</f>
        <v>0</v>
      </c>
      <c r="P194" s="4">
        <f>E193</f>
        <v>0</v>
      </c>
      <c r="Q194" s="3">
        <f>IFERROR(R194/$R$178,0)</f>
        <v>0.023159960745829246</v>
      </c>
      <c r="R194" s="4">
        <f>F43</f>
        <v>236000000</v>
      </c>
      <c r="T194" t="s">
        <f>A193</f>
        <v>173</v>
      </c>
      <c r="U194" s="3">
        <f>IFERROR(V194/$V194,0)</f>
        <v>0</v>
      </c>
      <c r="V194" s="4">
        <f>B193</f>
        <v>0</v>
      </c>
      <c r="W194" s="3">
        <f>IFERROR(X194/$V194,0)</f>
        <v>0</v>
      </c>
      <c r="X194" s="4">
        <f>C193</f>
        <v>0</v>
      </c>
      <c r="Y194" s="3">
        <f>IFERROR(Z194/$V194,0)</f>
        <v>0</v>
      </c>
      <c r="Z194" s="4">
        <f>D193</f>
        <v>0</v>
      </c>
      <c r="AA194" s="3">
        <f>IFERROR(AB194/$V194,0)</f>
        <v>0</v>
      </c>
      <c r="AB194" s="4">
        <f>E193</f>
        <v>0</v>
      </c>
      <c r="AC194" s="3">
        <f>IFERROR(AD194/$V194,0)</f>
        <v>0</v>
      </c>
      <c r="AD194" s="4">
        <f>F43</f>
        <v>236000000</v>
      </c>
    </row>
    <row r="195" spans="1:30" ht="13.23529411764706">
      <c r="A195" t="s">
        <v>175</v>
      </c>
      <c r="B195" s="4">
        <v>-2310000000</v>
      </c>
      <c r="C195" s="4">
        <v>-2350000000</v>
      </c>
      <c r="D195" s="4">
        <v>-2180000000</v>
      </c>
      <c r="E195" s="4">
        <v>-2120000000</v>
      </c>
      <c r="F195" s="4">
        <v>-2410000000</v>
      </c>
      <c r="H195" t="s">
        <f>A194</f>
        <v>174</v>
      </c>
      <c r="I195" s="3">
        <f>IFERROR(J195/$J$178,0)</f>
        <v>0</v>
      </c>
      <c r="J195" s="4">
        <f>B194</f>
        <v>0</v>
      </c>
      <c r="K195" s="3">
        <f>IFERROR(L195/$L$178,0)</f>
        <v>0</v>
      </c>
      <c r="L195" s="4">
        <f>C194</f>
        <v>0</v>
      </c>
      <c r="M195" s="3">
        <f>IFERROR(N195/$N$178,0)</f>
        <v>0</v>
      </c>
      <c r="N195" s="4">
        <f>D194</f>
        <v>0</v>
      </c>
      <c r="O195" s="3">
        <f>IFERROR(P195/$P$178,0)</f>
        <v>0</v>
      </c>
      <c r="P195" s="4">
        <f>E194</f>
        <v>0</v>
      </c>
      <c r="Q195" s="3">
        <f>IFERROR(R195/$R$178,0)</f>
        <v>0.18940137389597644</v>
      </c>
      <c r="R195" s="4">
        <f>F44</f>
        <v>1930000000</v>
      </c>
      <c r="T195" t="s">
        <f>A194</f>
        <v>174</v>
      </c>
      <c r="U195" s="3">
        <f>IFERROR(V195/$V195,0)</f>
        <v>0</v>
      </c>
      <c r="V195" s="4">
        <f>B194</f>
        <v>0</v>
      </c>
      <c r="W195" s="3">
        <f>IFERROR(X195/$V195,0)</f>
        <v>0</v>
      </c>
      <c r="X195" s="4">
        <f>C194</f>
        <v>0</v>
      </c>
      <c r="Y195" s="3">
        <f>IFERROR(Z195/$V195,0)</f>
        <v>0</v>
      </c>
      <c r="Z195" s="4">
        <f>D194</f>
        <v>0</v>
      </c>
      <c r="AA195" s="3">
        <f>IFERROR(AB195/$V195,0)</f>
        <v>0</v>
      </c>
      <c r="AB195" s="4">
        <f>E194</f>
        <v>0</v>
      </c>
      <c r="AC195" s="3">
        <f>IFERROR(AD195/$V195,0)</f>
        <v>0</v>
      </c>
      <c r="AD195" s="4">
        <f>F44</f>
        <v>1930000000</v>
      </c>
    </row>
    <row r="196" spans="1:30" ht="13.23529411764706">
      <c r="A196" t="s">
        <v>176</v>
      </c>
      <c r="B196" s="4">
        <v>-2310000000</v>
      </c>
      <c r="C196" s="4">
        <v>-2350000000</v>
      </c>
      <c r="D196" s="4">
        <v>-2180000000</v>
      </c>
      <c r="E196" s="4">
        <v>-2120000000</v>
      </c>
      <c r="F196" s="4">
        <v>-2410000000</v>
      </c>
      <c r="H196" t="s">
        <f>A195</f>
        <v>175</v>
      </c>
      <c r="I196" s="3">
        <f>IFERROR(J196/$J$178,0)</f>
        <v>-0.16371367824238128</v>
      </c>
      <c r="J196" s="4">
        <f>B195</f>
        <v>-2310000000</v>
      </c>
      <c r="K196" s="3">
        <f>IFERROR(L196/$L$178,0)</f>
        <v>-0.23107177974434612</v>
      </c>
      <c r="L196" s="4">
        <f>C195</f>
        <v>-2350000000</v>
      </c>
      <c r="M196" s="3">
        <f>IFERROR(N196/$N$178,0)</f>
        <v>-0.20742150333016174</v>
      </c>
      <c r="N196" s="4">
        <f>D195</f>
        <v>-2180000000</v>
      </c>
      <c r="O196" s="3">
        <f>IFERROR(P196/$P$178,0)</f>
        <v>-0.1973929236499069</v>
      </c>
      <c r="P196" s="4">
        <f>E195</f>
        <v>-2120000000</v>
      </c>
      <c r="Q196" s="3">
        <f>IFERROR(R196/$R$178,0)</f>
        <v>-0.021884200196270853</v>
      </c>
      <c r="R196" s="4">
        <f>F45</f>
        <v>-223000000</v>
      </c>
      <c r="T196" t="s">
        <f>A195</f>
        <v>175</v>
      </c>
      <c r="U196" s="3">
        <f>IFERROR(V196/$V196,0)</f>
        <v>1</v>
      </c>
      <c r="V196" s="4">
        <f>B195</f>
        <v>-2310000000</v>
      </c>
      <c r="W196" s="3">
        <f>IFERROR(X196/$V196,0)</f>
        <v>1.0173160173160174</v>
      </c>
      <c r="X196" s="4">
        <f>C195</f>
        <v>-2350000000</v>
      </c>
      <c r="Y196" s="3">
        <f>IFERROR(Z196/$V196,0)</f>
        <v>0.94372294372294374</v>
      </c>
      <c r="Z196" s="4">
        <f>D195</f>
        <v>-2180000000</v>
      </c>
      <c r="AA196" s="3">
        <f>IFERROR(AB196/$V196,0)</f>
        <v>0.91774891774891776</v>
      </c>
      <c r="AB196" s="4">
        <f>E195</f>
        <v>-2120000000</v>
      </c>
      <c r="AC196" s="3">
        <f>IFERROR(AD196/$V196,0)</f>
        <v>0.096536796536796532</v>
      </c>
      <c r="AD196" s="4">
        <f>F45</f>
        <v>-223000000</v>
      </c>
    </row>
    <row r="197" spans="1:30" ht="13.23529411764706">
      <c r="A197" t="s">
        <v>177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H197" t="s">
        <f>A196</f>
        <v>176</v>
      </c>
      <c r="I197" s="3">
        <f>IFERROR(J197/$J$178,0)</f>
        <v>-0.16371367824238128</v>
      </c>
      <c r="J197" s="4">
        <f>B196</f>
        <v>-2310000000</v>
      </c>
      <c r="K197" s="3">
        <f>IFERROR(L197/$L$178,0)</f>
        <v>-0.23107177974434612</v>
      </c>
      <c r="L197" s="4">
        <f>C196</f>
        <v>-2350000000</v>
      </c>
      <c r="M197" s="3">
        <f>IFERROR(N197/$N$178,0)</f>
        <v>-0.20742150333016174</v>
      </c>
      <c r="N197" s="4">
        <f>D196</f>
        <v>-2180000000</v>
      </c>
      <c r="O197" s="3">
        <f>IFERROR(P197/$P$178,0)</f>
        <v>-0.1973929236499069</v>
      </c>
      <c r="P197" s="4">
        <f>E196</f>
        <v>-2120000000</v>
      </c>
      <c r="Q197" s="3">
        <f>IFERROR(R197/$R$178,0)</f>
        <v>0.031207065750736014</v>
      </c>
      <c r="R197" s="4">
        <f>F46</f>
        <v>318000000</v>
      </c>
      <c r="T197" t="s">
        <f>A196</f>
        <v>176</v>
      </c>
      <c r="U197" s="3">
        <f>IFERROR(V197/$V197,0)</f>
        <v>1</v>
      </c>
      <c r="V197" s="4">
        <f>B196</f>
        <v>-2310000000</v>
      </c>
      <c r="W197" s="3">
        <f>IFERROR(X197/$V197,0)</f>
        <v>1.0173160173160174</v>
      </c>
      <c r="X197" s="4">
        <f>C196</f>
        <v>-2350000000</v>
      </c>
      <c r="Y197" s="3">
        <f>IFERROR(Z197/$V197,0)</f>
        <v>0.94372294372294374</v>
      </c>
      <c r="Z197" s="4">
        <f>D196</f>
        <v>-2180000000</v>
      </c>
      <c r="AA197" s="3">
        <f>IFERROR(AB197/$V197,0)</f>
        <v>0.91774891774891776</v>
      </c>
      <c r="AB197" s="4">
        <f>E196</f>
        <v>-2120000000</v>
      </c>
      <c r="AC197" s="3">
        <f>IFERROR(AD197/$V197,0)</f>
        <v>-0.13766233766233765</v>
      </c>
      <c r="AD197" s="4">
        <f>F46</f>
        <v>318000000</v>
      </c>
    </row>
    <row r="198" spans="1:30" ht="13.23529411764706">
      <c r="A198" t="s">
        <v>178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H198" t="s">
        <f>A197</f>
        <v>177</v>
      </c>
      <c r="I198" s="3">
        <f>IFERROR(J198/$J$178,0)</f>
        <v>0</v>
      </c>
      <c r="J198" s="4">
        <f>B197</f>
        <v>0</v>
      </c>
      <c r="K198" s="3">
        <f>IFERROR(L198/$L$178,0)</f>
        <v>0</v>
      </c>
      <c r="L198" s="4">
        <f>C197</f>
        <v>0</v>
      </c>
      <c r="M198" s="3">
        <f>IFERROR(N198/$N$178,0)</f>
        <v>0</v>
      </c>
      <c r="N198" s="4">
        <f>D197</f>
        <v>0</v>
      </c>
      <c r="O198" s="3">
        <f>IFERROR(P198/$P$178,0)</f>
        <v>0</v>
      </c>
      <c r="P198" s="4">
        <f>E197</f>
        <v>0</v>
      </c>
      <c r="Q198" s="3">
        <f>IFERROR(R198/$R$178,0)</f>
        <v>0</v>
      </c>
      <c r="R198" s="4">
        <f>F47</f>
        <v>0</v>
      </c>
      <c r="T198" t="s">
        <f>A197</f>
        <v>177</v>
      </c>
      <c r="U198" s="3">
        <f>IFERROR(V198/$V198,0)</f>
        <v>0</v>
      </c>
      <c r="V198" s="4">
        <f>B197</f>
        <v>0</v>
      </c>
      <c r="W198" s="3">
        <f>IFERROR(X198/$V198,0)</f>
        <v>0</v>
      </c>
      <c r="X198" s="4">
        <f>C197</f>
        <v>0</v>
      </c>
      <c r="Y198" s="3">
        <f>IFERROR(Z198/$V198,0)</f>
        <v>0</v>
      </c>
      <c r="Z198" s="4">
        <f>D197</f>
        <v>0</v>
      </c>
      <c r="AA198" s="3">
        <f>IFERROR(AB198/$V198,0)</f>
        <v>0</v>
      </c>
      <c r="AB198" s="4">
        <f>E197</f>
        <v>0</v>
      </c>
      <c r="AC198" s="3">
        <f>IFERROR(AD198/$V198,0)</f>
        <v>-0</v>
      </c>
      <c r="AD198" s="4">
        <f>F47</f>
        <v>0</v>
      </c>
    </row>
    <row r="199" spans="1:30" ht="13.23529411764706">
      <c r="A199" t="s">
        <v>179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178</v>
      </c>
      <c r="I199" s="3">
        <f>IFERROR(J199/$J$178,0)</f>
        <v>0</v>
      </c>
      <c r="J199" s="4">
        <f>B198</f>
        <v>0</v>
      </c>
      <c r="K199" s="3">
        <f>IFERROR(L199/$L$178,0)</f>
        <v>0</v>
      </c>
      <c r="L199" s="4">
        <f>C198</f>
        <v>0</v>
      </c>
      <c r="M199" s="3">
        <f>IFERROR(N199/$N$178,0)</f>
        <v>0</v>
      </c>
      <c r="N199" s="4">
        <f>D198</f>
        <v>0</v>
      </c>
      <c r="O199" s="3">
        <f>IFERROR(P199/$P$178,0)</f>
        <v>0</v>
      </c>
      <c r="P199" s="4">
        <f>E198</f>
        <v>0</v>
      </c>
      <c r="Q199" s="3">
        <f>IFERROR(R199/$R$178,0)</f>
        <v>0.10009813542688911</v>
      </c>
      <c r="R199" s="4">
        <f>F48</f>
        <v>1020000000</v>
      </c>
      <c r="T199" t="s">
        <f>A198</f>
        <v>178</v>
      </c>
      <c r="U199" s="3">
        <f>IFERROR(V199/$V199,0)</f>
        <v>0</v>
      </c>
      <c r="V199" s="4">
        <f>B198</f>
        <v>0</v>
      </c>
      <c r="W199" s="3">
        <f>IFERROR(X199/$V199,0)</f>
        <v>0</v>
      </c>
      <c r="X199" s="4">
        <f>C198</f>
        <v>0</v>
      </c>
      <c r="Y199" s="3">
        <f>IFERROR(Z199/$V199,0)</f>
        <v>0</v>
      </c>
      <c r="Z199" s="4">
        <f>D198</f>
        <v>0</v>
      </c>
      <c r="AA199" s="3">
        <f>IFERROR(AB199/$V199,0)</f>
        <v>0</v>
      </c>
      <c r="AB199" s="4">
        <f>E198</f>
        <v>0</v>
      </c>
      <c r="AC199" s="3">
        <f>IFERROR(AD199/$V199,0)</f>
        <v>0</v>
      </c>
      <c r="AD199" s="4">
        <f>F48</f>
        <v>1020000000</v>
      </c>
    </row>
    <row r="200" spans="1:30" ht="13.23529411764706">
      <c r="A200" t="s">
        <v>180</v>
      </c>
      <c r="B200" s="4">
        <v>-17000000</v>
      </c>
      <c r="C200" s="4">
        <v>-55000000</v>
      </c>
      <c r="D200" s="4">
        <v>-625000000</v>
      </c>
      <c r="E200" s="4">
        <v>-66000000</v>
      </c>
      <c r="F200" s="4">
        <v>-192000000</v>
      </c>
      <c r="H200" t="s">
        <f>A199</f>
        <v>179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179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3.23529411764706">
      <c r="A201" t="s">
        <v>181</v>
      </c>
      <c r="B201" s="4">
        <v>264000000</v>
      </c>
      <c r="C201" s="4">
        <v>0</v>
      </c>
      <c r="D201" s="4">
        <v>94000000</v>
      </c>
      <c r="E201" s="4">
        <v>2060000000</v>
      </c>
      <c r="F201" s="4">
        <v>195000000</v>
      </c>
      <c r="H201" t="s">
        <f>A200</f>
        <v>180</v>
      </c>
      <c r="I201" s="3">
        <f>IFERROR(J201/$J$178,0)</f>
        <v>-0.0012048192771084338</v>
      </c>
      <c r="J201" s="4">
        <f>B200</f>
        <v>-17000000</v>
      </c>
      <c r="K201" s="3">
        <f>IFERROR(L201/$L$178,0)</f>
        <v>-0.0054080629301868242</v>
      </c>
      <c r="L201" s="4">
        <f>C200</f>
        <v>-55000000</v>
      </c>
      <c r="M201" s="3">
        <f>IFERROR(N201/$N$178,0)</f>
        <v>-0.059467174119885821</v>
      </c>
      <c r="N201" s="4">
        <f>D200</f>
        <v>-625000000</v>
      </c>
      <c r="O201" s="3">
        <f>IFERROR(P201/$P$178,0)</f>
        <v>-0.0061452513966480443</v>
      </c>
      <c r="P201" s="4">
        <f>E200</f>
        <v>-66000000</v>
      </c>
      <c r="Q201" s="3">
        <f>IFERROR(R201/$R$178,0)</f>
        <v>0.12365063788027478</v>
      </c>
      <c r="R201" s="4">
        <f>F50</f>
        <v>1260000000</v>
      </c>
      <c r="T201" t="s">
        <f>A200</f>
        <v>180</v>
      </c>
      <c r="U201" s="3">
        <f>IFERROR(V201/$V201,0)</f>
        <v>1</v>
      </c>
      <c r="V201" s="4">
        <f>B200</f>
        <v>-17000000</v>
      </c>
      <c r="W201" s="3">
        <f>IFERROR(X201/$V201,0)</f>
        <v>3.2352941176470589</v>
      </c>
      <c r="X201" s="4">
        <f>C200</f>
        <v>-55000000</v>
      </c>
      <c r="Y201" s="3">
        <f>IFERROR(Z201/$V201,0)</f>
        <v>36.764705882352942</v>
      </c>
      <c r="Z201" s="4">
        <f>D200</f>
        <v>-625000000</v>
      </c>
      <c r="AA201" s="3">
        <f>IFERROR(AB201/$V201,0)</f>
        <v>3.8823529411764706</v>
      </c>
      <c r="AB201" s="4">
        <f>E200</f>
        <v>-66000000</v>
      </c>
      <c r="AC201" s="3">
        <f>IFERROR(AD201/$V201,0)</f>
        <v>-74.117647058823536</v>
      </c>
      <c r="AD201" s="4">
        <f>F50</f>
        <v>1260000000</v>
      </c>
    </row>
    <row r="202" spans="1:30" ht="13.23529411764706">
      <c r="A202" t="s">
        <v>182</v>
      </c>
      <c r="B202" s="4">
        <v>50000000</v>
      </c>
      <c r="C202" s="4">
        <v>-253000000</v>
      </c>
      <c r="D202" s="4">
        <v>141000000</v>
      </c>
      <c r="E202" s="4">
        <v>-254000000</v>
      </c>
      <c r="F202" s="4">
        <v>-428000000</v>
      </c>
      <c r="H202" t="s">
        <f>A201</f>
        <v>181</v>
      </c>
      <c r="I202" s="3">
        <f>IFERROR(J202/$J$178,0)</f>
        <v>0.018710134656272148</v>
      </c>
      <c r="J202" s="4">
        <f>B201</f>
        <v>264000000</v>
      </c>
      <c r="K202" s="3">
        <f>IFERROR(L202/$L$178,0)</f>
        <v>0</v>
      </c>
      <c r="L202" s="4">
        <f>C201</f>
        <v>0</v>
      </c>
      <c r="M202" s="3">
        <f>IFERROR(N202/$N$178,0)</f>
        <v>0.0089438629876308282</v>
      </c>
      <c r="N202" s="4">
        <f>D201</f>
        <v>94000000</v>
      </c>
      <c r="O202" s="3">
        <f>IFERROR(P202/$P$178,0)</f>
        <v>0.19180633147113593</v>
      </c>
      <c r="P202" s="4">
        <f>E201</f>
        <v>2060000000</v>
      </c>
      <c r="Q202" s="3">
        <f>IFERROR(R202/$R$178,0)</f>
        <v>0.023356231599607459</v>
      </c>
      <c r="R202" s="4">
        <f>F51</f>
        <v>238000000</v>
      </c>
      <c r="T202" t="s">
        <f>A201</f>
        <v>181</v>
      </c>
      <c r="U202" s="3">
        <f>IFERROR(V202/$V202,0)</f>
        <v>1</v>
      </c>
      <c r="V202" s="4">
        <f>B201</f>
        <v>264000000</v>
      </c>
      <c r="W202" s="3">
        <f>IFERROR(X202/$V202,0)</f>
        <v>0</v>
      </c>
      <c r="X202" s="4">
        <f>C201</f>
        <v>0</v>
      </c>
      <c r="Y202" s="3">
        <f>IFERROR(Z202/$V202,0)</f>
        <v>0.35606060606060608</v>
      </c>
      <c r="Z202" s="4">
        <f>D201</f>
        <v>94000000</v>
      </c>
      <c r="AA202" s="3">
        <f>IFERROR(AB202/$V202,0)</f>
        <v>7.8030303030303028</v>
      </c>
      <c r="AB202" s="4">
        <f>E201</f>
        <v>2060000000</v>
      </c>
      <c r="AC202" s="3">
        <f>IFERROR(AD202/$V202,0)</f>
        <v>0.90151515151515149</v>
      </c>
      <c r="AD202" s="4">
        <f>F51</f>
        <v>238000000</v>
      </c>
    </row>
    <row r="203" spans="1:30" ht="13.23529411764706">
      <c r="A203" t="s">
        <v>183</v>
      </c>
      <c r="B203" s="4">
        <v>-4800000000</v>
      </c>
      <c r="C203" s="4">
        <v>-5160000000</v>
      </c>
      <c r="D203" s="4">
        <v>-3400000000</v>
      </c>
      <c r="E203" s="4">
        <v>-1560000000</v>
      </c>
      <c r="F203" s="4">
        <v>-1090000000</v>
      </c>
      <c r="H203" t="s">
        <f>A202</f>
        <v>182</v>
      </c>
      <c r="I203" s="3">
        <f>IFERROR(J203/$J$178,0)</f>
        <v>0.0035435861091424521</v>
      </c>
      <c r="J203" s="4">
        <f>B202</f>
        <v>50000000</v>
      </c>
      <c r="K203" s="3">
        <f>IFERROR(L203/$L$178,0)</f>
        <v>-0.024877089478859391</v>
      </c>
      <c r="L203" s="4">
        <f>C202</f>
        <v>-253000000</v>
      </c>
      <c r="M203" s="3">
        <f>IFERROR(N203/$N$178,0)</f>
        <v>0.013415794481446242</v>
      </c>
      <c r="N203" s="4">
        <f>D202</f>
        <v>141000000</v>
      </c>
      <c r="O203" s="3">
        <f>IFERROR(P203/$P$178,0)</f>
        <v>-0.023649906890130353</v>
      </c>
      <c r="P203" s="4">
        <f>E202</f>
        <v>-254000000</v>
      </c>
      <c r="Q203" s="3">
        <f>IFERROR(R203/$R$178,0)</f>
        <v>0.098135426889106966</v>
      </c>
      <c r="R203" s="4">
        <f>F52</f>
        <v>1000000000</v>
      </c>
      <c r="T203" t="s">
        <f>A202</f>
        <v>182</v>
      </c>
      <c r="U203" s="3">
        <f>IFERROR(V203/$V203,0)</f>
        <v>1</v>
      </c>
      <c r="V203" s="4">
        <f>B202</f>
        <v>50000000</v>
      </c>
      <c r="W203" s="3">
        <f>IFERROR(X203/$V203,0)</f>
        <v>-5.0599999999999996</v>
      </c>
      <c r="X203" s="4">
        <f>C202</f>
        <v>-253000000</v>
      </c>
      <c r="Y203" s="3">
        <f>IFERROR(Z203/$V203,0)</f>
        <v>2.8199999999999998</v>
      </c>
      <c r="Z203" s="4">
        <f>D202</f>
        <v>141000000</v>
      </c>
      <c r="AA203" s="3">
        <f>IFERROR(AB203/$V203,0)</f>
        <v>-5.0800000000000001</v>
      </c>
      <c r="AB203" s="4">
        <f>E202</f>
        <v>-254000000</v>
      </c>
      <c r="AC203" s="3">
        <f>IFERROR(AD203/$V203,0)</f>
        <v>20</v>
      </c>
      <c r="AD203" s="4">
        <f>F52</f>
        <v>1000000000</v>
      </c>
    </row>
    <row r="204" spans="1:30" ht="13.23529411764706">
      <c r="A204" t="s">
        <v>184</v>
      </c>
      <c r="B204" s="4">
        <v>4850000000</v>
      </c>
      <c r="C204" s="4">
        <v>4900000000</v>
      </c>
      <c r="D204" s="4">
        <v>3540000000</v>
      </c>
      <c r="E204" s="4">
        <v>1300000000</v>
      </c>
      <c r="F204" s="4">
        <v>666000000</v>
      </c>
      <c r="H204" t="s">
        <f>A203</f>
        <v>183</v>
      </c>
      <c r="I204" s="3">
        <f>IFERROR(J204/$J$178,0)</f>
        <v>-0.34018426647767541</v>
      </c>
      <c r="J204" s="4">
        <f>B203</f>
        <v>-4800000000</v>
      </c>
      <c r="K204" s="3">
        <f>IFERROR(L204/$L$178,0)</f>
        <v>-0.50737463126843663</v>
      </c>
      <c r="L204" s="4">
        <f>C203</f>
        <v>-5160000000</v>
      </c>
      <c r="M204" s="3">
        <f>IFERROR(N204/$N$178,0)</f>
        <v>-0.32350142721217889</v>
      </c>
      <c r="N204" s="4">
        <f>D203</f>
        <v>-3400000000</v>
      </c>
      <c r="O204" s="3">
        <f>IFERROR(P204/$P$178,0)</f>
        <v>-0.14525139664804471</v>
      </c>
      <c r="P204" s="4">
        <f>E203</f>
        <v>-1560000000</v>
      </c>
      <c r="Q204" s="3">
        <f>IFERROR(R204/$R$178,0)</f>
        <v>0</v>
      </c>
      <c r="R204" s="4">
        <f>F53</f>
        <v>0</v>
      </c>
      <c r="T204" t="s">
        <f>A203</f>
        <v>183</v>
      </c>
      <c r="U204" s="3">
        <f>IFERROR(V204/$V204,0)</f>
        <v>1</v>
      </c>
      <c r="V204" s="4">
        <f>B203</f>
        <v>-4800000000</v>
      </c>
      <c r="W204" s="3">
        <f>IFERROR(X204/$V204,0)</f>
        <v>1.075</v>
      </c>
      <c r="X204" s="4">
        <f>C203</f>
        <v>-5160000000</v>
      </c>
      <c r="Y204" s="3">
        <f>IFERROR(Z204/$V204,0)</f>
        <v>0.70833333333333337</v>
      </c>
      <c r="Z204" s="4">
        <f>D203</f>
        <v>-3400000000</v>
      </c>
      <c r="AA204" s="3">
        <f>IFERROR(AB204/$V204,0)</f>
        <v>0.32500000000000001</v>
      </c>
      <c r="AB204" s="4">
        <f>E203</f>
        <v>-1560000000</v>
      </c>
      <c r="AC204" s="3">
        <f>IFERROR(AD204/$V204,0)</f>
        <v>0</v>
      </c>
      <c r="AD204" s="4">
        <f>F53</f>
        <v>0</v>
      </c>
    </row>
    <row r="205" spans="1:30" ht="13.23529411764706">
      <c r="A205" t="s">
        <v>185</v>
      </c>
      <c r="B205" s="4">
        <v>-229000000</v>
      </c>
      <c r="C205" s="4">
        <v>-86000000</v>
      </c>
      <c r="D205" s="4">
        <v>-196000000</v>
      </c>
      <c r="E205" s="4">
        <v>-84000000</v>
      </c>
      <c r="F205" s="4">
        <v>-24000000</v>
      </c>
      <c r="H205" t="s">
        <f>A204</f>
        <v>184</v>
      </c>
      <c r="I205" s="3">
        <f>IFERROR(J205/$J$178,0)</f>
        <v>0.34372785258681787</v>
      </c>
      <c r="J205" s="4">
        <f>B204</f>
        <v>4850000000</v>
      </c>
      <c r="K205" s="3">
        <f>IFERROR(L205/$L$178,0)</f>
        <v>0.48180924287118976</v>
      </c>
      <c r="L205" s="4">
        <f>C204</f>
        <v>4900000000</v>
      </c>
      <c r="M205" s="3">
        <f>IFERROR(N205/$N$178,0)</f>
        <v>0.3368220742150333</v>
      </c>
      <c r="N205" s="4">
        <f>D204</f>
        <v>3540000000</v>
      </c>
      <c r="O205" s="3">
        <f>IFERROR(P205/$P$178,0)</f>
        <v>0.12104283054003724</v>
      </c>
      <c r="P205" s="4">
        <f>E204</f>
        <v>1300000000</v>
      </c>
      <c r="Q205" s="3">
        <f>IFERROR(R205/$R$178,0)</f>
        <v>0</v>
      </c>
      <c r="R205" s="4">
        <f>F54</f>
        <v>0</v>
      </c>
      <c r="T205" t="s">
        <f>A204</f>
        <v>184</v>
      </c>
      <c r="U205" s="3">
        <f>IFERROR(V205/$V205,0)</f>
        <v>1</v>
      </c>
      <c r="V205" s="4">
        <f>B204</f>
        <v>4850000000</v>
      </c>
      <c r="W205" s="3">
        <f>IFERROR(X205/$V205,0)</f>
        <v>1.0103092783505154</v>
      </c>
      <c r="X205" s="4">
        <f>C204</f>
        <v>4900000000</v>
      </c>
      <c r="Y205" s="3">
        <f>IFERROR(Z205/$V205,0)</f>
        <v>0.72989690721649481</v>
      </c>
      <c r="Z205" s="4">
        <f>D204</f>
        <v>3540000000</v>
      </c>
      <c r="AA205" s="3">
        <f>IFERROR(AB205/$V205,0)</f>
        <v>0.26804123711340205</v>
      </c>
      <c r="AB205" s="4">
        <f>E204</f>
        <v>1300000000</v>
      </c>
      <c r="AC205" s="3">
        <f>IFERROR(AD205/$V205,0)</f>
        <v>-0</v>
      </c>
      <c r="AD205" s="4">
        <f>F54</f>
        <v>0</v>
      </c>
    </row>
    <row r="206" spans="1:30" ht="13.23529411764706">
      <c r="A206" t="s">
        <v>186</v>
      </c>
      <c r="B206" s="4">
        <v>0</v>
      </c>
      <c r="C206" s="4">
        <v>631000000</v>
      </c>
      <c r="D206" s="4">
        <v>108000000</v>
      </c>
      <c r="E206" s="4">
        <v>0</v>
      </c>
      <c r="F206" s="4">
        <v>150000000</v>
      </c>
      <c r="H206" t="s">
        <f>A205</f>
        <v>185</v>
      </c>
      <c r="I206" s="3">
        <f>IFERROR(J206/$J$178,0)</f>
        <v>-0.01622962437987243</v>
      </c>
      <c r="J206" s="4">
        <f>B205</f>
        <v>-229000000</v>
      </c>
      <c r="K206" s="3">
        <f>IFERROR(L206/$L$178,0)</f>
        <v>-0.0084562438544739434</v>
      </c>
      <c r="L206" s="4">
        <f>C205</f>
        <v>-86000000</v>
      </c>
      <c r="M206" s="3">
        <f>IFERROR(N206/$N$178,0)</f>
        <v>-0.018648905803996193</v>
      </c>
      <c r="N206" s="4">
        <f>D205</f>
        <v>-196000000</v>
      </c>
      <c r="O206" s="3">
        <f>IFERROR(P206/$P$178,0)</f>
        <v>-0.00782122905027933</v>
      </c>
      <c r="P206" s="4">
        <f>E205</f>
        <v>-84000000</v>
      </c>
      <c r="Q206" s="3">
        <f>IFERROR(R206/$R$178,0)</f>
        <v>0.034543670264965652</v>
      </c>
      <c r="R206" s="4">
        <f>F55</f>
        <v>352000000</v>
      </c>
      <c r="T206" t="s">
        <f>A205</f>
        <v>185</v>
      </c>
      <c r="U206" s="3">
        <f>IFERROR(V206/$V206,0)</f>
        <v>1</v>
      </c>
      <c r="V206" s="4">
        <f>B205</f>
        <v>-229000000</v>
      </c>
      <c r="W206" s="3">
        <f>IFERROR(X206/$V206,0)</f>
        <v>0.37554585152838427</v>
      </c>
      <c r="X206" s="4">
        <f>C205</f>
        <v>-86000000</v>
      </c>
      <c r="Y206" s="3">
        <f>IFERROR(Z206/$V206,0)</f>
        <v>0.85589519650655022</v>
      </c>
      <c r="Z206" s="4">
        <f>D205</f>
        <v>-196000000</v>
      </c>
      <c r="AA206" s="3">
        <f>IFERROR(AB206/$V206,0)</f>
        <v>0.36681222707423583</v>
      </c>
      <c r="AB206" s="4">
        <f>E205</f>
        <v>-84000000</v>
      </c>
      <c r="AC206" s="3">
        <f>IFERROR(AD206/$V206,0)</f>
        <v>-1.537117903930131</v>
      </c>
      <c r="AD206" s="4">
        <f>F55</f>
        <v>352000000</v>
      </c>
    </row>
    <row r="207" spans="1:30" ht="13.23529411764706">
      <c r="A207" t="s">
        <v>187</v>
      </c>
      <c r="B207" s="4">
        <v>-2240000000</v>
      </c>
      <c r="C207" s="4">
        <v>-2109999999.9999998</v>
      </c>
      <c r="D207" s="4">
        <v>-2660000000</v>
      </c>
      <c r="E207" s="4">
        <v>-462000000</v>
      </c>
      <c r="F207" s="4">
        <v>-2700000000</v>
      </c>
      <c r="H207" t="s">
        <f>A206</f>
        <v>186</v>
      </c>
      <c r="I207" s="3">
        <f>IFERROR(J207/$J$178,0)</f>
        <v>0</v>
      </c>
      <c r="J207" s="4">
        <f>B206</f>
        <v>0</v>
      </c>
      <c r="K207" s="3">
        <f>IFERROR(L207/$L$178,0)</f>
        <v>0.062045231071779741</v>
      </c>
      <c r="L207" s="4">
        <f>C206</f>
        <v>631000000</v>
      </c>
      <c r="M207" s="3">
        <f>IFERROR(N207/$N$178,0)</f>
        <v>0.01027592768791627</v>
      </c>
      <c r="N207" s="4">
        <f>D206</f>
        <v>108000000</v>
      </c>
      <c r="O207" s="3">
        <f>IFERROR(P207/$P$178,0)</f>
        <v>0</v>
      </c>
      <c r="P207" s="4">
        <f>E206</f>
        <v>0</v>
      </c>
      <c r="Q207" s="3">
        <f>IFERROR(R207/$R$178,0)</f>
        <v>-0.00078508341511285577</v>
      </c>
      <c r="R207" s="4">
        <f>F56</f>
        <v>-8000000</v>
      </c>
      <c r="T207" t="s">
        <f>A206</f>
        <v>186</v>
      </c>
      <c r="U207" s="3">
        <f>IFERROR(V207/$V207,0)</f>
        <v>0</v>
      </c>
      <c r="V207" s="4">
        <f>B206</f>
        <v>0</v>
      </c>
      <c r="W207" s="3">
        <f>IFERROR(X207/$V207,0)</f>
        <v>0</v>
      </c>
      <c r="X207" s="4">
        <f>C206</f>
        <v>631000000</v>
      </c>
      <c r="Y207" s="3">
        <f>IFERROR(Z207/$V207,0)</f>
        <v>0</v>
      </c>
      <c r="Z207" s="4">
        <f>D206</f>
        <v>108000000</v>
      </c>
      <c r="AA207" s="3">
        <f>IFERROR(AB207/$V207,0)</f>
        <v>0</v>
      </c>
      <c r="AB207" s="4">
        <f>E206</f>
        <v>0</v>
      </c>
      <c r="AC207" s="3">
        <f>IFERROR(AD207/$V207,0)</f>
        <v>0</v>
      </c>
      <c r="AD207" s="4">
        <f>F56</f>
        <v>-8000000</v>
      </c>
    </row>
    <row r="208" spans="1:30" ht="13.23529411764706">
      <c r="A208" t="s">
        <v>188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H208" t="s">
        <f>A207</f>
        <v>187</v>
      </c>
      <c r="I208" s="3">
        <f>IFERROR(J208/$J$178,0)</f>
        <v>-0.15875265768958186</v>
      </c>
      <c r="J208" s="4">
        <f>B207</f>
        <v>-2240000000</v>
      </c>
      <c r="K208" s="3">
        <f>IFERROR(L208/$L$178,0)</f>
        <v>-0.20747295968534904</v>
      </c>
      <c r="L208" s="4">
        <f>C207</f>
        <v>-2109999999.9999998</v>
      </c>
      <c r="M208" s="3">
        <f>IFERROR(N208/$N$178,0)</f>
        <v>-0.25309229305423409</v>
      </c>
      <c r="N208" s="4">
        <f>D207</f>
        <v>-2660000000</v>
      </c>
      <c r="O208" s="3">
        <f>IFERROR(P208/$P$178,0)</f>
        <v>-0.043016759776536316</v>
      </c>
      <c r="P208" s="4">
        <f>E207</f>
        <v>-462000000</v>
      </c>
      <c r="Q208" s="3">
        <f>IFERROR(R208/$R$178,0)</f>
        <v>0.036113837095191365</v>
      </c>
      <c r="R208" s="4">
        <f>F57</f>
        <v>368000000</v>
      </c>
      <c r="T208" t="s">
        <f>A207</f>
        <v>187</v>
      </c>
      <c r="U208" s="3">
        <f>IFERROR(V208/$V208,0)</f>
        <v>1</v>
      </c>
      <c r="V208" s="4">
        <f>B207</f>
        <v>-2240000000</v>
      </c>
      <c r="W208" s="3">
        <f>IFERROR(X208/$V208,0)</f>
        <v>0.94196428571428559</v>
      </c>
      <c r="X208" s="4">
        <f>C207</f>
        <v>-2109999999.9999998</v>
      </c>
      <c r="Y208" s="3">
        <f>IFERROR(Z208/$V208,0)</f>
        <v>1.1875</v>
      </c>
      <c r="Z208" s="4">
        <f>D207</f>
        <v>-2660000000</v>
      </c>
      <c r="AA208" s="3">
        <f>IFERROR(AB208/$V208,0)</f>
        <v>0.20624999999999999</v>
      </c>
      <c r="AB208" s="4">
        <f>E207</f>
        <v>-462000000</v>
      </c>
      <c r="AC208" s="3">
        <f>IFERROR(AD208/$V208,0)</f>
        <v>-0.16428571428571428</v>
      </c>
      <c r="AD208" s="4">
        <f>F57</f>
        <v>368000000</v>
      </c>
    </row>
    <row r="209" spans="1:30" ht="13.23529411764706">
      <c r="A209" t="s">
        <v>189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H209" t="s">
        <f>A208</f>
        <v>188</v>
      </c>
      <c r="I209" s="3">
        <f>IFERROR(J209/$J$178,0)</f>
        <v>0</v>
      </c>
      <c r="J209" s="4">
        <f>B208</f>
        <v>0</v>
      </c>
      <c r="K209" s="3">
        <f>IFERROR(L209/$L$178,0)</f>
        <v>0</v>
      </c>
      <c r="L209" s="4">
        <f>C208</f>
        <v>0</v>
      </c>
      <c r="M209" s="3">
        <f>IFERROR(N209/$N$178,0)</f>
        <v>0</v>
      </c>
      <c r="N209" s="4">
        <f>D208</f>
        <v>0</v>
      </c>
      <c r="O209" s="3">
        <f>IFERROR(P209/$P$178,0)</f>
        <v>0</v>
      </c>
      <c r="P209" s="4">
        <f>E208</f>
        <v>0</v>
      </c>
      <c r="Q209" s="3">
        <f>IFERROR(R209/$R$178,0)</f>
        <v>-0.00039254170755642788</v>
      </c>
      <c r="R209" s="4">
        <f>F58</f>
        <v>-4000000</v>
      </c>
      <c r="T209" t="s">
        <f>A208</f>
        <v>188</v>
      </c>
      <c r="U209" s="3">
        <f>IFERROR(V209/$V209,0)</f>
        <v>0</v>
      </c>
      <c r="V209" s="4">
        <f>B208</f>
        <v>0</v>
      </c>
      <c r="W209" s="3">
        <f>IFERROR(X209/$V209,0)</f>
        <v>0</v>
      </c>
      <c r="X209" s="4">
        <f>C208</f>
        <v>0</v>
      </c>
      <c r="Y209" s="3">
        <f>IFERROR(Z209/$V209,0)</f>
        <v>0</v>
      </c>
      <c r="Z209" s="4">
        <f>D208</f>
        <v>0</v>
      </c>
      <c r="AA209" s="3">
        <f>IFERROR(AB209/$V209,0)</f>
        <v>0</v>
      </c>
      <c r="AB209" s="4">
        <f>E208</f>
        <v>0</v>
      </c>
      <c r="AC209" s="3">
        <f>IFERROR(AD209/$V209,0)</f>
        <v>0</v>
      </c>
      <c r="AD209" s="4">
        <f>F58</f>
        <v>-4000000</v>
      </c>
    </row>
    <row r="210" spans="1:30" ht="13.23529411764706">
      <c r="A210" t="s">
        <v>190</v>
      </c>
      <c r="B210" s="4">
        <v>-276000000</v>
      </c>
      <c r="C210" s="4">
        <v>-290000000</v>
      </c>
      <c r="D210" s="4">
        <v>-317000000</v>
      </c>
      <c r="E210" s="4">
        <v>-344000000</v>
      </c>
      <c r="F210" s="4">
        <v>-362000000</v>
      </c>
      <c r="H210" t="s">
        <f>A209</f>
        <v>189</v>
      </c>
      <c r="I210" s="3">
        <f>IFERROR(J210/$J$178,0)</f>
        <v>0</v>
      </c>
      <c r="J210" s="4">
        <f>B209</f>
        <v>0</v>
      </c>
      <c r="K210" s="3">
        <f>IFERROR(L210/$L$178,0)</f>
        <v>0</v>
      </c>
      <c r="L210" s="4">
        <f>C209</f>
        <v>0</v>
      </c>
      <c r="M210" s="3">
        <f>IFERROR(N210/$N$178,0)</f>
        <v>0</v>
      </c>
      <c r="N210" s="4">
        <f>D209</f>
        <v>0</v>
      </c>
      <c r="O210" s="3">
        <f>IFERROR(P210/$P$178,0)</f>
        <v>0</v>
      </c>
      <c r="P210" s="4">
        <f>E209</f>
        <v>0</v>
      </c>
      <c r="Q210" s="3">
        <f>IFERROR(R210/$R$178,0)</f>
        <v>-0.00039254170755642788</v>
      </c>
      <c r="R210" s="4">
        <f>F59</f>
        <v>-4000000</v>
      </c>
      <c r="T210" t="s">
        <f>A209</f>
        <v>189</v>
      </c>
      <c r="U210" s="3">
        <f>IFERROR(V210/$V210,0)</f>
        <v>0</v>
      </c>
      <c r="V210" s="4">
        <f>B209</f>
        <v>0</v>
      </c>
      <c r="W210" s="3">
        <f>IFERROR(X210/$V210,0)</f>
        <v>0</v>
      </c>
      <c r="X210" s="4">
        <f>C209</f>
        <v>0</v>
      </c>
      <c r="Y210" s="3">
        <f>IFERROR(Z210/$V210,0)</f>
        <v>0</v>
      </c>
      <c r="Z210" s="4">
        <f>D209</f>
        <v>0</v>
      </c>
      <c r="AA210" s="3">
        <f>IFERROR(AB210/$V210,0)</f>
        <v>0</v>
      </c>
      <c r="AB210" s="4">
        <f>E209</f>
        <v>0</v>
      </c>
      <c r="AC210" s="3">
        <f>IFERROR(AD210/$V210,0)</f>
        <v>0</v>
      </c>
      <c r="AD210" s="4">
        <f>F59</f>
        <v>-4000000</v>
      </c>
    </row>
    <row r="211" spans="1:30" ht="13.23529411764706">
      <c r="A211" t="s">
        <v>191</v>
      </c>
      <c r="B211" s="4">
        <v>-276000000</v>
      </c>
      <c r="C211" s="4">
        <v>-290000000</v>
      </c>
      <c r="D211" s="4">
        <v>-317000000</v>
      </c>
      <c r="E211" s="4">
        <v>-344000000</v>
      </c>
      <c r="F211" s="4">
        <v>-362000000</v>
      </c>
      <c r="H211" t="s">
        <f>A210</f>
        <v>190</v>
      </c>
      <c r="I211" s="3">
        <f>IFERROR(J211/$J$178,0)</f>
        <v>-0.019560595322466335</v>
      </c>
      <c r="J211" s="4">
        <f>B210</f>
        <v>-276000000</v>
      </c>
      <c r="K211" s="3">
        <f>IFERROR(L211/$L$178,0)</f>
        <v>-0.028515240904621434</v>
      </c>
      <c r="L211" s="4">
        <f>C210</f>
        <v>-290000000</v>
      </c>
      <c r="M211" s="3">
        <f>IFERROR(N211/$N$178,0)</f>
        <v>-0.030161750713606088</v>
      </c>
      <c r="N211" s="4">
        <f>D210</f>
        <v>-317000000</v>
      </c>
      <c r="O211" s="3">
        <f>IFERROR(P211/$P$178,0)</f>
        <v>-0.032029795158286779</v>
      </c>
      <c r="P211" s="4">
        <f>E210</f>
        <v>-344000000</v>
      </c>
      <c r="Q211" s="3">
        <f>IFERROR(R211/$R$178,0)</f>
        <v>0</v>
      </c>
      <c r="R211" s="4">
        <f>F60</f>
        <v>0</v>
      </c>
      <c r="T211" t="s">
        <f>A210</f>
        <v>190</v>
      </c>
      <c r="U211" s="3">
        <f>IFERROR(V211/$V211,0)</f>
        <v>1</v>
      </c>
      <c r="V211" s="4">
        <f>B210</f>
        <v>-276000000</v>
      </c>
      <c r="W211" s="3">
        <f>IFERROR(X211/$V211,0)</f>
        <v>1.0507246376811594</v>
      </c>
      <c r="X211" s="4">
        <f>C210</f>
        <v>-290000000</v>
      </c>
      <c r="Y211" s="3">
        <f>IFERROR(Z211/$V211,0)</f>
        <v>1.1485507246376812</v>
      </c>
      <c r="Z211" s="4">
        <f>D210</f>
        <v>-317000000</v>
      </c>
      <c r="AA211" s="3">
        <f>IFERROR(AB211/$V211,0)</f>
        <v>1.2463768115942029</v>
      </c>
      <c r="AB211" s="4">
        <f>E210</f>
        <v>-344000000</v>
      </c>
      <c r="AC211" s="3">
        <f>IFERROR(AD211/$V211,0)</f>
        <v>0</v>
      </c>
      <c r="AD211" s="4">
        <f>F60</f>
        <v>0</v>
      </c>
    </row>
    <row r="212" spans="1:30" ht="13.23529411764706">
      <c r="A212" t="s">
        <v>61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H212" t="s">
        <f>A211</f>
        <v>191</v>
      </c>
      <c r="I212" s="3">
        <f>IFERROR(J212/$J$178,0)</f>
        <v>-0.019560595322466335</v>
      </c>
      <c r="J212" s="4">
        <f>B211</f>
        <v>-276000000</v>
      </c>
      <c r="K212" s="3">
        <f>IFERROR(L212/$L$178,0)</f>
        <v>-0.028515240904621434</v>
      </c>
      <c r="L212" s="4">
        <f>C211</f>
        <v>-290000000</v>
      </c>
      <c r="M212" s="3">
        <f>IFERROR(N212/$N$178,0)</f>
        <v>-0.030161750713606088</v>
      </c>
      <c r="N212" s="4">
        <f>D211</f>
        <v>-317000000</v>
      </c>
      <c r="O212" s="3">
        <f>IFERROR(P212/$P$178,0)</f>
        <v>-0.032029795158286779</v>
      </c>
      <c r="P212" s="4">
        <f>E211</f>
        <v>-344000000</v>
      </c>
      <c r="Q212" s="3">
        <f>IFERROR(R212/$R$178,0)</f>
        <v>-0.0168792934249264</v>
      </c>
      <c r="R212" s="4">
        <f>F61</f>
        <v>-172000000</v>
      </c>
      <c r="T212" t="s">
        <f>A211</f>
        <v>191</v>
      </c>
      <c r="U212" s="3">
        <f>IFERROR(V212/$V212,0)</f>
        <v>1</v>
      </c>
      <c r="V212" s="4">
        <f>B211</f>
        <v>-276000000</v>
      </c>
      <c r="W212" s="3">
        <f>IFERROR(X212/$V212,0)</f>
        <v>1.0507246376811594</v>
      </c>
      <c r="X212" s="4">
        <f>C211</f>
        <v>-290000000</v>
      </c>
      <c r="Y212" s="3">
        <f>IFERROR(Z212/$V212,0)</f>
        <v>1.1485507246376812</v>
      </c>
      <c r="Z212" s="4">
        <f>D211</f>
        <v>-317000000</v>
      </c>
      <c r="AA212" s="3">
        <f>IFERROR(AB212/$V212,0)</f>
        <v>1.2463768115942029</v>
      </c>
      <c r="AB212" s="4">
        <f>E211</f>
        <v>-344000000</v>
      </c>
      <c r="AC212" s="3">
        <f>IFERROR(AD212/$V212,0)</f>
        <v>0.62318840579710144</v>
      </c>
      <c r="AD212" s="4">
        <f>F61</f>
        <v>-172000000</v>
      </c>
    </row>
    <row r="213" spans="1:30" ht="13.23529411764706">
      <c r="A213" t="s">
        <v>192</v>
      </c>
      <c r="B213" s="4">
        <v>-482000000</v>
      </c>
      <c r="C213" s="4">
        <v>-79000000</v>
      </c>
      <c r="D213" s="4">
        <v>0</v>
      </c>
      <c r="E213" s="4">
        <v>0</v>
      </c>
      <c r="F213" s="4">
        <v>0</v>
      </c>
      <c r="H213" t="s">
        <f>A212</f>
        <v>61</v>
      </c>
      <c r="I213" s="3">
        <f>IFERROR(J213/$J$178,0)</f>
        <v>0</v>
      </c>
      <c r="J213" s="4">
        <f>B212</f>
        <v>0</v>
      </c>
      <c r="K213" s="3">
        <f>IFERROR(L213/$L$178,0)</f>
        <v>0</v>
      </c>
      <c r="L213" s="4">
        <f>C212</f>
        <v>0</v>
      </c>
      <c r="M213" s="3">
        <f>IFERROR(N213/$N$178,0)</f>
        <v>0</v>
      </c>
      <c r="N213" s="4">
        <f>D212</f>
        <v>0</v>
      </c>
      <c r="O213" s="3">
        <f>IFERROR(P213/$P$178,0)</f>
        <v>0</v>
      </c>
      <c r="P213" s="4">
        <f>E212</f>
        <v>0</v>
      </c>
      <c r="Q213" s="3">
        <f>IFERROR(R213/$R$178,0)</f>
        <v>0</v>
      </c>
      <c r="R213" s="4">
        <f>F62</f>
        <v>0</v>
      </c>
      <c r="T213" t="s">
        <f>A212</f>
        <v>61</v>
      </c>
      <c r="U213" s="3">
        <f>IFERROR(V213/$V213,0)</f>
        <v>0</v>
      </c>
      <c r="V213" s="4">
        <f>B212</f>
        <v>0</v>
      </c>
      <c r="W213" s="3">
        <f>IFERROR(X213/$V213,0)</f>
        <v>0</v>
      </c>
      <c r="X213" s="4">
        <f>C212</f>
        <v>0</v>
      </c>
      <c r="Y213" s="3">
        <f>IFERROR(Z213/$V213,0)</f>
        <v>0</v>
      </c>
      <c r="Z213" s="4">
        <f>D212</f>
        <v>0</v>
      </c>
      <c r="AA213" s="3">
        <f>IFERROR(AB213/$V213,0)</f>
        <v>0</v>
      </c>
      <c r="AB213" s="4">
        <f>E212</f>
        <v>0</v>
      </c>
      <c r="AC213" s="3">
        <f>IFERROR(AD213/$V213,0)</f>
        <v>-0</v>
      </c>
      <c r="AD213" s="4">
        <f>F62</f>
        <v>0</v>
      </c>
    </row>
    <row r="214" spans="1:30" ht="13.23529411764706">
      <c r="A214" t="s">
        <v>193</v>
      </c>
      <c r="B214" s="4">
        <v>-482000000</v>
      </c>
      <c r="C214" s="4">
        <v>-79000000</v>
      </c>
      <c r="D214" s="4">
        <v>0</v>
      </c>
      <c r="E214" s="4">
        <v>0</v>
      </c>
      <c r="F214" s="4">
        <v>0</v>
      </c>
      <c r="H214" t="s">
        <f>A213</f>
        <v>192</v>
      </c>
      <c r="I214" s="3">
        <f>IFERROR(J214/$J$178,0)</f>
        <v>-0.034160170092133242</v>
      </c>
      <c r="J214" s="4">
        <f>B213</f>
        <v>-482000000</v>
      </c>
      <c r="K214" s="3">
        <f>IFERROR(L214/$L$178,0)</f>
        <v>-0.0077679449360865292</v>
      </c>
      <c r="L214" s="4">
        <f>C213</f>
        <v>-79000000</v>
      </c>
      <c r="M214" s="3">
        <f>IFERROR(N214/$N$178,0)</f>
        <v>0</v>
      </c>
      <c r="N214" s="4">
        <f>D213</f>
        <v>0</v>
      </c>
      <c r="O214" s="3">
        <f>IFERROR(P214/$P$178,0)</f>
        <v>0</v>
      </c>
      <c r="P214" s="4">
        <f>E213</f>
        <v>0</v>
      </c>
      <c r="Q214" s="3">
        <f>IFERROR(R214/$R$178,0)</f>
        <v>0.046810598626104025</v>
      </c>
      <c r="R214" s="4">
        <f>F63</f>
        <v>477000000</v>
      </c>
      <c r="T214" t="s">
        <f>A213</f>
        <v>192</v>
      </c>
      <c r="U214" s="3">
        <f>IFERROR(V214/$V214,0)</f>
        <v>1</v>
      </c>
      <c r="V214" s="4">
        <f>B213</f>
        <v>-482000000</v>
      </c>
      <c r="W214" s="3">
        <f>IFERROR(X214/$V214,0)</f>
        <v>0.16390041493775934</v>
      </c>
      <c r="X214" s="4">
        <f>C213</f>
        <v>-79000000</v>
      </c>
      <c r="Y214" s="3">
        <f>IFERROR(Z214/$V214,0)</f>
        <v>-0</v>
      </c>
      <c r="Z214" s="4">
        <f>D213</f>
        <v>0</v>
      </c>
      <c r="AA214" s="3">
        <f>IFERROR(AB214/$V214,0)</f>
        <v>-0</v>
      </c>
      <c r="AB214" s="4">
        <f>E213</f>
        <v>0</v>
      </c>
      <c r="AC214" s="3">
        <f>IFERROR(AD214/$V214,0)</f>
        <v>-0.98962655601659755</v>
      </c>
      <c r="AD214" s="4">
        <f>F63</f>
        <v>477000000</v>
      </c>
    </row>
    <row r="215" spans="1:30" ht="13.23529411764706">
      <c r="A215" t="s">
        <v>194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H215" t="s">
        <f>A214</f>
        <v>193</v>
      </c>
      <c r="I215" s="3">
        <f>IFERROR(J215/$J$178,0)</f>
        <v>-0.034160170092133242</v>
      </c>
      <c r="J215" s="4">
        <f>B214</f>
        <v>-482000000</v>
      </c>
      <c r="K215" s="3">
        <f>IFERROR(L215/$L$178,0)</f>
        <v>-0.0077679449360865292</v>
      </c>
      <c r="L215" s="4">
        <f>C214</f>
        <v>-79000000</v>
      </c>
      <c r="M215" s="3">
        <f>IFERROR(N215/$N$178,0)</f>
        <v>0</v>
      </c>
      <c r="N215" s="4">
        <f>D214</f>
        <v>0</v>
      </c>
      <c r="O215" s="3">
        <f>IFERROR(P215/$P$178,0)</f>
        <v>0</v>
      </c>
      <c r="P215" s="4">
        <f>E214</f>
        <v>0</v>
      </c>
      <c r="Q215" s="3">
        <f>IFERROR(R215/$R$178,0)</f>
        <v>0.017173699705593719</v>
      </c>
      <c r="R215" s="4">
        <f>F64</f>
        <v>175000000</v>
      </c>
      <c r="T215" t="s">
        <f>A214</f>
        <v>193</v>
      </c>
      <c r="U215" s="3">
        <f>IFERROR(V215/$V215,0)</f>
        <v>1</v>
      </c>
      <c r="V215" s="4">
        <f>B214</f>
        <v>-482000000</v>
      </c>
      <c r="W215" s="3">
        <f>IFERROR(X215/$V215,0)</f>
        <v>0.16390041493775934</v>
      </c>
      <c r="X215" s="4">
        <f>C214</f>
        <v>-79000000</v>
      </c>
      <c r="Y215" s="3">
        <f>IFERROR(Z215/$V215,0)</f>
        <v>0</v>
      </c>
      <c r="Z215" s="4">
        <f>D214</f>
        <v>0</v>
      </c>
      <c r="AA215" s="3">
        <f>IFERROR(AB215/$V215,0)</f>
        <v>0</v>
      </c>
      <c r="AB215" s="4">
        <f>E214</f>
        <v>0</v>
      </c>
      <c r="AC215" s="3">
        <f>IFERROR(AD215/$V215,0)</f>
        <v>-0.36307053941908712</v>
      </c>
      <c r="AD215" s="4">
        <f>F64</f>
        <v>175000000</v>
      </c>
    </row>
    <row r="216" spans="1:30" ht="13.23529411764706">
      <c r="A216" t="s">
        <v>195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H216" t="s">
        <f>A215</f>
        <v>194</v>
      </c>
      <c r="I216" s="3">
        <f>IFERROR(J216/$J$178,0)</f>
        <v>0</v>
      </c>
      <c r="J216" s="4">
        <f>B215</f>
        <v>0</v>
      </c>
      <c r="K216" s="3">
        <f>IFERROR(L216/$L$178,0)</f>
        <v>0</v>
      </c>
      <c r="L216" s="4">
        <f>C215</f>
        <v>0</v>
      </c>
      <c r="M216" s="3">
        <f>IFERROR(N216/$N$178,0)</f>
        <v>0</v>
      </c>
      <c r="N216" s="4">
        <f>D215</f>
        <v>0</v>
      </c>
      <c r="O216" s="3">
        <f>IFERROR(P216/$P$178,0)</f>
        <v>0</v>
      </c>
      <c r="P216" s="4">
        <f>E215</f>
        <v>0</v>
      </c>
      <c r="Q216" s="3">
        <f>IFERROR(R216/$R$178,0)</f>
        <v>0.029636898920510305</v>
      </c>
      <c r="R216" s="4">
        <f>F65</f>
        <v>302000000</v>
      </c>
      <c r="T216" t="s">
        <f>A215</f>
        <v>194</v>
      </c>
      <c r="U216" s="3">
        <f>IFERROR(V216/$V216,0)</f>
        <v>0</v>
      </c>
      <c r="V216" s="4">
        <f>B215</f>
        <v>0</v>
      </c>
      <c r="W216" s="3">
        <f>IFERROR(X216/$V216,0)</f>
        <v>0</v>
      </c>
      <c r="X216" s="4">
        <f>C215</f>
        <v>0</v>
      </c>
      <c r="Y216" s="3">
        <f>IFERROR(Z216/$V216,0)</f>
        <v>0</v>
      </c>
      <c r="Z216" s="4">
        <f>D215</f>
        <v>0</v>
      </c>
      <c r="AA216" s="3">
        <f>IFERROR(AB216/$V216,0)</f>
        <v>0</v>
      </c>
      <c r="AB216" s="4">
        <f>E215</f>
        <v>0</v>
      </c>
      <c r="AC216" s="3">
        <f>IFERROR(AD216/$V216,0)</f>
        <v>0</v>
      </c>
      <c r="AD216" s="4">
        <f>F65</f>
        <v>302000000</v>
      </c>
    </row>
    <row r="217" spans="1:30" ht="13.23529411764706">
      <c r="A217" t="s">
        <v>196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H217" t="s">
        <f>A216</f>
        <v>195</v>
      </c>
      <c r="I217" s="3">
        <f>IFERROR(J217/$J$178,0)</f>
        <v>0</v>
      </c>
      <c r="J217" s="4">
        <f>B216</f>
        <v>0</v>
      </c>
      <c r="K217" s="3">
        <f>IFERROR(L217/$L$178,0)</f>
        <v>0</v>
      </c>
      <c r="L217" s="4">
        <f>C216</f>
        <v>0</v>
      </c>
      <c r="M217" s="3">
        <f>IFERROR(N217/$N$178,0)</f>
        <v>0</v>
      </c>
      <c r="N217" s="4">
        <f>D216</f>
        <v>0</v>
      </c>
      <c r="O217" s="3">
        <f>IFERROR(P217/$P$178,0)</f>
        <v>0</v>
      </c>
      <c r="P217" s="4">
        <f>E216</f>
        <v>0</v>
      </c>
      <c r="Q217" s="3">
        <f>IFERROR(R217/$R$178,0)</f>
        <v>0</v>
      </c>
      <c r="R217" s="4">
        <f>F66</f>
        <v>0</v>
      </c>
      <c r="T217" t="s">
        <f>A216</f>
        <v>195</v>
      </c>
      <c r="U217" s="3">
        <f>IFERROR(V217/$V217,0)</f>
        <v>0</v>
      </c>
      <c r="V217" s="4">
        <f>B216</f>
        <v>0</v>
      </c>
      <c r="W217" s="3">
        <f>IFERROR(X217/$V217,0)</f>
        <v>0</v>
      </c>
      <c r="X217" s="4">
        <f>C216</f>
        <v>0</v>
      </c>
      <c r="Y217" s="3">
        <f>IFERROR(Z217/$V217,0)</f>
        <v>0</v>
      </c>
      <c r="Z217" s="4">
        <f>D216</f>
        <v>0</v>
      </c>
      <c r="AA217" s="3">
        <f>IFERROR(AB217/$V217,0)</f>
        <v>0</v>
      </c>
      <c r="AB217" s="4">
        <f>E216</f>
        <v>0</v>
      </c>
      <c r="AC217" s="3">
        <f>IFERROR(AD217/$V217,0)</f>
        <v>0</v>
      </c>
      <c r="AD217" s="4">
        <f>F66</f>
        <v>0</v>
      </c>
    </row>
    <row r="218" spans="1:30" ht="13.23529411764706">
      <c r="A218" t="s">
        <v>197</v>
      </c>
      <c r="B218" s="4">
        <v>528000000</v>
      </c>
      <c r="C218" s="4">
        <v>-69000000</v>
      </c>
      <c r="D218" s="4">
        <v>848000000</v>
      </c>
      <c r="E218" s="4">
        <v>-828000000</v>
      </c>
      <c r="F218" s="4">
        <v>712000000</v>
      </c>
      <c r="H218" t="s">
        <f>A217</f>
        <v>196</v>
      </c>
      <c r="I218" s="3">
        <f>IFERROR(J218/$J$178,0)</f>
        <v>0</v>
      </c>
      <c r="J218" s="4">
        <f>B217</f>
        <v>0</v>
      </c>
      <c r="K218" s="3">
        <f>IFERROR(L218/$L$178,0)</f>
        <v>0</v>
      </c>
      <c r="L218" s="4">
        <f>C217</f>
        <v>0</v>
      </c>
      <c r="M218" s="3">
        <f>IFERROR(N218/$N$178,0)</f>
        <v>0</v>
      </c>
      <c r="N218" s="4">
        <f>D217</f>
        <v>0</v>
      </c>
      <c r="O218" s="3">
        <f>IFERROR(P218/$P$178,0)</f>
        <v>0</v>
      </c>
      <c r="P218" s="4">
        <f>E217</f>
        <v>0</v>
      </c>
      <c r="Q218" s="3">
        <f>IFERROR(R218/$R$178,0)</f>
        <v>0</v>
      </c>
      <c r="R218" s="4">
        <f>F67</f>
        <v>0</v>
      </c>
      <c r="T218" t="s">
        <f>A217</f>
        <v>196</v>
      </c>
      <c r="U218" s="3">
        <f>IFERROR(V218/$V218,0)</f>
        <v>0</v>
      </c>
      <c r="V218" s="4">
        <f>B217</f>
        <v>0</v>
      </c>
      <c r="W218" s="3">
        <f>IFERROR(X218/$V218,0)</f>
        <v>0</v>
      </c>
      <c r="X218" s="4">
        <f>C217</f>
        <v>0</v>
      </c>
      <c r="Y218" s="3">
        <f>IFERROR(Z218/$V218,0)</f>
        <v>0</v>
      </c>
      <c r="Z218" s="4">
        <f>D217</f>
        <v>0</v>
      </c>
      <c r="AA218" s="3">
        <f>IFERROR(AB218/$V218,0)</f>
        <v>0</v>
      </c>
      <c r="AB218" s="4">
        <f>E217</f>
        <v>0</v>
      </c>
      <c r="AC218" s="3">
        <f>IFERROR(AD218/$V218,0)</f>
        <v>0</v>
      </c>
      <c r="AD218" s="4">
        <f>F67</f>
        <v>0</v>
      </c>
    </row>
    <row r="219" spans="1:30" ht="13.23529411764706">
      <c r="A219" t="s">
        <v>198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H219" t="s">
        <f>A218</f>
        <v>197</v>
      </c>
      <c r="I219" s="3">
        <f>IFERROR(J219/$J$178,0)</f>
        <v>0.037420269312544295</v>
      </c>
      <c r="J219" s="4">
        <f>B218</f>
        <v>528000000</v>
      </c>
      <c r="K219" s="3">
        <f>IFERROR(L219/$L$178,0)</f>
        <v>-0.0067846607669616518</v>
      </c>
      <c r="L219" s="4">
        <f>C218</f>
        <v>-69000000</v>
      </c>
      <c r="M219" s="3">
        <f>IFERROR(N219/$N$178,0)</f>
        <v>0.080685061845861078</v>
      </c>
      <c r="N219" s="4">
        <f>D218</f>
        <v>848000000</v>
      </c>
      <c r="O219" s="3">
        <f>IFERROR(P219/$P$178,0)</f>
        <v>-0.077094972067039108</v>
      </c>
      <c r="P219" s="4">
        <f>E218</f>
        <v>-828000000</v>
      </c>
      <c r="Q219" s="3">
        <f>IFERROR(R219/$R$178,0)</f>
        <v>9.8135426889106971e-05</v>
      </c>
      <c r="R219" s="4">
        <f>F68</f>
        <v>1000000</v>
      </c>
      <c r="T219" t="s">
        <f>A218</f>
        <v>197</v>
      </c>
      <c r="U219" s="3">
        <f>IFERROR(V219/$V219,0)</f>
        <v>1</v>
      </c>
      <c r="V219" s="4">
        <f>B218</f>
        <v>528000000</v>
      </c>
      <c r="W219" s="3">
        <f>IFERROR(X219/$V219,0)</f>
        <v>-0.13068181818181818</v>
      </c>
      <c r="X219" s="4">
        <f>C218</f>
        <v>-69000000</v>
      </c>
      <c r="Y219" s="3">
        <f>IFERROR(Z219/$V219,0)</f>
        <v>1.606060606060606</v>
      </c>
      <c r="Z219" s="4">
        <f>D218</f>
        <v>848000000</v>
      </c>
      <c r="AA219" s="3">
        <f>IFERROR(AB219/$V219,0)</f>
        <v>-1.5681818181818181</v>
      </c>
      <c r="AB219" s="4">
        <f>E218</f>
        <v>-828000000</v>
      </c>
      <c r="AC219" s="3">
        <f>IFERROR(AD219/$V219,0)</f>
        <v>0.001893939393939394</v>
      </c>
      <c r="AD219" s="4">
        <f>F68</f>
        <v>1000000</v>
      </c>
    </row>
    <row r="220" spans="1:30" ht="13.23529411764706">
      <c r="A220" t="s">
        <v>199</v>
      </c>
      <c r="B220" s="4">
        <v>528000000</v>
      </c>
      <c r="C220" s="4">
        <v>-69000000</v>
      </c>
      <c r="D220" s="4">
        <v>848000000</v>
      </c>
      <c r="E220" s="4">
        <v>-828000000</v>
      </c>
      <c r="F220" s="4">
        <v>712000000</v>
      </c>
      <c r="H220" t="s">
        <f>A219</f>
        <v>198</v>
      </c>
      <c r="I220" s="3">
        <f>IFERROR(J220/$J$178,0)</f>
        <v>0</v>
      </c>
      <c r="J220" s="4">
        <f>B219</f>
        <v>0</v>
      </c>
      <c r="K220" s="3">
        <f>IFERROR(L220/$L$178,0)</f>
        <v>0</v>
      </c>
      <c r="L220" s="4">
        <f>C219</f>
        <v>0</v>
      </c>
      <c r="M220" s="3">
        <f>IFERROR(N220/$N$178,0)</f>
        <v>0</v>
      </c>
      <c r="N220" s="4">
        <f>D219</f>
        <v>0</v>
      </c>
      <c r="O220" s="3">
        <f>IFERROR(P220/$P$178,0)</f>
        <v>0</v>
      </c>
      <c r="P220" s="4">
        <f>E219</f>
        <v>0</v>
      </c>
      <c r="Q220" s="3">
        <f>IFERROR(R220/$R$178,0)</f>
        <v>9.8135426889106971e-05</v>
      </c>
      <c r="R220" s="4">
        <f>F69</f>
        <v>1000000</v>
      </c>
      <c r="T220" t="s">
        <f>A219</f>
        <v>198</v>
      </c>
      <c r="U220" s="3">
        <f>IFERROR(V220/$V220,0)</f>
        <v>0</v>
      </c>
      <c r="V220" s="4">
        <f>B219</f>
        <v>0</v>
      </c>
      <c r="W220" s="3">
        <f>IFERROR(X220/$V220,0)</f>
        <v>0</v>
      </c>
      <c r="X220" s="4">
        <f>C219</f>
        <v>0</v>
      </c>
      <c r="Y220" s="3">
        <f>IFERROR(Z220/$V220,0)</f>
        <v>0</v>
      </c>
      <c r="Z220" s="4">
        <f>D219</f>
        <v>0</v>
      </c>
      <c r="AA220" s="3">
        <f>IFERROR(AB220/$V220,0)</f>
        <v>0</v>
      </c>
      <c r="AB220" s="4">
        <f>E219</f>
        <v>0</v>
      </c>
      <c r="AC220" s="3">
        <f>IFERROR(AD220/$V220,0)</f>
        <v>0</v>
      </c>
      <c r="AD220" s="4">
        <f>F69</f>
        <v>1000000</v>
      </c>
    </row>
    <row r="221" spans="1:30" ht="13.23529411764706">
      <c r="A221" t="s">
        <v>200</v>
      </c>
      <c r="B221" s="4">
        <v>5690000000</v>
      </c>
      <c r="C221" s="4">
        <v>4840000000</v>
      </c>
      <c r="D221" s="4">
        <v>6300000000</v>
      </c>
      <c r="E221" s="4">
        <v>4750000000</v>
      </c>
      <c r="F221" s="4">
        <v>7730000000</v>
      </c>
      <c r="H221" t="s">
        <f>A220</f>
        <v>199</v>
      </c>
      <c r="I221" s="3">
        <f>IFERROR(J221/$J$178,0)</f>
        <v>0.037420269312544295</v>
      </c>
      <c r="J221" s="4">
        <f>B220</f>
        <v>528000000</v>
      </c>
      <c r="K221" s="3">
        <f>IFERROR(L221/$L$178,0)</f>
        <v>-0.0067846607669616518</v>
      </c>
      <c r="L221" s="4">
        <f>C220</f>
        <v>-69000000</v>
      </c>
      <c r="M221" s="3">
        <f>IFERROR(N221/$N$178,0)</f>
        <v>0.080685061845861078</v>
      </c>
      <c r="N221" s="4">
        <f>D220</f>
        <v>848000000</v>
      </c>
      <c r="O221" s="3">
        <f>IFERROR(P221/$P$178,0)</f>
        <v>-0.077094972067039108</v>
      </c>
      <c r="P221" s="4">
        <f>E220</f>
        <v>-828000000</v>
      </c>
      <c r="Q221" s="3">
        <f>IFERROR(R221/$R$178,0)</f>
        <v>0</v>
      </c>
      <c r="R221" s="4">
        <f>F70</f>
        <v>0</v>
      </c>
      <c r="T221" t="s">
        <f>A220</f>
        <v>199</v>
      </c>
      <c r="U221" s="3">
        <f>IFERROR(V221/$V221,0)</f>
        <v>1</v>
      </c>
      <c r="V221" s="4">
        <f>B220</f>
        <v>528000000</v>
      </c>
      <c r="W221" s="3">
        <f>IFERROR(X221/$V221,0)</f>
        <v>-0.13068181818181818</v>
      </c>
      <c r="X221" s="4">
        <f>C220</f>
        <v>-69000000</v>
      </c>
      <c r="Y221" s="3">
        <f>IFERROR(Z221/$V221,0)</f>
        <v>1.606060606060606</v>
      </c>
      <c r="Z221" s="4">
        <f>D220</f>
        <v>848000000</v>
      </c>
      <c r="AA221" s="3">
        <f>IFERROR(AB221/$V221,0)</f>
        <v>-1.5681818181818181</v>
      </c>
      <c r="AB221" s="4">
        <f>E220</f>
        <v>-828000000</v>
      </c>
      <c r="AC221" s="3">
        <f>IFERROR(AD221/$V221,0)</f>
        <v>-0</v>
      </c>
      <c r="AD221" s="4">
        <f>F70</f>
        <v>0</v>
      </c>
    </row>
    <row r="222" spans="1:30" ht="13.23529411764706">
      <c r="A222" t="s">
        <v>201</v>
      </c>
      <c r="B222" s="4">
        <v>-5160000000</v>
      </c>
      <c r="C222" s="4">
        <v>-4910000000</v>
      </c>
      <c r="D222" s="4">
        <v>-5460000000</v>
      </c>
      <c r="E222" s="4">
        <v>-5580000000</v>
      </c>
      <c r="F222" s="4">
        <v>-7020000000</v>
      </c>
      <c r="H222" t="s">
        <f>A221</f>
        <v>200</v>
      </c>
      <c r="I222" s="3">
        <f>IFERROR(J222/$J$178,0)</f>
        <v>0.40326009922041106</v>
      </c>
      <c r="J222" s="4">
        <f>B221</f>
        <v>5690000000</v>
      </c>
      <c r="K222" s="3">
        <f>IFERROR(L222/$L$178,0)</f>
        <v>0.47590953785644052</v>
      </c>
      <c r="L222" s="4">
        <f>C221</f>
        <v>4840000000</v>
      </c>
      <c r="M222" s="3">
        <f>IFERROR(N222/$N$178,0)</f>
        <v>0.5994291151284491</v>
      </c>
      <c r="N222" s="4">
        <f>D221</f>
        <v>6300000000</v>
      </c>
      <c r="O222" s="3">
        <f>IFERROR(P222/$P$178,0)</f>
        <v>0.44227188081936686</v>
      </c>
      <c r="P222" s="4">
        <f>E221</f>
        <v>4750000000</v>
      </c>
      <c r="Q222" s="3">
        <f>IFERROR(R222/$R$178,0)</f>
        <v>0</v>
      </c>
      <c r="R222" s="4">
        <f>F71</f>
        <v>0</v>
      </c>
      <c r="T222" t="s">
        <f>A221</f>
        <v>200</v>
      </c>
      <c r="U222" s="3">
        <f>IFERROR(V222/$V222,0)</f>
        <v>1</v>
      </c>
      <c r="V222" s="4">
        <f>B221</f>
        <v>5690000000</v>
      </c>
      <c r="W222" s="3">
        <f>IFERROR(X222/$V222,0)</f>
        <v>0.85061511423550085</v>
      </c>
      <c r="X222" s="4">
        <f>C221</f>
        <v>4840000000</v>
      </c>
      <c r="Y222" s="3">
        <f>IFERROR(Z222/$V222,0)</f>
        <v>1.1072056239015817</v>
      </c>
      <c r="Z222" s="4">
        <f>D221</f>
        <v>6300000000</v>
      </c>
      <c r="AA222" s="3">
        <f>IFERROR(AB222/$V222,0)</f>
        <v>0.83479789103690683</v>
      </c>
      <c r="AB222" s="4">
        <f>E221</f>
        <v>4750000000</v>
      </c>
      <c r="AC222" s="3">
        <f>IFERROR(AD222/$V222,0)</f>
        <v>0</v>
      </c>
      <c r="AD222" s="4">
        <f>F71</f>
        <v>0</v>
      </c>
    </row>
    <row r="223" spans="1:30" ht="13.23529411764706">
      <c r="A223" t="s">
        <v>166</v>
      </c>
      <c r="B223" s="4">
        <v>132000000</v>
      </c>
      <c r="C223" s="4">
        <v>-309000000</v>
      </c>
      <c r="D223" s="4">
        <v>-582000000</v>
      </c>
      <c r="E223" s="4">
        <v>-514000000</v>
      </c>
      <c r="F223" s="4">
        <v>-453000000</v>
      </c>
      <c r="H223" t="s">
        <f>A222</f>
        <v>201</v>
      </c>
      <c r="I223" s="3">
        <f>IFERROR(J223/$J$178,0)</f>
        <v>-0.36569808646350105</v>
      </c>
      <c r="J223" s="4">
        <f>B222</f>
        <v>-5160000000</v>
      </c>
      <c r="K223" s="3">
        <f>IFERROR(L223/$L$178,0)</f>
        <v>-0.48279252704031467</v>
      </c>
      <c r="L223" s="4">
        <f>C222</f>
        <v>-4910000000</v>
      </c>
      <c r="M223" s="3">
        <f>IFERROR(N223/$N$178,0)</f>
        <v>-0.51950523311132257</v>
      </c>
      <c r="N223" s="4">
        <f>D222</f>
        <v>-5460000000</v>
      </c>
      <c r="O223" s="3">
        <f>IFERROR(P223/$P$178,0)</f>
        <v>-0.51955307262569828</v>
      </c>
      <c r="P223" s="4">
        <f>E222</f>
        <v>-5580000000</v>
      </c>
      <c r="Q223" s="3">
        <f>IFERROR(R223/$R$178,0)</f>
        <v>0.029735034347399412</v>
      </c>
      <c r="R223" s="4">
        <f>F72</f>
        <v>303000000</v>
      </c>
      <c r="T223" t="s">
        <f>A222</f>
        <v>201</v>
      </c>
      <c r="U223" s="3">
        <f>IFERROR(V223/$V223,0)</f>
        <v>1</v>
      </c>
      <c r="V223" s="4">
        <f>B222</f>
        <v>-5160000000</v>
      </c>
      <c r="W223" s="3">
        <f>IFERROR(X223/$V223,0)</f>
        <v>0.95155038759689925</v>
      </c>
      <c r="X223" s="4">
        <f>C222</f>
        <v>-4910000000</v>
      </c>
      <c r="Y223" s="3">
        <f>IFERROR(Z223/$V223,0)</f>
        <v>1.058139534883721</v>
      </c>
      <c r="Z223" s="4">
        <f>D222</f>
        <v>-5460000000</v>
      </c>
      <c r="AA223" s="3">
        <f>IFERROR(AB223/$V223,0)</f>
        <v>1.0813953488372092</v>
      </c>
      <c r="AB223" s="4">
        <f>E222</f>
        <v>-5580000000</v>
      </c>
      <c r="AC223" s="3">
        <f>IFERROR(AD223/$V223,0)</f>
        <v>-0.058720930232558137</v>
      </c>
      <c r="AD223" s="4">
        <f>F72</f>
        <v>303000000</v>
      </c>
    </row>
    <row r="224" spans="1:30" ht="13.23529411764706">
      <c r="A224" t="s">
        <v>185</v>
      </c>
      <c r="B224" s="4">
        <v>-483000000</v>
      </c>
      <c r="C224" s="4">
        <v>-633000000</v>
      </c>
      <c r="D224" s="4">
        <v>-655000000</v>
      </c>
      <c r="E224" s="4">
        <v>-615000000</v>
      </c>
      <c r="F224" s="4">
        <v>-573000000</v>
      </c>
      <c r="H224" t="s">
        <f>A223</f>
        <v>166</v>
      </c>
      <c r="I224" s="3">
        <f>IFERROR(J224/$J$178,0)</f>
        <v>0.0093550673281360738</v>
      </c>
      <c r="J224" s="4">
        <f>B223</f>
        <v>132000000</v>
      </c>
      <c r="K224" s="3">
        <f>IFERROR(L224/$L$178,0)</f>
        <v>-0.030383480825958702</v>
      </c>
      <c r="L224" s="4">
        <f>C223</f>
        <v>-309000000</v>
      </c>
      <c r="M224" s="3">
        <f>IFERROR(N224/$N$178,0)</f>
        <v>-0.055375832540437681</v>
      </c>
      <c r="N224" s="4">
        <f>D223</f>
        <v>-582000000</v>
      </c>
      <c r="O224" s="3">
        <f>IFERROR(P224/$P$178,0)</f>
        <v>-0.047858472998137801</v>
      </c>
      <c r="P224" s="4">
        <f>E223</f>
        <v>-514000000</v>
      </c>
      <c r="Q224" s="3">
        <f>IFERROR(R224/$R$178,0)</f>
        <v>0</v>
      </c>
      <c r="R224" s="4">
        <f>F73</f>
        <v>0</v>
      </c>
      <c r="T224" t="s">
        <f>A223</f>
        <v>166</v>
      </c>
      <c r="U224" s="3">
        <f>IFERROR(V224/$V224,0)</f>
        <v>1</v>
      </c>
      <c r="V224" s="4">
        <f>B223</f>
        <v>132000000</v>
      </c>
      <c r="W224" s="3">
        <f>IFERROR(X224/$V224,0)</f>
        <v>-2.3409090909090908</v>
      </c>
      <c r="X224" s="4">
        <f>C223</f>
        <v>-309000000</v>
      </c>
      <c r="Y224" s="3">
        <f>IFERROR(Z224/$V224,0)</f>
        <v>-4.4090909090909092</v>
      </c>
      <c r="Z224" s="4">
        <f>D223</f>
        <v>-582000000</v>
      </c>
      <c r="AA224" s="3">
        <f>IFERROR(AB224/$V224,0)</f>
        <v>-3.893939393939394</v>
      </c>
      <c r="AB224" s="4">
        <f>E223</f>
        <v>-514000000</v>
      </c>
      <c r="AC224" s="3">
        <f>IFERROR(AD224/$V224,0)</f>
        <v>0</v>
      </c>
      <c r="AD224" s="4">
        <f>F73</f>
        <v>0</v>
      </c>
    </row>
    <row r="225" spans="1:30" ht="13.23529411764706">
      <c r="A225" t="s">
        <v>186</v>
      </c>
      <c r="B225" s="4">
        <v>615000000</v>
      </c>
      <c r="C225" s="4">
        <v>324000000</v>
      </c>
      <c r="D225" s="4">
        <v>73000000</v>
      </c>
      <c r="E225" s="4">
        <v>101000000</v>
      </c>
      <c r="F225" s="4">
        <v>120000000</v>
      </c>
      <c r="H225" t="s">
        <f>A224</f>
        <v>185</v>
      </c>
      <c r="I225" s="3">
        <f>IFERROR(J225/$J$178,0)</f>
        <v>-0.03423104181431609</v>
      </c>
      <c r="J225" s="4">
        <f>B224</f>
        <v>-483000000</v>
      </c>
      <c r="K225" s="3">
        <f>IFERROR(L225/$L$178,0)</f>
        <v>-0.062241887905604719</v>
      </c>
      <c r="L225" s="4">
        <f>C224</f>
        <v>-633000000</v>
      </c>
      <c r="M225" s="3">
        <f>IFERROR(N225/$N$178,0)</f>
        <v>-0.062321598477640343</v>
      </c>
      <c r="N225" s="4">
        <f>D224</f>
        <v>-655000000</v>
      </c>
      <c r="O225" s="3">
        <f>IFERROR(P225/$P$178,0)</f>
        <v>-0.057262569832402237</v>
      </c>
      <c r="P225" s="4">
        <f>E224</f>
        <v>-615000000</v>
      </c>
      <c r="Q225" s="3">
        <f>IFERROR(R225/$R$178,0)</f>
        <v>0.029636898920510305</v>
      </c>
      <c r="R225" s="4">
        <f>F74</f>
        <v>302000000</v>
      </c>
      <c r="T225" t="s">
        <f>A224</f>
        <v>185</v>
      </c>
      <c r="U225" s="3">
        <f>IFERROR(V225/$V225,0)</f>
        <v>1</v>
      </c>
      <c r="V225" s="4">
        <f>B224</f>
        <v>-483000000</v>
      </c>
      <c r="W225" s="3">
        <f>IFERROR(X225/$V225,0)</f>
        <v>1.31055900621118</v>
      </c>
      <c r="X225" s="4">
        <f>C224</f>
        <v>-633000000</v>
      </c>
      <c r="Y225" s="3">
        <f>IFERROR(Z225/$V225,0)</f>
        <v>1.3561076604554865</v>
      </c>
      <c r="Z225" s="4">
        <f>D224</f>
        <v>-655000000</v>
      </c>
      <c r="AA225" s="3">
        <f>IFERROR(AB225/$V225,0)</f>
        <v>1.2732919254658386</v>
      </c>
      <c r="AB225" s="4">
        <f>E224</f>
        <v>-615000000</v>
      </c>
      <c r="AC225" s="3">
        <f>IFERROR(AD225/$V225,0)</f>
        <v>-0.62525879917184268</v>
      </c>
      <c r="AD225" s="4">
        <f>F74</f>
        <v>302000000</v>
      </c>
    </row>
    <row r="226" spans="1:30" ht="13.23529411764706">
      <c r="A226" t="s">
        <v>202</v>
      </c>
      <c r="B226" s="4">
        <v>-98000000</v>
      </c>
      <c r="C226" s="4">
        <v>-747000000</v>
      </c>
      <c r="D226" s="4">
        <v>-51000000</v>
      </c>
      <c r="E226" s="4">
        <v>-1690000000</v>
      </c>
      <c r="F226" s="4">
        <v>-103000000</v>
      </c>
      <c r="H226" t="s">
        <f>A225</f>
        <v>186</v>
      </c>
      <c r="I226" s="3">
        <f>IFERROR(J226/$J$178,0)</f>
        <v>0.043586109142452159</v>
      </c>
      <c r="J226" s="4">
        <f>B225</f>
        <v>615000000</v>
      </c>
      <c r="K226" s="3">
        <f>IFERROR(L226/$L$178,0)</f>
        <v>0.031858407079646017</v>
      </c>
      <c r="L226" s="4">
        <f>C225</f>
        <v>324000000</v>
      </c>
      <c r="M226" s="3">
        <f>IFERROR(N226/$N$178,0)</f>
        <v>0.006945765937202664</v>
      </c>
      <c r="N226" s="4">
        <f>D225</f>
        <v>73000000</v>
      </c>
      <c r="O226" s="3">
        <f>IFERROR(P226/$P$178,0)</f>
        <v>0.0094040968342644325</v>
      </c>
      <c r="P226" s="4">
        <f>E225</f>
        <v>101000000</v>
      </c>
      <c r="Q226" s="3">
        <f>IFERROR(R226/$R$178,0)</f>
        <v>4.4160942100098134e-11</v>
      </c>
      <c r="R226" s="4">
        <f>F75</f>
        <v>0.45000000000000001</v>
      </c>
      <c r="T226" t="s">
        <f>A225</f>
        <v>186</v>
      </c>
      <c r="U226" s="3">
        <f>IFERROR(V226/$V226,0)</f>
        <v>1</v>
      </c>
      <c r="V226" s="4">
        <f>B225</f>
        <v>615000000</v>
      </c>
      <c r="W226" s="3">
        <f>IFERROR(X226/$V226,0)</f>
        <v>0.52682926829268295</v>
      </c>
      <c r="X226" s="4">
        <f>C225</f>
        <v>324000000</v>
      </c>
      <c r="Y226" s="3">
        <f>IFERROR(Z226/$V226,0)</f>
        <v>0.11869918699186992</v>
      </c>
      <c r="Z226" s="4">
        <f>D225</f>
        <v>73000000</v>
      </c>
      <c r="AA226" s="3">
        <f>IFERROR(AB226/$V226,0)</f>
        <v>0.16422764227642275</v>
      </c>
      <c r="AB226" s="4">
        <f>E225</f>
        <v>101000000</v>
      </c>
      <c r="AC226" s="3">
        <f>IFERROR(AD226/$V226,0)</f>
        <v>7.3170731707317071e-10</v>
      </c>
      <c r="AD226" s="4">
        <f>F75</f>
        <v>0.45000000000000001</v>
      </c>
    </row>
    <row r="227" spans="1:30" ht="13.23529411764706">
      <c r="A227" t="s">
        <v>203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H227" t="s">
        <f>A226</f>
        <v>202</v>
      </c>
      <c r="I227" s="3">
        <f>IFERROR(J227/$J$178,0)</f>
        <v>-0.0069454287739192065</v>
      </c>
      <c r="J227" s="4">
        <f>B226</f>
        <v>-98000000</v>
      </c>
      <c r="K227" s="3">
        <f>IFERROR(L227/$L$178,0)</f>
        <v>-0.073451327433628325</v>
      </c>
      <c r="L227" s="4">
        <f>C226</f>
        <v>-747000000</v>
      </c>
      <c r="M227" s="3">
        <f>IFERROR(N227/$N$178,0)</f>
        <v>-0.0048525214081826832</v>
      </c>
      <c r="N227" s="4">
        <f>D226</f>
        <v>-51000000</v>
      </c>
      <c r="O227" s="3">
        <f>IFERROR(P227/$P$178,0)</f>
        <v>-0.15735567970204842</v>
      </c>
      <c r="P227" s="4">
        <f>E226</f>
        <v>-1690000000</v>
      </c>
      <c r="Q227" s="3">
        <f>IFERROR(R227/$R$178,0)</f>
        <v>0</v>
      </c>
      <c r="R227" s="4">
        <f>F76</f>
        <v>0</v>
      </c>
      <c r="T227" t="s">
        <f>A226</f>
        <v>202</v>
      </c>
      <c r="U227" s="3">
        <f>IFERROR(V227/$V227,0)</f>
        <v>1</v>
      </c>
      <c r="V227" s="4">
        <f>B226</f>
        <v>-98000000</v>
      </c>
      <c r="W227" s="3">
        <f>IFERROR(X227/$V227,0)</f>
        <v>7.6224489795918364</v>
      </c>
      <c r="X227" s="4">
        <f>C226</f>
        <v>-747000000</v>
      </c>
      <c r="Y227" s="3">
        <f>IFERROR(Z227/$V227,0)</f>
        <v>0.52040816326530615</v>
      </c>
      <c r="Z227" s="4">
        <f>D226</f>
        <v>-51000000</v>
      </c>
      <c r="AA227" s="3">
        <f>IFERROR(AB227/$V227,0)</f>
        <v>17.244897959183675</v>
      </c>
      <c r="AB227" s="4">
        <f>E226</f>
        <v>-1690000000</v>
      </c>
      <c r="AC227" s="3">
        <f>IFERROR(AD227/$V227,0)</f>
        <v>0</v>
      </c>
      <c r="AD227" s="4">
        <f>F76</f>
        <v>0</v>
      </c>
    </row>
    <row r="228" spans="1:30" ht="13.23529411764706">
      <c r="A228" t="s">
        <v>204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H228" t="s">
        <f>A227</f>
        <v>203</v>
      </c>
      <c r="I228" s="3">
        <f>IFERROR(J228/$J$178,0)</f>
        <v>0</v>
      </c>
      <c r="J228" s="4">
        <f>B227</f>
        <v>0</v>
      </c>
      <c r="K228" s="3">
        <f>IFERROR(L228/$L$178,0)</f>
        <v>0</v>
      </c>
      <c r="L228" s="4">
        <f>C227</f>
        <v>0</v>
      </c>
      <c r="M228" s="3">
        <f>IFERROR(N228/$N$178,0)</f>
        <v>0</v>
      </c>
      <c r="N228" s="4">
        <f>D227</f>
        <v>0</v>
      </c>
      <c r="O228" s="3">
        <f>IFERROR(P228/$P$178,0)</f>
        <v>0</v>
      </c>
      <c r="P228" s="4">
        <f>E227</f>
        <v>0</v>
      </c>
      <c r="Q228" s="3">
        <f>IFERROR(R228/$R$178,0)</f>
        <v>0.065161923454367027</v>
      </c>
      <c r="R228" s="4">
        <f>F77</f>
        <v>664000000</v>
      </c>
      <c r="T228" t="s">
        <f>A227</f>
        <v>203</v>
      </c>
      <c r="U228" s="3">
        <f>IFERROR(V228/$V228,0)</f>
        <v>0</v>
      </c>
      <c r="V228" s="4">
        <f>B227</f>
        <v>0</v>
      </c>
      <c r="W228" s="3">
        <f>IFERROR(X228/$V228,0)</f>
        <v>0</v>
      </c>
      <c r="X228" s="4">
        <f>C227</f>
        <v>0</v>
      </c>
      <c r="Y228" s="3">
        <f>IFERROR(Z228/$V228,0)</f>
        <v>0</v>
      </c>
      <c r="Z228" s="4">
        <f>D227</f>
        <v>0</v>
      </c>
      <c r="AA228" s="3">
        <f>IFERROR(AB228/$V228,0)</f>
        <v>0</v>
      </c>
      <c r="AB228" s="4">
        <f>E227</f>
        <v>0</v>
      </c>
      <c r="AC228" s="3">
        <f>IFERROR(AD228/$V228,0)</f>
        <v>0</v>
      </c>
      <c r="AD228" s="4">
        <f>F77</f>
        <v>664000000</v>
      </c>
    </row>
    <row r="229" spans="1:30" ht="13.23529411764706">
      <c r="A229" t="s">
        <v>205</v>
      </c>
      <c r="B229" s="4">
        <v>-52000000</v>
      </c>
      <c r="C229" s="4">
        <v>9000000</v>
      </c>
      <c r="D229" s="4">
        <v>3000000</v>
      </c>
      <c r="E229" s="4">
        <v>-54000000</v>
      </c>
      <c r="F229" s="4">
        <v>-18000000</v>
      </c>
      <c r="H229" t="s">
        <f>A228</f>
        <v>204</v>
      </c>
      <c r="I229" s="3">
        <f>IFERROR(J229/$J$178,0)</f>
        <v>0</v>
      </c>
      <c r="J229" s="4">
        <f>B228</f>
        <v>0</v>
      </c>
      <c r="K229" s="3">
        <f>IFERROR(L229/$L$178,0)</f>
        <v>0</v>
      </c>
      <c r="L229" s="4">
        <f>C228</f>
        <v>0</v>
      </c>
      <c r="M229" s="3">
        <f>IFERROR(N229/$N$178,0)</f>
        <v>0</v>
      </c>
      <c r="N229" s="4">
        <f>D228</f>
        <v>0</v>
      </c>
      <c r="O229" s="3">
        <f>IFERROR(P229/$P$178,0)</f>
        <v>0</v>
      </c>
      <c r="P229" s="4">
        <f>E228</f>
        <v>0</v>
      </c>
      <c r="Q229" s="3">
        <f>IFERROR(R229/$R$178,0)</f>
        <v>4.4160942100098134e-11</v>
      </c>
      <c r="R229" s="4">
        <f>F78</f>
        <v>0.45000000000000001</v>
      </c>
      <c r="T229" t="s">
        <f>A228</f>
        <v>204</v>
      </c>
      <c r="U229" s="3">
        <f>IFERROR(V229/$V229,0)</f>
        <v>0</v>
      </c>
      <c r="V229" s="4">
        <f>B228</f>
        <v>0</v>
      </c>
      <c r="W229" s="3">
        <f>IFERROR(X229/$V229,0)</f>
        <v>0</v>
      </c>
      <c r="X229" s="4">
        <f>C228</f>
        <v>0</v>
      </c>
      <c r="Y229" s="3">
        <f>IFERROR(Z229/$V229,0)</f>
        <v>0</v>
      </c>
      <c r="Z229" s="4">
        <f>D228</f>
        <v>0</v>
      </c>
      <c r="AA229" s="3">
        <f>IFERROR(AB229/$V229,0)</f>
        <v>0</v>
      </c>
      <c r="AB229" s="4">
        <f>E228</f>
        <v>0</v>
      </c>
      <c r="AC229" s="3">
        <f>IFERROR(AD229/$V229,0)</f>
        <v>0</v>
      </c>
      <c r="AD229" s="4">
        <f>F78</f>
        <v>0.45000000000000001</v>
      </c>
    </row>
    <row r="230" spans="1:30" ht="13.23529411764706">
      <c r="A230" t="s">
        <v>206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205</v>
      </c>
      <c r="I230" s="3">
        <f>IFERROR(J230/$J$178,0)</f>
        <v>-0.0036853295535081501</v>
      </c>
      <c r="J230" s="4">
        <f>B229</f>
        <v>-52000000</v>
      </c>
      <c r="K230" s="3">
        <f>IFERROR(L230/$L$178,0)</f>
        <v>0.00088495575221238937</v>
      </c>
      <c r="L230" s="4">
        <f>C229</f>
        <v>9000000</v>
      </c>
      <c r="M230" s="3">
        <f>IFERROR(N230/$N$178,0)</f>
        <v>0.00028544243577545197</v>
      </c>
      <c r="N230" s="4">
        <f>D229</f>
        <v>3000000</v>
      </c>
      <c r="O230" s="3">
        <f>IFERROR(P230/$P$178,0)</f>
        <v>-0.0050279329608938546</v>
      </c>
      <c r="P230" s="4">
        <f>E229</f>
        <v>-54000000</v>
      </c>
      <c r="Q230" s="3">
        <f>IFERROR(R230/$R$178,0)</f>
        <v>0</v>
      </c>
      <c r="R230" s="4">
        <f>F79</f>
        <v>0</v>
      </c>
      <c r="T230" t="s">
        <f>A229</f>
        <v>205</v>
      </c>
      <c r="U230" s="3">
        <f>IFERROR(V230/$V230,0)</f>
        <v>1</v>
      </c>
      <c r="V230" s="4">
        <f>B229</f>
        <v>-52000000</v>
      </c>
      <c r="W230" s="3">
        <f>IFERROR(X230/$V230,0)</f>
        <v>-0.17307692307692307</v>
      </c>
      <c r="X230" s="4">
        <f>C229</f>
        <v>9000000</v>
      </c>
      <c r="Y230" s="3">
        <f>IFERROR(Z230/$V230,0)</f>
        <v>-0.057692307692307696</v>
      </c>
      <c r="Z230" s="4">
        <f>D229</f>
        <v>3000000</v>
      </c>
      <c r="AA230" s="3">
        <f>IFERROR(AB230/$V230,0)</f>
        <v>1.0384615384615385</v>
      </c>
      <c r="AB230" s="4">
        <f>E229</f>
        <v>-54000000</v>
      </c>
      <c r="AC230" s="3">
        <f>IFERROR(AD230/$V230,0)</f>
        <v>0</v>
      </c>
      <c r="AD230" s="4">
        <f>F79</f>
        <v>0</v>
      </c>
    </row>
    <row r="231" spans="1:30" ht="13.23529411764706">
      <c r="A231" t="s">
        <v>207</v>
      </c>
      <c r="B231" s="4">
        <v>-256000000</v>
      </c>
      <c r="C231" s="4">
        <v>38000000</v>
      </c>
      <c r="D231" s="4">
        <v>-214000000</v>
      </c>
      <c r="E231" s="4">
        <v>141000000</v>
      </c>
      <c r="F231" s="4">
        <v>-359000000</v>
      </c>
      <c r="H231" t="s">
        <f>A230</f>
        <v>206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0.065456329735034346</v>
      </c>
      <c r="R231" s="4">
        <f>F80</f>
        <v>667000000</v>
      </c>
      <c r="T231" t="s">
        <f>A230</f>
        <v>206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667000000</v>
      </c>
    </row>
    <row r="232" spans="1:30" ht="13.23529411764706">
      <c r="A232" t="s">
        <v>208</v>
      </c>
      <c r="B232" s="4">
        <v>-174000000</v>
      </c>
      <c r="C232" s="4">
        <v>539000000</v>
      </c>
      <c r="D232" s="4">
        <v>312000000</v>
      </c>
      <c r="E232" s="4">
        <v>222000000</v>
      </c>
      <c r="F232" s="4">
        <v>61000000</v>
      </c>
      <c r="H232" t="s">
        <f>A231</f>
        <v>207</v>
      </c>
      <c r="I232" s="3">
        <f>IFERROR(J232/$J$178,0)</f>
        <v>-0.018143160878809354</v>
      </c>
      <c r="J232" s="4">
        <f>B231</f>
        <v>-256000000</v>
      </c>
      <c r="K232" s="3">
        <f>IFERROR(L232/$L$178,0)</f>
        <v>0.003736479842674533</v>
      </c>
      <c r="L232" s="4">
        <f>C231</f>
        <v>38000000</v>
      </c>
      <c r="M232" s="3">
        <f>IFERROR(N232/$N$178,0)</f>
        <v>-0.020361560418648905</v>
      </c>
      <c r="N232" s="4">
        <f>D231</f>
        <v>-214000000</v>
      </c>
      <c r="O232" s="3">
        <f>IFERROR(P232/$P$178,0)</f>
        <v>0.013128491620111732</v>
      </c>
      <c r="P232" s="4">
        <f>E231</f>
        <v>141000000</v>
      </c>
      <c r="Q232" s="3">
        <f>IFERROR(R232/$R$178,0)</f>
        <v>0.31501472031403338</v>
      </c>
      <c r="R232" s="4">
        <f>F81</f>
        <v>3210000000</v>
      </c>
      <c r="T232" t="s">
        <f>A231</f>
        <v>207</v>
      </c>
      <c r="U232" s="3">
        <f>IFERROR(V232/$V232,0)</f>
        <v>1</v>
      </c>
      <c r="V232" s="4">
        <f>B231</f>
        <v>-256000000</v>
      </c>
      <c r="W232" s="3">
        <f>IFERROR(X232/$V232,0)</f>
        <v>-0.1484375</v>
      </c>
      <c r="X232" s="4">
        <f>C231</f>
        <v>38000000</v>
      </c>
      <c r="Y232" s="3">
        <f>IFERROR(Z232/$V232,0)</f>
        <v>0.8359375</v>
      </c>
      <c r="Z232" s="4">
        <f>D231</f>
        <v>-214000000</v>
      </c>
      <c r="AA232" s="3">
        <f>IFERROR(AB232/$V232,0)</f>
        <v>-0.55078125</v>
      </c>
      <c r="AB232" s="4">
        <f>E231</f>
        <v>141000000</v>
      </c>
      <c r="AC232" s="3">
        <f>IFERROR(AD232/$V232,0)</f>
        <v>-12.5390625</v>
      </c>
      <c r="AD232" s="4">
        <f>F81</f>
        <v>3210000000</v>
      </c>
    </row>
    <row r="233" spans="1:30" ht="13.23529411764706">
      <c r="A233" t="s">
        <v>209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H233" t="s">
        <f>A232</f>
        <v>208</v>
      </c>
      <c r="I233" s="3">
        <f>IFERROR(J233/$J$178,0)</f>
        <v>-0.012331679659815733</v>
      </c>
      <c r="J233" s="4">
        <f>B232</f>
        <v>-174000000</v>
      </c>
      <c r="K233" s="3">
        <f>IFERROR(L233/$L$178,0)</f>
        <v>0.052999016715830877</v>
      </c>
      <c r="L233" s="4">
        <f>C232</f>
        <v>539000000</v>
      </c>
      <c r="M233" s="3">
        <f>IFERROR(N233/$N$178,0)</f>
        <v>0.029686013320647003</v>
      </c>
      <c r="N233" s="4">
        <f>D232</f>
        <v>312000000</v>
      </c>
      <c r="O233" s="3">
        <f>IFERROR(P233/$P$178,0)</f>
        <v>0.020670391061452513</v>
      </c>
      <c r="P233" s="4">
        <f>E232</f>
        <v>222000000</v>
      </c>
      <c r="Q233" s="3">
        <f>IFERROR(R233/$R$178,0)</f>
        <v>0</v>
      </c>
      <c r="R233" s="4">
        <f>F82</f>
        <v>0</v>
      </c>
      <c r="T233" t="s">
        <f>A232</f>
        <v>208</v>
      </c>
      <c r="U233" s="3">
        <f>IFERROR(V233/$V233,0)</f>
        <v>1</v>
      </c>
      <c r="V233" s="4">
        <f>B232</f>
        <v>-174000000</v>
      </c>
      <c r="W233" s="3">
        <f>IFERROR(X233/$V233,0)</f>
        <v>-3.0977011494252875</v>
      </c>
      <c r="X233" s="4">
        <f>C232</f>
        <v>539000000</v>
      </c>
      <c r="Y233" s="3">
        <f>IFERROR(Z233/$V233,0)</f>
        <v>-1.7931034482758621</v>
      </c>
      <c r="Z233" s="4">
        <f>D232</f>
        <v>312000000</v>
      </c>
      <c r="AA233" s="3">
        <f>IFERROR(AB233/$V233,0)</f>
        <v>-1.2758620689655173</v>
      </c>
      <c r="AB233" s="4">
        <f>E232</f>
        <v>222000000</v>
      </c>
      <c r="AC233" s="3">
        <f>IFERROR(AD233/$V233,0)</f>
        <v>-0</v>
      </c>
      <c r="AD233" s="4">
        <f>F82</f>
        <v>0</v>
      </c>
    </row>
    <row r="234" spans="1:30" ht="13.23529411764706">
      <c r="A234" t="s">
        <v>210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H234" t="s">
        <f>A233</f>
        <v>209</v>
      </c>
      <c r="I234" s="3">
        <f>IFERROR(J234/$J$178,0)</f>
        <v>0</v>
      </c>
      <c r="J234" s="4">
        <f>B233</f>
        <v>0</v>
      </c>
      <c r="K234" s="3">
        <f>IFERROR(L234/$L$178,0)</f>
        <v>0</v>
      </c>
      <c r="L234" s="4">
        <f>C233</f>
        <v>0</v>
      </c>
      <c r="M234" s="3">
        <f>IFERROR(N234/$N$178,0)</f>
        <v>0</v>
      </c>
      <c r="N234" s="4">
        <f>D233</f>
        <v>0</v>
      </c>
      <c r="O234" s="3">
        <f>IFERROR(P234/$P$178,0)</f>
        <v>0</v>
      </c>
      <c r="P234" s="4">
        <f>E233</f>
        <v>0</v>
      </c>
      <c r="Q234" s="3">
        <f>IFERROR(R234/$R$178,0)</f>
        <v>0</v>
      </c>
      <c r="R234" s="4">
        <f>F83</f>
        <v>0</v>
      </c>
      <c r="T234" t="s">
        <f>A233</f>
        <v>209</v>
      </c>
      <c r="U234" s="3">
        <f>IFERROR(V234/$V234,0)</f>
        <v>0</v>
      </c>
      <c r="V234" s="4">
        <f>B233</f>
        <v>0</v>
      </c>
      <c r="W234" s="3">
        <f>IFERROR(X234/$V234,0)</f>
        <v>0</v>
      </c>
      <c r="X234" s="4">
        <f>C233</f>
        <v>0</v>
      </c>
      <c r="Y234" s="3">
        <f>IFERROR(Z234/$V234,0)</f>
        <v>0</v>
      </c>
      <c r="Z234" s="4">
        <f>D233</f>
        <v>0</v>
      </c>
      <c r="AA234" s="3">
        <f>IFERROR(AB234/$V234,0)</f>
        <v>0</v>
      </c>
      <c r="AB234" s="4">
        <f>E233</f>
        <v>0</v>
      </c>
      <c r="AC234" s="3">
        <f>IFERROR(AD234/$V234,0)</f>
        <v>-0</v>
      </c>
      <c r="AD234" s="4">
        <f>F83</f>
        <v>0</v>
      </c>
    </row>
    <row r="235" spans="1:30" ht="13.23529411764706">
      <c r="H235" t="s">
        <f>A234</f>
        <v>210</v>
      </c>
      <c r="I235" s="3">
        <f>IFERROR(J235/$J$178,0)</f>
        <v>0</v>
      </c>
      <c r="J235" s="4">
        <f>B234</f>
        <v>0</v>
      </c>
      <c r="K235" s="3">
        <f>IFERROR(L235/$L$178,0)</f>
        <v>0</v>
      </c>
      <c r="L235" s="4">
        <f>C234</f>
        <v>0</v>
      </c>
      <c r="M235" s="3">
        <f>IFERROR(N235/$N$178,0)</f>
        <v>0</v>
      </c>
      <c r="N235" s="4">
        <f>D234</f>
        <v>0</v>
      </c>
      <c r="O235" s="3">
        <f>IFERROR(P235/$P$178,0)</f>
        <v>0</v>
      </c>
      <c r="P235" s="4">
        <f>E234</f>
        <v>0</v>
      </c>
      <c r="Q235" s="3">
        <f>IFERROR(R235/$R$178,0)</f>
        <v>0</v>
      </c>
      <c r="R235" s="4">
        <f>F84</f>
        <v>0</v>
      </c>
      <c r="T235" t="s">
        <f>A234</f>
        <v>210</v>
      </c>
      <c r="U235" s="3">
        <f>IFERROR(V235/$V235,0)</f>
        <v>0</v>
      </c>
      <c r="V235" s="4">
        <f>B234</f>
        <v>0</v>
      </c>
      <c r="W235" s="3">
        <f>IFERROR(X235/$V235,0)</f>
        <v>0</v>
      </c>
      <c r="X235" s="4">
        <f>C234</f>
        <v>0</v>
      </c>
      <c r="Y235" s="3">
        <f>IFERROR(Z235/$V235,0)</f>
        <v>0</v>
      </c>
      <c r="Z235" s="4">
        <f>D234</f>
        <v>0</v>
      </c>
      <c r="AA235" s="3">
        <f>IFERROR(AB235/$V235,0)</f>
        <v>0</v>
      </c>
      <c r="AB235" s="4">
        <f>E234</f>
        <v>0</v>
      </c>
      <c r="AC235" s="3">
        <f>IFERROR(AD235/$V235,0)</f>
        <v>0</v>
      </c>
      <c r="AD235" s="4">
        <f>F84</f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G29"/>
  <sheetViews>
    <sheetView topLeftCell="A57" workbookViewId="0">
      <selection activeCell="G2" sqref="G2:G29"/>
    </sheetView>
  </sheetViews>
  <sheetFormatPr defaultRowHeight="12.75"/>
  <cols>
    <col min="1" max="1" style="0" width="7.570973557692309" bestFit="1" customWidth="1"/>
    <col min="2" max="6" style="0" width="20.713040865384617" bestFit="1" customWidth="1"/>
    <col min="7" max="7" style="0" width="21.85582932692308" bestFit="1" customWidth="1"/>
    <col min="8" max="16384" style="0" width="9.142307692307693"/>
  </cols>
  <sheetData>
    <row r="1" spans="1:7" ht="13.5">
      <c r="A1" t="s">
        <v>215</v>
      </c>
      <c r="B1">
        <v>2015</v>
      </c>
      <c r="C1">
        <v>2016</v>
      </c>
      <c r="D1">
        <v>2017</v>
      </c>
      <c r="E1">
        <v>2018</v>
      </c>
      <c r="F1">
        <v>2019</v>
      </c>
      <c r="G1" t="inlineStr">
        <is>
          <t>5 Year Growth</t>
        </is>
      </c>
    </row>
    <row r="2" spans="1:7" ht="13.5">
      <c r="A2" t="s">
        <v>216</v>
      </c>
      <c r="B2" s="4">
        <v>1.6549999999999998</v>
      </c>
      <c r="C2" s="4">
        <v>1.7149999999999999</v>
      </c>
      <c r="D2" s="4">
        <v>1.778</v>
      </c>
      <c r="E2" s="4">
        <v>1.849</v>
      </c>
      <c r="F2" s="4">
        <v>1.9199999999999999</v>
      </c>
      <c r="G2" s="8">
        <f>((F2/B2)^(1/COUNT(B2:F2))-1)</f>
        <v>0.030150425179873874</v>
      </c>
    </row>
    <row r="3" spans="1:7" ht="13.5">
      <c r="A3" t="s">
        <v>217</v>
      </c>
      <c r="B3" s="4">
        <v>2.1500000000000004</v>
      </c>
      <c r="C3" s="4">
        <v>2.27</v>
      </c>
      <c r="D3" s="4">
        <v>2.3899999999999997</v>
      </c>
      <c r="E3" s="4">
        <v>2.5300000000000002</v>
      </c>
      <c r="F3" s="4">
        <v>2.71</v>
      </c>
      <c r="G3" s="8">
        <f>((F3/B3)^(1/COUNT(B3:F3))-1)</f>
        <v>0.047384556920577747</v>
      </c>
    </row>
    <row r="4" spans="1:7" ht="13.5">
      <c r="A4" t="s">
        <v>218</v>
      </c>
      <c r="B4" s="4">
        <v>0.40000000000000002</v>
      </c>
      <c r="C4" s="4">
        <v>0.44</v>
      </c>
      <c r="D4" s="4">
        <v>0.59999999999999998</v>
      </c>
      <c r="E4" s="4">
        <v>0.52000000000000002</v>
      </c>
      <c r="F4" s="4">
        <v>0.54649999999999999</v>
      </c>
      <c r="G4" s="8">
        <f>((F4/B4)^(1/COUNT(B4:F4))-1)</f>
        <v>0.064402865347714888</v>
      </c>
    </row>
    <row r="5" spans="1:7" ht="13.5">
      <c r="A5" t="s">
        <v>219</v>
      </c>
      <c r="B5" s="4">
        <v>1.5900000000000001</v>
      </c>
      <c r="C5" s="4">
        <v>1.71</v>
      </c>
      <c r="D5" s="4">
        <v>1.835</v>
      </c>
      <c r="E5" s="4">
        <v>1.98</v>
      </c>
      <c r="F5" s="4">
        <v>2.1499999999999999</v>
      </c>
      <c r="G5" s="8">
        <f>((F5/B5)^(1/COUNT(B5:F5))-1)</f>
        <v>0.062204818336358159</v>
      </c>
    </row>
    <row r="6" spans="1:7" ht="13.5">
      <c r="A6" t="s">
        <v>220</v>
      </c>
      <c r="B6" s="4">
        <v>1.6400000000000001</v>
      </c>
      <c r="C6" s="4">
        <v>1.4650000000000001</v>
      </c>
      <c r="D6" s="4">
        <v>1.6199999999999999</v>
      </c>
      <c r="E6" s="4">
        <v>1.78</v>
      </c>
      <c r="F6" s="4">
        <v>1.9550000000000001</v>
      </c>
      <c r="G6" s="8">
        <f>((F6/B6)^(1/COUNT(B6:F6))-1)</f>
        <v>0.035763452765563697</v>
      </c>
    </row>
    <row r="7" spans="1:7" ht="13.5">
      <c r="A7" t="s">
        <v>221</v>
      </c>
      <c r="B7" s="4">
        <v>1.1599999999999999</v>
      </c>
      <c r="C7" s="4">
        <v>1.24</v>
      </c>
      <c r="D7" s="4">
        <v>1.3300000000000001</v>
      </c>
      <c r="E7" s="4">
        <v>1.4299999999999999</v>
      </c>
      <c r="F7" s="4">
        <v>1.5305</v>
      </c>
      <c r="G7" s="8">
        <f>((F7/B7)^(1/COUNT(B7:F7))-1)</f>
        <v>0.057000198683157421</v>
      </c>
    </row>
    <row r="8" spans="1:7" ht="13.5">
      <c r="A8" t="s">
        <v>222</v>
      </c>
      <c r="B8" s="4">
        <v>0.98999999999999999</v>
      </c>
      <c r="C8" s="4">
        <v>1.03</v>
      </c>
      <c r="D8" s="4">
        <v>1.0700000000000001</v>
      </c>
      <c r="E8" s="4">
        <v>1.1100000000000001</v>
      </c>
      <c r="F8" s="4">
        <v>1.1504999999999999</v>
      </c>
      <c r="G8" s="8">
        <f>((F8/B8)^(1/COUNT(B8:F8))-1)</f>
        <v>0.030505432728890725</v>
      </c>
    </row>
    <row r="9" spans="1:7" ht="13.5">
      <c r="A9" t="s">
        <v>223</v>
      </c>
      <c r="B9" s="4">
        <v>2.5899999999999999</v>
      </c>
      <c r="C9" s="4">
        <v>2.7999999999999998</v>
      </c>
      <c r="D9" s="4">
        <v>3.0350000000000001</v>
      </c>
      <c r="E9" s="4">
        <v>3.3399999999999999</v>
      </c>
      <c r="F9" s="4">
        <v>3.6710000000000003</v>
      </c>
      <c r="G9" s="8">
        <f>((F9/B9)^(1/COUNT(B9:F9))-1)</f>
        <v>0.072252145945178592</v>
      </c>
    </row>
    <row r="10" spans="1:7" ht="13.5">
      <c r="A10" t="s">
        <v>224</v>
      </c>
      <c r="B10" s="4">
        <v>2.8399999999999999</v>
      </c>
      <c r="C10" s="4">
        <v>3.0549999999999997</v>
      </c>
      <c r="D10" s="4">
        <v>4.1825000000000001</v>
      </c>
      <c r="E10" s="4">
        <v>4.4755000000000003</v>
      </c>
      <c r="F10" s="4">
        <v>3.8479999999999999</v>
      </c>
      <c r="G10" s="8">
        <f>((F10/B10)^(1/COUNT(B10:F10))-1)</f>
        <v>0.062633112291587523</v>
      </c>
    </row>
    <row r="11" spans="1:7" ht="13.5">
      <c r="A11" t="s">
        <v>225</v>
      </c>
      <c r="B11" s="4">
        <v>4.0649999999999995</v>
      </c>
      <c r="C11" s="4">
        <v>3.3599999999999999</v>
      </c>
      <c r="D11" s="4">
        <v>3.4900000000000002</v>
      </c>
      <c r="E11" s="4">
        <v>3.6349999999999998</v>
      </c>
      <c r="F11" s="4">
        <v>3.7450000000000001</v>
      </c>
      <c r="G11" s="8">
        <f>((F11/B11)^(1/COUNT(B11:F11))-1)</f>
        <v>-0.016264702973940448</v>
      </c>
    </row>
    <row r="12" spans="1:7" ht="13.5">
      <c r="A12" t="s">
        <v>226</v>
      </c>
      <c r="B12" s="4">
        <v>2.6000000000000001</v>
      </c>
      <c r="C12" s="4">
        <v>2.6800000000000002</v>
      </c>
      <c r="D12" s="4">
        <v>2.7599999999999998</v>
      </c>
      <c r="E12" s="4">
        <v>2.8599999999999999</v>
      </c>
      <c r="F12" s="4">
        <v>2.96</v>
      </c>
      <c r="G12" s="8">
        <f>((F12/B12)^(1/COUNT(B12:F12))-1)</f>
        <v>0.026274817977816056</v>
      </c>
    </row>
    <row r="13" spans="1:7" ht="13.5">
      <c r="A13" t="s">
        <v>227</v>
      </c>
      <c r="B13" s="4">
        <v>1.7324999999999999</v>
      </c>
      <c r="C13" s="4">
        <v>1.9824999999999999</v>
      </c>
      <c r="D13" s="4">
        <v>2.7749999999999999</v>
      </c>
      <c r="E13" s="4">
        <v>2.4275000000000002</v>
      </c>
      <c r="F13" s="4">
        <v>2.476</v>
      </c>
      <c r="G13" s="8">
        <f>((F13/B13)^(1/COUNT(B13:F13))-1)</f>
        <v>0.074027692868578576</v>
      </c>
    </row>
    <row r="14" spans="1:7" ht="13.5">
      <c r="A14" t="s">
        <v>228</v>
      </c>
      <c r="B14" s="4">
        <v>1.6699999999999999</v>
      </c>
      <c r="C14" s="4">
        <v>1.78</v>
      </c>
      <c r="D14" s="4">
        <v>1.8999999999999999</v>
      </c>
      <c r="E14" s="4">
        <v>2.02</v>
      </c>
      <c r="F14" s="4">
        <v>2.1400000000000001</v>
      </c>
      <c r="G14" s="8">
        <f>((F14/B14)^(1/COUNT(B14:F14))-1)</f>
        <v>0.050846931553726993</v>
      </c>
    </row>
    <row r="15" spans="1:7" ht="13.5">
      <c r="A15" t="s">
        <v>229</v>
      </c>
      <c r="B15" s="4">
        <v>3.3399999999999999</v>
      </c>
      <c r="C15" s="4">
        <v>3.4199999999999999</v>
      </c>
      <c r="D15" s="4">
        <v>3.5</v>
      </c>
      <c r="E15" s="4">
        <v>3.5800000000000001</v>
      </c>
      <c r="F15" s="4">
        <v>3.6600000000000001</v>
      </c>
      <c r="G15" s="8">
        <f>((F15/B15)^(1/COUNT(B15:F15))-1)</f>
        <v>0.018466910898625732</v>
      </c>
    </row>
    <row r="16" spans="1:7" ht="13.5">
      <c r="A16" t="s">
        <v>230</v>
      </c>
      <c r="B16" s="4">
        <v>1.4399999999999999</v>
      </c>
      <c r="C16" s="4">
        <v>1.52</v>
      </c>
      <c r="D16" s="4">
        <v>1.6000000000000001</v>
      </c>
      <c r="E16" s="4">
        <v>1.7350000000000001</v>
      </c>
      <c r="F16" s="4">
        <v>1.9299999999999999</v>
      </c>
      <c r="G16" s="8">
        <f>((F16/B16)^(1/COUNT(B16:F16))-1)</f>
        <v>0.060324907710957332</v>
      </c>
    </row>
    <row r="17" spans="1:7" ht="13.5">
      <c r="A17" t="s">
        <v>231</v>
      </c>
      <c r="B17" s="4">
        <v>1.24</v>
      </c>
      <c r="C17" s="4">
        <v>1.5820000000000001</v>
      </c>
      <c r="D17" s="4">
        <v>1.3120000000000001</v>
      </c>
      <c r="E17" s="4">
        <v>1.3799999999999999</v>
      </c>
      <c r="F17" s="4">
        <v>1.452</v>
      </c>
      <c r="G17" s="8">
        <f>((F17/B17)^(1/COUNT(B17:F17))-1)</f>
        <v>0.032069600734209835</v>
      </c>
    </row>
    <row r="18" spans="1:7" ht="13.5">
      <c r="A18" t="s">
        <v>232</v>
      </c>
      <c r="B18" s="4">
        <v>1.4399999999999999</v>
      </c>
      <c r="C18" s="4">
        <v>1.4399999999999999</v>
      </c>
      <c r="D18" s="4">
        <v>1.4399999999999999</v>
      </c>
      <c r="E18" s="4">
        <v>1.4399999999999999</v>
      </c>
      <c r="F18" s="4">
        <v>1.52</v>
      </c>
      <c r="G18" s="8">
        <f>((F18/B18)^(1/COUNT(B18:F18))-1)</f>
        <v>0.01087212085035083</v>
      </c>
    </row>
    <row r="19" spans="1:7" ht="13.5">
      <c r="A19" t="s">
        <v>233</v>
      </c>
      <c r="B19" s="4">
        <v>0.55000000000000004</v>
      </c>
      <c r="C19" s="4">
        <v>0.8819999999999999</v>
      </c>
      <c r="D19" s="4">
        <v>1.26</v>
      </c>
      <c r="E19" s="4">
        <v>1.3410000000000002</v>
      </c>
      <c r="F19" s="4">
        <v>1.4199999999999999</v>
      </c>
      <c r="G19" s="8">
        <f>((F19/B19)^(1/COUNT(B19:F19))-1)</f>
        <v>0.2088853956670611</v>
      </c>
    </row>
    <row r="20" spans="1:7" ht="13.5">
      <c r="A20" t="s">
        <v>234</v>
      </c>
      <c r="B20" s="4">
        <v>3.8500000000000001</v>
      </c>
      <c r="C20" s="4">
        <v>4.3499999999999996</v>
      </c>
      <c r="D20" s="4">
        <v>3.9300000000000002</v>
      </c>
      <c r="E20" s="4">
        <v>4.4400000000000004</v>
      </c>
      <c r="F20" s="4">
        <v>5</v>
      </c>
      <c r="G20" s="8">
        <f>((F20/B20)^(1/COUNT(B20:F20))-1)</f>
        <v>0.053663303643578519</v>
      </c>
    </row>
    <row r="21" spans="1:7" ht="13.5">
      <c r="A21" t="s">
        <v>235</v>
      </c>
      <c r="B21" s="4">
        <v>0.51432220039292731</v>
      </c>
      <c r="C21" s="4">
        <v>0.64000000000000001</v>
      </c>
      <c r="D21" s="4">
        <v>0.69999999999999996</v>
      </c>
      <c r="E21" s="4">
        <v>0.78000000000000003</v>
      </c>
      <c r="F21" s="4">
        <v>0.80000000000000004</v>
      </c>
      <c r="G21" s="8">
        <f>((F21/B21)^(1/COUNT(B21:F21))-1)</f>
        <v>0.092372964854663175</v>
      </c>
    </row>
    <row r="22" spans="1:7" ht="13.5">
      <c r="A22" t="s">
        <v>236</v>
      </c>
      <c r="B22" s="4">
        <v>0.57999999999999996</v>
      </c>
      <c r="C22" s="4">
        <v>0.23499999999999999</v>
      </c>
      <c r="D22" s="4">
        <v>0.12</v>
      </c>
      <c r="E22" s="4">
        <v>0.12</v>
      </c>
      <c r="F22" s="4">
        <v>0.12</v>
      </c>
      <c r="G22" s="8">
        <f>((F22/B22)^(1/COUNT(B22:F22))-1)</f>
        <v>-0.27028940755495601</v>
      </c>
    </row>
    <row r="23" spans="1:7" ht="13.5">
      <c r="A23" t="s">
        <v>237</v>
      </c>
      <c r="B23" s="4">
        <v>1.5600000000000001</v>
      </c>
      <c r="C23" s="4">
        <v>1.6399999999999999</v>
      </c>
      <c r="D23" s="4">
        <v>1.72</v>
      </c>
      <c r="E23" s="4">
        <v>1.8</v>
      </c>
      <c r="F23" s="4">
        <v>1.8799999999999999</v>
      </c>
      <c r="G23" s="8">
        <f>((F23/B23)^(1/COUNT(B23:F23))-1)</f>
        <v>0.038022220052360778</v>
      </c>
    </row>
    <row r="24" spans="1:7" ht="13.5">
      <c r="A24" t="s">
        <v>238</v>
      </c>
      <c r="B24" s="4">
        <v>2.4100000000000001</v>
      </c>
      <c r="C24" s="4">
        <v>2.5300000000000002</v>
      </c>
      <c r="D24" s="4">
        <v>2.6600000000000001</v>
      </c>
      <c r="E24" s="4">
        <v>2.8224999999999998</v>
      </c>
      <c r="F24" s="4">
        <v>2.9955000000000003</v>
      </c>
      <c r="G24" s="8">
        <f>((F24/B24)^(1/COUNT(B24:F24))-1)</f>
        <v>0.044456738743502866</v>
      </c>
    </row>
    <row r="25" spans="1:7" ht="13.5">
      <c r="A25" t="s">
        <v>239</v>
      </c>
      <c r="B25" s="4">
        <v>1.4744465</v>
      </c>
      <c r="C25" s="4">
        <v>1.52</v>
      </c>
      <c r="D25" s="4">
        <v>1.5800000000000001</v>
      </c>
      <c r="E25" s="4">
        <v>1.6399999999999999</v>
      </c>
      <c r="F25" s="4">
        <v>1.6509999999999998</v>
      </c>
      <c r="G25" s="8">
        <f>((F25/B25)^(1/COUNT(B25:F25))-1)</f>
        <v>0.022877465230314087</v>
      </c>
    </row>
    <row r="26" spans="1:7" ht="13.5">
      <c r="A26" t="s">
        <v>240</v>
      </c>
      <c r="B26" s="4">
        <v>2.6775000000000002</v>
      </c>
      <c r="C26" s="4">
        <v>2.2225000000000001</v>
      </c>
      <c r="D26" s="4">
        <v>2.2999999999999998</v>
      </c>
      <c r="E26" s="4">
        <v>2.3799999999999999</v>
      </c>
      <c r="F26" s="4">
        <v>2.46</v>
      </c>
      <c r="G26" s="8">
        <f>((F26/B26)^(1/COUNT(B26:F26))-1)</f>
        <v>-0.016801685153003287</v>
      </c>
    </row>
    <row r="27" spans="1:7" ht="13.5">
      <c r="A27" t="s">
        <v>241</v>
      </c>
      <c r="B27" s="4">
        <v>2.7999999999999998</v>
      </c>
      <c r="C27" s="4">
        <v>3.04</v>
      </c>
      <c r="D27" s="4">
        <v>3.2919999999999998</v>
      </c>
      <c r="E27" s="4">
        <v>3.5800000000000001</v>
      </c>
      <c r="F27" s="4">
        <v>3.8719999999999999</v>
      </c>
      <c r="G27" s="8">
        <f>((F27/B27)^(1/COUNT(B27:F27))-1)</f>
        <v>0.066977996688403874</v>
      </c>
    </row>
    <row r="28" spans="1:7" ht="13.5">
      <c r="A28" t="s">
        <v>242</v>
      </c>
      <c r="B28" s="4">
        <v>2.407381</v>
      </c>
      <c r="C28" s="4">
        <v>2.4750000000000001</v>
      </c>
      <c r="D28" s="4">
        <v>2.0800000000000001</v>
      </c>
      <c r="E28" s="4">
        <v>2.21</v>
      </c>
      <c r="F28" s="4">
        <v>2.3599999999999999</v>
      </c>
      <c r="G28" s="8">
        <f>((F28/B28)^(1/COUNT(B28:F28))-1)</f>
        <v>-0.003967671023503816</v>
      </c>
    </row>
    <row r="29" spans="1:7" ht="13.5">
      <c r="A29" t="s">
        <v>243</v>
      </c>
      <c r="B29" s="4">
        <v>1.28</v>
      </c>
      <c r="C29" s="4">
        <v>1.3600000000000001</v>
      </c>
      <c r="D29" s="4">
        <v>1.4399999999999999</v>
      </c>
      <c r="E29" s="4">
        <v>1.52</v>
      </c>
      <c r="F29" s="4">
        <v>1.6200000000000001</v>
      </c>
      <c r="G29" s="8">
        <f>((F29/B29)^(1/COUNT(B29:F29))-1)</f>
        <v>0.048240678157368766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V404"/>
  <sheetViews>
    <sheetView topLeftCell="F1" workbookViewId="0">
      <selection activeCell="K10" sqref="K10"/>
    </sheetView>
  </sheetViews>
  <sheetFormatPr defaultRowHeight="12.75"/>
  <cols>
    <col min="1" max="1" style="0" width="7.570973557692309" hidden="1" bestFit="1" customWidth="1"/>
    <col min="2" max="2" style="0" width="11.28503605769231" hidden="1" bestFit="1" customWidth="1"/>
    <col min="3" max="4" style="0" width="11.570733173076924" hidden="1" bestFit="1" customWidth="1"/>
    <col min="5" max="5" style="0" width="9.142307692307693" hidden="1"/>
    <col min="6" max="6" style="2" width="9.142307692307693"/>
    <col min="7" max="7" style="2" width="19.570252403846155" bestFit="1" customWidth="1"/>
    <col min="8" max="8" style="0" width="9.142307692307693"/>
    <col min="9" max="9" style="0" width="10.427944711538462" bestFit="1" customWidth="1"/>
    <col min="10" max="12" style="0" width="9.285156250000002" bestFit="1" customWidth="1"/>
    <col min="13" max="16384" style="0" width="9.142307692307693"/>
  </cols>
  <sheetData>
    <row r="1" spans="1:22" ht="13.5">
      <c r="A1" t="s">
        <v>215</v>
      </c>
      <c r="B1" s="10" t="inlineStr">
        <is>
          <t>date</t>
        </is>
      </c>
      <c r="C1" t="inlineStr">
        <is>
          <t>close</t>
        </is>
      </c>
      <c r="D1" t="inlineStr">
        <is>
          <t>adjusted</t>
        </is>
      </c>
      <c r="H1">
        <v>2015</v>
      </c>
      <c r="I1">
        <v>2016</v>
      </c>
      <c r="J1">
        <v>2017</v>
      </c>
      <c r="K1">
        <v>2018</v>
      </c>
      <c r="L1">
        <v>2019</v>
      </c>
    </row>
    <row r="2" spans="1:22" ht="13.5">
      <c r="A2" s="11" t="s">
        <v>216</v>
      </c>
      <c r="B2" s="12">
        <v>42006</v>
      </c>
      <c r="C2" s="13">
        <v>45.990001999999997</v>
      </c>
      <c r="D2" s="13">
        <v>38.340888999999997</v>
      </c>
      <c r="F2" s="14" t="s">
        <f>A2</f>
        <v>216</v>
      </c>
      <c r="G2" t="s">
        <v>244</v>
      </c>
      <c r="H2" s="3">
        <v>-0.020329966788198317</v>
      </c>
      <c r="I2" s="3">
        <v>0.25679345988516955</v>
      </c>
      <c r="J2" s="3">
        <v>0.15927897222415166</v>
      </c>
      <c r="K2" s="3">
        <v>0.13993164239000677</v>
      </c>
      <c r="L2" s="3">
        <v>0.20815300442070628</v>
      </c>
      <c r="V2" s="4"/>
    </row>
    <row r="3" spans="1:22" ht="13.5">
      <c r="A3" s="11" t="s">
        <v>216</v>
      </c>
      <c r="B3" s="12">
        <v>42369</v>
      </c>
      <c r="C3" s="13">
        <v>43.229999999999997</v>
      </c>
      <c r="D3" s="13">
        <v>37.561419999999998</v>
      </c>
      <c r="F3" s="14"/>
      <c r="G3" s="6" t="s">
        <v>245</v>
      </c>
      <c r="H3" s="4">
        <f>C3-C2</f>
        <v>-2.7600020000000001</v>
      </c>
      <c r="I3" s="4">
        <f>C5-C4</f>
        <v>9.4300000000000068</v>
      </c>
      <c r="J3" s="4">
        <f>C7-C6</f>
        <v>6.6100009999999969</v>
      </c>
      <c r="K3" s="4">
        <f>C9-C8</f>
        <v>6.8400039999999933</v>
      </c>
      <c r="L3" s="4">
        <f>C11-C10</f>
        <v>13.270004000000007</v>
      </c>
      <c r="V3" s="4"/>
    </row>
    <row r="4" spans="1:22" ht="13.5">
      <c r="A4" s="11" t="s">
        <v>216</v>
      </c>
      <c r="B4" s="12">
        <v>42373</v>
      </c>
      <c r="C4" s="13">
        <v>43.029998999999997</v>
      </c>
      <c r="D4" s="13">
        <v>37.387653</v>
      </c>
      <c r="F4" s="14"/>
      <c r="G4" s="7" t="s">
        <v>246</v>
      </c>
      <c r="H4" s="4">
        <f>D3-D2</f>
        <v>-0.77946899999999886</v>
      </c>
      <c r="I4" s="4">
        <f>D5-D4</f>
        <v>9.8192939999999993</v>
      </c>
      <c r="J4" s="4">
        <f>D7-D6</f>
        <v>7.5910610000000034</v>
      </c>
      <c r="K4" s="4">
        <f>D9-D8</f>
        <v>8.2145430000000061</v>
      </c>
      <c r="L4" s="4">
        <f>D11-D10</f>
        <v>14.611229000000009</v>
      </c>
      <c r="V4" s="4"/>
    </row>
    <row r="5" spans="1:22" ht="13.5">
      <c r="A5" s="11" t="s">
        <v>216</v>
      </c>
      <c r="B5" s="12">
        <v>42734</v>
      </c>
      <c r="C5" s="13">
        <v>52.459999000000003</v>
      </c>
      <c r="D5" s="13">
        <v>47.206947</v>
      </c>
      <c r="F5" s="14"/>
      <c r="G5" t="s">
        <v>247</v>
      </c>
      <c r="H5" s="4">
        <v>1.6549999999999998</v>
      </c>
      <c r="I5" s="4">
        <v>1.7149999999999999</v>
      </c>
      <c r="J5" s="4">
        <v>1.778</v>
      </c>
      <c r="K5" s="4">
        <v>1.849</v>
      </c>
      <c r="L5" s="4">
        <v>1.9199999999999999</v>
      </c>
      <c r="V5" s="4"/>
    </row>
    <row r="6" spans="1:22" ht="13.5">
      <c r="A6" s="11" t="s">
        <v>216</v>
      </c>
      <c r="B6" s="12">
        <v>42738</v>
      </c>
      <c r="C6" s="13">
        <v>52.380001</v>
      </c>
      <c r="D6" s="13">
        <v>47.13496</v>
      </c>
      <c r="F6" s="14"/>
      <c r="G6" t="s">
        <v>248</v>
      </c>
      <c r="H6" s="3" t="s">
        <v>22</v>
      </c>
      <c r="I6" s="8">
        <f>(I5-H5)/I5</f>
        <v>0.034985422740524817</v>
      </c>
      <c r="J6" s="8">
        <f>(J5-I5)/J5</f>
        <v>0.035433070866141829</v>
      </c>
      <c r="K6" s="8">
        <f>(K5-J5)/K5</f>
        <v>0.038399134667387751</v>
      </c>
      <c r="L6" s="8">
        <f>(L5-K5)/L5</f>
        <v>0.036979166666666646</v>
      </c>
      <c r="V6" s="4"/>
    </row>
    <row r="7" spans="1:22" ht="13.5">
      <c r="A7" s="11" t="s">
        <v>216</v>
      </c>
      <c r="B7" s="12">
        <v>43098</v>
      </c>
      <c r="C7" s="13">
        <v>58.990001999999997</v>
      </c>
      <c r="D7" s="13">
        <v>54.726021000000003</v>
      </c>
      <c r="V7" s="4"/>
    </row>
    <row r="8" spans="1:22" ht="13.5">
      <c r="A8" s="11" t="s">
        <v>216</v>
      </c>
      <c r="B8" s="12">
        <v>43102</v>
      </c>
      <c r="C8" s="13">
        <v>58.389999000000003</v>
      </c>
      <c r="D8" s="13">
        <v>54.169379999999997</v>
      </c>
      <c r="V8" s="4"/>
    </row>
    <row r="9" spans="1:22" ht="13.5">
      <c r="A9" s="11" t="s">
        <v>216</v>
      </c>
      <c r="B9" s="12">
        <v>43465</v>
      </c>
      <c r="C9" s="13">
        <v>65.230002999999996</v>
      </c>
      <c r="D9" s="13">
        <v>62.383923000000003</v>
      </c>
      <c r="V9" s="4"/>
    </row>
    <row r="10" spans="1:22" ht="13.5">
      <c r="A10" s="11" t="s">
        <v>216</v>
      </c>
      <c r="B10" s="12">
        <v>43467</v>
      </c>
      <c r="C10" s="13">
        <v>63.529998999999997</v>
      </c>
      <c r="D10" s="13">
        <v>60.758094999999997</v>
      </c>
      <c r="V10" s="4"/>
    </row>
    <row r="11" spans="1:22" ht="13.5">
      <c r="A11" s="11" t="s">
        <v>216</v>
      </c>
      <c r="B11" s="12">
        <v>43830</v>
      </c>
      <c r="C11" s="13">
        <v>76.800003000000004</v>
      </c>
      <c r="D11" s="13">
        <v>75.369324000000006</v>
      </c>
      <c r="V11" s="4"/>
    </row>
    <row r="12" spans="1:22" ht="13.5">
      <c r="A12" s="11" t="s">
        <v>216</v>
      </c>
      <c r="B12" s="12">
        <v>43832</v>
      </c>
      <c r="C12" s="13">
        <v>76.050003000000004</v>
      </c>
      <c r="D12" s="13">
        <v>74.633308</v>
      </c>
      <c r="V12" s="4"/>
    </row>
    <row r="13" spans="1:22" ht="13.5">
      <c r="A13" s="11" t="s">
        <v>216</v>
      </c>
      <c r="B13" s="12">
        <v>44113</v>
      </c>
      <c r="C13" s="13">
        <v>82.050003000000004</v>
      </c>
      <c r="D13" s="13">
        <v>82.050003000000004</v>
      </c>
      <c r="V13" s="4"/>
    </row>
    <row r="14" spans="1:22" ht="13.5">
      <c r="A14" t="s">
        <v>217</v>
      </c>
      <c r="B14" s="10">
        <v>42006</v>
      </c>
      <c r="C14" s="4">
        <v>61.150002000000001</v>
      </c>
      <c r="D14" s="4">
        <v>50.091194000000002</v>
      </c>
      <c r="F14" s="14" t="s">
        <f>A14</f>
        <v>217</v>
      </c>
      <c r="G14" t="s">
        <v>244</v>
      </c>
      <c r="H14" s="3">
        <v>-0.010772212776561152</v>
      </c>
      <c r="I14" s="3">
        <v>0.11924867977525078</v>
      </c>
      <c r="J14" s="3">
        <v>0.20950796677797934</v>
      </c>
      <c r="K14" s="3">
        <v>0.05384343057633556</v>
      </c>
      <c r="L14" s="3">
        <v>0.30519493976466383</v>
      </c>
      <c r="V14" s="4"/>
    </row>
    <row r="15" spans="1:22" ht="13.5">
      <c r="A15" t="s">
        <v>217</v>
      </c>
      <c r="B15" s="10">
        <v>42369</v>
      </c>
      <c r="C15" s="4">
        <v>58.270000000000003</v>
      </c>
      <c r="D15" s="4">
        <v>49.551600999999998</v>
      </c>
      <c r="F15" s="14"/>
      <c r="G15" s="6" t="s">
        <v>245</v>
      </c>
      <c r="H15" s="4">
        <f>C15-C14</f>
        <v>-2.8800019999999975</v>
      </c>
      <c r="I15" s="4">
        <f>C17-C16</f>
        <v>4.629997000000003</v>
      </c>
      <c r="J15" s="4">
        <f>C19-C18</f>
        <v>10.81000199999999</v>
      </c>
      <c r="K15" s="4">
        <f>C21-C20</f>
        <v>2.3299939999999992</v>
      </c>
      <c r="L15" s="4">
        <f>C23-C22</f>
        <v>21.569999999999993</v>
      </c>
      <c r="V15" s="4"/>
    </row>
    <row r="16" spans="1:22" ht="13.5">
      <c r="A16" t="s">
        <v>217</v>
      </c>
      <c r="B16" s="10">
        <v>42373</v>
      </c>
      <c r="C16" s="4">
        <v>58.330002</v>
      </c>
      <c r="D16" s="4">
        <v>49.602623000000001</v>
      </c>
      <c r="F16" s="14"/>
      <c r="G16" s="7" t="s">
        <v>246</v>
      </c>
      <c r="H16" s="4">
        <f>D15-D14</f>
        <v>-0.53959300000000354</v>
      </c>
      <c r="I16" s="4">
        <f>D17-D16</f>
        <v>5.8579409999999967</v>
      </c>
      <c r="J16" s="4">
        <f>D19-D18</f>
        <v>11.795611999999998</v>
      </c>
      <c r="K16" s="4">
        <f>D21-D20</f>
        <v>4.6694800000000072</v>
      </c>
      <c r="L16" s="4">
        <f>D23-D22</f>
        <v>23.277282999999997</v>
      </c>
      <c r="V16" s="4"/>
    </row>
    <row r="17" spans="1:22" ht="13.5">
      <c r="A17" t="s">
        <v>217</v>
      </c>
      <c r="B17" s="10">
        <v>42734</v>
      </c>
      <c r="C17" s="4">
        <v>62.959999000000003</v>
      </c>
      <c r="D17" s="4">
        <v>55.460563999999998</v>
      </c>
      <c r="F17" s="14"/>
      <c r="G17" t="s">
        <v>247</v>
      </c>
      <c r="H17" s="4">
        <v>2.1500000000000004</v>
      </c>
      <c r="I17" s="4">
        <v>2.27</v>
      </c>
      <c r="J17" s="4">
        <v>2.3899999999999997</v>
      </c>
      <c r="K17" s="4">
        <v>2.5300000000000002</v>
      </c>
      <c r="L17" s="4">
        <v>2.71</v>
      </c>
      <c r="V17" s="4"/>
    </row>
    <row r="18" spans="1:22" ht="13.5">
      <c r="A18" t="s">
        <v>217</v>
      </c>
      <c r="B18" s="10">
        <v>42738</v>
      </c>
      <c r="C18" s="4">
        <v>62.759998000000003</v>
      </c>
      <c r="D18" s="4">
        <v>55.284382000000001</v>
      </c>
      <c r="F18" s="14"/>
      <c r="G18" t="s">
        <v>248</v>
      </c>
      <c r="H18" s="3" t="s">
        <v>22</v>
      </c>
      <c r="I18" s="8">
        <f>(I17-H17)/I17</f>
        <v>0.052863436123347866</v>
      </c>
      <c r="J18" s="8">
        <f>(J17-I17)/J17</f>
        <v>0.050209205020920369</v>
      </c>
      <c r="K18" s="8">
        <f>(K17-J17)/K17</f>
        <v>0.055335968379446862</v>
      </c>
      <c r="L18" s="8">
        <f>(L17-K17)/L17</f>
        <v>0.066420664206641958</v>
      </c>
      <c r="V18" s="4"/>
    </row>
    <row r="19" spans="1:22" ht="13.5">
      <c r="A19" t="s">
        <v>217</v>
      </c>
      <c r="B19" s="10">
        <v>43098</v>
      </c>
      <c r="C19" s="4">
        <v>73.569999999999993</v>
      </c>
      <c r="D19" s="4">
        <v>67.079993999999999</v>
      </c>
      <c r="V19" s="4"/>
    </row>
    <row r="20" spans="1:22" ht="13.5">
      <c r="A20" t="s">
        <v>217</v>
      </c>
      <c r="B20" s="10">
        <v>43102</v>
      </c>
      <c r="C20" s="4">
        <v>72.410004000000001</v>
      </c>
      <c r="D20" s="4">
        <v>66.022330999999994</v>
      </c>
      <c r="V20" s="4"/>
    </row>
    <row r="21" spans="1:22" ht="13.5">
      <c r="A21" t="s">
        <v>217</v>
      </c>
      <c r="B21" s="10">
        <v>43465</v>
      </c>
      <c r="C21" s="4">
        <v>74.739998</v>
      </c>
      <c r="D21" s="4">
        <v>70.691811000000001</v>
      </c>
      <c r="V21" s="4"/>
    </row>
    <row r="22" spans="1:22" ht="13.5">
      <c r="A22" t="s">
        <v>217</v>
      </c>
      <c r="B22" s="10">
        <v>43467</v>
      </c>
      <c r="C22" s="4">
        <v>72.940002000000007</v>
      </c>
      <c r="D22" s="4">
        <v>68.989311000000001</v>
      </c>
      <c r="V22" s="4"/>
    </row>
    <row r="23" spans="1:22" ht="13.5">
      <c r="A23" t="s">
        <v>217</v>
      </c>
      <c r="B23" s="10">
        <v>43830</v>
      </c>
      <c r="C23" s="4">
        <v>94.510002</v>
      </c>
      <c r="D23" s="4">
        <v>92.266593999999998</v>
      </c>
      <c r="V23" s="4"/>
    </row>
    <row r="24" spans="1:22" ht="13.5">
      <c r="A24" t="s">
        <v>217</v>
      </c>
      <c r="B24" s="10">
        <v>43832</v>
      </c>
      <c r="C24" s="4">
        <v>93.459998999999996</v>
      </c>
      <c r="D24" s="4">
        <v>91.241516000000004</v>
      </c>
      <c r="V24" s="4"/>
    </row>
    <row r="25" spans="1:22" ht="13.5">
      <c r="A25" t="s">
        <v>217</v>
      </c>
      <c r="B25" s="10">
        <v>44113</v>
      </c>
      <c r="C25" s="4">
        <v>89.819999999999993</v>
      </c>
      <c r="D25" s="4">
        <v>89.819999999999993</v>
      </c>
      <c r="V25" s="4"/>
    </row>
    <row r="26" spans="1:22" ht="13.5">
      <c r="A26" s="11" t="s">
        <v>218</v>
      </c>
      <c r="B26" s="12">
        <v>42006</v>
      </c>
      <c r="C26" s="13">
        <v>13.699999999999999</v>
      </c>
      <c r="D26" s="13">
        <v>10.92614</v>
      </c>
      <c r="F26" s="14" t="s">
        <f>A26</f>
        <v>218</v>
      </c>
      <c r="G26" t="s">
        <v>244</v>
      </c>
      <c r="H26" s="3">
        <v>-0.27838056257745181</v>
      </c>
      <c r="I26" s="3">
        <v>0.26386099842539457</v>
      </c>
      <c r="J26" s="3">
        <v>-0.015783551336180923</v>
      </c>
      <c r="K26" s="3">
        <v>0.39020554263310214</v>
      </c>
      <c r="L26" s="3">
        <v>0.42146801296227077</v>
      </c>
      <c r="V26" s="4"/>
    </row>
    <row r="27" spans="1:22" ht="13.5">
      <c r="A27" s="11" t="s">
        <v>218</v>
      </c>
      <c r="B27" s="12">
        <v>42369</v>
      </c>
      <c r="C27" s="13">
        <v>9.5700000000000003</v>
      </c>
      <c r="D27" s="13">
        <v>7.8845150000000004</v>
      </c>
      <c r="F27" s="14"/>
      <c r="G27" s="6" t="s">
        <v>245</v>
      </c>
      <c r="H27" s="4">
        <f>C27-C26</f>
        <v>-4.129999999999999</v>
      </c>
      <c r="I27" s="4">
        <f>C29-C28</f>
        <v>2.1899999999999995</v>
      </c>
      <c r="J27" s="4">
        <f>C31-C30</f>
        <v>-0.83000000000000007</v>
      </c>
      <c r="K27" s="4">
        <f>C33-C32</f>
        <v>3.5800000000000001</v>
      </c>
      <c r="L27" s="4">
        <f>C35-C34</f>
        <v>5.7199999999999989</v>
      </c>
      <c r="V27" s="4"/>
    </row>
    <row r="28" spans="1:22" ht="13.5">
      <c r="A28" s="11" t="s">
        <v>218</v>
      </c>
      <c r="B28" s="12">
        <v>42373</v>
      </c>
      <c r="C28" s="13">
        <v>9.4299999999999997</v>
      </c>
      <c r="D28" s="13">
        <v>7.7691720000000002</v>
      </c>
      <c r="F28" s="14"/>
      <c r="G28" s="7" t="s">
        <v>246</v>
      </c>
      <c r="H28" s="4">
        <f>D27-D26</f>
        <v>-3.0416249999999998</v>
      </c>
      <c r="I28" s="4">
        <f>D29-D28</f>
        <v>2.1957589999999998</v>
      </c>
      <c r="J28" s="4">
        <f>D31-D30</f>
        <v>-0.19158200000000036</v>
      </c>
      <c r="K28" s="4">
        <f>D33-D32</f>
        <v>3.781721000000001</v>
      </c>
      <c r="L28" s="4">
        <f>D35-D34</f>
        <v>6.010584999999999</v>
      </c>
      <c r="V28" s="4"/>
    </row>
    <row r="29" spans="1:22" ht="13.5">
      <c r="A29" s="11" t="s">
        <v>218</v>
      </c>
      <c r="B29" s="12">
        <v>42734</v>
      </c>
      <c r="C29" s="13">
        <v>11.619999999999999</v>
      </c>
      <c r="D29" s="13">
        <v>9.964931</v>
      </c>
      <c r="F29" s="14"/>
      <c r="G29" t="s">
        <v>247</v>
      </c>
      <c r="H29" s="4">
        <v>0.40000000000000002</v>
      </c>
      <c r="I29" s="4">
        <v>0.44</v>
      </c>
      <c r="J29" s="4">
        <v>0.59999999999999998</v>
      </c>
      <c r="K29" s="4">
        <v>0.52000000000000002</v>
      </c>
      <c r="L29" s="4">
        <v>0.54649999999999999</v>
      </c>
      <c r="V29" s="4"/>
    </row>
    <row r="30" spans="1:22" ht="13.5">
      <c r="A30" s="11" t="s">
        <v>218</v>
      </c>
      <c r="B30" s="12">
        <v>42738</v>
      </c>
      <c r="C30" s="13">
        <v>11.66</v>
      </c>
      <c r="D30" s="13">
        <v>9.999231</v>
      </c>
      <c r="F30" s="14"/>
      <c r="G30" t="s">
        <v>248</v>
      </c>
      <c r="H30" s="3" t="s">
        <v>22</v>
      </c>
      <c r="I30" s="8">
        <f>(I29-H29)/I29</f>
        <v>0.09090909090909087</v>
      </c>
      <c r="J30" s="8">
        <f>(J29-I29)/J29</f>
        <v>0.26666666666666666</v>
      </c>
      <c r="K30" s="8">
        <f>(K29-J29)/K29</f>
        <v>-0.15384615384615377</v>
      </c>
      <c r="L30" s="8">
        <f>(L29-K29)/L29</f>
        <v>0.048490393412625746</v>
      </c>
    </row>
    <row r="31" spans="1:22" ht="13.5">
      <c r="A31" s="11" t="s">
        <v>218</v>
      </c>
      <c r="B31" s="12">
        <v>43098</v>
      </c>
      <c r="C31" s="13">
        <v>10.83</v>
      </c>
      <c r="D31" s="13">
        <v>9.8076489999999996</v>
      </c>
    </row>
    <row r="32" spans="1:22" ht="13.5">
      <c r="A32" s="11" t="s">
        <v>218</v>
      </c>
      <c r="B32" s="12">
        <v>43102</v>
      </c>
      <c r="C32" s="13">
        <v>10.880000000000001</v>
      </c>
      <c r="D32" s="13">
        <v>9.8529269999999993</v>
      </c>
    </row>
    <row r="33" spans="1:22" ht="13.5">
      <c r="A33" s="11" t="s">
        <v>218</v>
      </c>
      <c r="B33" s="12">
        <v>43465</v>
      </c>
      <c r="C33" s="13">
        <v>14.460000000000001</v>
      </c>
      <c r="D33" s="13">
        <v>13.634648</v>
      </c>
    </row>
    <row r="34" spans="1:22" ht="13.5">
      <c r="A34" s="11" t="s">
        <v>218</v>
      </c>
      <c r="B34" s="12">
        <v>43467</v>
      </c>
      <c r="C34" s="13">
        <v>14.18</v>
      </c>
      <c r="D34" s="13">
        <v>13.370630999999999</v>
      </c>
    </row>
    <row r="35" spans="1:22" ht="13.5">
      <c r="A35" s="11" t="s">
        <v>218</v>
      </c>
      <c r="B35" s="12">
        <v>43830</v>
      </c>
      <c r="C35" s="13">
        <v>19.899999999999999</v>
      </c>
      <c r="D35" s="13">
        <v>19.381215999999998</v>
      </c>
    </row>
    <row r="36" spans="1:22" ht="13.5">
      <c r="A36" s="11" t="s">
        <v>218</v>
      </c>
      <c r="B36" s="12">
        <v>43832</v>
      </c>
      <c r="C36" s="13">
        <v>20.030000999999999</v>
      </c>
      <c r="D36" s="13">
        <v>19.507826000000001</v>
      </c>
    </row>
    <row r="37" spans="1:22" ht="13.5">
      <c r="A37" s="11" t="s">
        <v>218</v>
      </c>
      <c r="B37" s="12">
        <v>44113</v>
      </c>
      <c r="C37" s="13">
        <v>19.32</v>
      </c>
      <c r="D37" s="13">
        <v>19.32</v>
      </c>
    </row>
    <row r="38" spans="1:22" ht="13.5">
      <c r="A38" t="s">
        <v>219</v>
      </c>
      <c r="B38" s="10">
        <v>42006</v>
      </c>
      <c r="C38" s="4">
        <v>55.900002000000001</v>
      </c>
      <c r="D38" s="4">
        <v>48.931159999999998</v>
      </c>
      <c r="F38" s="14" t="s">
        <f>A38</f>
        <v>219</v>
      </c>
      <c r="G38" t="s">
        <v>244</v>
      </c>
      <c r="H38" s="3">
        <v>0.15991380543604516</v>
      </c>
      <c r="I38" s="3">
        <v>0.20451000290225196</v>
      </c>
      <c r="J38" s="3">
        <v>0.18410083992262316</v>
      </c>
      <c r="K38" s="3">
        <v>0.10394982585532087</v>
      </c>
      <c r="L38" s="3">
        <v>0.231379232722982</v>
      </c>
    </row>
    <row r="39" spans="1:22" ht="13.5">
      <c r="A39" t="s">
        <v>219</v>
      </c>
      <c r="B39" s="10">
        <v>42369</v>
      </c>
      <c r="C39" s="4">
        <v>63.040000999999997</v>
      </c>
      <c r="D39" s="4">
        <v>56.755927999999997</v>
      </c>
      <c r="F39" s="14"/>
      <c r="G39" s="6" t="s">
        <v>245</v>
      </c>
      <c r="H39" s="4">
        <f>C39-C38</f>
        <v>7.139998999999996</v>
      </c>
      <c r="I39" s="4">
        <f>C41-C40</f>
        <v>11.780003000000001</v>
      </c>
      <c r="J39" s="4">
        <f>C43-C42</f>
        <v>11.339995999999999</v>
      </c>
      <c r="K39" s="4">
        <f>C45-C44</f>
        <v>7.6799999999999926</v>
      </c>
      <c r="L39" s="4">
        <f>C47-C46</f>
        <v>22.010002999999998</v>
      </c>
    </row>
    <row r="40" spans="1:22" ht="13.5">
      <c r="A40" t="s">
        <v>219</v>
      </c>
      <c r="B40" s="10">
        <v>42373</v>
      </c>
      <c r="C40" s="4">
        <v>62.369999</v>
      </c>
      <c r="D40" s="4">
        <v>56.152714000000003</v>
      </c>
      <c r="F40" s="14"/>
      <c r="G40" s="7" t="s">
        <v>246</v>
      </c>
      <c r="H40" s="4">
        <f>D39-D38</f>
        <v>7.8247679999999988</v>
      </c>
      <c r="I40" s="4">
        <f>D41-D40</f>
        <v>12.210369</v>
      </c>
      <c r="J40" s="4">
        <f>D43-D42</f>
        <v>12.216926999999998</v>
      </c>
      <c r="K40" s="4">
        <f>D45-D44</f>
        <v>9.2157289999999961</v>
      </c>
      <c r="L40" s="4">
        <f>D47-D46</f>
        <v>23.442947999999987</v>
      </c>
    </row>
    <row r="41" spans="1:22" ht="13.5">
      <c r="A41" t="s">
        <v>219</v>
      </c>
      <c r="B41" s="10">
        <v>42734</v>
      </c>
      <c r="C41" s="4">
        <v>74.150002000000001</v>
      </c>
      <c r="D41" s="4">
        <v>68.363083000000003</v>
      </c>
      <c r="F41" s="14"/>
      <c r="G41" t="s">
        <v>247</v>
      </c>
      <c r="H41" s="4">
        <v>1.5900000000000001</v>
      </c>
      <c r="I41" s="4">
        <v>1.71</v>
      </c>
      <c r="J41" s="4">
        <v>1.835</v>
      </c>
      <c r="K41" s="4">
        <v>1.98</v>
      </c>
      <c r="L41" s="4">
        <v>2.1499999999999999</v>
      </c>
    </row>
    <row r="42" spans="1:22" ht="13.5">
      <c r="A42" t="s">
        <v>219</v>
      </c>
      <c r="B42" s="10">
        <v>42738</v>
      </c>
      <c r="C42" s="4">
        <v>74.550003000000004</v>
      </c>
      <c r="D42" s="4">
        <v>68.731857000000005</v>
      </c>
      <c r="F42" s="14"/>
      <c r="G42" t="s">
        <v>248</v>
      </c>
      <c r="H42" s="3" t="s">
        <v>22</v>
      </c>
      <c r="I42" s="8">
        <f>(I41-H41)/I41</f>
        <v>0.070175438596491169</v>
      </c>
      <c r="J42" s="8">
        <f>(J41-I41)/J41</f>
        <v>0.068119891008174394</v>
      </c>
      <c r="K42" s="8">
        <f>(K41-J41)/K41</f>
        <v>0.073232323232323246</v>
      </c>
      <c r="L42" s="8">
        <f>(L41-K41)/L41</f>
        <v>0.079069767441860436</v>
      </c>
    </row>
    <row r="43" spans="1:22" ht="13.5">
      <c r="A43" t="s">
        <v>219</v>
      </c>
      <c r="B43" s="10">
        <v>43098</v>
      </c>
      <c r="C43" s="4">
        <v>85.889999000000003</v>
      </c>
      <c r="D43" s="4">
        <v>80.948784000000003</v>
      </c>
    </row>
    <row r="44" spans="1:22" ht="13.5">
      <c r="A44" t="s">
        <v>219</v>
      </c>
      <c r="B44" s="10">
        <v>43102</v>
      </c>
      <c r="C44" s="4">
        <v>85.040001000000004</v>
      </c>
      <c r="D44" s="4">
        <v>80.147666999999998</v>
      </c>
    </row>
    <row r="45" spans="1:22" ht="13.5">
      <c r="A45" t="s">
        <v>219</v>
      </c>
      <c r="B45" s="10">
        <v>43465</v>
      </c>
      <c r="C45" s="4">
        <v>92.720000999999996</v>
      </c>
      <c r="D45" s="4">
        <v>89.363395999999995</v>
      </c>
    </row>
    <row r="46" spans="1:22" ht="13.5">
      <c r="A46" t="s">
        <v>219</v>
      </c>
      <c r="B46" s="10">
        <v>43467</v>
      </c>
      <c r="C46" s="4">
        <v>89.849997999999999</v>
      </c>
      <c r="D46" s="4">
        <v>86.597282000000007</v>
      </c>
    </row>
    <row r="47" spans="1:22" ht="13.5">
      <c r="A47" t="s">
        <v>219</v>
      </c>
      <c r="B47" s="10">
        <v>43830</v>
      </c>
      <c r="C47" s="4">
        <v>111.860001</v>
      </c>
      <c r="D47" s="4">
        <v>110.04022999999999</v>
      </c>
    </row>
    <row r="48" spans="1:22" ht="13.5">
      <c r="A48" t="s">
        <v>219</v>
      </c>
      <c r="B48" s="10">
        <v>43832</v>
      </c>
      <c r="C48" s="4">
        <v>110.379997</v>
      </c>
      <c r="D48" s="4">
        <v>108.584305</v>
      </c>
    </row>
    <row r="49" spans="1:22" ht="13.5">
      <c r="A49" t="s">
        <v>219</v>
      </c>
      <c r="B49" s="10">
        <v>44113</v>
      </c>
      <c r="C49" s="4">
        <v>96.510002</v>
      </c>
      <c r="D49" s="4">
        <v>96.510002</v>
      </c>
    </row>
    <row r="50" spans="1:22" ht="13.5">
      <c r="A50" s="11" t="s">
        <v>220</v>
      </c>
      <c r="B50" s="12">
        <v>42006</v>
      </c>
      <c r="C50" s="13">
        <v>53.939999</v>
      </c>
      <c r="D50" s="13">
        <v>47.774681000000001</v>
      </c>
      <c r="F50" s="14" t="s">
        <f>A50</f>
        <v>220</v>
      </c>
      <c r="G50" t="s">
        <v>244</v>
      </c>
      <c r="H50" s="3">
        <v>0.14147395353618375</v>
      </c>
      <c r="I50" s="3">
        <v>0.23573475515643083</v>
      </c>
      <c r="J50" s="3">
        <v>0.29010986480168977</v>
      </c>
      <c r="K50" s="3">
        <v>0.013186315074539934</v>
      </c>
      <c r="L50" s="3">
        <v>0.37792649316519622</v>
      </c>
      <c r="O50" t="s">
        <v>220</v>
      </c>
    </row>
    <row r="51" spans="1:22" ht="13.5">
      <c r="A51" s="11" t="s">
        <v>220</v>
      </c>
      <c r="B51" s="12">
        <v>42369</v>
      </c>
      <c r="C51" s="13">
        <v>59.75</v>
      </c>
      <c r="D51" s="13">
        <v>54.533554000000002</v>
      </c>
      <c r="F51" s="14"/>
      <c r="G51" s="6" t="s">
        <v>245</v>
      </c>
      <c r="H51" s="4">
        <f>C51-C50</f>
        <v>5.8100009999999997</v>
      </c>
      <c r="I51" s="4">
        <f>C53-C52</f>
        <v>12.040000999999997</v>
      </c>
      <c r="J51" s="4">
        <f>C55-C54</f>
        <v>19.239998</v>
      </c>
      <c r="K51" s="4">
        <f>C57-C56</f>
        <v>1.6899950000000104</v>
      </c>
      <c r="L51" s="4">
        <f>C59-C58</f>
        <v>34.080000999999996</v>
      </c>
      <c r="O51" t="s">
        <v>221</v>
      </c>
    </row>
    <row r="52" spans="1:22" ht="13.5">
      <c r="A52" s="11" t="s">
        <v>220</v>
      </c>
      <c r="B52" s="12">
        <v>42373</v>
      </c>
      <c r="C52" s="13">
        <v>60.32</v>
      </c>
      <c r="D52" s="13">
        <v>55.053787</v>
      </c>
      <c r="F52" s="14"/>
      <c r="G52" s="7" t="s">
        <v>246</v>
      </c>
      <c r="H52" s="4">
        <f>D51-D50</f>
        <v>6.7588730000000012</v>
      </c>
      <c r="I52" s="4">
        <f>D53-D52</f>
        <v>12.335221000000004</v>
      </c>
      <c r="J52" s="4">
        <f>D55-D54</f>
        <v>19.652655999999993</v>
      </c>
      <c r="K52" s="4">
        <f>D57-D56</f>
        <v>3.436515</v>
      </c>
      <c r="L52" s="4">
        <f>D59-D58</f>
        <v>35.230734999999996</v>
      </c>
      <c r="O52" t="s">
        <v>222</v>
      </c>
    </row>
    <row r="53" spans="1:22" ht="13.5">
      <c r="A53" s="11" t="s">
        <v>220</v>
      </c>
      <c r="B53" s="12">
        <v>42734</v>
      </c>
      <c r="C53" s="13">
        <v>72.360000999999997</v>
      </c>
      <c r="D53" s="13">
        <v>67.389008000000004</v>
      </c>
      <c r="F53" s="14"/>
      <c r="G53" t="s">
        <v>247</v>
      </c>
      <c r="H53" s="4">
        <v>1.6400000000000001</v>
      </c>
      <c r="I53" s="4">
        <v>1.4650000000000001</v>
      </c>
      <c r="J53" s="4">
        <v>1.6199999999999999</v>
      </c>
      <c r="K53" s="4">
        <v>1.78</v>
      </c>
      <c r="L53" s="4">
        <v>1.9550000000000001</v>
      </c>
      <c r="O53" t="s">
        <v>223</v>
      </c>
    </row>
    <row r="54" spans="1:22" ht="13.5">
      <c r="A54" s="11" t="s">
        <v>220</v>
      </c>
      <c r="B54" s="12">
        <v>42738</v>
      </c>
      <c r="C54" s="13">
        <v>72.25</v>
      </c>
      <c r="D54" s="13">
        <v>67.286568000000003</v>
      </c>
      <c r="F54" s="14"/>
      <c r="G54" t="s">
        <v>248</v>
      </c>
      <c r="H54" s="3" t="s">
        <v>22</v>
      </c>
      <c r="I54" s="8">
        <f>(I53-H53)/I53</f>
        <v>-0.1194539249146758</v>
      </c>
      <c r="J54" s="8">
        <f>(J53-I53)/J53</f>
        <v>0.095679012345678896</v>
      </c>
      <c r="K54" s="8">
        <f>(K53-J53)/K53</f>
        <v>0.089887640449438283</v>
      </c>
      <c r="L54" s="8">
        <f>(L53-K53)/L53</f>
        <v>0.089514066496163697</v>
      </c>
      <c r="O54" t="s">
        <v>224</v>
      </c>
    </row>
    <row r="55" spans="1:22" ht="13.5">
      <c r="A55" s="11" t="s">
        <v>220</v>
      </c>
      <c r="B55" s="12">
        <v>43098</v>
      </c>
      <c r="C55" s="13">
        <v>91.489998</v>
      </c>
      <c r="D55" s="13">
        <v>86.939223999999996</v>
      </c>
    </row>
    <row r="56" spans="1:22" ht="13.5">
      <c r="A56" s="11" t="s">
        <v>220</v>
      </c>
      <c r="B56" s="12">
        <v>43102</v>
      </c>
      <c r="C56" s="13">
        <v>89.080001999999993</v>
      </c>
      <c r="D56" s="13">
        <v>84.649117000000004</v>
      </c>
    </row>
    <row r="57" spans="1:22" ht="13.5">
      <c r="A57" s="11" t="s">
        <v>220</v>
      </c>
      <c r="B57" s="12">
        <v>43465</v>
      </c>
      <c r="C57" s="13">
        <v>90.769997000000004</v>
      </c>
      <c r="D57" s="13">
        <v>88.085632000000004</v>
      </c>
    </row>
    <row r="58" spans="1:22" ht="13.5">
      <c r="A58" s="11" t="s">
        <v>220</v>
      </c>
      <c r="B58" s="12">
        <v>43467</v>
      </c>
      <c r="C58" s="13">
        <v>88.769997000000004</v>
      </c>
      <c r="D58" s="13">
        <v>86.144790999999998</v>
      </c>
    </row>
    <row r="59" spans="1:22" ht="13.5">
      <c r="A59" s="11" t="s">
        <v>220</v>
      </c>
      <c r="B59" s="12">
        <v>43830</v>
      </c>
      <c r="C59" s="13">
        <v>122.849998</v>
      </c>
      <c r="D59" s="13">
        <v>121.37552599999999</v>
      </c>
    </row>
    <row r="60" spans="1:22" ht="13.5">
      <c r="A60" s="11" t="s">
        <v>220</v>
      </c>
      <c r="B60" s="12">
        <v>43832</v>
      </c>
      <c r="C60" s="13">
        <v>120.199997</v>
      </c>
      <c r="D60" s="13">
        <v>118.75733200000001</v>
      </c>
    </row>
    <row r="61" spans="1:22" ht="13.5">
      <c r="A61" s="11" t="s">
        <v>220</v>
      </c>
      <c r="B61" s="12">
        <v>44113</v>
      </c>
      <c r="C61" s="13">
        <v>155.75</v>
      </c>
      <c r="D61" s="13">
        <v>155.75</v>
      </c>
    </row>
    <row r="62" spans="1:22" ht="13.5">
      <c r="A62" t="s">
        <v>221</v>
      </c>
      <c r="B62" s="10">
        <v>42006</v>
      </c>
      <c r="C62" s="4">
        <v>35.139999000000003</v>
      </c>
      <c r="D62" s="4">
        <v>29.644537</v>
      </c>
      <c r="F62" s="14" t="s">
        <f>A62</f>
        <v>221</v>
      </c>
      <c r="G62" t="s">
        <v>244</v>
      </c>
      <c r="H62" s="3">
        <v>0.061177005395631534</v>
      </c>
      <c r="I62" s="3">
        <v>0.18853690500898312</v>
      </c>
      <c r="J62" s="3">
        <v>0.17025859452031944</v>
      </c>
      <c r="K62" s="3">
        <v>0.082483638644439194</v>
      </c>
      <c r="L62" s="3">
        <v>0.30036064523100436</v>
      </c>
    </row>
    <row r="63" spans="1:22" ht="13.5">
      <c r="A63" t="s">
        <v>221</v>
      </c>
      <c r="B63" s="10">
        <v>42369</v>
      </c>
      <c r="C63" s="4">
        <v>36.080002</v>
      </c>
      <c r="D63" s="4">
        <v>31.458100999999999</v>
      </c>
      <c r="F63" s="14"/>
      <c r="G63" s="6" t="s">
        <v>245</v>
      </c>
      <c r="H63" s="4">
        <f>C63-C62</f>
        <v>0.94000299999999726</v>
      </c>
      <c r="I63" s="4">
        <f>C65-C64</f>
        <v>6.0099980000000031</v>
      </c>
      <c r="J63" s="4">
        <f>C67-C66</f>
        <v>5.7700000000000031</v>
      </c>
      <c r="K63" s="4">
        <f>C69-C68</f>
        <v>2.7000010000000003</v>
      </c>
      <c r="L63" s="4">
        <f>C71-C70</f>
        <v>14.529999000000004</v>
      </c>
    </row>
    <row r="64" spans="1:22" ht="13.5">
      <c r="A64" t="s">
        <v>221</v>
      </c>
      <c r="B64" s="10">
        <v>42373</v>
      </c>
      <c r="C64" s="4">
        <v>35.610000999999997</v>
      </c>
      <c r="D64" s="4">
        <v>31.048309</v>
      </c>
      <c r="F64" s="14"/>
      <c r="G64" s="7" t="s">
        <v>246</v>
      </c>
      <c r="H64" s="4">
        <f>D63-D62</f>
        <v>1.8135639999999995</v>
      </c>
      <c r="I64" s="4">
        <f>D65-D64</f>
        <v>6.3408049999999996</v>
      </c>
      <c r="J64" s="4">
        <f>D67-D66</f>
        <v>6.4466699999999975</v>
      </c>
      <c r="K64" s="4">
        <f>D69-D68</f>
        <v>3.9328300000000027</v>
      </c>
      <c r="L64" s="4">
        <f>D71-D70</f>
        <v>15.504589000000003</v>
      </c>
    </row>
    <row r="65" spans="1:22" ht="13.5">
      <c r="A65" t="s">
        <v>221</v>
      </c>
      <c r="B65" s="10">
        <v>42734</v>
      </c>
      <c r="C65" s="4">
        <v>41.619999</v>
      </c>
      <c r="D65" s="4">
        <v>37.389113999999999</v>
      </c>
      <c r="F65" s="14"/>
      <c r="G65" t="s">
        <v>247</v>
      </c>
      <c r="H65" s="4">
        <v>1.1599999999999999</v>
      </c>
      <c r="I65" s="4">
        <v>1.24</v>
      </c>
      <c r="J65" s="4">
        <v>1.3300000000000001</v>
      </c>
      <c r="K65" s="4">
        <v>1.4299999999999999</v>
      </c>
      <c r="L65" s="4">
        <v>1.5305</v>
      </c>
    </row>
    <row r="66" spans="1:22" ht="13.5">
      <c r="A66" t="s">
        <v>221</v>
      </c>
      <c r="B66" s="10">
        <v>42738</v>
      </c>
      <c r="C66" s="4">
        <v>41.529998999999997</v>
      </c>
      <c r="D66" s="4">
        <v>37.308261999999999</v>
      </c>
      <c r="F66" s="14"/>
      <c r="G66" t="s">
        <v>248</v>
      </c>
      <c r="H66" s="3" t="s">
        <v>22</v>
      </c>
      <c r="I66" s="8">
        <f>(I65-H65)/I65</f>
        <v>0.064516129032258118</v>
      </c>
      <c r="J66" s="8">
        <f>(J65-I65)/J65</f>
        <v>0.067669172932330879</v>
      </c>
      <c r="K66" s="8">
        <f>(K65-J65)/K65</f>
        <v>0.069930069930069838</v>
      </c>
      <c r="L66" s="8">
        <f>(L65-K65)/L65</f>
        <v>0.065664815419797476</v>
      </c>
    </row>
    <row r="67" spans="1:22" ht="13.5">
      <c r="A67" t="s">
        <v>221</v>
      </c>
      <c r="B67" s="10">
        <v>43098</v>
      </c>
      <c r="C67" s="4">
        <v>47.299999</v>
      </c>
      <c r="D67" s="4">
        <v>43.754931999999997</v>
      </c>
    </row>
    <row r="68" spans="1:22" ht="13.5">
      <c r="A68" t="s">
        <v>221</v>
      </c>
      <c r="B68" s="10">
        <v>43102</v>
      </c>
      <c r="C68" s="4">
        <v>46.950001</v>
      </c>
      <c r="D68" s="4">
        <v>43.431168</v>
      </c>
    </row>
    <row r="69" spans="1:22" ht="13.5">
      <c r="A69" t="s">
        <v>221</v>
      </c>
      <c r="B69" s="10">
        <v>43465</v>
      </c>
      <c r="C69" s="4">
        <v>49.650002000000001</v>
      </c>
      <c r="D69" s="4">
        <v>47.363998000000002</v>
      </c>
    </row>
    <row r="70" spans="1:22" ht="13.5">
      <c r="A70" t="s">
        <v>221</v>
      </c>
      <c r="B70" s="10">
        <v>43467</v>
      </c>
      <c r="C70" s="4">
        <v>48.310001</v>
      </c>
      <c r="D70" s="4">
        <v>46.08569</v>
      </c>
    </row>
    <row r="71" spans="1:22" ht="13.5">
      <c r="A71" t="s">
        <v>221</v>
      </c>
      <c r="B71" s="10">
        <v>43830</v>
      </c>
      <c r="C71" s="4">
        <v>62.840000000000003</v>
      </c>
      <c r="D71" s="4">
        <v>61.590279000000002</v>
      </c>
    </row>
    <row r="72" spans="1:22" ht="13.5">
      <c r="A72" t="s">
        <v>221</v>
      </c>
      <c r="B72" s="10">
        <v>43832</v>
      </c>
      <c r="C72" s="4">
        <v>61.709999000000003</v>
      </c>
      <c r="D72" s="4">
        <v>60.482754</v>
      </c>
    </row>
    <row r="73" spans="1:22" ht="13.5">
      <c r="A73" t="s">
        <v>221</v>
      </c>
      <c r="B73" s="10">
        <v>44113</v>
      </c>
      <c r="C73" s="4">
        <v>64.339995999999999</v>
      </c>
      <c r="D73" s="4">
        <v>64.339995999999999</v>
      </c>
    </row>
    <row r="74" spans="1:22" ht="13.5">
      <c r="A74" s="11" t="s">
        <v>222</v>
      </c>
      <c r="B74" s="12">
        <v>42006</v>
      </c>
      <c r="C74" s="13">
        <v>23.629999000000002</v>
      </c>
      <c r="D74" s="13">
        <v>18.479486000000001</v>
      </c>
      <c r="F74" s="14" t="s">
        <f>A74</f>
        <v>222</v>
      </c>
      <c r="G74" t="s">
        <v>244</v>
      </c>
      <c r="H74" s="3">
        <v>-0.18276428251305266</v>
      </c>
      <c r="I74" s="3">
        <v>0.40871909435617426</v>
      </c>
      <c r="J74" s="3">
        <v>0.19576898491822026</v>
      </c>
      <c r="K74" s="3">
        <v>0.036995155568972926</v>
      </c>
      <c r="L74" s="3">
        <v>0.0061276710335400608</v>
      </c>
    </row>
    <row r="75" spans="1:22" ht="13.5">
      <c r="A75" s="11" t="s">
        <v>222</v>
      </c>
      <c r="B75" s="12">
        <v>42369</v>
      </c>
      <c r="C75" s="13">
        <v>18.360001</v>
      </c>
      <c r="D75" s="13">
        <v>15.102096</v>
      </c>
      <c r="F75" s="14"/>
      <c r="G75" s="6" t="s">
        <v>245</v>
      </c>
      <c r="H75" s="4">
        <f>C75-C74</f>
        <v>-5.2699980000000011</v>
      </c>
      <c r="I75" s="4">
        <f>C77-C76</f>
        <v>6.369999</v>
      </c>
      <c r="J75" s="4">
        <f>C79-C78</f>
        <v>3.7700010000000006</v>
      </c>
      <c r="K75" s="4">
        <f>C81-C80</f>
        <v>0.21000000000000085</v>
      </c>
      <c r="L75" s="4">
        <f>C83-C82</f>
        <v>-0.73000000000000043</v>
      </c>
    </row>
    <row r="76" spans="1:22" ht="13.5">
      <c r="A76" s="11" t="s">
        <v>222</v>
      </c>
      <c r="B76" s="12">
        <v>42373</v>
      </c>
      <c r="C76" s="13">
        <v>18.27</v>
      </c>
      <c r="D76" s="13">
        <v>15.028067999999999</v>
      </c>
      <c r="F76" s="14"/>
      <c r="G76" s="7" t="s">
        <v>246</v>
      </c>
      <c r="H76" s="4">
        <f>D75-D74</f>
        <v>-3.3773900000000019</v>
      </c>
      <c r="I76" s="4">
        <f>D77-D76</f>
        <v>6.2465430000000008</v>
      </c>
      <c r="J76" s="4">
        <f>D79-D78</f>
        <v>4.208082000000001</v>
      </c>
      <c r="K76" s="4">
        <f>D81-D80</f>
        <v>1.2461280000000023</v>
      </c>
      <c r="L76" s="4">
        <f>D83-D82</f>
        <v>0.37658300000000011</v>
      </c>
      <c r="O76" s="15" t="s">
        <v>216</v>
      </c>
    </row>
    <row r="77" spans="1:22" ht="13.5">
      <c r="A77" s="11" t="s">
        <v>222</v>
      </c>
      <c r="B77" s="12">
        <v>42734</v>
      </c>
      <c r="C77" s="13">
        <v>24.639999</v>
      </c>
      <c r="D77" s="13">
        <v>21.274611</v>
      </c>
      <c r="F77" s="14"/>
      <c r="G77" t="s">
        <v>247</v>
      </c>
      <c r="H77" s="4">
        <v>0.98999999999999999</v>
      </c>
      <c r="I77" s="4">
        <v>1.03</v>
      </c>
      <c r="J77" s="4">
        <v>1.0700000000000001</v>
      </c>
      <c r="K77" s="4">
        <v>1.1100000000000001</v>
      </c>
      <c r="L77" s="4">
        <v>1.1504999999999999</v>
      </c>
      <c r="O77" s="15" t="s">
        <v>216</v>
      </c>
    </row>
    <row r="78" spans="1:22" ht="13.5">
      <c r="A78" s="11" t="s">
        <v>222</v>
      </c>
      <c r="B78" s="12">
        <v>42738</v>
      </c>
      <c r="C78" s="13">
        <v>24.59</v>
      </c>
      <c r="D78" s="13">
        <v>21.231438000000001</v>
      </c>
      <c r="F78" s="14"/>
      <c r="G78" t="s">
        <v>248</v>
      </c>
      <c r="H78" s="3" t="s">
        <v>22</v>
      </c>
      <c r="I78" s="8">
        <f>(I77-H77)/I77</f>
        <v>0.038834951456310711</v>
      </c>
      <c r="J78" s="8">
        <f>(J77-I77)/J77</f>
        <v>0.03738317757009349</v>
      </c>
      <c r="K78" s="8">
        <f>(K77-J77)/K77</f>
        <v>0.036036036036036063</v>
      </c>
      <c r="L78" s="8">
        <f>(L77-K77)/L77</f>
        <v>0.035202086049543474</v>
      </c>
      <c r="O78" s="15" t="s">
        <v>216</v>
      </c>
    </row>
    <row r="79" spans="1:22" ht="13.5">
      <c r="A79" s="11" t="s">
        <v>222</v>
      </c>
      <c r="B79" s="12">
        <v>43098</v>
      </c>
      <c r="C79" s="13">
        <v>28.360001</v>
      </c>
      <c r="D79" s="13">
        <v>25.439520000000002</v>
      </c>
      <c r="O79" s="15" t="s">
        <v>216</v>
      </c>
    </row>
    <row r="80" spans="1:22" ht="13.5">
      <c r="A80" s="11" t="s">
        <v>222</v>
      </c>
      <c r="B80" s="12">
        <v>43102</v>
      </c>
      <c r="C80" s="13">
        <v>28.02</v>
      </c>
      <c r="D80" s="13">
        <v>25.134530999999999</v>
      </c>
      <c r="O80" s="15" t="s">
        <v>216</v>
      </c>
    </row>
    <row r="81" spans="1:22" ht="13.5">
      <c r="A81" s="11" t="s">
        <v>222</v>
      </c>
      <c r="B81" s="12">
        <v>43465</v>
      </c>
      <c r="C81" s="13">
        <v>28.23</v>
      </c>
      <c r="D81" s="13">
        <v>26.380659000000001</v>
      </c>
      <c r="O81" t="s">
        <v>217</v>
      </c>
    </row>
    <row r="82" spans="1:22" ht="13.5">
      <c r="A82" s="11" t="s">
        <v>222</v>
      </c>
      <c r="B82" s="12">
        <v>43467</v>
      </c>
      <c r="C82" s="13">
        <v>28</v>
      </c>
      <c r="D82" s="13">
        <v>26.165728000000001</v>
      </c>
      <c r="O82" t="s">
        <v>217</v>
      </c>
    </row>
    <row r="83" spans="1:22" ht="13.5">
      <c r="A83" s="11" t="s">
        <v>222</v>
      </c>
      <c r="B83" s="12">
        <v>43830</v>
      </c>
      <c r="C83" s="13">
        <v>27.27</v>
      </c>
      <c r="D83" s="13">
        <v>26.542311000000002</v>
      </c>
      <c r="O83" t="s">
        <v>217</v>
      </c>
    </row>
    <row r="84" spans="1:22" ht="13.5">
      <c r="A84" s="11" t="s">
        <v>222</v>
      </c>
      <c r="B84" s="12">
        <v>43832</v>
      </c>
      <c r="C84" s="13">
        <v>26.950001</v>
      </c>
      <c r="D84" s="13">
        <v>26.230848000000002</v>
      </c>
      <c r="O84" t="s">
        <v>217</v>
      </c>
    </row>
    <row r="85" spans="1:22" ht="13.5">
      <c r="A85" s="11" t="s">
        <v>222</v>
      </c>
      <c r="B85" s="12">
        <v>44113</v>
      </c>
      <c r="C85" s="13">
        <v>21.370000999999998</v>
      </c>
      <c r="D85" s="13">
        <v>21.370000999999998</v>
      </c>
      <c r="O85" t="s">
        <v>217</v>
      </c>
    </row>
    <row r="86" spans="1:22" ht="13.5">
      <c r="A86" t="s">
        <v>223</v>
      </c>
      <c r="B86" s="10">
        <v>42006</v>
      </c>
      <c r="C86" s="4">
        <v>77.489998</v>
      </c>
      <c r="D86" s="4">
        <v>60.907733999999998</v>
      </c>
      <c r="F86" s="14" t="s">
        <f>A86</f>
        <v>223</v>
      </c>
      <c r="G86" t="s">
        <v>244</v>
      </c>
      <c r="H86" s="3">
        <v>-0.094602320946630458</v>
      </c>
      <c r="I86" s="3">
        <v>0.1766641513309799</v>
      </c>
      <c r="J86" s="3">
        <v>0.099131344684986633</v>
      </c>
      <c r="K86" s="3">
        <v>-0.075912445111973259</v>
      </c>
      <c r="L86" s="3">
        <v>0.2149883382198905</v>
      </c>
      <c r="O86" t="s">
        <v>217</v>
      </c>
    </row>
    <row r="87" spans="1:22" ht="13.5">
      <c r="A87" t="s">
        <v>223</v>
      </c>
      <c r="B87" s="10">
        <v>42369</v>
      </c>
      <c r="C87" s="4">
        <v>67.639999000000003</v>
      </c>
      <c r="D87" s="4">
        <v>55.145721000000002</v>
      </c>
      <c r="F87" s="14"/>
      <c r="G87" s="6" t="s">
        <v>245</v>
      </c>
      <c r="H87" s="4">
        <f>C87-C86</f>
        <v>-9.8499989999999968</v>
      </c>
      <c r="I87" s="4">
        <f>C89-C88</f>
        <v>9.119995000000003</v>
      </c>
      <c r="J87" s="4">
        <f>C91-C90</f>
        <v>4.8099979999999931</v>
      </c>
      <c r="K87" s="4">
        <f>C93-C92</f>
        <v>-8.8200000000000074</v>
      </c>
      <c r="L87" s="4">
        <f>C95-C94</f>
        <v>11.639999999999986</v>
      </c>
      <c r="O87" t="s">
        <v>217</v>
      </c>
    </row>
    <row r="88" spans="1:22" ht="13.5">
      <c r="A88" t="s">
        <v>223</v>
      </c>
      <c r="B88" s="10">
        <v>42373</v>
      </c>
      <c r="C88" s="4">
        <v>67.470000999999996</v>
      </c>
      <c r="D88" s="4">
        <v>55.007117999999998</v>
      </c>
      <c r="F88" s="14"/>
      <c r="G88" s="7" t="s">
        <v>246</v>
      </c>
      <c r="H88" s="4">
        <f>D87-D86</f>
        <v>-5.7620129999999961</v>
      </c>
      <c r="I88" s="4">
        <f>D89-D88</f>
        <v>9.8808749999999961</v>
      </c>
      <c r="J88" s="4">
        <f>D91-D90</f>
        <v>6.7204969999999946</v>
      </c>
      <c r="K88" s="4">
        <f>D93-D92</f>
        <v>-4.7278360000000106</v>
      </c>
      <c r="L88" s="4">
        <f>D95-D94</f>
        <v>14.427314999999993</v>
      </c>
      <c r="O88" t="s">
        <v>217</v>
      </c>
    </row>
    <row r="89" spans="1:22" ht="13.5">
      <c r="A89" t="s">
        <v>223</v>
      </c>
      <c r="B89" s="10">
        <v>42734</v>
      </c>
      <c r="C89" s="4">
        <v>76.589995999999999</v>
      </c>
      <c r="D89" s="4">
        <v>64.887992999999994</v>
      </c>
      <c r="F89" s="14"/>
      <c r="G89" t="s">
        <v>247</v>
      </c>
      <c r="H89" s="4">
        <v>2.5899999999999999</v>
      </c>
      <c r="I89" s="4">
        <v>2.7999999999999998</v>
      </c>
      <c r="J89" s="4">
        <v>3.0350000000000001</v>
      </c>
      <c r="K89" s="4">
        <v>3.3399999999999999</v>
      </c>
      <c r="L89" s="4">
        <v>3.6710000000000003</v>
      </c>
      <c r="O89" t="s">
        <v>217</v>
      </c>
    </row>
    <row r="90" spans="1:22" ht="13.5">
      <c r="A90" t="s">
        <v>223</v>
      </c>
      <c r="B90" s="10">
        <v>42738</v>
      </c>
      <c r="C90" s="4">
        <v>76.25</v>
      </c>
      <c r="D90" s="4">
        <v>64.599930000000001</v>
      </c>
      <c r="F90" s="14"/>
      <c r="G90" t="s">
        <v>248</v>
      </c>
      <c r="H90" s="3" t="s">
        <v>22</v>
      </c>
      <c r="I90" s="8">
        <f>(I89-H89)/I89</f>
        <v>0.074999999999999997</v>
      </c>
      <c r="J90" s="8">
        <f>(J89-I89)/J89</f>
        <v>0.077429983525535526</v>
      </c>
      <c r="K90" s="8">
        <f>(K89-J89)/K89</f>
        <v>0.091317365269460993</v>
      </c>
      <c r="L90" s="8">
        <f>(L89-K89)/L89</f>
        <v>0.090166167256878343</v>
      </c>
      <c r="O90" t="s">
        <v>217</v>
      </c>
    </row>
    <row r="91" spans="1:22" ht="13.5">
      <c r="A91" t="s">
        <v>223</v>
      </c>
      <c r="B91" s="10">
        <v>43098</v>
      </c>
      <c r="C91" s="4">
        <v>81.059997999999993</v>
      </c>
      <c r="D91" s="4">
        <v>71.320426999999995</v>
      </c>
      <c r="O91" t="s">
        <v>217</v>
      </c>
    </row>
    <row r="92" spans="1:22" ht="13.5">
      <c r="A92" t="s">
        <v>223</v>
      </c>
      <c r="B92" s="10">
        <v>43102</v>
      </c>
      <c r="C92" s="4">
        <v>80.279999000000004</v>
      </c>
      <c r="D92" s="4">
        <v>70.634155000000007</v>
      </c>
      <c r="O92" t="s">
        <v>217</v>
      </c>
    </row>
    <row r="93" spans="1:22" ht="13.5">
      <c r="A93" t="s">
        <v>223</v>
      </c>
      <c r="B93" s="10">
        <v>43465</v>
      </c>
      <c r="C93" s="4">
        <v>71.459998999999996</v>
      </c>
      <c r="D93" s="4">
        <v>65.906318999999996</v>
      </c>
      <c r="O93" s="15" t="s">
        <v>218</v>
      </c>
    </row>
    <row r="94" spans="1:22" ht="13.5">
      <c r="A94" t="s">
        <v>223</v>
      </c>
      <c r="B94" s="10">
        <v>43467</v>
      </c>
      <c r="C94" s="4">
        <v>71.180000000000007</v>
      </c>
      <c r="D94" s="4">
        <v>65.648094</v>
      </c>
      <c r="O94" s="15" t="s">
        <v>218</v>
      </c>
    </row>
    <row r="95" spans="1:22" ht="13.5">
      <c r="A95" t="s">
        <v>223</v>
      </c>
      <c r="B95" s="10">
        <v>43830</v>
      </c>
      <c r="C95" s="4">
        <v>82.819999999999993</v>
      </c>
      <c r="D95" s="4">
        <v>80.075408999999993</v>
      </c>
      <c r="O95" s="15" t="s">
        <v>218</v>
      </c>
    </row>
    <row r="96" spans="1:22" ht="13.5">
      <c r="A96" t="s">
        <v>223</v>
      </c>
      <c r="B96" s="10">
        <v>43832</v>
      </c>
      <c r="C96" s="4">
        <v>81.959998999999996</v>
      </c>
      <c r="D96" s="4">
        <v>79.243904000000001</v>
      </c>
      <c r="O96" s="15" t="s">
        <v>218</v>
      </c>
    </row>
    <row r="97" spans="1:22" ht="13.5">
      <c r="A97" t="s">
        <v>223</v>
      </c>
      <c r="B97" s="10">
        <v>44113</v>
      </c>
      <c r="C97" s="4">
        <v>81.779999000000004</v>
      </c>
      <c r="D97" s="4">
        <v>81.779999000000004</v>
      </c>
      <c r="O97" s="15" t="s">
        <v>218</v>
      </c>
    </row>
    <row r="98" spans="1:22" ht="13.5">
      <c r="A98" s="11" t="s">
        <v>224</v>
      </c>
      <c r="B98" s="12">
        <v>42006</v>
      </c>
      <c r="C98" s="13">
        <v>87.010002</v>
      </c>
      <c r="D98" s="13">
        <v>70.527114999999995</v>
      </c>
      <c r="F98" s="14" t="s">
        <f>A98</f>
        <v>224</v>
      </c>
      <c r="G98" t="s">
        <v>244</v>
      </c>
      <c r="H98" s="3">
        <v>-0.044005869231996786</v>
      </c>
      <c r="I98" s="3">
        <v>0.26955877169725428</v>
      </c>
      <c r="J98" s="3">
        <v>0.15454225120354881</v>
      </c>
      <c r="K98" s="3">
        <v>0.051056997491465639</v>
      </c>
      <c r="L98" s="3">
        <v>0.21385068130837159</v>
      </c>
      <c r="O98" s="15" t="s">
        <v>218</v>
      </c>
    </row>
    <row r="99" spans="1:22" ht="13.5">
      <c r="A99" s="11" t="s">
        <v>224</v>
      </c>
      <c r="B99" s="12">
        <v>42369</v>
      </c>
      <c r="C99" s="13">
        <v>80.190002000000007</v>
      </c>
      <c r="D99" s="13">
        <v>67.423507999999998</v>
      </c>
      <c r="F99" s="14"/>
      <c r="G99" s="6" t="s">
        <v>245</v>
      </c>
      <c r="H99" s="4">
        <f>C99-C98</f>
        <v>-6.8199999999999932</v>
      </c>
      <c r="I99" s="4">
        <f>C101-C100</f>
        <v>19.370002999999997</v>
      </c>
      <c r="J99" s="4">
        <f>C103-C102</f>
        <v>11.25</v>
      </c>
      <c r="K99" s="4">
        <f>C105-C104</f>
        <v>1.8500060000000076</v>
      </c>
      <c r="L99" s="4">
        <f>C107-C106</f>
        <v>21.979995999999986</v>
      </c>
      <c r="O99" s="15" t="s">
        <v>218</v>
      </c>
    </row>
    <row r="100" spans="1:22" ht="13.5">
      <c r="A100" s="11" t="s">
        <v>224</v>
      </c>
      <c r="B100" s="12">
        <v>42373</v>
      </c>
      <c r="C100" s="13">
        <v>79.139999000000003</v>
      </c>
      <c r="D100" s="13">
        <v>66.540672000000001</v>
      </c>
      <c r="F100" s="14"/>
      <c r="G100" s="7" t="s">
        <v>246</v>
      </c>
      <c r="H100" s="4">
        <f>D99-D98</f>
        <v>-3.1036069999999967</v>
      </c>
      <c r="I100" s="4">
        <f>D101-D100</f>
        <v>19.057434000000001</v>
      </c>
      <c r="J100" s="4">
        <f>D103-D102</f>
        <v>13.489189999999994</v>
      </c>
      <c r="K100" s="4">
        <f>D105-D104</f>
        <v>5.9576870000000071</v>
      </c>
      <c r="L100" s="4">
        <f>D107-D106</f>
        <v>24.482757000000007</v>
      </c>
      <c r="O100" s="15" t="s">
        <v>218</v>
      </c>
    </row>
    <row r="101" spans="1:22" ht="13.5">
      <c r="A101" s="11" t="s">
        <v>224</v>
      </c>
      <c r="B101" s="12">
        <v>42734</v>
      </c>
      <c r="C101" s="13">
        <v>98.510002</v>
      </c>
      <c r="D101" s="13">
        <v>85.598106000000001</v>
      </c>
      <c r="F101" s="14"/>
      <c r="G101" t="s">
        <v>247</v>
      </c>
      <c r="H101" s="4">
        <v>2.8399999999999999</v>
      </c>
      <c r="I101" s="4">
        <v>3.0549999999999997</v>
      </c>
      <c r="J101" s="4">
        <v>4.1825000000000001</v>
      </c>
      <c r="K101" s="4">
        <v>4.4755000000000003</v>
      </c>
      <c r="L101" s="4">
        <v>3.8479999999999999</v>
      </c>
      <c r="O101" s="15" t="s">
        <v>218</v>
      </c>
    </row>
    <row r="102" spans="1:22" ht="13.5">
      <c r="A102" s="11" t="s">
        <v>224</v>
      </c>
      <c r="B102" s="12">
        <v>42738</v>
      </c>
      <c r="C102" s="13">
        <v>98.209998999999996</v>
      </c>
      <c r="D102" s="13">
        <v>85.337440000000001</v>
      </c>
      <c r="F102" s="14"/>
      <c r="G102" t="s">
        <v>248</v>
      </c>
      <c r="H102" s="3" t="s">
        <v>22</v>
      </c>
      <c r="I102" s="8">
        <f>(I101-H101)/I101</f>
        <v>0.070376432078559703</v>
      </c>
      <c r="J102" s="8">
        <f>(J101-I101)/J101</f>
        <v>0.26957561267184704</v>
      </c>
      <c r="K102" s="8">
        <f>(K101-J101)/K101</f>
        <v>0.065467545525639617</v>
      </c>
      <c r="L102" s="8">
        <f>(L101-K101)/L101</f>
        <v>-0.16307172557172567</v>
      </c>
      <c r="O102" s="15" t="s">
        <v>218</v>
      </c>
    </row>
    <row r="103" spans="1:22" ht="13.5">
      <c r="A103" s="11" t="s">
        <v>224</v>
      </c>
      <c r="B103" s="12">
        <v>43098</v>
      </c>
      <c r="C103" s="13">
        <v>109.459999</v>
      </c>
      <c r="D103" s="13">
        <v>98.826629999999994</v>
      </c>
      <c r="O103" s="15" t="s">
        <v>218</v>
      </c>
    </row>
    <row r="104" spans="1:22" ht="13.5">
      <c r="A104" s="11" t="s">
        <v>224</v>
      </c>
      <c r="B104" s="12">
        <v>43102</v>
      </c>
      <c r="C104" s="13">
        <v>108.449997</v>
      </c>
      <c r="D104" s="13">
        <v>97.914733999999996</v>
      </c>
      <c r="O104" s="15" t="s">
        <v>218</v>
      </c>
    </row>
    <row r="105" spans="1:22" ht="13.5">
      <c r="A105" s="11" t="s">
        <v>224</v>
      </c>
      <c r="B105" s="12">
        <v>43465</v>
      </c>
      <c r="C105" s="13">
        <v>110.300003</v>
      </c>
      <c r="D105" s="13">
        <v>103.872421</v>
      </c>
      <c r="O105" t="s">
        <v>219</v>
      </c>
    </row>
    <row r="106" spans="1:22" ht="13.5">
      <c r="A106" s="11" t="s">
        <v>224</v>
      </c>
      <c r="B106" s="12">
        <v>43467</v>
      </c>
      <c r="C106" s="13">
        <v>107.889999</v>
      </c>
      <c r="D106" s="13">
        <v>101.602852</v>
      </c>
      <c r="O106" t="s">
        <v>219</v>
      </c>
    </row>
    <row r="107" spans="1:22" ht="13.5">
      <c r="A107" s="11" t="s">
        <v>224</v>
      </c>
      <c r="B107" s="12">
        <v>43830</v>
      </c>
      <c r="C107" s="13">
        <v>129.86999499999999</v>
      </c>
      <c r="D107" s="13">
        <v>126.08560900000001</v>
      </c>
      <c r="O107" t="s">
        <v>219</v>
      </c>
    </row>
    <row r="108" spans="1:22" ht="13.5">
      <c r="A108" s="11" t="s">
        <v>224</v>
      </c>
      <c r="B108" s="12">
        <v>43832</v>
      </c>
      <c r="C108" s="13">
        <v>128.699997</v>
      </c>
      <c r="D108" s="13">
        <v>124.949707</v>
      </c>
      <c r="O108" t="s">
        <v>219</v>
      </c>
    </row>
    <row r="109" spans="1:22" ht="13.5">
      <c r="A109" s="11" t="s">
        <v>224</v>
      </c>
      <c r="B109" s="12">
        <v>44113</v>
      </c>
      <c r="C109" s="13">
        <v>120.290001</v>
      </c>
      <c r="D109" s="13">
        <v>120.290001</v>
      </c>
      <c r="O109" t="s">
        <v>219</v>
      </c>
    </row>
    <row r="110" spans="1:22" ht="13.5">
      <c r="A110" t="s">
        <v>225</v>
      </c>
      <c r="B110" s="10">
        <v>42006</v>
      </c>
      <c r="C110" s="4">
        <v>84.050003000000004</v>
      </c>
      <c r="D110" s="4">
        <v>64.764037999999999</v>
      </c>
      <c r="F110" s="14" t="s">
        <f>A110</f>
        <v>225</v>
      </c>
      <c r="G110" t="s">
        <v>244</v>
      </c>
      <c r="H110" s="3">
        <v>-0.10213856646801422</v>
      </c>
      <c r="I110" s="3">
        <v>0.13436305463682574</v>
      </c>
      <c r="J110" s="3">
        <v>0.12955769367823189</v>
      </c>
      <c r="K110" s="3">
        <v>0.074145817166475725</v>
      </c>
      <c r="L110" s="3">
        <v>0.1028694454140493</v>
      </c>
      <c r="O110" t="s">
        <v>219</v>
      </c>
    </row>
    <row r="111" spans="1:22" ht="13.5">
      <c r="A111" t="s">
        <v>225</v>
      </c>
      <c r="B111" s="10">
        <v>42369</v>
      </c>
      <c r="C111" s="4">
        <v>71.389999000000003</v>
      </c>
      <c r="D111" s="4">
        <v>58.149132000000002</v>
      </c>
      <c r="F111" s="14"/>
      <c r="G111" s="6" t="s">
        <v>245</v>
      </c>
      <c r="H111" s="4">
        <f>C111-C110</f>
        <v>-12.660004000000001</v>
      </c>
      <c r="I111" s="4">
        <f>C113-C112</f>
        <v>6.4300009999999901</v>
      </c>
      <c r="J111" s="4">
        <f>C115-C114</f>
        <v>6.3799980000000005</v>
      </c>
      <c r="K111" s="4">
        <f>C117-C116</f>
        <v>3.0700000000000074</v>
      </c>
      <c r="L111" s="4">
        <f>C119-C118</f>
        <v>6.5100020000000001</v>
      </c>
      <c r="O111" t="s">
        <v>219</v>
      </c>
    </row>
    <row r="112" spans="1:22" ht="13.5">
      <c r="A112" t="s">
        <v>225</v>
      </c>
      <c r="B112" s="10">
        <v>42373</v>
      </c>
      <c r="C112" s="4">
        <v>71.190002000000007</v>
      </c>
      <c r="D112" s="4">
        <v>57.986229000000002</v>
      </c>
      <c r="F112" s="14"/>
      <c r="G112" s="7" t="s">
        <v>246</v>
      </c>
      <c r="H112" s="4">
        <f>D111-D110</f>
        <v>-6.6149059999999977</v>
      </c>
      <c r="I112" s="4">
        <f>D113-D112</f>
        <v>7.975997999999997</v>
      </c>
      <c r="J112" s="4">
        <f>D115-D114</f>
        <v>8.45243099999999</v>
      </c>
      <c r="K112" s="4">
        <f>D117-D116</f>
        <v>6.3040159999999901</v>
      </c>
      <c r="L112" s="4">
        <f>D119-D118</f>
        <v>9.7167199999999951</v>
      </c>
      <c r="O112" t="s">
        <v>219</v>
      </c>
    </row>
    <row r="113" spans="1:22" ht="13.5">
      <c r="A113" t="s">
        <v>225</v>
      </c>
      <c r="B113" s="10">
        <v>42734</v>
      </c>
      <c r="C113" s="4">
        <v>77.620002999999997</v>
      </c>
      <c r="D113" s="4">
        <v>65.962226999999999</v>
      </c>
      <c r="F113" s="14"/>
      <c r="G113" t="s">
        <v>247</v>
      </c>
      <c r="H113" s="4">
        <v>4.0649999999999995</v>
      </c>
      <c r="I113" s="4">
        <v>3.3599999999999999</v>
      </c>
      <c r="J113" s="4">
        <v>3.4900000000000002</v>
      </c>
      <c r="K113" s="4">
        <v>3.6349999999999998</v>
      </c>
      <c r="L113" s="4">
        <v>3.7450000000000001</v>
      </c>
      <c r="O113" t="s">
        <v>219</v>
      </c>
    </row>
    <row r="114" spans="1:22" ht="13.5">
      <c r="A114" t="s">
        <v>225</v>
      </c>
      <c r="B114" s="10">
        <v>42738</v>
      </c>
      <c r="C114" s="4">
        <v>77.730002999999996</v>
      </c>
      <c r="D114" s="4">
        <v>66.055710000000005</v>
      </c>
      <c r="F114" s="14"/>
      <c r="G114" t="s">
        <v>248</v>
      </c>
      <c r="H114" s="3" t="s">
        <v>22</v>
      </c>
      <c r="I114" s="8">
        <f>(I113-H113)/I113</f>
        <v>-0.20982142857142846</v>
      </c>
      <c r="J114" s="8">
        <f>(J113-I113)/J113</f>
        <v>0.037249283667621869</v>
      </c>
      <c r="K114" s="8">
        <f>(K113-J113)/K113</f>
        <v>0.039889958734525333</v>
      </c>
      <c r="L114" s="8">
        <f>(L113-K113)/L113</f>
        <v>0.029372496662216373</v>
      </c>
      <c r="O114" t="s">
        <v>219</v>
      </c>
    </row>
    <row r="115" spans="1:22" ht="13.5">
      <c r="A115" t="s">
        <v>225</v>
      </c>
      <c r="B115" s="10">
        <v>43098</v>
      </c>
      <c r="C115" s="4">
        <v>84.110000999999997</v>
      </c>
      <c r="D115" s="4">
        <v>74.508140999999995</v>
      </c>
      <c r="O115" t="s">
        <v>219</v>
      </c>
    </row>
    <row r="116" spans="1:22" ht="13.5">
      <c r="A116" t="s">
        <v>225</v>
      </c>
      <c r="B116" s="10">
        <v>43102</v>
      </c>
      <c r="C116" s="4">
        <v>83.230002999999996</v>
      </c>
      <c r="D116" s="4">
        <v>73.728592000000006</v>
      </c>
      <c r="O116" t="s">
        <v>219</v>
      </c>
    </row>
    <row r="117" spans="1:22" ht="13.5">
      <c r="A117" t="s">
        <v>225</v>
      </c>
      <c r="B117" s="10">
        <v>43465</v>
      </c>
      <c r="C117" s="4">
        <v>86.300003000000004</v>
      </c>
      <c r="D117" s="4">
        <v>80.032607999999996</v>
      </c>
      <c r="O117" s="15" t="s">
        <v>220</v>
      </c>
    </row>
    <row r="118" spans="1:22" ht="13.5">
      <c r="A118" t="s">
        <v>225</v>
      </c>
      <c r="B118" s="10">
        <v>43467</v>
      </c>
      <c r="C118" s="4">
        <v>84.699996999999996</v>
      </c>
      <c r="D118" s="4">
        <v>78.548798000000005</v>
      </c>
      <c r="O118" s="15" t="s">
        <v>220</v>
      </c>
    </row>
    <row r="119" spans="1:22" ht="13.5">
      <c r="A119" t="s">
        <v>225</v>
      </c>
      <c r="B119" s="10">
        <v>43830</v>
      </c>
      <c r="C119" s="4">
        <v>91.209998999999996</v>
      </c>
      <c r="D119" s="4">
        <v>88.265518</v>
      </c>
      <c r="O119" s="15" t="s">
        <v>220</v>
      </c>
    </row>
    <row r="120" spans="1:22" ht="13.5">
      <c r="A120" t="s">
        <v>225</v>
      </c>
      <c r="B120" s="10">
        <v>43832</v>
      </c>
      <c r="C120" s="4">
        <v>90.339995999999999</v>
      </c>
      <c r="D120" s="4">
        <v>87.423598999999996</v>
      </c>
      <c r="O120" s="15" t="s">
        <v>220</v>
      </c>
    </row>
    <row r="121" spans="1:22" ht="13.5">
      <c r="A121" t="s">
        <v>225</v>
      </c>
      <c r="B121" s="10">
        <v>44113</v>
      </c>
      <c r="C121" s="4">
        <v>93.300003000000004</v>
      </c>
      <c r="D121" s="4">
        <v>93.300003000000004</v>
      </c>
      <c r="O121" s="15" t="s">
        <v>220</v>
      </c>
    </row>
    <row r="122" spans="1:22" ht="13.5">
      <c r="A122" s="11" t="s">
        <v>226</v>
      </c>
      <c r="B122" s="12">
        <v>42006</v>
      </c>
      <c r="C122" s="13">
        <v>66.339995999999999</v>
      </c>
      <c r="D122" s="13">
        <v>53.648716</v>
      </c>
      <c r="F122" s="14" t="s">
        <f>A122</f>
        <v>226</v>
      </c>
      <c r="G122" t="s">
        <v>244</v>
      </c>
      <c r="H122" s="3">
        <v>0.0091858489213423322</v>
      </c>
      <c r="I122" s="3">
        <v>0.18895860432449951</v>
      </c>
      <c r="J122" s="3">
        <v>0.19301498824831231</v>
      </c>
      <c r="K122" s="3">
        <v>-0.066211001841365746</v>
      </c>
      <c r="L122" s="3">
        <v>0.22543191721620492</v>
      </c>
      <c r="O122" s="15" t="s">
        <v>220</v>
      </c>
    </row>
    <row r="123" spans="1:22" ht="13.5">
      <c r="A123" s="11" t="s">
        <v>226</v>
      </c>
      <c r="B123" s="12">
        <v>42369</v>
      </c>
      <c r="C123" s="13">
        <v>64.269997000000004</v>
      </c>
      <c r="D123" s="13">
        <v>54.141525000000001</v>
      </c>
      <c r="F123" s="14"/>
      <c r="G123" s="6" t="s">
        <v>245</v>
      </c>
      <c r="H123" s="4">
        <f>C123-C122</f>
        <v>-2.0699989999999957</v>
      </c>
      <c r="I123" s="4">
        <f>C125-C124</f>
        <v>9.2799980000000062</v>
      </c>
      <c r="J123" s="4">
        <f>C127-C126</f>
        <v>11.319999999999993</v>
      </c>
      <c r="K123" s="4">
        <f>C129-C128</f>
        <v>-7.120002999999997</v>
      </c>
      <c r="L123" s="4">
        <f>C131-C130</f>
        <v>15.330001999999993</v>
      </c>
      <c r="O123" s="15" t="s">
        <v>220</v>
      </c>
    </row>
    <row r="124" spans="1:22" ht="13.5">
      <c r="A124" s="11" t="s">
        <v>226</v>
      </c>
      <c r="B124" s="12">
        <v>42373</v>
      </c>
      <c r="C124" s="13">
        <v>64.400002000000001</v>
      </c>
      <c r="D124" s="13">
        <v>54.251041000000001</v>
      </c>
      <c r="F124" s="14"/>
      <c r="G124" s="7" t="s">
        <v>246</v>
      </c>
      <c r="H124" s="4">
        <f>D123-D122</f>
        <v>0.49280900000000116</v>
      </c>
      <c r="I124" s="4">
        <f>D125-D124</f>
        <v>10.120991000000004</v>
      </c>
      <c r="J124" s="4">
        <f>D127-D126</f>
        <v>12.468475999999995</v>
      </c>
      <c r="K124" s="4">
        <f>D129-D128</f>
        <v>-3.8462749999999915</v>
      </c>
      <c r="L124" s="4">
        <f>D131-D130</f>
        <v>17.404196999999996</v>
      </c>
      <c r="O124" s="15" t="s">
        <v>220</v>
      </c>
    </row>
    <row r="125" spans="1:22" ht="13.5">
      <c r="A125" s="11" t="s">
        <v>226</v>
      </c>
      <c r="B125" s="12">
        <v>42734</v>
      </c>
      <c r="C125" s="13">
        <v>73.680000000000007</v>
      </c>
      <c r="D125" s="13">
        <v>64.372032000000004</v>
      </c>
      <c r="F125" s="14"/>
      <c r="G125" t="s">
        <v>247</v>
      </c>
      <c r="H125" s="4">
        <v>2.6000000000000001</v>
      </c>
      <c r="I125" s="4">
        <v>2.6800000000000002</v>
      </c>
      <c r="J125" s="4">
        <v>2.7599999999999998</v>
      </c>
      <c r="K125" s="4">
        <v>2.8599999999999999</v>
      </c>
      <c r="L125" s="4">
        <v>2.96</v>
      </c>
      <c r="O125" s="15" t="s">
        <v>220</v>
      </c>
    </row>
    <row r="126" spans="1:22" ht="13.5">
      <c r="A126" s="11" t="s">
        <v>226</v>
      </c>
      <c r="B126" s="12">
        <v>42738</v>
      </c>
      <c r="C126" s="13">
        <v>73.629997000000003</v>
      </c>
      <c r="D126" s="13">
        <v>64.328322999999997</v>
      </c>
      <c r="F126" s="14"/>
      <c r="G126" t="s">
        <v>248</v>
      </c>
      <c r="H126" s="3" t="s">
        <v>22</v>
      </c>
      <c r="I126" s="8">
        <f>(I125-H125)/I125</f>
        <v>0.02985074626865674</v>
      </c>
      <c r="J126" s="8">
        <f>(J125-I125)/J125</f>
        <v>0.02898550724637668</v>
      </c>
      <c r="K126" s="8">
        <f>(K125-J125)/K125</f>
        <v>0.034965034965034995</v>
      </c>
      <c r="L126" s="8">
        <f>(L125-K125)/L125</f>
        <v>0.033783783783783813</v>
      </c>
      <c r="O126" s="15" t="s">
        <v>220</v>
      </c>
    </row>
    <row r="127" spans="1:22" ht="13.5">
      <c r="A127" s="11" t="s">
        <v>226</v>
      </c>
      <c r="B127" s="12">
        <v>43098</v>
      </c>
      <c r="C127" s="13">
        <v>84.949996999999996</v>
      </c>
      <c r="D127" s="13">
        <v>76.796798999999993</v>
      </c>
      <c r="O127" s="15" t="s">
        <v>220</v>
      </c>
    </row>
    <row r="128" spans="1:22" ht="13.5">
      <c r="A128" s="11" t="s">
        <v>226</v>
      </c>
      <c r="B128" s="12">
        <v>43102</v>
      </c>
      <c r="C128" s="13">
        <v>83.580001999999993</v>
      </c>
      <c r="D128" s="13">
        <v>75.558280999999994</v>
      </c>
      <c r="O128" s="15" t="s">
        <v>220</v>
      </c>
    </row>
    <row r="129" spans="1:22" ht="13.5">
      <c r="A129" s="11" t="s">
        <v>226</v>
      </c>
      <c r="B129" s="12">
        <v>43465</v>
      </c>
      <c r="C129" s="13">
        <v>76.459998999999996</v>
      </c>
      <c r="D129" s="13">
        <v>71.712006000000002</v>
      </c>
      <c r="O129" t="s">
        <v>221</v>
      </c>
    </row>
    <row r="130" spans="1:22" ht="13.5">
      <c r="A130" s="11" t="s">
        <v>226</v>
      </c>
      <c r="B130" s="12">
        <v>43467</v>
      </c>
      <c r="C130" s="13">
        <v>75.139999000000003</v>
      </c>
      <c r="D130" s="13">
        <v>70.473984000000002</v>
      </c>
      <c r="O130" t="s">
        <v>221</v>
      </c>
    </row>
    <row r="131" spans="1:22" ht="13.5">
      <c r="A131" s="11" t="s">
        <v>226</v>
      </c>
      <c r="B131" s="12">
        <v>43830</v>
      </c>
      <c r="C131" s="13">
        <v>90.470000999999996</v>
      </c>
      <c r="D131" s="13">
        <v>87.878180999999998</v>
      </c>
      <c r="O131" t="s">
        <v>221</v>
      </c>
    </row>
    <row r="132" spans="1:22" ht="13.5">
      <c r="A132" s="11" t="s">
        <v>226</v>
      </c>
      <c r="B132" s="12">
        <v>43832</v>
      </c>
      <c r="C132" s="13">
        <v>88.860000999999997</v>
      </c>
      <c r="D132" s="13">
        <v>86.314293000000006</v>
      </c>
      <c r="O132" t="s">
        <v>221</v>
      </c>
    </row>
    <row r="133" spans="1:22" ht="13.5">
      <c r="A133" s="11" t="s">
        <v>226</v>
      </c>
      <c r="B133" s="12">
        <v>44113</v>
      </c>
      <c r="C133" s="13">
        <v>82.550003000000004</v>
      </c>
      <c r="D133" s="13">
        <v>82.550003000000004</v>
      </c>
      <c r="O133" t="s">
        <v>221</v>
      </c>
    </row>
    <row r="134" spans="1:22" ht="13.5">
      <c r="A134" t="s">
        <v>227</v>
      </c>
      <c r="B134" s="10">
        <v>42006</v>
      </c>
      <c r="C134" s="4">
        <v>65.510002</v>
      </c>
      <c r="D134" s="4">
        <v>53.487170999999996</v>
      </c>
      <c r="F134" s="14" t="s">
        <f>A134</f>
        <v>227</v>
      </c>
      <c r="G134" t="s">
        <v>244</v>
      </c>
      <c r="H134" s="3">
        <v>-0.06965702112007377</v>
      </c>
      <c r="I134" s="3">
        <v>0.2492512572090495</v>
      </c>
      <c r="J134" s="3">
        <v>-0.088646433288807946</v>
      </c>
      <c r="K134" s="3">
        <v>-0.066510681966574947</v>
      </c>
      <c r="L134" s="3">
        <v>0.37608854678294223</v>
      </c>
      <c r="O134" t="s">
        <v>221</v>
      </c>
    </row>
    <row r="135" spans="1:22" ht="13.5">
      <c r="A135" t="s">
        <v>227</v>
      </c>
      <c r="B135" s="10">
        <v>42369</v>
      </c>
      <c r="C135" s="4">
        <v>59.209999000000003</v>
      </c>
      <c r="D135" s="4">
        <v>49.761414000000002</v>
      </c>
      <c r="F135" s="14"/>
      <c r="G135" s="6" t="s">
        <v>245</v>
      </c>
      <c r="H135" s="4">
        <f>C135-C134</f>
        <v>-6.3000029999999967</v>
      </c>
      <c r="I135" s="4">
        <f>C137-C136</f>
        <v>13.039997</v>
      </c>
      <c r="J135" s="4">
        <f>C139-C138</f>
        <v>-8.5099980000000031</v>
      </c>
      <c r="K135" s="4">
        <f>C141-C140</f>
        <v>-6.4799999999999969</v>
      </c>
      <c r="L135" s="4">
        <f>C143-C142</f>
        <v>18.660004000000001</v>
      </c>
      <c r="O135" t="s">
        <v>221</v>
      </c>
    </row>
    <row r="136" spans="1:22" ht="13.5">
      <c r="A136" t="s">
        <v>227</v>
      </c>
      <c r="B136" s="10">
        <v>42373</v>
      </c>
      <c r="C136" s="4">
        <v>58.950001</v>
      </c>
      <c r="D136" s="4">
        <v>49.542892000000002</v>
      </c>
      <c r="F136" s="14"/>
      <c r="G136" s="7" t="s">
        <v>246</v>
      </c>
      <c r="H136" s="4">
        <f>D135-D134</f>
        <v>-3.7257569999999944</v>
      </c>
      <c r="I136" s="4">
        <f>D137-D136</f>
        <v>12.621617000000001</v>
      </c>
      <c r="J136" s="4">
        <f>D139-D138</f>
        <v>-5.3034019999999984</v>
      </c>
      <c r="K136" s="4">
        <f>D141-D140</f>
        <v>-3.7770389999999949</v>
      </c>
      <c r="L136" s="4">
        <f>D143-D142</f>
        <v>19.908352000000008</v>
      </c>
      <c r="O136" t="s">
        <v>221</v>
      </c>
    </row>
    <row r="137" spans="1:22" ht="13.5">
      <c r="A137" t="s">
        <v>227</v>
      </c>
      <c r="B137" s="10">
        <v>42734</v>
      </c>
      <c r="C137" s="4">
        <v>71.989998</v>
      </c>
      <c r="D137" s="4">
        <v>62.164509000000002</v>
      </c>
      <c r="F137" s="14"/>
      <c r="G137" t="s">
        <v>247</v>
      </c>
      <c r="H137" s="4">
        <v>1.7324999999999999</v>
      </c>
      <c r="I137" s="4">
        <v>1.9824999999999999</v>
      </c>
      <c r="J137" s="4">
        <v>2.7749999999999999</v>
      </c>
      <c r="K137" s="4">
        <v>2.4275000000000002</v>
      </c>
      <c r="L137" s="4">
        <v>2.476</v>
      </c>
      <c r="O137" t="s">
        <v>221</v>
      </c>
    </row>
    <row r="138" spans="1:22" ht="13.5">
      <c r="A138" t="s">
        <v>227</v>
      </c>
      <c r="B138" s="10">
        <v>42738</v>
      </c>
      <c r="C138" s="4">
        <v>71.75</v>
      </c>
      <c r="D138" s="4">
        <v>61.957248999999997</v>
      </c>
      <c r="F138" s="14"/>
      <c r="G138" t="s">
        <v>248</v>
      </c>
      <c r="H138" s="3" t="s">
        <v>22</v>
      </c>
      <c r="I138" s="8">
        <f>(I137-H137)/I137</f>
        <v>0.12610340479192939</v>
      </c>
      <c r="J138" s="8">
        <f>(J137-I137)/J137</f>
        <v>0.28558558558558561</v>
      </c>
      <c r="K138" s="8">
        <f>(K137-J137)/K137</f>
        <v>-0.14315139031925836</v>
      </c>
      <c r="L138" s="8">
        <f>(L137-K137)/L137</f>
        <v>0.019588045234248695</v>
      </c>
      <c r="O138" t="s">
        <v>221</v>
      </c>
    </row>
    <row r="139" spans="1:22" ht="13.5">
      <c r="A139" t="s">
        <v>227</v>
      </c>
      <c r="B139" s="10">
        <v>43098</v>
      </c>
      <c r="C139" s="4">
        <v>63.240001999999997</v>
      </c>
      <c r="D139" s="4">
        <v>56.653846999999999</v>
      </c>
      <c r="O139" t="s">
        <v>221</v>
      </c>
    </row>
    <row r="140" spans="1:22" ht="13.5">
      <c r="A140" t="s">
        <v>227</v>
      </c>
      <c r="B140" s="10">
        <v>43102</v>
      </c>
      <c r="C140" s="4">
        <v>63.25</v>
      </c>
      <c r="D140" s="4">
        <v>56.662799999999997</v>
      </c>
      <c r="O140" t="s">
        <v>221</v>
      </c>
    </row>
    <row r="141" spans="1:22" ht="13.5">
      <c r="A141" t="s">
        <v>227</v>
      </c>
      <c r="B141" s="10">
        <v>43465</v>
      </c>
      <c r="C141" s="4">
        <v>56.770000000000003</v>
      </c>
      <c r="D141" s="4">
        <v>52.885761000000002</v>
      </c>
      <c r="O141" s="15" t="s">
        <v>222</v>
      </c>
    </row>
    <row r="142" spans="1:22" ht="13.5">
      <c r="A142" t="s">
        <v>227</v>
      </c>
      <c r="B142" s="10">
        <v>43467</v>
      </c>
      <c r="C142" s="4">
        <v>56.75</v>
      </c>
      <c r="D142" s="4">
        <v>52.867137999999997</v>
      </c>
      <c r="O142" s="15" t="s">
        <v>222</v>
      </c>
    </row>
    <row r="143" spans="1:22" ht="13.5">
      <c r="A143" t="s">
        <v>227</v>
      </c>
      <c r="B143" s="10">
        <v>43830</v>
      </c>
      <c r="C143" s="4">
        <v>75.410004000000001</v>
      </c>
      <c r="D143" s="4">
        <v>72.775490000000005</v>
      </c>
      <c r="O143" s="15" t="s">
        <v>222</v>
      </c>
    </row>
    <row r="144" spans="1:22" ht="13.5">
      <c r="A144" t="s">
        <v>227</v>
      </c>
      <c r="B144" s="10">
        <v>43832</v>
      </c>
      <c r="C144" s="4">
        <v>74.379997000000003</v>
      </c>
      <c r="D144" s="4">
        <v>71.781470999999996</v>
      </c>
      <c r="O144" s="15" t="s">
        <v>222</v>
      </c>
    </row>
    <row r="145" spans="1:22" ht="13.5">
      <c r="A145" t="s">
        <v>227</v>
      </c>
      <c r="B145" s="10">
        <v>44113</v>
      </c>
      <c r="C145" s="4">
        <v>56.090000000000003</v>
      </c>
      <c r="D145" s="4">
        <v>56.090000000000003</v>
      </c>
      <c r="O145" s="15" t="s">
        <v>222</v>
      </c>
    </row>
    <row r="146" spans="1:22" ht="13.5">
      <c r="A146" s="11" t="s">
        <v>228</v>
      </c>
      <c r="B146" s="12">
        <v>42006</v>
      </c>
      <c r="C146" s="13">
        <v>53.740001999999997</v>
      </c>
      <c r="D146" s="13">
        <v>44.952590999999998</v>
      </c>
      <c r="F146" s="14" t="s">
        <f>A146</f>
        <v>228</v>
      </c>
      <c r="G146" t="s">
        <v>244</v>
      </c>
      <c r="H146" s="3">
        <v>-0.016902073564569298</v>
      </c>
      <c r="I146" s="3">
        <v>0.11762782891393675</v>
      </c>
      <c r="J146" s="3">
        <v>0.17969880485760381</v>
      </c>
      <c r="K146" s="3">
        <v>0.064085401618600768</v>
      </c>
      <c r="L146" s="3">
        <v>0.34489132245422405</v>
      </c>
      <c r="O146" s="15" t="s">
        <v>222</v>
      </c>
    </row>
    <row r="147" spans="1:22" ht="13.5">
      <c r="A147" s="11" t="s">
        <v>228</v>
      </c>
      <c r="B147" s="12">
        <v>42369</v>
      </c>
      <c r="C147" s="13">
        <v>51.07</v>
      </c>
      <c r="D147" s="13">
        <v>44.192799000000001</v>
      </c>
      <c r="F147" s="14"/>
      <c r="G147" s="6" t="s">
        <v>245</v>
      </c>
      <c r="H147" s="4">
        <f>C147-C146</f>
        <v>-2.6700019999999967</v>
      </c>
      <c r="I147" s="4">
        <f>C149-C148</f>
        <v>4.3499989999999968</v>
      </c>
      <c r="J147" s="4">
        <f>C151-C150</f>
        <v>8.0999979999999994</v>
      </c>
      <c r="K147" s="4">
        <f>C153-C152</f>
        <v>1.8899990000000031</v>
      </c>
      <c r="L147" s="4">
        <f>C155-C154</f>
        <v>21.579997999999996</v>
      </c>
      <c r="O147" s="15" t="s">
        <v>222</v>
      </c>
    </row>
    <row r="148" spans="1:22" ht="13.5">
      <c r="A148" s="11" t="s">
        <v>228</v>
      </c>
      <c r="B148" s="12">
        <v>42373</v>
      </c>
      <c r="C148" s="13">
        <v>50.880001</v>
      </c>
      <c r="D148" s="13">
        <v>44.028385</v>
      </c>
      <c r="F148" s="14"/>
      <c r="G148" s="7" t="s">
        <v>246</v>
      </c>
      <c r="H148" s="4">
        <f>D147-D146</f>
        <v>-0.75979199999999736</v>
      </c>
      <c r="I148" s="4">
        <f>D149-D148</f>
        <v>5.3627169999999964</v>
      </c>
      <c r="J148" s="4">
        <f>D151-D150</f>
        <v>9.0096580000000017</v>
      </c>
      <c r="K148" s="4">
        <f>D153-D152</f>
        <v>3.7616920000000036</v>
      </c>
      <c r="L148" s="4">
        <f>D155-D154</f>
        <v>22.86105700000001</v>
      </c>
      <c r="O148" s="15" t="s">
        <v>222</v>
      </c>
    </row>
    <row r="149" spans="1:22" ht="13.5">
      <c r="A149" s="11" t="s">
        <v>228</v>
      </c>
      <c r="B149" s="12">
        <v>42734</v>
      </c>
      <c r="C149" s="13">
        <v>55.229999999999997</v>
      </c>
      <c r="D149" s="13">
        <v>49.391101999999997</v>
      </c>
      <c r="F149" s="14"/>
      <c r="G149" t="s">
        <v>247</v>
      </c>
      <c r="H149" s="4">
        <v>1.6699999999999999</v>
      </c>
      <c r="I149" s="4">
        <v>1.78</v>
      </c>
      <c r="J149" s="4">
        <v>1.8999999999999999</v>
      </c>
      <c r="K149" s="4">
        <v>2.02</v>
      </c>
      <c r="L149" s="4">
        <v>2.1400000000000001</v>
      </c>
      <c r="O149" s="15" t="s">
        <v>222</v>
      </c>
    </row>
    <row r="150" spans="1:22" ht="13.5">
      <c r="A150" s="11" t="s">
        <v>228</v>
      </c>
      <c r="B150" s="12">
        <v>42738</v>
      </c>
      <c r="C150" s="13">
        <v>55.080002</v>
      </c>
      <c r="D150" s="13">
        <v>49.256965999999998</v>
      </c>
      <c r="F150" s="14"/>
      <c r="G150" t="s">
        <v>248</v>
      </c>
      <c r="H150" s="3" t="s">
        <v>22</v>
      </c>
      <c r="I150" s="8">
        <f>(I149-H149)/I149</f>
        <v>0.061797752808988818</v>
      </c>
      <c r="J150" s="8">
        <f>(J149-I149)/J149</f>
        <v>0.063157894736842052</v>
      </c>
      <c r="K150" s="8">
        <f>(K149-J149)/K149</f>
        <v>0.059405940594059459</v>
      </c>
      <c r="L150" s="8">
        <f>(L149-K149)/L149</f>
        <v>0.056074766355140235</v>
      </c>
      <c r="O150" s="15" t="s">
        <v>222</v>
      </c>
    </row>
    <row r="151" spans="1:22" ht="13.5">
      <c r="A151" s="11" t="s">
        <v>228</v>
      </c>
      <c r="B151" s="12">
        <v>43098</v>
      </c>
      <c r="C151" s="13">
        <v>63.18</v>
      </c>
      <c r="D151" s="13">
        <v>58.266624</v>
      </c>
      <c r="O151" s="15" t="s">
        <v>222</v>
      </c>
    </row>
    <row r="152" spans="1:22" ht="13.5">
      <c r="A152" s="11" t="s">
        <v>228</v>
      </c>
      <c r="B152" s="12">
        <v>43102</v>
      </c>
      <c r="C152" s="13">
        <v>63.150002000000001</v>
      </c>
      <c r="D152" s="13">
        <v>58.238971999999997</v>
      </c>
      <c r="O152" s="15" t="s">
        <v>222</v>
      </c>
    </row>
    <row r="153" spans="1:22" ht="13.5">
      <c r="A153" s="11" t="s">
        <v>228</v>
      </c>
      <c r="B153" s="12">
        <v>43465</v>
      </c>
      <c r="C153" s="13">
        <v>65.040001000000004</v>
      </c>
      <c r="D153" s="13">
        <v>62.000664</v>
      </c>
      <c r="O153" t="s">
        <v>223</v>
      </c>
    </row>
    <row r="154" spans="1:22" ht="13.5">
      <c r="A154" s="11" t="s">
        <v>228</v>
      </c>
      <c r="B154" s="12">
        <v>43467</v>
      </c>
      <c r="C154" s="13">
        <v>63.490001999999997</v>
      </c>
      <c r="D154" s="13">
        <v>60.523097999999997</v>
      </c>
      <c r="O154" t="s">
        <v>223</v>
      </c>
    </row>
    <row r="155" spans="1:22" ht="13.5">
      <c r="A155" s="11" t="s">
        <v>228</v>
      </c>
      <c r="B155" s="12">
        <v>43830</v>
      </c>
      <c r="C155" s="13">
        <v>85.069999999999993</v>
      </c>
      <c r="D155" s="13">
        <v>83.384155000000007</v>
      </c>
      <c r="O155" t="s">
        <v>223</v>
      </c>
    </row>
    <row r="156" spans="1:22" ht="13.5">
      <c r="A156" s="11" t="s">
        <v>228</v>
      </c>
      <c r="B156" s="12">
        <v>43832</v>
      </c>
      <c r="C156" s="13">
        <v>83.230002999999996</v>
      </c>
      <c r="D156" s="13">
        <v>81.580619999999996</v>
      </c>
      <c r="O156" t="s">
        <v>223</v>
      </c>
    </row>
    <row r="157" spans="1:22" ht="13.5">
      <c r="A157" s="11" t="s">
        <v>228</v>
      </c>
      <c r="B157" s="12">
        <v>44113</v>
      </c>
      <c r="C157" s="13">
        <v>92.190002000000007</v>
      </c>
      <c r="D157" s="13">
        <v>92.190002000000007</v>
      </c>
      <c r="O157" t="s">
        <v>223</v>
      </c>
    </row>
    <row r="158" spans="1:22" ht="13.5">
      <c r="A158" t="s">
        <v>229</v>
      </c>
      <c r="B158" s="10">
        <v>42006</v>
      </c>
      <c r="C158" s="4">
        <v>87.709998999999996</v>
      </c>
      <c r="D158" s="4">
        <v>68.680015999999995</v>
      </c>
      <c r="F158" s="14" t="s">
        <f>A158</f>
        <v>229</v>
      </c>
      <c r="G158" t="s">
        <v>244</v>
      </c>
      <c r="H158" s="3">
        <v>-0.1836149834327353</v>
      </c>
      <c r="I158" s="3">
        <v>0.12544794537962778</v>
      </c>
      <c r="J158" s="3">
        <v>0.15911313353623613</v>
      </c>
      <c r="K158" s="3">
        <v>0.10603108507540515</v>
      </c>
      <c r="L158" s="3">
        <v>0.44309345381914067</v>
      </c>
      <c r="O158" t="s">
        <v>223</v>
      </c>
    </row>
    <row r="159" spans="1:22" ht="13.5">
      <c r="A159" t="s">
        <v>229</v>
      </c>
      <c r="B159" s="10">
        <v>42369</v>
      </c>
      <c r="C159" s="4">
        <v>68.360000999999997</v>
      </c>
      <c r="D159" s="4">
        <v>56.069336</v>
      </c>
      <c r="F159" s="14"/>
      <c r="G159" s="6" t="s">
        <v>245</v>
      </c>
      <c r="H159" s="4">
        <f>C159-C158</f>
        <v>-19.349997999999999</v>
      </c>
      <c r="I159" s="4">
        <f>C161-C160</f>
        <v>4.8899990000000031</v>
      </c>
      <c r="J159" s="4">
        <f>C163-C162</f>
        <v>8.4499969999999962</v>
      </c>
      <c r="K159" s="4">
        <f>C165-C164</f>
        <v>3.4700019999999938</v>
      </c>
      <c r="L159" s="4">
        <f>C167-C166</f>
        <v>35.800003000000004</v>
      </c>
      <c r="O159" t="s">
        <v>223</v>
      </c>
    </row>
    <row r="160" spans="1:22" ht="13.5">
      <c r="A160" t="s">
        <v>229</v>
      </c>
      <c r="B160" s="10">
        <v>42373</v>
      </c>
      <c r="C160" s="4">
        <v>68.580001999999993</v>
      </c>
      <c r="D160" s="4">
        <v>56.249802000000003</v>
      </c>
      <c r="F160" s="14"/>
      <c r="G160" s="7" t="s">
        <v>246</v>
      </c>
      <c r="H160" s="4">
        <f>D159-D158</f>
        <v>-12.610679999999995</v>
      </c>
      <c r="I160" s="4">
        <f>D161-D160</f>
        <v>6.853316999999997</v>
      </c>
      <c r="J160" s="4">
        <f>D163-D162</f>
        <v>10.495753999999998</v>
      </c>
      <c r="K160" s="4">
        <f>D165-D164</f>
        <v>6.6681059999999945</v>
      </c>
      <c r="L160" s="4">
        <f>D167-D166</f>
        <v>37.791534999999996</v>
      </c>
      <c r="O160" t="s">
        <v>223</v>
      </c>
    </row>
    <row r="161" spans="1:22" ht="13.5">
      <c r="A161" t="s">
        <v>229</v>
      </c>
      <c r="B161" s="10">
        <v>42734</v>
      </c>
      <c r="C161" s="4">
        <v>73.470000999999996</v>
      </c>
      <c r="D161" s="4">
        <v>63.103119</v>
      </c>
      <c r="F161" s="14"/>
      <c r="G161" t="s">
        <v>247</v>
      </c>
      <c r="H161" s="4">
        <v>3.3399999999999999</v>
      </c>
      <c r="I161" s="4">
        <v>3.4199999999999999</v>
      </c>
      <c r="J161" s="4">
        <v>3.5</v>
      </c>
      <c r="K161" s="4">
        <v>3.5800000000000001</v>
      </c>
      <c r="L161" s="4">
        <v>3.6600000000000001</v>
      </c>
      <c r="O161" t="s">
        <v>223</v>
      </c>
    </row>
    <row r="162" spans="1:22" ht="13.5">
      <c r="A162" t="s">
        <v>229</v>
      </c>
      <c r="B162" s="10">
        <v>42738</v>
      </c>
      <c r="C162" s="4">
        <v>72.940002000000007</v>
      </c>
      <c r="D162" s="4">
        <v>62.6479</v>
      </c>
      <c r="F162" s="14"/>
      <c r="G162" t="s">
        <v>248</v>
      </c>
      <c r="H162" s="3" t="s">
        <v>22</v>
      </c>
      <c r="I162" s="8">
        <f>(I161-H161)/I161</f>
        <v>0.023391812865497099</v>
      </c>
      <c r="J162" s="8">
        <f>(J161-I161)/J161</f>
        <v>0.022857142857142878</v>
      </c>
      <c r="K162" s="8">
        <f>(K161-J161)/K161</f>
        <v>0.022346368715083817</v>
      </c>
      <c r="L162" s="8">
        <f>(L161-K161)/L161</f>
        <v>0.021857923497267777</v>
      </c>
      <c r="O162" t="s">
        <v>223</v>
      </c>
    </row>
    <row r="163" spans="1:22" ht="13.5">
      <c r="A163" t="s">
        <v>229</v>
      </c>
      <c r="B163" s="10">
        <v>43098</v>
      </c>
      <c r="C163" s="4">
        <v>81.389999000000003</v>
      </c>
      <c r="D163" s="4">
        <v>73.143653999999998</v>
      </c>
      <c r="O163" t="s">
        <v>223</v>
      </c>
    </row>
    <row r="164" spans="1:22" ht="13.5">
      <c r="A164" t="s">
        <v>229</v>
      </c>
      <c r="B164" s="10">
        <v>43102</v>
      </c>
      <c r="C164" s="4">
        <v>82.599997999999999</v>
      </c>
      <c r="D164" s="4">
        <v>74.231048999999999</v>
      </c>
      <c r="O164" t="s">
        <v>223</v>
      </c>
    </row>
    <row r="165" spans="1:22" ht="13.5">
      <c r="A165" t="s">
        <v>229</v>
      </c>
      <c r="B165" s="10">
        <v>43465</v>
      </c>
      <c r="C165" s="4">
        <v>86.069999999999993</v>
      </c>
      <c r="D165" s="4">
        <v>80.899154999999993</v>
      </c>
      <c r="O165" s="15" t="s">
        <v>224</v>
      </c>
    </row>
    <row r="166" spans="1:22" ht="13.5">
      <c r="A166" t="s">
        <v>229</v>
      </c>
      <c r="B166" s="10">
        <v>43467</v>
      </c>
      <c r="C166" s="4">
        <v>84</v>
      </c>
      <c r="D166" s="4">
        <v>78.953506000000004</v>
      </c>
      <c r="O166" s="15" t="s">
        <v>224</v>
      </c>
    </row>
    <row r="167" spans="1:22" ht="13.5">
      <c r="A167" t="s">
        <v>229</v>
      </c>
      <c r="B167" s="10">
        <v>43830</v>
      </c>
      <c r="C167" s="4">
        <v>119.800003</v>
      </c>
      <c r="D167" s="4">
        <v>116.745041</v>
      </c>
      <c r="O167" s="15" t="s">
        <v>224</v>
      </c>
    </row>
    <row r="168" spans="1:22" ht="13.5">
      <c r="A168" t="s">
        <v>229</v>
      </c>
      <c r="B168" s="10">
        <v>43832</v>
      </c>
      <c r="C168" s="4">
        <v>117.93000000000001</v>
      </c>
      <c r="D168" s="4">
        <v>114.92272199999999</v>
      </c>
      <c r="O168" s="15" t="s">
        <v>224</v>
      </c>
    </row>
    <row r="169" spans="1:22" ht="13.5">
      <c r="A169" t="s">
        <v>229</v>
      </c>
      <c r="B169" s="10">
        <v>44113</v>
      </c>
      <c r="C169" s="4">
        <v>105.849998</v>
      </c>
      <c r="D169" s="4">
        <v>105.849998</v>
      </c>
      <c r="O169" s="15" t="s">
        <v>224</v>
      </c>
    </row>
    <row r="170" spans="1:22" ht="13.5">
      <c r="A170" s="11" t="s">
        <v>230</v>
      </c>
      <c r="B170" s="12">
        <v>42006</v>
      </c>
      <c r="C170" s="13">
        <v>41.169998</v>
      </c>
      <c r="D170" s="13">
        <v>34.175556</v>
      </c>
      <c r="F170" s="14" t="s">
        <f>A170</f>
        <v>230</v>
      </c>
      <c r="G170" t="s">
        <v>244</v>
      </c>
      <c r="H170" s="3">
        <v>0.070484295851690026</v>
      </c>
      <c r="I170" s="3">
        <v>0.36802381539933049</v>
      </c>
      <c r="J170" s="3">
        <v>-0.034527409258951147</v>
      </c>
      <c r="K170" s="3">
        <v>0.10943095411314396</v>
      </c>
      <c r="L170" s="3">
        <v>0.18379934226633732</v>
      </c>
      <c r="O170" s="15" t="s">
        <v>224</v>
      </c>
    </row>
    <row r="171" spans="1:22" ht="13.5">
      <c r="A171" s="11" t="s">
        <v>230</v>
      </c>
      <c r="B171" s="12">
        <v>42369</v>
      </c>
      <c r="C171" s="13">
        <v>42.409999999999997</v>
      </c>
      <c r="D171" s="13">
        <v>36.584395999999998</v>
      </c>
      <c r="F171" s="14"/>
      <c r="G171" s="6" t="s">
        <v>245</v>
      </c>
      <c r="H171" s="4">
        <f>C171-C170</f>
        <v>1.2400019999999969</v>
      </c>
      <c r="I171" s="4">
        <f>C173-C172</f>
        <v>13.979998999999999</v>
      </c>
      <c r="J171" s="4">
        <f>C175-C174</f>
        <v>-3.4000020000000006</v>
      </c>
      <c r="K171" s="4">
        <f>C177-C176</f>
        <v>3.630001</v>
      </c>
      <c r="L171" s="4">
        <f>C179-C178</f>
        <v>9.2099949999999993</v>
      </c>
      <c r="O171" s="15" t="s">
        <v>224</v>
      </c>
    </row>
    <row r="172" spans="1:22" ht="13.5">
      <c r="A172" s="11" t="s">
        <v>230</v>
      </c>
      <c r="B172" s="12">
        <v>42373</v>
      </c>
      <c r="C172" s="13">
        <v>42.369999</v>
      </c>
      <c r="D172" s="13">
        <v>36.549889</v>
      </c>
      <c r="F172" s="14"/>
      <c r="G172" s="7" t="s">
        <v>246</v>
      </c>
      <c r="H172" s="4">
        <f>D171-D170</f>
        <v>2.4088399999999979</v>
      </c>
      <c r="I172" s="4">
        <f>D173-D172</f>
        <v>13.498435999999998</v>
      </c>
      <c r="J172" s="4">
        <f>D175-D174</f>
        <v>-1.5948099999999954</v>
      </c>
      <c r="K172" s="4">
        <f>D177-D176</f>
        <v>4.9765859999999975</v>
      </c>
      <c r="L172" s="4">
        <f>D179-D178</f>
        <v>10.693547000000002</v>
      </c>
      <c r="O172" s="15" t="s">
        <v>224</v>
      </c>
    </row>
    <row r="173" spans="1:22" ht="13.5">
      <c r="A173" s="11" t="s">
        <v>230</v>
      </c>
      <c r="B173" s="12">
        <v>42734</v>
      </c>
      <c r="C173" s="13">
        <v>56.349997999999999</v>
      </c>
      <c r="D173" s="13">
        <v>50.048324999999998</v>
      </c>
      <c r="F173" s="14"/>
      <c r="G173" t="s">
        <v>247</v>
      </c>
      <c r="H173" s="4">
        <v>1.4399999999999999</v>
      </c>
      <c r="I173" s="4">
        <v>1.52</v>
      </c>
      <c r="J173" s="4">
        <v>1.6000000000000001</v>
      </c>
      <c r="K173" s="4">
        <v>1.7350000000000001</v>
      </c>
      <c r="L173" s="4">
        <v>1.9299999999999999</v>
      </c>
      <c r="O173" s="15" t="s">
        <v>224</v>
      </c>
    </row>
    <row r="174" spans="1:22" ht="13.5">
      <c r="A174" s="11" t="s">
        <v>230</v>
      </c>
      <c r="B174" s="12">
        <v>42738</v>
      </c>
      <c r="C174" s="13">
        <v>56.200001</v>
      </c>
      <c r="D174" s="13">
        <v>49.915095999999998</v>
      </c>
      <c r="F174" s="14"/>
      <c r="G174" t="s">
        <v>248</v>
      </c>
      <c r="H174" s="3" t="s">
        <v>22</v>
      </c>
      <c r="I174" s="8">
        <f>(I173-H173)/I173</f>
        <v>0.052631578947368467</v>
      </c>
      <c r="J174" s="8">
        <f>(J173-I173)/J173</f>
        <v>0.050000000000000044</v>
      </c>
      <c r="K174" s="8">
        <f>(K173-J173)/K173</f>
        <v>0.077809798270893377</v>
      </c>
      <c r="L174" s="8">
        <f>(L173-K173)/L173</f>
        <v>0.10103626943005173</v>
      </c>
      <c r="O174" s="15" t="s">
        <v>224</v>
      </c>
    </row>
    <row r="175" spans="1:22" ht="13.5">
      <c r="A175" s="11" t="s">
        <v>230</v>
      </c>
      <c r="B175" s="12">
        <v>43098</v>
      </c>
      <c r="C175" s="13">
        <v>52.799999</v>
      </c>
      <c r="D175" s="13">
        <v>48.320286000000003</v>
      </c>
      <c r="O175" s="15" t="s">
        <v>224</v>
      </c>
    </row>
    <row r="176" spans="1:22" ht="13.5">
      <c r="A176" s="11" t="s">
        <v>230</v>
      </c>
      <c r="B176" s="12">
        <v>43102</v>
      </c>
      <c r="C176" s="13">
        <v>53.139999000000003</v>
      </c>
      <c r="D176" s="13">
        <v>48.631435000000003</v>
      </c>
      <c r="O176" s="15" t="s">
        <v>224</v>
      </c>
    </row>
    <row r="177" spans="1:22" ht="13.5">
      <c r="A177" s="11" t="s">
        <v>230</v>
      </c>
      <c r="B177" s="12">
        <v>43465</v>
      </c>
      <c r="C177" s="13">
        <v>56.770000000000003</v>
      </c>
      <c r="D177" s="13">
        <v>53.608021000000001</v>
      </c>
      <c r="O177" t="s">
        <v>225</v>
      </c>
    </row>
    <row r="178" spans="1:22" ht="13.5">
      <c r="A178" s="11" t="s">
        <v>230</v>
      </c>
      <c r="B178" s="12">
        <v>43467</v>
      </c>
      <c r="C178" s="13">
        <v>55.880001</v>
      </c>
      <c r="D178" s="13">
        <v>52.767592999999998</v>
      </c>
      <c r="O178" t="s">
        <v>225</v>
      </c>
    </row>
    <row r="179" spans="1:22" ht="13.5">
      <c r="A179" s="11" t="s">
        <v>230</v>
      </c>
      <c r="B179" s="12">
        <v>43830</v>
      </c>
      <c r="C179" s="13">
        <v>65.089995999999999</v>
      </c>
      <c r="D179" s="13">
        <v>63.46114</v>
      </c>
      <c r="O179" t="s">
        <v>225</v>
      </c>
    </row>
    <row r="180" spans="1:22" ht="13.5">
      <c r="A180" s="11" t="s">
        <v>230</v>
      </c>
      <c r="B180" s="12">
        <v>43832</v>
      </c>
      <c r="C180" s="13">
        <v>63.439999</v>
      </c>
      <c r="D180" s="13">
        <v>61.852428000000003</v>
      </c>
      <c r="O180" t="s">
        <v>225</v>
      </c>
    </row>
    <row r="181" spans="1:22" ht="13.5">
      <c r="A181" s="11" t="s">
        <v>230</v>
      </c>
      <c r="B181" s="12">
        <v>44113</v>
      </c>
      <c r="C181" s="13">
        <v>52.93</v>
      </c>
      <c r="D181" s="13">
        <v>52.93</v>
      </c>
      <c r="O181" t="s">
        <v>225</v>
      </c>
    </row>
    <row r="182" spans="1:22" ht="13.5">
      <c r="A182" t="s">
        <v>231</v>
      </c>
      <c r="B182" s="10">
        <v>42006</v>
      </c>
      <c r="C182" s="4">
        <v>37.57</v>
      </c>
      <c r="D182" s="4">
        <v>30.280472</v>
      </c>
      <c r="F182" s="14" t="s">
        <f>A182</f>
        <v>231</v>
      </c>
      <c r="G182" t="s">
        <v>244</v>
      </c>
      <c r="H182" s="3">
        <v>-0.23169767631099014</v>
      </c>
      <c r="I182" s="3">
        <v>0.34142855159459939</v>
      </c>
      <c r="J182" s="3">
        <v>0.1508426386901891</v>
      </c>
      <c r="K182" s="3">
        <v>0.18328502091830257</v>
      </c>
      <c r="L182" s="3">
        <v>0.042755083737398225</v>
      </c>
      <c r="O182" t="s">
        <v>225</v>
      </c>
    </row>
    <row r="183" spans="1:22" ht="13.5">
      <c r="A183" t="s">
        <v>231</v>
      </c>
      <c r="B183" s="10">
        <v>42369</v>
      </c>
      <c r="C183" s="4">
        <v>27.77</v>
      </c>
      <c r="D183" s="4">
        <v>23.264557</v>
      </c>
      <c r="F183" s="14"/>
      <c r="G183" s="6" t="s">
        <v>245</v>
      </c>
      <c r="H183" s="4">
        <f>C183-C182</f>
        <v>-9.8000000000000007</v>
      </c>
      <c r="I183" s="4">
        <f>C185-C184</f>
        <v>7.5200029999999956</v>
      </c>
      <c r="J183" s="4">
        <f>C187-C186</f>
        <v>4.2200009999999963</v>
      </c>
      <c r="K183" s="4">
        <f>C189-C188</f>
        <v>5.509997999999996</v>
      </c>
      <c r="L183" s="4">
        <f>C191-C190</f>
        <v>1.5200000000000031</v>
      </c>
      <c r="O183" t="s">
        <v>225</v>
      </c>
    </row>
    <row r="184" spans="1:22" ht="13.5">
      <c r="A184" t="s">
        <v>231</v>
      </c>
      <c r="B184" s="10">
        <v>42373</v>
      </c>
      <c r="C184" s="4">
        <v>27.969999000000001</v>
      </c>
      <c r="D184" s="4">
        <v>23.432102</v>
      </c>
      <c r="F184" s="14"/>
      <c r="G184" s="7" t="s">
        <v>246</v>
      </c>
      <c r="H184" s="4">
        <f>D183-D182</f>
        <v>-7.0159149999999997</v>
      </c>
      <c r="I184" s="4">
        <f>D185-D184</f>
        <v>7.7756389999999982</v>
      </c>
      <c r="J184" s="4">
        <f>D187-D186</f>
        <v>4.9712600000000009</v>
      </c>
      <c r="K184" s="4">
        <f>D189-D188</f>
        <v>6.418682000000004</v>
      </c>
      <c r="L184" s="4">
        <f>D191-D190</f>
        <v>2.7875790000000009</v>
      </c>
      <c r="O184" t="s">
        <v>225</v>
      </c>
    </row>
    <row r="185" spans="1:22" ht="13.5">
      <c r="A185" t="s">
        <v>231</v>
      </c>
      <c r="B185" s="10">
        <v>42734</v>
      </c>
      <c r="C185" s="4">
        <v>35.490001999999997</v>
      </c>
      <c r="D185" s="4">
        <v>31.207740999999999</v>
      </c>
      <c r="F185" s="14"/>
      <c r="G185" t="s">
        <v>247</v>
      </c>
      <c r="H185" s="4">
        <v>1.24</v>
      </c>
      <c r="I185" s="4">
        <v>1.5820000000000001</v>
      </c>
      <c r="J185" s="4">
        <v>1.3120000000000001</v>
      </c>
      <c r="K185" s="4">
        <v>1.3799999999999999</v>
      </c>
      <c r="L185" s="4">
        <v>1.452</v>
      </c>
      <c r="O185" t="s">
        <v>225</v>
      </c>
    </row>
    <row r="186" spans="1:22" ht="13.5">
      <c r="A186" t="s">
        <v>231</v>
      </c>
      <c r="B186" s="10">
        <v>42738</v>
      </c>
      <c r="C186" s="4">
        <v>35.189999</v>
      </c>
      <c r="D186" s="4">
        <v>30.943939</v>
      </c>
      <c r="F186" s="14"/>
      <c r="G186" t="s">
        <v>248</v>
      </c>
      <c r="H186" s="3" t="s">
        <v>22</v>
      </c>
      <c r="I186" s="8">
        <f>(I185-H185)/I185</f>
        <v>0.21618204804045515</v>
      </c>
      <c r="J186" s="8">
        <f>(J185-I185)/J185</f>
        <v>-0.20579268292682928</v>
      </c>
      <c r="K186" s="8">
        <f>(K185-J185)/K185</f>
        <v>0.049275362318840464</v>
      </c>
      <c r="L186" s="8">
        <f>(L185-K185)/L185</f>
        <v>0.049586776859504175</v>
      </c>
      <c r="O186" t="s">
        <v>225</v>
      </c>
    </row>
    <row r="187" spans="1:22" ht="13.5">
      <c r="A187" t="s">
        <v>231</v>
      </c>
      <c r="B187" s="10">
        <v>43098</v>
      </c>
      <c r="C187" s="4">
        <v>39.409999999999997</v>
      </c>
      <c r="D187" s="4">
        <v>35.915199000000001</v>
      </c>
      <c r="O187" t="s">
        <v>225</v>
      </c>
    </row>
    <row r="188" spans="1:22" ht="13.5">
      <c r="A188" t="s">
        <v>231</v>
      </c>
      <c r="B188" s="10">
        <v>43102</v>
      </c>
      <c r="C188" s="4">
        <v>39.590000000000003</v>
      </c>
      <c r="D188" s="4">
        <v>36.079234999999997</v>
      </c>
      <c r="O188" t="s">
        <v>225</v>
      </c>
    </row>
    <row r="189" spans="1:22" ht="13.5">
      <c r="A189" t="s">
        <v>231</v>
      </c>
      <c r="B189" s="10">
        <v>43465</v>
      </c>
      <c r="C189" s="4">
        <v>45.099997999999999</v>
      </c>
      <c r="D189" s="4">
        <v>42.497917000000001</v>
      </c>
      <c r="O189" s="15" t="s">
        <v>226</v>
      </c>
    </row>
    <row r="190" spans="1:22" ht="13.5">
      <c r="A190" t="s">
        <v>231</v>
      </c>
      <c r="B190" s="10">
        <v>43467</v>
      </c>
      <c r="C190" s="4">
        <v>44.07</v>
      </c>
      <c r="D190" s="4">
        <v>41.527340000000002</v>
      </c>
      <c r="O190" s="15" t="s">
        <v>226</v>
      </c>
    </row>
    <row r="191" spans="1:22" ht="13.5">
      <c r="A191" t="s">
        <v>231</v>
      </c>
      <c r="B191" s="10">
        <v>43830</v>
      </c>
      <c r="C191" s="4">
        <v>45.590000000000003</v>
      </c>
      <c r="D191" s="4">
        <v>44.314919000000003</v>
      </c>
      <c r="O191" s="15" t="s">
        <v>226</v>
      </c>
    </row>
    <row r="192" spans="1:22" ht="13.5">
      <c r="A192" t="s">
        <v>231</v>
      </c>
      <c r="B192" s="10">
        <v>43832</v>
      </c>
      <c r="C192" s="4">
        <v>45.43</v>
      </c>
      <c r="D192" s="4">
        <v>44.159396999999998</v>
      </c>
      <c r="O192" s="15" t="s">
        <v>226</v>
      </c>
    </row>
    <row r="193" spans="1:22" ht="13.5">
      <c r="A193" t="s">
        <v>231</v>
      </c>
      <c r="B193" s="10">
        <v>44113</v>
      </c>
      <c r="C193" s="4">
        <v>39.200001</v>
      </c>
      <c r="D193" s="4">
        <v>39.200001</v>
      </c>
      <c r="O193" s="15" t="s">
        <v>226</v>
      </c>
    </row>
    <row r="194" spans="1:22" ht="13.5">
      <c r="A194" s="11" t="s">
        <v>232</v>
      </c>
      <c r="B194" s="12">
        <v>42006</v>
      </c>
      <c r="C194" s="13">
        <v>39.200001</v>
      </c>
      <c r="D194" s="13">
        <v>30.852777</v>
      </c>
      <c r="F194" s="14" t="s">
        <f>A194</f>
        <v>232</v>
      </c>
      <c r="G194" t="s">
        <v>244</v>
      </c>
      <c r="H194" s="3">
        <v>-0.15651219985805487</v>
      </c>
      <c r="I194" s="3">
        <v>0.01942315347241208</v>
      </c>
      <c r="J194" s="3">
        <v>0.036136087167870423</v>
      </c>
      <c r="K194" s="3">
        <v>0.27852923287431119</v>
      </c>
      <c r="L194" s="3">
        <v>0.34131525131664264</v>
      </c>
      <c r="O194" s="15" t="s">
        <v>226</v>
      </c>
    </row>
    <row r="195" spans="1:22" ht="13.5">
      <c r="A195" s="11" t="s">
        <v>232</v>
      </c>
      <c r="B195" s="12">
        <v>42369</v>
      </c>
      <c r="C195" s="13">
        <v>31.73</v>
      </c>
      <c r="D195" s="13">
        <v>26.023941000000001</v>
      </c>
      <c r="F195" s="14"/>
      <c r="G195" s="6" t="s">
        <v>245</v>
      </c>
      <c r="H195" s="4">
        <f>C195-C194</f>
        <v>-7.4700009999999999</v>
      </c>
      <c r="I195" s="4">
        <f>C197-C196</f>
        <v>-0.53000099999999861</v>
      </c>
      <c r="J195" s="4">
        <f>C199-C198</f>
        <v>-0.33000000000000185</v>
      </c>
      <c r="K195" s="4">
        <f>C201-C200</f>
        <v>6.7299989999999994</v>
      </c>
      <c r="L195" s="4">
        <f>C203-C202</f>
        <v>11.879996999999996</v>
      </c>
      <c r="O195" s="15" t="s">
        <v>226</v>
      </c>
    </row>
    <row r="196" spans="1:22" ht="13.5">
      <c r="A196" s="11" t="s">
        <v>232</v>
      </c>
      <c r="B196" s="12">
        <v>42373</v>
      </c>
      <c r="C196" s="13">
        <v>31.5</v>
      </c>
      <c r="D196" s="13">
        <v>25.835301999999999</v>
      </c>
      <c r="F196" s="14"/>
      <c r="G196" s="7" t="s">
        <v>246</v>
      </c>
      <c r="H196" s="4">
        <f>D195-D194</f>
        <v>-4.828835999999999</v>
      </c>
      <c r="I196" s="4">
        <f>D197-D196</f>
        <v>0.69410600000000144</v>
      </c>
      <c r="J196" s="4">
        <f>D199-D198</f>
        <v>0.97580299999999909</v>
      </c>
      <c r="K196" s="4">
        <f>D201-D200</f>
        <v>7.4766879999999958</v>
      </c>
      <c r="L196" s="4">
        <f>D203-D202</f>
        <v>12.772113999999995</v>
      </c>
      <c r="O196" s="15" t="s">
        <v>226</v>
      </c>
    </row>
    <row r="197" spans="1:22" ht="13.5">
      <c r="A197" s="11" t="s">
        <v>232</v>
      </c>
      <c r="B197" s="12">
        <v>42734</v>
      </c>
      <c r="C197" s="13">
        <v>30.969999000000001</v>
      </c>
      <c r="D197" s="13">
        <v>26.529408</v>
      </c>
      <c r="F197" s="14"/>
      <c r="G197" t="s">
        <v>247</v>
      </c>
      <c r="H197" s="4">
        <v>1.4399999999999999</v>
      </c>
      <c r="I197" s="4">
        <v>1.4399999999999999</v>
      </c>
      <c r="J197" s="4">
        <v>1.4399999999999999</v>
      </c>
      <c r="K197" s="4">
        <v>1.4399999999999999</v>
      </c>
      <c r="L197" s="4">
        <v>1.52</v>
      </c>
      <c r="O197" s="15" t="s">
        <v>226</v>
      </c>
    </row>
    <row r="198" spans="1:22" ht="13.5">
      <c r="A198" s="11" t="s">
        <v>232</v>
      </c>
      <c r="B198" s="12">
        <v>42738</v>
      </c>
      <c r="C198" s="13">
        <v>30.950001</v>
      </c>
      <c r="D198" s="13">
        <v>26.512274000000001</v>
      </c>
      <c r="F198" s="14"/>
      <c r="G198" t="s">
        <v>248</v>
      </c>
      <c r="H198" s="3" t="s">
        <v>22</v>
      </c>
      <c r="I198" s="8">
        <f>(I197-H197)/I197</f>
        <v>0</v>
      </c>
      <c r="J198" s="8">
        <f>(J197-I197)/J197</f>
        <v>0</v>
      </c>
      <c r="K198" s="8">
        <f>(K197-J197)/K197</f>
        <v>0</v>
      </c>
      <c r="L198" s="8">
        <f>(L197-K197)/L197</f>
        <v>0.052631578947368467</v>
      </c>
      <c r="O198" s="15" t="s">
        <v>226</v>
      </c>
    </row>
    <row r="199" spans="1:22" ht="13.5">
      <c r="A199" s="11" t="s">
        <v>232</v>
      </c>
      <c r="B199" s="12">
        <v>43098</v>
      </c>
      <c r="C199" s="13">
        <v>30.620000999999998</v>
      </c>
      <c r="D199" s="13">
        <v>27.488077000000001</v>
      </c>
      <c r="O199" s="15" t="s">
        <v>226</v>
      </c>
    </row>
    <row r="200" spans="1:22" ht="13.5">
      <c r="A200" s="11" t="s">
        <v>232</v>
      </c>
      <c r="B200" s="12">
        <v>43102</v>
      </c>
      <c r="C200" s="13">
        <v>30.82</v>
      </c>
      <c r="D200" s="13">
        <v>27.667622000000001</v>
      </c>
      <c r="O200" s="15" t="s">
        <v>226</v>
      </c>
    </row>
    <row r="201" spans="1:22" ht="13.5">
      <c r="A201" s="11" t="s">
        <v>232</v>
      </c>
      <c r="B201" s="12">
        <v>43465</v>
      </c>
      <c r="C201" s="13">
        <v>37.549999</v>
      </c>
      <c r="D201" s="13">
        <v>35.144309999999997</v>
      </c>
      <c r="O201" t="s">
        <v>227</v>
      </c>
    </row>
    <row r="202" spans="1:22" ht="13.5">
      <c r="A202" s="11" t="s">
        <v>232</v>
      </c>
      <c r="B202" s="12">
        <v>43467</v>
      </c>
      <c r="C202" s="13">
        <v>36.720001000000003</v>
      </c>
      <c r="D202" s="13">
        <v>34.367485000000002</v>
      </c>
      <c r="O202" t="s">
        <v>227</v>
      </c>
    </row>
    <row r="203" spans="1:22" ht="13.5">
      <c r="A203" s="11" t="s">
        <v>232</v>
      </c>
      <c r="B203" s="12">
        <v>43830</v>
      </c>
      <c r="C203" s="13">
        <v>48.599997999999999</v>
      </c>
      <c r="D203" s="13">
        <v>47.139598999999997</v>
      </c>
      <c r="O203" t="s">
        <v>227</v>
      </c>
    </row>
    <row r="204" spans="1:22" ht="13.5">
      <c r="A204" s="11" t="s">
        <v>232</v>
      </c>
      <c r="B204" s="12">
        <v>43832</v>
      </c>
      <c r="C204" s="13">
        <v>47.529998999999997</v>
      </c>
      <c r="D204" s="13">
        <v>46.101748999999998</v>
      </c>
      <c r="O204" t="s">
        <v>227</v>
      </c>
    </row>
    <row r="205" spans="1:22" ht="13.5">
      <c r="A205" s="11" t="s">
        <v>232</v>
      </c>
      <c r="B205" s="12">
        <v>44113</v>
      </c>
      <c r="C205" s="13">
        <v>31.219999000000001</v>
      </c>
      <c r="D205" s="13">
        <v>31.219999000000001</v>
      </c>
      <c r="O205" t="s">
        <v>227</v>
      </c>
    </row>
    <row r="206" spans="1:22" ht="13.5">
      <c r="A206" t="s">
        <v>233</v>
      </c>
      <c r="B206" s="10">
        <v>42006</v>
      </c>
      <c r="C206" s="4">
        <v>33.25</v>
      </c>
      <c r="D206" s="4">
        <v>27.707782999999999</v>
      </c>
      <c r="F206" s="14" t="s">
        <f>A206</f>
        <v>233</v>
      </c>
      <c r="G206" t="s">
        <v>244</v>
      </c>
      <c r="H206" s="3">
        <v>-0.027423558211062904</v>
      </c>
      <c r="I206" s="3">
        <v>0.25438800751241164</v>
      </c>
      <c r="J206" s="3">
        <v>0.16047684759970293</v>
      </c>
      <c r="K206" s="3">
        <v>0.023697380900455922</v>
      </c>
      <c r="L206" s="3">
        <v>0.33426242755661106</v>
      </c>
      <c r="O206" t="s">
        <v>227</v>
      </c>
    </row>
    <row r="207" spans="1:22" ht="13.5">
      <c r="A207" t="s">
        <v>233</v>
      </c>
      <c r="B207" s="10">
        <v>42369</v>
      </c>
      <c r="C207" s="4">
        <v>31.225000000000001</v>
      </c>
      <c r="D207" s="4">
        <v>26.947937</v>
      </c>
      <c r="F207" s="14"/>
      <c r="G207" s="6" t="s">
        <v>245</v>
      </c>
      <c r="H207" s="4">
        <f>C207-C206</f>
        <v>-2.0249999999999986</v>
      </c>
      <c r="I207" s="4">
        <f>C209-C208</f>
        <v>6.7500000000000036</v>
      </c>
      <c r="J207" s="4">
        <f>C211-C210</f>
        <v>4.6800009999999972</v>
      </c>
      <c r="K207" s="4">
        <f>C213-C212</f>
        <v>0.13999900000000309</v>
      </c>
      <c r="L207" s="4">
        <f>C215-C214</f>
        <v>13.569999000000003</v>
      </c>
      <c r="O207" t="s">
        <v>227</v>
      </c>
    </row>
    <row r="208" spans="1:22" ht="13.5">
      <c r="A208" t="s">
        <v>233</v>
      </c>
      <c r="B208" s="10">
        <v>42373</v>
      </c>
      <c r="C208" s="4">
        <v>31.139999</v>
      </c>
      <c r="D208" s="4">
        <v>26.874578</v>
      </c>
      <c r="F208" s="14"/>
      <c r="G208" s="7" t="s">
        <v>246</v>
      </c>
      <c r="H208" s="4">
        <f>D207-D206</f>
        <v>-0.75984599999999958</v>
      </c>
      <c r="I208" s="4">
        <f>D209-D208</f>
        <v>6.9285909999999973</v>
      </c>
      <c r="J208" s="4">
        <f>D211-D210</f>
        <v>5.3889390000000006</v>
      </c>
      <c r="K208" s="4">
        <f>D213-D212</f>
        <v>1.3899119999999954</v>
      </c>
      <c r="L208" s="4">
        <f>D215-D214</f>
        <v>14.468623999999998</v>
      </c>
      <c r="O208" t="s">
        <v>227</v>
      </c>
    </row>
    <row r="209" spans="1:22" ht="13.5">
      <c r="A209" t="s">
        <v>233</v>
      </c>
      <c r="B209" s="10">
        <v>42734</v>
      </c>
      <c r="C209" s="4">
        <v>37.889999000000003</v>
      </c>
      <c r="D209" s="4">
        <v>33.803168999999997</v>
      </c>
      <c r="F209" s="14"/>
      <c r="G209" t="s">
        <v>247</v>
      </c>
      <c r="H209" s="4">
        <v>0.55000000000000004</v>
      </c>
      <c r="I209" s="4">
        <v>0.8819999999999999</v>
      </c>
      <c r="J209" s="4">
        <v>1.26</v>
      </c>
      <c r="K209" s="4">
        <v>1.3410000000000002</v>
      </c>
      <c r="L209" s="4">
        <v>1.4199999999999999</v>
      </c>
      <c r="O209" t="s">
        <v>227</v>
      </c>
    </row>
    <row r="210" spans="1:22" ht="13.5">
      <c r="A210" t="s">
        <v>233</v>
      </c>
      <c r="B210" s="10">
        <v>42738</v>
      </c>
      <c r="C210" s="4">
        <v>37.93</v>
      </c>
      <c r="D210" s="4">
        <v>33.838856</v>
      </c>
      <c r="F210" s="14"/>
      <c r="G210" t="s">
        <v>248</v>
      </c>
      <c r="H210" s="3" t="s">
        <v>22</v>
      </c>
      <c r="I210" s="8">
        <f>(I209-H209)/I209</f>
        <v>0.3764172335600906</v>
      </c>
      <c r="J210" s="8">
        <f>(J209-I209)/J209</f>
        <v>0.3000000000000001</v>
      </c>
      <c r="K210" s="8">
        <f>(K209-J209)/K209</f>
        <v>0.060402684563758517</v>
      </c>
      <c r="L210" s="8">
        <f>(L209-K209)/L209</f>
        <v>0.055633802816901223</v>
      </c>
      <c r="O210" t="s">
        <v>227</v>
      </c>
    </row>
    <row r="211" spans="1:22" ht="13.5">
      <c r="A211" t="s">
        <v>233</v>
      </c>
      <c r="B211" s="10">
        <v>43098</v>
      </c>
      <c r="C211" s="4">
        <v>42.610000999999997</v>
      </c>
      <c r="D211" s="4">
        <v>39.227795</v>
      </c>
      <c r="O211" t="s">
        <v>227</v>
      </c>
    </row>
    <row r="212" spans="1:22" ht="13.5">
      <c r="A212" t="s">
        <v>233</v>
      </c>
      <c r="B212" s="10">
        <v>43102</v>
      </c>
      <c r="C212" s="4">
        <v>42.110000999999997</v>
      </c>
      <c r="D212" s="4">
        <v>38.767479000000002</v>
      </c>
      <c r="O212" t="s">
        <v>227</v>
      </c>
    </row>
    <row r="213" spans="1:22" ht="13.5">
      <c r="A213" t="s">
        <v>233</v>
      </c>
      <c r="B213" s="10">
        <v>43465</v>
      </c>
      <c r="C213" s="4">
        <v>42.25</v>
      </c>
      <c r="D213" s="4">
        <v>40.157390999999997</v>
      </c>
      <c r="O213" s="15" t="s">
        <v>228</v>
      </c>
    </row>
    <row r="214" spans="1:22" ht="13.5">
      <c r="A214" t="s">
        <v>233</v>
      </c>
      <c r="B214" s="10">
        <v>43467</v>
      </c>
      <c r="C214" s="4">
        <v>41.150002000000001</v>
      </c>
      <c r="D214" s="4">
        <v>39.111874</v>
      </c>
      <c r="O214" s="15" t="s">
        <v>228</v>
      </c>
    </row>
    <row r="215" spans="1:22" ht="13.5">
      <c r="A215" t="s">
        <v>233</v>
      </c>
      <c r="B215" s="10">
        <v>43830</v>
      </c>
      <c r="C215" s="4">
        <v>54.720001000000003</v>
      </c>
      <c r="D215" s="4">
        <v>53.580497999999999</v>
      </c>
      <c r="O215" s="15" t="s">
        <v>228</v>
      </c>
    </row>
    <row r="216" spans="1:22" ht="13.5">
      <c r="A216" t="s">
        <v>233</v>
      </c>
      <c r="B216" s="10">
        <v>43832</v>
      </c>
      <c r="C216" s="4">
        <v>53.630001</v>
      </c>
      <c r="D216" s="4">
        <v>52.513199</v>
      </c>
      <c r="O216" s="15" t="s">
        <v>228</v>
      </c>
    </row>
    <row r="217" spans="1:22" ht="13.5">
      <c r="A217" t="s">
        <v>233</v>
      </c>
      <c r="B217" s="10">
        <v>44113</v>
      </c>
      <c r="C217" s="4">
        <v>54.740001999999997</v>
      </c>
      <c r="D217" s="4">
        <v>54.740001999999997</v>
      </c>
      <c r="O217" s="15" t="s">
        <v>228</v>
      </c>
    </row>
    <row r="218" spans="1:22" ht="13.5">
      <c r="A218" s="11" t="s">
        <v>234</v>
      </c>
      <c r="B218" s="12">
        <v>42006</v>
      </c>
      <c r="C218" s="13">
        <v>106.69000200000001</v>
      </c>
      <c r="D218" s="13">
        <v>90.086799999999997</v>
      </c>
      <c r="F218" s="14" t="s">
        <f>A218</f>
        <v>234</v>
      </c>
      <c r="G218" t="s">
        <v>244</v>
      </c>
      <c r="H218" s="3">
        <v>0.011565512372511799</v>
      </c>
      <c r="I218" s="3">
        <v>0.19341950450297229</v>
      </c>
      <c r="J218" s="3">
        <v>0.34394082841498963</v>
      </c>
      <c r="K218" s="3">
        <v>0.14303708170498908</v>
      </c>
      <c r="L218" s="3">
        <v>0.42685878739531802</v>
      </c>
      <c r="O218" s="15" t="s">
        <v>228</v>
      </c>
    </row>
    <row r="219" spans="1:22" ht="13.5">
      <c r="A219" s="11" t="s">
        <v>234</v>
      </c>
      <c r="B219" s="12">
        <v>42369</v>
      </c>
      <c r="C219" s="13">
        <v>103.889999</v>
      </c>
      <c r="D219" s="13">
        <v>91.128699999999995</v>
      </c>
      <c r="F219" s="14"/>
      <c r="G219" s="6" t="s">
        <v>245</v>
      </c>
      <c r="H219" s="4">
        <f>C219-C218</f>
        <v>-2.8000030000000038</v>
      </c>
      <c r="I219" s="4">
        <f>C221-C220</f>
        <v>15.889999000000003</v>
      </c>
      <c r="J219" s="4">
        <f>C223-C222</f>
        <v>37.470000999999996</v>
      </c>
      <c r="K219" s="4">
        <f>C225-C224</f>
        <v>18.73001099999999</v>
      </c>
      <c r="L219" s="4">
        <f>C227-C226</f>
        <v>72.330001999999979</v>
      </c>
      <c r="O219" s="15" t="s">
        <v>228</v>
      </c>
    </row>
    <row r="220" spans="1:22" ht="13.5">
      <c r="A220" s="11" t="s">
        <v>234</v>
      </c>
      <c r="B220" s="12">
        <v>42373</v>
      </c>
      <c r="C220" s="13">
        <v>103.56999999999999</v>
      </c>
      <c r="D220" s="13">
        <v>90.848029999999994</v>
      </c>
      <c r="F220" s="14"/>
      <c r="G220" s="7" t="s">
        <v>246</v>
      </c>
      <c r="H220" s="4">
        <f>D219-D218</f>
        <v>1.0418999999999983</v>
      </c>
      <c r="I220" s="4">
        <f>D221-D220</f>
        <v>17.906738000000004</v>
      </c>
      <c r="J220" s="4">
        <f>D223-D222</f>
        <v>38.078903000000011</v>
      </c>
      <c r="K220" s="4">
        <f>D225-D224</f>
        <v>21.935608000000002</v>
      </c>
      <c r="L220" s="4">
        <f>D227-D226</f>
        <v>75.148665999999992</v>
      </c>
      <c r="O220" s="15" t="s">
        <v>228</v>
      </c>
    </row>
    <row r="221" spans="1:22" ht="13.5">
      <c r="A221" s="11" t="s">
        <v>234</v>
      </c>
      <c r="B221" s="12">
        <v>42734</v>
      </c>
      <c r="C221" s="13">
        <v>119.459999</v>
      </c>
      <c r="D221" s="13">
        <v>108.754768</v>
      </c>
      <c r="F221" s="14"/>
      <c r="G221" t="s">
        <v>247</v>
      </c>
      <c r="H221" s="4">
        <v>3.8500000000000001</v>
      </c>
      <c r="I221" s="4">
        <v>4.3499999999999996</v>
      </c>
      <c r="J221" s="4">
        <v>3.9300000000000002</v>
      </c>
      <c r="K221" s="4">
        <v>4.4400000000000004</v>
      </c>
      <c r="L221" s="4">
        <v>5</v>
      </c>
      <c r="O221" s="15" t="s">
        <v>228</v>
      </c>
    </row>
    <row r="222" spans="1:22" ht="13.5">
      <c r="A222" s="11" t="s">
        <v>234</v>
      </c>
      <c r="B222" s="12">
        <v>42738</v>
      </c>
      <c r="C222" s="13">
        <v>118.720001</v>
      </c>
      <c r="D222" s="13">
        <v>108.08107</v>
      </c>
      <c r="F222" s="14"/>
      <c r="G222" t="s">
        <v>248</v>
      </c>
      <c r="H222" s="3" t="s">
        <v>22</v>
      </c>
      <c r="I222" s="8">
        <f>(I221-H221)/I221</f>
        <v>0.11494252873563209</v>
      </c>
      <c r="J222" s="8">
        <f>(J221-I221)/J221</f>
        <v>-0.10687022900763345</v>
      </c>
      <c r="K222" s="8">
        <f>(K221-J221)/K221</f>
        <v>0.11486486486486491</v>
      </c>
      <c r="L222" s="8">
        <f>(L221-K221)/L221</f>
        <v>0.11199999999999992</v>
      </c>
      <c r="O222" s="15" t="s">
        <v>228</v>
      </c>
    </row>
    <row r="223" spans="1:22" ht="13.5">
      <c r="A223" s="11" t="s">
        <v>234</v>
      </c>
      <c r="B223" s="12">
        <v>43098</v>
      </c>
      <c r="C223" s="13">
        <v>156.19000199999999</v>
      </c>
      <c r="D223" s="13">
        <v>146.15997300000001</v>
      </c>
      <c r="O223" s="15" t="s">
        <v>228</v>
      </c>
    </row>
    <row r="224" spans="1:22" ht="13.5">
      <c r="A224" s="11" t="s">
        <v>234</v>
      </c>
      <c r="B224" s="12">
        <v>43102</v>
      </c>
      <c r="C224" s="13">
        <v>155.08999600000001</v>
      </c>
      <c r="D224" s="13">
        <v>145.130661</v>
      </c>
      <c r="O224" s="15" t="s">
        <v>228</v>
      </c>
    </row>
    <row r="225" spans="1:22" ht="13.5">
      <c r="A225" s="11" t="s">
        <v>234</v>
      </c>
      <c r="B225" s="12">
        <v>43465</v>
      </c>
      <c r="C225" s="13">
        <v>173.820007</v>
      </c>
      <c r="D225" s="13">
        <v>167.06626900000001</v>
      </c>
      <c r="O225" t="s">
        <v>229</v>
      </c>
    </row>
    <row r="226" spans="1:22" ht="13.5">
      <c r="A226" s="11" t="s">
        <v>234</v>
      </c>
      <c r="B226" s="12">
        <v>43467</v>
      </c>
      <c r="C226" s="13">
        <v>169.83000200000001</v>
      </c>
      <c r="D226" s="13">
        <v>163.23130800000001</v>
      </c>
      <c r="O226" t="s">
        <v>229</v>
      </c>
    </row>
    <row r="227" spans="1:22" ht="13.5">
      <c r="A227" s="11" t="s">
        <v>234</v>
      </c>
      <c r="B227" s="12">
        <v>43830</v>
      </c>
      <c r="C227" s="13">
        <v>242.16000399999999</v>
      </c>
      <c r="D227" s="13">
        <v>238.379974</v>
      </c>
      <c r="O227" t="s">
        <v>229</v>
      </c>
    </row>
    <row r="228" spans="1:22" ht="13.5">
      <c r="A228" s="11" t="s">
        <v>234</v>
      </c>
      <c r="B228" s="12">
        <v>43832</v>
      </c>
      <c r="C228" s="13">
        <v>238.61999499999999</v>
      </c>
      <c r="D228" s="13">
        <v>234.89524800000001</v>
      </c>
      <c r="O228" t="s">
        <v>229</v>
      </c>
    </row>
    <row r="229" spans="1:22" ht="13.5">
      <c r="A229" s="11" t="s">
        <v>234</v>
      </c>
      <c r="B229" s="12">
        <v>44113</v>
      </c>
      <c r="C229" s="13">
        <v>302.91000400000001</v>
      </c>
      <c r="D229" s="13">
        <v>302.91000400000001</v>
      </c>
      <c r="O229" t="s">
        <v>229</v>
      </c>
    </row>
    <row r="230" spans="1:22" ht="13.5">
      <c r="A230" t="s">
        <v>235</v>
      </c>
      <c r="B230" s="10">
        <v>42006</v>
      </c>
      <c r="C230" s="4">
        <v>16.679763999999999</v>
      </c>
      <c r="D230" s="4">
        <v>13.831059</v>
      </c>
      <c r="F230" s="14" t="s">
        <f>A230</f>
        <v>235</v>
      </c>
      <c r="G230" t="s">
        <v>244</v>
      </c>
      <c r="H230" s="3">
        <v>0.2260748797326364</v>
      </c>
      <c r="I230" s="3">
        <v>0.16695148943437266</v>
      </c>
      <c r="J230" s="3">
        <v>0.19281766903263686</v>
      </c>
      <c r="K230" s="3">
        <v>0.01924651248071152</v>
      </c>
      <c r="L230" s="3">
        <v>0.13034278614374406</v>
      </c>
      <c r="O230" t="s">
        <v>229</v>
      </c>
    </row>
    <row r="231" spans="1:22" ht="13.5">
      <c r="A231" t="s">
        <v>235</v>
      </c>
      <c r="B231" s="10">
        <v>42369</v>
      </c>
      <c r="C231" s="4">
        <v>19.510000000000002</v>
      </c>
      <c r="D231" s="4">
        <v>16.957913999999999</v>
      </c>
      <c r="F231" s="14"/>
      <c r="G231" s="6" t="s">
        <v>245</v>
      </c>
      <c r="H231" s="4">
        <f>C231-C230</f>
        <v>2.8302360000000029</v>
      </c>
      <c r="I231" s="4">
        <f>C233-C232</f>
        <v>2.619999</v>
      </c>
      <c r="J231" s="4">
        <f>C235-C234</f>
        <v>3.479999000000003</v>
      </c>
      <c r="K231" s="4">
        <f>C237-C236</f>
        <v>-0.010000999999999038</v>
      </c>
      <c r="L231" s="4">
        <f>C239-C238</f>
        <v>2.7699999999999996</v>
      </c>
      <c r="O231" t="s">
        <v>229</v>
      </c>
    </row>
    <row r="232" spans="1:22" ht="13.5">
      <c r="A232" t="s">
        <v>235</v>
      </c>
      <c r="B232" s="10">
        <v>42373</v>
      </c>
      <c r="C232" s="4">
        <v>19.52</v>
      </c>
      <c r="D232" s="4">
        <v>16.966605999999999</v>
      </c>
      <c r="F232" s="14"/>
      <c r="G232" s="7" t="s">
        <v>246</v>
      </c>
      <c r="H232" s="4">
        <f>D231-D230</f>
        <v>3.1268549999999991</v>
      </c>
      <c r="I232" s="4">
        <f>D233-D232</f>
        <v>2.822457</v>
      </c>
      <c r="J232" s="4">
        <f>D235-D234</f>
        <v>3.7709940000000017</v>
      </c>
      <c r="K232" s="4">
        <f>D237-D236</f>
        <v>0.73936600000000041</v>
      </c>
      <c r="L232" s="4">
        <f>D239-D238</f>
        <v>3.4016650000000013</v>
      </c>
      <c r="O232" t="s">
        <v>229</v>
      </c>
    </row>
    <row r="233" spans="1:22" ht="13.5">
      <c r="A233" t="s">
        <v>235</v>
      </c>
      <c r="B233" s="10">
        <v>42734</v>
      </c>
      <c r="C233" s="4">
        <v>22.139999</v>
      </c>
      <c r="D233" s="4">
        <v>19.789062999999999</v>
      </c>
      <c r="F233" s="14"/>
      <c r="G233" t="s">
        <v>247</v>
      </c>
      <c r="H233" s="4">
        <v>0.51432220039292731</v>
      </c>
      <c r="I233" s="4">
        <v>0.64000000000000001</v>
      </c>
      <c r="J233" s="4">
        <v>0.69999999999999996</v>
      </c>
      <c r="K233" s="4">
        <v>0.78000000000000003</v>
      </c>
      <c r="L233" s="4">
        <v>0.80000000000000004</v>
      </c>
      <c r="O233" t="s">
        <v>229</v>
      </c>
    </row>
    <row r="234" spans="1:22" ht="13.5">
      <c r="A234" t="s">
        <v>235</v>
      </c>
      <c r="B234" s="10">
        <v>42738</v>
      </c>
      <c r="C234" s="4">
        <v>22.190000999999999</v>
      </c>
      <c r="D234" s="4">
        <v>19.833749999999998</v>
      </c>
      <c r="F234" s="14"/>
      <c r="G234" t="s">
        <v>248</v>
      </c>
      <c r="H234" s="3" t="s">
        <v>22</v>
      </c>
      <c r="I234" s="8">
        <f>(I233-H233)/I233</f>
        <v>0.19637156188605109</v>
      </c>
      <c r="J234" s="8">
        <f>(J233-I233)/J233</f>
        <v>0.085714285714285632</v>
      </c>
      <c r="K234" s="8">
        <f>(K233-J233)/K233</f>
        <v>0.10256410256410266</v>
      </c>
      <c r="L234" s="8">
        <f>(L233-K233)/L233</f>
        <v>0.025000000000000022</v>
      </c>
      <c r="O234" t="s">
        <v>229</v>
      </c>
    </row>
    <row r="235" spans="1:22" ht="13.5">
      <c r="A235" t="s">
        <v>235</v>
      </c>
      <c r="B235" s="10">
        <v>43098</v>
      </c>
      <c r="C235" s="4">
        <v>25.670000000000002</v>
      </c>
      <c r="D235" s="4">
        <v>23.604744</v>
      </c>
      <c r="O235" t="s">
        <v>229</v>
      </c>
    </row>
    <row r="236" spans="1:22" ht="13.5">
      <c r="A236" t="s">
        <v>235</v>
      </c>
      <c r="B236" s="10">
        <v>43102</v>
      </c>
      <c r="C236" s="4">
        <v>25.360001</v>
      </c>
      <c r="D236" s="4">
        <v>23.319686999999998</v>
      </c>
      <c r="O236" t="s">
        <v>229</v>
      </c>
    </row>
    <row r="237" spans="1:22" ht="13.5">
      <c r="A237" t="s">
        <v>235</v>
      </c>
      <c r="B237" s="10">
        <v>43465</v>
      </c>
      <c r="C237" s="4">
        <v>25.350000000000001</v>
      </c>
      <c r="D237" s="4">
        <v>24.059052999999999</v>
      </c>
      <c r="O237" s="15" t="s">
        <v>230</v>
      </c>
    </row>
    <row r="238" spans="1:22" ht="13.5">
      <c r="A238" t="s">
        <v>235</v>
      </c>
      <c r="B238" s="10">
        <v>43467</v>
      </c>
      <c r="C238" s="4">
        <v>25.07</v>
      </c>
      <c r="D238" s="4">
        <v>23.793312</v>
      </c>
      <c r="O238" s="15" t="s">
        <v>230</v>
      </c>
    </row>
    <row r="239" spans="1:22" ht="13.5">
      <c r="A239" t="s">
        <v>235</v>
      </c>
      <c r="B239" s="10">
        <v>43830</v>
      </c>
      <c r="C239" s="4">
        <v>27.84</v>
      </c>
      <c r="D239" s="4">
        <v>27.194977000000002</v>
      </c>
      <c r="O239" s="15" t="s">
        <v>230</v>
      </c>
    </row>
    <row r="240" spans="1:22" ht="13.5">
      <c r="A240" t="s">
        <v>235</v>
      </c>
      <c r="B240" s="10">
        <v>43832</v>
      </c>
      <c r="C240" s="4">
        <v>27.18</v>
      </c>
      <c r="D240" s="4">
        <v>26.550270000000001</v>
      </c>
      <c r="O240" s="15" t="s">
        <v>230</v>
      </c>
    </row>
    <row r="241" spans="1:22" ht="13.5">
      <c r="A241" t="s">
        <v>235</v>
      </c>
      <c r="B241" s="10">
        <v>44113</v>
      </c>
      <c r="C241" s="4">
        <v>22.489999999999998</v>
      </c>
      <c r="D241" s="4">
        <v>22.489999999999998</v>
      </c>
      <c r="O241" s="15" t="s">
        <v>230</v>
      </c>
    </row>
    <row r="242" spans="1:22" ht="13.5">
      <c r="A242" s="11" t="s">
        <v>236</v>
      </c>
      <c r="B242" s="12">
        <v>42006</v>
      </c>
      <c r="C242" s="13">
        <v>27.5</v>
      </c>
      <c r="D242" s="13">
        <v>25.136589000000001</v>
      </c>
      <c r="F242" s="14" t="s">
        <f>A242</f>
        <v>236</v>
      </c>
      <c r="G242" t="s">
        <v>244</v>
      </c>
      <c r="H242" s="3">
        <v>-0.55923403131586391</v>
      </c>
      <c r="I242" s="3">
        <v>0.064579854076316501</v>
      </c>
      <c r="J242" s="3">
        <v>1.3369415446869382</v>
      </c>
      <c r="K242" s="3">
        <v>0.39589544131454013</v>
      </c>
      <c r="L242" s="3">
        <v>0.0068844704872534912</v>
      </c>
      <c r="O242" s="15" t="s">
        <v>230</v>
      </c>
    </row>
    <row r="243" spans="1:22" ht="13.5">
      <c r="A243" s="11" t="s">
        <v>236</v>
      </c>
      <c r="B243" s="12">
        <v>42369</v>
      </c>
      <c r="C243" s="13">
        <v>11.77</v>
      </c>
      <c r="D243" s="13">
        <v>11.079352999999999</v>
      </c>
      <c r="F243" s="14"/>
      <c r="G243" s="6" t="s">
        <v>245</v>
      </c>
      <c r="H243" s="4">
        <f>C243-C242</f>
        <v>-15.73</v>
      </c>
      <c r="I243" s="4">
        <f>C245-C244</f>
        <v>0.73000000000000043</v>
      </c>
      <c r="J243" s="4">
        <f>C247-C246</f>
        <v>16.18</v>
      </c>
      <c r="K243" s="4">
        <f>C249-C248</f>
        <v>10.699998000000001</v>
      </c>
      <c r="L243" s="4">
        <f>C251-C250</f>
        <v>1.6399990000000031</v>
      </c>
      <c r="O243" s="15" t="s">
        <v>230</v>
      </c>
    </row>
    <row r="244" spans="1:22" ht="13.5">
      <c r="A244" s="11" t="s">
        <v>236</v>
      </c>
      <c r="B244" s="12">
        <v>42373</v>
      </c>
      <c r="C244" s="13">
        <v>11.529999999999999</v>
      </c>
      <c r="D244" s="13">
        <v>10.853433000000001</v>
      </c>
      <c r="F244" s="14"/>
      <c r="G244" s="7" t="s">
        <v>246</v>
      </c>
      <c r="H244" s="4">
        <f>D243-D242</f>
        <v>-14.057236000000001</v>
      </c>
      <c r="I244" s="4">
        <f>D245-D244</f>
        <v>0.94142299999999857</v>
      </c>
      <c r="J244" s="4">
        <f>D247-D246</f>
        <v>15.730551999999999</v>
      </c>
      <c r="K244" s="4">
        <f>D249-D248</f>
        <v>10.505927999999997</v>
      </c>
      <c r="L244" s="4">
        <f>D251-D250</f>
        <v>1.7126090000000005</v>
      </c>
      <c r="O244" s="15" t="s">
        <v>230</v>
      </c>
    </row>
    <row r="245" spans="1:22" ht="13.5">
      <c r="A245" s="11" t="s">
        <v>236</v>
      </c>
      <c r="B245" s="12">
        <v>42734</v>
      </c>
      <c r="C245" s="13">
        <v>12.26</v>
      </c>
      <c r="D245" s="13">
        <v>11.794855999999999</v>
      </c>
      <c r="F245" s="14"/>
      <c r="G245" t="s">
        <v>247</v>
      </c>
      <c r="H245" s="4">
        <v>0.57999999999999996</v>
      </c>
      <c r="I245" s="4">
        <v>0.23499999999999999</v>
      </c>
      <c r="J245" s="4">
        <v>0.12</v>
      </c>
      <c r="K245" s="4">
        <v>0.12</v>
      </c>
      <c r="L245" s="4">
        <v>0.12</v>
      </c>
      <c r="O245" s="15" t="s">
        <v>230</v>
      </c>
    </row>
    <row r="246" spans="1:22" ht="13.5">
      <c r="A246" s="11" t="s">
        <v>236</v>
      </c>
      <c r="B246" s="12">
        <v>42738</v>
      </c>
      <c r="C246" s="13">
        <v>12.300000000000001</v>
      </c>
      <c r="D246" s="13">
        <v>11.833337</v>
      </c>
      <c r="F246" s="14"/>
      <c r="G246" t="s">
        <v>248</v>
      </c>
      <c r="H246" s="3" t="s">
        <v>22</v>
      </c>
      <c r="I246" s="8">
        <f>(I245-H245)/I245</f>
        <v>-1.4680851063829787</v>
      </c>
      <c r="J246" s="8">
        <f>(J245-I245)/J245</f>
        <v>-0.95833333333333326</v>
      </c>
      <c r="K246" s="8">
        <f>(K245-J245)/K245</f>
        <v>0</v>
      </c>
      <c r="L246" s="8">
        <f>(L245-K245)/L245</f>
        <v>0</v>
      </c>
      <c r="O246" s="15" t="s">
        <v>230</v>
      </c>
    </row>
    <row r="247" spans="1:22" ht="13.5">
      <c r="A247" s="11" t="s">
        <v>236</v>
      </c>
      <c r="B247" s="12">
        <v>43098</v>
      </c>
      <c r="C247" s="13">
        <v>28.48</v>
      </c>
      <c r="D247" s="13">
        <v>27.563889</v>
      </c>
      <c r="O247" s="15" t="s">
        <v>230</v>
      </c>
    </row>
    <row r="248" spans="1:22" ht="13.5">
      <c r="A248" s="11" t="s">
        <v>236</v>
      </c>
      <c r="B248" s="12">
        <v>43102</v>
      </c>
      <c r="C248" s="13">
        <v>28.899999999999999</v>
      </c>
      <c r="D248" s="13">
        <v>27.970379000000001</v>
      </c>
      <c r="O248" s="15" t="s">
        <v>230</v>
      </c>
    </row>
    <row r="249" spans="1:22" ht="13.5">
      <c r="A249" s="11" t="s">
        <v>236</v>
      </c>
      <c r="B249" s="12">
        <v>43465</v>
      </c>
      <c r="C249" s="13">
        <v>39.599997999999999</v>
      </c>
      <c r="D249" s="13">
        <v>38.476306999999998</v>
      </c>
      <c r="O249" t="s">
        <v>231</v>
      </c>
    </row>
    <row r="250" spans="1:22" ht="13.5">
      <c r="A250" s="11" t="s">
        <v>236</v>
      </c>
      <c r="B250" s="12">
        <v>43467</v>
      </c>
      <c r="C250" s="13">
        <v>38.110000999999997</v>
      </c>
      <c r="D250" s="13">
        <v>37.028587000000002</v>
      </c>
      <c r="O250" t="s">
        <v>231</v>
      </c>
    </row>
    <row r="251" spans="1:22" ht="13.5">
      <c r="A251" s="11" t="s">
        <v>236</v>
      </c>
      <c r="B251" s="12">
        <v>43830</v>
      </c>
      <c r="C251" s="13">
        <v>39.75</v>
      </c>
      <c r="D251" s="13">
        <v>38.741196000000002</v>
      </c>
      <c r="O251" t="s">
        <v>231</v>
      </c>
    </row>
    <row r="252" spans="1:22" ht="13.5">
      <c r="A252" s="11" t="s">
        <v>236</v>
      </c>
      <c r="B252" s="12">
        <v>43832</v>
      </c>
      <c r="C252" s="13">
        <v>38.799999</v>
      </c>
      <c r="D252" s="13">
        <v>37.815303999999998</v>
      </c>
      <c r="O252" t="s">
        <v>231</v>
      </c>
    </row>
    <row r="253" spans="1:22" ht="13.5">
      <c r="A253" s="11" t="s">
        <v>236</v>
      </c>
      <c r="B253" s="12">
        <v>44113</v>
      </c>
      <c r="C253" s="13">
        <v>32.270000000000003</v>
      </c>
      <c r="D253" s="13">
        <v>32.270000000000003</v>
      </c>
      <c r="O253" t="s">
        <v>231</v>
      </c>
    </row>
    <row r="254" spans="1:22" ht="13.5">
      <c r="A254" t="s">
        <v>237</v>
      </c>
      <c r="B254" s="10">
        <v>42006</v>
      </c>
      <c r="C254" s="4">
        <v>41.900002000000001</v>
      </c>
      <c r="D254" s="4">
        <v>34.029010999999997</v>
      </c>
      <c r="F254" s="14" t="s">
        <f>A254</f>
        <v>237</v>
      </c>
      <c r="G254" t="s">
        <v>244</v>
      </c>
      <c r="H254" s="3">
        <v>-0.039755607355147604</v>
      </c>
      <c r="I254" s="3">
        <v>0.17786722047295211</v>
      </c>
      <c r="J254" s="3">
        <v>0.21773582678071657</v>
      </c>
      <c r="K254" s="3">
        <v>0.046758071310369909</v>
      </c>
      <c r="L254" s="3">
        <v>0.17089754384235545</v>
      </c>
      <c r="O254" t="s">
        <v>231</v>
      </c>
    </row>
    <row r="255" spans="1:22" ht="13.5">
      <c r="A255" t="s">
        <v>237</v>
      </c>
      <c r="B255" s="10">
        <v>42369</v>
      </c>
      <c r="C255" s="4">
        <v>38.689999</v>
      </c>
      <c r="D255" s="4">
        <v>32.676167</v>
      </c>
      <c r="F255" s="14"/>
      <c r="G255" s="6" t="s">
        <v>245</v>
      </c>
      <c r="H255" s="4">
        <f>C255-C254</f>
        <v>-3.2100030000000004</v>
      </c>
      <c r="I255" s="4">
        <f>C257-C256</f>
        <v>5.1799999999999997</v>
      </c>
      <c r="J255" s="4">
        <f>C259-C258</f>
        <v>8.1100009999999969</v>
      </c>
      <c r="K255" s="4">
        <f>C261-C260</f>
        <v>1.0499989999999997</v>
      </c>
      <c r="L255" s="4">
        <f>C263-C262</f>
        <v>8.2199969999999993</v>
      </c>
      <c r="O255" t="s">
        <v>231</v>
      </c>
    </row>
    <row r="256" spans="1:22" ht="13.5">
      <c r="A256" t="s">
        <v>237</v>
      </c>
      <c r="B256" s="10">
        <v>42373</v>
      </c>
      <c r="C256" s="4">
        <v>38.700001</v>
      </c>
      <c r="D256" s="4">
        <v>32.684615999999998</v>
      </c>
      <c r="F256" s="14"/>
      <c r="G256" s="7" t="s">
        <v>246</v>
      </c>
      <c r="H256" s="4">
        <f>D255-D254</f>
        <v>-1.3528439999999975</v>
      </c>
      <c r="I256" s="4">
        <f>D257-D256</f>
        <v>5.8035700000000006</v>
      </c>
      <c r="J256" s="4">
        <f>D259-D258</f>
        <v>8.8100439999999978</v>
      </c>
      <c r="K256" s="4">
        <f>D261-D260</f>
        <v>2.6465030000000027</v>
      </c>
      <c r="L256" s="4">
        <f>D263-D262</f>
        <v>9.5341370000000012</v>
      </c>
      <c r="O256" t="s">
        <v>231</v>
      </c>
    </row>
    <row r="257" spans="1:22" ht="13.5">
      <c r="A257" t="s">
        <v>237</v>
      </c>
      <c r="B257" s="10">
        <v>42734</v>
      </c>
      <c r="C257" s="4">
        <v>43.880001</v>
      </c>
      <c r="D257" s="4">
        <v>38.488185999999999</v>
      </c>
      <c r="F257" s="14"/>
      <c r="G257" t="s">
        <v>247</v>
      </c>
      <c r="H257" s="4">
        <v>1.5600000000000001</v>
      </c>
      <c r="I257" s="4">
        <v>1.6399999999999999</v>
      </c>
      <c r="J257" s="4">
        <v>1.72</v>
      </c>
      <c r="K257" s="4">
        <v>1.8</v>
      </c>
      <c r="L257" s="4">
        <v>1.8799999999999999</v>
      </c>
      <c r="O257" t="s">
        <v>231</v>
      </c>
    </row>
    <row r="258" spans="1:22" ht="13.5">
      <c r="A258" t="s">
        <v>237</v>
      </c>
      <c r="B258" s="10">
        <v>42738</v>
      </c>
      <c r="C258" s="4">
        <v>43.389999000000003</v>
      </c>
      <c r="D258" s="4">
        <v>38.058399000000001</v>
      </c>
      <c r="F258" s="14"/>
      <c r="G258" t="s">
        <v>248</v>
      </c>
      <c r="H258" s="3" t="s">
        <v>22</v>
      </c>
      <c r="I258" s="8">
        <f>(I257-H257)/I257</f>
        <v>0.04878048780487796</v>
      </c>
      <c r="J258" s="8">
        <f>(J257-I257)/J257</f>
        <v>0.046511627906976785</v>
      </c>
      <c r="K258" s="8">
        <f>(K257-J257)/K257</f>
        <v>0.044444444444444481</v>
      </c>
      <c r="L258" s="8">
        <f>(L257-K257)/L257</f>
        <v>0.042553191489361625</v>
      </c>
      <c r="O258" t="s">
        <v>231</v>
      </c>
    </row>
    <row r="259" spans="1:22" ht="13.5">
      <c r="A259" t="s">
        <v>237</v>
      </c>
      <c r="B259" s="10">
        <v>43098</v>
      </c>
      <c r="C259" s="4">
        <v>51.5</v>
      </c>
      <c r="D259" s="4">
        <v>46.868442999999999</v>
      </c>
      <c r="O259" t="s">
        <v>231</v>
      </c>
    </row>
    <row r="260" spans="1:22" ht="13.5">
      <c r="A260" t="s">
        <v>237</v>
      </c>
      <c r="B260" s="10">
        <v>43102</v>
      </c>
      <c r="C260" s="4">
        <v>51</v>
      </c>
      <c r="D260" s="4">
        <v>46.413418</v>
      </c>
      <c r="O260" t="s">
        <v>231</v>
      </c>
    </row>
    <row r="261" spans="1:22" ht="13.5">
      <c r="A261" t="s">
        <v>237</v>
      </c>
      <c r="B261" s="10">
        <v>43465</v>
      </c>
      <c r="C261" s="4">
        <v>52.049999</v>
      </c>
      <c r="D261" s="4">
        <v>49.059921000000003</v>
      </c>
      <c r="O261" s="15" t="s">
        <v>232</v>
      </c>
    </row>
    <row r="262" spans="1:22" ht="13.5">
      <c r="A262" t="s">
        <v>237</v>
      </c>
      <c r="B262" s="10">
        <v>43467</v>
      </c>
      <c r="C262" s="4">
        <v>50.830002</v>
      </c>
      <c r="D262" s="4">
        <v>47.910004000000001</v>
      </c>
      <c r="O262" s="15" t="s">
        <v>232</v>
      </c>
    </row>
    <row r="263" spans="1:22" ht="13.5">
      <c r="A263" t="s">
        <v>237</v>
      </c>
      <c r="B263" s="10">
        <v>43830</v>
      </c>
      <c r="C263" s="4">
        <v>59.049999</v>
      </c>
      <c r="D263" s="4">
        <v>57.444141000000002</v>
      </c>
      <c r="O263" s="15" t="s">
        <v>232</v>
      </c>
    </row>
    <row r="264" spans="1:22" ht="13.5">
      <c r="A264" t="s">
        <v>237</v>
      </c>
      <c r="B264" s="10">
        <v>43832</v>
      </c>
      <c r="C264" s="4">
        <v>58.709999000000003</v>
      </c>
      <c r="D264" s="4">
        <v>57.113388</v>
      </c>
      <c r="O264" s="15" t="s">
        <v>232</v>
      </c>
    </row>
    <row r="265" spans="1:22" ht="13.5">
      <c r="A265" t="s">
        <v>237</v>
      </c>
      <c r="B265" s="10">
        <v>44113</v>
      </c>
      <c r="C265" s="4">
        <v>57.560001</v>
      </c>
      <c r="D265" s="4">
        <v>57.560001</v>
      </c>
      <c r="O265" s="15" t="s">
        <v>232</v>
      </c>
    </row>
    <row r="266" spans="1:22" ht="13.5">
      <c r="A266" s="11" t="s">
        <v>238</v>
      </c>
      <c r="B266" s="12">
        <v>42006</v>
      </c>
      <c r="C266" s="13">
        <v>68.639999000000003</v>
      </c>
      <c r="D266" s="13">
        <v>56.220675999999997</v>
      </c>
      <c r="F266" s="14" t="s">
        <f>A266</f>
        <v>238</v>
      </c>
      <c r="G266" t="s">
        <v>244</v>
      </c>
      <c r="H266" s="3">
        <v>-0.024851604416851858</v>
      </c>
      <c r="I266" s="3">
        <v>0.25358768580671853</v>
      </c>
      <c r="J266" s="3">
        <v>0.12674710455932248</v>
      </c>
      <c r="K266" s="3">
        <v>0.035762060558805597</v>
      </c>
      <c r="L266" s="3">
        <v>0.090610027653722502</v>
      </c>
      <c r="O266" s="15" t="s">
        <v>232</v>
      </c>
    </row>
    <row r="267" spans="1:22" ht="13.5">
      <c r="A267" s="11" t="s">
        <v>238</v>
      </c>
      <c r="B267" s="12">
        <v>42369</v>
      </c>
      <c r="C267" s="13">
        <v>64.480002999999996</v>
      </c>
      <c r="D267" s="13">
        <v>54.823501999999998</v>
      </c>
      <c r="F267" s="14"/>
      <c r="G267" s="6" t="s">
        <v>245</v>
      </c>
      <c r="H267" s="4">
        <f>C267-C266</f>
        <v>-4.1599960000000067</v>
      </c>
      <c r="I267" s="4">
        <f>C269-C268</f>
        <v>13.94999700000001</v>
      </c>
      <c r="J267" s="4">
        <f>C271-C270</f>
        <v>7.8600000000000136</v>
      </c>
      <c r="K267" s="4">
        <f>C273-C272</f>
        <v>1.3099979999999931</v>
      </c>
      <c r="L267" s="4">
        <f>C275-C274</f>
        <v>7.0599970000000098</v>
      </c>
      <c r="O267" s="15" t="s">
        <v>232</v>
      </c>
    </row>
    <row r="268" spans="1:22" ht="13.5">
      <c r="A268" s="11" t="s">
        <v>238</v>
      </c>
      <c r="B268" s="12">
        <v>42373</v>
      </c>
      <c r="C268" s="13">
        <v>64.080001999999993</v>
      </c>
      <c r="D268" s="13">
        <v>54.483409999999999</v>
      </c>
      <c r="F268" s="14"/>
      <c r="G268" s="7" t="s">
        <v>246</v>
      </c>
      <c r="H268" s="4">
        <f>D267-D266</f>
        <v>-1.3971739999999997</v>
      </c>
      <c r="I268" s="4">
        <f>D269-D268</f>
        <v>14.242657000000001</v>
      </c>
      <c r="J268" s="4">
        <f>D271-D270</f>
        <v>9.3361890000000045</v>
      </c>
      <c r="K268" s="4">
        <f>D273-D272</f>
        <v>3.9420399999999916</v>
      </c>
      <c r="L268" s="4">
        <f>D275-D274</f>
        <v>9.4609140000000025</v>
      </c>
      <c r="O268" s="15" t="s">
        <v>232</v>
      </c>
    </row>
    <row r="269" spans="1:22" ht="13.5">
      <c r="A269" s="11" t="s">
        <v>238</v>
      </c>
      <c r="B269" s="12">
        <v>42734</v>
      </c>
      <c r="C269" s="13">
        <v>78.029999000000004</v>
      </c>
      <c r="D269" s="13">
        <v>68.726067</v>
      </c>
      <c r="F269" s="14"/>
      <c r="G269" t="s">
        <v>247</v>
      </c>
      <c r="H269" s="4">
        <v>2.4100000000000001</v>
      </c>
      <c r="I269" s="4">
        <v>2.5300000000000002</v>
      </c>
      <c r="J269" s="4">
        <v>2.6600000000000001</v>
      </c>
      <c r="K269" s="4">
        <v>2.8224999999999998</v>
      </c>
      <c r="L269" s="4">
        <v>2.9955000000000003</v>
      </c>
      <c r="O269" s="15" t="s">
        <v>232</v>
      </c>
    </row>
    <row r="270" spans="1:22" ht="13.5">
      <c r="A270" s="11" t="s">
        <v>238</v>
      </c>
      <c r="B270" s="12">
        <v>42738</v>
      </c>
      <c r="C270" s="13">
        <v>77.319999999999993</v>
      </c>
      <c r="D270" s="13">
        <v>68.100707999999997</v>
      </c>
      <c r="F270" s="14"/>
      <c r="G270" t="s">
        <v>248</v>
      </c>
      <c r="H270" s="3" t="s">
        <v>22</v>
      </c>
      <c r="I270" s="8">
        <f>(I269-H269)/I269</f>
        <v>0.04743083003952573</v>
      </c>
      <c r="J270" s="8">
        <f>(J269-I269)/J269</f>
        <v>0.048872180451127775</v>
      </c>
      <c r="K270" s="8">
        <f>(K269-J269)/K269</f>
        <v>0.057573073516386061</v>
      </c>
      <c r="L270" s="8">
        <f>(L269-K269)/L269</f>
        <v>0.057753296611584203</v>
      </c>
      <c r="O270" s="15" t="s">
        <v>232</v>
      </c>
    </row>
    <row r="271" spans="1:22" ht="13.5">
      <c r="A271" s="11" t="s">
        <v>238</v>
      </c>
      <c r="B271" s="12">
        <v>43098</v>
      </c>
      <c r="C271" s="13">
        <v>85.180000000000007</v>
      </c>
      <c r="D271" s="13">
        <v>77.436897000000002</v>
      </c>
      <c r="O271" s="15" t="s">
        <v>232</v>
      </c>
    </row>
    <row r="272" spans="1:22" ht="13.5">
      <c r="A272" s="11" t="s">
        <v>238</v>
      </c>
      <c r="B272" s="12">
        <v>43102</v>
      </c>
      <c r="C272" s="13">
        <v>83.889999000000003</v>
      </c>
      <c r="D272" s="13">
        <v>76.264160000000004</v>
      </c>
      <c r="O272" s="15" t="s">
        <v>232</v>
      </c>
    </row>
    <row r="273" spans="1:22" ht="13.5">
      <c r="A273" s="11" t="s">
        <v>238</v>
      </c>
      <c r="B273" s="12">
        <v>43465</v>
      </c>
      <c r="C273" s="13">
        <v>85.199996999999996</v>
      </c>
      <c r="D273" s="13">
        <v>80.206199999999995</v>
      </c>
      <c r="O273" t="s">
        <v>233</v>
      </c>
    </row>
    <row r="274" spans="1:22" ht="13.5">
      <c r="A274" s="11" t="s">
        <v>238</v>
      </c>
      <c r="B274" s="12">
        <v>43467</v>
      </c>
      <c r="C274" s="13">
        <v>82.870002999999997</v>
      </c>
      <c r="D274" s="13">
        <v>78.012771999999998</v>
      </c>
      <c r="O274" t="s">
        <v>233</v>
      </c>
    </row>
    <row r="275" spans="1:22" ht="13.5">
      <c r="A275" s="11" t="s">
        <v>238</v>
      </c>
      <c r="B275" s="12">
        <v>43830</v>
      </c>
      <c r="C275" s="13">
        <v>89.930000000000007</v>
      </c>
      <c r="D275" s="13">
        <v>87.473686000000001</v>
      </c>
      <c r="O275" t="s">
        <v>233</v>
      </c>
    </row>
    <row r="276" spans="1:22" ht="13.5">
      <c r="A276" s="11" t="s">
        <v>238</v>
      </c>
      <c r="B276" s="12">
        <v>43832</v>
      </c>
      <c r="C276" s="13">
        <v>88.709998999999996</v>
      </c>
      <c r="D276" s="13">
        <v>86.287009999999995</v>
      </c>
      <c r="O276" t="s">
        <v>233</v>
      </c>
    </row>
    <row r="277" spans="1:22" ht="13.5">
      <c r="A277" s="11" t="s">
        <v>238</v>
      </c>
      <c r="B277" s="12">
        <v>44113</v>
      </c>
      <c r="C277" s="13">
        <v>82.559997999999993</v>
      </c>
      <c r="D277" s="13">
        <v>82.559997999999993</v>
      </c>
      <c r="O277" t="s">
        <v>233</v>
      </c>
    </row>
    <row r="278" spans="1:22" ht="13.5">
      <c r="A278" t="s">
        <v>239</v>
      </c>
      <c r="B278" s="10">
        <v>42006</v>
      </c>
      <c r="C278" s="4">
        <v>33.865704000000001</v>
      </c>
      <c r="D278" s="4">
        <v>25.475168</v>
      </c>
      <c r="F278" s="14" t="s">
        <f>A278</f>
        <v>239</v>
      </c>
      <c r="G278" t="s">
        <v>244</v>
      </c>
      <c r="H278" s="3">
        <v>0.05763899182136889</v>
      </c>
      <c r="I278" s="3">
        <v>0.041177490804749972</v>
      </c>
      <c r="J278" s="3">
        <v>-0.051949135703784566</v>
      </c>
      <c r="K278" s="3">
        <v>-0.030116783300318639</v>
      </c>
      <c r="L278" s="3">
        <v>0.33417249819565598</v>
      </c>
      <c r="O278" t="s">
        <v>233</v>
      </c>
    </row>
    <row r="279" spans="1:22" ht="13.5">
      <c r="A279" t="s">
        <v>239</v>
      </c>
      <c r="B279" s="10">
        <v>42369</v>
      </c>
      <c r="C279" s="4">
        <v>34.130001</v>
      </c>
      <c r="D279" s="4">
        <v>26.943531</v>
      </c>
      <c r="F279" s="14"/>
      <c r="G279" s="6" t="s">
        <v>245</v>
      </c>
      <c r="H279" s="4">
        <f>C279-C278</f>
        <v>0.26429699999999912</v>
      </c>
      <c r="I279" s="4">
        <f>C281-C280</f>
        <v>0.36999899999999997</v>
      </c>
      <c r="J279" s="4">
        <f>C283-C282</f>
        <v>-3.0799979999999962</v>
      </c>
      <c r="K279" s="4">
        <f>C285-C284</f>
        <v>-2.2700000000000031</v>
      </c>
      <c r="L279" s="4">
        <f>C287-C286</f>
        <v>7.7699999999999996</v>
      </c>
      <c r="O279" t="s">
        <v>233</v>
      </c>
    </row>
    <row r="280" spans="1:22" ht="13.5">
      <c r="A280" t="s">
        <v>239</v>
      </c>
      <c r="B280" s="10">
        <v>42373</v>
      </c>
      <c r="C280" s="4">
        <v>33.68</v>
      </c>
      <c r="D280" s="4">
        <v>26.588282</v>
      </c>
      <c r="F280" s="14"/>
      <c r="G280" s="7" t="s">
        <v>246</v>
      </c>
      <c r="H280" s="4">
        <f>D279-D278</f>
        <v>1.4683630000000001</v>
      </c>
      <c r="I280" s="4">
        <f>D281-D280</f>
        <v>1.4647159999999992</v>
      </c>
      <c r="J280" s="4">
        <f>D283-D282</f>
        <v>-1.4408449999999995</v>
      </c>
      <c r="K280" s="4">
        <f>D285-D284</f>
        <v>-0.5002170000000028</v>
      </c>
      <c r="L280" s="4">
        <f>D287-D286</f>
        <v>8.8201869999999971</v>
      </c>
      <c r="O280" t="s">
        <v>233</v>
      </c>
    </row>
    <row r="281" spans="1:22" ht="13.5">
      <c r="A281" t="s">
        <v>239</v>
      </c>
      <c r="B281" s="10">
        <v>42734</v>
      </c>
      <c r="C281" s="4">
        <v>34.049999</v>
      </c>
      <c r="D281" s="4">
        <v>28.052997999999999</v>
      </c>
      <c r="F281" s="14"/>
      <c r="G281" t="s">
        <v>247</v>
      </c>
      <c r="H281" s="4">
        <v>1.4744465</v>
      </c>
      <c r="I281" s="4">
        <v>1.52</v>
      </c>
      <c r="J281" s="4">
        <v>1.5800000000000001</v>
      </c>
      <c r="K281" s="4">
        <v>1.6399999999999999</v>
      </c>
      <c r="L281" s="4">
        <v>1.6509999999999998</v>
      </c>
      <c r="O281" t="s">
        <v>233</v>
      </c>
    </row>
    <row r="282" spans="1:22" ht="13.5">
      <c r="A282" t="s">
        <v>239</v>
      </c>
      <c r="B282" s="10">
        <v>42738</v>
      </c>
      <c r="C282" s="4">
        <v>34.029998999999997</v>
      </c>
      <c r="D282" s="4">
        <v>28.036514</v>
      </c>
      <c r="F282" s="14"/>
      <c r="G282" t="s">
        <v>248</v>
      </c>
      <c r="H282" s="3" t="s">
        <v>22</v>
      </c>
      <c r="I282" s="8">
        <f>(I281-H281)/I281</f>
        <v>0.029969407894736858</v>
      </c>
      <c r="J282" s="8">
        <f>(J281-I281)/J281</f>
        <v>0.037974683544303826</v>
      </c>
      <c r="K282" s="8">
        <f>(K281-J281)/K281</f>
        <v>0.036585365853658437</v>
      </c>
      <c r="L282" s="8">
        <f>(L281-K281)/L281</f>
        <v>0.0066626287098727442</v>
      </c>
      <c r="O282" t="s">
        <v>233</v>
      </c>
    </row>
    <row r="283" spans="1:22" ht="13.5">
      <c r="A283" t="s">
        <v>239</v>
      </c>
      <c r="B283" s="10">
        <v>43098</v>
      </c>
      <c r="C283" s="4">
        <v>30.950001</v>
      </c>
      <c r="D283" s="4">
        <v>26.595669000000001</v>
      </c>
      <c r="O283" t="s">
        <v>233</v>
      </c>
    </row>
    <row r="284" spans="1:22" ht="13.5">
      <c r="A284" t="s">
        <v>239</v>
      </c>
      <c r="B284" s="10">
        <v>43102</v>
      </c>
      <c r="C284" s="4">
        <v>30.600000000000001</v>
      </c>
      <c r="D284" s="4">
        <v>26.294910000000002</v>
      </c>
      <c r="O284" t="s">
        <v>233</v>
      </c>
    </row>
    <row r="285" spans="1:22" ht="13.5">
      <c r="A285" t="s">
        <v>239</v>
      </c>
      <c r="B285" s="10">
        <v>43465</v>
      </c>
      <c r="C285" s="4">
        <v>28.329999999999998</v>
      </c>
      <c r="D285" s="4">
        <v>25.794692999999999</v>
      </c>
      <c r="O285" s="15" t="s">
        <v>234</v>
      </c>
    </row>
    <row r="286" spans="1:22" ht="13.5">
      <c r="A286" t="s">
        <v>239</v>
      </c>
      <c r="B286" s="10">
        <v>43467</v>
      </c>
      <c r="C286" s="4">
        <v>28.110001</v>
      </c>
      <c r="D286" s="4">
        <v>25.594383000000001</v>
      </c>
      <c r="O286" s="15" t="s">
        <v>234</v>
      </c>
    </row>
    <row r="287" spans="1:22" ht="13.5">
      <c r="A287" t="s">
        <v>239</v>
      </c>
      <c r="B287" s="10">
        <v>43830</v>
      </c>
      <c r="C287" s="4">
        <v>35.880001</v>
      </c>
      <c r="D287" s="4">
        <v>34.414569999999998</v>
      </c>
      <c r="O287" s="15" t="s">
        <v>234</v>
      </c>
    </row>
    <row r="288" spans="1:22" ht="13.5">
      <c r="A288" t="s">
        <v>239</v>
      </c>
      <c r="B288" s="10">
        <v>43832</v>
      </c>
      <c r="C288" s="4">
        <v>35.419998</v>
      </c>
      <c r="D288" s="4">
        <v>33.973351000000001</v>
      </c>
      <c r="O288" s="15" t="s">
        <v>234</v>
      </c>
    </row>
    <row r="289" spans="1:22" ht="13.5">
      <c r="A289" t="s">
        <v>239</v>
      </c>
      <c r="B289" s="10">
        <v>44113</v>
      </c>
      <c r="C289" s="4">
        <v>28.940000999999999</v>
      </c>
      <c r="D289" s="4">
        <v>28.940000999999999</v>
      </c>
      <c r="O289" s="15" t="s">
        <v>234</v>
      </c>
    </row>
    <row r="290" spans="1:22" ht="13.5">
      <c r="A290" s="11" t="s">
        <v>240</v>
      </c>
      <c r="B290" s="12">
        <v>42006</v>
      </c>
      <c r="C290" s="13">
        <v>49.369999</v>
      </c>
      <c r="D290" s="13">
        <v>37.339111000000003</v>
      </c>
      <c r="F290" s="14" t="s">
        <f>A290</f>
        <v>240</v>
      </c>
      <c r="G290" t="s">
        <v>244</v>
      </c>
      <c r="H290" s="3">
        <v>0.0051118785340120709</v>
      </c>
      <c r="I290" s="3">
        <v>0.099190583188098369</v>
      </c>
      <c r="J290" s="3">
        <v>0.024158886450928341</v>
      </c>
      <c r="K290" s="3">
        <v>-0.037519625805180645</v>
      </c>
      <c r="L290" s="3">
        <v>0.51652832291876916</v>
      </c>
      <c r="O290" s="15" t="s">
        <v>234</v>
      </c>
    </row>
    <row r="291" spans="1:22" ht="13.5">
      <c r="A291" s="11" t="s">
        <v>240</v>
      </c>
      <c r="B291" s="12">
        <v>42369</v>
      </c>
      <c r="C291" s="13">
        <v>46.790000999999997</v>
      </c>
      <c r="D291" s="13">
        <v>37.529983999999999</v>
      </c>
      <c r="F291" s="14"/>
      <c r="G291" s="6" t="s">
        <v>245</v>
      </c>
      <c r="H291" s="4">
        <f>C291-C290</f>
        <v>-2.5799980000000033</v>
      </c>
      <c r="I291" s="4">
        <f>C293-C292</f>
        <v>2.1600000000000037</v>
      </c>
      <c r="J291" s="4">
        <f>C295-C294</f>
        <v>-0.95000099999999321</v>
      </c>
      <c r="K291" s="4">
        <f>C297-C296</f>
        <v>-3.25</v>
      </c>
      <c r="L291" s="4">
        <f>C299-C298</f>
        <v>19.979999999999997</v>
      </c>
      <c r="O291" s="15" t="s">
        <v>234</v>
      </c>
    </row>
    <row r="292" spans="1:22" ht="13.5">
      <c r="A292" s="11" t="s">
        <v>240</v>
      </c>
      <c r="B292" s="12">
        <v>42373</v>
      </c>
      <c r="C292" s="13">
        <v>47.029998999999997</v>
      </c>
      <c r="D292" s="13">
        <v>37.722476999999998</v>
      </c>
      <c r="F292" s="14"/>
      <c r="G292" s="7" t="s">
        <v>246</v>
      </c>
      <c r="H292" s="4">
        <f>D291-D290</f>
        <v>0.1908729999999963</v>
      </c>
      <c r="I292" s="4">
        <f>D293-D292</f>
        <v>3.5301280000000048</v>
      </c>
      <c r="J292" s="4">
        <f>D295-D294</f>
        <v>1.1224060000000051</v>
      </c>
      <c r="K292" s="4">
        <f>D297-D296</f>
        <v>-0.7769090000000034</v>
      </c>
      <c r="L292" s="4">
        <f>D299-D298</f>
        <v>21.189297000000003</v>
      </c>
      <c r="O292" s="15" t="s">
        <v>234</v>
      </c>
    </row>
    <row r="293" spans="1:22" ht="13.5">
      <c r="A293" s="11" t="s">
        <v>240</v>
      </c>
      <c r="B293" s="12">
        <v>42734</v>
      </c>
      <c r="C293" s="13">
        <v>49.189999</v>
      </c>
      <c r="D293" s="13">
        <v>41.252605000000003</v>
      </c>
      <c r="F293" s="14"/>
      <c r="G293" t="s">
        <v>247</v>
      </c>
      <c r="H293" s="4">
        <v>2.6775000000000002</v>
      </c>
      <c r="I293" s="4">
        <v>2.2225000000000001</v>
      </c>
      <c r="J293" s="4">
        <v>2.2999999999999998</v>
      </c>
      <c r="K293" s="4">
        <v>2.3799999999999999</v>
      </c>
      <c r="L293" s="4">
        <v>2.46</v>
      </c>
      <c r="O293" s="15" t="s">
        <v>234</v>
      </c>
    </row>
    <row r="294" spans="1:22" ht="13.5">
      <c r="A294" s="11" t="s">
        <v>240</v>
      </c>
      <c r="B294" s="12">
        <v>42738</v>
      </c>
      <c r="C294" s="13">
        <v>49.040000999999997</v>
      </c>
      <c r="D294" s="13">
        <v>41.126815999999998</v>
      </c>
      <c r="F294" s="14"/>
      <c r="G294" t="s">
        <v>248</v>
      </c>
      <c r="H294" s="3" t="s">
        <v>22</v>
      </c>
      <c r="I294" s="8">
        <f>(I293-H293)/I293</f>
        <v>-0.20472440944881892</v>
      </c>
      <c r="J294" s="8">
        <f>(J293-I293)/J293</f>
        <v>0.033695652173912904</v>
      </c>
      <c r="K294" s="8">
        <f>(K293-J293)/K293</f>
        <v>0.033613445378151294</v>
      </c>
      <c r="L294" s="8">
        <f>(L293-K293)/L293</f>
        <v>0.032520325203252064</v>
      </c>
      <c r="O294" s="15" t="s">
        <v>234</v>
      </c>
    </row>
    <row r="295" spans="1:22" ht="13.5">
      <c r="A295" s="11" t="s">
        <v>240</v>
      </c>
      <c r="B295" s="12">
        <v>43098</v>
      </c>
      <c r="C295" s="13">
        <v>48.090000000000003</v>
      </c>
      <c r="D295" s="13">
        <v>42.249222000000003</v>
      </c>
      <c r="O295" s="15" t="s">
        <v>234</v>
      </c>
    </row>
    <row r="296" spans="1:22" ht="13.5">
      <c r="A296" s="11" t="s">
        <v>240</v>
      </c>
      <c r="B296" s="12">
        <v>43102</v>
      </c>
      <c r="C296" s="13">
        <v>47.169998</v>
      </c>
      <c r="D296" s="13">
        <v>41.440956</v>
      </c>
      <c r="O296" s="15" t="s">
        <v>234</v>
      </c>
    </row>
    <row r="297" spans="1:22" ht="13.5">
      <c r="A297" s="11" t="s">
        <v>240</v>
      </c>
      <c r="B297" s="12">
        <v>43465</v>
      </c>
      <c r="C297" s="13">
        <v>43.919998</v>
      </c>
      <c r="D297" s="13">
        <v>40.664046999999997</v>
      </c>
      <c r="O297" t="s">
        <v>235</v>
      </c>
    </row>
    <row r="298" spans="1:22" ht="13.5">
      <c r="A298" s="11" t="s">
        <v>240</v>
      </c>
      <c r="B298" s="12">
        <v>43467</v>
      </c>
      <c r="C298" s="13">
        <v>43.720001000000003</v>
      </c>
      <c r="D298" s="13">
        <v>40.478881999999999</v>
      </c>
      <c r="O298" t="s">
        <v>235</v>
      </c>
    </row>
    <row r="299" spans="1:22" ht="13.5">
      <c r="A299" s="11" t="s">
        <v>240</v>
      </c>
      <c r="B299" s="12">
        <v>43830</v>
      </c>
      <c r="C299" s="13">
        <v>63.700001</v>
      </c>
      <c r="D299" s="13">
        <v>61.668179000000002</v>
      </c>
      <c r="O299" t="s">
        <v>235</v>
      </c>
    </row>
    <row r="300" spans="1:22" ht="13.5">
      <c r="A300" s="11" t="s">
        <v>240</v>
      </c>
      <c r="B300" s="12">
        <v>43832</v>
      </c>
      <c r="C300" s="13">
        <v>62.619999</v>
      </c>
      <c r="D300" s="13">
        <v>60.622627000000001</v>
      </c>
      <c r="O300" t="s">
        <v>235</v>
      </c>
    </row>
    <row r="301" spans="1:22" ht="13.5">
      <c r="A301" s="11" t="s">
        <v>240</v>
      </c>
      <c r="B301" s="12">
        <v>44113</v>
      </c>
      <c r="C301" s="13">
        <v>58.740001999999997</v>
      </c>
      <c r="D301" s="13">
        <v>58.740001999999997</v>
      </c>
      <c r="O301" t="s">
        <v>235</v>
      </c>
    </row>
    <row r="302" spans="1:22" ht="13.5">
      <c r="A302" t="s">
        <v>241</v>
      </c>
      <c r="B302" s="10">
        <v>42006</v>
      </c>
      <c r="C302" s="4">
        <v>112.089996</v>
      </c>
      <c r="D302" s="4">
        <v>94.097290000000001</v>
      </c>
      <c r="F302" s="14" t="s">
        <f>A302</f>
        <v>241</v>
      </c>
      <c r="G302" t="s">
        <v>244</v>
      </c>
      <c r="H302" s="3">
        <v>-0.13720794722143426</v>
      </c>
      <c r="I302" s="3">
        <v>0.10164667493422597</v>
      </c>
      <c r="J302" s="3">
        <v>0.094310091934342255</v>
      </c>
      <c r="K302" s="3">
        <v>0.044886616368167154</v>
      </c>
      <c r="L302" s="3">
        <v>0.44007880202584371</v>
      </c>
      <c r="O302" t="s">
        <v>235</v>
      </c>
    </row>
    <row r="303" spans="1:22" ht="13.5">
      <c r="A303" t="s">
        <v>241</v>
      </c>
      <c r="B303" s="10">
        <v>42369</v>
      </c>
      <c r="C303" s="4">
        <v>94.010002</v>
      </c>
      <c r="D303" s="4">
        <v>81.186394000000007</v>
      </c>
      <c r="F303" s="14"/>
      <c r="G303" s="6" t="s">
        <v>245</v>
      </c>
      <c r="H303" s="4">
        <f>C303-C302</f>
        <v>-18.079993999999999</v>
      </c>
      <c r="I303" s="4">
        <f>C305-C304</f>
        <v>7.4599989999999963</v>
      </c>
      <c r="J303" s="4">
        <f>C307-C306</f>
        <v>5.7900010000000037</v>
      </c>
      <c r="K303" s="4">
        <f>C309-C308</f>
        <v>2.8400040000000075</v>
      </c>
      <c r="L303" s="4">
        <f>C311-C310</f>
        <v>44.719994</v>
      </c>
      <c r="O303" t="s">
        <v>235</v>
      </c>
    </row>
    <row r="304" spans="1:22" ht="13.5">
      <c r="A304" t="s">
        <v>241</v>
      </c>
      <c r="B304" s="10">
        <v>42373</v>
      </c>
      <c r="C304" s="4">
        <v>93.180000000000007</v>
      </c>
      <c r="D304" s="4">
        <v>80.469620000000006</v>
      </c>
      <c r="F304" s="14"/>
      <c r="G304" s="7" t="s">
        <v>246</v>
      </c>
      <c r="H304" s="4">
        <f>D303-D302</f>
        <v>-12.910895999999994</v>
      </c>
      <c r="I304" s="4">
        <f>D305-D304</f>
        <v>8.9691009999999949</v>
      </c>
      <c r="J304" s="4">
        <f>D307-D306</f>
        <v>7.9995040000000017</v>
      </c>
      <c r="K304" s="4">
        <f>D309-D308</f>
        <v>5.8303829999999977</v>
      </c>
      <c r="L304" s="4">
        <f>D311-D310</f>
        <v>46.357222999999991</v>
      </c>
      <c r="O304" t="s">
        <v>235</v>
      </c>
    </row>
    <row r="305" spans="1:22" ht="13.5">
      <c r="A305" t="s">
        <v>241</v>
      </c>
      <c r="B305" s="10">
        <v>42734</v>
      </c>
      <c r="C305" s="4">
        <v>100.639999</v>
      </c>
      <c r="D305" s="4">
        <v>89.438721000000001</v>
      </c>
      <c r="F305" s="14"/>
      <c r="G305" t="s">
        <v>247</v>
      </c>
      <c r="H305" s="4">
        <v>2.7999999999999998</v>
      </c>
      <c r="I305" s="4">
        <v>3.04</v>
      </c>
      <c r="J305" s="4">
        <v>3.2919999999999998</v>
      </c>
      <c r="K305" s="4">
        <v>3.5800000000000001</v>
      </c>
      <c r="L305" s="4">
        <v>3.8719999999999999</v>
      </c>
      <c r="O305" t="s">
        <v>235</v>
      </c>
    </row>
    <row r="306" spans="1:22" ht="13.5">
      <c r="A306" t="s">
        <v>241</v>
      </c>
      <c r="B306" s="10">
        <v>42738</v>
      </c>
      <c r="C306" s="4">
        <v>101.129997</v>
      </c>
      <c r="D306" s="4">
        <v>89.874190999999996</v>
      </c>
      <c r="F306" s="14"/>
      <c r="G306" t="s">
        <v>248</v>
      </c>
      <c r="H306" s="3" t="s">
        <v>22</v>
      </c>
      <c r="I306" s="8">
        <f>(I305-H305)/I305</f>
        <v>0.078947368421052697</v>
      </c>
      <c r="J306" s="8">
        <f>(J305-I305)/J305</f>
        <v>0.076549210206561302</v>
      </c>
      <c r="K306" s="8">
        <f>(K305-J305)/K305</f>
        <v>0.080446927374301744</v>
      </c>
      <c r="L306" s="8">
        <f>(L305-K305)/L305</f>
        <v>0.075413223140495825</v>
      </c>
      <c r="O306" t="s">
        <v>235</v>
      </c>
    </row>
    <row r="307" spans="1:22" ht="13.5">
      <c r="A307" t="s">
        <v>241</v>
      </c>
      <c r="B307" s="10">
        <v>43098</v>
      </c>
      <c r="C307" s="4">
        <v>106.91999800000001</v>
      </c>
      <c r="D307" s="4">
        <v>97.873694999999998</v>
      </c>
      <c r="O307" t="s">
        <v>235</v>
      </c>
    </row>
    <row r="308" spans="1:22" ht="13.5">
      <c r="A308" t="s">
        <v>241</v>
      </c>
      <c r="B308" s="10">
        <v>43102</v>
      </c>
      <c r="C308" s="4">
        <v>105.349998</v>
      </c>
      <c r="D308" s="4">
        <v>96.436531000000002</v>
      </c>
      <c r="O308" t="s">
        <v>235</v>
      </c>
    </row>
    <row r="309" spans="1:22" ht="13.5">
      <c r="A309" t="s">
        <v>241</v>
      </c>
      <c r="B309" s="10">
        <v>43465</v>
      </c>
      <c r="C309" s="4">
        <v>108.19000200000001</v>
      </c>
      <c r="D309" s="4">
        <v>102.266914</v>
      </c>
      <c r="O309" s="15" t="s">
        <v>236</v>
      </c>
    </row>
    <row r="310" spans="1:22" ht="13.5">
      <c r="A310" t="s">
        <v>241</v>
      </c>
      <c r="B310" s="10">
        <v>43467</v>
      </c>
      <c r="C310" s="4">
        <v>106.760002</v>
      </c>
      <c r="D310" s="4">
        <v>100.915192</v>
      </c>
      <c r="O310" s="15" t="s">
        <v>236</v>
      </c>
    </row>
    <row r="311" spans="1:22" ht="13.5">
      <c r="A311" t="s">
        <v>241</v>
      </c>
      <c r="B311" s="10">
        <v>43830</v>
      </c>
      <c r="C311" s="4">
        <v>151.479996</v>
      </c>
      <c r="D311" s="4">
        <v>147.272415</v>
      </c>
      <c r="O311" s="15" t="s">
        <v>236</v>
      </c>
    </row>
    <row r="312" spans="1:22" ht="13.5">
      <c r="A312" t="s">
        <v>241</v>
      </c>
      <c r="B312" s="10">
        <v>43832</v>
      </c>
      <c r="C312" s="4">
        <v>149.11999499999999</v>
      </c>
      <c r="D312" s="4">
        <v>144.97795099999999</v>
      </c>
      <c r="O312" s="15" t="s">
        <v>236</v>
      </c>
    </row>
    <row r="313" spans="1:22" ht="13.5">
      <c r="A313" t="s">
        <v>241</v>
      </c>
      <c r="B313" s="10">
        <v>44113</v>
      </c>
      <c r="C313" s="4">
        <v>126.010002</v>
      </c>
      <c r="D313" s="4">
        <v>126.010002</v>
      </c>
      <c r="O313" s="15" t="s">
        <v>236</v>
      </c>
    </row>
    <row r="314" spans="1:22" ht="13.5">
      <c r="A314" s="11" t="s">
        <v>242</v>
      </c>
      <c r="B314" s="12">
        <v>42006</v>
      </c>
      <c r="C314" s="13">
        <v>53.189999</v>
      </c>
      <c r="D314" s="13">
        <v>43.196480000000001</v>
      </c>
      <c r="F314" s="14" t="s">
        <f>A314</f>
        <v>242</v>
      </c>
      <c r="G314" t="s">
        <v>244</v>
      </c>
      <c r="H314" s="3">
        <v>0.013212812710665212</v>
      </c>
      <c r="I314" s="3">
        <v>0.19227658631423017</v>
      </c>
      <c r="J314" s="3">
        <v>0.17108233696110431</v>
      </c>
      <c r="K314" s="3">
        <v>0.078736373298793794</v>
      </c>
      <c r="L314" s="3">
        <v>0.3704733555282298</v>
      </c>
      <c r="O314" s="15" t="s">
        <v>236</v>
      </c>
    </row>
    <row r="315" spans="1:22" ht="13.5">
      <c r="A315" s="11" t="s">
        <v>242</v>
      </c>
      <c r="B315" s="12">
        <v>42369</v>
      </c>
      <c r="C315" s="13">
        <v>51.310001</v>
      </c>
      <c r="D315" s="13">
        <v>43.767226999999998</v>
      </c>
      <c r="F315" s="14"/>
      <c r="G315" s="6" t="s">
        <v>245</v>
      </c>
      <c r="H315" s="4">
        <f>C315-C314</f>
        <v>-1.8799980000000005</v>
      </c>
      <c r="I315" s="4">
        <f>C317-C316</f>
        <v>7.3300020000000004</v>
      </c>
      <c r="J315" s="4">
        <f>C319-C318</f>
        <v>7.9399980000000099</v>
      </c>
      <c r="K315" s="4">
        <f>C321-C320</f>
        <v>3.4900049999999965</v>
      </c>
      <c r="L315" s="4">
        <f>C323-C322</f>
        <v>24.650001000000003</v>
      </c>
      <c r="O315" s="15" t="s">
        <v>236</v>
      </c>
    </row>
    <row r="316" spans="1:22" ht="13.5">
      <c r="A316" s="11" t="s">
        <v>242</v>
      </c>
      <c r="B316" s="12">
        <v>42373</v>
      </c>
      <c r="C316" s="13">
        <v>51.32</v>
      </c>
      <c r="D316" s="13">
        <v>43.775756999999999</v>
      </c>
      <c r="F316" s="14"/>
      <c r="G316" s="7" t="s">
        <v>246</v>
      </c>
      <c r="H316" s="4">
        <f>D315-D314</f>
        <v>0.57074699999999723</v>
      </c>
      <c r="I316" s="4">
        <f>D317-D316</f>
        <v>8.4068830000000005</v>
      </c>
      <c r="J316" s="4">
        <f>D319-D318</f>
        <v>9.0698849999999993</v>
      </c>
      <c r="K316" s="4">
        <f>D321-D320</f>
        <v>5.4187360000000027</v>
      </c>
      <c r="L316" s="4">
        <f>D323-D322</f>
        <v>26.021285999999989</v>
      </c>
      <c r="O316" s="15" t="s">
        <v>236</v>
      </c>
    </row>
    <row r="317" spans="1:22" ht="13.5">
      <c r="A317" s="11" t="s">
        <v>242</v>
      </c>
      <c r="B317" s="12">
        <v>42734</v>
      </c>
      <c r="C317" s="13">
        <v>58.650002000000001</v>
      </c>
      <c r="D317" s="13">
        <v>52.182639999999999</v>
      </c>
      <c r="F317" s="14"/>
      <c r="G317" t="s">
        <v>247</v>
      </c>
      <c r="H317" s="4">
        <v>2.407381</v>
      </c>
      <c r="I317" s="4">
        <v>2.4750000000000001</v>
      </c>
      <c r="J317" s="4">
        <v>2.0800000000000001</v>
      </c>
      <c r="K317" s="4">
        <v>2.21</v>
      </c>
      <c r="L317" s="4">
        <v>2.3599999999999999</v>
      </c>
      <c r="O317" s="15" t="s">
        <v>236</v>
      </c>
    </row>
    <row r="318" spans="1:22" ht="13.5">
      <c r="A318" s="11" t="s">
        <v>242</v>
      </c>
      <c r="B318" s="12">
        <v>42738</v>
      </c>
      <c r="C318" s="13">
        <v>58.490001999999997</v>
      </c>
      <c r="D318" s="13">
        <v>52.040283000000002</v>
      </c>
      <c r="F318" s="14"/>
      <c r="G318" t="s">
        <v>248</v>
      </c>
      <c r="H318" s="3" t="s">
        <v>22</v>
      </c>
      <c r="I318" s="8">
        <f>(I317-H317)/I317</f>
        <v>0.027320808080808119</v>
      </c>
      <c r="J318" s="8">
        <f>(J317-I317)/J317</f>
        <v>-0.18990384615384615</v>
      </c>
      <c r="K318" s="8">
        <f>(K317-J317)/K317</f>
        <v>0.058823529411764656</v>
      </c>
      <c r="L318" s="8">
        <f>(L317-K317)/L317</f>
        <v>0.063559322033898275</v>
      </c>
      <c r="O318" s="15" t="s">
        <v>236</v>
      </c>
    </row>
    <row r="319" spans="1:22" ht="13.5">
      <c r="A319" s="11" t="s">
        <v>242</v>
      </c>
      <c r="B319" s="12">
        <v>43098</v>
      </c>
      <c r="C319" s="13">
        <v>66.430000000000007</v>
      </c>
      <c r="D319" s="13">
        <v>61.110168000000002</v>
      </c>
      <c r="O319" s="15" t="s">
        <v>236</v>
      </c>
    </row>
    <row r="320" spans="1:22" ht="13.5">
      <c r="A320" s="11" t="s">
        <v>242</v>
      </c>
      <c r="B320" s="12">
        <v>43102</v>
      </c>
      <c r="C320" s="13">
        <v>65.769997000000004</v>
      </c>
      <c r="D320" s="13">
        <v>60.503025000000001</v>
      </c>
      <c r="O320" s="15" t="s">
        <v>236</v>
      </c>
    </row>
    <row r="321" spans="1:22" ht="13.5">
      <c r="A321" s="11" t="s">
        <v>242</v>
      </c>
      <c r="B321" s="12">
        <v>43465</v>
      </c>
      <c r="C321" s="13">
        <v>69.260002</v>
      </c>
      <c r="D321" s="13">
        <v>65.921761000000004</v>
      </c>
      <c r="O321" t="s">
        <v>237</v>
      </c>
    </row>
    <row r="322" spans="1:22" ht="13.5">
      <c r="A322" s="11" t="s">
        <v>242</v>
      </c>
      <c r="B322" s="12">
        <v>43467</v>
      </c>
      <c r="C322" s="13">
        <v>67.580001999999993</v>
      </c>
      <c r="D322" s="13">
        <v>64.322731000000005</v>
      </c>
      <c r="O322" t="s">
        <v>237</v>
      </c>
    </row>
    <row r="323" spans="1:22" ht="13.5">
      <c r="A323" s="11" t="s">
        <v>242</v>
      </c>
      <c r="B323" s="12">
        <v>43830</v>
      </c>
      <c r="C323" s="13">
        <v>92.230002999999996</v>
      </c>
      <c r="D323" s="13">
        <v>90.344016999999994</v>
      </c>
      <c r="O323" t="s">
        <v>237</v>
      </c>
    </row>
    <row r="324" spans="1:22" ht="13.5">
      <c r="A324" s="11" t="s">
        <v>242</v>
      </c>
      <c r="B324" s="12">
        <v>43832</v>
      </c>
      <c r="C324" s="13">
        <v>90.669998000000007</v>
      </c>
      <c r="D324" s="13">
        <v>88.815917999999996</v>
      </c>
      <c r="O324" t="s">
        <v>237</v>
      </c>
    </row>
    <row r="325" spans="1:22" ht="13.5">
      <c r="A325" s="11" t="s">
        <v>242</v>
      </c>
      <c r="B325" s="12">
        <v>44113</v>
      </c>
      <c r="C325" s="13">
        <v>99.440002000000007</v>
      </c>
      <c r="D325" s="13">
        <v>99.440002000000007</v>
      </c>
      <c r="O325" t="s">
        <v>237</v>
      </c>
    </row>
    <row r="326" spans="1:22" ht="13.5">
      <c r="A326" t="s">
        <v>243</v>
      </c>
      <c r="B326" s="10">
        <v>42006</v>
      </c>
      <c r="C326" s="4">
        <v>36.119999</v>
      </c>
      <c r="D326" s="4">
        <v>30.128872000000001</v>
      </c>
      <c r="F326" s="14" t="s">
        <f>A326</f>
        <v>243</v>
      </c>
      <c r="G326" t="s">
        <v>244</v>
      </c>
      <c r="H326" s="3">
        <v>0.032694121439395429</v>
      </c>
      <c r="I326" s="3">
        <v>0.1713697562077463</v>
      </c>
      <c r="J326" s="3">
        <v>0.2191291956854835</v>
      </c>
      <c r="K326" s="3">
        <v>0.058790494319092668</v>
      </c>
      <c r="L326" s="3">
        <v>0.32371256585129227</v>
      </c>
      <c r="O326" t="s">
        <v>237</v>
      </c>
    </row>
    <row r="327" spans="1:22" ht="13.5">
      <c r="A327" t="s">
        <v>243</v>
      </c>
      <c r="B327" s="10">
        <v>42369</v>
      </c>
      <c r="C327" s="4">
        <v>35.909999999999997</v>
      </c>
      <c r="D327" s="4">
        <v>31.113909</v>
      </c>
      <c r="F327" s="14"/>
      <c r="G327" s="6" t="s">
        <v>245</v>
      </c>
      <c r="H327" s="4">
        <f>C327-C326</f>
        <v>-0.20999900000000338</v>
      </c>
      <c r="I327" s="4">
        <f>C329-C328</f>
        <v>5</v>
      </c>
      <c r="J327" s="4">
        <f>C331-C330</f>
        <v>7.4900019999999969</v>
      </c>
      <c r="K327" s="4">
        <f>C333-C332</f>
        <v>1.4599990000000034</v>
      </c>
      <c r="L327" s="4">
        <f>C335-C334</f>
        <v>15.270000999999993</v>
      </c>
      <c r="O327" t="s">
        <v>237</v>
      </c>
    </row>
    <row r="328" spans="1:22" ht="13.5">
      <c r="A328" t="s">
        <v>243</v>
      </c>
      <c r="B328" s="10">
        <v>42373</v>
      </c>
      <c r="C328" s="4">
        <v>35.700001</v>
      </c>
      <c r="D328" s="4">
        <v>30.931967</v>
      </c>
      <c r="F328" s="14"/>
      <c r="G328" s="7" t="s">
        <v>246</v>
      </c>
      <c r="H328" s="4">
        <f>D327-D326</f>
        <v>0.98503699999999839</v>
      </c>
      <c r="I328" s="4">
        <f>D329-D328</f>
        <v>5.5139250000000004</v>
      </c>
      <c r="J328" s="4">
        <f>D331-D330</f>
        <v>8.058010000000003</v>
      </c>
      <c r="K328" s="4">
        <f>D333-D332</f>
        <v>2.8892590000000027</v>
      </c>
      <c r="L328" s="4">
        <f>D335-D334</f>
        <v>16.231460999999996</v>
      </c>
      <c r="O328" t="s">
        <v>237</v>
      </c>
    </row>
    <row r="329" spans="1:22" ht="13.5">
      <c r="A329" t="s">
        <v>243</v>
      </c>
      <c r="B329" s="10">
        <v>42734</v>
      </c>
      <c r="C329" s="4">
        <v>40.700001</v>
      </c>
      <c r="D329" s="4">
        <v>36.445892000000001</v>
      </c>
      <c r="F329" s="14"/>
      <c r="G329" t="s">
        <v>247</v>
      </c>
      <c r="H329" s="4">
        <v>1.28</v>
      </c>
      <c r="I329" s="4">
        <v>1.3600000000000001</v>
      </c>
      <c r="J329" s="4">
        <v>1.4399999999999999</v>
      </c>
      <c r="K329" s="4">
        <v>1.52</v>
      </c>
      <c r="L329" s="4">
        <v>1.6200000000000001</v>
      </c>
      <c r="O329" t="s">
        <v>237</v>
      </c>
    </row>
    <row r="330" spans="1:22" ht="13.5">
      <c r="A330" t="s">
        <v>243</v>
      </c>
      <c r="B330" s="10">
        <v>42738</v>
      </c>
      <c r="C330" s="4">
        <v>40.619999</v>
      </c>
      <c r="D330" s="4">
        <v>36.374240999999998</v>
      </c>
      <c r="F330" s="14"/>
      <c r="G330" t="s">
        <v>248</v>
      </c>
      <c r="H330" s="3" t="s">
        <v>22</v>
      </c>
      <c r="I330" s="8">
        <f>(I329-H329)/I329</f>
        <v>0.058823529411764754</v>
      </c>
      <c r="J330" s="8">
        <f>(J329-I329)/J329</f>
        <v>0.055555555555555455</v>
      </c>
      <c r="K330" s="8">
        <f>(K329-J329)/K329</f>
        <v>0.052631578947368467</v>
      </c>
      <c r="L330" s="8">
        <f>(L329-K329)/L329</f>
        <v>0.061728395061728447</v>
      </c>
      <c r="O330" t="s">
        <v>237</v>
      </c>
    </row>
    <row r="331" spans="1:22" ht="13.5">
      <c r="A331" t="s">
        <v>243</v>
      </c>
      <c r="B331" s="10">
        <v>43098</v>
      </c>
      <c r="C331" s="4">
        <v>48.110000999999997</v>
      </c>
      <c r="D331" s="4">
        <v>44.432251000000001</v>
      </c>
      <c r="O331" t="s">
        <v>237</v>
      </c>
    </row>
    <row r="332" spans="1:22" ht="13.5">
      <c r="A332" t="s">
        <v>243</v>
      </c>
      <c r="B332" s="10">
        <v>43102</v>
      </c>
      <c r="C332" s="4">
        <v>47.810001</v>
      </c>
      <c r="D332" s="4">
        <v>44.155186</v>
      </c>
      <c r="O332" t="s">
        <v>237</v>
      </c>
    </row>
    <row r="333" spans="1:22" ht="13.5">
      <c r="A333" t="s">
        <v>243</v>
      </c>
      <c r="B333" s="10">
        <v>43465</v>
      </c>
      <c r="C333" s="4">
        <v>49.270000000000003</v>
      </c>
      <c r="D333" s="4">
        <v>47.044445000000003</v>
      </c>
      <c r="O333" s="15" t="s">
        <v>238</v>
      </c>
    </row>
    <row r="334" spans="1:22" ht="13.5">
      <c r="A334" t="s">
        <v>243</v>
      </c>
      <c r="B334" s="10">
        <v>43467</v>
      </c>
      <c r="C334" s="4">
        <v>48.220001000000003</v>
      </c>
      <c r="D334" s="4">
        <v>46.041862000000002</v>
      </c>
      <c r="O334" s="15" t="s">
        <v>238</v>
      </c>
    </row>
    <row r="335" spans="1:22" ht="13.5">
      <c r="A335" t="s">
        <v>243</v>
      </c>
      <c r="B335" s="10">
        <v>43830</v>
      </c>
      <c r="C335" s="4">
        <v>63.490001999999997</v>
      </c>
      <c r="D335" s="4">
        <v>62.273322999999998</v>
      </c>
      <c r="O335" s="15" t="s">
        <v>238</v>
      </c>
    </row>
    <row r="336" spans="1:22" ht="13.5">
      <c r="A336" t="s">
        <v>243</v>
      </c>
      <c r="B336" s="10">
        <v>43832</v>
      </c>
      <c r="C336" s="4">
        <v>62.380001</v>
      </c>
      <c r="D336" s="4">
        <v>61.184596999999997</v>
      </c>
      <c r="O336" s="15" t="s">
        <v>238</v>
      </c>
    </row>
    <row r="337" spans="1:22" ht="13.5">
      <c r="A337" t="s">
        <v>243</v>
      </c>
      <c r="B337" s="10">
        <v>44113</v>
      </c>
      <c r="C337" s="4">
        <v>72.709998999999996</v>
      </c>
      <c r="D337" s="4">
        <v>72.709998999999996</v>
      </c>
      <c r="O337" s="15" t="s">
        <v>238</v>
      </c>
    </row>
    <row r="338" spans="1:22" ht="13.5">
      <c r="O338" s="15" t="s">
        <v>238</v>
      </c>
    </row>
    <row r="339" spans="1:22" ht="13.5">
      <c r="O339" s="15" t="s">
        <v>238</v>
      </c>
    </row>
    <row r="340" spans="1:22" ht="13.5">
      <c r="O340" s="15" t="s">
        <v>238</v>
      </c>
    </row>
    <row r="341" spans="1:22" ht="13.5">
      <c r="O341" s="15" t="s">
        <v>238</v>
      </c>
    </row>
    <row r="342" spans="1:22" ht="13.5">
      <c r="O342" s="15" t="s">
        <v>238</v>
      </c>
    </row>
    <row r="343" spans="1:22" ht="13.5">
      <c r="O343" s="15" t="s">
        <v>238</v>
      </c>
    </row>
    <row r="344" spans="1:22" ht="13.5">
      <c r="O344" s="15" t="s">
        <v>238</v>
      </c>
    </row>
    <row r="345" spans="1:22" ht="13.5">
      <c r="O345" t="s">
        <v>239</v>
      </c>
    </row>
    <row r="346" spans="1:22" ht="13.5">
      <c r="O346" t="s">
        <v>239</v>
      </c>
    </row>
    <row r="347" spans="1:22" ht="13.5">
      <c r="O347" t="s">
        <v>239</v>
      </c>
    </row>
    <row r="348" spans="1:22" ht="13.5">
      <c r="O348" t="s">
        <v>239</v>
      </c>
    </row>
    <row r="349" spans="1:22" ht="13.5">
      <c r="O349" t="s">
        <v>239</v>
      </c>
    </row>
    <row r="350" spans="1:22" ht="13.5">
      <c r="O350" t="s">
        <v>239</v>
      </c>
    </row>
    <row r="351" spans="1:22" ht="13.5">
      <c r="O351" t="s">
        <v>239</v>
      </c>
    </row>
    <row r="352" spans="1:22" ht="13.5">
      <c r="O352" t="s">
        <v>239</v>
      </c>
    </row>
    <row r="353" spans="1:22" ht="13.5">
      <c r="O353" t="s">
        <v>239</v>
      </c>
    </row>
    <row r="354" spans="1:22" ht="13.5">
      <c r="O354" t="s">
        <v>239</v>
      </c>
    </row>
    <row r="355" spans="1:22" ht="13.5">
      <c r="O355" t="s">
        <v>239</v>
      </c>
    </row>
    <row r="356" spans="1:22" ht="13.5">
      <c r="O356" t="s">
        <v>239</v>
      </c>
    </row>
    <row r="357" spans="1:22" ht="13.5">
      <c r="O357" s="15" t="s">
        <v>240</v>
      </c>
    </row>
    <row r="358" spans="1:22" ht="13.5">
      <c r="O358" s="15" t="s">
        <v>240</v>
      </c>
    </row>
    <row r="359" spans="1:22" ht="13.5">
      <c r="O359" s="15" t="s">
        <v>240</v>
      </c>
    </row>
    <row r="360" spans="1:22" ht="13.5">
      <c r="O360" s="15" t="s">
        <v>240</v>
      </c>
    </row>
    <row r="361" spans="1:22" ht="13.5">
      <c r="O361" s="15" t="s">
        <v>240</v>
      </c>
    </row>
    <row r="362" spans="1:22" ht="13.5">
      <c r="O362" s="15" t="s">
        <v>240</v>
      </c>
    </row>
    <row r="363" spans="1:22" ht="13.5">
      <c r="O363" s="15" t="s">
        <v>240</v>
      </c>
    </row>
    <row r="364" spans="1:22" ht="13.5">
      <c r="O364" s="15" t="s">
        <v>240</v>
      </c>
    </row>
    <row r="365" spans="1:22" ht="13.5">
      <c r="O365" s="15" t="s">
        <v>240</v>
      </c>
    </row>
    <row r="366" spans="1:22" ht="13.5">
      <c r="O366" s="15" t="s">
        <v>240</v>
      </c>
    </row>
    <row r="367" spans="1:22" ht="13.5">
      <c r="O367" s="15" t="s">
        <v>240</v>
      </c>
    </row>
    <row r="368" spans="1:22" ht="13.5">
      <c r="O368" s="15" t="s">
        <v>240</v>
      </c>
    </row>
    <row r="369" spans="1:22" ht="13.5">
      <c r="O369" t="s">
        <v>241</v>
      </c>
    </row>
    <row r="370" spans="1:22" ht="13.5">
      <c r="O370" t="s">
        <v>241</v>
      </c>
    </row>
    <row r="371" spans="1:22" ht="13.5">
      <c r="O371" t="s">
        <v>241</v>
      </c>
    </row>
    <row r="372" spans="1:22" ht="13.5">
      <c r="O372" t="s">
        <v>241</v>
      </c>
    </row>
    <row r="373" spans="1:22" ht="13.5">
      <c r="O373" t="s">
        <v>241</v>
      </c>
    </row>
    <row r="374" spans="1:22" ht="13.5">
      <c r="O374" t="s">
        <v>241</v>
      </c>
    </row>
    <row r="375" spans="1:22" ht="13.5">
      <c r="O375" t="s">
        <v>241</v>
      </c>
    </row>
    <row r="376" spans="1:22" ht="13.5">
      <c r="O376" t="s">
        <v>241</v>
      </c>
    </row>
    <row r="377" spans="1:22" ht="13.5">
      <c r="O377" t="s">
        <v>241</v>
      </c>
    </row>
    <row r="378" spans="1:22" ht="13.5">
      <c r="O378" t="s">
        <v>241</v>
      </c>
    </row>
    <row r="379" spans="1:22" ht="13.5">
      <c r="O379" t="s">
        <v>241</v>
      </c>
    </row>
    <row r="380" spans="1:22" ht="13.5">
      <c r="O380" t="s">
        <v>241</v>
      </c>
    </row>
    <row r="381" spans="1:22" ht="13.5">
      <c r="O381" s="15" t="s">
        <v>242</v>
      </c>
    </row>
    <row r="382" spans="1:22" ht="13.5">
      <c r="O382" s="15" t="s">
        <v>242</v>
      </c>
    </row>
    <row r="383" spans="1:22" ht="13.5">
      <c r="O383" s="15" t="s">
        <v>242</v>
      </c>
    </row>
    <row r="384" spans="1:22" ht="13.5">
      <c r="O384" s="15" t="s">
        <v>242</v>
      </c>
    </row>
    <row r="385" spans="1:22" ht="13.5">
      <c r="O385" s="15" t="s">
        <v>242</v>
      </c>
    </row>
    <row r="386" spans="1:22" ht="13.5">
      <c r="O386" s="15" t="s">
        <v>242</v>
      </c>
    </row>
    <row r="387" spans="1:22" ht="13.5">
      <c r="O387" s="15" t="s">
        <v>242</v>
      </c>
    </row>
    <row r="388" spans="1:22" ht="13.5">
      <c r="O388" s="15" t="s">
        <v>242</v>
      </c>
    </row>
    <row r="389" spans="1:22" ht="13.5">
      <c r="O389" s="15" t="s">
        <v>242</v>
      </c>
    </row>
    <row r="390" spans="1:22" ht="13.5">
      <c r="O390" s="15" t="s">
        <v>242</v>
      </c>
    </row>
    <row r="391" spans="1:22" ht="13.5">
      <c r="O391" s="15" t="s">
        <v>242</v>
      </c>
    </row>
    <row r="392" spans="1:22" ht="13.5">
      <c r="O392" s="15" t="s">
        <v>242</v>
      </c>
    </row>
    <row r="393" spans="1:22" ht="13.5">
      <c r="O393" t="s">
        <v>243</v>
      </c>
    </row>
    <row r="394" spans="1:22" ht="13.5">
      <c r="O394" t="s">
        <v>243</v>
      </c>
    </row>
    <row r="395" spans="1:22" ht="13.5">
      <c r="O395" t="s">
        <v>243</v>
      </c>
    </row>
    <row r="396" spans="1:22" ht="13.5">
      <c r="O396" t="s">
        <v>243</v>
      </c>
    </row>
    <row r="397" spans="1:22" ht="13.5">
      <c r="O397" t="s">
        <v>243</v>
      </c>
    </row>
    <row r="398" spans="1:22" ht="13.5">
      <c r="O398" t="s">
        <v>243</v>
      </c>
    </row>
    <row r="399" spans="1:22" ht="13.5">
      <c r="O399" t="s">
        <v>243</v>
      </c>
    </row>
    <row r="400" spans="1:22" ht="13.5">
      <c r="O400" t="s">
        <v>243</v>
      </c>
    </row>
    <row r="401" spans="1:22" ht="13.5">
      <c r="O401" t="s">
        <v>243</v>
      </c>
    </row>
    <row r="402" spans="1:22" ht="13.5">
      <c r="O402" t="s">
        <v>243</v>
      </c>
    </row>
    <row r="403" spans="1:22" ht="13.5">
      <c r="O403" t="s">
        <v>243</v>
      </c>
    </row>
    <row r="404" spans="1:22" ht="13.5">
      <c r="O404" t="s">
        <v>243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F326:F330"/>
    <mergeCell ref="F314:F318"/>
    <mergeCell ref="F302:F306"/>
    <mergeCell ref="F290:F294"/>
    <mergeCell ref="F278:F282"/>
    <mergeCell ref="F266:F270"/>
    <mergeCell ref="F254:F258"/>
    <mergeCell ref="F242:F246"/>
    <mergeCell ref="F230:F234"/>
    <mergeCell ref="F218:F222"/>
    <mergeCell ref="F206:F210"/>
    <mergeCell ref="F194:F198"/>
    <mergeCell ref="F182:F186"/>
    <mergeCell ref="F170:F174"/>
    <mergeCell ref="F158:F162"/>
    <mergeCell ref="F146:F150"/>
    <mergeCell ref="F134:F138"/>
    <mergeCell ref="F122:F126"/>
    <mergeCell ref="F110:F114"/>
    <mergeCell ref="F98:F102"/>
    <mergeCell ref="F86:F90"/>
    <mergeCell ref="F74:F78"/>
    <mergeCell ref="F62:F66"/>
    <mergeCell ref="F50:F54"/>
    <mergeCell ref="F38:F42"/>
    <mergeCell ref="F26:F30"/>
    <mergeCell ref="F14:F18"/>
    <mergeCell ref="F2:F6"/>
  </mergeCells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5"/>
  <sheetViews>
    <sheetView workbookViewId="0" zoomScale="75">
      <selection activeCell="B28" sqref="B28:F28"/>
    </sheetView>
  </sheetViews>
  <sheetFormatPr defaultRowHeight="12.75"/>
  <cols>
    <col min="1" max="1" style="0" width="58.42506009615385" bestFit="1" customWidth="1"/>
    <col min="2" max="2" style="0" width="20.713040865384617" bestFit="1" customWidth="1"/>
    <col min="3" max="3" style="0" width="22.284375" bestFit="1" customWidth="1"/>
    <col min="4" max="6" style="0" width="20.713040865384617" bestFit="1" customWidth="1"/>
    <col min="7" max="9" style="0" width="9.142307692307693"/>
    <col min="10" max="10" style="0" width="19.236939102564104" bestFit="1" customWidth="1"/>
    <col min="11" max="11" style="0" width="9.142307692307693"/>
    <col min="12" max="12" style="0" width="20.379727564102566" bestFit="1" customWidth="1"/>
    <col min="13" max="13" style="0" width="9.142307692307693"/>
    <col min="14" max="14" style="0" width="20.379727564102566" bestFit="1" customWidth="1"/>
    <col min="15" max="15" style="0" width="9.142307692307693"/>
    <col min="16" max="16" style="0" width="20.379727564102566" bestFit="1" customWidth="1"/>
    <col min="17" max="17" style="0" width="9.142307692307693"/>
    <col min="18" max="18" style="0" width="20.379727564102566" bestFit="1" customWidth="1"/>
    <col min="19" max="21" style="0" width="9.142307692307693"/>
    <col min="22" max="22" style="0" width="19.236939102564104" bestFit="1" customWidth="1"/>
    <col min="23" max="23" style="0" width="9.142307692307693"/>
    <col min="24" max="24" style="0" width="20.379727564102566" bestFit="1" customWidth="1"/>
    <col min="25" max="25" style="0" width="9.142307692307693"/>
    <col min="26" max="26" style="0" width="20.379727564102566" bestFit="1" customWidth="1"/>
    <col min="27" max="27" style="0" width="11.808814102564103" bestFit="1" customWidth="1"/>
    <col min="28" max="28" style="0" width="20.379727564102566" bestFit="1" customWidth="1"/>
    <col min="29" max="29" style="0" width="9.142307692307693"/>
    <col min="30" max="30" style="0" width="20.379727564102566" bestFit="1" customWidth="1"/>
    <col min="31" max="16384" style="0" width="9.142307692307693"/>
  </cols>
  <sheetData>
    <row r="1" spans="1:30" ht="14">
      <c r="A1" s="2" t="inlineStr">
        <is>
          <t>Atmos Energy Corp</t>
        </is>
      </c>
    </row>
    <row r="2" spans="1:30" ht="14">
      <c r="A2" t="s">
        <v>211</v>
      </c>
      <c r="B2" s="1">
        <v>123354982</v>
      </c>
    </row>
    <row r="3" spans="1:30" ht="14">
      <c r="A3" t="s">
        <v>1</v>
      </c>
      <c r="B3" s="3">
        <v>0.20999999999999999</v>
      </c>
    </row>
    <row r="4" spans="1:30">
      <c r="B4" s="3"/>
    </row>
    <row r="5" spans="1:30" ht="14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4">
      <c r="A6" t="s">
        <v>3</v>
      </c>
      <c r="B6" s="3">
        <f>B55/B52</f>
        <v>0.38312743504904362</v>
      </c>
      <c r="C6" s="3">
        <f>C55/C52</f>
        <v>0.3626839794902062</v>
      </c>
      <c r="D6" s="3">
        <f>D55/D52</f>
        <v>0.36646857256369086</v>
      </c>
      <c r="E6" s="3">
        <f>E55/E52</f>
        <v>0.013221193179958766</v>
      </c>
      <c r="F6" s="3">
        <f>F55/F52</f>
        <v>0.21359044148175485</v>
      </c>
    </row>
    <row r="7" spans="1:30" ht="14">
      <c r="A7" t="s">
        <v>212</v>
      </c>
      <c r="B7" s="4">
        <f>B35-(B38+B42)</f>
        <v>656540000</v>
      </c>
      <c r="C7" s="4">
        <f>C35-(C38+C42)</f>
        <v>709590000</v>
      </c>
      <c r="D7" s="4">
        <f>D35-(D38+D42)</f>
        <v>724240000</v>
      </c>
      <c r="E7" s="4">
        <f>E35-(E38+E42)</f>
        <v>727930000</v>
      </c>
      <c r="F7" s="4">
        <f>F35-(F38+F42)</f>
        <v>744810000</v>
      </c>
    </row>
    <row r="8" spans="1:30" ht="14">
      <c r="A8" t="s">
        <v>5</v>
      </c>
      <c r="B8" s="4">
        <f>B48</f>
        <v>115390000</v>
      </c>
      <c r="C8" s="4">
        <f>C48</f>
        <v>114270000</v>
      </c>
      <c r="D8" s="4">
        <f>D48</f>
        <v>119140000</v>
      </c>
      <c r="E8" s="4">
        <f>E48</f>
        <v>104250000</v>
      </c>
      <c r="F8" s="4">
        <f>F48</f>
        <v>99250000</v>
      </c>
    </row>
    <row r="9" spans="1:30" ht="14">
      <c r="A9" t="s">
        <v>6</v>
      </c>
      <c r="B9" s="4">
        <f>B7*(1-B6)</f>
        <v>405001513.79290086</v>
      </c>
      <c r="C9" s="4">
        <f>C7*(1-C6)</f>
        <v>452233074.99354464</v>
      </c>
      <c r="D9" s="4">
        <f>D7*(1-D6)</f>
        <v>458828801.00647247</v>
      </c>
      <c r="E9" s="4">
        <f>E7*(1-E6)</f>
        <v>718305896.84851265</v>
      </c>
      <c r="F9" s="4">
        <f>F7*(1-F6)</f>
        <v>585725703.2799741</v>
      </c>
    </row>
    <row r="10" spans="1:30" ht="14">
      <c r="A10" t="s">
        <v>7</v>
      </c>
      <c r="B10" s="4">
        <f>B125-(B120+B121+B122)</f>
        <v>7604600000</v>
      </c>
      <c r="C10" s="4">
        <f>C125-(C120+C121+C122)</f>
        <v>9336080000</v>
      </c>
      <c r="D10" s="4">
        <f>D125-(D120+D121+D122)</f>
        <v>10049740000</v>
      </c>
      <c r="E10" s="4">
        <f>E125-(E120+E121+E122)</f>
        <v>11159160000</v>
      </c>
      <c r="F10" s="4">
        <f>F125-(F120+F121+F122)</f>
        <v>12678580000</v>
      </c>
    </row>
    <row r="11" spans="1:30" ht="14">
      <c r="A11" t="s">
        <v>8</v>
      </c>
      <c r="B11" s="4">
        <f>B10</f>
        <v>7604600000</v>
      </c>
      <c r="C11" s="4">
        <f>(C10+B10)/2</f>
        <v>8470340000</v>
      </c>
      <c r="D11" s="4">
        <f>(D10+C10)/2</f>
        <v>9692910000</v>
      </c>
      <c r="E11" s="4">
        <f>(E10+D10)/2</f>
        <v>10604450000</v>
      </c>
      <c r="F11" s="4">
        <f>(F10+E10)/2</f>
        <v>11918870000</v>
      </c>
    </row>
    <row r="12" spans="1:30" ht="14">
      <c r="A12" t="s">
        <v>9</v>
      </c>
      <c r="B12" s="3">
        <f>B9/B27</f>
        <v>0.09782645260698089</v>
      </c>
      <c r="C12" s="3">
        <f>C9/C27</f>
        <v>0.18458492856879374</v>
      </c>
      <c r="D12" s="3">
        <f>D9/D27</f>
        <v>0.16624231920524365</v>
      </c>
      <c r="E12" s="3">
        <f>E9/E27</f>
        <v>0.2302262489899079</v>
      </c>
      <c r="F12" s="3">
        <f>F9/F27</f>
        <v>0.20197438044137039</v>
      </c>
    </row>
    <row r="13" spans="1:30" ht="14">
      <c r="A13" t="s">
        <v>10</v>
      </c>
      <c r="B13" s="3">
        <f>B27/B11</f>
        <v>0.54440733240407113</v>
      </c>
      <c r="C13" s="3">
        <f>C27/C11</f>
        <v>0.28924458758444171</v>
      </c>
      <c r="D13" s="3">
        <f>D27/D11</f>
        <v>0.28474420994314403</v>
      </c>
      <c r="E13" s="3">
        <f>E27/E11</f>
        <v>0.29421610738887921</v>
      </c>
      <c r="F13" s="3">
        <f>F27/F11</f>
        <v>0.24331165622244391</v>
      </c>
    </row>
    <row r="14" spans="1:30" ht="14">
      <c r="A14" t="s">
        <v>11</v>
      </c>
      <c r="B14" s="3">
        <f>B13*B12</f>
        <v>0.053257438102319754</v>
      </c>
      <c r="C14" s="3">
        <f>C13*C12</f>
        <v>0.053390191538184383</v>
      </c>
      <c r="D14" s="3">
        <f>D13*D12</f>
        <v>0.047336537841213062</v>
      </c>
      <c r="E14" s="3">
        <f>E13*E12</f>
        <v>0.067736270796553588</v>
      </c>
      <c r="F14" s="3">
        <f>F13*F12</f>
        <v>0.049142721019691811</v>
      </c>
    </row>
    <row r="26" spans="1:30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4139999999.9999995</v>
      </c>
      <c r="C27" s="4">
        <v>2450000000</v>
      </c>
      <c r="D27" s="4">
        <v>2760000000</v>
      </c>
      <c r="E27" s="4">
        <v>3120000000</v>
      </c>
      <c r="F27" s="4">
        <v>2900000000</v>
      </c>
      <c r="H27" t="s">
        <f>A27</f>
        <v>14</v>
      </c>
      <c r="I27" s="8">
        <f>IFERROR(J27/$J$27,0)</f>
        <v>1</v>
      </c>
      <c r="J27" s="4">
        <f>B27</f>
        <v>4139999999.9999995</v>
      </c>
      <c r="K27" s="8">
        <f>IFERROR(L27/$L$27,0)</f>
        <v>1</v>
      </c>
      <c r="L27" s="4">
        <f>C27</f>
        <v>2450000000</v>
      </c>
      <c r="M27" s="8">
        <f>IFERROR(N27/$N$27,0)</f>
        <v>1</v>
      </c>
      <c r="N27" s="4">
        <f>D27</f>
        <v>2760000000</v>
      </c>
      <c r="O27" s="8">
        <f>IFERROR(P27/$P$27,0)</f>
        <v>1</v>
      </c>
      <c r="P27" s="4">
        <f>E27</f>
        <v>3120000000</v>
      </c>
      <c r="Q27" s="8">
        <f>IFERROR(R27/$R$27,0)</f>
        <v>1</v>
      </c>
      <c r="R27" s="4">
        <f>F27</f>
        <v>2900000000</v>
      </c>
      <c r="T27" t="s">
        <f>A27</f>
        <v>14</v>
      </c>
      <c r="U27" s="8">
        <f>IFERROR(V27/$V27,0)</f>
        <v>1</v>
      </c>
      <c r="V27" s="4">
        <f>B27</f>
        <v>4139999999.9999995</v>
      </c>
      <c r="W27" s="8">
        <f>IFERROR(X27/$V27,0)</f>
        <v>0.59178743961352664</v>
      </c>
      <c r="X27" s="4">
        <f>C27</f>
        <v>2450000000</v>
      </c>
      <c r="Y27" s="8">
        <f>IFERROR(Z27/$V27,0)</f>
        <v>0.66666666666666674</v>
      </c>
      <c r="Z27" s="4">
        <f>D27</f>
        <v>2760000000</v>
      </c>
      <c r="AA27" s="8">
        <f>IFERROR(AB27/$V27,0)</f>
        <v>0.75362318840579723</v>
      </c>
      <c r="AB27" s="4">
        <f>E27</f>
        <v>3120000000</v>
      </c>
      <c r="AC27" s="8">
        <f>IFERROR(AD27/$V27,0)</f>
        <v>0.70048309178743973</v>
      </c>
      <c r="AD27" s="4">
        <f>F27</f>
        <v>2900000000</v>
      </c>
    </row>
    <row r="28" spans="1:30" ht="13.5">
      <c r="A28" t="s">
        <v>15</v>
      </c>
      <c r="B28" s="4"/>
      <c r="C28" s="3">
        <f>(C27-B27)/B27</f>
        <v>-0.40821256038647336</v>
      </c>
      <c r="D28" s="3">
        <f>(D27-C27)/C27</f>
        <v>0.12653061224489795</v>
      </c>
      <c r="E28" s="3">
        <f>(E27-D27)/D27</f>
        <v>0.13043478260869565</v>
      </c>
      <c r="F28" s="3">
        <f>(F27-E27)/E27</f>
        <v>-0.070512820512820512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-1.6661737158631565e-10</v>
      </c>
      <c r="L28" s="4">
        <f>C28</f>
        <v>-0.40821256038647336</v>
      </c>
      <c r="M28" s="8">
        <f>IFERROR(N28/$N$27,0)</f>
        <v>4.5844424726412302e-11</v>
      </c>
      <c r="N28" s="4">
        <f>D28</f>
        <v>0.12653061224489795</v>
      </c>
      <c r="O28" s="8">
        <f>IFERROR(P28/$P$27,0)</f>
        <v>4.1806020066889629e-11</v>
      </c>
      <c r="P28" s="4">
        <f>E28</f>
        <v>0.13043478260869565</v>
      </c>
      <c r="Q28" s="8">
        <f>IFERROR(R28/$R$27,0)</f>
        <v>-2.4314765694076039e-11</v>
      </c>
      <c r="R28" s="4">
        <f>F28</f>
        <v>-0.070512820512820512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-0.40821256038647336</v>
      </c>
      <c r="Y28" s="8">
        <f>IFERROR(Z28/$V28,0)</f>
        <v>0</v>
      </c>
      <c r="Z28" s="4">
        <f>D28</f>
        <v>0.12653061224489795</v>
      </c>
      <c r="AA28" s="8">
        <f>IFERROR(AB28/$V28,0)</f>
        <v>0</v>
      </c>
      <c r="AB28" s="4">
        <f>E28</f>
        <v>0.13043478260869565</v>
      </c>
      <c r="AC28" s="8">
        <f>IFERROR(AD28/$V28,0)</f>
        <v>0</v>
      </c>
      <c r="AD28" s="4">
        <f>F28</f>
        <v>-0.070512820512820512</v>
      </c>
    </row>
    <row r="29" spans="1:30" ht="13.5">
      <c r="A29" t="s">
        <v>16</v>
      </c>
      <c r="B29" s="4">
        <v>3250000000</v>
      </c>
      <c r="C29" s="4">
        <v>1520000000</v>
      </c>
      <c r="D29" s="4">
        <v>1800000000</v>
      </c>
      <c r="E29" s="4">
        <v>2120000000</v>
      </c>
      <c r="F29" s="4">
        <v>1880000000</v>
      </c>
      <c r="H29" t="s">
        <f>A29</f>
        <v>16</v>
      </c>
      <c r="I29" s="8">
        <f>IFERROR(J29/$J$27,0)</f>
        <v>0.78502415458937203</v>
      </c>
      <c r="J29" s="4">
        <f>B29</f>
        <v>3250000000</v>
      </c>
      <c r="K29" s="8">
        <f>IFERROR(L29/$L$27,0)</f>
        <v>0.62040816326530612</v>
      </c>
      <c r="L29" s="4">
        <f>C29</f>
        <v>1520000000</v>
      </c>
      <c r="M29" s="8">
        <f>IFERROR(N29/$N$27,0)</f>
        <v>0.65217391304347827</v>
      </c>
      <c r="N29" s="4">
        <f>D29</f>
        <v>1800000000</v>
      </c>
      <c r="O29" s="8">
        <f>IFERROR(P29/$P$27,0)</f>
        <v>0.67948717948717952</v>
      </c>
      <c r="P29" s="4">
        <f>E29</f>
        <v>2120000000</v>
      </c>
      <c r="Q29" s="8">
        <f>IFERROR(R29/$R$27,0)</f>
        <v>0.64827586206896548</v>
      </c>
      <c r="R29" s="4">
        <f>F29</f>
        <v>1880000000</v>
      </c>
      <c r="T29" t="s">
        <f>A29</f>
        <v>16</v>
      </c>
      <c r="U29" s="8">
        <f>IFERROR(V29/$V29,0)</f>
        <v>1</v>
      </c>
      <c r="V29" s="4">
        <f>B29</f>
        <v>3250000000</v>
      </c>
      <c r="W29" s="8">
        <f>IFERROR(X29/$V29,0)</f>
        <v>0.46769230769230768</v>
      </c>
      <c r="X29" s="4">
        <f>C29</f>
        <v>1520000000</v>
      </c>
      <c r="Y29" s="8">
        <f>IFERROR(Z29/$V29,0)</f>
        <v>0.55384615384615388</v>
      </c>
      <c r="Z29" s="4">
        <f>D29</f>
        <v>1800000000</v>
      </c>
      <c r="AA29" s="8">
        <f>IFERROR(AB29/$V29,0)</f>
        <v>0.65230769230769226</v>
      </c>
      <c r="AB29" s="4">
        <f>E29</f>
        <v>2120000000</v>
      </c>
      <c r="AC29" s="8">
        <f>IFERROR(AD29/$V29,0)</f>
        <v>0.57846153846153847</v>
      </c>
      <c r="AD29" s="4">
        <f>F29</f>
        <v>1880000000</v>
      </c>
    </row>
    <row r="30" spans="1:30" ht="13.5">
      <c r="A30" t="s">
        <v>17</v>
      </c>
      <c r="B30" s="4">
        <v>2980000000</v>
      </c>
      <c r="C30" s="4">
        <v>1230000000</v>
      </c>
      <c r="D30" s="4">
        <v>1480000000</v>
      </c>
      <c r="E30" s="4">
        <v>1760000000</v>
      </c>
      <c r="F30" s="4">
        <v>1490000000</v>
      </c>
      <c r="H30" t="s">
        <f>A30</f>
        <v>17</v>
      </c>
      <c r="I30" s="8">
        <f>IFERROR(J30/$J$27,0)</f>
        <v>0.71980676328502424</v>
      </c>
      <c r="J30" s="4">
        <f>B30</f>
        <v>2980000000</v>
      </c>
      <c r="K30" s="8">
        <f>IFERROR(L30/$L$27,0)</f>
        <v>0.50204081632653064</v>
      </c>
      <c r="L30" s="4">
        <f>C30</f>
        <v>1230000000</v>
      </c>
      <c r="M30" s="8">
        <f>IFERROR(N30/$N$27,0)</f>
        <v>0.53623188405797106</v>
      </c>
      <c r="N30" s="4">
        <f>D30</f>
        <v>1480000000</v>
      </c>
      <c r="O30" s="8">
        <f>IFERROR(P30/$P$27,0)</f>
        <v>0.5641025641025641</v>
      </c>
      <c r="P30" s="4">
        <f>E30</f>
        <v>1760000000</v>
      </c>
      <c r="Q30" s="8">
        <f>IFERROR(R30/$R$27,0)</f>
        <v>0.51379310344827589</v>
      </c>
      <c r="R30" s="4">
        <f>F30</f>
        <v>1490000000</v>
      </c>
      <c r="T30" t="s">
        <f>A30</f>
        <v>17</v>
      </c>
      <c r="U30" s="8">
        <f>IFERROR(V30/$V30,0)</f>
        <v>1</v>
      </c>
      <c r="V30" s="4">
        <f>B30</f>
        <v>2980000000</v>
      </c>
      <c r="W30" s="8">
        <f>IFERROR(X30/$V30,0)</f>
        <v>0.41275167785234901</v>
      </c>
      <c r="X30" s="4">
        <f>C30</f>
        <v>1230000000</v>
      </c>
      <c r="Y30" s="8">
        <f>IFERROR(Z30/$V30,0)</f>
        <v>0.49664429530201343</v>
      </c>
      <c r="Z30" s="4">
        <f>D30</f>
        <v>1480000000</v>
      </c>
      <c r="AA30" s="8">
        <f>IFERROR(AB30/$V30,0)</f>
        <v>0.59060402684563762</v>
      </c>
      <c r="AB30" s="4">
        <f>E30</f>
        <v>1760000000</v>
      </c>
      <c r="AC30" s="8">
        <f>IFERROR(AD30/$V30,0)</f>
        <v>0.5</v>
      </c>
      <c r="AD30" s="4">
        <f>F30</f>
        <v>1490000000</v>
      </c>
    </row>
    <row r="31" spans="1:30" ht="13.5">
      <c r="A31" t="s">
        <v>18</v>
      </c>
      <c r="B31" s="4">
        <v>276010000</v>
      </c>
      <c r="C31" s="4">
        <v>290790000</v>
      </c>
      <c r="D31" s="4">
        <v>319450000</v>
      </c>
      <c r="E31" s="4">
        <v>361080000</v>
      </c>
      <c r="F31" s="4">
        <v>391460000</v>
      </c>
      <c r="H31" t="s">
        <f>A31</f>
        <v>18</v>
      </c>
      <c r="I31" s="8">
        <f>IFERROR(J31/$J$27,0)</f>
        <v>0.066669082125603879</v>
      </c>
      <c r="J31" s="4">
        <f>B31</f>
        <v>276010000</v>
      </c>
      <c r="K31" s="8">
        <f>IFERROR(L31/$L$27,0)</f>
        <v>0.11868979591836734</v>
      </c>
      <c r="L31" s="4">
        <f>C31</f>
        <v>290790000</v>
      </c>
      <c r="M31" s="8">
        <f>IFERROR(N31/$N$27,0)</f>
        <v>0.11574275362318841</v>
      </c>
      <c r="N31" s="4">
        <f>D31</f>
        <v>319450000</v>
      </c>
      <c r="O31" s="8">
        <f>IFERROR(P31/$P$27,0)</f>
        <v>0.11573076923076923</v>
      </c>
      <c r="P31" s="4">
        <f>E31</f>
        <v>361080000</v>
      </c>
      <c r="Q31" s="8">
        <f>IFERROR(R31/$R$27,0)</f>
        <v>0.13498620689655172</v>
      </c>
      <c r="R31" s="4">
        <f>F31</f>
        <v>391460000</v>
      </c>
      <c r="T31" t="s">
        <f>A31</f>
        <v>18</v>
      </c>
      <c r="U31" s="8">
        <f>IFERROR(V31/$V31,0)</f>
        <v>1</v>
      </c>
      <c r="V31" s="4">
        <f>B31</f>
        <v>276010000</v>
      </c>
      <c r="W31" s="8">
        <f>IFERROR(X31/$V31,0)</f>
        <v>1.053548784464331</v>
      </c>
      <c r="X31" s="4">
        <f>C31</f>
        <v>290790000</v>
      </c>
      <c r="Y31" s="8">
        <f>IFERROR(Z31/$V31,0)</f>
        <v>1.157385601970943</v>
      </c>
      <c r="Z31" s="4">
        <f>D31</f>
        <v>319450000</v>
      </c>
      <c r="AA31" s="8">
        <f>IFERROR(AB31/$V31,0)</f>
        <v>1.3082134705264301</v>
      </c>
      <c r="AB31" s="4">
        <f>E31</f>
        <v>361080000</v>
      </c>
      <c r="AC31" s="8">
        <f>IFERROR(AD31/$V31,0)</f>
        <v>1.4182819463062932</v>
      </c>
      <c r="AD31" s="4">
        <f>F31</f>
        <v>391460000</v>
      </c>
    </row>
    <row r="32" spans="1:30" ht="13.5">
      <c r="A32" t="s">
        <v>19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H32" t="s">
        <f>A32</f>
        <v>19</v>
      </c>
      <c r="I32" s="8">
        <f>IFERROR(J32/$J$27,0)</f>
        <v>0</v>
      </c>
      <c r="J32" s="4">
        <f>B32</f>
        <v>0</v>
      </c>
      <c r="K32" s="8">
        <f>IFERROR(L32/$L$27,0)</f>
        <v>0</v>
      </c>
      <c r="L32" s="4">
        <f>C32</f>
        <v>0</v>
      </c>
      <c r="M32" s="8">
        <f>IFERROR(N32/$N$27,0)</f>
        <v>0</v>
      </c>
      <c r="N32" s="4">
        <f>D32</f>
        <v>0</v>
      </c>
      <c r="O32" s="8">
        <f>IFERROR(P32/$P$27,0)</f>
        <v>0</v>
      </c>
      <c r="P32" s="4">
        <f>E32</f>
        <v>0</v>
      </c>
      <c r="Q32" s="8">
        <f>IFERROR(R32/$R$27,0)</f>
        <v>0</v>
      </c>
      <c r="R32" s="4">
        <f>F32</f>
        <v>0</v>
      </c>
      <c r="T32" t="s">
        <f>A32</f>
        <v>19</v>
      </c>
      <c r="U32" s="8">
        <f>IFERROR(V32/$V32,0)</f>
        <v>0</v>
      </c>
      <c r="V32" s="4">
        <f>B32</f>
        <v>0</v>
      </c>
      <c r="W32" s="8">
        <f>IFERROR(X32/$V32,0)</f>
        <v>0</v>
      </c>
      <c r="X32" s="4">
        <f>C32</f>
        <v>0</v>
      </c>
      <c r="Y32" s="8">
        <f>IFERROR(Z32/$V32,0)</f>
        <v>0</v>
      </c>
      <c r="Z32" s="4">
        <f>D32</f>
        <v>0</v>
      </c>
      <c r="AA32" s="8">
        <f>IFERROR(AB32/$V32,0)</f>
        <v>0</v>
      </c>
      <c r="AB32" s="4">
        <f>E32</f>
        <v>0</v>
      </c>
      <c r="AC32" s="8">
        <f>IFERROR(AD32/$V32,0)</f>
        <v>0</v>
      </c>
      <c r="AD32" s="4">
        <f>F32</f>
        <v>0</v>
      </c>
    </row>
    <row r="33" spans="1:30" ht="13.5">
      <c r="A33" t="s">
        <v>20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H33" t="s">
        <f>A33</f>
        <v>20</v>
      </c>
      <c r="I33" s="8">
        <f>IFERROR(J33/$J$27,0)</f>
        <v>0</v>
      </c>
      <c r="J33" s="4">
        <f>B33</f>
        <v>0</v>
      </c>
      <c r="K33" s="8">
        <f>IFERROR(L33/$L$27,0)</f>
        <v>0</v>
      </c>
      <c r="L33" s="4">
        <f>C33</f>
        <v>0</v>
      </c>
      <c r="M33" s="8">
        <f>IFERROR(N33/$N$27,0)</f>
        <v>0</v>
      </c>
      <c r="N33" s="4">
        <f>D33</f>
        <v>0</v>
      </c>
      <c r="O33" s="8">
        <f>IFERROR(P33/$P$27,0)</f>
        <v>0</v>
      </c>
      <c r="P33" s="4">
        <f>E33</f>
        <v>0</v>
      </c>
      <c r="Q33" s="8">
        <f>IFERROR(R33/$R$27,0)</f>
        <v>0</v>
      </c>
      <c r="R33" s="4">
        <f>F33</f>
        <v>0</v>
      </c>
      <c r="T33" t="s">
        <f>A33</f>
        <v>20</v>
      </c>
      <c r="U33" s="8">
        <f>IFERROR(V33/$V33,0)</f>
        <v>0</v>
      </c>
      <c r="V33" s="4">
        <f>B33</f>
        <v>0</v>
      </c>
      <c r="W33" s="8">
        <f>IFERROR(X33/$V33,0)</f>
        <v>0</v>
      </c>
      <c r="X33" s="4">
        <f>C33</f>
        <v>0</v>
      </c>
      <c r="Y33" s="8">
        <f>IFERROR(Z33/$V33,0)</f>
        <v>0</v>
      </c>
      <c r="Z33" s="4">
        <f>D33</f>
        <v>0</v>
      </c>
      <c r="AA33" s="8">
        <f>IFERROR(AB33/$V33,0)</f>
        <v>0</v>
      </c>
      <c r="AB33" s="4">
        <f>E33</f>
        <v>0</v>
      </c>
      <c r="AC33" s="8">
        <f>IFERROR(AD33/$V33,0)</f>
        <v>0</v>
      </c>
      <c r="AD33" s="4">
        <f>F33</f>
        <v>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888500000</v>
      </c>
      <c r="C35" s="4">
        <v>931430000</v>
      </c>
      <c r="D35" s="4">
        <v>964650000</v>
      </c>
      <c r="E35" s="4">
        <v>991820000</v>
      </c>
      <c r="F35" s="4">
        <v>1020000000</v>
      </c>
      <c r="H35" t="s">
        <f>A35</f>
        <v>23</v>
      </c>
      <c r="I35" s="8">
        <f>IFERROR(J35/$J$27,0)</f>
        <v>0.21461352657004834</v>
      </c>
      <c r="J35" s="4">
        <f>B35</f>
        <v>888500000</v>
      </c>
      <c r="K35" s="8">
        <f>IFERROR(L35/$L$27,0)</f>
        <v>0.38017551020408163</v>
      </c>
      <c r="L35" s="4">
        <f>C35</f>
        <v>931430000</v>
      </c>
      <c r="M35" s="8">
        <f>IFERROR(N35/$N$27,0)</f>
        <v>0.34951086956521737</v>
      </c>
      <c r="N35" s="4">
        <f>D35</f>
        <v>964650000</v>
      </c>
      <c r="O35" s="8">
        <f>IFERROR(P35/$P$27,0)</f>
        <v>0.31789102564102562</v>
      </c>
      <c r="P35" s="4">
        <f>E35</f>
        <v>991820000</v>
      </c>
      <c r="Q35" s="8">
        <f>IFERROR(R35/$R$27,0)</f>
        <v>0.35172413793103446</v>
      </c>
      <c r="R35" s="4">
        <f>F35</f>
        <v>1020000000</v>
      </c>
      <c r="T35" t="s">
        <f>A35</f>
        <v>23</v>
      </c>
      <c r="U35" s="8">
        <f>IFERROR(V35/$V35,0)</f>
        <v>1</v>
      </c>
      <c r="V35" s="4">
        <f>B35</f>
        <v>888500000</v>
      </c>
      <c r="W35" s="8">
        <f>IFERROR(X35/$V35,0)</f>
        <v>1.0483173888576252</v>
      </c>
      <c r="X35" s="4">
        <f>C35</f>
        <v>931430000</v>
      </c>
      <c r="Y35" s="8">
        <f>IFERROR(Z35/$V35,0)</f>
        <v>1.0857062464828362</v>
      </c>
      <c r="Z35" s="4">
        <f>D35</f>
        <v>964650000</v>
      </c>
      <c r="AA35" s="8">
        <f>IFERROR(AB35/$V35,0)</f>
        <v>1.1162858750703433</v>
      </c>
      <c r="AB35" s="4">
        <f>E35</f>
        <v>991820000</v>
      </c>
      <c r="AC35" s="8">
        <f>IFERROR(AD35/$V35,0)</f>
        <v>1.1480022509848058</v>
      </c>
      <c r="AD35" s="4">
        <f>F35</f>
        <v>1020000000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231960000</v>
      </c>
      <c r="C42" s="4">
        <v>221840000</v>
      </c>
      <c r="D42" s="4">
        <v>240410000</v>
      </c>
      <c r="E42" s="4">
        <v>263890000</v>
      </c>
      <c r="F42" s="4">
        <v>275190000</v>
      </c>
      <c r="H42" t="s">
        <f>A42</f>
        <v>30</v>
      </c>
      <c r="I42" s="8">
        <f>IFERROR(J42/$J$27,0)</f>
        <v>0.05602898550724638</v>
      </c>
      <c r="J42" s="4">
        <f>B42</f>
        <v>231960000</v>
      </c>
      <c r="K42" s="8">
        <f>IFERROR(L42/$L$27,0)</f>
        <v>0.090546938775510205</v>
      </c>
      <c r="L42" s="4">
        <f>C42</f>
        <v>221840000</v>
      </c>
      <c r="M42" s="8">
        <f>IFERROR(N42/$N$27,0)</f>
        <v>0.087105072463768113</v>
      </c>
      <c r="N42" s="4">
        <f>D42</f>
        <v>240410000</v>
      </c>
      <c r="O42" s="8">
        <f>IFERROR(P42/$P$27,0)</f>
        <v>0.084580128205128211</v>
      </c>
      <c r="P42" s="4">
        <f>E42</f>
        <v>263890000</v>
      </c>
      <c r="Q42" s="8">
        <f>IFERROR(R42/$R$27,0)</f>
        <v>0.094893103448275867</v>
      </c>
      <c r="R42" s="4">
        <f>F42</f>
        <v>275190000</v>
      </c>
      <c r="T42" t="s">
        <f>A42</f>
        <v>30</v>
      </c>
      <c r="U42" s="8">
        <f>IFERROR(V42/$V42,0)</f>
        <v>1</v>
      </c>
      <c r="V42" s="4">
        <f>B42</f>
        <v>231960000</v>
      </c>
      <c r="W42" s="8">
        <f>IFERROR(X42/$V42,0)</f>
        <v>0.95637178823935165</v>
      </c>
      <c r="X42" s="4">
        <f>C42</f>
        <v>221840000</v>
      </c>
      <c r="Y42" s="8">
        <f>IFERROR(Z42/$V42,0)</f>
        <v>1.0364286946025176</v>
      </c>
      <c r="Z42" s="4">
        <f>D42</f>
        <v>240410000</v>
      </c>
      <c r="AA42" s="8">
        <f>IFERROR(AB42/$V42,0)</f>
        <v>1.1376530436282117</v>
      </c>
      <c r="AB42" s="4">
        <f>E42</f>
        <v>263890000</v>
      </c>
      <c r="AC42" s="8">
        <f>IFERROR(AD42/$V42,0)</f>
        <v>1.1863683393688567</v>
      </c>
      <c r="AD42" s="4">
        <f>F42</f>
        <v>275190000</v>
      </c>
    </row>
    <row r="43" spans="1:30" ht="13.5">
      <c r="A43" t="s">
        <v>31</v>
      </c>
      <c r="B43" s="4">
        <v>-15720000</v>
      </c>
      <c r="C43" s="4">
        <v>0</v>
      </c>
      <c r="D43" s="4">
        <v>-3400000</v>
      </c>
      <c r="E43" s="4">
        <v>0</v>
      </c>
      <c r="F43" s="4">
        <v>0</v>
      </c>
      <c r="H43" t="s">
        <f>A43</f>
        <v>31</v>
      </c>
      <c r="I43" s="8">
        <f>IFERROR(J43/$J$27,0)</f>
        <v>-0.0037971014492753628</v>
      </c>
      <c r="J43" s="4">
        <f>B43</f>
        <v>-15720000</v>
      </c>
      <c r="K43" s="8">
        <f>IFERROR(L43/$L$27,0)</f>
        <v>0</v>
      </c>
      <c r="L43" s="4">
        <f>C43</f>
        <v>0</v>
      </c>
      <c r="M43" s="8">
        <f>IFERROR(N43/$N$27,0)</f>
        <v>-0.0012318840579710144</v>
      </c>
      <c r="N43" s="4">
        <f>D43</f>
        <v>-3400000</v>
      </c>
      <c r="O43" s="8">
        <f>IFERROR(P43/$P$27,0)</f>
        <v>0</v>
      </c>
      <c r="P43" s="4">
        <f>E43</f>
        <v>0</v>
      </c>
      <c r="Q43" s="8">
        <f>IFERROR(R43/$R$27,0)</f>
        <v>0</v>
      </c>
      <c r="R43" s="4">
        <f>F43</f>
        <v>0</v>
      </c>
      <c r="T43" t="s">
        <f>A43</f>
        <v>31</v>
      </c>
      <c r="U43" s="8">
        <f>IFERROR(V43/$V43,0)</f>
        <v>1</v>
      </c>
      <c r="V43" s="4">
        <f>B43</f>
        <v>-15720000</v>
      </c>
      <c r="W43" s="8">
        <f>IFERROR(X43/$V43,0)</f>
        <v>0</v>
      </c>
      <c r="X43" s="4">
        <f>C43</f>
        <v>0</v>
      </c>
      <c r="Y43" s="8">
        <f>IFERROR(Z43/$V43,0)</f>
        <v>0.21628498727735368</v>
      </c>
      <c r="Z43" s="4">
        <f>D43</f>
        <v>-3400000</v>
      </c>
      <c r="AA43" s="8">
        <f>IFERROR(AB43/$V43,0)</f>
        <v>-0</v>
      </c>
      <c r="AB43" s="4">
        <f>E43</f>
        <v>0</v>
      </c>
      <c r="AC43" s="8">
        <f>IFERROR(AD43/$V43,0)</f>
        <v>-0</v>
      </c>
      <c r="AD43" s="4">
        <f>F43</f>
        <v>0</v>
      </c>
    </row>
    <row r="44" spans="1:30" ht="13.5">
      <c r="A44" t="s">
        <v>32</v>
      </c>
      <c r="B44" s="4">
        <v>672260000</v>
      </c>
      <c r="C44" s="4">
        <v>0</v>
      </c>
      <c r="D44" s="4">
        <v>727640000</v>
      </c>
      <c r="E44" s="4">
        <v>0</v>
      </c>
      <c r="F44" s="4">
        <v>0</v>
      </c>
      <c r="H44" t="s">
        <f>A44</f>
        <v>32</v>
      </c>
      <c r="I44" s="8">
        <f>IFERROR(J44/$J$27,0)</f>
        <v>0.16238164251207732</v>
      </c>
      <c r="J44" s="4">
        <f>B44</f>
        <v>672260000</v>
      </c>
      <c r="K44" s="8">
        <f>IFERROR(L44/$L$27,0)</f>
        <v>0</v>
      </c>
      <c r="L44" s="4">
        <f>C44</f>
        <v>0</v>
      </c>
      <c r="M44" s="8">
        <f>IFERROR(N44/$N$27,0)</f>
        <v>0.26363768115942027</v>
      </c>
      <c r="N44" s="4">
        <f>D44</f>
        <v>727640000</v>
      </c>
      <c r="O44" s="8">
        <f>IFERROR(P44/$P$27,0)</f>
        <v>0</v>
      </c>
      <c r="P44" s="4">
        <f>E44</f>
        <v>0</v>
      </c>
      <c r="Q44" s="8">
        <f>IFERROR(R44/$R$27,0)</f>
        <v>0</v>
      </c>
      <c r="R44" s="4">
        <f>F44</f>
        <v>0</v>
      </c>
      <c r="T44" t="s">
        <f>A44</f>
        <v>32</v>
      </c>
      <c r="U44" s="8">
        <f>IFERROR(V44/$V44,0)</f>
        <v>1</v>
      </c>
      <c r="V44" s="4">
        <f>B44</f>
        <v>672260000</v>
      </c>
      <c r="W44" s="8">
        <f>IFERROR(X44/$V44,0)</f>
        <v>0</v>
      </c>
      <c r="X44" s="4">
        <f>C44</f>
        <v>0</v>
      </c>
      <c r="Y44" s="8">
        <f>IFERROR(Z44/$V44,0)</f>
        <v>1.08237884151965</v>
      </c>
      <c r="Z44" s="4">
        <f>D44</f>
        <v>727640000</v>
      </c>
      <c r="AA44" s="8">
        <f>IFERROR(AB44/$V44,0)</f>
        <v>0</v>
      </c>
      <c r="AB44" s="4">
        <f>E44</f>
        <v>0</v>
      </c>
      <c r="AC44" s="8">
        <f>IFERROR(AD44/$V44,0)</f>
        <v>0</v>
      </c>
      <c r="AD44" s="4">
        <f>F44</f>
        <v>0</v>
      </c>
    </row>
    <row r="45" spans="1:30" ht="13.5">
      <c r="A45" t="s">
        <v>33</v>
      </c>
      <c r="B45" s="4">
        <v>-46110000</v>
      </c>
      <c r="C45" s="4">
        <v>-53110000</v>
      </c>
      <c r="D45" s="4">
        <v>-4410000</v>
      </c>
      <c r="E45" s="4">
        <v>-12540000</v>
      </c>
      <c r="F45" s="4">
        <v>3500000</v>
      </c>
      <c r="H45" t="s">
        <f>A45</f>
        <v>33</v>
      </c>
      <c r="I45" s="8">
        <f>IFERROR(J45/$J$27,0)</f>
        <v>-0.011137681159420291</v>
      </c>
      <c r="J45" s="4">
        <f>B45</f>
        <v>-46110000</v>
      </c>
      <c r="K45" s="8">
        <f>IFERROR(L45/$L$27,0)</f>
        <v>-0.021677551020408165</v>
      </c>
      <c r="L45" s="4">
        <f>C45</f>
        <v>-53110000</v>
      </c>
      <c r="M45" s="8">
        <f>IFERROR(N45/$N$27,0)</f>
        <v>-0.0015978260869565217</v>
      </c>
      <c r="N45" s="4">
        <f>D45</f>
        <v>-4410000</v>
      </c>
      <c r="O45" s="8">
        <f>IFERROR(P45/$P$27,0)</f>
        <v>-0.0040192307692307689</v>
      </c>
      <c r="P45" s="4">
        <f>E45</f>
        <v>-12540000</v>
      </c>
      <c r="Q45" s="8">
        <f>IFERROR(R45/$R$27,0)</f>
        <v>0.001206896551724138</v>
      </c>
      <c r="R45" s="4">
        <f>F45</f>
        <v>3500000</v>
      </c>
      <c r="T45" t="s">
        <f>A45</f>
        <v>33</v>
      </c>
      <c r="U45" s="8">
        <f>IFERROR(V45/$V45,0)</f>
        <v>1</v>
      </c>
      <c r="V45" s="4">
        <f>B45</f>
        <v>-46110000</v>
      </c>
      <c r="W45" s="8">
        <f>IFERROR(X45/$V45,0)</f>
        <v>1.1518108870093255</v>
      </c>
      <c r="X45" s="4">
        <f>C45</f>
        <v>-53110000</v>
      </c>
      <c r="Y45" s="8">
        <f>IFERROR(Z45/$V45,0)</f>
        <v>0.095640858815875085</v>
      </c>
      <c r="Z45" s="4">
        <f>D45</f>
        <v>-4410000</v>
      </c>
      <c r="AA45" s="8">
        <f>IFERROR(AB45/$V45,0)</f>
        <v>0.27195836044242028</v>
      </c>
      <c r="AB45" s="4">
        <f>E45</f>
        <v>-12540000</v>
      </c>
      <c r="AC45" s="8">
        <f>IFERROR(AD45/$V45,0)</f>
        <v>-0.075905443504662759</v>
      </c>
      <c r="AD45" s="4">
        <f>F45</f>
        <v>3500000</v>
      </c>
    </row>
    <row r="46" spans="1:30" ht="13.5">
      <c r="A46" t="s">
        <v>34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H46" t="s">
        <f>A46</f>
        <v>34</v>
      </c>
      <c r="I46" s="8">
        <f>IFERROR(J46/$J$27,0)</f>
        <v>0</v>
      </c>
      <c r="J46" s="4">
        <f>B46</f>
        <v>0</v>
      </c>
      <c r="K46" s="8">
        <f>IFERROR(L46/$L$27,0)</f>
        <v>0</v>
      </c>
      <c r="L46" s="4">
        <f>C46</f>
        <v>0</v>
      </c>
      <c r="M46" s="8">
        <f>IFERROR(N46/$N$27,0)</f>
        <v>0</v>
      </c>
      <c r="N46" s="4">
        <f>D46</f>
        <v>0</v>
      </c>
      <c r="O46" s="8">
        <f>IFERROR(P46/$P$27,0)</f>
        <v>0</v>
      </c>
      <c r="P46" s="4">
        <f>E46</f>
        <v>0</v>
      </c>
      <c r="Q46" s="8">
        <f>IFERROR(R46/$R$27,0)</f>
        <v>0</v>
      </c>
      <c r="R46" s="4">
        <f>F46</f>
        <v>0</v>
      </c>
      <c r="T46" t="s">
        <f>A46</f>
        <v>34</v>
      </c>
      <c r="U46" s="8">
        <f>IFERROR(V46/$V46,0)</f>
        <v>0</v>
      </c>
      <c r="V46" s="4">
        <f>B46</f>
        <v>0</v>
      </c>
      <c r="W46" s="8">
        <f>IFERROR(X46/$V46,0)</f>
        <v>0</v>
      </c>
      <c r="X46" s="4">
        <f>C46</f>
        <v>0</v>
      </c>
      <c r="Y46" s="8">
        <f>IFERROR(Z46/$V46,0)</f>
        <v>0</v>
      </c>
      <c r="Z46" s="4">
        <f>D46</f>
        <v>0</v>
      </c>
      <c r="AA46" s="8">
        <f>IFERROR(AB46/$V46,0)</f>
        <v>0</v>
      </c>
      <c r="AB46" s="4">
        <f>E46</f>
        <v>0</v>
      </c>
      <c r="AC46" s="8">
        <f>IFERROR(AD46/$V46,0)</f>
        <v>0</v>
      </c>
      <c r="AD46" s="4">
        <f>F46</f>
        <v>0</v>
      </c>
    </row>
    <row r="47" spans="1:30" ht="13.5">
      <c r="A47" t="s">
        <v>35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H47" t="s">
        <f>A47</f>
        <v>35</v>
      </c>
      <c r="I47" s="8">
        <f>IFERROR(J47/$J$27,0)</f>
        <v>0</v>
      </c>
      <c r="J47" s="4">
        <f>B47</f>
        <v>0</v>
      </c>
      <c r="K47" s="8">
        <f>IFERROR(L47/$L$27,0)</f>
        <v>0</v>
      </c>
      <c r="L47" s="4">
        <f>C47</f>
        <v>0</v>
      </c>
      <c r="M47" s="8">
        <f>IFERROR(N47/$N$27,0)</f>
        <v>0</v>
      </c>
      <c r="N47" s="4">
        <f>D47</f>
        <v>0</v>
      </c>
      <c r="O47" s="8">
        <f>IFERROR(P47/$P$27,0)</f>
        <v>0</v>
      </c>
      <c r="P47" s="4">
        <f>E47</f>
        <v>0</v>
      </c>
      <c r="Q47" s="8">
        <f>IFERROR(R47/$R$27,0)</f>
        <v>0</v>
      </c>
      <c r="R47" s="4">
        <f>F47</f>
        <v>0</v>
      </c>
      <c r="T47" t="s">
        <f>A47</f>
        <v>35</v>
      </c>
      <c r="U47" s="8">
        <f>IFERROR(V47/$V47,0)</f>
        <v>0</v>
      </c>
      <c r="V47" s="4">
        <f>B47</f>
        <v>0</v>
      </c>
      <c r="W47" s="8">
        <f>IFERROR(X47/$V47,0)</f>
        <v>0</v>
      </c>
      <c r="X47" s="4">
        <f>C47</f>
        <v>0</v>
      </c>
      <c r="Y47" s="8">
        <f>IFERROR(Z47/$V47,0)</f>
        <v>0</v>
      </c>
      <c r="Z47" s="4">
        <f>D47</f>
        <v>0</v>
      </c>
      <c r="AA47" s="8">
        <f>IFERROR(AB47/$V47,0)</f>
        <v>0</v>
      </c>
      <c r="AB47" s="4">
        <f>E47</f>
        <v>0</v>
      </c>
      <c r="AC47" s="8">
        <f>IFERROR(AD47/$V47,0)</f>
        <v>0</v>
      </c>
      <c r="AD47" s="4">
        <f>F47</f>
        <v>0</v>
      </c>
    </row>
    <row r="48" spans="1:30" ht="13.5">
      <c r="A48" t="s">
        <v>36</v>
      </c>
      <c r="B48" s="4">
        <v>115390000</v>
      </c>
      <c r="C48" s="4">
        <v>114270000</v>
      </c>
      <c r="D48" s="4">
        <v>119140000</v>
      </c>
      <c r="E48" s="4">
        <v>104250000</v>
      </c>
      <c r="F48" s="4">
        <v>99250000</v>
      </c>
      <c r="H48" t="s">
        <f>A48</f>
        <v>36</v>
      </c>
      <c r="I48" s="8">
        <f>IFERROR(J48/$J$27,0)</f>
        <v>0.027871980676328505</v>
      </c>
      <c r="J48" s="4">
        <f>B48</f>
        <v>115390000</v>
      </c>
      <c r="K48" s="8">
        <f>IFERROR(L48/$L$27,0)</f>
        <v>0.04664081632653061</v>
      </c>
      <c r="L48" s="4">
        <f>C48</f>
        <v>114270000</v>
      </c>
      <c r="M48" s="8">
        <f>IFERROR(N48/$N$27,0)</f>
        <v>0.043166666666666666</v>
      </c>
      <c r="N48" s="4">
        <f>D48</f>
        <v>119140000</v>
      </c>
      <c r="O48" s="8">
        <f>IFERROR(P48/$P$27,0)</f>
        <v>0.033413461538461538</v>
      </c>
      <c r="P48" s="4">
        <f>E48</f>
        <v>104250000</v>
      </c>
      <c r="Q48" s="8">
        <f>IFERROR(R48/$R$27,0)</f>
        <v>0.03422413793103448</v>
      </c>
      <c r="R48" s="4">
        <f>F48</f>
        <v>99250000</v>
      </c>
      <c r="T48" t="s">
        <f>A48</f>
        <v>36</v>
      </c>
      <c r="U48" s="8">
        <f>IFERROR(V48/$V48,0)</f>
        <v>1</v>
      </c>
      <c r="V48" s="4">
        <f>B48</f>
        <v>115390000</v>
      </c>
      <c r="W48" s="8">
        <f>IFERROR(X48/$V48,0)</f>
        <v>0.99029378628997311</v>
      </c>
      <c r="X48" s="4">
        <f>C48</f>
        <v>114270000</v>
      </c>
      <c r="Y48" s="8">
        <f>IFERROR(Z48/$V48,0)</f>
        <v>1.0324984834041078</v>
      </c>
      <c r="Z48" s="4">
        <f>D48</f>
        <v>119140000</v>
      </c>
      <c r="AA48" s="8">
        <f>IFERROR(AB48/$V48,0)</f>
        <v>0.90345783863419704</v>
      </c>
      <c r="AB48" s="4">
        <f>E48</f>
        <v>104250000</v>
      </c>
      <c r="AC48" s="8">
        <f>IFERROR(AD48/$V48,0)</f>
        <v>0.86012652742871998</v>
      </c>
      <c r="AD48" s="4">
        <f>F48</f>
        <v>99250000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117650000</v>
      </c>
      <c r="C50" s="4">
        <v>117070000</v>
      </c>
      <c r="D50" s="4">
        <v>121640000</v>
      </c>
      <c r="E50" s="4">
        <v>111060000</v>
      </c>
      <c r="F50" s="4">
        <v>106900000</v>
      </c>
      <c r="H50" t="s">
        <f>A50</f>
        <v>38</v>
      </c>
      <c r="I50" s="8">
        <f>IFERROR(J50/$J$27,0)</f>
        <v>0.02841787439613527</v>
      </c>
      <c r="J50" s="4">
        <f>B50</f>
        <v>117650000</v>
      </c>
      <c r="K50" s="8">
        <f>IFERROR(L50/$L$27,0)</f>
        <v>0.047783673469387757</v>
      </c>
      <c r="L50" s="4">
        <f>C50</f>
        <v>117070000</v>
      </c>
      <c r="M50" s="8">
        <f>IFERROR(N50/$N$27,0)</f>
        <v>0.044072463768115945</v>
      </c>
      <c r="N50" s="4">
        <f>D50</f>
        <v>121640000</v>
      </c>
      <c r="O50" s="8">
        <f>IFERROR(P50/$P$27,0)</f>
        <v>0.035596153846153847</v>
      </c>
      <c r="P50" s="4">
        <f>E50</f>
        <v>111060000</v>
      </c>
      <c r="Q50" s="8">
        <f>IFERROR(R50/$R$27,0)</f>
        <v>0.03686206896551724</v>
      </c>
      <c r="R50" s="4">
        <f>F50</f>
        <v>106900000</v>
      </c>
      <c r="T50" t="s">
        <f>A50</f>
        <v>38</v>
      </c>
      <c r="U50" s="8">
        <f>IFERROR(V50/$V50,0)</f>
        <v>1</v>
      </c>
      <c r="V50" s="4">
        <f>B50</f>
        <v>117650000</v>
      </c>
      <c r="W50" s="8">
        <f>IFERROR(X50/$V50,0)</f>
        <v>0.99507012324691879</v>
      </c>
      <c r="X50" s="4">
        <f>C50</f>
        <v>117070000</v>
      </c>
      <c r="Y50" s="8">
        <f>IFERROR(Z50/$V50,0)</f>
        <v>1.0339141521461963</v>
      </c>
      <c r="Z50" s="4">
        <f>D50</f>
        <v>121640000</v>
      </c>
      <c r="AA50" s="8">
        <f>IFERROR(AB50/$V50,0)</f>
        <v>0.94398640033999148</v>
      </c>
      <c r="AB50" s="4">
        <f>E50</f>
        <v>111060000</v>
      </c>
      <c r="AC50" s="8">
        <f>IFERROR(AD50/$V50,0)</f>
        <v>0.90862728431789208</v>
      </c>
      <c r="AD50" s="4">
        <f>F50</f>
        <v>106900000</v>
      </c>
    </row>
    <row r="51" spans="1:30" ht="13.5">
      <c r="A51" t="s">
        <v>39</v>
      </c>
      <c r="B51" s="4">
        <v>2260000</v>
      </c>
      <c r="C51" s="4">
        <v>2800000</v>
      </c>
      <c r="D51" s="4">
        <v>2500000</v>
      </c>
      <c r="E51" s="4">
        <v>6810000</v>
      </c>
      <c r="F51" s="4">
        <v>7640000</v>
      </c>
      <c r="H51" t="s">
        <f>A51</f>
        <v>39</v>
      </c>
      <c r="I51" s="8">
        <f>IFERROR(J51/$J$27,0)</f>
        <v>0.00054589371980676333</v>
      </c>
      <c r="J51" s="4">
        <f>B51</f>
        <v>2260000</v>
      </c>
      <c r="K51" s="8">
        <f>IFERROR(L51/$L$27,0)</f>
        <v>0.0011428571428571429</v>
      </c>
      <c r="L51" s="4">
        <f>C51</f>
        <v>2800000</v>
      </c>
      <c r="M51" s="8">
        <f>IFERROR(N51/$N$27,0)</f>
        <v>0.00090579710144927537</v>
      </c>
      <c r="N51" s="4">
        <f>D51</f>
        <v>2500000</v>
      </c>
      <c r="O51" s="8">
        <f>IFERROR(P51/$P$27,0)</f>
        <v>0.0021826923076923078</v>
      </c>
      <c r="P51" s="4">
        <f>E51</f>
        <v>6810000</v>
      </c>
      <c r="Q51" s="8">
        <f>IFERROR(R51/$R$27,0)</f>
        <v>0.0026344827586206898</v>
      </c>
      <c r="R51" s="4">
        <f>F51</f>
        <v>7640000</v>
      </c>
      <c r="T51" t="s">
        <f>A51</f>
        <v>39</v>
      </c>
      <c r="U51" s="8">
        <f>IFERROR(V51/$V51,0)</f>
        <v>1</v>
      </c>
      <c r="V51" s="4">
        <f>B51</f>
        <v>2260000</v>
      </c>
      <c r="W51" s="8">
        <f>IFERROR(X51/$V51,0)</f>
        <v>1.2389380530973451</v>
      </c>
      <c r="X51" s="4">
        <f>C51</f>
        <v>2800000</v>
      </c>
      <c r="Y51" s="8">
        <f>IFERROR(Z51/$V51,0)</f>
        <v>1.1061946902654867</v>
      </c>
      <c r="Z51" s="4">
        <f>D51</f>
        <v>2500000</v>
      </c>
      <c r="AA51" s="8">
        <f>IFERROR(AB51/$V51,0)</f>
        <v>3.0132743362831858</v>
      </c>
      <c r="AB51" s="4">
        <f>E51</f>
        <v>6810000</v>
      </c>
      <c r="AC51" s="8">
        <f>IFERROR(AD51/$V51,0)</f>
        <v>3.3805309734513274</v>
      </c>
      <c r="AD51" s="4">
        <f>F51</f>
        <v>7640000</v>
      </c>
    </row>
    <row r="52" spans="1:30" ht="13.5">
      <c r="A52" t="s">
        <v>40</v>
      </c>
      <c r="B52" s="4">
        <v>510770000</v>
      </c>
      <c r="C52" s="4">
        <v>542180000</v>
      </c>
      <c r="D52" s="4">
        <v>604090000</v>
      </c>
      <c r="E52" s="4">
        <v>611140000</v>
      </c>
      <c r="F52" s="4">
        <v>650310000</v>
      </c>
      <c r="H52" t="s">
        <f>A52</f>
        <v>40</v>
      </c>
      <c r="I52" s="8">
        <f>IFERROR(J52/$J$27,0)</f>
        <v>0.12337439613526571</v>
      </c>
      <c r="J52" s="4">
        <f>B52</f>
        <v>510770000</v>
      </c>
      <c r="K52" s="8">
        <f>IFERROR(L52/$L$27,0)</f>
        <v>0.22129795918367348</v>
      </c>
      <c r="L52" s="4">
        <f>C52</f>
        <v>542180000</v>
      </c>
      <c r="M52" s="8">
        <f>IFERROR(N52/$N$27,0)</f>
        <v>0.21887318840579711</v>
      </c>
      <c r="N52" s="4">
        <f>D52</f>
        <v>604090000</v>
      </c>
      <c r="O52" s="8">
        <f>IFERROR(P52/$P$27,0)</f>
        <v>0.19587820512820514</v>
      </c>
      <c r="P52" s="4">
        <f>E52</f>
        <v>611140000</v>
      </c>
      <c r="Q52" s="8">
        <f>IFERROR(R52/$R$27,0)</f>
        <v>0.2242448275862069</v>
      </c>
      <c r="R52" s="4">
        <f>F52</f>
        <v>650310000</v>
      </c>
      <c r="T52" t="s">
        <f>A52</f>
        <v>40</v>
      </c>
      <c r="U52" s="8">
        <f>IFERROR(V52/$V52,0)</f>
        <v>1</v>
      </c>
      <c r="V52" s="4">
        <f>B52</f>
        <v>510770000</v>
      </c>
      <c r="W52" s="8">
        <f>IFERROR(X52/$V52,0)</f>
        <v>1.0614953893141728</v>
      </c>
      <c r="X52" s="4">
        <f>C52</f>
        <v>542180000</v>
      </c>
      <c r="Y52" s="8">
        <f>IFERROR(Z52/$V52,0)</f>
        <v>1.1827045441196624</v>
      </c>
      <c r="Z52" s="4">
        <f>D52</f>
        <v>604090000</v>
      </c>
      <c r="AA52" s="8">
        <f>IFERROR(AB52/$V52,0)</f>
        <v>1.1965072341758523</v>
      </c>
      <c r="AB52" s="4">
        <f>E52</f>
        <v>611140000</v>
      </c>
      <c r="AC52" s="8">
        <f>IFERROR(AD52/$V52,0)</f>
        <v>1.2731953716937174</v>
      </c>
      <c r="AD52" s="4">
        <f>F52</f>
        <v>650310000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195690000</v>
      </c>
      <c r="C55" s="4">
        <v>196640000</v>
      </c>
      <c r="D55" s="4">
        <v>221380000</v>
      </c>
      <c r="E55" s="4">
        <v>8080000</v>
      </c>
      <c r="F55" s="4">
        <v>138900000</v>
      </c>
      <c r="H55" t="s">
        <f>A55</f>
        <v>43</v>
      </c>
      <c r="I55" s="8">
        <f>IFERROR(J55/$J$27,0)</f>
        <v>0.047268115942028989</v>
      </c>
      <c r="J55" s="4">
        <f>B55</f>
        <v>195690000</v>
      </c>
      <c r="K55" s="8">
        <f>IFERROR(L55/$L$27,0)</f>
        <v>0.080261224489795918</v>
      </c>
      <c r="L55" s="4">
        <f>C55</f>
        <v>196640000</v>
      </c>
      <c r="M55" s="8">
        <f>IFERROR(N55/$N$27,0)</f>
        <v>0.080210144927536225</v>
      </c>
      <c r="N55" s="4">
        <f>D55</f>
        <v>221380000</v>
      </c>
      <c r="O55" s="8">
        <f>IFERROR(P55/$P$27,0)</f>
        <v>0.0025897435897435897</v>
      </c>
      <c r="P55" s="4">
        <f>E55</f>
        <v>8080000</v>
      </c>
      <c r="Q55" s="8">
        <f>IFERROR(R55/$R$27,0)</f>
        <v>0.047896551724137933</v>
      </c>
      <c r="R55" s="4">
        <f>F55</f>
        <v>138900000</v>
      </c>
      <c r="T55" t="s">
        <f>A55</f>
        <v>43</v>
      </c>
      <c r="U55" s="8">
        <f>IFERROR(V55/$V55,0)</f>
        <v>1</v>
      </c>
      <c r="V55" s="4">
        <f>B55</f>
        <v>195690000</v>
      </c>
      <c r="W55" s="8">
        <f>IFERROR(X55/$V55,0)</f>
        <v>1.0048546169962695</v>
      </c>
      <c r="X55" s="4">
        <f>C55</f>
        <v>196640000</v>
      </c>
      <c r="Y55" s="8">
        <f>IFERROR(Z55/$V55,0)</f>
        <v>1.1312790638254382</v>
      </c>
      <c r="Z55" s="4">
        <f>D55</f>
        <v>221380000</v>
      </c>
      <c r="AA55" s="8">
        <f>IFERROR(AB55/$V55,0)</f>
        <v>0.041289795084061526</v>
      </c>
      <c r="AB55" s="4">
        <f>E55</f>
        <v>8080000</v>
      </c>
      <c r="AC55" s="8">
        <f>IFERROR(AD55/$V55,0)</f>
        <v>0.70979610608615673</v>
      </c>
      <c r="AD55" s="4">
        <f>F55</f>
        <v>138900000</v>
      </c>
    </row>
    <row r="56" spans="1:30" ht="13.5">
      <c r="A56" t="s">
        <v>44</v>
      </c>
      <c r="B56" s="4">
        <v>7250000</v>
      </c>
      <c r="C56" s="4">
        <v>5670000</v>
      </c>
      <c r="D56" s="4">
        <v>9020000</v>
      </c>
      <c r="E56" s="4">
        <v>-157810000</v>
      </c>
      <c r="F56" s="4">
        <v>8410000</v>
      </c>
      <c r="H56" t="s">
        <f>A56</f>
        <v>44</v>
      </c>
      <c r="I56" s="8">
        <f>IFERROR(J56/$J$27,0)</f>
        <v>0.0017512077294685993</v>
      </c>
      <c r="J56" s="4">
        <f>B56</f>
        <v>7250000</v>
      </c>
      <c r="K56" s="8">
        <f>IFERROR(L56/$L$27,0)</f>
        <v>0.0023142857142857145</v>
      </c>
      <c r="L56" s="4">
        <f>C56</f>
        <v>5670000</v>
      </c>
      <c r="M56" s="8">
        <f>IFERROR(N56/$N$27,0)</f>
        <v>0.0032681159420289855</v>
      </c>
      <c r="N56" s="4">
        <f>D56</f>
        <v>9020000</v>
      </c>
      <c r="O56" s="8">
        <f>IFERROR(P56/$P$27,0)</f>
        <v>-0.050580128205128208</v>
      </c>
      <c r="P56" s="4">
        <f>E56</f>
        <v>-157810000</v>
      </c>
      <c r="Q56" s="8">
        <f>IFERROR(R56/$R$27,0)</f>
        <v>0.0028999999999999998</v>
      </c>
      <c r="R56" s="4">
        <f>F56</f>
        <v>8410000</v>
      </c>
      <c r="T56" t="s">
        <f>A56</f>
        <v>44</v>
      </c>
      <c r="U56" s="8">
        <f>IFERROR(V56/$V56,0)</f>
        <v>1</v>
      </c>
      <c r="V56" s="4">
        <f>B56</f>
        <v>7250000</v>
      </c>
      <c r="W56" s="8">
        <f>IFERROR(X56/$V56,0)</f>
        <v>0.78206896551724137</v>
      </c>
      <c r="X56" s="4">
        <f>C56</f>
        <v>5670000</v>
      </c>
      <c r="Y56" s="8">
        <f>IFERROR(Z56/$V56,0)</f>
        <v>1.2441379310344827</v>
      </c>
      <c r="Z56" s="4">
        <f>D56</f>
        <v>9020000</v>
      </c>
      <c r="AA56" s="8">
        <f>IFERROR(AB56/$V56,0)</f>
        <v>-21.766896551724138</v>
      </c>
      <c r="AB56" s="4">
        <f>E56</f>
        <v>-157810000</v>
      </c>
      <c r="AC56" s="8">
        <f>IFERROR(AD56/$V56,0)</f>
        <v>1.1599999999999999</v>
      </c>
      <c r="AD56" s="4">
        <f>F56</f>
        <v>8410000</v>
      </c>
    </row>
    <row r="57" spans="1:30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30" ht="13.5">
      <c r="A58" t="s">
        <v>46</v>
      </c>
      <c r="B58" s="4">
        <v>188450000</v>
      </c>
      <c r="C58" s="4">
        <v>190980000</v>
      </c>
      <c r="D58" s="4">
        <v>212360000</v>
      </c>
      <c r="E58" s="4">
        <v>165890000</v>
      </c>
      <c r="F58" s="4">
        <v>130490000.00000001</v>
      </c>
      <c r="H58" t="s">
        <f>A58</f>
        <v>46</v>
      </c>
      <c r="I58" s="8">
        <f>IFERROR(J58/$J$27,0)</f>
        <v>0.045519323671497587</v>
      </c>
      <c r="J58" s="4">
        <f>B58</f>
        <v>188450000</v>
      </c>
      <c r="K58" s="8">
        <f>IFERROR(L58/$L$27,0)</f>
        <v>0.077951020408163263</v>
      </c>
      <c r="L58" s="4">
        <f>C58</f>
        <v>190980000</v>
      </c>
      <c r="M58" s="8">
        <f>IFERROR(N58/$N$27,0)</f>
        <v>0.076942028985507241</v>
      </c>
      <c r="N58" s="4">
        <f>D58</f>
        <v>212360000</v>
      </c>
      <c r="O58" s="8">
        <f>IFERROR(P58/$P$27,0)</f>
        <v>0.053169871794871794</v>
      </c>
      <c r="P58" s="4">
        <f>E58</f>
        <v>165890000</v>
      </c>
      <c r="Q58" s="8">
        <f>IFERROR(R58/$R$27,0)</f>
        <v>0.044996551724137933</v>
      </c>
      <c r="R58" s="4">
        <f>F58</f>
        <v>130490000.00000001</v>
      </c>
      <c r="T58" t="s">
        <f>A58</f>
        <v>46</v>
      </c>
      <c r="U58" s="8">
        <f>IFERROR(V58/$V58,0)</f>
        <v>1</v>
      </c>
      <c r="V58" s="4">
        <f>B58</f>
        <v>188450000</v>
      </c>
      <c r="W58" s="8">
        <f>IFERROR(X58/$V58,0)</f>
        <v>1.0134253117537808</v>
      </c>
      <c r="X58" s="4">
        <f>C58</f>
        <v>190980000</v>
      </c>
      <c r="Y58" s="8">
        <f>IFERROR(Z58/$V58,0)</f>
        <v>1.1268771557442292</v>
      </c>
      <c r="Z58" s="4">
        <f>D58</f>
        <v>212360000</v>
      </c>
      <c r="AA58" s="8">
        <f>IFERROR(AB58/$V58,0)</f>
        <v>0.8802865481560096</v>
      </c>
      <c r="AB58" s="4">
        <f>E58</f>
        <v>165890000</v>
      </c>
      <c r="AC58" s="8">
        <f>IFERROR(AD58/$V58,0)</f>
        <v>0.69243831254974797</v>
      </c>
      <c r="AD58" s="4">
        <f>F58</f>
        <v>130490000.00000001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H60" t="s">
        <f>A60</f>
        <v>48</v>
      </c>
      <c r="I60" s="8">
        <f>IFERROR(J60/$J$27,0)</f>
        <v>0</v>
      </c>
      <c r="J60" s="4">
        <f>B60</f>
        <v>0</v>
      </c>
      <c r="K60" s="8">
        <f>IFERROR(L60/$L$27,0)</f>
        <v>0</v>
      </c>
      <c r="L60" s="4">
        <f>C60</f>
        <v>0</v>
      </c>
      <c r="M60" s="8">
        <f>IFERROR(N60/$N$27,0)</f>
        <v>0</v>
      </c>
      <c r="N60" s="4">
        <f>D60</f>
        <v>0</v>
      </c>
      <c r="O60" s="8">
        <f>IFERROR(P60/$P$27,0)</f>
        <v>0</v>
      </c>
      <c r="P60" s="4">
        <f>E60</f>
        <v>0</v>
      </c>
      <c r="Q60" s="8">
        <f>IFERROR(R60/$R$27,0)</f>
        <v>0</v>
      </c>
      <c r="R60" s="4">
        <f>F60</f>
        <v>0</v>
      </c>
      <c r="T60" t="s">
        <f>A60</f>
        <v>48</v>
      </c>
      <c r="U60" s="8">
        <f>IFERROR(V60/$V60,0)</f>
        <v>0</v>
      </c>
      <c r="V60" s="4">
        <f>B60</f>
        <v>0</v>
      </c>
      <c r="W60" s="8">
        <f>IFERROR(X60/$V60,0)</f>
        <v>0</v>
      </c>
      <c r="X60" s="4">
        <f>C60</f>
        <v>0</v>
      </c>
      <c r="Y60" s="8">
        <f>IFERROR(Z60/$V60,0)</f>
        <v>0</v>
      </c>
      <c r="Z60" s="4">
        <f>D60</f>
        <v>0</v>
      </c>
      <c r="AA60" s="8">
        <f>IFERROR(AB60/$V60,0)</f>
        <v>0</v>
      </c>
      <c r="AB60" s="4">
        <f>E60</f>
        <v>0</v>
      </c>
      <c r="AC60" s="8">
        <f>IFERROR(AD60/$V60,0)</f>
        <v>0</v>
      </c>
      <c r="AD60" s="4">
        <f>F60</f>
        <v>0</v>
      </c>
    </row>
    <row r="61" spans="1:30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314450000</v>
      </c>
      <c r="C63" s="4">
        <v>345000000</v>
      </c>
      <c r="D63" s="4">
        <v>382240000</v>
      </c>
      <c r="E63" s="4">
        <v>602480000</v>
      </c>
      <c r="F63" s="4">
        <v>510990000</v>
      </c>
      <c r="H63" t="s">
        <f>A63</f>
        <v>51</v>
      </c>
      <c r="I63" s="8">
        <f>IFERROR(J63/$J$27,0)</f>
        <v>0.075954106280193251</v>
      </c>
      <c r="J63" s="4">
        <f>B63</f>
        <v>314450000</v>
      </c>
      <c r="K63" s="8">
        <f>IFERROR(L63/$L$27,0)</f>
        <v>0.14081632653061224</v>
      </c>
      <c r="L63" s="4">
        <f>C63</f>
        <v>345000000</v>
      </c>
      <c r="M63" s="8">
        <f>IFERROR(N63/$N$27,0)</f>
        <v>0.13849275362318841</v>
      </c>
      <c r="N63" s="4">
        <f>D63</f>
        <v>382240000</v>
      </c>
      <c r="O63" s="8">
        <f>IFERROR(P63/$P$27,0)</f>
        <v>0.1931025641025641</v>
      </c>
      <c r="P63" s="4">
        <f>E63</f>
        <v>602480000</v>
      </c>
      <c r="Q63" s="8">
        <f>IFERROR(R63/$R$27,0)</f>
        <v>0.17620344827586207</v>
      </c>
      <c r="R63" s="4">
        <f>F63</f>
        <v>510990000</v>
      </c>
      <c r="T63" t="s">
        <f>A63</f>
        <v>51</v>
      </c>
      <c r="U63" s="8">
        <f>IFERROR(V63/$V63,0)</f>
        <v>1</v>
      </c>
      <c r="V63" s="4">
        <f>B63</f>
        <v>314450000</v>
      </c>
      <c r="W63" s="8">
        <f>IFERROR(X63/$V63,0)</f>
        <v>1.0971537605342663</v>
      </c>
      <c r="X63" s="4">
        <f>C63</f>
        <v>345000000</v>
      </c>
      <c r="Y63" s="8">
        <f>IFERROR(Z63/$V63,0)</f>
        <v>1.2155827635554142</v>
      </c>
      <c r="Z63" s="4">
        <f>D63</f>
        <v>382240000</v>
      </c>
      <c r="AA63" s="8">
        <f>IFERROR(AB63/$V63,0)</f>
        <v>1.9159802830338686</v>
      </c>
      <c r="AB63" s="4">
        <f>E63</f>
        <v>602480000</v>
      </c>
      <c r="AC63" s="8">
        <f>IFERROR(AD63/$V63,0)</f>
        <v>1.6250278263634919</v>
      </c>
      <c r="AD63" s="4">
        <f>F63</f>
        <v>510990000</v>
      </c>
    </row>
    <row r="64" spans="1:30" ht="13.5">
      <c r="A64" t="s">
        <v>52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H64" t="s">
        <f>A64</f>
        <v>52</v>
      </c>
      <c r="I64" s="8">
        <f>IFERROR(J64/$J$27,0)</f>
        <v>0</v>
      </c>
      <c r="J64" s="4">
        <f>B64</f>
        <v>0</v>
      </c>
      <c r="K64" s="8">
        <f>IFERROR(L64/$L$27,0)</f>
        <v>0</v>
      </c>
      <c r="L64" s="4">
        <f>C64</f>
        <v>0</v>
      </c>
      <c r="M64" s="8">
        <f>IFERROR(N64/$N$27,0)</f>
        <v>0</v>
      </c>
      <c r="N64" s="4">
        <f>D64</f>
        <v>0</v>
      </c>
      <c r="O64" s="8">
        <f>IFERROR(P64/$P$27,0)</f>
        <v>0</v>
      </c>
      <c r="P64" s="4">
        <f>E64</f>
        <v>0</v>
      </c>
      <c r="Q64" s="8">
        <f>IFERROR(R64/$R$27,0)</f>
        <v>0</v>
      </c>
      <c r="R64" s="4">
        <f>F64</f>
        <v>0</v>
      </c>
      <c r="T64" t="s">
        <f>A64</f>
        <v>52</v>
      </c>
      <c r="U64" s="8">
        <f>IFERROR(V64/$V64,0)</f>
        <v>0</v>
      </c>
      <c r="V64" s="4">
        <f>B64</f>
        <v>0</v>
      </c>
      <c r="W64" s="8">
        <f>IFERROR(X64/$V64,0)</f>
        <v>0</v>
      </c>
      <c r="X64" s="4">
        <f>C64</f>
        <v>0</v>
      </c>
      <c r="Y64" s="8">
        <f>IFERROR(Z64/$V64,0)</f>
        <v>0</v>
      </c>
      <c r="Z64" s="4">
        <f>D64</f>
        <v>0</v>
      </c>
      <c r="AA64" s="8">
        <f>IFERROR(AB64/$V64,0)</f>
        <v>0</v>
      </c>
      <c r="AB64" s="4">
        <f>E64</f>
        <v>0</v>
      </c>
      <c r="AC64" s="8">
        <f>IFERROR(AD64/$V64,0)</f>
        <v>0</v>
      </c>
      <c r="AD64" s="4">
        <f>F64</f>
        <v>0</v>
      </c>
    </row>
    <row r="65" spans="1:30" ht="13.5">
      <c r="A65" t="s">
        <v>53</v>
      </c>
      <c r="B65" s="4">
        <v>314450000</v>
      </c>
      <c r="C65" s="4">
        <v>345000000</v>
      </c>
      <c r="D65" s="4">
        <v>382240000</v>
      </c>
      <c r="E65" s="4">
        <v>602480000</v>
      </c>
      <c r="F65" s="4">
        <v>510990000</v>
      </c>
      <c r="H65" t="s">
        <f>A65</f>
        <v>53</v>
      </c>
      <c r="I65" s="8">
        <f>IFERROR(J65/$J$27,0)</f>
        <v>0.075954106280193251</v>
      </c>
      <c r="J65" s="4">
        <f>B65</f>
        <v>314450000</v>
      </c>
      <c r="K65" s="8">
        <f>IFERROR(L65/$L$27,0)</f>
        <v>0.14081632653061224</v>
      </c>
      <c r="L65" s="4">
        <f>C65</f>
        <v>345000000</v>
      </c>
      <c r="M65" s="8">
        <f>IFERROR(N65/$N$27,0)</f>
        <v>0.13849275362318841</v>
      </c>
      <c r="N65" s="4">
        <f>D65</f>
        <v>382240000</v>
      </c>
      <c r="O65" s="8">
        <f>IFERROR(P65/$P$27,0)</f>
        <v>0.1931025641025641</v>
      </c>
      <c r="P65" s="4">
        <f>E65</f>
        <v>602480000</v>
      </c>
      <c r="Q65" s="8">
        <f>IFERROR(R65/$R$27,0)</f>
        <v>0.17620344827586207</v>
      </c>
      <c r="R65" s="4">
        <f>F65</f>
        <v>510990000</v>
      </c>
      <c r="T65" t="s">
        <f>A65</f>
        <v>53</v>
      </c>
      <c r="U65" s="8">
        <f>IFERROR(V65/$V65,0)</f>
        <v>1</v>
      </c>
      <c r="V65" s="4">
        <f>B65</f>
        <v>314450000</v>
      </c>
      <c r="W65" s="8">
        <f>IFERROR(X65/$V65,0)</f>
        <v>1.0971537605342663</v>
      </c>
      <c r="X65" s="4">
        <f>C65</f>
        <v>345000000</v>
      </c>
      <c r="Y65" s="8">
        <f>IFERROR(Z65/$V65,0)</f>
        <v>1.2155827635554142</v>
      </c>
      <c r="Z65" s="4">
        <f>D65</f>
        <v>382240000</v>
      </c>
      <c r="AA65" s="8">
        <f>IFERROR(AB65/$V65,0)</f>
        <v>1.9159802830338686</v>
      </c>
      <c r="AB65" s="4">
        <f>E65</f>
        <v>602480000</v>
      </c>
      <c r="AC65" s="8">
        <f>IFERROR(AD65/$V65,0)</f>
        <v>1.6250278263634919</v>
      </c>
      <c r="AD65" s="4">
        <f>F65</f>
        <v>510990000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0</v>
      </c>
      <c r="C68" s="4">
        <v>4550000</v>
      </c>
      <c r="D68" s="4">
        <v>13700000</v>
      </c>
      <c r="E68" s="4">
        <v>0</v>
      </c>
      <c r="F68" s="4">
        <v>0</v>
      </c>
      <c r="H68" t="s">
        <f>A68</f>
        <v>56</v>
      </c>
      <c r="I68" s="8">
        <f>IFERROR(J68/$J$27,0)</f>
        <v>0</v>
      </c>
      <c r="J68" s="4">
        <f>B68</f>
        <v>0</v>
      </c>
      <c r="K68" s="8">
        <f>IFERROR(L68/$L$27,0)</f>
        <v>0.0018571428571428571</v>
      </c>
      <c r="L68" s="4">
        <f>C68</f>
        <v>4550000</v>
      </c>
      <c r="M68" s="8">
        <f>IFERROR(N68/$N$27,0)</f>
        <v>0.0049637681159420289</v>
      </c>
      <c r="N68" s="4">
        <f>D68</f>
        <v>13700000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0</v>
      </c>
      <c r="V68" s="4">
        <f>B68</f>
        <v>0</v>
      </c>
      <c r="W68" s="8">
        <f>IFERROR(X68/$V68,0)</f>
        <v>0</v>
      </c>
      <c r="X68" s="4">
        <f>C68</f>
        <v>4550000</v>
      </c>
      <c r="Y68" s="8">
        <f>IFERROR(Z68/$V68,0)</f>
        <v>0</v>
      </c>
      <c r="Z68" s="4">
        <f>D68</f>
        <v>13700000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30" ht="13.5">
      <c r="A69" t="s">
        <v>57</v>
      </c>
      <c r="B69" s="4">
        <v>0</v>
      </c>
      <c r="C69" s="4">
        <v>0</v>
      </c>
      <c r="D69" s="4">
        <v>2720000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0.00098550724637681158</v>
      </c>
      <c r="N69" s="4">
        <f>D69</f>
        <v>2720000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2720000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0</v>
      </c>
      <c r="C71" s="4">
        <v>4550000</v>
      </c>
      <c r="D71" s="4">
        <v>10980000</v>
      </c>
      <c r="E71" s="4">
        <v>0</v>
      </c>
      <c r="F71" s="4">
        <v>0</v>
      </c>
      <c r="H71" t="s">
        <f>A71</f>
        <v>59</v>
      </c>
      <c r="I71" s="8">
        <f>IFERROR(J71/$J$27,0)</f>
        <v>0</v>
      </c>
      <c r="J71" s="4">
        <f>B71</f>
        <v>0</v>
      </c>
      <c r="K71" s="8">
        <f>IFERROR(L71/$L$27,0)</f>
        <v>0.0018571428571428571</v>
      </c>
      <c r="L71" s="4">
        <f>C71</f>
        <v>4550000</v>
      </c>
      <c r="M71" s="8">
        <f>IFERROR(N71/$N$27,0)</f>
        <v>0.0039782608695652175</v>
      </c>
      <c r="N71" s="4">
        <f>D71</f>
        <v>10980000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0</v>
      </c>
      <c r="V71" s="4">
        <f>B71</f>
        <v>0</v>
      </c>
      <c r="W71" s="8">
        <f>IFERROR(X71/$V71,0)</f>
        <v>0</v>
      </c>
      <c r="X71" s="4">
        <f>C71</f>
        <v>4550000</v>
      </c>
      <c r="Y71" s="8">
        <f>IFERROR(Z71/$V71,0)</f>
        <v>0</v>
      </c>
      <c r="Z71" s="4">
        <f>D71</f>
        <v>10980000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314450000</v>
      </c>
      <c r="C72" s="4">
        <v>349560000</v>
      </c>
      <c r="D72" s="4">
        <v>395930000</v>
      </c>
      <c r="E72" s="4">
        <v>602480000</v>
      </c>
      <c r="F72" s="4">
        <v>510990000</v>
      </c>
      <c r="H72" t="s">
        <f>A72</f>
        <v>60</v>
      </c>
      <c r="I72" s="8">
        <f>IFERROR(J72/$J$27,0)</f>
        <v>0.075954106280193251</v>
      </c>
      <c r="J72" s="4">
        <f>B72</f>
        <v>314450000</v>
      </c>
      <c r="K72" s="8">
        <f>IFERROR(L72/$L$27,0)</f>
        <v>0.14267755102040816</v>
      </c>
      <c r="L72" s="4">
        <f>C72</f>
        <v>349560000</v>
      </c>
      <c r="M72" s="8">
        <f>IFERROR(N72/$N$27,0)</f>
        <v>0.14345289855072463</v>
      </c>
      <c r="N72" s="4">
        <f>D72</f>
        <v>395930000</v>
      </c>
      <c r="O72" s="8">
        <f>IFERROR(P72/$P$27,0)</f>
        <v>0.1931025641025641</v>
      </c>
      <c r="P72" s="4">
        <f>E72</f>
        <v>602480000</v>
      </c>
      <c r="Q72" s="8">
        <f>IFERROR(R72/$R$27,0)</f>
        <v>0.17620344827586207</v>
      </c>
      <c r="R72" s="4">
        <f>F72</f>
        <v>510990000</v>
      </c>
      <c r="T72" t="s">
        <f>A72</f>
        <v>60</v>
      </c>
      <c r="U72" s="8">
        <f>IFERROR(V72/$V72,0)</f>
        <v>1</v>
      </c>
      <c r="V72" s="4">
        <f>B72</f>
        <v>314450000</v>
      </c>
      <c r="W72" s="8">
        <f>IFERROR(X72/$V72,0)</f>
        <v>1.1116552711082843</v>
      </c>
      <c r="X72" s="4">
        <f>C72</f>
        <v>349560000</v>
      </c>
      <c r="Y72" s="8">
        <f>IFERROR(Z72/$V72,0)</f>
        <v>1.2591190968357449</v>
      </c>
      <c r="Z72" s="4">
        <f>D72</f>
        <v>395930000</v>
      </c>
      <c r="AA72" s="8">
        <f>IFERROR(AB72/$V72,0)</f>
        <v>1.9159802830338686</v>
      </c>
      <c r="AB72" s="4">
        <f>E72</f>
        <v>602480000</v>
      </c>
      <c r="AC72" s="8">
        <f>IFERROR(AD72/$V72,0)</f>
        <v>1.6250278263634919</v>
      </c>
      <c r="AD72" s="4">
        <f>F72</f>
        <v>510990000</v>
      </c>
    </row>
    <row r="73" spans="1:30" ht="13.5">
      <c r="A73" t="s">
        <v>61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</v>
      </c>
      <c r="P73" s="4">
        <f>E73</f>
        <v>0</v>
      </c>
      <c r="Q73" s="8">
        <f>IFERROR(R73/$R$27,0)</f>
        <v>0</v>
      </c>
      <c r="R73" s="4">
        <f>F73</f>
        <v>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0</v>
      </c>
      <c r="AC73" s="8">
        <f>IFERROR(AD73/$V73,0)</f>
        <v>0</v>
      </c>
      <c r="AD73" s="4">
        <f>F73</f>
        <v>0</v>
      </c>
    </row>
    <row r="74" spans="1:30" ht="13.5">
      <c r="A74" t="s">
        <v>62</v>
      </c>
      <c r="B74" s="4">
        <v>314450000</v>
      </c>
      <c r="C74" s="4">
        <v>349560000</v>
      </c>
      <c r="D74" s="4">
        <v>393220000</v>
      </c>
      <c r="E74" s="4">
        <v>602480000</v>
      </c>
      <c r="F74" s="4">
        <v>510990000</v>
      </c>
      <c r="H74" t="s">
        <f>A74</f>
        <v>62</v>
      </c>
      <c r="I74" s="8">
        <f>IFERROR(J74/$J$27,0)</f>
        <v>0.075954106280193251</v>
      </c>
      <c r="J74" s="4">
        <f>B74</f>
        <v>314450000</v>
      </c>
      <c r="K74" s="8">
        <f>IFERROR(L74/$L$27,0)</f>
        <v>0.14267755102040816</v>
      </c>
      <c r="L74" s="4">
        <f>C74</f>
        <v>349560000</v>
      </c>
      <c r="M74" s="8">
        <f>IFERROR(N74/$N$27,0)</f>
        <v>0.14247101449275362</v>
      </c>
      <c r="N74" s="4">
        <f>D74</f>
        <v>393220000</v>
      </c>
      <c r="O74" s="8">
        <f>IFERROR(P74/$P$27,0)</f>
        <v>0.1931025641025641</v>
      </c>
      <c r="P74" s="4">
        <f>E74</f>
        <v>602480000</v>
      </c>
      <c r="Q74" s="8">
        <f>IFERROR(R74/$R$27,0)</f>
        <v>0.17620344827586207</v>
      </c>
      <c r="R74" s="4">
        <f>F74</f>
        <v>510990000</v>
      </c>
      <c r="T74" t="s">
        <f>A74</f>
        <v>62</v>
      </c>
      <c r="U74" s="8">
        <f>IFERROR(V74/$V74,0)</f>
        <v>1</v>
      </c>
      <c r="V74" s="4">
        <f>B74</f>
        <v>314450000</v>
      </c>
      <c r="W74" s="8">
        <f>IFERROR(X74/$V74,0)</f>
        <v>1.1116552711082843</v>
      </c>
      <c r="X74" s="4">
        <f>C74</f>
        <v>349560000</v>
      </c>
      <c r="Y74" s="8">
        <f>IFERROR(Z74/$V74,0)</f>
        <v>1.2505008745428525</v>
      </c>
      <c r="Z74" s="4">
        <f>D74</f>
        <v>393220000</v>
      </c>
      <c r="AA74" s="8">
        <f>IFERROR(AB74/$V74,0)</f>
        <v>1.9159802830338686</v>
      </c>
      <c r="AB74" s="4">
        <f>E74</f>
        <v>602480000</v>
      </c>
      <c r="AC74" s="8">
        <f>IFERROR(AD74/$V74,0)</f>
        <v>1.6250278263634919</v>
      </c>
      <c r="AD74" s="4">
        <f>F74</f>
        <v>510990000</v>
      </c>
    </row>
    <row r="75" spans="1:30" ht="13.5">
      <c r="A75" t="s">
        <v>63</v>
      </c>
      <c r="B75">
        <v>3.0899999999999999</v>
      </c>
      <c r="C75">
        <v>3.3799999999999999</v>
      </c>
      <c r="D75">
        <v>3.71</v>
      </c>
      <c r="E75">
        <v>5.4299999999999997</v>
      </c>
      <c r="F75">
        <v>4.3600000000000003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101890000</v>
      </c>
      <c r="C77">
        <v>103520000</v>
      </c>
      <c r="D77">
        <v>106100000</v>
      </c>
      <c r="E77">
        <v>111010000</v>
      </c>
      <c r="F77">
        <v>117200000</v>
      </c>
    </row>
    <row r="78" spans="1:30" ht="13.5">
      <c r="A78" t="s">
        <v>66</v>
      </c>
      <c r="B78">
        <v>3.0899999999999999</v>
      </c>
      <c r="C78">
        <v>3.3799999999999999</v>
      </c>
      <c r="D78">
        <v>3.71</v>
      </c>
      <c r="E78">
        <v>5.4299999999999997</v>
      </c>
      <c r="F78">
        <v>4.3499999999999996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101890000</v>
      </c>
      <c r="C80">
        <v>103520000</v>
      </c>
      <c r="D80">
        <v>106100000</v>
      </c>
      <c r="E80">
        <v>111010000</v>
      </c>
      <c r="F80">
        <v>117460000</v>
      </c>
    </row>
    <row r="81" spans="1:30" ht="13.5">
      <c r="A81" t="s">
        <v>69</v>
      </c>
      <c r="B81">
        <v>932550000</v>
      </c>
      <c r="C81">
        <v>1000000000</v>
      </c>
      <c r="D81">
        <v>1040000000</v>
      </c>
      <c r="E81">
        <v>1090000000</v>
      </c>
      <c r="F81">
        <v>1140000000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89" spans="1:30" ht="13.5">
      <c r="A89" t="s">
        <v>72</v>
      </c>
      <c r="B89">
        <v>2015</v>
      </c>
      <c r="C89">
        <v>2016</v>
      </c>
      <c r="D89">
        <v>2017</v>
      </c>
      <c r="E89">
        <v>2018</v>
      </c>
      <c r="F89">
        <v>2019</v>
      </c>
    </row>
    <row r="90" spans="1:30" ht="13.5">
      <c r="A90" t="s">
        <v>73</v>
      </c>
      <c r="B90" s="4">
        <v>28650000</v>
      </c>
      <c r="C90" s="4">
        <v>47530000</v>
      </c>
      <c r="D90" s="4">
        <v>26410000</v>
      </c>
      <c r="E90" s="4">
        <v>13770000</v>
      </c>
      <c r="F90" s="4">
        <v>24550000</v>
      </c>
      <c r="H90" s="2" t="s">
        <v>74</v>
      </c>
      <c r="I90" s="9">
        <v>2015</v>
      </c>
      <c r="J90" s="9">
        <f>$B$90</f>
        <v>28650000</v>
      </c>
      <c r="K90" s="9">
        <v>2016</v>
      </c>
      <c r="L90" s="9">
        <f>$C$90</f>
        <v>47530000</v>
      </c>
      <c r="M90" s="9">
        <v>2017</v>
      </c>
      <c r="N90" s="9">
        <f>$D$90</f>
        <v>26410000</v>
      </c>
      <c r="O90" s="9">
        <v>2018</v>
      </c>
      <c r="P90" s="9">
        <f>$E$90</f>
        <v>13770000</v>
      </c>
      <c r="Q90" s="9">
        <v>2019</v>
      </c>
      <c r="R90" s="9">
        <f>$F$90</f>
        <v>24550000</v>
      </c>
      <c r="S90" s="9"/>
      <c r="T90" s="2" t="s">
        <v>75</v>
      </c>
      <c r="U90" s="9">
        <v>2015</v>
      </c>
      <c r="V90" s="9">
        <f>$B$90</f>
        <v>28650000</v>
      </c>
      <c r="W90" s="9">
        <v>2016</v>
      </c>
      <c r="X90" s="9">
        <f>$C$90</f>
        <v>47530000</v>
      </c>
      <c r="Y90" s="9">
        <v>2017</v>
      </c>
      <c r="Z90" s="9">
        <f>$D$90</f>
        <v>26410000</v>
      </c>
      <c r="AA90" s="9">
        <v>2018</v>
      </c>
      <c r="AB90" s="9">
        <f>$E$90</f>
        <v>13770000</v>
      </c>
      <c r="AC90" s="9">
        <v>2019</v>
      </c>
      <c r="AD90" s="9">
        <f>$F$90</f>
        <v>24550000</v>
      </c>
    </row>
    <row r="91" spans="1:30" ht="13.5">
      <c r="A91" t="s">
        <v>76</v>
      </c>
      <c r="B91" s="4">
        <v>28650000</v>
      </c>
      <c r="C91" s="4">
        <v>47530000</v>
      </c>
      <c r="D91" s="4">
        <v>26410000</v>
      </c>
      <c r="E91" s="4">
        <v>13770000</v>
      </c>
      <c r="F91" s="4">
        <v>24550000</v>
      </c>
      <c r="H91" t="s">
        <f>$A$91</f>
        <v>76</v>
      </c>
      <c r="I91" s="8">
        <f>IFERROR(J91/$J$122,0)</f>
        <v>0.0031518151815181517</v>
      </c>
      <c r="J91" s="4">
        <f>$B$91</f>
        <v>28650000</v>
      </c>
      <c r="K91" s="8">
        <f>IFERROR(L91/$L$122,0)</f>
        <v>0.0044050046339202962</v>
      </c>
      <c r="L91" s="4">
        <f>$C$91</f>
        <v>47530000</v>
      </c>
      <c r="M91" s="8">
        <f>IFERROR(N91/$N$122,0)</f>
        <v>0.0022945264986967855</v>
      </c>
      <c r="N91" s="4">
        <f>$D$91</f>
        <v>26410000</v>
      </c>
      <c r="O91" s="8">
        <f>IFERROR(P91/$P$122,0)</f>
        <v>0.0010911251980982566</v>
      </c>
      <c r="P91" s="4">
        <f>$E$91</f>
        <v>13770000</v>
      </c>
      <c r="Q91" s="8">
        <f>IFERROR(R91/$R$122,0)</f>
        <v>0.0017362093352192361</v>
      </c>
      <c r="R91" s="4">
        <f>$F$91</f>
        <v>24550000</v>
      </c>
      <c r="T91" t="s">
        <f>$A$91</f>
        <v>76</v>
      </c>
      <c r="U91" s="8">
        <f>IFERROR(V91/$V91,0)</f>
        <v>1</v>
      </c>
      <c r="V91" s="4">
        <f>$B$91</f>
        <v>28650000</v>
      </c>
      <c r="W91" s="8">
        <f>IFERROR(X91/$V91,0)</f>
        <v>1.6589877835951135</v>
      </c>
      <c r="X91" s="4">
        <f>$C$91</f>
        <v>47530000</v>
      </c>
      <c r="Y91" s="8">
        <f>IFERROR(Z91/$V91,0)</f>
        <v>0.92181500872600353</v>
      </c>
      <c r="Z91" s="4">
        <f>$D$91</f>
        <v>26410000</v>
      </c>
      <c r="AA91" s="8">
        <f>IFERROR(AB91/$V91,0)</f>
        <v>0.48062827225130889</v>
      </c>
      <c r="AB91" s="4">
        <f>$E$91</f>
        <v>13770000</v>
      </c>
      <c r="AC91" s="8">
        <f>IFERROR(AD91/$V91,0)</f>
        <v>0.85689354275741714</v>
      </c>
      <c r="AD91" s="4">
        <f>$F$91</f>
        <v>24550000</v>
      </c>
    </row>
    <row r="92" spans="1:30" ht="13.5">
      <c r="A92" t="s">
        <v>77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H92" t="s">
        <f>$A$92</f>
        <v>77</v>
      </c>
      <c r="I92" s="8">
        <f>IFERROR(J92/$J$122,0)</f>
        <v>0</v>
      </c>
      <c r="J92" s="4">
        <f>$B$92</f>
        <v>0</v>
      </c>
      <c r="K92" s="8">
        <f>IFERROR(L92/$L$122,0)</f>
        <v>0</v>
      </c>
      <c r="L92" s="4">
        <f>$C$92</f>
        <v>0</v>
      </c>
      <c r="M92" s="8">
        <f>IFERROR(N92/$N$122,0)</f>
        <v>0</v>
      </c>
      <c r="N92" s="4">
        <f>$D$92</f>
        <v>0</v>
      </c>
      <c r="O92" s="8">
        <f>IFERROR(P92/$P$122,0)</f>
        <v>0</v>
      </c>
      <c r="P92" s="4">
        <f>$E$92</f>
        <v>0</v>
      </c>
      <c r="Q92" s="8">
        <f>IFERROR(R92/$R$122,0)</f>
        <v>0</v>
      </c>
      <c r="R92" s="4">
        <f>$F$92</f>
        <v>0</v>
      </c>
      <c r="T92" t="s">
        <f>$A$92</f>
        <v>77</v>
      </c>
      <c r="U92" s="8">
        <f>IFERROR(V92/$V92,0)</f>
        <v>0</v>
      </c>
      <c r="V92" s="4">
        <f>$B$92</f>
        <v>0</v>
      </c>
      <c r="W92" s="8">
        <f>IFERROR(X92/$V92,0)</f>
        <v>0</v>
      </c>
      <c r="X92" s="4">
        <f>$C$92</f>
        <v>0</v>
      </c>
      <c r="Y92" s="8">
        <f>IFERROR(Z92/$V92,0)</f>
        <v>0</v>
      </c>
      <c r="Z92" s="4">
        <f>$D$92</f>
        <v>0</v>
      </c>
      <c r="AA92" s="8">
        <f>IFERROR(AB92/$V92,0)</f>
        <v>0</v>
      </c>
      <c r="AB92" s="4">
        <f>$E$92</f>
        <v>0</v>
      </c>
      <c r="AC92" s="8">
        <f>IFERROR(AD92/$V92,0)</f>
        <v>0</v>
      </c>
      <c r="AD92" s="4">
        <f>$F$92</f>
        <v>0</v>
      </c>
    </row>
    <row r="93" spans="1:30" ht="13.5">
      <c r="A93" t="s">
        <v>78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78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78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30" ht="13.5">
      <c r="A94" t="s">
        <v>79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80</v>
      </c>
      <c r="I94" s="8">
        <f>IFERROR(J94/$J$122,0)</f>
        <v>0.032963696369636961</v>
      </c>
      <c r="J94" s="4">
        <f>$B$95</f>
        <v>299640000</v>
      </c>
      <c r="K94" s="8">
        <f>IFERROR(L94/$L$122,0)</f>
        <v>0.020513438368860056</v>
      </c>
      <c r="L94" s="4">
        <f>$C$95</f>
        <v>221340000</v>
      </c>
      <c r="M94" s="8">
        <f>IFERROR(N94/$N$122,0)</f>
        <v>0.019310165073848827</v>
      </c>
      <c r="N94" s="4">
        <f>$D$95</f>
        <v>222260000</v>
      </c>
      <c r="O94" s="8">
        <f>IFERROR(P94/$P$122,0)</f>
        <v>0.020071315372424722</v>
      </c>
      <c r="P94" s="4">
        <f>$E$95</f>
        <v>253300000</v>
      </c>
      <c r="Q94" s="8">
        <f>IFERROR(R94/$R$122,0)</f>
        <v>0.016306223479490806</v>
      </c>
      <c r="R94" s="4">
        <f>$F$95</f>
        <v>230570000</v>
      </c>
      <c r="T94" t="s">
        <f>$A$95</f>
        <v>80</v>
      </c>
      <c r="U94" s="8">
        <f>IFERROR(V94/$V94,0)</f>
        <v>1</v>
      </c>
      <c r="V94" s="4">
        <f>$B$95</f>
        <v>299640000</v>
      </c>
      <c r="W94" s="8">
        <f>IFERROR(X94/$V94,0)</f>
        <v>0.73868642370845017</v>
      </c>
      <c r="X94" s="4">
        <f>$C$95</f>
        <v>221340000</v>
      </c>
      <c r="Y94" s="8">
        <f>IFERROR(Z94/$V94,0)</f>
        <v>0.74175677479642232</v>
      </c>
      <c r="Z94" s="4">
        <f>$D$95</f>
        <v>222260000</v>
      </c>
      <c r="AA94" s="8">
        <f>IFERROR(AB94/$V94,0)</f>
        <v>0.84534775063409429</v>
      </c>
      <c r="AB94" s="4">
        <f>$E$95</f>
        <v>253300000</v>
      </c>
      <c r="AC94" s="8">
        <f>IFERROR(AD94/$V94,0)</f>
        <v>0.76949005473234544</v>
      </c>
      <c r="AD94" s="4">
        <f>$F$95</f>
        <v>230570000</v>
      </c>
    </row>
    <row r="95" spans="1:30" ht="13.5">
      <c r="A95" t="s">
        <v>80</v>
      </c>
      <c r="B95" s="4">
        <v>299640000</v>
      </c>
      <c r="C95" s="4">
        <v>221340000</v>
      </c>
      <c r="D95" s="4">
        <v>222260000</v>
      </c>
      <c r="E95" s="4">
        <v>253300000</v>
      </c>
      <c r="F95" s="4">
        <v>230570000</v>
      </c>
      <c r="H95" t="s">
        <f>$A$96</f>
        <v>81</v>
      </c>
      <c r="I95" s="8">
        <f>IFERROR(J95/$J$122,0)</f>
        <v>0.027976897689768979</v>
      </c>
      <c r="J95" s="4">
        <f>$B$96</f>
        <v>254310000</v>
      </c>
      <c r="K95" s="8">
        <f>IFERROR(L95/$L$122,0)</f>
        <v>0.01635495829471733</v>
      </c>
      <c r="L95" s="4">
        <f>$C$96</f>
        <v>176470000</v>
      </c>
      <c r="M95" s="8">
        <f>IFERROR(N95/$N$122,0)</f>
        <v>0.017147697654213728</v>
      </c>
      <c r="N95" s="4">
        <f>$D$96</f>
        <v>197370000</v>
      </c>
      <c r="O95" s="8">
        <f>IFERROR(P95/$P$122,0)</f>
        <v>0.01624405705229794</v>
      </c>
      <c r="P95" s="4">
        <f>$E$96</f>
        <v>205000000</v>
      </c>
      <c r="Q95" s="8">
        <f>IFERROR(R95/$R$122,0)</f>
        <v>0.013442008486562943</v>
      </c>
      <c r="R95" s="4">
        <f>$F$96</f>
        <v>190070000</v>
      </c>
      <c r="T95" t="s">
        <f>$A$96</f>
        <v>81</v>
      </c>
      <c r="U95" s="8">
        <f>IFERROR(V95/$V95,0)</f>
        <v>1</v>
      </c>
      <c r="V95" s="4">
        <f>$B$96</f>
        <v>254310000</v>
      </c>
      <c r="W95" s="8">
        <f>IFERROR(X95/$V95,0)</f>
        <v>0.69391687310762451</v>
      </c>
      <c r="X95" s="4">
        <f>$C$96</f>
        <v>176470000</v>
      </c>
      <c r="Y95" s="8">
        <f>IFERROR(Z95/$V95,0)</f>
        <v>0.77610003538987848</v>
      </c>
      <c r="Z95" s="4">
        <f>$D$96</f>
        <v>197370000</v>
      </c>
      <c r="AA95" s="8">
        <f>IFERROR(AB95/$V95,0)</f>
        <v>0.80610278793598367</v>
      </c>
      <c r="AB95" s="4">
        <f>$E$96</f>
        <v>205000000</v>
      </c>
      <c r="AC95" s="8">
        <f>IFERROR(AD95/$V95,0)</f>
        <v>0.74739491172191419</v>
      </c>
      <c r="AD95" s="4">
        <f>$F$96</f>
        <v>190070000</v>
      </c>
    </row>
    <row r="96" spans="1:30" ht="13.5">
      <c r="A96" t="s">
        <v>81</v>
      </c>
      <c r="B96" s="4">
        <v>254310000</v>
      </c>
      <c r="C96" s="4">
        <v>176470000</v>
      </c>
      <c r="D96" s="4">
        <v>197370000</v>
      </c>
      <c r="E96" s="4">
        <v>205000000</v>
      </c>
      <c r="F96" s="4">
        <v>190070000</v>
      </c>
      <c r="H96" t="s">
        <f>$A$97</f>
        <v>82</v>
      </c>
      <c r="I96" s="8">
        <f>IFERROR(J96/$J$122,0)</f>
        <v>0.029657865786578658</v>
      </c>
      <c r="J96" s="4">
        <f>$B$97</f>
        <v>269590000</v>
      </c>
      <c r="K96" s="8">
        <f>IFERROR(L96/$L$122,0)</f>
        <v>0.017379054680259499</v>
      </c>
      <c r="L96" s="4">
        <f>$C$97</f>
        <v>187520000</v>
      </c>
      <c r="M96" s="8">
        <f>IFERROR(N96/$N$122,0)</f>
        <v>0.018091225021720243</v>
      </c>
      <c r="N96" s="4">
        <f>$D$97</f>
        <v>208230000</v>
      </c>
      <c r="O96" s="8">
        <f>IFERROR(P96/$P$122,0)</f>
        <v>0.017416798732171158</v>
      </c>
      <c r="P96" s="4">
        <f>$E$97</f>
        <v>219800000</v>
      </c>
      <c r="Q96" s="8">
        <f>IFERROR(R96/$R$122,0)</f>
        <v>0.014566478076379067</v>
      </c>
      <c r="R96" s="4">
        <f>$F$97</f>
        <v>205970000</v>
      </c>
      <c r="T96" t="s">
        <f>$A$97</f>
        <v>82</v>
      </c>
      <c r="U96" s="8">
        <f>IFERROR(V96/$V96,0)</f>
        <v>1</v>
      </c>
      <c r="V96" s="4">
        <f>$B$97</f>
        <v>269590000</v>
      </c>
      <c r="W96" s="8">
        <f>IFERROR(X96/$V96,0)</f>
        <v>0.69557476167513632</v>
      </c>
      <c r="X96" s="4">
        <f>$C$97</f>
        <v>187520000</v>
      </c>
      <c r="Y96" s="8">
        <f>IFERROR(Z96/$V96,0)</f>
        <v>0.77239511851329801</v>
      </c>
      <c r="Z96" s="4">
        <f>$D$97</f>
        <v>208230000</v>
      </c>
      <c r="AA96" s="8">
        <f>IFERROR(AB96/$V96,0)</f>
        <v>0.81531214065803626</v>
      </c>
      <c r="AB96" s="4">
        <f>$E$97</f>
        <v>219800000</v>
      </c>
      <c r="AC96" s="8">
        <f>IFERROR(AD96/$V96,0)</f>
        <v>0.76401201824993503</v>
      </c>
      <c r="AD96" s="4">
        <f>$F$97</f>
        <v>205970000</v>
      </c>
    </row>
    <row r="97" spans="1:30" ht="13.5">
      <c r="A97" t="s">
        <v>82</v>
      </c>
      <c r="B97" s="4">
        <v>269590000</v>
      </c>
      <c r="C97" s="4">
        <v>187520000</v>
      </c>
      <c r="D97" s="4">
        <v>208230000</v>
      </c>
      <c r="E97" s="4">
        <v>219800000</v>
      </c>
      <c r="F97" s="4">
        <v>205970000</v>
      </c>
      <c r="H97" t="s">
        <f>$A$98</f>
        <v>83</v>
      </c>
      <c r="I97" s="8">
        <f>IFERROR(J97/$J$122,0)</f>
        <v>-0.0016809680968096811</v>
      </c>
      <c r="J97" s="4">
        <f>$B$98</f>
        <v>-15280000</v>
      </c>
      <c r="K97" s="8">
        <f>IFERROR(L97/$L$122,0)</f>
        <v>-0.0010250231696014829</v>
      </c>
      <c r="L97" s="4">
        <f>$C$98</f>
        <v>-11060000</v>
      </c>
      <c r="M97" s="8">
        <f>IFERROR(N97/$N$122,0)</f>
        <v>-0.00094439617723718501</v>
      </c>
      <c r="N97" s="4">
        <f>$D$98</f>
        <v>-10870000</v>
      </c>
      <c r="O97" s="8">
        <f>IFERROR(P97/$P$122,0)</f>
        <v>-0.0011727416798732171</v>
      </c>
      <c r="P97" s="4">
        <f>$E$98</f>
        <v>-14800000</v>
      </c>
      <c r="Q97" s="8">
        <f>IFERROR(R97/$R$122,0)</f>
        <v>-0.0011244695898161244</v>
      </c>
      <c r="R97" s="4">
        <f>$F$98</f>
        <v>-15900000</v>
      </c>
      <c r="T97" t="s">
        <f>$A$98</f>
        <v>83</v>
      </c>
      <c r="U97" s="8">
        <f>IFERROR(V97/$V97,0)</f>
        <v>1</v>
      </c>
      <c r="V97" s="4">
        <f>$B$98</f>
        <v>-15280000</v>
      </c>
      <c r="W97" s="8">
        <f>IFERROR(X97/$V97,0)</f>
        <v>0.72382198952879584</v>
      </c>
      <c r="X97" s="4">
        <f>$C$98</f>
        <v>-11060000</v>
      </c>
      <c r="Y97" s="8">
        <f>IFERROR(Z97/$V97,0)</f>
        <v>0.71138743455497377</v>
      </c>
      <c r="Z97" s="4">
        <f>$D$98</f>
        <v>-10870000</v>
      </c>
      <c r="AA97" s="8">
        <f>IFERROR(AB97/$V97,0)</f>
        <v>0.96858638743455494</v>
      </c>
      <c r="AB97" s="4">
        <f>$E$98</f>
        <v>-14800000</v>
      </c>
      <c r="AC97" s="8">
        <f>IFERROR(AD97/$V97,0)</f>
        <v>1.0405759162303665</v>
      </c>
      <c r="AD97" s="4">
        <f>$F$98</f>
        <v>-15900000</v>
      </c>
    </row>
    <row r="98" spans="1:30" ht="13.5">
      <c r="A98" t="s">
        <v>83</v>
      </c>
      <c r="B98" s="4">
        <v>-15280000</v>
      </c>
      <c r="C98" s="4">
        <v>-11060000</v>
      </c>
      <c r="D98" s="4">
        <v>-10870000</v>
      </c>
      <c r="E98" s="4">
        <v>-14800000</v>
      </c>
      <c r="F98" s="4">
        <v>-15900000</v>
      </c>
      <c r="H98" t="s">
        <f>$A$99</f>
        <v>84</v>
      </c>
      <c r="I98" s="8">
        <f>IFERROR(J98/$J$122,0)</f>
        <v>0.0049867986798679872</v>
      </c>
      <c r="J98" s="4">
        <f>$B$99</f>
        <v>45330000</v>
      </c>
      <c r="K98" s="8">
        <f>IFERROR(L98/$L$122,0)</f>
        <v>0.0041584800741427249</v>
      </c>
      <c r="L98" s="4">
        <f>$C$99</f>
        <v>44870000</v>
      </c>
      <c r="M98" s="8">
        <f>IFERROR(N98/$N$122,0)</f>
        <v>0.0021624674196351001</v>
      </c>
      <c r="N98" s="4">
        <f>$D$99</f>
        <v>24890000</v>
      </c>
      <c r="O98" s="8">
        <f>IFERROR(P98/$P$122,0)</f>
        <v>0.0038264659270998416</v>
      </c>
      <c r="P98" s="4">
        <f>$E$99</f>
        <v>48290000</v>
      </c>
      <c r="Q98" s="8">
        <f>IFERROR(R98/$R$122,0)</f>
        <v>0.0028642149929278644</v>
      </c>
      <c r="R98" s="4">
        <f>$F$99</f>
        <v>40500000</v>
      </c>
      <c r="T98" t="s">
        <f>$A$99</f>
        <v>84</v>
      </c>
      <c r="U98" s="8">
        <f>IFERROR(V98/$V98,0)</f>
        <v>1</v>
      </c>
      <c r="V98" s="4">
        <f>$B$99</f>
        <v>45330000</v>
      </c>
      <c r="W98" s="8">
        <f>IFERROR(X98/$V98,0)</f>
        <v>0.9898521950143393</v>
      </c>
      <c r="X98" s="4">
        <f>$C$99</f>
        <v>44870000</v>
      </c>
      <c r="Y98" s="8">
        <f>IFERROR(Z98/$V98,0)</f>
        <v>0.54908449150672844</v>
      </c>
      <c r="Z98" s="4">
        <f>$D$99</f>
        <v>24890000</v>
      </c>
      <c r="AA98" s="8">
        <f>IFERROR(AB98/$V98,0)</f>
        <v>1.0652989190381645</v>
      </c>
      <c r="AB98" s="4">
        <f>$E$99</f>
        <v>48290000</v>
      </c>
      <c r="AC98" s="8">
        <f>IFERROR(AD98/$V98,0)</f>
        <v>0.89344804765056252</v>
      </c>
      <c r="AD98" s="4">
        <f>$F$99</f>
        <v>40500000</v>
      </c>
    </row>
    <row r="99" spans="1:30" ht="13.5">
      <c r="A99" t="s">
        <v>84</v>
      </c>
      <c r="B99" s="4">
        <v>45330000</v>
      </c>
      <c r="C99" s="4">
        <v>44870000</v>
      </c>
      <c r="D99" s="4">
        <v>24890000</v>
      </c>
      <c r="E99" s="4">
        <v>48290000</v>
      </c>
      <c r="F99" s="4">
        <v>40500000</v>
      </c>
      <c r="H99" t="s">
        <f>$A$102</f>
        <v>85</v>
      </c>
      <c r="I99" s="8">
        <f>IFERROR(J99/$J$122,0)</f>
        <v>0.027413641364136414</v>
      </c>
      <c r="J99" s="4">
        <f>$B$102</f>
        <v>249190000</v>
      </c>
      <c r="K99" s="8">
        <f>IFERROR(L99/$L$122,0)</f>
        <v>0.017136237256719183</v>
      </c>
      <c r="L99" s="4">
        <f>$C$102</f>
        <v>184900000</v>
      </c>
      <c r="M99" s="8">
        <f>IFERROR(N99/$N$122,0)</f>
        <v>0.016431798436142484</v>
      </c>
      <c r="N99" s="4">
        <f>$D$102</f>
        <v>189130000</v>
      </c>
      <c r="O99" s="8">
        <f>IFERROR(P99/$P$122,0)</f>
        <v>0.013774960380348653</v>
      </c>
      <c r="P99" s="4">
        <f>$E$102</f>
        <v>173840000</v>
      </c>
      <c r="Q99" s="8">
        <f>IFERROR(R99/$R$122,0)</f>
        <v>0.0096216407355021218</v>
      </c>
      <c r="R99" s="4">
        <f>$F$102</f>
        <v>136050000</v>
      </c>
      <c r="T99" t="s">
        <f>$A$102</f>
        <v>85</v>
      </c>
      <c r="U99" s="8">
        <f>IFERROR(V99/$V99,0)</f>
        <v>1</v>
      </c>
      <c r="V99" s="4">
        <f>$B$102</f>
        <v>249190000</v>
      </c>
      <c r="W99" s="8">
        <f>IFERROR(X99/$V99,0)</f>
        <v>0.74200409326216943</v>
      </c>
      <c r="X99" s="4">
        <f>$C$102</f>
        <v>184900000</v>
      </c>
      <c r="Y99" s="8">
        <f>IFERROR(Z99/$V99,0)</f>
        <v>0.75897909225891891</v>
      </c>
      <c r="Z99" s="4">
        <f>$D$102</f>
        <v>189130000</v>
      </c>
      <c r="AA99" s="8">
        <f>IFERROR(AB99/$V99,0)</f>
        <v>0.69762028973875356</v>
      </c>
      <c r="AB99" s="4">
        <f>$E$102</f>
        <v>173840000</v>
      </c>
      <c r="AC99" s="8">
        <f>IFERROR(AD99/$V99,0)</f>
        <v>0.54596893936353785</v>
      </c>
      <c r="AD99" s="4">
        <f>$F$102</f>
        <v>136050000</v>
      </c>
    </row>
    <row r="100" spans="1:30" ht="13.5">
      <c r="A100" t="s">
        <v>86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H100" t="s">
        <f>$A$103</f>
        <v>87</v>
      </c>
      <c r="I100" s="8">
        <f>IFERROR(J100/$J$122,0)</f>
        <v>0</v>
      </c>
      <c r="J100" s="4">
        <f>$B$103</f>
        <v>0</v>
      </c>
      <c r="K100" s="8">
        <f>IFERROR(L100/$L$122,0)</f>
        <v>0</v>
      </c>
      <c r="L100" s="4">
        <f>$C$103</f>
        <v>0</v>
      </c>
      <c r="M100" s="8">
        <f>IFERROR(N100/$N$122,0)</f>
        <v>0</v>
      </c>
      <c r="N100" s="4">
        <f>$D$103</f>
        <v>0</v>
      </c>
      <c r="O100" s="8">
        <f>IFERROR(P100/$P$122,0)</f>
        <v>0</v>
      </c>
      <c r="P100" s="4">
        <f>$E$103</f>
        <v>0</v>
      </c>
      <c r="Q100" s="8">
        <f>IFERROR(R100/$R$122,0)</f>
        <v>0</v>
      </c>
      <c r="R100" s="4">
        <f>$F$103</f>
        <v>0</v>
      </c>
      <c r="T100" t="s">
        <f>$A$103</f>
        <v>87</v>
      </c>
      <c r="U100" s="8">
        <f>IFERROR(V100/$V100,0)</f>
        <v>0</v>
      </c>
      <c r="V100" s="4">
        <f>$B$103</f>
        <v>0</v>
      </c>
      <c r="W100" s="8">
        <f>IFERROR(X100/$V100,0)</f>
        <v>0</v>
      </c>
      <c r="X100" s="4">
        <f>$C$103</f>
        <v>0</v>
      </c>
      <c r="Y100" s="8">
        <f>IFERROR(Z100/$V100,0)</f>
        <v>0</v>
      </c>
      <c r="Z100" s="4">
        <f>$D$103</f>
        <v>0</v>
      </c>
      <c r="AA100" s="8">
        <f>IFERROR(AB100/$V100,0)</f>
        <v>0</v>
      </c>
      <c r="AB100" s="4">
        <f>$E$103</f>
        <v>0</v>
      </c>
      <c r="AC100" s="8">
        <f>IFERROR(AD100/$V100,0)</f>
        <v>0</v>
      </c>
      <c r="AD100" s="4">
        <f>$F$103</f>
        <v>0</v>
      </c>
    </row>
    <row r="101" spans="1:30" ht="13.5">
      <c r="A101" t="s">
        <v>88</v>
      </c>
      <c r="B101" s="4">
        <v>13.82</v>
      </c>
      <c r="C101" s="4">
        <v>11.09</v>
      </c>
      <c r="D101" s="4">
        <v>12.42</v>
      </c>
      <c r="E101" s="4">
        <v>12.300000000000001</v>
      </c>
      <c r="F101" s="4">
        <v>12.59</v>
      </c>
      <c r="H101" t="s">
        <f>$A$104</f>
        <v>89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89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30" ht="13.5">
      <c r="A102" t="s">
        <v>85</v>
      </c>
      <c r="B102" s="4">
        <v>249190000</v>
      </c>
      <c r="C102" s="4">
        <v>184900000</v>
      </c>
      <c r="D102" s="4">
        <v>189130000</v>
      </c>
      <c r="E102" s="4">
        <v>173840000</v>
      </c>
      <c r="F102" s="4">
        <v>136050000</v>
      </c>
      <c r="H102" t="s">
        <f>$A$105</f>
        <v>90</v>
      </c>
      <c r="I102" s="8">
        <f>IFERROR(J102/$J$122,0)</f>
        <v>0.027413641364136414</v>
      </c>
      <c r="J102" s="4">
        <f>$B$105</f>
        <v>249190000</v>
      </c>
      <c r="K102" s="8">
        <f>IFERROR(L102/$L$122,0)</f>
        <v>0.017136237256719183</v>
      </c>
      <c r="L102" s="4">
        <f>$C$105</f>
        <v>184900000</v>
      </c>
      <c r="M102" s="8">
        <f>IFERROR(N102/$N$122,0)</f>
        <v>0.016431798436142484</v>
      </c>
      <c r="N102" s="4">
        <f>$D$105</f>
        <v>189130000</v>
      </c>
      <c r="O102" s="8">
        <f>IFERROR(P102/$P$122,0)</f>
        <v>0.013774960380348653</v>
      </c>
      <c r="P102" s="4">
        <f>$E$105</f>
        <v>173840000</v>
      </c>
      <c r="Q102" s="8">
        <f>IFERROR(R102/$R$122,0)</f>
        <v>0.0096216407355021218</v>
      </c>
      <c r="R102" s="4">
        <f>$F$105</f>
        <v>136050000</v>
      </c>
      <c r="T102" t="s">
        <f>$A$105</f>
        <v>90</v>
      </c>
      <c r="U102" s="8">
        <f>IFERROR(V102/$V102,0)</f>
        <v>1</v>
      </c>
      <c r="V102" s="4">
        <f>$B$105</f>
        <v>249190000</v>
      </c>
      <c r="W102" s="8">
        <f>IFERROR(X102/$V102,0)</f>
        <v>0.74200409326216943</v>
      </c>
      <c r="X102" s="4">
        <f>$C$105</f>
        <v>184900000</v>
      </c>
      <c r="Y102" s="8">
        <f>IFERROR(Z102/$V102,0)</f>
        <v>0.75897909225891891</v>
      </c>
      <c r="Z102" s="4">
        <f>$D$105</f>
        <v>189130000</v>
      </c>
      <c r="AA102" s="8">
        <f>IFERROR(AB102/$V102,0)</f>
        <v>0.69762028973875356</v>
      </c>
      <c r="AB102" s="4">
        <f>$E$105</f>
        <v>173840000</v>
      </c>
      <c r="AC102" s="8">
        <f>IFERROR(AD102/$V102,0)</f>
        <v>0.54596893936353785</v>
      </c>
      <c r="AD102" s="4">
        <f>$F$105</f>
        <v>136050000</v>
      </c>
    </row>
    <row r="103" spans="1:30" ht="13.5">
      <c r="A103" t="s">
        <v>87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H103" t="s">
        <f>$A$106</f>
        <v>91</v>
      </c>
      <c r="I103" s="8">
        <f>IFERROR(J103/$J$122,0)</f>
        <v>0</v>
      </c>
      <c r="J103" s="4">
        <f>$B$106</f>
        <v>0</v>
      </c>
      <c r="K103" s="8">
        <f>IFERROR(L103/$L$122,0)</f>
        <v>0</v>
      </c>
      <c r="L103" s="4">
        <f>$C$106</f>
        <v>0</v>
      </c>
      <c r="M103" s="8">
        <f>IFERROR(N103/$N$122,0)</f>
        <v>0</v>
      </c>
      <c r="N103" s="4">
        <f>$D$106</f>
        <v>0</v>
      </c>
      <c r="O103" s="8">
        <f>IFERROR(P103/$P$122,0)</f>
        <v>0</v>
      </c>
      <c r="P103" s="4">
        <f>$E$106</f>
        <v>0</v>
      </c>
      <c r="Q103" s="8">
        <f>IFERROR(R103/$R$122,0)</f>
        <v>0</v>
      </c>
      <c r="R103" s="4">
        <f>$F$106</f>
        <v>0</v>
      </c>
      <c r="T103" t="s">
        <f>$A$106</f>
        <v>91</v>
      </c>
      <c r="U103" s="8">
        <f>IFERROR(V103/$V103,0)</f>
        <v>0</v>
      </c>
      <c r="V103" s="4">
        <f>$B$106</f>
        <v>0</v>
      </c>
      <c r="W103" s="8">
        <f>IFERROR(X103/$V103,0)</f>
        <v>0</v>
      </c>
      <c r="X103" s="4">
        <f>$C$106</f>
        <v>0</v>
      </c>
      <c r="Y103" s="8">
        <f>IFERROR(Z103/$V103,0)</f>
        <v>0</v>
      </c>
      <c r="Z103" s="4">
        <f>$D$106</f>
        <v>0</v>
      </c>
      <c r="AA103" s="8">
        <f>IFERROR(AB103/$V103,0)</f>
        <v>0</v>
      </c>
      <c r="AB103" s="4">
        <f>$E$106</f>
        <v>0</v>
      </c>
      <c r="AC103" s="8">
        <f>IFERROR(AD103/$V103,0)</f>
        <v>0</v>
      </c>
      <c r="AD103" s="4">
        <f>$F$106</f>
        <v>0</v>
      </c>
    </row>
    <row r="104" spans="1:30" ht="13.5">
      <c r="A104" t="s">
        <v>89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92</v>
      </c>
      <c r="I104" s="8">
        <f>IFERROR(J104/$J$122,0)</f>
        <v>0.0058855885588558858</v>
      </c>
      <c r="J104" s="4">
        <f>$B$107</f>
        <v>53500000</v>
      </c>
      <c r="K104" s="8">
        <f>IFERROR(L104/$L$122,0)</f>
        <v>0.021123262279888786</v>
      </c>
      <c r="L104" s="4">
        <f>$C$107</f>
        <v>227920000</v>
      </c>
      <c r="M104" s="8">
        <f>IFERROR(N104/$N$122,0)</f>
        <v>0.0088488271068635962</v>
      </c>
      <c r="N104" s="4">
        <f>$D$107</f>
        <v>101850000</v>
      </c>
      <c r="O104" s="8">
        <f>IFERROR(P104/$P$122,0)</f>
        <v>0.0030071315372424724</v>
      </c>
      <c r="P104" s="4">
        <f>$E$107</f>
        <v>37950000</v>
      </c>
      <c r="Q104" s="8">
        <f>IFERROR(R104/$R$122,0)</f>
        <v>0.0047284299858557288</v>
      </c>
      <c r="R104" s="4">
        <f>$F$107</f>
        <v>66860000</v>
      </c>
      <c r="T104" t="s">
        <f>$A$107</f>
        <v>92</v>
      </c>
      <c r="U104" s="8">
        <f>IFERROR(V104/$V104,0)</f>
        <v>1</v>
      </c>
      <c r="V104" s="4">
        <f>$B$107</f>
        <v>53500000</v>
      </c>
      <c r="W104" s="8">
        <f>IFERROR(X104/$V104,0)</f>
        <v>4.26018691588785</v>
      </c>
      <c r="X104" s="4">
        <f>$C$107</f>
        <v>227920000</v>
      </c>
      <c r="Y104" s="8">
        <f>IFERROR(Z104/$V104,0)</f>
        <v>1.9037383177570093</v>
      </c>
      <c r="Z104" s="4">
        <f>$D$107</f>
        <v>101850000</v>
      </c>
      <c r="AA104" s="8">
        <f>IFERROR(AB104/$V104,0)</f>
        <v>0.70934579439252332</v>
      </c>
      <c r="AB104" s="4">
        <f>$E$107</f>
        <v>37950000</v>
      </c>
      <c r="AC104" s="8">
        <f>IFERROR(AD104/$V104,0)</f>
        <v>1.2497196261682244</v>
      </c>
      <c r="AD104" s="4">
        <f>$F$107</f>
        <v>66860000</v>
      </c>
    </row>
    <row r="105" spans="1:30" ht="13.5">
      <c r="A105" t="s">
        <v>90</v>
      </c>
      <c r="B105" s="4">
        <v>249190000</v>
      </c>
      <c r="C105" s="4">
        <v>184900000</v>
      </c>
      <c r="D105" s="4">
        <v>189130000</v>
      </c>
      <c r="E105" s="4">
        <v>173840000</v>
      </c>
      <c r="F105" s="4">
        <v>136050000</v>
      </c>
      <c r="H105" t="s">
        <f>$A$108</f>
        <v>93</v>
      </c>
      <c r="I105" s="8">
        <f>IFERROR(J105/$J$122,0)</f>
        <v>0.002834983498349835</v>
      </c>
      <c r="J105" s="4">
        <f>$B$108</f>
        <v>25770000</v>
      </c>
      <c r="K105" s="8">
        <f>IFERROR(L105/$L$122,0)</f>
        <v>0.019131603336422612</v>
      </c>
      <c r="L105" s="4">
        <f>$C$108</f>
        <v>206430000</v>
      </c>
      <c r="M105" s="8">
        <f>IFERROR(N105/$N$122,0)</f>
        <v>0.006054735013032146</v>
      </c>
      <c r="N105" s="4">
        <f>$D$108</f>
        <v>69690000</v>
      </c>
      <c r="O105" s="8">
        <f>IFERROR(P105/$P$122,0)</f>
        <v>0.00037400950871632331</v>
      </c>
      <c r="P105" s="4">
        <f>$E$108</f>
        <v>4720000</v>
      </c>
      <c r="Q105" s="8">
        <f>IFERROR(R105/$R$122,0)</f>
        <v>0.0019773691654879776</v>
      </c>
      <c r="R105" s="4">
        <f>$F$108</f>
        <v>27960000</v>
      </c>
      <c r="T105" t="s">
        <f>$A$108</f>
        <v>93</v>
      </c>
      <c r="U105" s="8">
        <f>IFERROR(V105/$V105,0)</f>
        <v>1</v>
      </c>
      <c r="V105" s="4">
        <f>$B$108</f>
        <v>25770000</v>
      </c>
      <c r="W105" s="8">
        <f>IFERROR(X105/$V105,0)</f>
        <v>8.0104772991850997</v>
      </c>
      <c r="X105" s="4">
        <f>$C$108</f>
        <v>206430000</v>
      </c>
      <c r="Y105" s="8">
        <f>IFERROR(Z105/$V105,0)</f>
        <v>2.7043073341094295</v>
      </c>
      <c r="Z105" s="4">
        <f>$D$108</f>
        <v>69690000</v>
      </c>
      <c r="AA105" s="8">
        <f>IFERROR(AB105/$V105,0)</f>
        <v>0.18315871168024836</v>
      </c>
      <c r="AB105" s="4">
        <f>$E$108</f>
        <v>4720000</v>
      </c>
      <c r="AC105" s="8">
        <f>IFERROR(AD105/$V105,0)</f>
        <v>1.0849825378346916</v>
      </c>
      <c r="AD105" s="4">
        <f>$F$108</f>
        <v>27960000</v>
      </c>
    </row>
    <row r="106" spans="1:30" ht="13.5">
      <c r="A106" t="s">
        <v>91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H106" t="s">
        <f>$A$109</f>
        <v>94</v>
      </c>
      <c r="I106" s="8">
        <f>IFERROR(J106/$J$122,0)</f>
        <v>0.069415841584158422</v>
      </c>
      <c r="J106" s="4">
        <f>$B$109</f>
        <v>630990000</v>
      </c>
      <c r="K106" s="8">
        <f>IFERROR(L106/$L$122,0)</f>
        <v>0.063177942539388326</v>
      </c>
      <c r="L106" s="4">
        <f>$C$109</f>
        <v>681690000</v>
      </c>
      <c r="M106" s="8">
        <f>IFERROR(N106/$N$122,0)</f>
        <v>0.046885317115551696</v>
      </c>
      <c r="N106" s="4">
        <f>$D$109</f>
        <v>539650000</v>
      </c>
      <c r="O106" s="8">
        <f>IFERROR(P106/$P$122,0)</f>
        <v>0.037943740095087164</v>
      </c>
      <c r="P106" s="4">
        <f>$E$109</f>
        <v>478850000</v>
      </c>
      <c r="Q106" s="8">
        <f>IFERROR(R106/$R$122,0)</f>
        <v>0.032392503536067895</v>
      </c>
      <c r="R106" s="4">
        <f>$F$109</f>
        <v>458030000</v>
      </c>
      <c r="T106" t="s">
        <f>$A$109</f>
        <v>94</v>
      </c>
      <c r="U106" s="8">
        <f>IFERROR(V106/$V106,0)</f>
        <v>1</v>
      </c>
      <c r="V106" s="4">
        <f>$B$109</f>
        <v>630990000</v>
      </c>
      <c r="W106" s="8">
        <f>IFERROR(X106/$V106,0)</f>
        <v>1.0803499263062806</v>
      </c>
      <c r="X106" s="4">
        <f>$C$109</f>
        <v>681690000</v>
      </c>
      <c r="Y106" s="8">
        <f>IFERROR(Z106/$V106,0)</f>
        <v>0.85524334775511501</v>
      </c>
      <c r="Z106" s="4">
        <f>$D$109</f>
        <v>539650000</v>
      </c>
      <c r="AA106" s="8">
        <f>IFERROR(AB106/$V106,0)</f>
        <v>0.75888682863436818</v>
      </c>
      <c r="AB106" s="4">
        <f>$E$109</f>
        <v>478850000</v>
      </c>
      <c r="AC106" s="8">
        <f>IFERROR(AD106/$V106,0)</f>
        <v>0.72589106008019144</v>
      </c>
      <c r="AD106" s="4">
        <f>$F$109</f>
        <v>458030000</v>
      </c>
    </row>
    <row r="107" spans="1:30" ht="13.5">
      <c r="A107" t="s">
        <v>92</v>
      </c>
      <c r="B107" s="4">
        <v>53500000</v>
      </c>
      <c r="C107" s="4">
        <v>227920000</v>
      </c>
      <c r="D107" s="4">
        <v>101850000</v>
      </c>
      <c r="E107" s="4">
        <v>37950000</v>
      </c>
      <c r="F107" s="4">
        <v>66860000</v>
      </c>
      <c r="H107" t="s">
        <f>$A$110</f>
        <v>95</v>
      </c>
      <c r="I107" s="8">
        <f>IFERROR(J107/$J$122,0)</f>
        <v>0.81738173817381743</v>
      </c>
      <c r="J107" s="4">
        <f>$B$110</f>
        <v>7430000000</v>
      </c>
      <c r="K107" s="8">
        <f>IFERROR(L107/$L$122,0)</f>
        <v>0.76645041705282668</v>
      </c>
      <c r="L107" s="4">
        <f>$C$110</f>
        <v>8270000000</v>
      </c>
      <c r="M107" s="8">
        <f>IFERROR(N107/$N$122,0)</f>
        <v>0.80451781059947869</v>
      </c>
      <c r="N107" s="4">
        <f>$D$110</f>
        <v>9260000000</v>
      </c>
      <c r="O107" s="8">
        <f>IFERROR(P107/$P$122,0)</f>
        <v>0.8217115689381933</v>
      </c>
      <c r="P107" s="4">
        <f>$E$110</f>
        <v>10370000000</v>
      </c>
      <c r="Q107" s="8">
        <f>IFERROR(R107/$R$122,0)</f>
        <v>0.83380480905233378</v>
      </c>
      <c r="R107" s="4">
        <f>$F$110</f>
        <v>11790000000</v>
      </c>
      <c r="T107" t="s">
        <f>$A$110</f>
        <v>95</v>
      </c>
      <c r="U107" s="8">
        <f>IFERROR(V107/$V107,0)</f>
        <v>1</v>
      </c>
      <c r="V107" s="4">
        <f>$B$110</f>
        <v>7430000000</v>
      </c>
      <c r="W107" s="8">
        <f>IFERROR(X107/$V107,0)</f>
        <v>1.1130551816958276</v>
      </c>
      <c r="X107" s="4">
        <f>$C$110</f>
        <v>8270000000</v>
      </c>
      <c r="Y107" s="8">
        <f>IFERROR(Z107/$V107,0)</f>
        <v>1.2462987886944819</v>
      </c>
      <c r="Z107" s="4">
        <f>$D$110</f>
        <v>9260000000</v>
      </c>
      <c r="AA107" s="8">
        <f>IFERROR(AB107/$V107,0)</f>
        <v>1.395693135935397</v>
      </c>
      <c r="AB107" s="4">
        <f>$E$110</f>
        <v>10370000000</v>
      </c>
      <c r="AC107" s="8">
        <f>IFERROR(AD107/$V107,0)</f>
        <v>1.5868102288021535</v>
      </c>
      <c r="AD107" s="4">
        <f>$F$110</f>
        <v>11790000000</v>
      </c>
    </row>
    <row r="108" spans="1:30" ht="13.5">
      <c r="A108" t="s">
        <v>93</v>
      </c>
      <c r="B108" s="4">
        <v>25770000</v>
      </c>
      <c r="C108" s="4">
        <v>206430000</v>
      </c>
      <c r="D108" s="4">
        <v>69690000</v>
      </c>
      <c r="E108" s="4">
        <v>4720000</v>
      </c>
      <c r="F108" s="4">
        <v>27960000</v>
      </c>
      <c r="H108" t="s">
        <f>$A$111</f>
        <v>96</v>
      </c>
      <c r="I108" s="8">
        <f>IFERROR(J108/$J$122,0)</f>
        <v>1.0165016501650166</v>
      </c>
      <c r="J108" s="4">
        <f>$B$111</f>
        <v>9240000000</v>
      </c>
      <c r="K108" s="8">
        <f>IFERROR(L108/$L$122,0)</f>
        <v>0.93975903614457834</v>
      </c>
      <c r="L108" s="4">
        <f>$C$111</f>
        <v>10140000000</v>
      </c>
      <c r="M108" s="8">
        <f>IFERROR(N108/$N$122,0)</f>
        <v>0.98175499565595137</v>
      </c>
      <c r="N108" s="4">
        <f>$D$111</f>
        <v>11300000000</v>
      </c>
      <c r="O108" s="8">
        <f>IFERROR(P108/$P$122,0)</f>
        <v>0.99603803486529319</v>
      </c>
      <c r="P108" s="4">
        <f>$E$111</f>
        <v>12570000000</v>
      </c>
      <c r="Q108" s="8">
        <f>IFERROR(R108/$R$122,0)</f>
        <v>1.0028288543140029</v>
      </c>
      <c r="R108" s="4">
        <f>$F$111</f>
        <v>14180000000</v>
      </c>
      <c r="T108" t="s">
        <f>$A$111</f>
        <v>96</v>
      </c>
      <c r="U108" s="8">
        <f>IFERROR(V108/$V108,0)</f>
        <v>1</v>
      </c>
      <c r="V108" s="4">
        <f>$B$111</f>
        <v>9240000000</v>
      </c>
      <c r="W108" s="8">
        <f>IFERROR(X108/$V108,0)</f>
        <v>1.0974025974025974</v>
      </c>
      <c r="X108" s="4">
        <f>$C$111</f>
        <v>10140000000</v>
      </c>
      <c r="Y108" s="8">
        <f>IFERROR(Z108/$V108,0)</f>
        <v>1.222943722943723</v>
      </c>
      <c r="Z108" s="4">
        <f>$D$111</f>
        <v>11300000000</v>
      </c>
      <c r="AA108" s="8">
        <f>IFERROR(AB108/$V108,0)</f>
        <v>1.3603896103896105</v>
      </c>
      <c r="AB108" s="4">
        <f>$E$111</f>
        <v>12570000000</v>
      </c>
      <c r="AC108" s="8">
        <f>IFERROR(AD108/$V108,0)</f>
        <v>1.5346320346320346</v>
      </c>
      <c r="AD108" s="4">
        <f>$F$111</f>
        <v>14180000000</v>
      </c>
    </row>
    <row r="109" spans="1:30" ht="13.5">
      <c r="A109" t="s">
        <v>94</v>
      </c>
      <c r="B109" s="4">
        <v>630990000</v>
      </c>
      <c r="C109" s="4">
        <v>681690000</v>
      </c>
      <c r="D109" s="4">
        <v>539650000</v>
      </c>
      <c r="E109" s="4">
        <v>478850000</v>
      </c>
      <c r="F109" s="4">
        <v>458030000</v>
      </c>
      <c r="H109" t="s">
        <f>$A$112</f>
        <v>97</v>
      </c>
      <c r="I109" s="8">
        <f>IFERROR(J109/$J$122,0)</f>
        <v>0</v>
      </c>
      <c r="J109" s="4">
        <f>$B$112</f>
        <v>0</v>
      </c>
      <c r="K109" s="8">
        <f>IFERROR(L109/$L$122,0)</f>
        <v>0</v>
      </c>
      <c r="L109" s="4">
        <f>$C$112</f>
        <v>0</v>
      </c>
      <c r="M109" s="8">
        <f>IFERROR(N109/$N$122,0)</f>
        <v>0</v>
      </c>
      <c r="N109" s="4">
        <f>$D$112</f>
        <v>0</v>
      </c>
      <c r="O109" s="8">
        <f>IFERROR(P109/$P$122,0)</f>
        <v>0</v>
      </c>
      <c r="P109" s="4">
        <f>$E$112</f>
        <v>0</v>
      </c>
      <c r="Q109" s="8">
        <f>IFERROR(R109/$R$122,0)</f>
        <v>0</v>
      </c>
      <c r="R109" s="4">
        <f>$F$112</f>
        <v>0</v>
      </c>
      <c r="T109" t="s">
        <f>$A$112</f>
        <v>97</v>
      </c>
      <c r="U109" s="8">
        <f>IFERROR(V109/$V109,0)</f>
        <v>0</v>
      </c>
      <c r="V109" s="4">
        <f>$B$112</f>
        <v>0</v>
      </c>
      <c r="W109" s="8">
        <f>IFERROR(X109/$V109,0)</f>
        <v>0</v>
      </c>
      <c r="X109" s="4">
        <f>$C$112</f>
        <v>0</v>
      </c>
      <c r="Y109" s="8">
        <f>IFERROR(Z109/$V109,0)</f>
        <v>0</v>
      </c>
      <c r="Z109" s="4">
        <f>$D$112</f>
        <v>0</v>
      </c>
      <c r="AA109" s="8">
        <f>IFERROR(AB109/$V109,0)</f>
        <v>0</v>
      </c>
      <c r="AB109" s="4">
        <f>$E$112</f>
        <v>0</v>
      </c>
      <c r="AC109" s="8">
        <f>IFERROR(AD109/$V109,0)</f>
        <v>0</v>
      </c>
      <c r="AD109" s="4">
        <f>$F$112</f>
        <v>0</v>
      </c>
    </row>
    <row r="110" spans="1:30" ht="13.5">
      <c r="A110" t="s">
        <v>95</v>
      </c>
      <c r="B110" s="4">
        <v>7430000000</v>
      </c>
      <c r="C110" s="4">
        <v>8270000000</v>
      </c>
      <c r="D110" s="4">
        <v>9260000000</v>
      </c>
      <c r="E110" s="4">
        <v>10370000000</v>
      </c>
      <c r="F110" s="4">
        <v>11790000000</v>
      </c>
      <c r="H110" t="s">
        <f>$A$113</f>
        <v>98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98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30" ht="13.5">
      <c r="A111" t="s">
        <v>96</v>
      </c>
      <c r="B111" s="4">
        <v>9240000000</v>
      </c>
      <c r="C111" s="4">
        <v>10140000000</v>
      </c>
      <c r="D111" s="4">
        <v>11300000000</v>
      </c>
      <c r="E111" s="4">
        <v>12570000000</v>
      </c>
      <c r="F111" s="4">
        <v>14180000000</v>
      </c>
      <c r="H111" t="s">
        <f>$A$114</f>
        <v>99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99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5">
      <c r="A112" t="s">
        <v>97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H112" t="s">
        <f>$A$115</f>
        <v>100</v>
      </c>
      <c r="I112" s="8">
        <f>IFERROR(J112/$J$122,0)</f>
        <v>0</v>
      </c>
      <c r="J112" s="4">
        <f>$B$115</f>
        <v>0</v>
      </c>
      <c r="K112" s="8">
        <f>IFERROR(L112/$L$122,0)</f>
        <v>0</v>
      </c>
      <c r="L112" s="4">
        <f>$C$115</f>
        <v>0</v>
      </c>
      <c r="M112" s="8">
        <f>IFERROR(N112/$N$122,0)</f>
        <v>0</v>
      </c>
      <c r="N112" s="4">
        <f>$D$115</f>
        <v>0</v>
      </c>
      <c r="O112" s="8">
        <f>IFERROR(P112/$P$122,0)</f>
        <v>0</v>
      </c>
      <c r="P112" s="4">
        <f>$E$115</f>
        <v>0</v>
      </c>
      <c r="Q112" s="8">
        <f>IFERROR(R112/$R$122,0)</f>
        <v>0</v>
      </c>
      <c r="R112" s="4">
        <f>$F$115</f>
        <v>0</v>
      </c>
      <c r="T112" t="s">
        <f>$A$115</f>
        <v>100</v>
      </c>
      <c r="U112" s="8">
        <f>IFERROR(V112/$V112,0)</f>
        <v>0</v>
      </c>
      <c r="V112" s="4">
        <f>$B$115</f>
        <v>0</v>
      </c>
      <c r="W112" s="8">
        <f>IFERROR(X112/$V112,0)</f>
        <v>0</v>
      </c>
      <c r="X112" s="4">
        <f>$C$115</f>
        <v>0</v>
      </c>
      <c r="Y112" s="8">
        <f>IFERROR(Z112/$V112,0)</f>
        <v>0</v>
      </c>
      <c r="Z112" s="4">
        <f>$D$115</f>
        <v>0</v>
      </c>
      <c r="AA112" s="8">
        <f>IFERROR(AB112/$V112,0)</f>
        <v>0</v>
      </c>
      <c r="AB112" s="4">
        <f>$E$115</f>
        <v>0</v>
      </c>
      <c r="AC112" s="8">
        <f>IFERROR(AD112/$V112,0)</f>
        <v>0</v>
      </c>
      <c r="AD112" s="4">
        <f>$F$115</f>
        <v>0</v>
      </c>
    </row>
    <row r="113" spans="1:30" ht="13.5">
      <c r="A113" t="s">
        <v>98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101</v>
      </c>
      <c r="I113" s="8">
        <f>IFERROR(J113/$J$122,0)</f>
        <v>0.19911991199119913</v>
      </c>
      <c r="J113" s="4">
        <f>$B$116</f>
        <v>1810000000</v>
      </c>
      <c r="K113" s="8">
        <f>IFERROR(L113/$L$122,0)</f>
        <v>0.17330861909175163</v>
      </c>
      <c r="L113" s="4">
        <f>$C$116</f>
        <v>1870000000</v>
      </c>
      <c r="M113" s="8">
        <f>IFERROR(N113/$N$122,0)</f>
        <v>0.17723718505647262</v>
      </c>
      <c r="N113" s="4">
        <f>$D$116</f>
        <v>2040000000</v>
      </c>
      <c r="O113" s="8">
        <f>IFERROR(P113/$P$122,0)</f>
        <v>0.17432646592709986</v>
      </c>
      <c r="P113" s="4">
        <f>$E$116</f>
        <v>2200000000</v>
      </c>
      <c r="Q113" s="8">
        <f>IFERROR(R113/$R$122,0)</f>
        <v>0.16902404526166903</v>
      </c>
      <c r="R113" s="4">
        <f>$F$116</f>
        <v>2390000000</v>
      </c>
      <c r="T113" t="s">
        <f>$A$116</f>
        <v>101</v>
      </c>
      <c r="U113" s="8">
        <f>IFERROR(V113/$V113,0)</f>
        <v>1</v>
      </c>
      <c r="V113" s="4">
        <f>$B$116</f>
        <v>1810000000</v>
      </c>
      <c r="W113" s="8">
        <f>IFERROR(X113/$V113,0)</f>
        <v>1.0331491712707181</v>
      </c>
      <c r="X113" s="4">
        <f>$C$116</f>
        <v>1870000000</v>
      </c>
      <c r="Y113" s="8">
        <f>IFERROR(Z113/$V113,0)</f>
        <v>1.1270718232044199</v>
      </c>
      <c r="Z113" s="4">
        <f>$D$116</f>
        <v>2040000000</v>
      </c>
      <c r="AA113" s="8">
        <f>IFERROR(AB113/$V113,0)</f>
        <v>1.2154696132596685</v>
      </c>
      <c r="AB113" s="4">
        <f>$E$116</f>
        <v>2200000000</v>
      </c>
      <c r="AC113" s="8">
        <f>IFERROR(AD113/$V113,0)</f>
        <v>1.3204419889502763</v>
      </c>
      <c r="AD113" s="4">
        <f>$F$116</f>
        <v>2390000000</v>
      </c>
    </row>
    <row r="114" spans="1:30" ht="13.5">
      <c r="A114" t="s">
        <v>99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102</v>
      </c>
      <c r="I114" s="8">
        <f>IFERROR(J114/$J$122,0)</f>
        <v>0.0082035203520352037</v>
      </c>
      <c r="J114" s="4">
        <f>$B$117</f>
        <v>74570000</v>
      </c>
      <c r="K114" s="8">
        <f>IFERROR(L114/$L$122,0)</f>
        <v>0.0069063948100092677</v>
      </c>
      <c r="L114" s="4">
        <f>$C$117</f>
        <v>74520000</v>
      </c>
      <c r="M114" s="8">
        <f>IFERROR(N114/$N$122,0)</f>
        <v>0.0077506516072980017</v>
      </c>
      <c r="N114" s="4">
        <f>$D$117</f>
        <v>89210000</v>
      </c>
      <c r="O114" s="8">
        <f>IFERROR(P114/$P$122,0)</f>
        <v>0.00789540412044374</v>
      </c>
      <c r="P114" s="4">
        <f>$E$117</f>
        <v>99640000</v>
      </c>
      <c r="Q114" s="8">
        <f>IFERROR(R114/$R$122,0)</f>
        <v>0.0072213578500707216</v>
      </c>
      <c r="R114" s="4">
        <f>$F$117</f>
        <v>102110000</v>
      </c>
      <c r="T114" t="s">
        <f>$A$117</f>
        <v>102</v>
      </c>
      <c r="U114" s="8">
        <f>IFERROR(V114/$V114,0)</f>
        <v>1</v>
      </c>
      <c r="V114" s="4">
        <f>$B$117</f>
        <v>74570000</v>
      </c>
      <c r="W114" s="8">
        <f>IFERROR(X114/$V114,0)</f>
        <v>0.99932948907067187</v>
      </c>
      <c r="X114" s="4">
        <f>$C$117</f>
        <v>74520000</v>
      </c>
      <c r="Y114" s="8">
        <f>IFERROR(Z114/$V114,0)</f>
        <v>1.1963256001072817</v>
      </c>
      <c r="Z114" s="4">
        <f>$D$117</f>
        <v>89210000</v>
      </c>
      <c r="AA114" s="8">
        <f>IFERROR(AB114/$V114,0)</f>
        <v>1.3361941799651333</v>
      </c>
      <c r="AB114" s="4">
        <f>$E$117</f>
        <v>99640000</v>
      </c>
      <c r="AC114" s="8">
        <f>IFERROR(AD114/$V114,0)</f>
        <v>1.369317419873944</v>
      </c>
      <c r="AD114" s="4">
        <f>$F$117</f>
        <v>102110000</v>
      </c>
    </row>
    <row r="115" spans="1:30" ht="13.5">
      <c r="A115" t="s">
        <v>100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H115" t="s">
        <f>$A$118</f>
        <v>103</v>
      </c>
      <c r="I115" s="8">
        <f>IFERROR(J115/$J$122,0)</f>
        <v>0.0082035203520352037</v>
      </c>
      <c r="J115" s="4">
        <f>$B$118</f>
        <v>74570000</v>
      </c>
      <c r="K115" s="8">
        <f>IFERROR(L115/$L$122,0)</f>
        <v>0.0069063948100092677</v>
      </c>
      <c r="L115" s="4">
        <f>$C$118</f>
        <v>74520000</v>
      </c>
      <c r="M115" s="8">
        <f>IFERROR(N115/$N$122,0)</f>
        <v>0.0077506516072980017</v>
      </c>
      <c r="N115" s="4">
        <f>$D$118</f>
        <v>89210000</v>
      </c>
      <c r="O115" s="8">
        <f>IFERROR(P115/$P$122,0)</f>
        <v>0.00789540412044374</v>
      </c>
      <c r="P115" s="4">
        <f>$E$118</f>
        <v>99640000</v>
      </c>
      <c r="Q115" s="8">
        <f>IFERROR(R115/$R$122,0)</f>
        <v>0.0072213578500707216</v>
      </c>
      <c r="R115" s="4">
        <f>$F$118</f>
        <v>102110000</v>
      </c>
      <c r="T115" t="s">
        <f>$A$118</f>
        <v>103</v>
      </c>
      <c r="U115" s="8">
        <f>IFERROR(V115/$V115,0)</f>
        <v>1</v>
      </c>
      <c r="V115" s="4">
        <f>$B$118</f>
        <v>74570000</v>
      </c>
      <c r="W115" s="8">
        <f>IFERROR(X115/$V115,0)</f>
        <v>0.99932948907067187</v>
      </c>
      <c r="X115" s="4">
        <f>$C$118</f>
        <v>74520000</v>
      </c>
      <c r="Y115" s="8">
        <f>IFERROR(Z115/$V115,0)</f>
        <v>1.1963256001072817</v>
      </c>
      <c r="Z115" s="4">
        <f>$D$118</f>
        <v>89210000</v>
      </c>
      <c r="AA115" s="8">
        <f>IFERROR(AB115/$V115,0)</f>
        <v>1.3361941799651333</v>
      </c>
      <c r="AB115" s="4">
        <f>$E$118</f>
        <v>99640000</v>
      </c>
      <c r="AC115" s="8">
        <f>IFERROR(AD115/$V115,0)</f>
        <v>1.369317419873944</v>
      </c>
      <c r="AD115" s="4">
        <f>$F$118</f>
        <v>102110000</v>
      </c>
    </row>
    <row r="116" spans="1:30" ht="13.5">
      <c r="A116" t="s">
        <v>101</v>
      </c>
      <c r="B116" s="4">
        <v>1810000000</v>
      </c>
      <c r="C116" s="4">
        <v>1870000000</v>
      </c>
      <c r="D116" s="4">
        <v>2040000000</v>
      </c>
      <c r="E116" s="4">
        <v>2200000000</v>
      </c>
      <c r="F116" s="4">
        <v>2390000000</v>
      </c>
      <c r="H116" t="s">
        <f>$A$119</f>
        <v>104</v>
      </c>
      <c r="I116" s="8">
        <f>IFERROR(J116/$J$122,0)</f>
        <v>0</v>
      </c>
      <c r="J116" s="4">
        <f>$B$119</f>
        <v>0</v>
      </c>
      <c r="K116" s="8">
        <f>IFERROR(L116/$L$122,0)</f>
        <v>0</v>
      </c>
      <c r="L116" s="4">
        <f>$C$119</f>
        <v>0</v>
      </c>
      <c r="M116" s="8">
        <f>IFERROR(N116/$N$122,0)</f>
        <v>0</v>
      </c>
      <c r="N116" s="4">
        <f>$D$119</f>
        <v>0</v>
      </c>
      <c r="O116" s="8">
        <f>IFERROR(P116/$P$122,0)</f>
        <v>0</v>
      </c>
      <c r="P116" s="4">
        <f>$E$119</f>
        <v>0</v>
      </c>
      <c r="Q116" s="8">
        <f>IFERROR(R116/$R$122,0)</f>
        <v>0</v>
      </c>
      <c r="R116" s="4">
        <f>$F$119</f>
        <v>0</v>
      </c>
      <c r="T116" t="s">
        <f>$A$119</f>
        <v>104</v>
      </c>
      <c r="U116" s="8">
        <f>IFERROR(V116/$V116,0)</f>
        <v>0</v>
      </c>
      <c r="V116" s="4">
        <f>$B$119</f>
        <v>0</v>
      </c>
      <c r="W116" s="8">
        <f>IFERROR(X116/$V116,0)</f>
        <v>0</v>
      </c>
      <c r="X116" s="4">
        <f>$C$119</f>
        <v>0</v>
      </c>
      <c r="Y116" s="8">
        <f>IFERROR(Z116/$V116,0)</f>
        <v>0</v>
      </c>
      <c r="Z116" s="4">
        <f>$D$119</f>
        <v>0</v>
      </c>
      <c r="AA116" s="8">
        <f>IFERROR(AB116/$V116,0)</f>
        <v>0</v>
      </c>
      <c r="AB116" s="4">
        <f>$E$119</f>
        <v>0</v>
      </c>
      <c r="AC116" s="8">
        <f>IFERROR(AD116/$V116,0)</f>
        <v>0</v>
      </c>
      <c r="AD116" s="4">
        <f>$F$119</f>
        <v>0</v>
      </c>
    </row>
    <row r="117" spans="1:30" ht="13.5">
      <c r="A117" t="s">
        <v>102</v>
      </c>
      <c r="B117" s="4">
        <v>74570000</v>
      </c>
      <c r="C117" s="4">
        <v>74520000</v>
      </c>
      <c r="D117" s="4">
        <v>89210000</v>
      </c>
      <c r="E117" s="4">
        <v>99640000</v>
      </c>
      <c r="F117" s="4">
        <v>102110000</v>
      </c>
      <c r="H117" t="s">
        <f>$A$120</f>
        <v>105</v>
      </c>
      <c r="I117" s="8">
        <f>IFERROR(J117/$J$122,0)</f>
        <v>0.081705170517051701</v>
      </c>
      <c r="J117" s="4">
        <f>$B$120</f>
        <v>742700000</v>
      </c>
      <c r="K117" s="8">
        <f>IFERROR(L117/$L$122,0)</f>
        <v>0.067373493975903614</v>
      </c>
      <c r="L117" s="4">
        <f>$C$120</f>
        <v>726960000</v>
      </c>
      <c r="M117" s="8">
        <f>IFERROR(N117/$N$122,0)</f>
        <v>0.063434404865334498</v>
      </c>
      <c r="N117" s="4">
        <f>$D$120</f>
        <v>730130000</v>
      </c>
      <c r="O117" s="8">
        <f>IFERROR(P117/$P$122,0)</f>
        <v>0.057877971473851028</v>
      </c>
      <c r="P117" s="4">
        <f>$E$120</f>
        <v>730420000</v>
      </c>
      <c r="Q117" s="8">
        <f>IFERROR(R117/$R$122,0)</f>
        <v>0.05167680339462518</v>
      </c>
      <c r="R117" s="4">
        <f>$F$120</f>
        <v>730710000</v>
      </c>
      <c r="T117" t="s">
        <f>$A$120</f>
        <v>105</v>
      </c>
      <c r="U117" s="8">
        <f>IFERROR(V117/$V117,0)</f>
        <v>1</v>
      </c>
      <c r="V117" s="4">
        <f>$B$120</f>
        <v>742700000</v>
      </c>
      <c r="W117" s="8">
        <f>IFERROR(X117/$V117,0)</f>
        <v>0.97880705533862933</v>
      </c>
      <c r="X117" s="4">
        <f>$C$120</f>
        <v>726960000</v>
      </c>
      <c r="Y117" s="8">
        <f>IFERROR(Z117/$V117,0)</f>
        <v>0.9830752659216373</v>
      </c>
      <c r="Z117" s="4">
        <f>$D$120</f>
        <v>730130000</v>
      </c>
      <c r="AA117" s="8">
        <f>IFERROR(AB117/$V117,0)</f>
        <v>0.98346573313585561</v>
      </c>
      <c r="AB117" s="4">
        <f>$E$120</f>
        <v>730420000</v>
      </c>
      <c r="AC117" s="8">
        <f>IFERROR(AD117/$V117,0)</f>
        <v>0.98385620035007404</v>
      </c>
      <c r="AD117" s="4">
        <f>$F$120</f>
        <v>730710000</v>
      </c>
    </row>
    <row r="118" spans="1:30" ht="13.5">
      <c r="A118" t="s">
        <v>103</v>
      </c>
      <c r="B118" s="4">
        <v>74570000</v>
      </c>
      <c r="C118" s="4">
        <v>74520000</v>
      </c>
      <c r="D118" s="4">
        <v>89210000</v>
      </c>
      <c r="E118" s="4">
        <v>99640000</v>
      </c>
      <c r="F118" s="4">
        <v>102110000</v>
      </c>
      <c r="H118" t="s">
        <f>$A$121</f>
        <v>106</v>
      </c>
      <c r="I118" s="8">
        <f>IFERROR(J118/$J$122,0)</f>
        <v>0.081705170517051701</v>
      </c>
      <c r="J118" s="4">
        <f>$B$121</f>
        <v>742700000</v>
      </c>
      <c r="K118" s="8">
        <f>IFERROR(L118/$L$122,0)</f>
        <v>0.067373493975903614</v>
      </c>
      <c r="L118" s="4">
        <f>$C$121</f>
        <v>726960000</v>
      </c>
      <c r="M118" s="8">
        <f>IFERROR(N118/$N$122,0)</f>
        <v>0.063434404865334498</v>
      </c>
      <c r="N118" s="4">
        <f>$D$121</f>
        <v>730130000</v>
      </c>
      <c r="O118" s="8">
        <f>IFERROR(P118/$P$122,0)</f>
        <v>0.057877971473851028</v>
      </c>
      <c r="P118" s="4">
        <f>$E$121</f>
        <v>730420000</v>
      </c>
      <c r="Q118" s="8">
        <f>IFERROR(R118/$R$122,0)</f>
        <v>0.05167680339462518</v>
      </c>
      <c r="R118" s="4">
        <f>$F$121</f>
        <v>730710000</v>
      </c>
      <c r="T118" t="s">
        <f>$A$121</f>
        <v>106</v>
      </c>
      <c r="U118" s="8">
        <f>IFERROR(V118/$V118,0)</f>
        <v>1</v>
      </c>
      <c r="V118" s="4">
        <f>$B$121</f>
        <v>742700000</v>
      </c>
      <c r="W118" s="8">
        <f>IFERROR(X118/$V118,0)</f>
        <v>0.97880705533862933</v>
      </c>
      <c r="X118" s="4">
        <f>$C$121</f>
        <v>726960000</v>
      </c>
      <c r="Y118" s="8">
        <f>IFERROR(Z118/$V118,0)</f>
        <v>0.9830752659216373</v>
      </c>
      <c r="Z118" s="4">
        <f>$D$121</f>
        <v>730130000</v>
      </c>
      <c r="AA118" s="8">
        <f>IFERROR(AB118/$V118,0)</f>
        <v>0.98346573313585561</v>
      </c>
      <c r="AB118" s="4">
        <f>$E$121</f>
        <v>730420000</v>
      </c>
      <c r="AC118" s="8">
        <f>IFERROR(AD118/$V118,0)</f>
        <v>0.98385620035007404</v>
      </c>
      <c r="AD118" s="4">
        <f>$F$121</f>
        <v>730710000</v>
      </c>
    </row>
    <row r="119" spans="1:30" ht="13.5">
      <c r="A119" t="s">
        <v>104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H119" t="s">
        <f>$A$122</f>
        <v>107</v>
      </c>
      <c r="I119" s="8">
        <f>IFERROR(J119/$J$122,0)</f>
        <v>0</v>
      </c>
      <c r="J119" s="4">
        <f>$B$122</f>
        <v>0</v>
      </c>
      <c r="K119" s="8">
        <f>IFERROR(L119/$L$122,0)</f>
        <v>0</v>
      </c>
      <c r="L119" s="4">
        <f>$C$122</f>
        <v>0</v>
      </c>
      <c r="M119" s="8">
        <f>IFERROR(N119/$N$122,0)</f>
        <v>0</v>
      </c>
      <c r="N119" s="4">
        <f>$D$122</f>
        <v>0</v>
      </c>
      <c r="O119" s="8">
        <f>IFERROR(P119/$P$122,0)</f>
        <v>0</v>
      </c>
      <c r="P119" s="4">
        <f>$E$122</f>
        <v>0</v>
      </c>
      <c r="Q119" s="8">
        <f>IFERROR(R119/$R$122,0)</f>
        <v>0</v>
      </c>
      <c r="R119" s="4">
        <f>$F$122</f>
        <v>0</v>
      </c>
      <c r="T119" t="s">
        <f>$A$122</f>
        <v>107</v>
      </c>
      <c r="U119" s="8">
        <f>IFERROR(V119/$V119,0)</f>
        <v>0</v>
      </c>
      <c r="V119" s="4">
        <f>$B$122</f>
        <v>0</v>
      </c>
      <c r="W119" s="8">
        <f>IFERROR(X119/$V119,0)</f>
        <v>0</v>
      </c>
      <c r="X119" s="4">
        <f>$C$122</f>
        <v>0</v>
      </c>
      <c r="Y119" s="8">
        <f>IFERROR(Z119/$V119,0)</f>
        <v>0</v>
      </c>
      <c r="Z119" s="4">
        <f>$D$122</f>
        <v>0</v>
      </c>
      <c r="AA119" s="8">
        <f>IFERROR(AB119/$V119,0)</f>
        <v>0</v>
      </c>
      <c r="AB119" s="4">
        <f>$E$122</f>
        <v>0</v>
      </c>
      <c r="AC119" s="8">
        <f>IFERROR(AD119/$V119,0)</f>
        <v>0</v>
      </c>
      <c r="AD119" s="4">
        <f>$F$122</f>
        <v>0</v>
      </c>
    </row>
    <row r="120" spans="1:30" ht="13.5">
      <c r="A120" t="s">
        <v>105</v>
      </c>
      <c r="B120" s="4">
        <v>742700000</v>
      </c>
      <c r="C120" s="4">
        <v>726960000</v>
      </c>
      <c r="D120" s="4">
        <v>730130000</v>
      </c>
      <c r="E120" s="4">
        <v>730420000</v>
      </c>
      <c r="F120" s="4">
        <v>730710000</v>
      </c>
      <c r="H120" t="s">
        <f>$A$123</f>
        <v>108</v>
      </c>
      <c r="I120" s="8">
        <f>IFERROR(J120/$J$122,0)</f>
        <v>0.023554455445544555</v>
      </c>
      <c r="J120" s="4">
        <f>$B$123</f>
        <v>214110000</v>
      </c>
      <c r="K120" s="8">
        <f>IFERROR(L120/$L$122,0)</f>
        <v>0.024013901760889713</v>
      </c>
      <c r="L120" s="4">
        <f>$C$123</f>
        <v>259110000</v>
      </c>
      <c r="M120" s="8">
        <f>IFERROR(N120/$N$122,0)</f>
        <v>0.011417897480451781</v>
      </c>
      <c r="N120" s="4">
        <f>$D$123</f>
        <v>131419999.99999999</v>
      </c>
      <c r="O120" s="8">
        <f>IFERROR(P120/$P$122,0)</f>
        <v>0.015402535657686213</v>
      </c>
      <c r="P120" s="4">
        <f>$E$123</f>
        <v>194380000</v>
      </c>
      <c r="Q120" s="8">
        <f>IFERROR(R120/$R$122,0)</f>
        <v>0.020446251768033948</v>
      </c>
      <c r="R120" s="4">
        <f>$F$123</f>
        <v>289110000</v>
      </c>
      <c r="T120" t="s">
        <f>$A$123</f>
        <v>108</v>
      </c>
      <c r="U120" s="8">
        <f>IFERROR(V120/$V120,0)</f>
        <v>1</v>
      </c>
      <c r="V120" s="4">
        <f>$B$123</f>
        <v>214110000</v>
      </c>
      <c r="W120" s="8">
        <f>IFERROR(X120/$V120,0)</f>
        <v>1.2101723413198824</v>
      </c>
      <c r="X120" s="4">
        <f>$C$123</f>
        <v>259110000</v>
      </c>
      <c r="Y120" s="8">
        <f>IFERROR(Z120/$V120,0)</f>
        <v>0.61379664658353172</v>
      </c>
      <c r="Z120" s="4">
        <f>$D$123</f>
        <v>131419999.99999999</v>
      </c>
      <c r="AA120" s="8">
        <f>IFERROR(AB120/$V120,0)</f>
        <v>0.90785110457241602</v>
      </c>
      <c r="AB120" s="4">
        <f>$E$123</f>
        <v>194380000</v>
      </c>
      <c r="AC120" s="8">
        <f>IFERROR(AD120/$V120,0)</f>
        <v>1.3502872355331372</v>
      </c>
      <c r="AD120" s="4">
        <f>$F$123</f>
        <v>289110000</v>
      </c>
    </row>
    <row r="121" spans="1:30" ht="13.5">
      <c r="A121" t="s">
        <v>106</v>
      </c>
      <c r="B121" s="4">
        <v>742700000</v>
      </c>
      <c r="C121" s="4">
        <v>726960000</v>
      </c>
      <c r="D121" s="4">
        <v>730130000</v>
      </c>
      <c r="E121" s="4">
        <v>730420000</v>
      </c>
      <c r="F121" s="4">
        <v>730710000</v>
      </c>
      <c r="H121" t="s">
        <f>$A$124</f>
        <v>109</v>
      </c>
      <c r="I121" s="8">
        <f>IFERROR(J121/$J$122,0)</f>
        <v>0.021588558855885589</v>
      </c>
      <c r="J121" s="4">
        <f>$B$124</f>
        <v>196240000</v>
      </c>
      <c r="K121" s="8">
        <f>IFERROR(L121/$L$122,0)</f>
        <v>0.024013901760889713</v>
      </c>
      <c r="L121" s="4">
        <f>$C$124</f>
        <v>259110000</v>
      </c>
      <c r="M121" s="8">
        <f>IFERROR(N121/$N$122,0)</f>
        <v>0.011417897480451781</v>
      </c>
      <c r="N121" s="4">
        <f>$D$124</f>
        <v>131419999.99999999</v>
      </c>
      <c r="O121" s="8">
        <f>IFERROR(P121/$P$122,0)</f>
        <v>0.013265451664025357</v>
      </c>
      <c r="P121" s="4">
        <f>$E$124</f>
        <v>167410000</v>
      </c>
      <c r="Q121" s="8">
        <f>IFERROR(R121/$R$122,0)</f>
        <v>0.020446251768033948</v>
      </c>
      <c r="R121" s="4">
        <f>$F$124</f>
        <v>289110000</v>
      </c>
      <c r="T121" t="s">
        <f>$A$124</f>
        <v>109</v>
      </c>
      <c r="U121" s="8">
        <f>IFERROR(V121/$V121,0)</f>
        <v>1</v>
      </c>
      <c r="V121" s="4">
        <f>$B$124</f>
        <v>196240000</v>
      </c>
      <c r="W121" s="8">
        <f>IFERROR(X121/$V121,0)</f>
        <v>1.3203730126375866</v>
      </c>
      <c r="X121" s="4">
        <f>$C$124</f>
        <v>259110000</v>
      </c>
      <c r="Y121" s="8">
        <f>IFERROR(Z121/$V121,0)</f>
        <v>0.66969017529555641</v>
      </c>
      <c r="Z121" s="4">
        <f>$D$124</f>
        <v>131419999.99999999</v>
      </c>
      <c r="AA121" s="8">
        <f>IFERROR(AB121/$V121,0)</f>
        <v>0.85308805544231558</v>
      </c>
      <c r="AB121" s="4">
        <f>$E$124</f>
        <v>167410000</v>
      </c>
      <c r="AC121" s="8">
        <f>IFERROR(AD121/$V121,0)</f>
        <v>1.4732470444353853</v>
      </c>
      <c r="AD121" s="4">
        <f>$F$124</f>
        <v>289110000</v>
      </c>
    </row>
    <row r="122" spans="1:30" ht="13.5">
      <c r="A122" t="s">
        <v>107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H122" t="s">
        <f>$A$125</f>
        <v>110</v>
      </c>
      <c r="I122" s="8">
        <f>IFERROR(J122/$J$122,0)</f>
        <v>1</v>
      </c>
      <c r="J122" s="4">
        <f>$B$125</f>
        <v>9090000000</v>
      </c>
      <c r="K122" s="8">
        <f>IFERROR(L122/$L$122,0)</f>
        <v>1</v>
      </c>
      <c r="L122" s="4">
        <f>$C$125</f>
        <v>10790000000</v>
      </c>
      <c r="M122" s="8">
        <f>IFERROR(N122/$N$122,0)</f>
        <v>1</v>
      </c>
      <c r="N122" s="4">
        <f>$D$125</f>
        <v>11510000000</v>
      </c>
      <c r="O122" s="8">
        <f>IFERROR(P122/$P$122,0)</f>
        <v>1</v>
      </c>
      <c r="P122" s="4">
        <f>$E$125</f>
        <v>12620000000</v>
      </c>
      <c r="Q122" s="8">
        <f>IFERROR(R122/$R$122,0)</f>
        <v>1</v>
      </c>
      <c r="R122" s="4">
        <f>$F$125</f>
        <v>14140000000</v>
      </c>
      <c r="T122" t="s">
        <f>$A$125</f>
        <v>110</v>
      </c>
      <c r="U122" s="8">
        <f>IFERROR(V122/$V122,0)</f>
        <v>1</v>
      </c>
      <c r="V122" s="4">
        <f>$B$125</f>
        <v>9090000000</v>
      </c>
      <c r="W122" s="8">
        <f>IFERROR(X122/$V122,0)</f>
        <v>1.187018701870187</v>
      </c>
      <c r="X122" s="4">
        <f>$C$125</f>
        <v>10790000000</v>
      </c>
      <c r="Y122" s="8">
        <f>IFERROR(Z122/$V122,0)</f>
        <v>1.2662266226622663</v>
      </c>
      <c r="Z122" s="4">
        <f>$D$125</f>
        <v>11510000000</v>
      </c>
      <c r="AA122" s="8">
        <f>IFERROR(AB122/$V122,0)</f>
        <v>1.3883388338833884</v>
      </c>
      <c r="AB122" s="4">
        <f>$E$125</f>
        <v>12620000000</v>
      </c>
      <c r="AC122" s="8">
        <f>IFERROR(AD122/$V122,0)</f>
        <v>1.5555555555555556</v>
      </c>
      <c r="AD122" s="4">
        <f>$F$125</f>
        <v>14140000000</v>
      </c>
    </row>
    <row r="123" spans="1:30" ht="13.5">
      <c r="A123" t="s">
        <v>108</v>
      </c>
      <c r="B123" s="4">
        <v>214110000</v>
      </c>
      <c r="C123" s="4">
        <v>259110000</v>
      </c>
      <c r="D123" s="4">
        <v>131419999.99999999</v>
      </c>
      <c r="E123" s="4">
        <v>194380000</v>
      </c>
      <c r="F123" s="4">
        <v>289110000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5">
      <c r="A124" t="s">
        <v>109</v>
      </c>
      <c r="B124" s="4">
        <v>196240000</v>
      </c>
      <c r="C124" s="4">
        <v>259110000</v>
      </c>
      <c r="D124" s="4">
        <v>131419999.99999999</v>
      </c>
      <c r="E124" s="4">
        <v>167410000</v>
      </c>
      <c r="F124" s="4">
        <v>289110000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5">
      <c r="A125" t="s">
        <v>110</v>
      </c>
      <c r="B125" s="4">
        <v>9090000000</v>
      </c>
      <c r="C125" s="4">
        <v>10790000000</v>
      </c>
      <c r="D125" s="4">
        <v>11510000000</v>
      </c>
      <c r="E125" s="4">
        <v>12620000000</v>
      </c>
      <c r="F125" s="4">
        <v>14140000000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5">
      <c r="A126" t="s">
        <v>111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</row>
    <row r="127" spans="1:30" ht="13.5">
      <c r="A127" t="s">
        <v>112</v>
      </c>
      <c r="B127" s="4">
        <v>457930000</v>
      </c>
      <c r="C127" s="4">
        <v>1080000000</v>
      </c>
      <c r="D127" s="4">
        <v>447750000</v>
      </c>
      <c r="E127" s="4">
        <v>1150000000</v>
      </c>
      <c r="F127" s="4">
        <v>464920000</v>
      </c>
    </row>
    <row r="128" spans="1:30" ht="13.5">
      <c r="A128" t="s">
        <v>113</v>
      </c>
      <c r="B128" s="4">
        <v>457930000</v>
      </c>
      <c r="C128" s="4">
        <v>829810000</v>
      </c>
      <c r="D128" s="4">
        <v>447750000</v>
      </c>
      <c r="E128" s="4">
        <v>575780000</v>
      </c>
      <c r="F128" s="4">
        <v>464920000</v>
      </c>
    </row>
    <row r="129" spans="1:30" ht="13.5">
      <c r="A129" t="s">
        <v>114</v>
      </c>
      <c r="B129" s="4">
        <v>0</v>
      </c>
      <c r="C129" s="4">
        <v>250000000</v>
      </c>
      <c r="D129" s="4">
        <v>0</v>
      </c>
      <c r="E129" s="4">
        <v>575000000</v>
      </c>
      <c r="F129" s="4">
        <v>0</v>
      </c>
    </row>
    <row r="130" spans="1:30" ht="13.5">
      <c r="A130" t="s">
        <v>115</v>
      </c>
      <c r="B130" s="4">
        <v>78530000</v>
      </c>
      <c r="C130" s="4">
        <v>114360000</v>
      </c>
      <c r="D130" s="4">
        <v>143420000</v>
      </c>
      <c r="E130" s="4">
        <v>135160000</v>
      </c>
      <c r="F130" s="4">
        <v>176580000</v>
      </c>
    </row>
    <row r="131" spans="1:30" ht="13.5">
      <c r="A131" t="s">
        <v>116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H131" s="2" t="s">
        <v>117</v>
      </c>
      <c r="I131" s="9">
        <v>2015</v>
      </c>
      <c r="J131" s="9">
        <f>$B$90</f>
        <v>28650000</v>
      </c>
      <c r="K131" s="9">
        <v>2016</v>
      </c>
      <c r="L131" s="9">
        <f>$C$90</f>
        <v>47530000</v>
      </c>
      <c r="M131" s="9">
        <v>2017</v>
      </c>
      <c r="N131" s="9">
        <f>$D$90</f>
        <v>26410000</v>
      </c>
      <c r="O131" s="9">
        <v>2018</v>
      </c>
      <c r="P131" s="9">
        <f>$E$90</f>
        <v>13770000</v>
      </c>
      <c r="Q131" s="9">
        <v>2019</v>
      </c>
      <c r="R131" s="9">
        <f>$F$90</f>
        <v>24550000</v>
      </c>
      <c r="T131" s="2" t="s">
        <v>118</v>
      </c>
      <c r="U131" s="9">
        <v>2015</v>
      </c>
      <c r="V131" s="9">
        <f>$B$90</f>
        <v>28650000</v>
      </c>
      <c r="W131" s="9">
        <v>2016</v>
      </c>
      <c r="X131" s="9">
        <f>$C$90</f>
        <v>47530000</v>
      </c>
      <c r="Y131" s="9">
        <v>2017</v>
      </c>
      <c r="Z131" s="9">
        <f>$D$90</f>
        <v>26410000</v>
      </c>
      <c r="AA131" s="9">
        <v>2018</v>
      </c>
      <c r="AB131" s="9">
        <f>$E$90</f>
        <v>13770000</v>
      </c>
      <c r="AC131" s="9">
        <v>2019</v>
      </c>
      <c r="AD131" s="9">
        <f>$F$90</f>
        <v>24550000</v>
      </c>
    </row>
    <row r="132" spans="1:30" ht="13.5">
      <c r="A132" t="s">
        <v>119</v>
      </c>
      <c r="B132" s="4">
        <v>149590000</v>
      </c>
      <c r="C132" s="4">
        <v>104150000</v>
      </c>
      <c r="D132" s="4">
        <v>116290000</v>
      </c>
      <c r="E132" s="4">
        <v>123460000</v>
      </c>
      <c r="F132" s="4">
        <v>135600000</v>
      </c>
      <c r="H132" t="s">
        <f>$A$127</f>
        <v>112</v>
      </c>
      <c r="I132" s="3">
        <f>IFERROR(J132/$J$167,0)</f>
        <v>0.050377337733773377</v>
      </c>
      <c r="J132" s="4">
        <f>$B$127</f>
        <v>457930000</v>
      </c>
      <c r="K132" s="3">
        <f>IFERROR(L132/$L$167,0)</f>
        <v>0.10009267840593142</v>
      </c>
      <c r="L132" s="4">
        <f>$C$127</f>
        <v>1080000000</v>
      </c>
      <c r="M132" s="3">
        <f>IFERROR(N132/$N$167,0)</f>
        <v>0.038900955690703738</v>
      </c>
      <c r="N132" s="4">
        <f>$D$127</f>
        <v>447750000</v>
      </c>
      <c r="O132" s="3">
        <f>IFERROR(P132/$P$167,0)</f>
        <v>0.091125198098256741</v>
      </c>
      <c r="P132" s="4">
        <f>$E$127</f>
        <v>1150000000</v>
      </c>
      <c r="Q132" s="3">
        <f>IFERROR(R132/$R$167,0)</f>
        <v>0.03287977369165488</v>
      </c>
      <c r="R132" s="4">
        <f>$F$127</f>
        <v>464920000</v>
      </c>
      <c r="T132" t="s">
        <f>$A$127</f>
        <v>112</v>
      </c>
      <c r="U132" s="3">
        <f>IFERROR(V132/$V132,0)</f>
        <v>1</v>
      </c>
      <c r="V132" s="4">
        <f>$B$127</f>
        <v>457930000</v>
      </c>
      <c r="W132" s="3">
        <f>IFERROR(X132/$V132,0)</f>
        <v>2.3584390627388467</v>
      </c>
      <c r="X132" s="4">
        <f>$C$127</f>
        <v>1080000000</v>
      </c>
      <c r="Y132" s="3">
        <f>IFERROR(Z132/$V132,0)</f>
        <v>0.97776952809381346</v>
      </c>
      <c r="Z132" s="4">
        <f>$D$127</f>
        <v>447750000</v>
      </c>
      <c r="AA132" s="3">
        <f>IFERROR(AB132/$V132,0)</f>
        <v>2.5113008538422905</v>
      </c>
      <c r="AB132" s="4">
        <f>$E$127</f>
        <v>1150000000</v>
      </c>
      <c r="AC132" s="3">
        <f>IFERROR(AD132/$V132,0)</f>
        <v>1.0152643417116154</v>
      </c>
      <c r="AD132" s="4">
        <f>$F$127</f>
        <v>464920000</v>
      </c>
    </row>
    <row r="133" spans="1:30" ht="13.5">
      <c r="A133" t="s">
        <v>120</v>
      </c>
      <c r="B133" s="4">
        <v>468770000</v>
      </c>
      <c r="C133" s="4">
        <v>489960000</v>
      </c>
      <c r="D133" s="4">
        <v>305990000</v>
      </c>
      <c r="E133" s="4">
        <v>505740000</v>
      </c>
      <c r="F133" s="4">
        <v>432350000</v>
      </c>
      <c r="H133" t="s">
        <f>$A$128</f>
        <v>113</v>
      </c>
      <c r="I133" s="3">
        <f>IFERROR(J133/$J$167,0)</f>
        <v>0.050377337733773377</v>
      </c>
      <c r="J133" s="4">
        <f>$B$128</f>
        <v>457930000</v>
      </c>
      <c r="K133" s="3">
        <f>IFERROR(L133/$L$167,0)</f>
        <v>0.076905468025949955</v>
      </c>
      <c r="L133" s="4">
        <f>$C$128</f>
        <v>829810000</v>
      </c>
      <c r="M133" s="3">
        <f>IFERROR(N133/$N$167,0)</f>
        <v>0.038900955690703738</v>
      </c>
      <c r="N133" s="4">
        <f>$D$128</f>
        <v>447750000</v>
      </c>
      <c r="O133" s="3">
        <f>IFERROR(P133/$P$167,0)</f>
        <v>0.045624405705229791</v>
      </c>
      <c r="P133" s="4">
        <f>$E$128</f>
        <v>575780000</v>
      </c>
      <c r="Q133" s="3">
        <f>IFERROR(R133/$R$167,0)</f>
        <v>0.03287977369165488</v>
      </c>
      <c r="R133" s="4">
        <f>$F$128</f>
        <v>464920000</v>
      </c>
      <c r="T133" t="s">
        <f>$A$128</f>
        <v>113</v>
      </c>
      <c r="U133" s="3">
        <f>IFERROR(V133/$V133,0)</f>
        <v>1</v>
      </c>
      <c r="V133" s="4">
        <f>$B$128</f>
        <v>457930000</v>
      </c>
      <c r="W133" s="3">
        <f>IFERROR(X133/$V133,0)</f>
        <v>1.8120891839364095</v>
      </c>
      <c r="X133" s="4">
        <f>$C$128</f>
        <v>829810000</v>
      </c>
      <c r="Y133" s="3">
        <f>IFERROR(Z133/$V133,0)</f>
        <v>0.97776952809381346</v>
      </c>
      <c r="Z133" s="4">
        <f>$D$128</f>
        <v>447750000</v>
      </c>
      <c r="AA133" s="3">
        <f>IFERROR(AB133/$V133,0)</f>
        <v>1.2573537440220122</v>
      </c>
      <c r="AB133" s="4">
        <f>$E$128</f>
        <v>575780000</v>
      </c>
      <c r="AC133" s="3">
        <f>IFERROR(AD133/$V133,0)</f>
        <v>1.0152643417116154</v>
      </c>
      <c r="AD133" s="4">
        <f>$F$128</f>
        <v>464920000</v>
      </c>
    </row>
    <row r="134" spans="1:30" ht="13.5">
      <c r="A134" t="s">
        <v>121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H134" t="s">
        <f>$A$129</f>
        <v>114</v>
      </c>
      <c r="I134" s="3">
        <f>IFERROR(J134/$J$167,0)</f>
        <v>0</v>
      </c>
      <c r="J134" s="4">
        <f>$B$129</f>
        <v>0</v>
      </c>
      <c r="K134" s="3">
        <f>IFERROR(L134/$L$167,0)</f>
        <v>0.023169601482854494</v>
      </c>
      <c r="L134" s="4">
        <f>$C$129</f>
        <v>250000000</v>
      </c>
      <c r="M134" s="3">
        <f>IFERROR(N134/$N$167,0)</f>
        <v>0</v>
      </c>
      <c r="N134" s="4">
        <f>$D$129</f>
        <v>0</v>
      </c>
      <c r="O134" s="3">
        <f>IFERROR(P134/$P$167,0)</f>
        <v>0.04556259904912837</v>
      </c>
      <c r="P134" s="4">
        <f>$E$129</f>
        <v>575000000</v>
      </c>
      <c r="Q134" s="3">
        <f>IFERROR(R134/$R$167,0)</f>
        <v>0</v>
      </c>
      <c r="R134" s="4">
        <f>$F$129</f>
        <v>0</v>
      </c>
      <c r="T134" t="s">
        <f>$A$129</f>
        <v>114</v>
      </c>
      <c r="U134" s="3">
        <f>IFERROR(V134/$V134,0)</f>
        <v>0</v>
      </c>
      <c r="V134" s="4">
        <f>$B$129</f>
        <v>0</v>
      </c>
      <c r="W134" s="3">
        <f>IFERROR(X134/$V134,0)</f>
        <v>0</v>
      </c>
      <c r="X134" s="4">
        <f>$C$129</f>
        <v>250000000</v>
      </c>
      <c r="Y134" s="3">
        <f>IFERROR(Z134/$V134,0)</f>
        <v>0</v>
      </c>
      <c r="Z134" s="4">
        <f>$D$129</f>
        <v>0</v>
      </c>
      <c r="AA134" s="3">
        <f>IFERROR(AB134/$V134,0)</f>
        <v>0</v>
      </c>
      <c r="AB134" s="4">
        <f>$E$129</f>
        <v>575000000</v>
      </c>
      <c r="AC134" s="3">
        <f>IFERROR(AD134/$V134,0)</f>
        <v>0</v>
      </c>
      <c r="AD134" s="4">
        <f>$F$129</f>
        <v>0</v>
      </c>
    </row>
    <row r="135" spans="1:30" ht="13.5">
      <c r="A135" t="s">
        <v>122</v>
      </c>
      <c r="B135" s="4">
        <v>69460000</v>
      </c>
      <c r="C135" s="4">
        <v>83660000</v>
      </c>
      <c r="D135" s="4">
        <v>65060000</v>
      </c>
      <c r="E135" s="4">
        <v>62580000</v>
      </c>
      <c r="F135" s="4">
        <v>81410000</v>
      </c>
      <c r="H135" t="s">
        <f>$A$130</f>
        <v>115</v>
      </c>
      <c r="I135" s="3">
        <f>IFERROR(J135/$J$167,0)</f>
        <v>0.0086391639163916397</v>
      </c>
      <c r="J135" s="4">
        <f>$B$130</f>
        <v>78530000</v>
      </c>
      <c r="K135" s="3">
        <f>IFERROR(L135/$L$167,0)</f>
        <v>0.01059870250231696</v>
      </c>
      <c r="L135" s="4">
        <f>$C$130</f>
        <v>114360000</v>
      </c>
      <c r="M135" s="3">
        <f>IFERROR(N135/$N$167,0)</f>
        <v>0.012460469157254562</v>
      </c>
      <c r="N135" s="4">
        <f>$D$130</f>
        <v>143420000</v>
      </c>
      <c r="O135" s="3">
        <f>IFERROR(P135/$P$167,0)</f>
        <v>0.010709984152139461</v>
      </c>
      <c r="P135" s="4">
        <f>$E$130</f>
        <v>135160000</v>
      </c>
      <c r="Q135" s="3">
        <f>IFERROR(R135/$R$167,0)</f>
        <v>0.012487977369165487</v>
      </c>
      <c r="R135" s="4">
        <f>$F$130</f>
        <v>176580000</v>
      </c>
      <c r="T135" t="s">
        <f>$A$130</f>
        <v>115</v>
      </c>
      <c r="U135" s="3">
        <f>IFERROR(V135/$V135,0)</f>
        <v>1</v>
      </c>
      <c r="V135" s="4">
        <f>$B$130</f>
        <v>78530000</v>
      </c>
      <c r="W135" s="3">
        <f>IFERROR(X135/$V135,0)</f>
        <v>1.4562587546160703</v>
      </c>
      <c r="X135" s="4">
        <f>$C$130</f>
        <v>114360000</v>
      </c>
      <c r="Y135" s="3">
        <f>IFERROR(Z135/$V135,0)</f>
        <v>1.8263084171654145</v>
      </c>
      <c r="Z135" s="4">
        <f>$D$130</f>
        <v>143420000</v>
      </c>
      <c r="AA135" s="3">
        <f>IFERROR(AB135/$V135,0)</f>
        <v>1.7211256844518019</v>
      </c>
      <c r="AB135" s="4">
        <f>$E$130</f>
        <v>135160000</v>
      </c>
      <c r="AC135" s="3">
        <f>IFERROR(AD135/$V135,0)</f>
        <v>2.248567426461225</v>
      </c>
      <c r="AD135" s="4">
        <f>$F$130</f>
        <v>176580000</v>
      </c>
    </row>
    <row r="136" spans="1:30" ht="13.5">
      <c r="A136" t="s">
        <v>123</v>
      </c>
      <c r="B136" s="4">
        <v>399310000</v>
      </c>
      <c r="C136" s="4">
        <v>406300000</v>
      </c>
      <c r="D136" s="4">
        <v>240920000</v>
      </c>
      <c r="E136" s="4">
        <v>443160000</v>
      </c>
      <c r="F136" s="4">
        <v>350930000</v>
      </c>
      <c r="H136" t="s">
        <f>$A$132</f>
        <v>119</v>
      </c>
      <c r="I136" s="3">
        <f>IFERROR(J136/$J$167,0)</f>
        <v>0.016456545654565457</v>
      </c>
      <c r="J136" s="4">
        <f>$B$132</f>
        <v>149590000</v>
      </c>
      <c r="K136" s="3">
        <f>IFERROR(L136/$L$167,0)</f>
        <v>0.0096524559777571833</v>
      </c>
      <c r="L136" s="4">
        <f>$C$132</f>
        <v>104150000</v>
      </c>
      <c r="M136" s="3">
        <f>IFERROR(N136/$N$167,0)</f>
        <v>0.010103388357949609</v>
      </c>
      <c r="N136" s="4">
        <f>$D$132</f>
        <v>116290000</v>
      </c>
      <c r="O136" s="3">
        <f>IFERROR(P136/$P$167,0)</f>
        <v>0.0097828843106180664</v>
      </c>
      <c r="P136" s="4">
        <f>$E$132</f>
        <v>123460000</v>
      </c>
      <c r="Q136" s="3">
        <f>IFERROR(R136/$R$167,0)</f>
        <v>0.0095898161244695902</v>
      </c>
      <c r="R136" s="4">
        <f>$F$132</f>
        <v>135600000</v>
      </c>
      <c r="T136" t="s">
        <f>$A$132</f>
        <v>119</v>
      </c>
      <c r="U136" s="3">
        <f>IFERROR(V136/$V136,0)</f>
        <v>1</v>
      </c>
      <c r="V136" s="4">
        <f>$B$132</f>
        <v>149590000</v>
      </c>
      <c r="W136" s="3">
        <f>IFERROR(X136/$V136,0)</f>
        <v>0.69623637943712813</v>
      </c>
      <c r="X136" s="4">
        <f>$C$132</f>
        <v>104150000</v>
      </c>
      <c r="Y136" s="3">
        <f>IFERROR(Z136/$V136,0)</f>
        <v>0.77739153686743767</v>
      </c>
      <c r="Z136" s="4">
        <f>$D$132</f>
        <v>116290000</v>
      </c>
      <c r="AA136" s="3">
        <f>IFERROR(AB136/$V136,0)</f>
        <v>0.82532254829868301</v>
      </c>
      <c r="AB136" s="4">
        <f>$E$132</f>
        <v>123460000</v>
      </c>
      <c r="AC136" s="3">
        <f>IFERROR(AD136/$V136,0)</f>
        <v>0.90647770572899256</v>
      </c>
      <c r="AD136" s="4">
        <f>$F$132</f>
        <v>135600000</v>
      </c>
    </row>
    <row r="137" spans="1:30" ht="13.5">
      <c r="A137" t="s">
        <v>124</v>
      </c>
      <c r="B137" s="4">
        <v>1150000000</v>
      </c>
      <c r="C137" s="4">
        <v>1790000000</v>
      </c>
      <c r="D137" s="4">
        <v>1010000000</v>
      </c>
      <c r="E137" s="4">
        <v>1920000000</v>
      </c>
      <c r="F137" s="4">
        <v>1210000000</v>
      </c>
      <c r="H137" t="s">
        <f>$A$133</f>
        <v>120</v>
      </c>
      <c r="I137" s="3">
        <f>IFERROR(J137/$J$167,0)</f>
        <v>0.051569856985698569</v>
      </c>
      <c r="J137" s="4">
        <f>$B$133</f>
        <v>468770000</v>
      </c>
      <c r="K137" s="3">
        <f>IFERROR(L137/$L$167,0)</f>
        <v>0.045408711770157553</v>
      </c>
      <c r="L137" s="4">
        <f>$C$133</f>
        <v>489960000</v>
      </c>
      <c r="M137" s="3">
        <f>IFERROR(N137/$N$167,0)</f>
        <v>0.026584708948740227</v>
      </c>
      <c r="N137" s="4">
        <f>$D$133</f>
        <v>305990000</v>
      </c>
      <c r="O137" s="3">
        <f>IFERROR(P137/$P$167,0)</f>
        <v>0.040074484944532487</v>
      </c>
      <c r="P137" s="4">
        <f>$E$133</f>
        <v>505740000</v>
      </c>
      <c r="Q137" s="3">
        <f>IFERROR(R137/$R$167,0)</f>
        <v>0.030576379066478077</v>
      </c>
      <c r="R137" s="4">
        <f>$F$133</f>
        <v>432350000</v>
      </c>
      <c r="T137" t="s">
        <f>$A$133</f>
        <v>120</v>
      </c>
      <c r="U137" s="3">
        <f>IFERROR(V137/$V137,0)</f>
        <v>1</v>
      </c>
      <c r="V137" s="4">
        <f>$B$133</f>
        <v>468770000</v>
      </c>
      <c r="W137" s="3">
        <f>IFERROR(X137/$V137,0)</f>
        <v>1.0452034046547347</v>
      </c>
      <c r="X137" s="4">
        <f>$C$133</f>
        <v>489960000</v>
      </c>
      <c r="Y137" s="3">
        <f>IFERROR(Z137/$V137,0)</f>
        <v>0.65275081596518547</v>
      </c>
      <c r="Z137" s="4">
        <f>$D$133</f>
        <v>305990000</v>
      </c>
      <c r="AA137" s="3">
        <f>IFERROR(AB137/$V137,0)</f>
        <v>1.078865968385349</v>
      </c>
      <c r="AB137" s="4">
        <f>$E$133</f>
        <v>505740000</v>
      </c>
      <c r="AC137" s="3">
        <f>IFERROR(AD137/$V137,0)</f>
        <v>0.92230731488789808</v>
      </c>
      <c r="AD137" s="4">
        <f>$F$133</f>
        <v>432350000</v>
      </c>
    </row>
    <row r="138" spans="1:30" ht="13.5">
      <c r="A138" t="s">
        <v>125</v>
      </c>
      <c r="B138" s="4">
        <v>2460000000</v>
      </c>
      <c r="C138" s="4">
        <v>2190000000</v>
      </c>
      <c r="D138" s="4">
        <v>3070000000</v>
      </c>
      <c r="E138" s="4">
        <v>2490000000</v>
      </c>
      <c r="F138" s="4">
        <v>3530000000</v>
      </c>
      <c r="H138" t="s">
        <f>$A$134</f>
        <v>121</v>
      </c>
      <c r="I138" s="3">
        <f>IFERROR(J138/$J$167,0)</f>
        <v>0</v>
      </c>
      <c r="J138" s="4">
        <f>$B$134</f>
        <v>0</v>
      </c>
      <c r="K138" s="3">
        <f>IFERROR(L138/$L$167,0)</f>
        <v>0</v>
      </c>
      <c r="L138" s="4">
        <f>$C$134</f>
        <v>0</v>
      </c>
      <c r="M138" s="3">
        <f>IFERROR(N138/$N$167,0)</f>
        <v>0</v>
      </c>
      <c r="N138" s="4">
        <f>$D$134</f>
        <v>0</v>
      </c>
      <c r="O138" s="3">
        <f>IFERROR(P138/$P$167,0)</f>
        <v>0</v>
      </c>
      <c r="P138" s="4">
        <f>$E$134</f>
        <v>0</v>
      </c>
      <c r="Q138" s="3">
        <f>IFERROR(R138/$R$167,0)</f>
        <v>0</v>
      </c>
      <c r="R138" s="4">
        <f>$F$134</f>
        <v>0</v>
      </c>
      <c r="T138" t="s">
        <f>$A$134</f>
        <v>121</v>
      </c>
      <c r="U138" s="3">
        <f>IFERROR(V138/$V138,0)</f>
        <v>0</v>
      </c>
      <c r="V138" s="4">
        <f>$B$134</f>
        <v>0</v>
      </c>
      <c r="W138" s="3">
        <f>IFERROR(X138/$V138,0)</f>
        <v>0</v>
      </c>
      <c r="X138" s="4">
        <f>$C$134</f>
        <v>0</v>
      </c>
      <c r="Y138" s="3">
        <f>IFERROR(Z138/$V138,0)</f>
        <v>0</v>
      </c>
      <c r="Z138" s="4">
        <f>$D$134</f>
        <v>0</v>
      </c>
      <c r="AA138" s="3">
        <f>IFERROR(AB138/$V138,0)</f>
        <v>0</v>
      </c>
      <c r="AB138" s="4">
        <f>$E$134</f>
        <v>0</v>
      </c>
      <c r="AC138" s="3">
        <f>IFERROR(AD138/$V138,0)</f>
        <v>0</v>
      </c>
      <c r="AD138" s="4">
        <f>$F$134</f>
        <v>0</v>
      </c>
    </row>
    <row r="139" spans="1:30" ht="13.5">
      <c r="A139" t="s">
        <v>126</v>
      </c>
      <c r="B139" s="4">
        <v>2460000000</v>
      </c>
      <c r="C139" s="4">
        <v>2190000000</v>
      </c>
      <c r="D139" s="4">
        <v>3070000000</v>
      </c>
      <c r="E139" s="4">
        <v>2490000000</v>
      </c>
      <c r="F139" s="4">
        <v>3530000000</v>
      </c>
      <c r="H139" t="s">
        <f>$A$135</f>
        <v>122</v>
      </c>
      <c r="I139" s="3">
        <f>IFERROR(J139/$J$167,0)</f>
        <v>0.0076413641364136411</v>
      </c>
      <c r="J139" s="4">
        <f>$B$135</f>
        <v>69460000</v>
      </c>
      <c r="K139" s="3">
        <f>IFERROR(L139/$L$167,0)</f>
        <v>0.0077534754402224281</v>
      </c>
      <c r="L139" s="4">
        <f>$C$135</f>
        <v>83660000</v>
      </c>
      <c r="M139" s="3">
        <f>IFERROR(N139/$N$167,0)</f>
        <v>0.0056524761077324064</v>
      </c>
      <c r="N139" s="4">
        <f>$D$135</f>
        <v>65060000</v>
      </c>
      <c r="O139" s="3">
        <f>IFERROR(P139/$P$167,0)</f>
        <v>0.0049587955625990492</v>
      </c>
      <c r="P139" s="4">
        <f>$E$135</f>
        <v>62580000</v>
      </c>
      <c r="Q139" s="3">
        <f>IFERROR(R139/$R$167,0)</f>
        <v>0.0057574257425742573</v>
      </c>
      <c r="R139" s="4">
        <f>$F$135</f>
        <v>81410000</v>
      </c>
      <c r="T139" t="s">
        <f>$A$135</f>
        <v>122</v>
      </c>
      <c r="U139" s="3">
        <f>IFERROR(V139/$V139,0)</f>
        <v>1</v>
      </c>
      <c r="V139" s="4">
        <f>$B$135</f>
        <v>69460000</v>
      </c>
      <c r="W139" s="3">
        <f>IFERROR(X139/$V139,0)</f>
        <v>1.2044342067376907</v>
      </c>
      <c r="X139" s="4">
        <f>$C$135</f>
        <v>83660000</v>
      </c>
      <c r="Y139" s="3">
        <f>IFERROR(Z139/$V139,0)</f>
        <v>0.93665418946156065</v>
      </c>
      <c r="Z139" s="4">
        <f>$D$135</f>
        <v>65060000</v>
      </c>
      <c r="AA139" s="3">
        <f>IFERROR(AB139/$V139,0)</f>
        <v>0.90095018715807662</v>
      </c>
      <c r="AB139" s="4">
        <f>$E$135</f>
        <v>62580000</v>
      </c>
      <c r="AC139" s="3">
        <f>IFERROR(AD139/$V139,0)</f>
        <v>1.1720414627123523</v>
      </c>
      <c r="AD139" s="4">
        <f>$F$135</f>
        <v>81410000</v>
      </c>
    </row>
    <row r="140" spans="1:30" ht="13.5">
      <c r="A140" t="s">
        <v>127</v>
      </c>
      <c r="B140" s="4">
        <v>2460000000</v>
      </c>
      <c r="C140" s="4">
        <v>2190000000</v>
      </c>
      <c r="D140" s="4">
        <v>3070000000</v>
      </c>
      <c r="E140" s="4">
        <v>2490000000</v>
      </c>
      <c r="F140" s="4">
        <v>3530000000</v>
      </c>
      <c r="H140" t="s">
        <f>$A$136</f>
        <v>123</v>
      </c>
      <c r="I140" s="3">
        <f>IFERROR(J140/$J$167,0)</f>
        <v>0.043928492849284927</v>
      </c>
      <c r="J140" s="4">
        <f>$B$136</f>
        <v>399310000</v>
      </c>
      <c r="K140" s="3">
        <f>IFERROR(L140/$L$167,0)</f>
        <v>0.037655236329935123</v>
      </c>
      <c r="L140" s="4">
        <f>$C$136</f>
        <v>406300000</v>
      </c>
      <c r="M140" s="3">
        <f>IFERROR(N140/$N$167,0)</f>
        <v>0.020931364031277152</v>
      </c>
      <c r="N140" s="4">
        <f>$D$136</f>
        <v>240920000</v>
      </c>
      <c r="O140" s="3">
        <f>IFERROR(P140/$P$167,0)</f>
        <v>0.035115689381933442</v>
      </c>
      <c r="P140" s="4">
        <f>$E$136</f>
        <v>443160000</v>
      </c>
      <c r="Q140" s="3">
        <f>IFERROR(R140/$R$167,0)</f>
        <v>0.024818246110325317</v>
      </c>
      <c r="R140" s="4">
        <f>$F$136</f>
        <v>350930000</v>
      </c>
      <c r="T140" t="s">
        <f>$A$136</f>
        <v>123</v>
      </c>
      <c r="U140" s="3">
        <f>IFERROR(V140/$V140,0)</f>
        <v>1</v>
      </c>
      <c r="V140" s="4">
        <f>$B$136</f>
        <v>399310000</v>
      </c>
      <c r="W140" s="3">
        <f>IFERROR(X140/$V140,0)</f>
        <v>1.0175051964639001</v>
      </c>
      <c r="X140" s="4">
        <f>$C$136</f>
        <v>406300000</v>
      </c>
      <c r="Y140" s="3">
        <f>IFERROR(Z140/$V140,0)</f>
        <v>0.60334076281585736</v>
      </c>
      <c r="Z140" s="4">
        <f>$D$136</f>
        <v>240920000</v>
      </c>
      <c r="AA140" s="3">
        <f>IFERROR(AB140/$V140,0)</f>
        <v>1.1098144298915629</v>
      </c>
      <c r="AB140" s="4">
        <f>$E$136</f>
        <v>443160000</v>
      </c>
      <c r="AC140" s="3">
        <f>IFERROR(AD140/$V140,0)</f>
        <v>0.87884100072625282</v>
      </c>
      <c r="AD140" s="4">
        <f>$F$136</f>
        <v>350930000</v>
      </c>
    </row>
    <row r="141" spans="1:30" ht="13.5">
      <c r="A141" t="s">
        <v>128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H141" t="s">
        <f>$A$137</f>
        <v>124</v>
      </c>
      <c r="I141" s="3">
        <f>IFERROR(J141/$J$167,0)</f>
        <v>0.12651265126512651</v>
      </c>
      <c r="J141" s="4">
        <f>$B$137</f>
        <v>1150000000</v>
      </c>
      <c r="K141" s="3">
        <f>IFERROR(L141/$L$167,0)</f>
        <v>0.16589434661723818</v>
      </c>
      <c r="L141" s="4">
        <f>$C$137</f>
        <v>1790000000</v>
      </c>
      <c r="M141" s="3">
        <f>IFERROR(N141/$N$167,0)</f>
        <v>0.08774978279756733</v>
      </c>
      <c r="N141" s="4">
        <f>$D$137</f>
        <v>1010000000</v>
      </c>
      <c r="O141" s="3">
        <f>IFERROR(P141/$P$167,0)</f>
        <v>0.15213946117274169</v>
      </c>
      <c r="P141" s="4">
        <f>$E$137</f>
        <v>1920000000</v>
      </c>
      <c r="Q141" s="3">
        <f>IFERROR(R141/$R$167,0)</f>
        <v>0.085572842998585572</v>
      </c>
      <c r="R141" s="4">
        <f>$F$137</f>
        <v>1210000000</v>
      </c>
      <c r="T141" t="s">
        <f>$A$137</f>
        <v>124</v>
      </c>
      <c r="U141" s="3">
        <f>IFERROR(V141/$V141,0)</f>
        <v>1</v>
      </c>
      <c r="V141" s="4">
        <f>$B$137</f>
        <v>1150000000</v>
      </c>
      <c r="W141" s="3">
        <f>IFERROR(X141/$V141,0)</f>
        <v>1.5565217391304347</v>
      </c>
      <c r="X141" s="4">
        <f>$C$137</f>
        <v>1790000000</v>
      </c>
      <c r="Y141" s="3">
        <f>IFERROR(Z141/$V141,0)</f>
        <v>0.87826086956521743</v>
      </c>
      <c r="Z141" s="4">
        <f>$D$137</f>
        <v>1010000000</v>
      </c>
      <c r="AA141" s="3">
        <f>IFERROR(AB141/$V141,0)</f>
        <v>1.6695652173913043</v>
      </c>
      <c r="AB141" s="4">
        <f>$E$137</f>
        <v>1920000000</v>
      </c>
      <c r="AC141" s="3">
        <f>IFERROR(AD141/$V141,0)</f>
        <v>1.0521739130434782</v>
      </c>
      <c r="AD141" s="4">
        <f>$F$137</f>
        <v>1210000000</v>
      </c>
    </row>
    <row r="142" spans="1:30" ht="13.5">
      <c r="A142" t="s">
        <v>129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H142" t="s">
        <f>$A$138</f>
        <v>125</v>
      </c>
      <c r="I142" s="3">
        <f>IFERROR(J142/$J$167,0)</f>
        <v>0.27062706270627063</v>
      </c>
      <c r="J142" s="4">
        <f>$B$138</f>
        <v>2460000000</v>
      </c>
      <c r="K142" s="3">
        <f>IFERROR(L142/$L$167,0)</f>
        <v>0.20296570898980537</v>
      </c>
      <c r="L142" s="4">
        <f>$C$138</f>
        <v>2190000000</v>
      </c>
      <c r="M142" s="3">
        <f>IFERROR(N142/$N$167,0)</f>
        <v>0.26672458731537796</v>
      </c>
      <c r="N142" s="4">
        <f>$D$138</f>
        <v>3070000000</v>
      </c>
      <c r="O142" s="3">
        <f>IFERROR(P142/$P$167,0)</f>
        <v>0.19730586370839936</v>
      </c>
      <c r="P142" s="4">
        <f>$E$138</f>
        <v>2490000000</v>
      </c>
      <c r="Q142" s="3">
        <f>IFERROR(R142/$R$167,0)</f>
        <v>0.24964639321074963</v>
      </c>
      <c r="R142" s="4">
        <f>$F$138</f>
        <v>3530000000</v>
      </c>
      <c r="T142" t="s">
        <f>$A$138</f>
        <v>125</v>
      </c>
      <c r="U142" s="3">
        <f>IFERROR(V142/$V142,0)</f>
        <v>1</v>
      </c>
      <c r="V142" s="4">
        <f>$B$138</f>
        <v>2460000000</v>
      </c>
      <c r="W142" s="3">
        <f>IFERROR(X142/$V142,0)</f>
        <v>0.8902439024390244</v>
      </c>
      <c r="X142" s="4">
        <f>$C$138</f>
        <v>2190000000</v>
      </c>
      <c r="Y142" s="3">
        <f>IFERROR(Z142/$V142,0)</f>
        <v>1.2479674796747968</v>
      </c>
      <c r="Z142" s="4">
        <f>$D$138</f>
        <v>3070000000</v>
      </c>
      <c r="AA142" s="3">
        <f>IFERROR(AB142/$V142,0)</f>
        <v>1.0121951219512195</v>
      </c>
      <c r="AB142" s="4">
        <f>$E$138</f>
        <v>2490000000</v>
      </c>
      <c r="AC142" s="3">
        <f>IFERROR(AD142/$V142,0)</f>
        <v>1.434959349593496</v>
      </c>
      <c r="AD142" s="4">
        <f>$F$138</f>
        <v>3530000000</v>
      </c>
    </row>
    <row r="143" spans="1:30" ht="13.5">
      <c r="A143" t="s">
        <v>130</v>
      </c>
      <c r="B143" s="4">
        <v>296440000</v>
      </c>
      <c r="C143" s="4">
        <v>311150000</v>
      </c>
      <c r="D143" s="4">
        <v>243420000</v>
      </c>
      <c r="E143" s="4">
        <v>190410000</v>
      </c>
      <c r="F143" s="4">
        <v>296140000</v>
      </c>
      <c r="H143" t="s">
        <f>$A$139</f>
        <v>126</v>
      </c>
      <c r="I143" s="3">
        <f>IFERROR(J143/$J$167,0)</f>
        <v>0.27062706270627063</v>
      </c>
      <c r="J143" s="4">
        <f>$B$139</f>
        <v>2460000000</v>
      </c>
      <c r="K143" s="3">
        <f>IFERROR(L143/$L$167,0)</f>
        <v>0.20296570898980537</v>
      </c>
      <c r="L143" s="4">
        <f>$C$139</f>
        <v>2190000000</v>
      </c>
      <c r="M143" s="3">
        <f>IFERROR(N143/$N$167,0)</f>
        <v>0.26672458731537796</v>
      </c>
      <c r="N143" s="4">
        <f>$D$139</f>
        <v>3070000000</v>
      </c>
      <c r="O143" s="3">
        <f>IFERROR(P143/$P$167,0)</f>
        <v>0.19730586370839936</v>
      </c>
      <c r="P143" s="4">
        <f>$E$139</f>
        <v>2490000000</v>
      </c>
      <c r="Q143" s="3">
        <f>IFERROR(R143/$R$167,0)</f>
        <v>0.24964639321074963</v>
      </c>
      <c r="R143" s="4">
        <f>$F$139</f>
        <v>3530000000</v>
      </c>
      <c r="T143" t="s">
        <f>$A$139</f>
        <v>126</v>
      </c>
      <c r="U143" s="3">
        <f>IFERROR(V143/$V143,0)</f>
        <v>1</v>
      </c>
      <c r="V143" s="4">
        <f>$B$139</f>
        <v>2460000000</v>
      </c>
      <c r="W143" s="3">
        <f>IFERROR(X143/$V143,0)</f>
        <v>0.8902439024390244</v>
      </c>
      <c r="X143" s="4">
        <f>$C$139</f>
        <v>2190000000</v>
      </c>
      <c r="Y143" s="3">
        <f>IFERROR(Z143/$V143,0)</f>
        <v>1.2479674796747968</v>
      </c>
      <c r="Z143" s="4">
        <f>$D$139</f>
        <v>3070000000</v>
      </c>
      <c r="AA143" s="3">
        <f>IFERROR(AB143/$V143,0)</f>
        <v>1.0121951219512195</v>
      </c>
      <c r="AB143" s="4">
        <f>$E$139</f>
        <v>2490000000</v>
      </c>
      <c r="AC143" s="3">
        <f>IFERROR(AD143/$V143,0)</f>
        <v>1.434959349593496</v>
      </c>
      <c r="AD143" s="4">
        <f>$F$139</f>
        <v>3530000000</v>
      </c>
    </row>
    <row r="144" spans="1:30" ht="13.5">
      <c r="A144" t="s">
        <v>131</v>
      </c>
      <c r="B144" s="4">
        <v>1410000000</v>
      </c>
      <c r="C144" s="4">
        <v>1600000000</v>
      </c>
      <c r="D144" s="4">
        <v>1880000000</v>
      </c>
      <c r="E144" s="4">
        <v>1180000000</v>
      </c>
      <c r="F144" s="4">
        <v>1330000000</v>
      </c>
      <c r="H144" t="s">
        <f>$A$140</f>
        <v>127</v>
      </c>
      <c r="I144" s="3">
        <f>IFERROR(J144/$J$167,0)</f>
        <v>0.27062706270627063</v>
      </c>
      <c r="J144" s="4">
        <f>$B$140</f>
        <v>2460000000</v>
      </c>
      <c r="K144" s="3">
        <f>IFERROR(L144/$L$167,0)</f>
        <v>0.20296570898980537</v>
      </c>
      <c r="L144" s="4">
        <f>$C$140</f>
        <v>2190000000</v>
      </c>
      <c r="M144" s="3">
        <f>IFERROR(N144/$N$167,0)</f>
        <v>0.26672458731537796</v>
      </c>
      <c r="N144" s="4">
        <f>$D$140</f>
        <v>3070000000</v>
      </c>
      <c r="O144" s="3">
        <f>IFERROR(P144/$P$167,0)</f>
        <v>0.19730586370839936</v>
      </c>
      <c r="P144" s="4">
        <f>$E$140</f>
        <v>2490000000</v>
      </c>
      <c r="Q144" s="3">
        <f>IFERROR(R144/$R$167,0)</f>
        <v>0.24964639321074963</v>
      </c>
      <c r="R144" s="4">
        <f>$F$140</f>
        <v>3530000000</v>
      </c>
      <c r="T144" t="s">
        <f>$A$140</f>
        <v>127</v>
      </c>
      <c r="U144" s="3">
        <f>IFERROR(V144/$V144,0)</f>
        <v>1</v>
      </c>
      <c r="V144" s="4">
        <f>$B$140</f>
        <v>2460000000</v>
      </c>
      <c r="W144" s="3">
        <f>IFERROR(X144/$V144,0)</f>
        <v>0.8902439024390244</v>
      </c>
      <c r="X144" s="4">
        <f>$C$140</f>
        <v>2190000000</v>
      </c>
      <c r="Y144" s="3">
        <f>IFERROR(Z144/$V144,0)</f>
        <v>1.2479674796747968</v>
      </c>
      <c r="Z144" s="4">
        <f>$D$140</f>
        <v>3070000000</v>
      </c>
      <c r="AA144" s="3">
        <f>IFERROR(AB144/$V144,0)</f>
        <v>1.0121951219512195</v>
      </c>
      <c r="AB144" s="4">
        <f>$E$140</f>
        <v>2490000000</v>
      </c>
      <c r="AC144" s="3">
        <f>IFERROR(AD144/$V144,0)</f>
        <v>1.434959349593496</v>
      </c>
      <c r="AD144" s="4">
        <f>$F$140</f>
        <v>3530000000</v>
      </c>
    </row>
    <row r="145" spans="1:30" ht="13.5">
      <c r="A145" t="s">
        <v>132</v>
      </c>
      <c r="B145" s="4">
        <v>1410000000</v>
      </c>
      <c r="C145" s="4">
        <v>2380000000</v>
      </c>
      <c r="D145" s="4">
        <v>2640000000</v>
      </c>
      <c r="E145" s="4">
        <v>1930000000</v>
      </c>
      <c r="F145" s="4">
        <v>2100000000</v>
      </c>
      <c r="H145" t="s">
        <f>$A$141</f>
        <v>128</v>
      </c>
      <c r="I145" s="3">
        <f>IFERROR(J145/$J$167,0)</f>
        <v>0</v>
      </c>
      <c r="J145" s="4">
        <f>$B$141</f>
        <v>0</v>
      </c>
      <c r="K145" s="3">
        <f>IFERROR(L145/$L$167,0)</f>
        <v>0</v>
      </c>
      <c r="L145" s="4">
        <f>$C$141</f>
        <v>0</v>
      </c>
      <c r="M145" s="3">
        <f>IFERROR(N145/$N$167,0)</f>
        <v>0</v>
      </c>
      <c r="N145" s="4">
        <f>$D$141</f>
        <v>0</v>
      </c>
      <c r="O145" s="3">
        <f>IFERROR(P145/$P$167,0)</f>
        <v>0</v>
      </c>
      <c r="P145" s="4">
        <f>$E$141</f>
        <v>0</v>
      </c>
      <c r="Q145" s="3">
        <f>IFERROR(R145/$R$167,0)</f>
        <v>0</v>
      </c>
      <c r="R145" s="4">
        <f>$F$141</f>
        <v>0</v>
      </c>
      <c r="T145" t="s">
        <f>$A$141</f>
        <v>128</v>
      </c>
      <c r="U145" s="3">
        <f>IFERROR(V145/$V145,0)</f>
        <v>0</v>
      </c>
      <c r="V145" s="4">
        <f>$B$141</f>
        <v>0</v>
      </c>
      <c r="W145" s="3">
        <f>IFERROR(X145/$V145,0)</f>
        <v>0</v>
      </c>
      <c r="X145" s="4">
        <f>$C$141</f>
        <v>0</v>
      </c>
      <c r="Y145" s="3">
        <f>IFERROR(Z145/$V145,0)</f>
        <v>0</v>
      </c>
      <c r="Z145" s="4">
        <f>$D$141</f>
        <v>0</v>
      </c>
      <c r="AA145" s="3">
        <f>IFERROR(AB145/$V145,0)</f>
        <v>0</v>
      </c>
      <c r="AB145" s="4">
        <f>$E$141</f>
        <v>0</v>
      </c>
      <c r="AC145" s="3">
        <f>IFERROR(AD145/$V145,0)</f>
        <v>0</v>
      </c>
      <c r="AD145" s="4">
        <f>$F$141</f>
        <v>0</v>
      </c>
    </row>
    <row r="146" spans="1:30" ht="13.5">
      <c r="A146" t="s">
        <v>133</v>
      </c>
      <c r="B146" s="4">
        <v>0</v>
      </c>
      <c r="C146" s="4">
        <v>780300000</v>
      </c>
      <c r="D146" s="4">
        <v>765190000</v>
      </c>
      <c r="E146" s="4">
        <v>750470000</v>
      </c>
      <c r="F146" s="4">
        <v>775210000</v>
      </c>
      <c r="H146" t="s">
        <f>$A$142</f>
        <v>129</v>
      </c>
      <c r="I146" s="3">
        <f>IFERROR(J146/$J$167,0)</f>
        <v>0</v>
      </c>
      <c r="J146" s="4">
        <f>$B$142</f>
        <v>0</v>
      </c>
      <c r="K146" s="3">
        <f>IFERROR(L146/$L$167,0)</f>
        <v>0</v>
      </c>
      <c r="L146" s="4">
        <f>$C$142</f>
        <v>0</v>
      </c>
      <c r="M146" s="3">
        <f>IFERROR(N146/$N$167,0)</f>
        <v>0</v>
      </c>
      <c r="N146" s="4">
        <f>$D$142</f>
        <v>0</v>
      </c>
      <c r="O146" s="3">
        <f>IFERROR(P146/$P$167,0)</f>
        <v>0</v>
      </c>
      <c r="P146" s="4">
        <f>$E$142</f>
        <v>0</v>
      </c>
      <c r="Q146" s="3">
        <f>IFERROR(R146/$R$167,0)</f>
        <v>0</v>
      </c>
      <c r="R146" s="4">
        <f>$F$142</f>
        <v>0</v>
      </c>
      <c r="T146" t="s">
        <f>$A$142</f>
        <v>129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0</v>
      </c>
      <c r="AC146" s="3">
        <f>IFERROR(AD146/$V146,0)</f>
        <v>0</v>
      </c>
      <c r="AD146" s="4">
        <f>$F$142</f>
        <v>0</v>
      </c>
    </row>
    <row r="147" spans="1:30" ht="13.5">
      <c r="A147" t="s">
        <v>134</v>
      </c>
      <c r="B147" s="4">
        <v>580190000</v>
      </c>
      <c r="C147" s="4">
        <v>656570000</v>
      </c>
      <c r="D147" s="4">
        <v>648330000</v>
      </c>
      <c r="E147" s="4">
        <v>1330000000</v>
      </c>
      <c r="F147" s="4">
        <v>1250000000</v>
      </c>
      <c r="H147" t="s">
        <f>$A$143</f>
        <v>130</v>
      </c>
      <c r="I147" s="3">
        <f>IFERROR(J147/$J$167,0)</f>
        <v>0.032611661166116614</v>
      </c>
      <c r="J147" s="4">
        <f>$B$143</f>
        <v>296440000</v>
      </c>
      <c r="K147" s="3">
        <f>IFERROR(L147/$L$167,0)</f>
        <v>0.028836886005560704</v>
      </c>
      <c r="L147" s="4">
        <f>$C$143</f>
        <v>311150000</v>
      </c>
      <c r="M147" s="3">
        <f>IFERROR(N147/$N$167,0)</f>
        <v>0.021148566463944397</v>
      </c>
      <c r="N147" s="4">
        <f>$D$143</f>
        <v>243420000</v>
      </c>
      <c r="O147" s="3">
        <f>IFERROR(P147/$P$167,0)</f>
        <v>0.01508795562599049</v>
      </c>
      <c r="P147" s="4">
        <f>$E$143</f>
        <v>190410000</v>
      </c>
      <c r="Q147" s="3">
        <f>IFERROR(R147/$R$167,0)</f>
        <v>0.020943422913719943</v>
      </c>
      <c r="R147" s="4">
        <f>$F$143</f>
        <v>296140000</v>
      </c>
      <c r="T147" t="s">
        <f>$A$143</f>
        <v>130</v>
      </c>
      <c r="U147" s="3">
        <f>IFERROR(V147/$V147,0)</f>
        <v>1</v>
      </c>
      <c r="V147" s="4">
        <f>$B$143</f>
        <v>296440000</v>
      </c>
      <c r="W147" s="3">
        <f>IFERROR(X147/$V147,0)</f>
        <v>1.0496221832411281</v>
      </c>
      <c r="X147" s="4">
        <f>$C$143</f>
        <v>311150000</v>
      </c>
      <c r="Y147" s="3">
        <f>IFERROR(Z147/$V147,0)</f>
        <v>0.82114424504115502</v>
      </c>
      <c r="Z147" s="4">
        <f>$D$143</f>
        <v>243420000</v>
      </c>
      <c r="AA147" s="3">
        <f>IFERROR(AB147/$V147,0)</f>
        <v>0.64232222372149506</v>
      </c>
      <c r="AB147" s="4">
        <f>$E$143</f>
        <v>190410000</v>
      </c>
      <c r="AC147" s="3">
        <f>IFERROR(AD147/$V147,0)</f>
        <v>0.99898799082445011</v>
      </c>
      <c r="AD147" s="4">
        <f>$F$143</f>
        <v>296140000</v>
      </c>
    </row>
    <row r="148" spans="1:30" ht="13.5">
      <c r="A148" t="s">
        <v>135</v>
      </c>
      <c r="B148" s="4">
        <v>580190000</v>
      </c>
      <c r="C148" s="4">
        <v>656570000</v>
      </c>
      <c r="D148" s="4">
        <v>648330000</v>
      </c>
      <c r="E148" s="4">
        <v>1330000000</v>
      </c>
      <c r="F148" s="4">
        <v>1250000000</v>
      </c>
      <c r="H148" t="s">
        <f>$A$144</f>
        <v>131</v>
      </c>
      <c r="I148" s="3">
        <f>IFERROR(J148/$J$167,0)</f>
        <v>0.15511551155115511</v>
      </c>
      <c r="J148" s="4">
        <f>$B$144</f>
        <v>1410000000</v>
      </c>
      <c r="K148" s="3">
        <f>IFERROR(L148/$L$167,0)</f>
        <v>0.14828544949026876</v>
      </c>
      <c r="L148" s="4">
        <f>$C$144</f>
        <v>1600000000</v>
      </c>
      <c r="M148" s="3">
        <f>IFERROR(N148/$N$167,0)</f>
        <v>0.16333622936576889</v>
      </c>
      <c r="N148" s="4">
        <f>$D$144</f>
        <v>1880000000</v>
      </c>
      <c r="O148" s="3">
        <f>IFERROR(P148/$P$167,0)</f>
        <v>0.093502377179080817</v>
      </c>
      <c r="P148" s="4">
        <f>$E$144</f>
        <v>1180000000</v>
      </c>
      <c r="Q148" s="3">
        <f>IFERROR(R148/$R$167,0)</f>
        <v>0.09405940594059406</v>
      </c>
      <c r="R148" s="4">
        <f>$F$144</f>
        <v>1330000000</v>
      </c>
      <c r="T148" t="s">
        <f>$A$144</f>
        <v>131</v>
      </c>
      <c r="U148" s="3">
        <f>IFERROR(V148/$V148,0)</f>
        <v>1</v>
      </c>
      <c r="V148" s="4">
        <f>$B$144</f>
        <v>1410000000</v>
      </c>
      <c r="W148" s="3">
        <f>IFERROR(X148/$V148,0)</f>
        <v>1.1347517730496455</v>
      </c>
      <c r="X148" s="4">
        <f>$C$144</f>
        <v>1600000000</v>
      </c>
      <c r="Y148" s="3">
        <f>IFERROR(Z148/$V148,0)</f>
        <v>1.3333333333333333</v>
      </c>
      <c r="Z148" s="4">
        <f>$D$144</f>
        <v>1880000000</v>
      </c>
      <c r="AA148" s="3">
        <f>IFERROR(AB148/$V148,0)</f>
        <v>0.83687943262411346</v>
      </c>
      <c r="AB148" s="4">
        <f>$E$144</f>
        <v>1180000000</v>
      </c>
      <c r="AC148" s="3">
        <f>IFERROR(AD148/$V148,0)</f>
        <v>0.94326241134751776</v>
      </c>
      <c r="AD148" s="4">
        <f>$F$144</f>
        <v>1330000000</v>
      </c>
    </row>
    <row r="149" spans="1:30" ht="13.5">
      <c r="A149" t="s">
        <v>136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H149" t="s">
        <f>$A$145</f>
        <v>132</v>
      </c>
      <c r="I149" s="3">
        <f>IFERROR(J149/$J$167,0)</f>
        <v>0.15511551155115511</v>
      </c>
      <c r="J149" s="4">
        <f>$B$145</f>
        <v>1410000000</v>
      </c>
      <c r="K149" s="3">
        <f>IFERROR(L149/$L$167,0)</f>
        <v>0.22057460611677479</v>
      </c>
      <c r="L149" s="4">
        <f>$C$145</f>
        <v>2380000000</v>
      </c>
      <c r="M149" s="3">
        <f>IFERROR(N149/$N$167,0)</f>
        <v>0.22936576889661164</v>
      </c>
      <c r="N149" s="4">
        <f>$D$145</f>
        <v>2640000000</v>
      </c>
      <c r="O149" s="3">
        <f>IFERROR(P149/$P$167,0)</f>
        <v>0.15293185419968305</v>
      </c>
      <c r="P149" s="4">
        <f>$E$145</f>
        <v>1930000000</v>
      </c>
      <c r="Q149" s="3">
        <f>IFERROR(R149/$R$167,0)</f>
        <v>0.14851485148514851</v>
      </c>
      <c r="R149" s="4">
        <f>$F$145</f>
        <v>2100000000</v>
      </c>
      <c r="T149" t="s">
        <f>$A$145</f>
        <v>132</v>
      </c>
      <c r="U149" s="3">
        <f>IFERROR(V149/$V149,0)</f>
        <v>1</v>
      </c>
      <c r="V149" s="4">
        <f>$B$145</f>
        <v>1410000000</v>
      </c>
      <c r="W149" s="3">
        <f>IFERROR(X149/$V149,0)</f>
        <v>1.6879432624113475</v>
      </c>
      <c r="X149" s="4">
        <f>$C$145</f>
        <v>2380000000</v>
      </c>
      <c r="Y149" s="3">
        <f>IFERROR(Z149/$V149,0)</f>
        <v>1.8723404255319149</v>
      </c>
      <c r="Z149" s="4">
        <f>$D$145</f>
        <v>2640000000</v>
      </c>
      <c r="AA149" s="3">
        <f>IFERROR(AB149/$V149,0)</f>
        <v>1.3687943262411348</v>
      </c>
      <c r="AB149" s="4">
        <f>$E$145</f>
        <v>1930000000</v>
      </c>
      <c r="AC149" s="3">
        <f>IFERROR(AD149/$V149,0)</f>
        <v>1.4893617021276595</v>
      </c>
      <c r="AD149" s="4">
        <f>$F$145</f>
        <v>2100000000</v>
      </c>
    </row>
    <row r="150" spans="1:30" ht="13.5">
      <c r="A150" t="s">
        <v>137</v>
      </c>
      <c r="B150" s="4">
        <v>5900000000</v>
      </c>
      <c r="C150" s="4">
        <v>7330000000</v>
      </c>
      <c r="D150" s="4">
        <v>7620000000</v>
      </c>
      <c r="E150" s="4">
        <v>7850000000</v>
      </c>
      <c r="F150" s="4">
        <v>8390000000.000001</v>
      </c>
      <c r="H150" t="s">
        <f>$A$146</f>
        <v>133</v>
      </c>
      <c r="I150" s="3">
        <f>IFERROR(J150/$J$167,0)</f>
        <v>0</v>
      </c>
      <c r="J150" s="4">
        <f>$B$146</f>
        <v>0</v>
      </c>
      <c r="K150" s="3">
        <f>IFERROR(L150/$L$167,0)</f>
        <v>0.072316960148285453</v>
      </c>
      <c r="L150" s="4">
        <f>$C$146</f>
        <v>780300000</v>
      </c>
      <c r="M150" s="3">
        <f>IFERROR(N150/$N$167,0)</f>
        <v>0.066480451781059949</v>
      </c>
      <c r="N150" s="4">
        <f>$D$146</f>
        <v>765190000</v>
      </c>
      <c r="O150" s="3">
        <f>IFERROR(P150/$P$167,0)</f>
        <v>0.059466719492868463</v>
      </c>
      <c r="P150" s="4">
        <f>$E$146</f>
        <v>750470000</v>
      </c>
      <c r="Q150" s="3">
        <f>IFERROR(R150/$R$167,0)</f>
        <v>0.054823903818953322</v>
      </c>
      <c r="R150" s="4">
        <f>$F$146</f>
        <v>775210000</v>
      </c>
      <c r="T150" t="s">
        <f>$A$146</f>
        <v>133</v>
      </c>
      <c r="U150" s="3">
        <f>IFERROR(V150/$V150,0)</f>
        <v>0</v>
      </c>
      <c r="V150" s="4">
        <f>$B$146</f>
        <v>0</v>
      </c>
      <c r="W150" s="3">
        <f>IFERROR(X150/$V150,0)</f>
        <v>0</v>
      </c>
      <c r="X150" s="4">
        <f>$C$146</f>
        <v>780300000</v>
      </c>
      <c r="Y150" s="3">
        <f>IFERROR(Z150/$V150,0)</f>
        <v>0</v>
      </c>
      <c r="Z150" s="4">
        <f>$D$146</f>
        <v>765190000</v>
      </c>
      <c r="AA150" s="3">
        <f>IFERROR(AB150/$V150,0)</f>
        <v>0</v>
      </c>
      <c r="AB150" s="4">
        <f>$E$146</f>
        <v>750470000</v>
      </c>
      <c r="AC150" s="3">
        <f>IFERROR(AD150/$V150,0)</f>
        <v>0</v>
      </c>
      <c r="AD150" s="4">
        <f>$F$146</f>
        <v>775210000</v>
      </c>
    </row>
    <row r="151" spans="1:30" ht="13.5">
      <c r="A151" t="s">
        <v>138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H151" t="s">
        <f>$A$147</f>
        <v>134</v>
      </c>
      <c r="I151" s="3">
        <f>IFERROR(J151/$J$167,0)</f>
        <v>0.06382728272827283</v>
      </c>
      <c r="J151" s="4">
        <f>$B$147</f>
        <v>580190000</v>
      </c>
      <c r="K151" s="3">
        <f>IFERROR(L151/$L$167,0)</f>
        <v>0.060849860982391105</v>
      </c>
      <c r="L151" s="4">
        <f>$C$147</f>
        <v>656570000</v>
      </c>
      <c r="M151" s="3">
        <f>IFERROR(N151/$N$167,0)</f>
        <v>0.056327541268462206</v>
      </c>
      <c r="N151" s="4">
        <f>$D$147</f>
        <v>648330000</v>
      </c>
      <c r="O151" s="3">
        <f>IFERROR(P151/$P$167,0)</f>
        <v>0.10538827258320127</v>
      </c>
      <c r="P151" s="4">
        <f>$E$147</f>
        <v>1330000000</v>
      </c>
      <c r="Q151" s="3">
        <f>IFERROR(R151/$R$167,0)</f>
        <v>0.088401697312588401</v>
      </c>
      <c r="R151" s="4">
        <f>$F$147</f>
        <v>1250000000</v>
      </c>
      <c r="T151" t="s">
        <f>$A$147</f>
        <v>134</v>
      </c>
      <c r="U151" s="3">
        <f>IFERROR(V151/$V151,0)</f>
        <v>1</v>
      </c>
      <c r="V151" s="4">
        <f>$B$147</f>
        <v>580190000</v>
      </c>
      <c r="W151" s="3">
        <f>IFERROR(X151/$V151,0)</f>
        <v>1.1316465295851359</v>
      </c>
      <c r="X151" s="4">
        <f>$C$147</f>
        <v>656570000</v>
      </c>
      <c r="Y151" s="3">
        <f>IFERROR(Z151/$V151,0)</f>
        <v>1.1174442854926834</v>
      </c>
      <c r="Z151" s="4">
        <f>$D$147</f>
        <v>648330000</v>
      </c>
      <c r="AA151" s="3">
        <f>IFERROR(AB151/$V151,0)</f>
        <v>2.2923525052138092</v>
      </c>
      <c r="AB151" s="4">
        <f>$E$147</f>
        <v>1330000000</v>
      </c>
      <c r="AC151" s="3">
        <f>IFERROR(AD151/$V151,0)</f>
        <v>2.1544666402385424</v>
      </c>
      <c r="AD151" s="4">
        <f>$F$147</f>
        <v>1250000000</v>
      </c>
    </row>
    <row r="152" spans="1:30" ht="13.5">
      <c r="A152" t="s">
        <v>139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135</v>
      </c>
      <c r="I152" s="3">
        <f>IFERROR(J152/$J$167,0)</f>
        <v>0.06382728272827283</v>
      </c>
      <c r="J152" s="4">
        <f>$B$148</f>
        <v>580190000</v>
      </c>
      <c r="K152" s="3">
        <f>IFERROR(L152/$L$167,0)</f>
        <v>0.060849860982391105</v>
      </c>
      <c r="L152" s="4">
        <f>$C$148</f>
        <v>656570000</v>
      </c>
      <c r="M152" s="3">
        <f>IFERROR(N152/$N$167,0)</f>
        <v>0.056327541268462206</v>
      </c>
      <c r="N152" s="4">
        <f>$D$148</f>
        <v>648330000</v>
      </c>
      <c r="O152" s="3">
        <f>IFERROR(P152/$P$167,0)</f>
        <v>0.10538827258320127</v>
      </c>
      <c r="P152" s="4">
        <f>$E$148</f>
        <v>1330000000</v>
      </c>
      <c r="Q152" s="3">
        <f>IFERROR(R152/$R$167,0)</f>
        <v>0.088401697312588401</v>
      </c>
      <c r="R152" s="4">
        <f>$F$148</f>
        <v>1250000000</v>
      </c>
      <c r="T152" t="s">
        <f>$A$148</f>
        <v>135</v>
      </c>
      <c r="U152" s="3">
        <f>IFERROR(V152/$V152,0)</f>
        <v>1</v>
      </c>
      <c r="V152" s="4">
        <f>$B$148</f>
        <v>580190000</v>
      </c>
      <c r="W152" s="3">
        <f>IFERROR(X152/$V152,0)</f>
        <v>1.1316465295851359</v>
      </c>
      <c r="X152" s="4">
        <f>$C$148</f>
        <v>656570000</v>
      </c>
      <c r="Y152" s="3">
        <f>IFERROR(Z152/$V152,0)</f>
        <v>1.1174442854926834</v>
      </c>
      <c r="Z152" s="4">
        <f>$D$148</f>
        <v>648330000</v>
      </c>
      <c r="AA152" s="3">
        <f>IFERROR(AB152/$V152,0)</f>
        <v>2.2923525052138092</v>
      </c>
      <c r="AB152" s="4">
        <f>$E$148</f>
        <v>1330000000</v>
      </c>
      <c r="AC152" s="3">
        <f>IFERROR(AD152/$V152,0)</f>
        <v>2.1544666402385424</v>
      </c>
      <c r="AD152" s="4">
        <f>$F$148</f>
        <v>1250000000</v>
      </c>
    </row>
    <row r="153" spans="1:30" ht="13.5">
      <c r="A153" t="s">
        <v>140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136</v>
      </c>
      <c r="I153" s="3">
        <f>IFERROR(J153/$J$167,0)</f>
        <v>0</v>
      </c>
      <c r="J153" s="4">
        <f>$B$149</f>
        <v>0</v>
      </c>
      <c r="K153" s="3">
        <f>IFERROR(L153/$L$167,0)</f>
        <v>0</v>
      </c>
      <c r="L153" s="4">
        <f>$C$149</f>
        <v>0</v>
      </c>
      <c r="M153" s="3">
        <f>IFERROR(N153/$N$167,0)</f>
        <v>0</v>
      </c>
      <c r="N153" s="4">
        <f>$D$149</f>
        <v>0</v>
      </c>
      <c r="O153" s="3">
        <f>IFERROR(P153/$P$167,0)</f>
        <v>0</v>
      </c>
      <c r="P153" s="4">
        <f>$E$149</f>
        <v>0</v>
      </c>
      <c r="Q153" s="3">
        <f>IFERROR(R153/$R$167,0)</f>
        <v>0</v>
      </c>
      <c r="R153" s="4">
        <f>$F$149</f>
        <v>0</v>
      </c>
      <c r="T153" t="s">
        <f>$A$149</f>
        <v>136</v>
      </c>
      <c r="U153" s="3">
        <f>IFERROR(V153/$V153,0)</f>
        <v>0</v>
      </c>
      <c r="V153" s="4">
        <f>$B$149</f>
        <v>0</v>
      </c>
      <c r="W153" s="3">
        <f>IFERROR(X153/$V153,0)</f>
        <v>0</v>
      </c>
      <c r="X153" s="4">
        <f>$C$149</f>
        <v>0</v>
      </c>
      <c r="Y153" s="3">
        <f>IFERROR(Z153/$V153,0)</f>
        <v>0</v>
      </c>
      <c r="Z153" s="4">
        <f>$D$149</f>
        <v>0</v>
      </c>
      <c r="AA153" s="3">
        <f>IFERROR(AB153/$V153,0)</f>
        <v>0</v>
      </c>
      <c r="AB153" s="4">
        <f>$E$149</f>
        <v>0</v>
      </c>
      <c r="AC153" s="3">
        <f>IFERROR(AD153/$V153,0)</f>
        <v>0</v>
      </c>
      <c r="AD153" s="4">
        <f>$F$149</f>
        <v>0</v>
      </c>
    </row>
    <row r="154" spans="1:30" ht="13.5">
      <c r="A154" t="s">
        <v>141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137</v>
      </c>
      <c r="I154" s="3">
        <f>IFERROR(J154/$J$167,0)</f>
        <v>0.64906490649064907</v>
      </c>
      <c r="J154" s="4">
        <f>$B$150</f>
        <v>5900000000</v>
      </c>
      <c r="K154" s="3">
        <f>IFERROR(L154/$L$167,0)</f>
        <v>0.67933271547729379</v>
      </c>
      <c r="L154" s="4">
        <f>$C$150</f>
        <v>7330000000</v>
      </c>
      <c r="M154" s="3">
        <f>IFERROR(N154/$N$167,0)</f>
        <v>0.66203301476976539</v>
      </c>
      <c r="N154" s="4">
        <f>$D$150</f>
        <v>7620000000</v>
      </c>
      <c r="O154" s="3">
        <f>IFERROR(P154/$P$167,0)</f>
        <v>0.62202852614896986</v>
      </c>
      <c r="P154" s="4">
        <f>$E$150</f>
        <v>7850000000</v>
      </c>
      <c r="Q154" s="3">
        <f>IFERROR(R154/$R$167,0)</f>
        <v>0.59335219236209347</v>
      </c>
      <c r="R154" s="4">
        <f>$F$150</f>
        <v>8390000000.000001</v>
      </c>
      <c r="T154" t="s">
        <f>$A$150</f>
        <v>137</v>
      </c>
      <c r="U154" s="3">
        <f>IFERROR(V154/$V154,0)</f>
        <v>1</v>
      </c>
      <c r="V154" s="4">
        <f>$B$150</f>
        <v>5900000000</v>
      </c>
      <c r="W154" s="3">
        <f>IFERROR(X154/$V154,0)</f>
        <v>1.2423728813559323</v>
      </c>
      <c r="X154" s="4">
        <f>$C$150</f>
        <v>7330000000</v>
      </c>
      <c r="Y154" s="3">
        <f>IFERROR(Z154/$V154,0)</f>
        <v>1.2915254237288136</v>
      </c>
      <c r="Z154" s="4">
        <f>$D$150</f>
        <v>7620000000</v>
      </c>
      <c r="AA154" s="3">
        <f>IFERROR(AB154/$V154,0)</f>
        <v>1.3305084745762712</v>
      </c>
      <c r="AB154" s="4">
        <f>$E$150</f>
        <v>7850000000</v>
      </c>
      <c r="AC154" s="3">
        <f>IFERROR(AD154/$V154,0)</f>
        <v>1.4220338983050849</v>
      </c>
      <c r="AD154" s="4">
        <f>$F$150</f>
        <v>8390000000.000001</v>
      </c>
    </row>
    <row r="155" spans="1:30" ht="13.5">
      <c r="A155" t="s">
        <v>142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138</v>
      </c>
      <c r="I155" s="3">
        <f>IFERROR(J155/$J$167,0)</f>
        <v>0</v>
      </c>
      <c r="J155" s="4">
        <f>$B$151</f>
        <v>0</v>
      </c>
      <c r="K155" s="3">
        <f>IFERROR(L155/$L$167,0)</f>
        <v>0</v>
      </c>
      <c r="L155" s="4">
        <f>$C$151</f>
        <v>0</v>
      </c>
      <c r="M155" s="3">
        <f>IFERROR(N155/$N$167,0)</f>
        <v>0</v>
      </c>
      <c r="N155" s="4">
        <f>$D$151</f>
        <v>0</v>
      </c>
      <c r="O155" s="3">
        <f>IFERROR(P155/$P$167,0)</f>
        <v>0</v>
      </c>
      <c r="P155" s="4">
        <f>$E$151</f>
        <v>0</v>
      </c>
      <c r="Q155" s="3">
        <f>IFERROR(R155/$R$167,0)</f>
        <v>0</v>
      </c>
      <c r="R155" s="4">
        <f>$F$151</f>
        <v>0</v>
      </c>
      <c r="T155" t="s">
        <f>$A$151</f>
        <v>138</v>
      </c>
      <c r="U155" s="3">
        <f>IFERROR(V155/$V155,0)</f>
        <v>0</v>
      </c>
      <c r="V155" s="4">
        <f>$B$151</f>
        <v>0</v>
      </c>
      <c r="W155" s="3">
        <f>IFERROR(X155/$V155,0)</f>
        <v>0</v>
      </c>
      <c r="X155" s="4">
        <f>$C$151</f>
        <v>0</v>
      </c>
      <c r="Y155" s="3">
        <f>IFERROR(Z155/$V155,0)</f>
        <v>0</v>
      </c>
      <c r="Z155" s="4">
        <f>$D$151</f>
        <v>0</v>
      </c>
      <c r="AA155" s="3">
        <f>IFERROR(AB155/$V155,0)</f>
        <v>0</v>
      </c>
      <c r="AB155" s="4">
        <f>$E$151</f>
        <v>0</v>
      </c>
      <c r="AC155" s="3">
        <f>IFERROR(AD155/$V155,0)</f>
        <v>0</v>
      </c>
      <c r="AD155" s="4">
        <f>$F$151</f>
        <v>0</v>
      </c>
    </row>
    <row r="156" spans="1:30" ht="13.5">
      <c r="A156" t="s">
        <v>143</v>
      </c>
      <c r="B156" s="4">
        <v>3190000000</v>
      </c>
      <c r="C156" s="4">
        <v>3460000000</v>
      </c>
      <c r="D156" s="4">
        <v>3900000000</v>
      </c>
      <c r="E156" s="4">
        <v>4770000000</v>
      </c>
      <c r="F156" s="4">
        <v>5750000000</v>
      </c>
      <c r="H156" t="s">
        <f>$A$153</f>
        <v>140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140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30" ht="13.5">
      <c r="A157" t="s">
        <v>144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H157" t="s">
        <f>$A$154</f>
        <v>141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141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30" ht="13.5">
      <c r="A158" t="s">
        <v>145</v>
      </c>
      <c r="B158" s="4">
        <v>1070000000.0000001</v>
      </c>
      <c r="C158" s="4">
        <v>1260000000</v>
      </c>
      <c r="D158" s="4">
        <v>1470000000</v>
      </c>
      <c r="E158" s="4">
        <v>1880000000</v>
      </c>
      <c r="F158" s="4">
        <v>2150000000</v>
      </c>
      <c r="H158" t="s">
        <f>$A$155</f>
        <v>142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</v>
      </c>
      <c r="R158" s="4">
        <f>$F$155</f>
        <v>0</v>
      </c>
      <c r="T158" t="s">
        <f>$A$155</f>
        <v>142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30" ht="13.5">
      <c r="A159" t="s">
        <v>146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H159" t="s">
        <f>$A$156</f>
        <v>143</v>
      </c>
      <c r="I159" s="3">
        <f>IFERROR(J159/$J$167,0)</f>
        <v>0.35093509350935093</v>
      </c>
      <c r="J159" s="4">
        <f>$B$156</f>
        <v>3190000000</v>
      </c>
      <c r="K159" s="3">
        <f>IFERROR(L159/$L$167,0)</f>
        <v>0.32066728452270621</v>
      </c>
      <c r="L159" s="4">
        <f>$C$156</f>
        <v>3460000000</v>
      </c>
      <c r="M159" s="3">
        <f>IFERROR(N159/$N$167,0)</f>
        <v>0.33883579496090355</v>
      </c>
      <c r="N159" s="4">
        <f>$D$156</f>
        <v>3900000000</v>
      </c>
      <c r="O159" s="3">
        <f>IFERROR(P159/$P$167,0)</f>
        <v>0.37797147385103014</v>
      </c>
      <c r="P159" s="4">
        <f>$E$156</f>
        <v>4770000000</v>
      </c>
      <c r="Q159" s="3">
        <f>IFERROR(R159/$R$167,0)</f>
        <v>0.40664780763790664</v>
      </c>
      <c r="R159" s="4">
        <f>$F$156</f>
        <v>5750000000</v>
      </c>
      <c r="T159" t="s">
        <f>$A$156</f>
        <v>143</v>
      </c>
      <c r="U159" s="3">
        <f>IFERROR(V159/$V159,0)</f>
        <v>1</v>
      </c>
      <c r="V159" s="4">
        <f>$B$156</f>
        <v>3190000000</v>
      </c>
      <c r="W159" s="3">
        <f>IFERROR(X159/$V159,0)</f>
        <v>1.084639498432602</v>
      </c>
      <c r="X159" s="4">
        <f>$C$156</f>
        <v>3460000000</v>
      </c>
      <c r="Y159" s="3">
        <f>IFERROR(Z159/$V159,0)</f>
        <v>1.2225705329153604</v>
      </c>
      <c r="Z159" s="4">
        <f>$D$156</f>
        <v>3900000000</v>
      </c>
      <c r="AA159" s="3">
        <f>IFERROR(AB159/$V159,0)</f>
        <v>1.4952978056426331</v>
      </c>
      <c r="AB159" s="4">
        <f>$E$156</f>
        <v>4770000000</v>
      </c>
      <c r="AC159" s="3">
        <f>IFERROR(AD159/$V159,0)</f>
        <v>1.8025078369905956</v>
      </c>
      <c r="AD159" s="4">
        <f>$F$156</f>
        <v>5750000000</v>
      </c>
    </row>
    <row r="160" spans="1:30" ht="13.5">
      <c r="A160" t="s">
        <v>147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145</v>
      </c>
      <c r="I160" s="3">
        <f>IFERROR(J160/$J$167,0)</f>
        <v>0.11771177117711773</v>
      </c>
      <c r="J160" s="4">
        <f>$B$158</f>
        <v>1070000000.0000001</v>
      </c>
      <c r="K160" s="3">
        <f>IFERROR(L160/$L$167,0)</f>
        <v>0.11677479147358666</v>
      </c>
      <c r="L160" s="4">
        <f>$C$158</f>
        <v>1260000000</v>
      </c>
      <c r="M160" s="3">
        <f>IFERROR(N160/$N$167,0)</f>
        <v>0.12771503040834056</v>
      </c>
      <c r="N160" s="4">
        <f>$D$158</f>
        <v>1470000000</v>
      </c>
      <c r="O160" s="3">
        <f>IFERROR(P160/$P$167,0)</f>
        <v>0.14896988906497624</v>
      </c>
      <c r="P160" s="4">
        <f>$E$158</f>
        <v>1880000000</v>
      </c>
      <c r="Q160" s="3">
        <f>IFERROR(R160/$R$167,0)</f>
        <v>0.15205091937765206</v>
      </c>
      <c r="R160" s="4">
        <f>$F$158</f>
        <v>2150000000</v>
      </c>
      <c r="T160" t="s">
        <f>$A$158</f>
        <v>145</v>
      </c>
      <c r="U160" s="3">
        <f>IFERROR(V160/$V160,0)</f>
        <v>1</v>
      </c>
      <c r="V160" s="4">
        <f>$B$158</f>
        <v>1070000000.0000001</v>
      </c>
      <c r="W160" s="3">
        <f>IFERROR(X160/$V160,0)</f>
        <v>1.1775700934579438</v>
      </c>
      <c r="X160" s="4">
        <f>$C$158</f>
        <v>1260000000</v>
      </c>
      <c r="Y160" s="3">
        <f>IFERROR(Z160/$V160,0)</f>
        <v>1.3738317757009344</v>
      </c>
      <c r="Z160" s="4">
        <f>$D$158</f>
        <v>1470000000</v>
      </c>
      <c r="AA160" s="3">
        <f>IFERROR(AB160/$V160,0)</f>
        <v>1.7570093457943923</v>
      </c>
      <c r="AB160" s="4">
        <f>$E$158</f>
        <v>1880000000</v>
      </c>
      <c r="AC160" s="3">
        <f>IFERROR(AD160/$V160,0)</f>
        <v>2.009345794392523</v>
      </c>
      <c r="AD160" s="4">
        <f>$F$158</f>
        <v>2150000000</v>
      </c>
    </row>
    <row r="161" spans="1:30" ht="13.5">
      <c r="A161" t="s">
        <v>148</v>
      </c>
      <c r="B161" s="4">
        <v>4950000</v>
      </c>
      <c r="C161" s="4">
        <v>4480000</v>
      </c>
      <c r="D161" s="4">
        <v>7050000</v>
      </c>
      <c r="E161" s="4">
        <v>8119999.9999999991</v>
      </c>
      <c r="F161" s="4">
        <v>0</v>
      </c>
      <c r="H161" t="s">
        <f>$A$159</f>
        <v>146</v>
      </c>
      <c r="I161" s="3">
        <f>IFERROR(J161/$J$167,0)</f>
        <v>0</v>
      </c>
      <c r="J161" s="4">
        <f>$B$159</f>
        <v>0</v>
      </c>
      <c r="K161" s="3">
        <f>IFERROR(L161/$L$167,0)</f>
        <v>0</v>
      </c>
      <c r="L161" s="4">
        <f>$C$159</f>
        <v>0</v>
      </c>
      <c r="M161" s="3">
        <f>IFERROR(N161/$N$167,0)</f>
        <v>0</v>
      </c>
      <c r="N161" s="4">
        <f>$D$159</f>
        <v>0</v>
      </c>
      <c r="O161" s="3">
        <f>IFERROR(P161/$P$167,0)</f>
        <v>0</v>
      </c>
      <c r="P161" s="4">
        <f>$E$159</f>
        <v>0</v>
      </c>
      <c r="Q161" s="3">
        <f>IFERROR(R161/$R$167,0)</f>
        <v>0</v>
      </c>
      <c r="R161" s="4">
        <f>$F$159</f>
        <v>0</v>
      </c>
      <c r="T161" t="s">
        <f>$A$159</f>
        <v>146</v>
      </c>
      <c r="U161" s="3">
        <f>IFERROR(V161/$V161,0)</f>
        <v>0</v>
      </c>
      <c r="V161" s="4">
        <f>$B$159</f>
        <v>0</v>
      </c>
      <c r="W161" s="3">
        <f>IFERROR(X161/$V161,0)</f>
        <v>0</v>
      </c>
      <c r="X161" s="4">
        <f>$C$159</f>
        <v>0</v>
      </c>
      <c r="Y161" s="3">
        <f>IFERROR(Z161/$V161,0)</f>
        <v>0</v>
      </c>
      <c r="Z161" s="4">
        <f>$D$159</f>
        <v>0</v>
      </c>
      <c r="AA161" s="3">
        <f>IFERROR(AB161/$V161,0)</f>
        <v>0</v>
      </c>
      <c r="AB161" s="4">
        <f>$E$159</f>
        <v>0</v>
      </c>
      <c r="AC161" s="3">
        <f>IFERROR(AD161/$V161,0)</f>
        <v>0</v>
      </c>
      <c r="AD161" s="4">
        <f>$F$159</f>
        <v>0</v>
      </c>
    </row>
    <row r="162" spans="1:30" ht="13.5">
      <c r="A162" t="s">
        <v>149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149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149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30" ht="13.5">
      <c r="A163" t="s">
        <v>150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150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150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30" ht="13.5">
      <c r="A164" t="s">
        <v>151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152</v>
      </c>
      <c r="I164" s="3">
        <f>IFERROR(J164/$J$167,0)</f>
        <v>0.35093509350935093</v>
      </c>
      <c r="J164" s="4">
        <f>$B$165</f>
        <v>3190000000</v>
      </c>
      <c r="K164" s="3">
        <f>IFERROR(L164/$L$167,0)</f>
        <v>0.32066728452270621</v>
      </c>
      <c r="L164" s="4">
        <f>$C$165</f>
        <v>3460000000</v>
      </c>
      <c r="M164" s="3">
        <f>IFERROR(N164/$N$167,0)</f>
        <v>0.33883579496090355</v>
      </c>
      <c r="N164" s="4">
        <f>$D$165</f>
        <v>3900000000</v>
      </c>
      <c r="O164" s="3">
        <f>IFERROR(P164/$P$167,0)</f>
        <v>0.37797147385103014</v>
      </c>
      <c r="P164" s="4">
        <f>$E$165</f>
        <v>4770000000</v>
      </c>
      <c r="Q164" s="3">
        <f>IFERROR(R164/$R$167,0)</f>
        <v>0.40664780763790664</v>
      </c>
      <c r="R164" s="4">
        <f>$F$165</f>
        <v>5750000000</v>
      </c>
      <c r="T164" t="s">
        <f>$A$165</f>
        <v>152</v>
      </c>
      <c r="U164" s="3">
        <f>IFERROR(V164/$V164,0)</f>
        <v>1</v>
      </c>
      <c r="V164" s="4">
        <f>$B$165</f>
        <v>3190000000</v>
      </c>
      <c r="W164" s="3">
        <f>IFERROR(X164/$V164,0)</f>
        <v>1.084639498432602</v>
      </c>
      <c r="X164" s="4">
        <f>$C$165</f>
        <v>3460000000</v>
      </c>
      <c r="Y164" s="3">
        <f>IFERROR(Z164/$V164,0)</f>
        <v>1.2225705329153604</v>
      </c>
      <c r="Z164" s="4">
        <f>$D$165</f>
        <v>3900000000</v>
      </c>
      <c r="AA164" s="3">
        <f>IFERROR(AB164/$V164,0)</f>
        <v>1.4952978056426331</v>
      </c>
      <c r="AB164" s="4">
        <f>$E$165</f>
        <v>4770000000</v>
      </c>
      <c r="AC164" s="3">
        <f>IFERROR(AD164/$V164,0)</f>
        <v>1.8025078369905956</v>
      </c>
      <c r="AD164" s="4">
        <f>$F$165</f>
        <v>5750000000</v>
      </c>
    </row>
    <row r="165" spans="1:30" ht="13.5">
      <c r="A165" t="s">
        <v>152</v>
      </c>
      <c r="B165" s="4">
        <v>3190000000</v>
      </c>
      <c r="C165" s="4">
        <v>3460000000</v>
      </c>
      <c r="D165" s="4">
        <v>3900000000</v>
      </c>
      <c r="E165" s="4">
        <v>4770000000</v>
      </c>
      <c r="F165" s="4">
        <v>5750000000</v>
      </c>
      <c r="H165" t="s">
        <f>$A$167</f>
        <v>153</v>
      </c>
      <c r="I165" s="3">
        <f>IFERROR(J165/$J$167,0)</f>
        <v>0</v>
      </c>
      <c r="J165" s="4">
        <f>$B$167</f>
        <v>0</v>
      </c>
      <c r="K165" s="3">
        <f>IFERROR(L165/$L$167,0)</f>
        <v>0</v>
      </c>
      <c r="L165" s="4">
        <f>$C$167</f>
        <v>0</v>
      </c>
      <c r="M165" s="3">
        <f>IFERROR(N165/$N$167,0)</f>
        <v>0</v>
      </c>
      <c r="N165" s="4">
        <f>$D$167</f>
        <v>0</v>
      </c>
      <c r="O165" s="3">
        <f>IFERROR(P165/$P$167,0)</f>
        <v>0</v>
      </c>
      <c r="P165" s="4">
        <f>$E$167</f>
        <v>0</v>
      </c>
      <c r="Q165" s="3">
        <f>IFERROR(R165/$R$167,0)</f>
        <v>0</v>
      </c>
      <c r="R165" s="4">
        <f>$F$167</f>
        <v>0</v>
      </c>
      <c r="T165" t="s">
        <f>$A$167</f>
        <v>153</v>
      </c>
      <c r="U165" s="3">
        <f>IFERROR(V165/$V165,0)</f>
        <v>0</v>
      </c>
      <c r="V165" s="4">
        <f>$B$167</f>
        <v>0</v>
      </c>
      <c r="W165" s="3">
        <f>IFERROR(X165/$V165,0)</f>
        <v>0</v>
      </c>
      <c r="X165" s="4">
        <f>$C$167</f>
        <v>0</v>
      </c>
      <c r="Y165" s="3">
        <f>IFERROR(Z165/$V165,0)</f>
        <v>0</v>
      </c>
      <c r="Z165" s="4">
        <f>$D$167</f>
        <v>0</v>
      </c>
      <c r="AA165" s="3">
        <f>IFERROR(AB165/$V165,0)</f>
        <v>0</v>
      </c>
      <c r="AB165" s="4">
        <f>$E$167</f>
        <v>0</v>
      </c>
      <c r="AC165" s="3">
        <f>IFERROR(AD165/$V165,0)</f>
        <v>0</v>
      </c>
      <c r="AD165" s="4">
        <f>$F$167</f>
        <v>0</v>
      </c>
    </row>
    <row r="166" spans="1:30" ht="13.5">
      <c r="A166" t="s">
        <v>154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H166" t="s">
        <f>$A$168</f>
        <v>155</v>
      </c>
      <c r="I166" s="3">
        <f>IFERROR(J166/$J$167,0)</f>
        <v>0.35093509350935093</v>
      </c>
      <c r="J166" s="4">
        <f>$B$168</f>
        <v>3190000000</v>
      </c>
      <c r="K166" s="3">
        <f>IFERROR(L166/$L$167,0)</f>
        <v>0.32066728452270621</v>
      </c>
      <c r="L166" s="4">
        <f>$C$168</f>
        <v>3460000000</v>
      </c>
      <c r="M166" s="3">
        <f>IFERROR(N166/$N$167,0)</f>
        <v>0.33883579496090355</v>
      </c>
      <c r="N166" s="4">
        <f>$D$168</f>
        <v>3900000000</v>
      </c>
      <c r="O166" s="3">
        <f>IFERROR(P166/$P$167,0)</f>
        <v>0.37797147385103014</v>
      </c>
      <c r="P166" s="4">
        <f>$E$168</f>
        <v>4770000000</v>
      </c>
      <c r="Q166" s="3">
        <f>IFERROR(R166/$R$167,0)</f>
        <v>0.40664780763790664</v>
      </c>
      <c r="R166" s="4">
        <f>$F$168</f>
        <v>5750000000</v>
      </c>
      <c r="T166" t="s">
        <f>$A$168</f>
        <v>155</v>
      </c>
      <c r="U166" s="3">
        <f>IFERROR(V166/$V166,0)</f>
        <v>1</v>
      </c>
      <c r="V166" s="4">
        <f>$B$168</f>
        <v>3190000000</v>
      </c>
      <c r="W166" s="3">
        <f>IFERROR(X166/$V166,0)</f>
        <v>1.084639498432602</v>
      </c>
      <c r="X166" s="4">
        <f>$C$168</f>
        <v>3460000000</v>
      </c>
      <c r="Y166" s="3">
        <f>IFERROR(Z166/$V166,0)</f>
        <v>1.2225705329153604</v>
      </c>
      <c r="Z166" s="4">
        <f>$D$168</f>
        <v>3900000000</v>
      </c>
      <c r="AA166" s="3">
        <f>IFERROR(AB166/$V166,0)</f>
        <v>1.4952978056426331</v>
      </c>
      <c r="AB166" s="4">
        <f>$E$168</f>
        <v>4770000000</v>
      </c>
      <c r="AC166" s="3">
        <f>IFERROR(AD166/$V166,0)</f>
        <v>1.8025078369905956</v>
      </c>
      <c r="AD166" s="4">
        <f>$F$168</f>
        <v>5750000000</v>
      </c>
    </row>
    <row r="167" spans="1:30" ht="13.5">
      <c r="A167" t="s">
        <v>153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H167" t="s">
        <f>$A$169</f>
        <v>156</v>
      </c>
      <c r="I167" s="3">
        <f>IFERROR(J167/$J$167,0)</f>
        <v>1</v>
      </c>
      <c r="J167" s="4">
        <f>$B$169</f>
        <v>9090000000</v>
      </c>
      <c r="K167" s="3">
        <f>IFERROR(L167/$L$167,0)</f>
        <v>1</v>
      </c>
      <c r="L167" s="4">
        <f>$C$169</f>
        <v>10790000000</v>
      </c>
      <c r="M167" s="3">
        <f>IFERROR(N167/$N$167,0)</f>
        <v>1</v>
      </c>
      <c r="N167" s="4">
        <f>$D$169</f>
        <v>11510000000</v>
      </c>
      <c r="O167" s="3">
        <f>IFERROR(P167/$P$167,0)</f>
        <v>1</v>
      </c>
      <c r="P167" s="4">
        <f>$E$169</f>
        <v>12620000000</v>
      </c>
      <c r="Q167" s="3">
        <f>IFERROR(R167/$R$167,0)</f>
        <v>1</v>
      </c>
      <c r="R167" s="4">
        <f>$F$169</f>
        <v>14140000000</v>
      </c>
      <c r="T167" t="s">
        <f>$A$169</f>
        <v>156</v>
      </c>
      <c r="U167" s="3">
        <f>IFERROR(V167/$V167,0)</f>
        <v>1</v>
      </c>
      <c r="V167" s="4">
        <f>$B$169</f>
        <v>9090000000</v>
      </c>
      <c r="W167" s="3">
        <f>IFERROR(X167/$V167,0)</f>
        <v>1.187018701870187</v>
      </c>
      <c r="X167" s="4">
        <f>$C$169</f>
        <v>10790000000</v>
      </c>
      <c r="Y167" s="3">
        <f>IFERROR(Z167/$V167,0)</f>
        <v>1.2662266226622663</v>
      </c>
      <c r="Z167" s="4">
        <f>$D$169</f>
        <v>11510000000</v>
      </c>
      <c r="AA167" s="3">
        <f>IFERROR(AB167/$V167,0)</f>
        <v>1.3883388338833884</v>
      </c>
      <c r="AB167" s="4">
        <f>$E$169</f>
        <v>12620000000</v>
      </c>
      <c r="AC167" s="3">
        <f>IFERROR(AD167/$V167,0)</f>
        <v>1.5555555555555556</v>
      </c>
      <c r="AD167" s="4">
        <f>$F$169</f>
        <v>14140000000</v>
      </c>
    </row>
    <row r="168" spans="1:30" ht="13.5">
      <c r="A168" t="s">
        <v>155</v>
      </c>
      <c r="B168" s="4">
        <v>3190000000</v>
      </c>
      <c r="C168" s="4">
        <v>3460000000</v>
      </c>
      <c r="D168" s="4">
        <v>3900000000</v>
      </c>
      <c r="E168" s="4">
        <v>4770000000</v>
      </c>
      <c r="F168" s="4">
        <v>5750000000</v>
      </c>
    </row>
    <row r="169" spans="1:30" ht="13.5">
      <c r="A169" t="s">
        <v>156</v>
      </c>
      <c r="B169" s="4">
        <v>9090000000</v>
      </c>
      <c r="C169" s="4">
        <v>10790000000</v>
      </c>
      <c r="D169" s="4">
        <v>11510000000</v>
      </c>
      <c r="E169" s="4">
        <v>12620000000</v>
      </c>
      <c r="F169" s="4">
        <v>14140000000</v>
      </c>
    </row>
    <row r="176" spans="1:30" ht="13.5">
      <c r="A176" t="s">
        <v>157</v>
      </c>
      <c r="B176">
        <v>2015</v>
      </c>
      <c r="C176">
        <v>2016</v>
      </c>
      <c r="D176">
        <v>2017</v>
      </c>
      <c r="E176">
        <v>2018</v>
      </c>
      <c r="F176">
        <v>2019</v>
      </c>
    </row>
    <row r="177" spans="1:30" ht="13.5">
      <c r="A177" t="s">
        <v>160</v>
      </c>
      <c r="B177" s="4">
        <v>315080000</v>
      </c>
      <c r="C177" s="4">
        <v>350100000</v>
      </c>
      <c r="D177" s="4">
        <v>396420000</v>
      </c>
      <c r="E177" s="4">
        <v>603060000</v>
      </c>
      <c r="F177" s="4">
        <v>511410000</v>
      </c>
      <c r="H177" s="2" t="s">
        <v>158</v>
      </c>
      <c r="I177" s="9">
        <v>2015</v>
      </c>
      <c r="J177" s="9">
        <f>$B$90</f>
        <v>28650000</v>
      </c>
      <c r="K177" s="9">
        <v>2016</v>
      </c>
      <c r="L177" s="9">
        <f>$C$90</f>
        <v>47530000</v>
      </c>
      <c r="M177" s="9">
        <v>2017</v>
      </c>
      <c r="N177" s="9">
        <f>$D$90</f>
        <v>26410000</v>
      </c>
      <c r="O177" s="9">
        <v>2018</v>
      </c>
      <c r="P177" s="9">
        <f>$E$90</f>
        <v>13770000</v>
      </c>
      <c r="Q177" s="9">
        <v>2019</v>
      </c>
      <c r="R177" s="9">
        <f>$F$90</f>
        <v>24550000</v>
      </c>
      <c r="T177" s="2" t="s">
        <v>159</v>
      </c>
      <c r="U177" s="9">
        <v>2015</v>
      </c>
      <c r="V177" s="9">
        <f>$B$90</f>
        <v>28650000</v>
      </c>
      <c r="W177" s="9">
        <v>2016</v>
      </c>
      <c r="X177" s="9">
        <f>$C$90</f>
        <v>47530000</v>
      </c>
      <c r="Y177" s="9">
        <v>2017</v>
      </c>
      <c r="Z177" s="9">
        <f>$D$90</f>
        <v>26410000</v>
      </c>
      <c r="AA177" s="9">
        <v>2018</v>
      </c>
      <c r="AB177" s="9">
        <f>$E$90</f>
        <v>13770000</v>
      </c>
      <c r="AC177" s="9">
        <v>2019</v>
      </c>
      <c r="AD177" s="9">
        <f>$F$90</f>
        <v>24550000</v>
      </c>
    </row>
    <row r="178" spans="1:30" ht="13.5">
      <c r="A178" t="s">
        <v>54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H178" t="s">
        <f>A27</f>
        <v>14</v>
      </c>
      <c r="I178" s="3">
        <f>IFERROR(J178/$J$178,0)</f>
        <v>1</v>
      </c>
      <c r="J178" s="4">
        <f>B27</f>
        <v>4139999999.9999995</v>
      </c>
      <c r="K178" s="3">
        <f>IFERROR(L178/$L$178,0)</f>
        <v>1</v>
      </c>
      <c r="L178" s="4">
        <f>C27</f>
        <v>2450000000</v>
      </c>
      <c r="M178" s="3">
        <f>IFERROR(N178/$N$178,0)</f>
        <v>1</v>
      </c>
      <c r="N178" s="4">
        <f>D27</f>
        <v>2760000000</v>
      </c>
      <c r="O178" s="3">
        <f>IFERROR(P178/$P$178,0)</f>
        <v>1</v>
      </c>
      <c r="P178" s="4">
        <f>E27</f>
        <v>3120000000</v>
      </c>
      <c r="Q178" s="3">
        <f>IFERROR(R178/$R$178,0)</f>
        <v>1</v>
      </c>
      <c r="R178" s="4">
        <f>F27</f>
        <v>2900000000</v>
      </c>
      <c r="T178" t="s">
        <f>A27</f>
        <v>14</v>
      </c>
      <c r="U178" s="3">
        <f>IFERROR(V178/$V178,0)</f>
        <v>1</v>
      </c>
      <c r="V178" s="4">
        <f>B27</f>
        <v>4139999999.9999995</v>
      </c>
      <c r="W178" s="3">
        <f>IFERROR(X178/$V178,0)</f>
        <v>0.59178743961352664</v>
      </c>
      <c r="X178" s="4">
        <f>C27</f>
        <v>2450000000</v>
      </c>
      <c r="Y178" s="3">
        <f>IFERROR(Z178/$V178,0)</f>
        <v>0.66666666666666674</v>
      </c>
      <c r="Z178" s="4">
        <f>D27</f>
        <v>2760000000</v>
      </c>
      <c r="AA178" s="3">
        <f>IFERROR(AB178/$V178,0)</f>
        <v>0.75362318840579723</v>
      </c>
      <c r="AB178" s="4">
        <f>E27</f>
        <v>3120000000</v>
      </c>
      <c r="AC178" s="3">
        <f>IFERROR(AD178/$V178,0)</f>
        <v>0.70048309178743973</v>
      </c>
      <c r="AD178" s="4">
        <f>F27</f>
        <v>2900000000</v>
      </c>
    </row>
    <row r="179" spans="1:30" ht="13.5">
      <c r="A179" t="s">
        <v>161</v>
      </c>
      <c r="B179" s="4">
        <v>276010000</v>
      </c>
      <c r="C179" s="4">
        <v>293100000</v>
      </c>
      <c r="D179" s="4">
        <v>319630000</v>
      </c>
      <c r="E179" s="4">
        <v>361080000</v>
      </c>
      <c r="F179" s="4">
        <v>391460000</v>
      </c>
      <c r="H179" t="s">
        <f>A178</f>
        <v>54</v>
      </c>
      <c r="I179" s="3">
        <f>IFERROR(J179/$J$178,0)</f>
        <v>0</v>
      </c>
      <c r="J179" s="4">
        <f>B178</f>
        <v>0</v>
      </c>
      <c r="K179" s="3">
        <f>IFERROR(L179/$L$178,0)</f>
        <v>0</v>
      </c>
      <c r="L179" s="4">
        <f>C178</f>
        <v>0</v>
      </c>
      <c r="M179" s="3">
        <f>IFERROR(N179/$N$178,0)</f>
        <v>0</v>
      </c>
      <c r="N179" s="4">
        <f>D178</f>
        <v>0</v>
      </c>
      <c r="O179" s="3">
        <f>IFERROR(P179/$P$178,0)</f>
        <v>0</v>
      </c>
      <c r="P179" s="4">
        <f>E178</f>
        <v>0</v>
      </c>
      <c r="Q179" s="3">
        <f>IFERROR(R179/$R$178,0)</f>
        <v>-2.4314765694076039e-11</v>
      </c>
      <c r="R179" s="4">
        <f>F28</f>
        <v>-0.070512820512820512</v>
      </c>
      <c r="T179" t="s">
        <f>A178</f>
        <v>54</v>
      </c>
      <c r="U179" s="3">
        <f>IFERROR(V179/$V179,0)</f>
        <v>0</v>
      </c>
      <c r="V179" s="4">
        <f>B178</f>
        <v>0</v>
      </c>
      <c r="W179" s="3">
        <f>IFERROR(X179/$V179,0)</f>
        <v>0</v>
      </c>
      <c r="X179" s="4">
        <f>C178</f>
        <v>0</v>
      </c>
      <c r="Y179" s="3">
        <f>IFERROR(Z179/$V179,0)</f>
        <v>0</v>
      </c>
      <c r="Z179" s="4">
        <f>D178</f>
        <v>0</v>
      </c>
      <c r="AA179" s="3">
        <f>IFERROR(AB179/$V179,0)</f>
        <v>0</v>
      </c>
      <c r="AB179" s="4">
        <f>E178</f>
        <v>0</v>
      </c>
      <c r="AC179" s="3">
        <f>IFERROR(AD179/$V179,0)</f>
        <v>0</v>
      </c>
      <c r="AD179" s="4">
        <f>F28</f>
        <v>-0.070512820512820512</v>
      </c>
    </row>
    <row r="180" spans="1:30" ht="13.5">
      <c r="A180" t="s">
        <v>162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H180" t="s">
        <f>A179</f>
        <v>161</v>
      </c>
      <c r="I180" s="3">
        <f>IFERROR(J180/$J$178,0)</f>
        <v>0.066669082125603879</v>
      </c>
      <c r="J180" s="4">
        <f>B179</f>
        <v>276010000</v>
      </c>
      <c r="K180" s="3">
        <f>IFERROR(L180/$L$178,0)</f>
        <v>0.11963265306122449</v>
      </c>
      <c r="L180" s="4">
        <f>C179</f>
        <v>293100000</v>
      </c>
      <c r="M180" s="3">
        <f>IFERROR(N180/$N$178,0)</f>
        <v>0.11580797101449275</v>
      </c>
      <c r="N180" s="4">
        <f>D179</f>
        <v>319630000</v>
      </c>
      <c r="O180" s="3">
        <f>IFERROR(P180/$P$178,0)</f>
        <v>0.11573076923076923</v>
      </c>
      <c r="P180" s="4">
        <f>E179</f>
        <v>361080000</v>
      </c>
      <c r="Q180" s="3">
        <f>IFERROR(R180/$R$178,0)</f>
        <v>0.64827586206896548</v>
      </c>
      <c r="R180" s="4">
        <f>F29</f>
        <v>1880000000</v>
      </c>
      <c r="T180" t="s">
        <f>A179</f>
        <v>161</v>
      </c>
      <c r="U180" s="3">
        <f>IFERROR(V180/$V180,0)</f>
        <v>1</v>
      </c>
      <c r="V180" s="4">
        <f>B179</f>
        <v>276010000</v>
      </c>
      <c r="W180" s="3">
        <f>IFERROR(X180/$V180,0)</f>
        <v>1.0619180464475926</v>
      </c>
      <c r="X180" s="4">
        <f>C179</f>
        <v>293100000</v>
      </c>
      <c r="Y180" s="3">
        <f>IFERROR(Z180/$V180,0)</f>
        <v>1.1580377522553531</v>
      </c>
      <c r="Z180" s="4">
        <f>D179</f>
        <v>319630000</v>
      </c>
      <c r="AA180" s="3">
        <f>IFERROR(AB180/$V180,0)</f>
        <v>1.3082134705264301</v>
      </c>
      <c r="AB180" s="4">
        <f>E179</f>
        <v>361080000</v>
      </c>
      <c r="AC180" s="3">
        <f>IFERROR(AD180/$V180,0)</f>
        <v>6.8113474149487336</v>
      </c>
      <c r="AD180" s="4">
        <f>F29</f>
        <v>1880000000</v>
      </c>
    </row>
    <row r="181" spans="1:30" ht="13.5">
      <c r="A181" t="s">
        <v>163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H181" t="s">
        <f>A180</f>
        <v>162</v>
      </c>
      <c r="I181" s="3">
        <f>IFERROR(J181/$J$178,0)</f>
        <v>0</v>
      </c>
      <c r="J181" s="4">
        <f>B180</f>
        <v>0</v>
      </c>
      <c r="K181" s="3">
        <f>IFERROR(L181/$L$178,0)</f>
        <v>0</v>
      </c>
      <c r="L181" s="4">
        <f>C180</f>
        <v>0</v>
      </c>
      <c r="M181" s="3">
        <f>IFERROR(N181/$N$178,0)</f>
        <v>0</v>
      </c>
      <c r="N181" s="4">
        <f>D180</f>
        <v>0</v>
      </c>
      <c r="O181" s="3">
        <f>IFERROR(P181/$P$178,0)</f>
        <v>0</v>
      </c>
      <c r="P181" s="4">
        <f>E180</f>
        <v>0</v>
      </c>
      <c r="Q181" s="3">
        <f>IFERROR(R181/$R$178,0)</f>
        <v>0.51379310344827589</v>
      </c>
      <c r="R181" s="4">
        <f>F30</f>
        <v>1490000000</v>
      </c>
      <c r="T181" t="s">
        <f>A180</f>
        <v>162</v>
      </c>
      <c r="U181" s="3">
        <f>IFERROR(V181/$V181,0)</f>
        <v>0</v>
      </c>
      <c r="V181" s="4">
        <f>B180</f>
        <v>0</v>
      </c>
      <c r="W181" s="3">
        <f>IFERROR(X181/$V181,0)</f>
        <v>0</v>
      </c>
      <c r="X181" s="4">
        <f>C180</f>
        <v>0</v>
      </c>
      <c r="Y181" s="3">
        <f>IFERROR(Z181/$V181,0)</f>
        <v>0</v>
      </c>
      <c r="Z181" s="4">
        <f>D180</f>
        <v>0</v>
      </c>
      <c r="AA181" s="3">
        <f>IFERROR(AB181/$V181,0)</f>
        <v>0</v>
      </c>
      <c r="AB181" s="4">
        <f>E180</f>
        <v>0</v>
      </c>
      <c r="AC181" s="3">
        <f>IFERROR(AD181/$V181,0)</f>
        <v>0</v>
      </c>
      <c r="AD181" s="4">
        <f>F30</f>
        <v>1490000000</v>
      </c>
    </row>
    <row r="182" spans="1:30" ht="13.5">
      <c r="A182" t="s">
        <v>164</v>
      </c>
      <c r="B182" s="4">
        <v>192890000</v>
      </c>
      <c r="C182" s="4">
        <v>193560000</v>
      </c>
      <c r="D182" s="4">
        <v>227180000</v>
      </c>
      <c r="E182" s="4">
        <v>158270000</v>
      </c>
      <c r="F182" s="4">
        <v>132000000</v>
      </c>
      <c r="H182" t="s">
        <f>A181</f>
        <v>163</v>
      </c>
      <c r="I182" s="3">
        <f>IFERROR(J182/$J$178,0)</f>
        <v>0</v>
      </c>
      <c r="J182" s="4">
        <f>B181</f>
        <v>0</v>
      </c>
      <c r="K182" s="3">
        <f>IFERROR(L182/$L$178,0)</f>
        <v>0</v>
      </c>
      <c r="L182" s="4">
        <f>C181</f>
        <v>0</v>
      </c>
      <c r="M182" s="3">
        <f>IFERROR(N182/$N$178,0)</f>
        <v>0</v>
      </c>
      <c r="N182" s="4">
        <f>D181</f>
        <v>0</v>
      </c>
      <c r="O182" s="3">
        <f>IFERROR(P182/$P$178,0)</f>
        <v>0</v>
      </c>
      <c r="P182" s="4">
        <f>E181</f>
        <v>0</v>
      </c>
      <c r="Q182" s="3">
        <f>IFERROR(R182/$R$178,0)</f>
        <v>0.13498620689655172</v>
      </c>
      <c r="R182" s="4">
        <f>F31</f>
        <v>391460000</v>
      </c>
      <c r="T182" t="s">
        <f>A181</f>
        <v>163</v>
      </c>
      <c r="U182" s="3">
        <f>IFERROR(V182/$V182,0)</f>
        <v>0</v>
      </c>
      <c r="V182" s="4">
        <f>B181</f>
        <v>0</v>
      </c>
      <c r="W182" s="3">
        <f>IFERROR(X182/$V182,0)</f>
        <v>0</v>
      </c>
      <c r="X182" s="4">
        <f>C181</f>
        <v>0</v>
      </c>
      <c r="Y182" s="3">
        <f>IFERROR(Z182/$V182,0)</f>
        <v>0</v>
      </c>
      <c r="Z182" s="4">
        <f>D181</f>
        <v>0</v>
      </c>
      <c r="AA182" s="3">
        <f>IFERROR(AB182/$V182,0)</f>
        <v>0</v>
      </c>
      <c r="AB182" s="4">
        <f>E181</f>
        <v>0</v>
      </c>
      <c r="AC182" s="3">
        <f>IFERROR(AD182/$V182,0)</f>
        <v>0</v>
      </c>
      <c r="AD182" s="4">
        <f>F31</f>
        <v>391460000</v>
      </c>
    </row>
    <row r="183" spans="1:30" ht="13.5">
      <c r="A183" t="s">
        <v>131</v>
      </c>
      <c r="B183" s="4">
        <v>192890000</v>
      </c>
      <c r="C183" s="4">
        <v>193560000</v>
      </c>
      <c r="D183" s="4">
        <v>227180000</v>
      </c>
      <c r="E183" s="4">
        <v>158270000</v>
      </c>
      <c r="F183" s="4">
        <v>132000000</v>
      </c>
      <c r="H183" t="s">
        <f>A182</f>
        <v>164</v>
      </c>
      <c r="I183" s="3">
        <f>IFERROR(J183/$J$178,0)</f>
        <v>0.046591787439613529</v>
      </c>
      <c r="J183" s="4">
        <f>B182</f>
        <v>192890000</v>
      </c>
      <c r="K183" s="3">
        <f>IFERROR(L183/$L$178,0)</f>
        <v>0.079004081632653059</v>
      </c>
      <c r="L183" s="4">
        <f>C182</f>
        <v>193560000</v>
      </c>
      <c r="M183" s="3">
        <f>IFERROR(N183/$N$178,0)</f>
        <v>0.082311594202898547</v>
      </c>
      <c r="N183" s="4">
        <f>D182</f>
        <v>227180000</v>
      </c>
      <c r="O183" s="3">
        <f>IFERROR(P183/$P$178,0)</f>
        <v>0.050727564102564106</v>
      </c>
      <c r="P183" s="4">
        <f>E182</f>
        <v>158270000</v>
      </c>
      <c r="Q183" s="3">
        <f>IFERROR(R183/$R$178,0)</f>
        <v>0</v>
      </c>
      <c r="R183" s="4">
        <f>F32</f>
        <v>0</v>
      </c>
      <c r="T183" t="s">
        <f>A182</f>
        <v>164</v>
      </c>
      <c r="U183" s="3">
        <f>IFERROR(V183/$V183,0)</f>
        <v>1</v>
      </c>
      <c r="V183" s="4">
        <f>B182</f>
        <v>192890000</v>
      </c>
      <c r="W183" s="3">
        <f>IFERROR(X183/$V183,0)</f>
        <v>1.0034734822956088</v>
      </c>
      <c r="X183" s="4">
        <f>C182</f>
        <v>193560000</v>
      </c>
      <c r="Y183" s="3">
        <f>IFERROR(Z183/$V183,0)</f>
        <v>1.1777697133081031</v>
      </c>
      <c r="Z183" s="4">
        <f>D182</f>
        <v>227180000</v>
      </c>
      <c r="AA183" s="3">
        <f>IFERROR(AB183/$V183,0)</f>
        <v>0.82051946705376122</v>
      </c>
      <c r="AB183" s="4">
        <f>E182</f>
        <v>158270000</v>
      </c>
      <c r="AC183" s="3">
        <f>IFERROR(AD183/$V183,0)</f>
        <v>0</v>
      </c>
      <c r="AD183" s="4">
        <f>F32</f>
        <v>0</v>
      </c>
    </row>
    <row r="184" spans="1:30" ht="13.5">
      <c r="A184" t="s">
        <v>165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H184" t="s">
        <f>A183</f>
        <v>131</v>
      </c>
      <c r="I184" s="3">
        <f>IFERROR(J184/$J$178,0)</f>
        <v>0.046591787439613529</v>
      </c>
      <c r="J184" s="4">
        <f>B183</f>
        <v>192890000</v>
      </c>
      <c r="K184" s="3">
        <f>IFERROR(L184/$L$178,0)</f>
        <v>0.079004081632653059</v>
      </c>
      <c r="L184" s="4">
        <f>C183</f>
        <v>193560000</v>
      </c>
      <c r="M184" s="3">
        <f>IFERROR(N184/$N$178,0)</f>
        <v>0.082311594202898547</v>
      </c>
      <c r="N184" s="4">
        <f>D183</f>
        <v>227180000</v>
      </c>
      <c r="O184" s="3">
        <f>IFERROR(P184/$P$178,0)</f>
        <v>0.050727564102564106</v>
      </c>
      <c r="P184" s="4">
        <f>E183</f>
        <v>158270000</v>
      </c>
      <c r="Q184" s="3">
        <f>IFERROR(R184/$R$178,0)</f>
        <v>0</v>
      </c>
      <c r="R184" s="4">
        <f>F33</f>
        <v>0</v>
      </c>
      <c r="T184" t="s">
        <f>A183</f>
        <v>131</v>
      </c>
      <c r="U184" s="3">
        <f>IFERROR(V184/$V184,0)</f>
        <v>1</v>
      </c>
      <c r="V184" s="4">
        <f>B183</f>
        <v>192890000</v>
      </c>
      <c r="W184" s="3">
        <f>IFERROR(X184/$V184,0)</f>
        <v>1.0034734822956088</v>
      </c>
      <c r="X184" s="4">
        <f>C183</f>
        <v>193560000</v>
      </c>
      <c r="Y184" s="3">
        <f>IFERROR(Z184/$V184,0)</f>
        <v>1.1777697133081031</v>
      </c>
      <c r="Z184" s="4">
        <f>D183</f>
        <v>227180000</v>
      </c>
      <c r="AA184" s="3">
        <f>IFERROR(AB184/$V184,0)</f>
        <v>0.82051946705376122</v>
      </c>
      <c r="AB184" s="4">
        <f>E183</f>
        <v>158270000</v>
      </c>
      <c r="AC184" s="3">
        <f>IFERROR(AD184/$V184,0)</f>
        <v>0</v>
      </c>
      <c r="AD184" s="4">
        <f>F33</f>
        <v>0</v>
      </c>
    </row>
    <row r="185" spans="1:30" ht="13.5">
      <c r="A185" t="s">
        <v>166</v>
      </c>
      <c r="B185" s="4">
        <v>32560000.000000004</v>
      </c>
      <c r="C185" s="4">
        <v>21450000</v>
      </c>
      <c r="D185" s="4">
        <v>-2880000</v>
      </c>
      <c r="E185" s="4">
        <v>-132620000</v>
      </c>
      <c r="F185" s="4">
        <v>10590000</v>
      </c>
      <c r="H185" t="s">
        <f>A184</f>
        <v>165</v>
      </c>
      <c r="I185" s="3">
        <f>IFERROR(J185/$J$178,0)</f>
        <v>0</v>
      </c>
      <c r="J185" s="4">
        <f>B184</f>
        <v>0</v>
      </c>
      <c r="K185" s="3">
        <f>IFERROR(L185/$L$178,0)</f>
        <v>0</v>
      </c>
      <c r="L185" s="4">
        <f>C184</f>
        <v>0</v>
      </c>
      <c r="M185" s="3">
        <f>IFERROR(N185/$N$178,0)</f>
        <v>0</v>
      </c>
      <c r="N185" s="4">
        <f>D184</f>
        <v>0</v>
      </c>
      <c r="O185" s="3">
        <f>IFERROR(P185/$P$178,0)</f>
        <v>0</v>
      </c>
      <c r="P185" s="4">
        <f>E184</f>
        <v>0</v>
      </c>
      <c r="Q185" s="3">
        <f>IFERROR(R185/$R$178,0)</f>
        <v>0</v>
      </c>
      <c r="R185" s="4">
        <f>F34</f>
        <v>0</v>
      </c>
      <c r="T185" t="s">
        <f>A184</f>
        <v>165</v>
      </c>
      <c r="U185" s="3">
        <f>IFERROR(V185/$V185,0)</f>
        <v>0</v>
      </c>
      <c r="V185" s="4">
        <f>B184</f>
        <v>0</v>
      </c>
      <c r="W185" s="3">
        <f>IFERROR(X185/$V185,0)</f>
        <v>0</v>
      </c>
      <c r="X185" s="4">
        <f>C184</f>
        <v>0</v>
      </c>
      <c r="Y185" s="3">
        <f>IFERROR(Z185/$V185,0)</f>
        <v>0</v>
      </c>
      <c r="Z185" s="4">
        <f>D184</f>
        <v>0</v>
      </c>
      <c r="AA185" s="3">
        <f>IFERROR(AB185/$V185,0)</f>
        <v>0</v>
      </c>
      <c r="AB185" s="4">
        <f>E184</f>
        <v>0</v>
      </c>
      <c r="AC185" s="3">
        <f>IFERROR(AD185/$V185,0)</f>
        <v>0</v>
      </c>
      <c r="AD185" s="4">
        <f>F34</f>
        <v>0</v>
      </c>
    </row>
    <row r="186" spans="1:30" ht="13.5">
      <c r="A186" t="s">
        <v>167</v>
      </c>
      <c r="B186" s="4">
        <v>816530000</v>
      </c>
      <c r="C186" s="4">
        <v>858200000</v>
      </c>
      <c r="D186" s="4">
        <v>940360000</v>
      </c>
      <c r="E186" s="4">
        <v>989800000</v>
      </c>
      <c r="F186" s="4">
        <v>1050000000</v>
      </c>
      <c r="H186" t="s">
        <f>A185</f>
        <v>166</v>
      </c>
      <c r="I186" s="3">
        <f>IFERROR(J186/$J$178,0)</f>
        <v>0.0078647342995169095</v>
      </c>
      <c r="J186" s="4">
        <f>B185</f>
        <v>32560000.000000004</v>
      </c>
      <c r="K186" s="3">
        <f>IFERROR(L186/$L$178,0)</f>
        <v>0.0087551020408163267</v>
      </c>
      <c r="L186" s="4">
        <f>C185</f>
        <v>21450000</v>
      </c>
      <c r="M186" s="3">
        <f>IFERROR(N186/$N$178,0)</f>
        <v>-0.0010434782608695651</v>
      </c>
      <c r="N186" s="4">
        <f>D185</f>
        <v>-2880000</v>
      </c>
      <c r="O186" s="3">
        <f>IFERROR(P186/$P$178,0)</f>
        <v>-0.042506410256410256</v>
      </c>
      <c r="P186" s="4">
        <f>E185</f>
        <v>-132620000</v>
      </c>
      <c r="Q186" s="3">
        <f>IFERROR(R186/$R$178,0)</f>
        <v>0.35172413793103446</v>
      </c>
      <c r="R186" s="4">
        <f>F35</f>
        <v>1020000000</v>
      </c>
      <c r="T186" t="s">
        <f>A185</f>
        <v>166</v>
      </c>
      <c r="U186" s="3">
        <f>IFERROR(V186/$V186,0)</f>
        <v>1</v>
      </c>
      <c r="V186" s="4">
        <f>B185</f>
        <v>32560000.000000004</v>
      </c>
      <c r="W186" s="3">
        <f>IFERROR(X186/$V186,0)</f>
        <v>0.65878378378378366</v>
      </c>
      <c r="X186" s="4">
        <f>C185</f>
        <v>21450000</v>
      </c>
      <c r="Y186" s="3">
        <f>IFERROR(Z186/$V186,0)</f>
        <v>-0.088452088452088448</v>
      </c>
      <c r="Z186" s="4">
        <f>D185</f>
        <v>-2880000</v>
      </c>
      <c r="AA186" s="3">
        <f>IFERROR(AB186/$V186,0)</f>
        <v>-4.073095823095823</v>
      </c>
      <c r="AB186" s="4">
        <f>E185</f>
        <v>-132620000</v>
      </c>
      <c r="AC186" s="3">
        <f>IFERROR(AD186/$V186,0)</f>
        <v>31.326781326781322</v>
      </c>
      <c r="AD186" s="4">
        <f>F35</f>
        <v>1020000000</v>
      </c>
    </row>
    <row r="187" spans="1:30" ht="13.5">
      <c r="A187" t="s">
        <v>168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H187" t="s">
        <f>A186</f>
        <v>167</v>
      </c>
      <c r="I187" s="3">
        <f>IFERROR(J187/$J$178,0)</f>
        <v>0.19722946859903384</v>
      </c>
      <c r="J187" s="4">
        <f>B186</f>
        <v>816530000</v>
      </c>
      <c r="K187" s="3">
        <f>IFERROR(L187/$L$178,0)</f>
        <v>0.35028571428571431</v>
      </c>
      <c r="L187" s="4">
        <f>C186</f>
        <v>858200000</v>
      </c>
      <c r="M187" s="3">
        <f>IFERROR(N187/$N$178,0)</f>
        <v>0.34071014492753621</v>
      </c>
      <c r="N187" s="4">
        <f>D186</f>
        <v>940360000</v>
      </c>
      <c r="O187" s="3">
        <f>IFERROR(P187/$P$178,0)</f>
        <v>0.31724358974358974</v>
      </c>
      <c r="P187" s="4">
        <f>E186</f>
        <v>989800000</v>
      </c>
      <c r="Q187" s="3">
        <f>IFERROR(R187/$R$178,0)</f>
        <v>0</v>
      </c>
      <c r="R187" s="4">
        <f>F36</f>
        <v>0</v>
      </c>
      <c r="T187" t="s">
        <f>A186</f>
        <v>167</v>
      </c>
      <c r="U187" s="3">
        <f>IFERROR(V187/$V187,0)</f>
        <v>1</v>
      </c>
      <c r="V187" s="4">
        <f>B186</f>
        <v>816530000</v>
      </c>
      <c r="W187" s="3">
        <f>IFERROR(X187/$V187,0)</f>
        <v>1.0510330300172681</v>
      </c>
      <c r="X187" s="4">
        <f>C186</f>
        <v>858200000</v>
      </c>
      <c r="Y187" s="3">
        <f>IFERROR(Z187/$V187,0)</f>
        <v>1.1516539502528995</v>
      </c>
      <c r="Z187" s="4">
        <f>D186</f>
        <v>940360000</v>
      </c>
      <c r="AA187" s="3">
        <f>IFERROR(AB187/$V187,0)</f>
        <v>1.2122028584375344</v>
      </c>
      <c r="AB187" s="4">
        <f>E186</f>
        <v>989800000</v>
      </c>
      <c r="AC187" s="3">
        <f>IFERROR(AD187/$V187,0)</f>
        <v>-0</v>
      </c>
      <c r="AD187" s="4">
        <f>F36</f>
        <v>0</v>
      </c>
    </row>
    <row r="188" spans="1:30" ht="13.5">
      <c r="A188" t="s">
        <v>169</v>
      </c>
      <c r="B188" s="4">
        <v>19990000</v>
      </c>
      <c r="C188" s="4">
        <v>-63210000</v>
      </c>
      <c r="D188" s="4">
        <v>-73270000</v>
      </c>
      <c r="E188" s="4">
        <v>134860000</v>
      </c>
      <c r="F188" s="4">
        <v>-76690000</v>
      </c>
      <c r="H188" t="s">
        <f>A187</f>
        <v>168</v>
      </c>
      <c r="I188" s="3">
        <f>IFERROR(J188/$J$178,0)</f>
        <v>0</v>
      </c>
      <c r="J188" s="4">
        <f>B187</f>
        <v>0</v>
      </c>
      <c r="K188" s="3">
        <f>IFERROR(L188/$L$178,0)</f>
        <v>0</v>
      </c>
      <c r="L188" s="4">
        <f>C187</f>
        <v>0</v>
      </c>
      <c r="M188" s="3">
        <f>IFERROR(N188/$N$178,0)</f>
        <v>0</v>
      </c>
      <c r="N188" s="4">
        <f>D187</f>
        <v>0</v>
      </c>
      <c r="O188" s="3">
        <f>IFERROR(P188/$P$178,0)</f>
        <v>0</v>
      </c>
      <c r="P188" s="4">
        <f>E187</f>
        <v>0</v>
      </c>
      <c r="Q188" s="3">
        <f>IFERROR(R188/$R$178,0)</f>
        <v>0</v>
      </c>
      <c r="R188" s="4">
        <f>F37</f>
        <v>0</v>
      </c>
      <c r="T188" t="s">
        <f>A187</f>
        <v>168</v>
      </c>
      <c r="U188" s="3">
        <f>IFERROR(V188/$V188,0)</f>
        <v>0</v>
      </c>
      <c r="V188" s="4">
        <f>B187</f>
        <v>0</v>
      </c>
      <c r="W188" s="3">
        <f>IFERROR(X188/$V188,0)</f>
        <v>0</v>
      </c>
      <c r="X188" s="4">
        <f>C187</f>
        <v>0</v>
      </c>
      <c r="Y188" s="3">
        <f>IFERROR(Z188/$V188,0)</f>
        <v>0</v>
      </c>
      <c r="Z188" s="4">
        <f>D187</f>
        <v>0</v>
      </c>
      <c r="AA188" s="3">
        <f>IFERROR(AB188/$V188,0)</f>
        <v>0</v>
      </c>
      <c r="AB188" s="4">
        <f>E187</f>
        <v>0</v>
      </c>
      <c r="AC188" s="3">
        <f>IFERROR(AD188/$V188,0)</f>
        <v>0</v>
      </c>
      <c r="AD188" s="4">
        <f>F37</f>
        <v>0</v>
      </c>
    </row>
    <row r="189" spans="1:30" ht="13.5">
      <c r="A189" t="s">
        <v>170</v>
      </c>
      <c r="B189" s="4">
        <v>48240000</v>
      </c>
      <c r="C189" s="4">
        <v>-4850000</v>
      </c>
      <c r="D189" s="4">
        <v>-58700000</v>
      </c>
      <c r="E189" s="4">
        <v>-29210000</v>
      </c>
      <c r="F189" s="4">
        <v>18720000</v>
      </c>
      <c r="H189" t="s">
        <f>A188</f>
        <v>169</v>
      </c>
      <c r="I189" s="3">
        <f>IFERROR(J189/$J$178,0)</f>
        <v>0.0048285024154589374</v>
      </c>
      <c r="J189" s="4">
        <f>B188</f>
        <v>19990000</v>
      </c>
      <c r="K189" s="3">
        <f>IFERROR(L189/$L$178,0)</f>
        <v>-0.0258</v>
      </c>
      <c r="L189" s="4">
        <f>C188</f>
        <v>-63210000</v>
      </c>
      <c r="M189" s="3">
        <f>IFERROR(N189/$N$178,0)</f>
        <v>-0.026547101449275363</v>
      </c>
      <c r="N189" s="4">
        <f>D188</f>
        <v>-73270000</v>
      </c>
      <c r="O189" s="3">
        <f>IFERROR(P189/$P$178,0)</f>
        <v>0.043224358974358973</v>
      </c>
      <c r="P189" s="4">
        <f>E188</f>
        <v>134860000</v>
      </c>
      <c r="Q189" s="3">
        <f>IFERROR(R189/$R$178,0)</f>
        <v>0</v>
      </c>
      <c r="R189" s="4">
        <f>F38</f>
        <v>0</v>
      </c>
      <c r="T189" t="s">
        <f>A188</f>
        <v>169</v>
      </c>
      <c r="U189" s="3">
        <f>IFERROR(V189/$V189,0)</f>
        <v>1</v>
      </c>
      <c r="V189" s="4">
        <f>B188</f>
        <v>19990000</v>
      </c>
      <c r="W189" s="3">
        <f>IFERROR(X189/$V189,0)</f>
        <v>-3.1620810405202602</v>
      </c>
      <c r="X189" s="4">
        <f>C188</f>
        <v>-63210000</v>
      </c>
      <c r="Y189" s="3">
        <f>IFERROR(Z189/$V189,0)</f>
        <v>-3.6653326663331667</v>
      </c>
      <c r="Z189" s="4">
        <f>D188</f>
        <v>-73270000</v>
      </c>
      <c r="AA189" s="3">
        <f>IFERROR(AB189/$V189,0)</f>
        <v>6.7463731865932965</v>
      </c>
      <c r="AB189" s="4">
        <f>E188</f>
        <v>134860000</v>
      </c>
      <c r="AC189" s="3">
        <f>IFERROR(AD189/$V189,0)</f>
        <v>0</v>
      </c>
      <c r="AD189" s="4">
        <f>F38</f>
        <v>0</v>
      </c>
    </row>
    <row r="190" spans="1:30" ht="13.5">
      <c r="A190" t="s">
        <v>115</v>
      </c>
      <c r="B190" s="4">
        <v>-52660000</v>
      </c>
      <c r="C190" s="4">
        <v>-5200000</v>
      </c>
      <c r="D190" s="4">
        <v>53020000</v>
      </c>
      <c r="E190" s="4">
        <v>-11860000</v>
      </c>
      <c r="F190" s="4">
        <v>9910000</v>
      </c>
      <c r="H190" t="s">
        <f>A189</f>
        <v>170</v>
      </c>
      <c r="I190" s="3">
        <f>IFERROR(J190/$J$178,0)</f>
        <v>0.011652173913043479</v>
      </c>
      <c r="J190" s="4">
        <f>B189</f>
        <v>48240000</v>
      </c>
      <c r="K190" s="3">
        <f>IFERROR(L190/$L$178,0)</f>
        <v>-0.0019795918367346938</v>
      </c>
      <c r="L190" s="4">
        <f>C189</f>
        <v>-4850000</v>
      </c>
      <c r="M190" s="3">
        <f>IFERROR(N190/$N$178,0)</f>
        <v>-0.021268115942028987</v>
      </c>
      <c r="N190" s="4">
        <f>D189</f>
        <v>-58700000</v>
      </c>
      <c r="O190" s="3">
        <f>IFERROR(P190/$P$178,0)</f>
        <v>-0.0093621794871794877</v>
      </c>
      <c r="P190" s="4">
        <f>E189</f>
        <v>-29210000</v>
      </c>
      <c r="Q190" s="3">
        <f>IFERROR(R190/$R$178,0)</f>
        <v>0</v>
      </c>
      <c r="R190" s="4">
        <f>F39</f>
        <v>0</v>
      </c>
      <c r="T190" t="s">
        <f>A189</f>
        <v>170</v>
      </c>
      <c r="U190" s="3">
        <f>IFERROR(V190/$V190,0)</f>
        <v>1</v>
      </c>
      <c r="V190" s="4">
        <f>B189</f>
        <v>48240000</v>
      </c>
      <c r="W190" s="3">
        <f>IFERROR(X190/$V190,0)</f>
        <v>-0.10053897180762852</v>
      </c>
      <c r="X190" s="4">
        <f>C189</f>
        <v>-4850000</v>
      </c>
      <c r="Y190" s="3">
        <f>IFERROR(Z190/$V190,0)</f>
        <v>-1.2168325041459369</v>
      </c>
      <c r="Z190" s="4">
        <f>D189</f>
        <v>-58700000</v>
      </c>
      <c r="AA190" s="3">
        <f>IFERROR(AB190/$V190,0)</f>
        <v>-0.60551409618573793</v>
      </c>
      <c r="AB190" s="4">
        <f>E189</f>
        <v>-29210000</v>
      </c>
      <c r="AC190" s="3">
        <f>IFERROR(AD190/$V190,0)</f>
        <v>0</v>
      </c>
      <c r="AD190" s="4">
        <f>F39</f>
        <v>0</v>
      </c>
    </row>
    <row r="191" spans="1:30" ht="13.5">
      <c r="A191" t="s">
        <v>171</v>
      </c>
      <c r="B191" s="4">
        <v>-8820000</v>
      </c>
      <c r="C191" s="4">
        <v>-73750000</v>
      </c>
      <c r="D191" s="4">
        <v>-32460000</v>
      </c>
      <c r="E191" s="4">
        <v>157010000</v>
      </c>
      <c r="F191" s="4">
        <v>-140910000</v>
      </c>
      <c r="H191" t="s">
        <f>A190</f>
        <v>115</v>
      </c>
      <c r="I191" s="3">
        <f>IFERROR(J191/$J$178,0)</f>
        <v>-0.012719806763285026</v>
      </c>
      <c r="J191" s="4">
        <f>B190</f>
        <v>-52660000</v>
      </c>
      <c r="K191" s="3">
        <f>IFERROR(L191/$L$178,0)</f>
        <v>-0.0021224489795918368</v>
      </c>
      <c r="L191" s="4">
        <f>C190</f>
        <v>-5200000</v>
      </c>
      <c r="M191" s="3">
        <f>IFERROR(N191/$N$178,0)</f>
        <v>0.01921014492753623</v>
      </c>
      <c r="N191" s="4">
        <f>D190</f>
        <v>53020000</v>
      </c>
      <c r="O191" s="3">
        <f>IFERROR(P191/$P$178,0)</f>
        <v>-0.0038012820512820511</v>
      </c>
      <c r="P191" s="4">
        <f>E190</f>
        <v>-11860000</v>
      </c>
      <c r="Q191" s="3">
        <f>IFERROR(R191/$R$178,0)</f>
        <v>0</v>
      </c>
      <c r="R191" s="4">
        <f>F40</f>
        <v>0</v>
      </c>
      <c r="T191" t="s">
        <f>A190</f>
        <v>115</v>
      </c>
      <c r="U191" s="3">
        <f>IFERROR(V191/$V191,0)</f>
        <v>1</v>
      </c>
      <c r="V191" s="4">
        <f>B190</f>
        <v>-52660000</v>
      </c>
      <c r="W191" s="3">
        <f>IFERROR(X191/$V191,0)</f>
        <v>0.098746676794530946</v>
      </c>
      <c r="X191" s="4">
        <f>C190</f>
        <v>-5200000</v>
      </c>
      <c r="Y191" s="3">
        <f>IFERROR(Z191/$V191,0)</f>
        <v>-1.0068363083934675</v>
      </c>
      <c r="Z191" s="4">
        <f>D190</f>
        <v>53020000</v>
      </c>
      <c r="AA191" s="3">
        <f>IFERROR(AB191/$V191,0)</f>
        <v>0.22521838207368022</v>
      </c>
      <c r="AB191" s="4">
        <f>E190</f>
        <v>-11860000</v>
      </c>
      <c r="AC191" s="3">
        <f>IFERROR(AD191/$V191,0)</f>
        <v>-0</v>
      </c>
      <c r="AD191" s="4">
        <f>F40</f>
        <v>0</v>
      </c>
    </row>
    <row r="192" spans="1:30" ht="13.5">
      <c r="A192" t="s">
        <v>172</v>
      </c>
      <c r="B192" s="4">
        <v>836520000</v>
      </c>
      <c r="C192" s="4">
        <v>794990000</v>
      </c>
      <c r="D192" s="4">
        <v>867090000</v>
      </c>
      <c r="E192" s="4">
        <v>1120000000</v>
      </c>
      <c r="F192" s="4">
        <v>968770000</v>
      </c>
      <c r="H192" t="s">
        <f>A191</f>
        <v>171</v>
      </c>
      <c r="I192" s="3">
        <f>IFERROR(J192/$J$178,0)</f>
        <v>-0.0021304347826086958</v>
      </c>
      <c r="J192" s="4">
        <f>B191</f>
        <v>-8820000</v>
      </c>
      <c r="K192" s="3">
        <f>IFERROR(L192/$L$178,0)</f>
        <v>-0.030102040816326531</v>
      </c>
      <c r="L192" s="4">
        <f>C191</f>
        <v>-73750000</v>
      </c>
      <c r="M192" s="3">
        <f>IFERROR(N192/$N$178,0)</f>
        <v>-0.011760869565217392</v>
      </c>
      <c r="N192" s="4">
        <f>D191</f>
        <v>-32460000</v>
      </c>
      <c r="O192" s="3">
        <f>IFERROR(P192/$P$178,0)</f>
        <v>0.050323717948717948</v>
      </c>
      <c r="P192" s="4">
        <f>E191</f>
        <v>157010000</v>
      </c>
      <c r="Q192" s="3">
        <f>IFERROR(R192/$R$178,0)</f>
        <v>0</v>
      </c>
      <c r="R192" s="4">
        <f>F41</f>
        <v>0</v>
      </c>
      <c r="T192" t="s">
        <f>A191</f>
        <v>171</v>
      </c>
      <c r="U192" s="3">
        <f>IFERROR(V192/$V192,0)</f>
        <v>1</v>
      </c>
      <c r="V192" s="4">
        <f>B191</f>
        <v>-8820000</v>
      </c>
      <c r="W192" s="3">
        <f>IFERROR(X192/$V192,0)</f>
        <v>8.3616780045351469</v>
      </c>
      <c r="X192" s="4">
        <f>C191</f>
        <v>-73750000</v>
      </c>
      <c r="Y192" s="3">
        <f>IFERROR(Z192/$V192,0)</f>
        <v>3.6802721088435373</v>
      </c>
      <c r="Z192" s="4">
        <f>D191</f>
        <v>-32460000</v>
      </c>
      <c r="AA192" s="3">
        <f>IFERROR(AB192/$V192,0)</f>
        <v>-17.801587301587301</v>
      </c>
      <c r="AB192" s="4">
        <f>E191</f>
        <v>157010000</v>
      </c>
      <c r="AC192" s="3">
        <f>IFERROR(AD192/$V192,0)</f>
        <v>-0</v>
      </c>
      <c r="AD192" s="4">
        <f>F41</f>
        <v>0</v>
      </c>
    </row>
    <row r="193" spans="1:30" ht="13.5">
      <c r="A193" t="s">
        <v>173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H193" t="s">
        <f>A192</f>
        <v>172</v>
      </c>
      <c r="I193" s="3">
        <f>IFERROR(J193/$J$178,0)</f>
        <v>0.20205797101449277</v>
      </c>
      <c r="J193" s="4">
        <f>B192</f>
        <v>836520000</v>
      </c>
      <c r="K193" s="3">
        <f>IFERROR(L193/$L$178,0)</f>
        <v>0.32448571428571427</v>
      </c>
      <c r="L193" s="4">
        <f>C192</f>
        <v>794990000</v>
      </c>
      <c r="M193" s="3">
        <f>IFERROR(N193/$N$178,0)</f>
        <v>0.31416304347826085</v>
      </c>
      <c r="N193" s="4">
        <f>D192</f>
        <v>867090000</v>
      </c>
      <c r="O193" s="3">
        <f>IFERROR(P193/$P$178,0)</f>
        <v>0.35897435897435898</v>
      </c>
      <c r="P193" s="4">
        <f>E192</f>
        <v>1120000000</v>
      </c>
      <c r="Q193" s="3">
        <f>IFERROR(R193/$R$178,0)</f>
        <v>0.094893103448275867</v>
      </c>
      <c r="R193" s="4">
        <f>F42</f>
        <v>275190000</v>
      </c>
      <c r="T193" t="s">
        <f>A192</f>
        <v>172</v>
      </c>
      <c r="U193" s="3">
        <f>IFERROR(V193/$V193,0)</f>
        <v>1</v>
      </c>
      <c r="V193" s="4">
        <f>B192</f>
        <v>836520000</v>
      </c>
      <c r="W193" s="3">
        <f>IFERROR(X193/$V193,0)</f>
        <v>0.95035384688949454</v>
      </c>
      <c r="X193" s="4">
        <f>C192</f>
        <v>794990000</v>
      </c>
      <c r="Y193" s="3">
        <f>IFERROR(Z193/$V193,0)</f>
        <v>1.0365442547697605</v>
      </c>
      <c r="Z193" s="4">
        <f>D192</f>
        <v>867090000</v>
      </c>
      <c r="AA193" s="3">
        <f>IFERROR(AB193/$V193,0)</f>
        <v>1.3388801224118969</v>
      </c>
      <c r="AB193" s="4">
        <f>E192</f>
        <v>1120000000</v>
      </c>
      <c r="AC193" s="3">
        <f>IFERROR(AD193/$V193,0)</f>
        <v>0.32897001864868741</v>
      </c>
      <c r="AD193" s="4">
        <f>F42</f>
        <v>275190000</v>
      </c>
    </row>
    <row r="194" spans="1:30" ht="13.5">
      <c r="A194" t="s">
        <v>174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H194" t="s">
        <f>A193</f>
        <v>173</v>
      </c>
      <c r="I194" s="3">
        <f>IFERROR(J194/$J$178,0)</f>
        <v>0</v>
      </c>
      <c r="J194" s="4">
        <f>B193</f>
        <v>0</v>
      </c>
      <c r="K194" s="3">
        <f>IFERROR(L194/$L$178,0)</f>
        <v>0</v>
      </c>
      <c r="L194" s="4">
        <f>C193</f>
        <v>0</v>
      </c>
      <c r="M194" s="3">
        <f>IFERROR(N194/$N$178,0)</f>
        <v>0</v>
      </c>
      <c r="N194" s="4">
        <f>D193</f>
        <v>0</v>
      </c>
      <c r="O194" s="3">
        <f>IFERROR(P194/$P$178,0)</f>
        <v>0</v>
      </c>
      <c r="P194" s="4">
        <f>E193</f>
        <v>0</v>
      </c>
      <c r="Q194" s="3">
        <f>IFERROR(R194/$R$178,0)</f>
        <v>0</v>
      </c>
      <c r="R194" s="4">
        <f>F43</f>
        <v>0</v>
      </c>
      <c r="T194" t="s">
        <f>A193</f>
        <v>173</v>
      </c>
      <c r="U194" s="3">
        <f>IFERROR(V194/$V194,0)</f>
        <v>0</v>
      </c>
      <c r="V194" s="4">
        <f>B193</f>
        <v>0</v>
      </c>
      <c r="W194" s="3">
        <f>IFERROR(X194/$V194,0)</f>
        <v>0</v>
      </c>
      <c r="X194" s="4">
        <f>C193</f>
        <v>0</v>
      </c>
      <c r="Y194" s="3">
        <f>IFERROR(Z194/$V194,0)</f>
        <v>0</v>
      </c>
      <c r="Z194" s="4">
        <f>D193</f>
        <v>0</v>
      </c>
      <c r="AA194" s="3">
        <f>IFERROR(AB194/$V194,0)</f>
        <v>0</v>
      </c>
      <c r="AB194" s="4">
        <f>E193</f>
        <v>0</v>
      </c>
      <c r="AC194" s="3">
        <f>IFERROR(AD194/$V194,0)</f>
        <v>0</v>
      </c>
      <c r="AD194" s="4">
        <f>F43</f>
        <v>0</v>
      </c>
    </row>
    <row r="195" spans="1:30" ht="13.5">
      <c r="A195" t="s">
        <v>175</v>
      </c>
      <c r="B195" s="4">
        <v>-975130000</v>
      </c>
      <c r="C195" s="4">
        <v>-1090000000</v>
      </c>
      <c r="D195" s="4">
        <v>-1140000000</v>
      </c>
      <c r="E195" s="4">
        <v>-1470000000</v>
      </c>
      <c r="F195" s="4">
        <v>-1690000000</v>
      </c>
      <c r="H195" t="s">
        <f>A194</f>
        <v>174</v>
      </c>
      <c r="I195" s="3">
        <f>IFERROR(J195/$J$178,0)</f>
        <v>0</v>
      </c>
      <c r="J195" s="4">
        <f>B194</f>
        <v>0</v>
      </c>
      <c r="K195" s="3">
        <f>IFERROR(L195/$L$178,0)</f>
        <v>0</v>
      </c>
      <c r="L195" s="4">
        <f>C194</f>
        <v>0</v>
      </c>
      <c r="M195" s="3">
        <f>IFERROR(N195/$N$178,0)</f>
        <v>0</v>
      </c>
      <c r="N195" s="4">
        <f>D194</f>
        <v>0</v>
      </c>
      <c r="O195" s="3">
        <f>IFERROR(P195/$P$178,0)</f>
        <v>0</v>
      </c>
      <c r="P195" s="4">
        <f>E194</f>
        <v>0</v>
      </c>
      <c r="Q195" s="3">
        <f>IFERROR(R195/$R$178,0)</f>
        <v>0</v>
      </c>
      <c r="R195" s="4">
        <f>F44</f>
        <v>0</v>
      </c>
      <c r="T195" t="s">
        <f>A194</f>
        <v>174</v>
      </c>
      <c r="U195" s="3">
        <f>IFERROR(V195/$V195,0)</f>
        <v>0</v>
      </c>
      <c r="V195" s="4">
        <f>B194</f>
        <v>0</v>
      </c>
      <c r="W195" s="3">
        <f>IFERROR(X195/$V195,0)</f>
        <v>0</v>
      </c>
      <c r="X195" s="4">
        <f>C194</f>
        <v>0</v>
      </c>
      <c r="Y195" s="3">
        <f>IFERROR(Z195/$V195,0)</f>
        <v>0</v>
      </c>
      <c r="Z195" s="4">
        <f>D194</f>
        <v>0</v>
      </c>
      <c r="AA195" s="3">
        <f>IFERROR(AB195/$V195,0)</f>
        <v>0</v>
      </c>
      <c r="AB195" s="4">
        <f>E194</f>
        <v>0</v>
      </c>
      <c r="AC195" s="3">
        <f>IFERROR(AD195/$V195,0)</f>
        <v>0</v>
      </c>
      <c r="AD195" s="4">
        <f>F44</f>
        <v>0</v>
      </c>
    </row>
    <row r="196" spans="1:30" ht="13.5">
      <c r="A196" t="s">
        <v>176</v>
      </c>
      <c r="B196" s="4">
        <v>-975130000</v>
      </c>
      <c r="C196" s="4">
        <v>-1090000000</v>
      </c>
      <c r="D196" s="4">
        <v>-1140000000</v>
      </c>
      <c r="E196" s="4">
        <v>-1470000000</v>
      </c>
      <c r="F196" s="4">
        <v>-1690000000</v>
      </c>
      <c r="H196" t="s">
        <f>A195</f>
        <v>175</v>
      </c>
      <c r="I196" s="3">
        <f>IFERROR(J196/$J$178,0)</f>
        <v>-0.23553864734299521</v>
      </c>
      <c r="J196" s="4">
        <f>B195</f>
        <v>-975130000</v>
      </c>
      <c r="K196" s="3">
        <f>IFERROR(L196/$L$178,0)</f>
        <v>-0.44489795918367347</v>
      </c>
      <c r="L196" s="4">
        <f>C195</f>
        <v>-1090000000</v>
      </c>
      <c r="M196" s="3">
        <f>IFERROR(N196/$N$178,0)</f>
        <v>-0.41304347826086957</v>
      </c>
      <c r="N196" s="4">
        <f>D195</f>
        <v>-1140000000</v>
      </c>
      <c r="O196" s="3">
        <f>IFERROR(P196/$P$178,0)</f>
        <v>-0.47115384615384615</v>
      </c>
      <c r="P196" s="4">
        <f>E195</f>
        <v>-1470000000</v>
      </c>
      <c r="Q196" s="3">
        <f>IFERROR(R196/$R$178,0)</f>
        <v>0.001206896551724138</v>
      </c>
      <c r="R196" s="4">
        <f>F45</f>
        <v>3500000</v>
      </c>
      <c r="T196" t="s">
        <f>A195</f>
        <v>175</v>
      </c>
      <c r="U196" s="3">
        <f>IFERROR(V196/$V196,0)</f>
        <v>1</v>
      </c>
      <c r="V196" s="4">
        <f>B195</f>
        <v>-975130000</v>
      </c>
      <c r="W196" s="3">
        <f>IFERROR(X196/$V196,0)</f>
        <v>1.1177996779916524</v>
      </c>
      <c r="X196" s="4">
        <f>C195</f>
        <v>-1090000000</v>
      </c>
      <c r="Y196" s="3">
        <f>IFERROR(Z196/$V196,0)</f>
        <v>1.1690748925784253</v>
      </c>
      <c r="Z196" s="4">
        <f>D195</f>
        <v>-1140000000</v>
      </c>
      <c r="AA196" s="3">
        <f>IFERROR(AB196/$V196,0)</f>
        <v>1.5074913088511275</v>
      </c>
      <c r="AB196" s="4">
        <f>E195</f>
        <v>-1470000000</v>
      </c>
      <c r="AC196" s="3">
        <f>IFERROR(AD196/$V196,0)</f>
        <v>-0.0035892650210741133</v>
      </c>
      <c r="AD196" s="4">
        <f>F45</f>
        <v>3500000</v>
      </c>
    </row>
    <row r="197" spans="1:30" ht="13.5">
      <c r="A197" t="s">
        <v>177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H197" t="s">
        <f>A196</f>
        <v>176</v>
      </c>
      <c r="I197" s="3">
        <f>IFERROR(J197/$J$178,0)</f>
        <v>-0.23553864734299521</v>
      </c>
      <c r="J197" s="4">
        <f>B196</f>
        <v>-975130000</v>
      </c>
      <c r="K197" s="3">
        <f>IFERROR(L197/$L$178,0)</f>
        <v>-0.44489795918367347</v>
      </c>
      <c r="L197" s="4">
        <f>C196</f>
        <v>-1090000000</v>
      </c>
      <c r="M197" s="3">
        <f>IFERROR(N197/$N$178,0)</f>
        <v>-0.41304347826086957</v>
      </c>
      <c r="N197" s="4">
        <f>D196</f>
        <v>-1140000000</v>
      </c>
      <c r="O197" s="3">
        <f>IFERROR(P197/$P$178,0)</f>
        <v>-0.47115384615384615</v>
      </c>
      <c r="P197" s="4">
        <f>E196</f>
        <v>-1470000000</v>
      </c>
      <c r="Q197" s="3">
        <f>IFERROR(R197/$R$178,0)</f>
        <v>0</v>
      </c>
      <c r="R197" s="4">
        <f>F46</f>
        <v>0</v>
      </c>
      <c r="T197" t="s">
        <f>A196</f>
        <v>176</v>
      </c>
      <c r="U197" s="3">
        <f>IFERROR(V197/$V197,0)</f>
        <v>1</v>
      </c>
      <c r="V197" s="4">
        <f>B196</f>
        <v>-975130000</v>
      </c>
      <c r="W197" s="3">
        <f>IFERROR(X197/$V197,0)</f>
        <v>1.1177996779916524</v>
      </c>
      <c r="X197" s="4">
        <f>C196</f>
        <v>-1090000000</v>
      </c>
      <c r="Y197" s="3">
        <f>IFERROR(Z197/$V197,0)</f>
        <v>1.1690748925784253</v>
      </c>
      <c r="Z197" s="4">
        <f>D196</f>
        <v>-1140000000</v>
      </c>
      <c r="AA197" s="3">
        <f>IFERROR(AB197/$V197,0)</f>
        <v>1.5074913088511275</v>
      </c>
      <c r="AB197" s="4">
        <f>E196</f>
        <v>-1470000000</v>
      </c>
      <c r="AC197" s="3">
        <f>IFERROR(AD197/$V197,0)</f>
        <v>0</v>
      </c>
      <c r="AD197" s="4">
        <f>F46</f>
        <v>0</v>
      </c>
    </row>
    <row r="198" spans="1:30" ht="13.5">
      <c r="A198" t="s">
        <v>178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H198" t="s">
        <f>A197</f>
        <v>177</v>
      </c>
      <c r="I198" s="3">
        <f>IFERROR(J198/$J$178,0)</f>
        <v>0</v>
      </c>
      <c r="J198" s="4">
        <f>B197</f>
        <v>0</v>
      </c>
      <c r="K198" s="3">
        <f>IFERROR(L198/$L$178,0)</f>
        <v>0</v>
      </c>
      <c r="L198" s="4">
        <f>C197</f>
        <v>0</v>
      </c>
      <c r="M198" s="3">
        <f>IFERROR(N198/$N$178,0)</f>
        <v>0</v>
      </c>
      <c r="N198" s="4">
        <f>D197</f>
        <v>0</v>
      </c>
      <c r="O198" s="3">
        <f>IFERROR(P198/$P$178,0)</f>
        <v>0</v>
      </c>
      <c r="P198" s="4">
        <f>E197</f>
        <v>0</v>
      </c>
      <c r="Q198" s="3">
        <f>IFERROR(R198/$R$178,0)</f>
        <v>0</v>
      </c>
      <c r="R198" s="4">
        <f>F47</f>
        <v>0</v>
      </c>
      <c r="T198" t="s">
        <f>A197</f>
        <v>177</v>
      </c>
      <c r="U198" s="3">
        <f>IFERROR(V198/$V198,0)</f>
        <v>0</v>
      </c>
      <c r="V198" s="4">
        <f>B197</f>
        <v>0</v>
      </c>
      <c r="W198" s="3">
        <f>IFERROR(X198/$V198,0)</f>
        <v>0</v>
      </c>
      <c r="X198" s="4">
        <f>C197</f>
        <v>0</v>
      </c>
      <c r="Y198" s="3">
        <f>IFERROR(Z198/$V198,0)</f>
        <v>0</v>
      </c>
      <c r="Z198" s="4">
        <f>D197</f>
        <v>0</v>
      </c>
      <c r="AA198" s="3">
        <f>IFERROR(AB198/$V198,0)</f>
        <v>0</v>
      </c>
      <c r="AB198" s="4">
        <f>E197</f>
        <v>0</v>
      </c>
      <c r="AC198" s="3">
        <f>IFERROR(AD198/$V198,0)</f>
        <v>-0</v>
      </c>
      <c r="AD198" s="4">
        <f>F47</f>
        <v>0</v>
      </c>
    </row>
    <row r="199" spans="1:30" ht="13.5">
      <c r="A199" t="s">
        <v>179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178</v>
      </c>
      <c r="I199" s="3">
        <f>IFERROR(J199/$J$178,0)</f>
        <v>0</v>
      </c>
      <c r="J199" s="4">
        <f>B198</f>
        <v>0</v>
      </c>
      <c r="K199" s="3">
        <f>IFERROR(L199/$L$178,0)</f>
        <v>0</v>
      </c>
      <c r="L199" s="4">
        <f>C198</f>
        <v>0</v>
      </c>
      <c r="M199" s="3">
        <f>IFERROR(N199/$N$178,0)</f>
        <v>0</v>
      </c>
      <c r="N199" s="4">
        <f>D198</f>
        <v>0</v>
      </c>
      <c r="O199" s="3">
        <f>IFERROR(P199/$P$178,0)</f>
        <v>0</v>
      </c>
      <c r="P199" s="4">
        <f>E198</f>
        <v>0</v>
      </c>
      <c r="Q199" s="3">
        <f>IFERROR(R199/$R$178,0)</f>
        <v>0.03422413793103448</v>
      </c>
      <c r="R199" s="4">
        <f>F48</f>
        <v>99250000</v>
      </c>
      <c r="T199" t="s">
        <f>A198</f>
        <v>178</v>
      </c>
      <c r="U199" s="3">
        <f>IFERROR(V199/$V199,0)</f>
        <v>0</v>
      </c>
      <c r="V199" s="4">
        <f>B198</f>
        <v>0</v>
      </c>
      <c r="W199" s="3">
        <f>IFERROR(X199/$V199,0)</f>
        <v>0</v>
      </c>
      <c r="X199" s="4">
        <f>C198</f>
        <v>0</v>
      </c>
      <c r="Y199" s="3">
        <f>IFERROR(Z199/$V199,0)</f>
        <v>0</v>
      </c>
      <c r="Z199" s="4">
        <f>D198</f>
        <v>0</v>
      </c>
      <c r="AA199" s="3">
        <f>IFERROR(AB199/$V199,0)</f>
        <v>0</v>
      </c>
      <c r="AB199" s="4">
        <f>E198</f>
        <v>0</v>
      </c>
      <c r="AC199" s="3">
        <f>IFERROR(AD199/$V199,0)</f>
        <v>0</v>
      </c>
      <c r="AD199" s="4">
        <f>F48</f>
        <v>99250000</v>
      </c>
    </row>
    <row r="200" spans="1:30" ht="13.5">
      <c r="A200" t="s">
        <v>180</v>
      </c>
      <c r="B200" s="4">
        <v>0</v>
      </c>
      <c r="C200" s="4">
        <v>0</v>
      </c>
      <c r="D200" s="4">
        <v>-86130000</v>
      </c>
      <c r="E200" s="4">
        <v>0</v>
      </c>
      <c r="F200" s="4">
        <v>0</v>
      </c>
      <c r="H200" t="s">
        <f>A199</f>
        <v>179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179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3.5">
      <c r="A201" t="s">
        <v>181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H201" t="s">
        <f>A200</f>
        <v>180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-0.031206521739130435</v>
      </c>
      <c r="N201" s="4">
        <f>D200</f>
        <v>-86130000</v>
      </c>
      <c r="O201" s="3">
        <f>IFERROR(P201/$P$178,0)</f>
        <v>0</v>
      </c>
      <c r="P201" s="4">
        <f>E200</f>
        <v>0</v>
      </c>
      <c r="Q201" s="3">
        <f>IFERROR(R201/$R$178,0)</f>
        <v>0.03686206896551724</v>
      </c>
      <c r="R201" s="4">
        <f>F50</f>
        <v>106900000</v>
      </c>
      <c r="T201" t="s">
        <f>A200</f>
        <v>180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-86130000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106900000</v>
      </c>
    </row>
    <row r="202" spans="1:30" ht="13.5">
      <c r="A202" t="s">
        <v>182</v>
      </c>
      <c r="B202" s="4">
        <v>0</v>
      </c>
      <c r="C202" s="4">
        <v>0</v>
      </c>
      <c r="D202" s="4">
        <v>-12470000</v>
      </c>
      <c r="E202" s="4">
        <v>-8330000</v>
      </c>
      <c r="F202" s="4">
        <v>-2780000</v>
      </c>
      <c r="H202" t="s">
        <f>A201</f>
        <v>181</v>
      </c>
      <c r="I202" s="3">
        <f>IFERROR(J202/$J$178,0)</f>
        <v>0</v>
      </c>
      <c r="J202" s="4">
        <f>B201</f>
        <v>0</v>
      </c>
      <c r="K202" s="3">
        <f>IFERROR(L202/$L$178,0)</f>
        <v>0</v>
      </c>
      <c r="L202" s="4">
        <f>C201</f>
        <v>0</v>
      </c>
      <c r="M202" s="3">
        <f>IFERROR(N202/$N$178,0)</f>
        <v>0</v>
      </c>
      <c r="N202" s="4">
        <f>D201</f>
        <v>0</v>
      </c>
      <c r="O202" s="3">
        <f>IFERROR(P202/$P$178,0)</f>
        <v>0</v>
      </c>
      <c r="P202" s="4">
        <f>E201</f>
        <v>0</v>
      </c>
      <c r="Q202" s="3">
        <f>IFERROR(R202/$R$178,0)</f>
        <v>0.0026344827586206898</v>
      </c>
      <c r="R202" s="4">
        <f>F51</f>
        <v>7640000</v>
      </c>
      <c r="T202" t="s">
        <f>A201</f>
        <v>181</v>
      </c>
      <c r="U202" s="3">
        <f>IFERROR(V202/$V202,0)</f>
        <v>0</v>
      </c>
      <c r="V202" s="4">
        <f>B201</f>
        <v>0</v>
      </c>
      <c r="W202" s="3">
        <f>IFERROR(X202/$V202,0)</f>
        <v>0</v>
      </c>
      <c r="X202" s="4">
        <f>C201</f>
        <v>0</v>
      </c>
      <c r="Y202" s="3">
        <f>IFERROR(Z202/$V202,0)</f>
        <v>0</v>
      </c>
      <c r="Z202" s="4">
        <f>D201</f>
        <v>0</v>
      </c>
      <c r="AA202" s="3">
        <f>IFERROR(AB202/$V202,0)</f>
        <v>0</v>
      </c>
      <c r="AB202" s="4">
        <f>E201</f>
        <v>0</v>
      </c>
      <c r="AC202" s="3">
        <f>IFERROR(AD202/$V202,0)</f>
        <v>0</v>
      </c>
      <c r="AD202" s="4">
        <f>F51</f>
        <v>7640000</v>
      </c>
    </row>
    <row r="203" spans="1:30" ht="13.5">
      <c r="A203" t="s">
        <v>183</v>
      </c>
      <c r="B203" s="4">
        <v>0</v>
      </c>
      <c r="C203" s="4">
        <v>-32549999.999999996</v>
      </c>
      <c r="D203" s="4">
        <v>-53600000</v>
      </c>
      <c r="E203" s="4">
        <v>-46400000</v>
      </c>
      <c r="F203" s="4">
        <v>-29150000</v>
      </c>
      <c r="H203" t="s">
        <f>A202</f>
        <v>182</v>
      </c>
      <c r="I203" s="3">
        <f>IFERROR(J203/$J$178,0)</f>
        <v>0</v>
      </c>
      <c r="J203" s="4">
        <f>B202</f>
        <v>0</v>
      </c>
      <c r="K203" s="3">
        <f>IFERROR(L203/$L$178,0)</f>
        <v>0</v>
      </c>
      <c r="L203" s="4">
        <f>C202</f>
        <v>0</v>
      </c>
      <c r="M203" s="3">
        <f>IFERROR(N203/$N$178,0)</f>
        <v>-0.0045181159420289857</v>
      </c>
      <c r="N203" s="4">
        <f>D202</f>
        <v>-12470000</v>
      </c>
      <c r="O203" s="3">
        <f>IFERROR(P203/$P$178,0)</f>
        <v>-0.002669871794871795</v>
      </c>
      <c r="P203" s="4">
        <f>E202</f>
        <v>-8330000</v>
      </c>
      <c r="Q203" s="3">
        <f>IFERROR(R203/$R$178,0)</f>
        <v>0.2242448275862069</v>
      </c>
      <c r="R203" s="4">
        <f>F52</f>
        <v>650310000</v>
      </c>
      <c r="T203" t="s">
        <f>A202</f>
        <v>182</v>
      </c>
      <c r="U203" s="3">
        <f>IFERROR(V203/$V203,0)</f>
        <v>0</v>
      </c>
      <c r="V203" s="4">
        <f>B202</f>
        <v>0</v>
      </c>
      <c r="W203" s="3">
        <f>IFERROR(X203/$V203,0)</f>
        <v>0</v>
      </c>
      <c r="X203" s="4">
        <f>C202</f>
        <v>0</v>
      </c>
      <c r="Y203" s="3">
        <f>IFERROR(Z203/$V203,0)</f>
        <v>0</v>
      </c>
      <c r="Z203" s="4">
        <f>D202</f>
        <v>-12470000</v>
      </c>
      <c r="AA203" s="3">
        <f>IFERROR(AB203/$V203,0)</f>
        <v>0</v>
      </c>
      <c r="AB203" s="4">
        <f>E202</f>
        <v>-8330000</v>
      </c>
      <c r="AC203" s="3">
        <f>IFERROR(AD203/$V203,0)</f>
        <v>0</v>
      </c>
      <c r="AD203" s="4">
        <f>F52</f>
        <v>650310000</v>
      </c>
    </row>
    <row r="204" spans="1:30" ht="13.5">
      <c r="A204" t="s">
        <v>184</v>
      </c>
      <c r="B204" s="4">
        <v>0</v>
      </c>
      <c r="C204" s="4">
        <v>33310000.000000004</v>
      </c>
      <c r="D204" s="4">
        <v>41120000</v>
      </c>
      <c r="E204" s="4">
        <v>38080000</v>
      </c>
      <c r="F204" s="4">
        <v>26370000</v>
      </c>
      <c r="H204" t="s">
        <f>A203</f>
        <v>183</v>
      </c>
      <c r="I204" s="3">
        <f>IFERROR(J204/$J$178,0)</f>
        <v>0</v>
      </c>
      <c r="J204" s="4">
        <f>B203</f>
        <v>0</v>
      </c>
      <c r="K204" s="3">
        <f>IFERROR(L204/$L$178,0)</f>
        <v>-0.013285714285714284</v>
      </c>
      <c r="L204" s="4">
        <f>C203</f>
        <v>-32549999.999999996</v>
      </c>
      <c r="M204" s="3">
        <f>IFERROR(N204/$N$178,0)</f>
        <v>-0.019420289855072465</v>
      </c>
      <c r="N204" s="4">
        <f>D203</f>
        <v>-53600000</v>
      </c>
      <c r="O204" s="3">
        <f>IFERROR(P204/$P$178,0)</f>
        <v>-0.014871794871794871</v>
      </c>
      <c r="P204" s="4">
        <f>E203</f>
        <v>-46400000</v>
      </c>
      <c r="Q204" s="3">
        <f>IFERROR(R204/$R$178,0)</f>
        <v>0</v>
      </c>
      <c r="R204" s="4">
        <f>F53</f>
        <v>0</v>
      </c>
      <c r="T204" t="s">
        <f>A203</f>
        <v>183</v>
      </c>
      <c r="U204" s="3">
        <f>IFERROR(V204/$V204,0)</f>
        <v>0</v>
      </c>
      <c r="V204" s="4">
        <f>B203</f>
        <v>0</v>
      </c>
      <c r="W204" s="3">
        <f>IFERROR(X204/$V204,0)</f>
        <v>0</v>
      </c>
      <c r="X204" s="4">
        <f>C203</f>
        <v>-32549999.999999996</v>
      </c>
      <c r="Y204" s="3">
        <f>IFERROR(Z204/$V204,0)</f>
        <v>0</v>
      </c>
      <c r="Z204" s="4">
        <f>D203</f>
        <v>-53600000</v>
      </c>
      <c r="AA204" s="3">
        <f>IFERROR(AB204/$V204,0)</f>
        <v>0</v>
      </c>
      <c r="AB204" s="4">
        <f>E203</f>
        <v>-46400000</v>
      </c>
      <c r="AC204" s="3">
        <f>IFERROR(AD204/$V204,0)</f>
        <v>0</v>
      </c>
      <c r="AD204" s="4">
        <f>F53</f>
        <v>0</v>
      </c>
    </row>
    <row r="205" spans="1:30" ht="13.5">
      <c r="A205" t="s">
        <v>185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H205" t="s">
        <f>A204</f>
        <v>184</v>
      </c>
      <c r="I205" s="3">
        <f>IFERROR(J205/$J$178,0)</f>
        <v>0</v>
      </c>
      <c r="J205" s="4">
        <f>B204</f>
        <v>0</v>
      </c>
      <c r="K205" s="3">
        <f>IFERROR(L205/$L$178,0)</f>
        <v>0.01359591836734694</v>
      </c>
      <c r="L205" s="4">
        <f>C204</f>
        <v>33310000.000000004</v>
      </c>
      <c r="M205" s="3">
        <f>IFERROR(N205/$N$178,0)</f>
        <v>0.014898550724637681</v>
      </c>
      <c r="N205" s="4">
        <f>D204</f>
        <v>41120000</v>
      </c>
      <c r="O205" s="3">
        <f>IFERROR(P205/$P$178,0)</f>
        <v>0.012205128205128205</v>
      </c>
      <c r="P205" s="4">
        <f>E204</f>
        <v>38080000</v>
      </c>
      <c r="Q205" s="3">
        <f>IFERROR(R205/$R$178,0)</f>
        <v>0</v>
      </c>
      <c r="R205" s="4">
        <f>F54</f>
        <v>0</v>
      </c>
      <c r="T205" t="s">
        <f>A204</f>
        <v>184</v>
      </c>
      <c r="U205" s="3">
        <f>IFERROR(V205/$V205,0)</f>
        <v>0</v>
      </c>
      <c r="V205" s="4">
        <f>B204</f>
        <v>0</v>
      </c>
      <c r="W205" s="3">
        <f>IFERROR(X205/$V205,0)</f>
        <v>0</v>
      </c>
      <c r="X205" s="4">
        <f>C204</f>
        <v>33310000.000000004</v>
      </c>
      <c r="Y205" s="3">
        <f>IFERROR(Z205/$V205,0)</f>
        <v>0</v>
      </c>
      <c r="Z205" s="4">
        <f>D204</f>
        <v>41120000</v>
      </c>
      <c r="AA205" s="3">
        <f>IFERROR(AB205/$V205,0)</f>
        <v>0</v>
      </c>
      <c r="AB205" s="4">
        <f>E204</f>
        <v>38080000</v>
      </c>
      <c r="AC205" s="3">
        <f>IFERROR(AD205/$V205,0)</f>
        <v>-0</v>
      </c>
      <c r="AD205" s="4">
        <f>F54</f>
        <v>0</v>
      </c>
    </row>
    <row r="206" spans="1:30" ht="13.5">
      <c r="A206" t="s">
        <v>186</v>
      </c>
      <c r="B206" s="4">
        <v>0</v>
      </c>
      <c r="C206" s="4">
        <v>6460000</v>
      </c>
      <c r="D206" s="4">
        <v>179380000</v>
      </c>
      <c r="E206" s="4">
        <v>12350000</v>
      </c>
      <c r="F206" s="4">
        <v>12600000</v>
      </c>
      <c r="H206" t="s">
        <f>A205</f>
        <v>185</v>
      </c>
      <c r="I206" s="3">
        <f>IFERROR(J206/$J$178,0)</f>
        <v>0</v>
      </c>
      <c r="J206" s="4">
        <f>B205</f>
        <v>0</v>
      </c>
      <c r="K206" s="3">
        <f>IFERROR(L206/$L$178,0)</f>
        <v>0</v>
      </c>
      <c r="L206" s="4">
        <f>C205</f>
        <v>0</v>
      </c>
      <c r="M206" s="3">
        <f>IFERROR(N206/$N$178,0)</f>
        <v>0</v>
      </c>
      <c r="N206" s="4">
        <f>D205</f>
        <v>0</v>
      </c>
      <c r="O206" s="3">
        <f>IFERROR(P206/$P$178,0)</f>
        <v>0</v>
      </c>
      <c r="P206" s="4">
        <f>E205</f>
        <v>0</v>
      </c>
      <c r="Q206" s="3">
        <f>IFERROR(R206/$R$178,0)</f>
        <v>0.047896551724137933</v>
      </c>
      <c r="R206" s="4">
        <f>F55</f>
        <v>138900000</v>
      </c>
      <c r="T206" t="s">
        <f>A205</f>
        <v>185</v>
      </c>
      <c r="U206" s="3">
        <f>IFERROR(V206/$V206,0)</f>
        <v>0</v>
      </c>
      <c r="V206" s="4">
        <f>B205</f>
        <v>0</v>
      </c>
      <c r="W206" s="3">
        <f>IFERROR(X206/$V206,0)</f>
        <v>0</v>
      </c>
      <c r="X206" s="4">
        <f>C205</f>
        <v>0</v>
      </c>
      <c r="Y206" s="3">
        <f>IFERROR(Z206/$V206,0)</f>
        <v>0</v>
      </c>
      <c r="Z206" s="4">
        <f>D205</f>
        <v>0</v>
      </c>
      <c r="AA206" s="3">
        <f>IFERROR(AB206/$V206,0)</f>
        <v>0</v>
      </c>
      <c r="AB206" s="4">
        <f>E205</f>
        <v>0</v>
      </c>
      <c r="AC206" s="3">
        <f>IFERROR(AD206/$V206,0)</f>
        <v>0</v>
      </c>
      <c r="AD206" s="4">
        <f>F55</f>
        <v>138900000</v>
      </c>
    </row>
    <row r="207" spans="1:30" ht="13.5">
      <c r="A207" t="s">
        <v>187</v>
      </c>
      <c r="B207" s="4">
        <v>-974760000</v>
      </c>
      <c r="C207" s="4">
        <v>-1080000000</v>
      </c>
      <c r="D207" s="4">
        <v>-1060000000</v>
      </c>
      <c r="E207" s="4">
        <v>-1460000000</v>
      </c>
      <c r="F207" s="4">
        <v>-1680000000</v>
      </c>
      <c r="H207" t="s">
        <f>A206</f>
        <v>186</v>
      </c>
      <c r="I207" s="3">
        <f>IFERROR(J207/$J$178,0)</f>
        <v>0</v>
      </c>
      <c r="J207" s="4">
        <f>B206</f>
        <v>0</v>
      </c>
      <c r="K207" s="3">
        <f>IFERROR(L207/$L$178,0)</f>
        <v>0.0026367346938775509</v>
      </c>
      <c r="L207" s="4">
        <f>C206</f>
        <v>6460000</v>
      </c>
      <c r="M207" s="3">
        <f>IFERROR(N207/$N$178,0)</f>
        <v>0.064992753623188404</v>
      </c>
      <c r="N207" s="4">
        <f>D206</f>
        <v>179380000</v>
      </c>
      <c r="O207" s="3">
        <f>IFERROR(P207/$P$178,0)</f>
        <v>0.0039583333333333337</v>
      </c>
      <c r="P207" s="4">
        <f>E206</f>
        <v>12350000</v>
      </c>
      <c r="Q207" s="3">
        <f>IFERROR(R207/$R$178,0)</f>
        <v>0.0028999999999999998</v>
      </c>
      <c r="R207" s="4">
        <f>F56</f>
        <v>8410000</v>
      </c>
      <c r="T207" t="s">
        <f>A206</f>
        <v>186</v>
      </c>
      <c r="U207" s="3">
        <f>IFERROR(V207/$V207,0)</f>
        <v>0</v>
      </c>
      <c r="V207" s="4">
        <f>B206</f>
        <v>0</v>
      </c>
      <c r="W207" s="3">
        <f>IFERROR(X207/$V207,0)</f>
        <v>0</v>
      </c>
      <c r="X207" s="4">
        <f>C206</f>
        <v>6460000</v>
      </c>
      <c r="Y207" s="3">
        <f>IFERROR(Z207/$V207,0)</f>
        <v>0</v>
      </c>
      <c r="Z207" s="4">
        <f>D206</f>
        <v>179380000</v>
      </c>
      <c r="AA207" s="3">
        <f>IFERROR(AB207/$V207,0)</f>
        <v>0</v>
      </c>
      <c r="AB207" s="4">
        <f>E206</f>
        <v>12350000</v>
      </c>
      <c r="AC207" s="3">
        <f>IFERROR(AD207/$V207,0)</f>
        <v>0</v>
      </c>
      <c r="AD207" s="4">
        <f>F56</f>
        <v>8410000</v>
      </c>
    </row>
    <row r="208" spans="1:30" ht="13.5">
      <c r="A208" t="s">
        <v>188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H208" t="s">
        <f>A207</f>
        <v>187</v>
      </c>
      <c r="I208" s="3">
        <f>IFERROR(J208/$J$178,0)</f>
        <v>-0.23544927536231886</v>
      </c>
      <c r="J208" s="4">
        <f>B207</f>
        <v>-974760000</v>
      </c>
      <c r="K208" s="3">
        <f>IFERROR(L208/$L$178,0)</f>
        <v>-0.44081632653061226</v>
      </c>
      <c r="L208" s="4">
        <f>C207</f>
        <v>-1080000000</v>
      </c>
      <c r="M208" s="3">
        <f>IFERROR(N208/$N$178,0)</f>
        <v>-0.38405797101449274</v>
      </c>
      <c r="N208" s="4">
        <f>D207</f>
        <v>-1060000000</v>
      </c>
      <c r="O208" s="3">
        <f>IFERROR(P208/$P$178,0)</f>
        <v>-0.46794871794871795</v>
      </c>
      <c r="P208" s="4">
        <f>E207</f>
        <v>-1460000000</v>
      </c>
      <c r="Q208" s="3">
        <f>IFERROR(R208/$R$178,0)</f>
        <v>0</v>
      </c>
      <c r="R208" s="4">
        <f>F57</f>
        <v>0</v>
      </c>
      <c r="T208" t="s">
        <f>A207</f>
        <v>187</v>
      </c>
      <c r="U208" s="3">
        <f>IFERROR(V208/$V208,0)</f>
        <v>1</v>
      </c>
      <c r="V208" s="4">
        <f>B207</f>
        <v>-974760000</v>
      </c>
      <c r="W208" s="3">
        <f>IFERROR(X208/$V208,0)</f>
        <v>1.1079650375477041</v>
      </c>
      <c r="X208" s="4">
        <f>C207</f>
        <v>-1080000000</v>
      </c>
      <c r="Y208" s="3">
        <f>IFERROR(Z208/$V208,0)</f>
        <v>1.0874471664820058</v>
      </c>
      <c r="Z208" s="4">
        <f>D207</f>
        <v>-1060000000</v>
      </c>
      <c r="AA208" s="3">
        <f>IFERROR(AB208/$V208,0)</f>
        <v>1.4978045877959703</v>
      </c>
      <c r="AB208" s="4">
        <f>E207</f>
        <v>-1460000000</v>
      </c>
      <c r="AC208" s="3">
        <f>IFERROR(AD208/$V208,0)</f>
        <v>0</v>
      </c>
      <c r="AD208" s="4">
        <f>F57</f>
        <v>0</v>
      </c>
    </row>
    <row r="209" spans="1:30" ht="13.5">
      <c r="A209" t="s">
        <v>189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H209" t="s">
        <f>A208</f>
        <v>188</v>
      </c>
      <c r="I209" s="3">
        <f>IFERROR(J209/$J$178,0)</f>
        <v>0</v>
      </c>
      <c r="J209" s="4">
        <f>B208</f>
        <v>0</v>
      </c>
      <c r="K209" s="3">
        <f>IFERROR(L209/$L$178,0)</f>
        <v>0</v>
      </c>
      <c r="L209" s="4">
        <f>C208</f>
        <v>0</v>
      </c>
      <c r="M209" s="3">
        <f>IFERROR(N209/$N$178,0)</f>
        <v>0</v>
      </c>
      <c r="N209" s="4">
        <f>D208</f>
        <v>0</v>
      </c>
      <c r="O209" s="3">
        <f>IFERROR(P209/$P$178,0)</f>
        <v>0</v>
      </c>
      <c r="P209" s="4">
        <f>E208</f>
        <v>0</v>
      </c>
      <c r="Q209" s="3">
        <f>IFERROR(R209/$R$178,0)</f>
        <v>0.044996551724137933</v>
      </c>
      <c r="R209" s="4">
        <f>F58</f>
        <v>130490000.00000001</v>
      </c>
      <c r="T209" t="s">
        <f>A208</f>
        <v>188</v>
      </c>
      <c r="U209" s="3">
        <f>IFERROR(V209/$V209,0)</f>
        <v>0</v>
      </c>
      <c r="V209" s="4">
        <f>B208</f>
        <v>0</v>
      </c>
      <c r="W209" s="3">
        <f>IFERROR(X209/$V209,0)</f>
        <v>0</v>
      </c>
      <c r="X209" s="4">
        <f>C208</f>
        <v>0</v>
      </c>
      <c r="Y209" s="3">
        <f>IFERROR(Z209/$V209,0)</f>
        <v>0</v>
      </c>
      <c r="Z209" s="4">
        <f>D208</f>
        <v>0</v>
      </c>
      <c r="AA209" s="3">
        <f>IFERROR(AB209/$V209,0)</f>
        <v>0</v>
      </c>
      <c r="AB209" s="4">
        <f>E208</f>
        <v>0</v>
      </c>
      <c r="AC209" s="3">
        <f>IFERROR(AD209/$V209,0)</f>
        <v>0</v>
      </c>
      <c r="AD209" s="4">
        <f>F58</f>
        <v>130490000.00000001</v>
      </c>
    </row>
    <row r="210" spans="1:30" ht="13.5">
      <c r="A210" t="s">
        <v>190</v>
      </c>
      <c r="B210" s="4">
        <v>-160020000</v>
      </c>
      <c r="C210" s="4">
        <v>-175130000</v>
      </c>
      <c r="D210" s="4">
        <v>-191930000</v>
      </c>
      <c r="E210" s="4">
        <v>-214910000</v>
      </c>
      <c r="F210" s="4">
        <v>-245720000</v>
      </c>
      <c r="H210" t="s">
        <f>A209</f>
        <v>189</v>
      </c>
      <c r="I210" s="3">
        <f>IFERROR(J210/$J$178,0)</f>
        <v>0</v>
      </c>
      <c r="J210" s="4">
        <f>B209</f>
        <v>0</v>
      </c>
      <c r="K210" s="3">
        <f>IFERROR(L210/$L$178,0)</f>
        <v>0</v>
      </c>
      <c r="L210" s="4">
        <f>C209</f>
        <v>0</v>
      </c>
      <c r="M210" s="3">
        <f>IFERROR(N210/$N$178,0)</f>
        <v>0</v>
      </c>
      <c r="N210" s="4">
        <f>D209</f>
        <v>0</v>
      </c>
      <c r="O210" s="3">
        <f>IFERROR(P210/$P$178,0)</f>
        <v>0</v>
      </c>
      <c r="P210" s="4">
        <f>E209</f>
        <v>0</v>
      </c>
      <c r="Q210" s="3">
        <f>IFERROR(R210/$R$178,0)</f>
        <v>0</v>
      </c>
      <c r="R210" s="4">
        <f>F59</f>
        <v>0</v>
      </c>
      <c r="T210" t="s">
        <f>A209</f>
        <v>189</v>
      </c>
      <c r="U210" s="3">
        <f>IFERROR(V210/$V210,0)</f>
        <v>0</v>
      </c>
      <c r="V210" s="4">
        <f>B209</f>
        <v>0</v>
      </c>
      <c r="W210" s="3">
        <f>IFERROR(X210/$V210,0)</f>
        <v>0</v>
      </c>
      <c r="X210" s="4">
        <f>C209</f>
        <v>0</v>
      </c>
      <c r="Y210" s="3">
        <f>IFERROR(Z210/$V210,0)</f>
        <v>0</v>
      </c>
      <c r="Z210" s="4">
        <f>D209</f>
        <v>0</v>
      </c>
      <c r="AA210" s="3">
        <f>IFERROR(AB210/$V210,0)</f>
        <v>0</v>
      </c>
      <c r="AB210" s="4">
        <f>E209</f>
        <v>0</v>
      </c>
      <c r="AC210" s="3">
        <f>IFERROR(AD210/$V210,0)</f>
        <v>0</v>
      </c>
      <c r="AD210" s="4">
        <f>F59</f>
        <v>0</v>
      </c>
    </row>
    <row r="211" spans="1:30" ht="13.5">
      <c r="A211" t="s">
        <v>191</v>
      </c>
      <c r="B211" s="4">
        <v>-160020000</v>
      </c>
      <c r="C211" s="4">
        <v>-175130000</v>
      </c>
      <c r="D211" s="4">
        <v>-191930000</v>
      </c>
      <c r="E211" s="4">
        <v>-214910000</v>
      </c>
      <c r="F211" s="4">
        <v>-245720000</v>
      </c>
      <c r="H211" t="s">
        <f>A210</f>
        <v>190</v>
      </c>
      <c r="I211" s="3">
        <f>IFERROR(J211/$J$178,0)</f>
        <v>-0.038652173913043486</v>
      </c>
      <c r="J211" s="4">
        <f>B210</f>
        <v>-160020000</v>
      </c>
      <c r="K211" s="3">
        <f>IFERROR(L211/$L$178,0)</f>
        <v>-0.071481632653061219</v>
      </c>
      <c r="L211" s="4">
        <f>C210</f>
        <v>-175130000</v>
      </c>
      <c r="M211" s="3">
        <f>IFERROR(N211/$N$178,0)</f>
        <v>-0.069539855072463769</v>
      </c>
      <c r="N211" s="4">
        <f>D210</f>
        <v>-191930000</v>
      </c>
      <c r="O211" s="3">
        <f>IFERROR(P211/$P$178,0)</f>
        <v>-0.068881410256410258</v>
      </c>
      <c r="P211" s="4">
        <f>E210</f>
        <v>-214910000</v>
      </c>
      <c r="Q211" s="3">
        <f>IFERROR(R211/$R$178,0)</f>
        <v>0</v>
      </c>
      <c r="R211" s="4">
        <f>F60</f>
        <v>0</v>
      </c>
      <c r="T211" t="s">
        <f>A210</f>
        <v>190</v>
      </c>
      <c r="U211" s="3">
        <f>IFERROR(V211/$V211,0)</f>
        <v>1</v>
      </c>
      <c r="V211" s="4">
        <f>B210</f>
        <v>-160020000</v>
      </c>
      <c r="W211" s="3">
        <f>IFERROR(X211/$V211,0)</f>
        <v>1.0944256967879016</v>
      </c>
      <c r="X211" s="4">
        <f>C210</f>
        <v>-175130000</v>
      </c>
      <c r="Y211" s="3">
        <f>IFERROR(Z211/$V211,0)</f>
        <v>1.1994125734283214</v>
      </c>
      <c r="Z211" s="4">
        <f>D210</f>
        <v>-191930000</v>
      </c>
      <c r="AA211" s="3">
        <f>IFERROR(AB211/$V211,0)</f>
        <v>1.3430196225471815</v>
      </c>
      <c r="AB211" s="4">
        <f>E210</f>
        <v>-214910000</v>
      </c>
      <c r="AC211" s="3">
        <f>IFERROR(AD211/$V211,0)</f>
        <v>0</v>
      </c>
      <c r="AD211" s="4">
        <f>F60</f>
        <v>0</v>
      </c>
    </row>
    <row r="212" spans="1:30" ht="13.5">
      <c r="A212" t="s">
        <v>61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H212" t="s">
        <f>A211</f>
        <v>191</v>
      </c>
      <c r="I212" s="3">
        <f>IFERROR(J212/$J$178,0)</f>
        <v>-0.038652173913043486</v>
      </c>
      <c r="J212" s="4">
        <f>B211</f>
        <v>-160020000</v>
      </c>
      <c r="K212" s="3">
        <f>IFERROR(L212/$L$178,0)</f>
        <v>-0.071481632653061219</v>
      </c>
      <c r="L212" s="4">
        <f>C211</f>
        <v>-175130000</v>
      </c>
      <c r="M212" s="3">
        <f>IFERROR(N212/$N$178,0)</f>
        <v>-0.069539855072463769</v>
      </c>
      <c r="N212" s="4">
        <f>D211</f>
        <v>-191930000</v>
      </c>
      <c r="O212" s="3">
        <f>IFERROR(P212/$P$178,0)</f>
        <v>-0.068881410256410258</v>
      </c>
      <c r="P212" s="4">
        <f>E211</f>
        <v>-214910000</v>
      </c>
      <c r="Q212" s="3">
        <f>IFERROR(R212/$R$178,0)</f>
        <v>0</v>
      </c>
      <c r="R212" s="4">
        <f>F61</f>
        <v>0</v>
      </c>
      <c r="T212" t="s">
        <f>A211</f>
        <v>191</v>
      </c>
      <c r="U212" s="3">
        <f>IFERROR(V212/$V212,0)</f>
        <v>1</v>
      </c>
      <c r="V212" s="4">
        <f>B211</f>
        <v>-160020000</v>
      </c>
      <c r="W212" s="3">
        <f>IFERROR(X212/$V212,0)</f>
        <v>1.0944256967879016</v>
      </c>
      <c r="X212" s="4">
        <f>C211</f>
        <v>-175130000</v>
      </c>
      <c r="Y212" s="3">
        <f>IFERROR(Z212/$V212,0)</f>
        <v>1.1994125734283214</v>
      </c>
      <c r="Z212" s="4">
        <f>D211</f>
        <v>-191930000</v>
      </c>
      <c r="AA212" s="3">
        <f>IFERROR(AB212/$V212,0)</f>
        <v>1.3430196225471815</v>
      </c>
      <c r="AB212" s="4">
        <f>E211</f>
        <v>-214910000</v>
      </c>
      <c r="AC212" s="3">
        <f>IFERROR(AD212/$V212,0)</f>
        <v>-0</v>
      </c>
      <c r="AD212" s="4">
        <f>F61</f>
        <v>0</v>
      </c>
    </row>
    <row r="213" spans="1:30" ht="13.5">
      <c r="A213" t="s">
        <v>192</v>
      </c>
      <c r="B213" s="4">
        <v>22970000</v>
      </c>
      <c r="C213" s="4">
        <v>132850000</v>
      </c>
      <c r="D213" s="4">
        <v>125280000</v>
      </c>
      <c r="E213" s="4">
        <v>414660000</v>
      </c>
      <c r="F213" s="4">
        <v>713430000</v>
      </c>
      <c r="H213" t="s">
        <f>A212</f>
        <v>61</v>
      </c>
      <c r="I213" s="3">
        <f>IFERROR(J213/$J$178,0)</f>
        <v>0</v>
      </c>
      <c r="J213" s="4">
        <f>B212</f>
        <v>0</v>
      </c>
      <c r="K213" s="3">
        <f>IFERROR(L213/$L$178,0)</f>
        <v>0</v>
      </c>
      <c r="L213" s="4">
        <f>C212</f>
        <v>0</v>
      </c>
      <c r="M213" s="3">
        <f>IFERROR(N213/$N$178,0)</f>
        <v>0</v>
      </c>
      <c r="N213" s="4">
        <f>D212</f>
        <v>0</v>
      </c>
      <c r="O213" s="3">
        <f>IFERROR(P213/$P$178,0)</f>
        <v>0</v>
      </c>
      <c r="P213" s="4">
        <f>E212</f>
        <v>0</v>
      </c>
      <c r="Q213" s="3">
        <f>IFERROR(R213/$R$178,0)</f>
        <v>0</v>
      </c>
      <c r="R213" s="4">
        <f>F62</f>
        <v>0</v>
      </c>
      <c r="T213" t="s">
        <f>A212</f>
        <v>61</v>
      </c>
      <c r="U213" s="3">
        <f>IFERROR(V213/$V213,0)</f>
        <v>0</v>
      </c>
      <c r="V213" s="4">
        <f>B212</f>
        <v>0</v>
      </c>
      <c r="W213" s="3">
        <f>IFERROR(X213/$V213,0)</f>
        <v>0</v>
      </c>
      <c r="X213" s="4">
        <f>C212</f>
        <v>0</v>
      </c>
      <c r="Y213" s="3">
        <f>IFERROR(Z213/$V213,0)</f>
        <v>0</v>
      </c>
      <c r="Z213" s="4">
        <f>D212</f>
        <v>0</v>
      </c>
      <c r="AA213" s="3">
        <f>IFERROR(AB213/$V213,0)</f>
        <v>0</v>
      </c>
      <c r="AB213" s="4">
        <f>E212</f>
        <v>0</v>
      </c>
      <c r="AC213" s="3">
        <f>IFERROR(AD213/$V213,0)</f>
        <v>-0</v>
      </c>
      <c r="AD213" s="4">
        <f>F62</f>
        <v>0</v>
      </c>
    </row>
    <row r="214" spans="1:30" ht="13.5">
      <c r="A214" t="s">
        <v>193</v>
      </c>
      <c r="B214" s="4">
        <v>-7990000</v>
      </c>
      <c r="C214" s="4">
        <v>0</v>
      </c>
      <c r="D214" s="4">
        <v>0</v>
      </c>
      <c r="E214" s="4">
        <v>0</v>
      </c>
      <c r="F214" s="4">
        <v>0</v>
      </c>
      <c r="H214" t="s">
        <f>A213</f>
        <v>192</v>
      </c>
      <c r="I214" s="3">
        <f>IFERROR(J214/$J$178,0)</f>
        <v>0.0055483091787439619</v>
      </c>
      <c r="J214" s="4">
        <f>B213</f>
        <v>22970000</v>
      </c>
      <c r="K214" s="3">
        <f>IFERROR(L214/$L$178,0)</f>
        <v>0.054224489795918367</v>
      </c>
      <c r="L214" s="4">
        <f>C213</f>
        <v>132850000</v>
      </c>
      <c r="M214" s="3">
        <f>IFERROR(N214/$N$178,0)</f>
        <v>0.045391304347826088</v>
      </c>
      <c r="N214" s="4">
        <f>D213</f>
        <v>125280000</v>
      </c>
      <c r="O214" s="3">
        <f>IFERROR(P214/$P$178,0)</f>
        <v>0.13290384615384615</v>
      </c>
      <c r="P214" s="4">
        <f>E213</f>
        <v>414660000</v>
      </c>
      <c r="Q214" s="3">
        <f>IFERROR(R214/$R$178,0)</f>
        <v>0.17620344827586207</v>
      </c>
      <c r="R214" s="4">
        <f>F63</f>
        <v>510990000</v>
      </c>
      <c r="T214" t="s">
        <f>A213</f>
        <v>192</v>
      </c>
      <c r="U214" s="3">
        <f>IFERROR(V214/$V214,0)</f>
        <v>1</v>
      </c>
      <c r="V214" s="4">
        <f>B213</f>
        <v>22970000</v>
      </c>
      <c r="W214" s="3">
        <f>IFERROR(X214/$V214,0)</f>
        <v>5.7836308228123636</v>
      </c>
      <c r="X214" s="4">
        <f>C213</f>
        <v>132850000</v>
      </c>
      <c r="Y214" s="3">
        <f>IFERROR(Z214/$V214,0)</f>
        <v>5.4540705267740535</v>
      </c>
      <c r="Z214" s="4">
        <f>D213</f>
        <v>125280000</v>
      </c>
      <c r="AA214" s="3">
        <f>IFERROR(AB214/$V214,0)</f>
        <v>18.052242054854158</v>
      </c>
      <c r="AB214" s="4">
        <f>E213</f>
        <v>414660000</v>
      </c>
      <c r="AC214" s="3">
        <f>IFERROR(AD214/$V214,0)</f>
        <v>22.245973008271658</v>
      </c>
      <c r="AD214" s="4">
        <f>F63</f>
        <v>510990000</v>
      </c>
    </row>
    <row r="215" spans="1:30" ht="13.5">
      <c r="A215" t="s">
        <v>194</v>
      </c>
      <c r="B215" s="4">
        <v>30950000</v>
      </c>
      <c r="C215" s="4">
        <v>132850000</v>
      </c>
      <c r="D215" s="4">
        <v>125280000</v>
      </c>
      <c r="E215" s="4">
        <v>414660000</v>
      </c>
      <c r="F215" s="4">
        <v>713430000</v>
      </c>
      <c r="H215" t="s">
        <f>A214</f>
        <v>193</v>
      </c>
      <c r="I215" s="3">
        <f>IFERROR(J215/$J$178,0)</f>
        <v>-0.0019299516908212562</v>
      </c>
      <c r="J215" s="4">
        <f>B214</f>
        <v>-7990000</v>
      </c>
      <c r="K215" s="3">
        <f>IFERROR(L215/$L$178,0)</f>
        <v>0</v>
      </c>
      <c r="L215" s="4">
        <f>C214</f>
        <v>0</v>
      </c>
      <c r="M215" s="3">
        <f>IFERROR(N215/$N$178,0)</f>
        <v>0</v>
      </c>
      <c r="N215" s="4">
        <f>D214</f>
        <v>0</v>
      </c>
      <c r="O215" s="3">
        <f>IFERROR(P215/$P$178,0)</f>
        <v>0</v>
      </c>
      <c r="P215" s="4">
        <f>E214</f>
        <v>0</v>
      </c>
      <c r="Q215" s="3">
        <f>IFERROR(R215/$R$178,0)</f>
        <v>0</v>
      </c>
      <c r="R215" s="4">
        <f>F64</f>
        <v>0</v>
      </c>
      <c r="T215" t="s">
        <f>A214</f>
        <v>193</v>
      </c>
      <c r="U215" s="3">
        <f>IFERROR(V215/$V215,0)</f>
        <v>1</v>
      </c>
      <c r="V215" s="4">
        <f>B214</f>
        <v>-7990000</v>
      </c>
      <c r="W215" s="3">
        <f>IFERROR(X215/$V215,0)</f>
        <v>0</v>
      </c>
      <c r="X215" s="4">
        <f>C214</f>
        <v>0</v>
      </c>
      <c r="Y215" s="3">
        <f>IFERROR(Z215/$V215,0)</f>
        <v>0</v>
      </c>
      <c r="Z215" s="4">
        <f>D214</f>
        <v>0</v>
      </c>
      <c r="AA215" s="3">
        <f>IFERROR(AB215/$V215,0)</f>
        <v>0</v>
      </c>
      <c r="AB215" s="4">
        <f>E214</f>
        <v>0</v>
      </c>
      <c r="AC215" s="3">
        <f>IFERROR(AD215/$V215,0)</f>
        <v>0</v>
      </c>
      <c r="AD215" s="4">
        <f>F64</f>
        <v>0</v>
      </c>
    </row>
    <row r="216" spans="1:30" ht="13.5">
      <c r="A216" t="s">
        <v>195</v>
      </c>
      <c r="B216" s="4">
        <v>30950000</v>
      </c>
      <c r="C216" s="4">
        <v>98570000</v>
      </c>
      <c r="D216" s="4">
        <v>98760000</v>
      </c>
      <c r="E216" s="4">
        <v>395090000</v>
      </c>
      <c r="F216" s="4">
        <v>694100000</v>
      </c>
      <c r="H216" t="s">
        <f>A215</f>
        <v>194</v>
      </c>
      <c r="I216" s="3">
        <f>IFERROR(J216/$J$178,0)</f>
        <v>0.0074758454106280204</v>
      </c>
      <c r="J216" s="4">
        <f>B215</f>
        <v>30950000</v>
      </c>
      <c r="K216" s="3">
        <f>IFERROR(L216/$L$178,0)</f>
        <v>0.054224489795918367</v>
      </c>
      <c r="L216" s="4">
        <f>C215</f>
        <v>132850000</v>
      </c>
      <c r="M216" s="3">
        <f>IFERROR(N216/$N$178,0)</f>
        <v>0.045391304347826088</v>
      </c>
      <c r="N216" s="4">
        <f>D215</f>
        <v>125280000</v>
      </c>
      <c r="O216" s="3">
        <f>IFERROR(P216/$P$178,0)</f>
        <v>0.13290384615384615</v>
      </c>
      <c r="P216" s="4">
        <f>E215</f>
        <v>414660000</v>
      </c>
      <c r="Q216" s="3">
        <f>IFERROR(R216/$R$178,0)</f>
        <v>0.17620344827586207</v>
      </c>
      <c r="R216" s="4">
        <f>F65</f>
        <v>510990000</v>
      </c>
      <c r="T216" t="s">
        <f>A215</f>
        <v>194</v>
      </c>
      <c r="U216" s="3">
        <f>IFERROR(V216/$V216,0)</f>
        <v>1</v>
      </c>
      <c r="V216" s="4">
        <f>B215</f>
        <v>30950000</v>
      </c>
      <c r="W216" s="3">
        <f>IFERROR(X216/$V216,0)</f>
        <v>4.2924071082390949</v>
      </c>
      <c r="X216" s="4">
        <f>C215</f>
        <v>132850000</v>
      </c>
      <c r="Y216" s="3">
        <f>IFERROR(Z216/$V216,0)</f>
        <v>4.0478190630048463</v>
      </c>
      <c r="Z216" s="4">
        <f>D215</f>
        <v>125280000</v>
      </c>
      <c r="AA216" s="3">
        <f>IFERROR(AB216/$V216,0)</f>
        <v>13.397738287560582</v>
      </c>
      <c r="AB216" s="4">
        <f>E215</f>
        <v>414660000</v>
      </c>
      <c r="AC216" s="3">
        <f>IFERROR(AD216/$V216,0)</f>
        <v>16.510177705977384</v>
      </c>
      <c r="AD216" s="4">
        <f>F65</f>
        <v>510990000</v>
      </c>
    </row>
    <row r="217" spans="1:30" ht="13.5">
      <c r="A217" t="s">
        <v>196</v>
      </c>
      <c r="B217" s="4">
        <v>0</v>
      </c>
      <c r="C217" s="4">
        <v>34280000</v>
      </c>
      <c r="D217" s="4">
        <v>26520000</v>
      </c>
      <c r="E217" s="4">
        <v>19560000</v>
      </c>
      <c r="F217" s="4">
        <v>19320000</v>
      </c>
      <c r="H217" t="s">
        <f>A216</f>
        <v>195</v>
      </c>
      <c r="I217" s="3">
        <f>IFERROR(J217/$J$178,0)</f>
        <v>0.0074758454106280204</v>
      </c>
      <c r="J217" s="4">
        <f>B216</f>
        <v>30950000</v>
      </c>
      <c r="K217" s="3">
        <f>IFERROR(L217/$L$178,0)</f>
        <v>0.040232653061224491</v>
      </c>
      <c r="L217" s="4">
        <f>C216</f>
        <v>98570000</v>
      </c>
      <c r="M217" s="3">
        <f>IFERROR(N217/$N$178,0)</f>
        <v>0.035782608695652175</v>
      </c>
      <c r="N217" s="4">
        <f>D216</f>
        <v>98760000</v>
      </c>
      <c r="O217" s="3">
        <f>IFERROR(P217/$P$178,0)</f>
        <v>0.12663141025641025</v>
      </c>
      <c r="P217" s="4">
        <f>E216</f>
        <v>395090000</v>
      </c>
      <c r="Q217" s="3">
        <f>IFERROR(R217/$R$178,0)</f>
        <v>0</v>
      </c>
      <c r="R217" s="4">
        <f>F66</f>
        <v>0</v>
      </c>
      <c r="T217" t="s">
        <f>A216</f>
        <v>195</v>
      </c>
      <c r="U217" s="3">
        <f>IFERROR(V217/$V217,0)</f>
        <v>1</v>
      </c>
      <c r="V217" s="4">
        <f>B216</f>
        <v>30950000</v>
      </c>
      <c r="W217" s="3">
        <f>IFERROR(X217/$V217,0)</f>
        <v>3.1848142164781907</v>
      </c>
      <c r="X217" s="4">
        <f>C216</f>
        <v>98570000</v>
      </c>
      <c r="Y217" s="3">
        <f>IFERROR(Z217/$V217,0)</f>
        <v>3.1909531502423265</v>
      </c>
      <c r="Z217" s="4">
        <f>D216</f>
        <v>98760000</v>
      </c>
      <c r="AA217" s="3">
        <f>IFERROR(AB217/$V217,0)</f>
        <v>12.765428109854604</v>
      </c>
      <c r="AB217" s="4">
        <f>E216</f>
        <v>395090000</v>
      </c>
      <c r="AC217" s="3">
        <f>IFERROR(AD217/$V217,0)</f>
        <v>0</v>
      </c>
      <c r="AD217" s="4">
        <f>F66</f>
        <v>0</v>
      </c>
    </row>
    <row r="218" spans="1:30" ht="13.5">
      <c r="A218" t="s">
        <v>197</v>
      </c>
      <c r="B218" s="4">
        <v>248320000</v>
      </c>
      <c r="C218" s="4">
        <v>371880000</v>
      </c>
      <c r="D218" s="4">
        <v>252850000</v>
      </c>
      <c r="E218" s="4">
        <v>128039999.99999999</v>
      </c>
      <c r="F218" s="4">
        <v>348100000</v>
      </c>
      <c r="H218" t="s">
        <f>A217</f>
        <v>196</v>
      </c>
      <c r="I218" s="3">
        <f>IFERROR(J218/$J$178,0)</f>
        <v>0</v>
      </c>
      <c r="J218" s="4">
        <f>B217</f>
        <v>0</v>
      </c>
      <c r="K218" s="3">
        <f>IFERROR(L218/$L$178,0)</f>
        <v>0.013991836734693877</v>
      </c>
      <c r="L218" s="4">
        <f>C217</f>
        <v>34280000</v>
      </c>
      <c r="M218" s="3">
        <f>IFERROR(N218/$N$178,0)</f>
        <v>0.0096086956521739125</v>
      </c>
      <c r="N218" s="4">
        <f>D217</f>
        <v>26520000</v>
      </c>
      <c r="O218" s="3">
        <f>IFERROR(P218/$P$178,0)</f>
        <v>0.0062692307692307691</v>
      </c>
      <c r="P218" s="4">
        <f>E217</f>
        <v>19560000</v>
      </c>
      <c r="Q218" s="3">
        <f>IFERROR(R218/$R$178,0)</f>
        <v>0</v>
      </c>
      <c r="R218" s="4">
        <f>F67</f>
        <v>0</v>
      </c>
      <c r="T218" t="s">
        <f>A217</f>
        <v>196</v>
      </c>
      <c r="U218" s="3">
        <f>IFERROR(V218/$V218,0)</f>
        <v>0</v>
      </c>
      <c r="V218" s="4">
        <f>B217</f>
        <v>0</v>
      </c>
      <c r="W218" s="3">
        <f>IFERROR(X218/$V218,0)</f>
        <v>0</v>
      </c>
      <c r="X218" s="4">
        <f>C217</f>
        <v>34280000</v>
      </c>
      <c r="Y218" s="3">
        <f>IFERROR(Z218/$V218,0)</f>
        <v>0</v>
      </c>
      <c r="Z218" s="4">
        <f>D217</f>
        <v>26520000</v>
      </c>
      <c r="AA218" s="3">
        <f>IFERROR(AB218/$V218,0)</f>
        <v>0</v>
      </c>
      <c r="AB218" s="4">
        <f>E217</f>
        <v>19560000</v>
      </c>
      <c r="AC218" s="3">
        <f>IFERROR(AD218/$V218,0)</f>
        <v>0</v>
      </c>
      <c r="AD218" s="4">
        <f>F67</f>
        <v>0</v>
      </c>
    </row>
    <row r="219" spans="1:30" ht="13.5">
      <c r="A219" t="s">
        <v>198</v>
      </c>
      <c r="B219" s="4">
        <v>254780000</v>
      </c>
      <c r="C219" s="4">
        <v>371880000</v>
      </c>
      <c r="D219" s="4">
        <v>-382070000</v>
      </c>
      <c r="E219" s="4">
        <v>128039999.99999999</v>
      </c>
      <c r="F219" s="4">
        <v>-110870000</v>
      </c>
      <c r="H219" t="s">
        <f>A218</f>
        <v>197</v>
      </c>
      <c r="I219" s="3">
        <f>IFERROR(J219/$J$178,0)</f>
        <v>0.059980676328502423</v>
      </c>
      <c r="J219" s="4">
        <f>B218</f>
        <v>248320000</v>
      </c>
      <c r="K219" s="3">
        <f>IFERROR(L219/$L$178,0)</f>
        <v>0.15178775510204082</v>
      </c>
      <c r="L219" s="4">
        <f>C218</f>
        <v>371880000</v>
      </c>
      <c r="M219" s="3">
        <f>IFERROR(N219/$N$178,0)</f>
        <v>0.091612318840579715</v>
      </c>
      <c r="N219" s="4">
        <f>D218</f>
        <v>252850000</v>
      </c>
      <c r="O219" s="3">
        <f>IFERROR(P219/$P$178,0)</f>
        <v>0.041038461538461531</v>
      </c>
      <c r="P219" s="4">
        <f>E218</f>
        <v>128039999.99999999</v>
      </c>
      <c r="Q219" s="3">
        <f>IFERROR(R219/$R$178,0)</f>
        <v>0</v>
      </c>
      <c r="R219" s="4">
        <f>F68</f>
        <v>0</v>
      </c>
      <c r="T219" t="s">
        <f>A218</f>
        <v>197</v>
      </c>
      <c r="U219" s="3">
        <f>IFERROR(V219/$V219,0)</f>
        <v>1</v>
      </c>
      <c r="V219" s="4">
        <f>B218</f>
        <v>248320000</v>
      </c>
      <c r="W219" s="3">
        <f>IFERROR(X219/$V219,0)</f>
        <v>1.497583762886598</v>
      </c>
      <c r="X219" s="4">
        <f>C218</f>
        <v>371880000</v>
      </c>
      <c r="Y219" s="3">
        <f>IFERROR(Z219/$V219,0)</f>
        <v>1.0182425902061856</v>
      </c>
      <c r="Z219" s="4">
        <f>D218</f>
        <v>252850000</v>
      </c>
      <c r="AA219" s="3">
        <f>IFERROR(AB219/$V219,0)</f>
        <v>0.51562499999999989</v>
      </c>
      <c r="AB219" s="4">
        <f>E218</f>
        <v>128039999.99999999</v>
      </c>
      <c r="AC219" s="3">
        <f>IFERROR(AD219/$V219,0)</f>
        <v>0</v>
      </c>
      <c r="AD219" s="4">
        <f>F68</f>
        <v>0</v>
      </c>
    </row>
    <row r="220" spans="1:30" ht="13.5">
      <c r="A220" t="s">
        <v>199</v>
      </c>
      <c r="B220" s="4">
        <v>-6460000</v>
      </c>
      <c r="C220" s="4">
        <v>0</v>
      </c>
      <c r="D220" s="4">
        <v>634910000</v>
      </c>
      <c r="E220" s="4">
        <v>0</v>
      </c>
      <c r="F220" s="4">
        <v>458970000</v>
      </c>
      <c r="H220" t="s">
        <f>A219</f>
        <v>198</v>
      </c>
      <c r="I220" s="3">
        <f>IFERROR(J220/$J$178,0)</f>
        <v>0.061541062801932375</v>
      </c>
      <c r="J220" s="4">
        <f>B219</f>
        <v>254780000</v>
      </c>
      <c r="K220" s="3">
        <f>IFERROR(L220/$L$178,0)</f>
        <v>0.15178775510204082</v>
      </c>
      <c r="L220" s="4">
        <f>C219</f>
        <v>371880000</v>
      </c>
      <c r="M220" s="3">
        <f>IFERROR(N220/$N$178,0)</f>
        <v>-0.13843115942028986</v>
      </c>
      <c r="N220" s="4">
        <f>D219</f>
        <v>-382070000</v>
      </c>
      <c r="O220" s="3">
        <f>IFERROR(P220/$P$178,0)</f>
        <v>0.041038461538461531</v>
      </c>
      <c r="P220" s="4">
        <f>E219</f>
        <v>128039999.99999999</v>
      </c>
      <c r="Q220" s="3">
        <f>IFERROR(R220/$R$178,0)</f>
        <v>0</v>
      </c>
      <c r="R220" s="4">
        <f>F69</f>
        <v>0</v>
      </c>
      <c r="T220" t="s">
        <f>A219</f>
        <v>198</v>
      </c>
      <c r="U220" s="3">
        <f>IFERROR(V220/$V220,0)</f>
        <v>1</v>
      </c>
      <c r="V220" s="4">
        <f>B219</f>
        <v>254780000</v>
      </c>
      <c r="W220" s="3">
        <f>IFERROR(X220/$V220,0)</f>
        <v>1.4596122144595338</v>
      </c>
      <c r="X220" s="4">
        <f>C219</f>
        <v>371880000</v>
      </c>
      <c r="Y220" s="3">
        <f>IFERROR(Z220/$V220,0)</f>
        <v>-1.4996075045136981</v>
      </c>
      <c r="Z220" s="4">
        <f>D219</f>
        <v>-382070000</v>
      </c>
      <c r="AA220" s="3">
        <f>IFERROR(AB220/$V220,0)</f>
        <v>0.50255122066096236</v>
      </c>
      <c r="AB220" s="4">
        <f>E219</f>
        <v>128039999.99999999</v>
      </c>
      <c r="AC220" s="3">
        <f>IFERROR(AD220/$V220,0)</f>
        <v>0</v>
      </c>
      <c r="AD220" s="4">
        <f>F69</f>
        <v>0</v>
      </c>
    </row>
    <row r="221" spans="1:30" ht="13.5">
      <c r="A221" t="s">
        <v>200</v>
      </c>
      <c r="B221" s="4">
        <v>493540000</v>
      </c>
      <c r="C221" s="4">
        <v>0</v>
      </c>
      <c r="D221" s="4">
        <v>884910000</v>
      </c>
      <c r="E221" s="4">
        <v>0</v>
      </c>
      <c r="F221" s="4">
        <v>1030000000</v>
      </c>
      <c r="H221" t="s">
        <f>A220</f>
        <v>199</v>
      </c>
      <c r="I221" s="3">
        <f>IFERROR(J221/$J$178,0)</f>
        <v>-0.0015603864734299519</v>
      </c>
      <c r="J221" s="4">
        <f>B220</f>
        <v>-6460000</v>
      </c>
      <c r="K221" s="3">
        <f>IFERROR(L221/$L$178,0)</f>
        <v>0</v>
      </c>
      <c r="L221" s="4">
        <f>C220</f>
        <v>0</v>
      </c>
      <c r="M221" s="3">
        <f>IFERROR(N221/$N$178,0)</f>
        <v>0.23003985507246377</v>
      </c>
      <c r="N221" s="4">
        <f>D220</f>
        <v>634910000</v>
      </c>
      <c r="O221" s="3">
        <f>IFERROR(P221/$P$178,0)</f>
        <v>0</v>
      </c>
      <c r="P221" s="4">
        <f>E220</f>
        <v>0</v>
      </c>
      <c r="Q221" s="3">
        <f>IFERROR(R221/$R$178,0)</f>
        <v>0</v>
      </c>
      <c r="R221" s="4">
        <f>F70</f>
        <v>0</v>
      </c>
      <c r="T221" t="s">
        <f>A220</f>
        <v>199</v>
      </c>
      <c r="U221" s="3">
        <f>IFERROR(V221/$V221,0)</f>
        <v>1</v>
      </c>
      <c r="V221" s="4">
        <f>B220</f>
        <v>-6460000</v>
      </c>
      <c r="W221" s="3">
        <f>IFERROR(X221/$V221,0)</f>
        <v>-0</v>
      </c>
      <c r="X221" s="4">
        <f>C220</f>
        <v>0</v>
      </c>
      <c r="Y221" s="3">
        <f>IFERROR(Z221/$V221,0)</f>
        <v>-98.283281733746136</v>
      </c>
      <c r="Z221" s="4">
        <f>D220</f>
        <v>634910000</v>
      </c>
      <c r="AA221" s="3">
        <f>IFERROR(AB221/$V221,0)</f>
        <v>-0</v>
      </c>
      <c r="AB221" s="4">
        <f>E220</f>
        <v>0</v>
      </c>
      <c r="AC221" s="3">
        <f>IFERROR(AD221/$V221,0)</f>
        <v>-0</v>
      </c>
      <c r="AD221" s="4">
        <f>F70</f>
        <v>0</v>
      </c>
    </row>
    <row r="222" spans="1:30" ht="13.5">
      <c r="A222" t="s">
        <v>201</v>
      </c>
      <c r="B222" s="4">
        <v>-500000000</v>
      </c>
      <c r="C222" s="4">
        <v>0</v>
      </c>
      <c r="D222" s="4">
        <v>-250000000</v>
      </c>
      <c r="E222" s="4">
        <v>0</v>
      </c>
      <c r="F222" s="4">
        <v>-575000000</v>
      </c>
      <c r="H222" t="s">
        <f>A221</f>
        <v>200</v>
      </c>
      <c r="I222" s="3">
        <f>IFERROR(J222/$J$178,0)</f>
        <v>0.11921256038647345</v>
      </c>
      <c r="J222" s="4">
        <f>B221</f>
        <v>493540000</v>
      </c>
      <c r="K222" s="3">
        <f>IFERROR(L222/$L$178,0)</f>
        <v>0</v>
      </c>
      <c r="L222" s="4">
        <f>C221</f>
        <v>0</v>
      </c>
      <c r="M222" s="3">
        <f>IFERROR(N222/$N$178,0)</f>
        <v>0.32061956521739132</v>
      </c>
      <c r="N222" s="4">
        <f>D221</f>
        <v>884910000</v>
      </c>
      <c r="O222" s="3">
        <f>IFERROR(P222/$P$178,0)</f>
        <v>0</v>
      </c>
      <c r="P222" s="4">
        <f>E221</f>
        <v>0</v>
      </c>
      <c r="Q222" s="3">
        <f>IFERROR(R222/$R$178,0)</f>
        <v>0</v>
      </c>
      <c r="R222" s="4">
        <f>F71</f>
        <v>0</v>
      </c>
      <c r="T222" t="s">
        <f>A221</f>
        <v>200</v>
      </c>
      <c r="U222" s="3">
        <f>IFERROR(V222/$V222,0)</f>
        <v>1</v>
      </c>
      <c r="V222" s="4">
        <f>B221</f>
        <v>493540000</v>
      </c>
      <c r="W222" s="3">
        <f>IFERROR(X222/$V222,0)</f>
        <v>0</v>
      </c>
      <c r="X222" s="4">
        <f>C221</f>
        <v>0</v>
      </c>
      <c r="Y222" s="3">
        <f>IFERROR(Z222/$V222,0)</f>
        <v>1.7929853709932326</v>
      </c>
      <c r="Z222" s="4">
        <f>D221</f>
        <v>884910000</v>
      </c>
      <c r="AA222" s="3">
        <f>IFERROR(AB222/$V222,0)</f>
        <v>0</v>
      </c>
      <c r="AB222" s="4">
        <f>E221</f>
        <v>0</v>
      </c>
      <c r="AC222" s="3">
        <f>IFERROR(AD222/$V222,0)</f>
        <v>0</v>
      </c>
      <c r="AD222" s="4">
        <f>F71</f>
        <v>0</v>
      </c>
    </row>
    <row r="223" spans="1:30" ht="13.5">
      <c r="A223" t="s">
        <v>166</v>
      </c>
      <c r="B223" s="4">
        <v>13360000</v>
      </c>
      <c r="C223" s="4">
        <v>-25990000</v>
      </c>
      <c r="D223" s="4">
        <v>-18100000</v>
      </c>
      <c r="E223" s="4">
        <v>-1520000</v>
      </c>
      <c r="F223" s="4">
        <v>-90140000</v>
      </c>
      <c r="H223" t="s">
        <f>A222</f>
        <v>201</v>
      </c>
      <c r="I223" s="3">
        <f>IFERROR(J223/$J$178,0)</f>
        <v>-0.12077294685990339</v>
      </c>
      <c r="J223" s="4">
        <f>B222</f>
        <v>-500000000</v>
      </c>
      <c r="K223" s="3">
        <f>IFERROR(L223/$L$178,0)</f>
        <v>0</v>
      </c>
      <c r="L223" s="4">
        <f>C222</f>
        <v>0</v>
      </c>
      <c r="M223" s="3">
        <f>IFERROR(N223/$N$178,0)</f>
        <v>-0.090579710144927536</v>
      </c>
      <c r="N223" s="4">
        <f>D222</f>
        <v>-250000000</v>
      </c>
      <c r="O223" s="3">
        <f>IFERROR(P223/$P$178,0)</f>
        <v>0</v>
      </c>
      <c r="P223" s="4">
        <f>E222</f>
        <v>0</v>
      </c>
      <c r="Q223" s="3">
        <f>IFERROR(R223/$R$178,0)</f>
        <v>0.17620344827586207</v>
      </c>
      <c r="R223" s="4">
        <f>F72</f>
        <v>510990000</v>
      </c>
      <c r="T223" t="s">
        <f>A222</f>
        <v>201</v>
      </c>
      <c r="U223" s="3">
        <f>IFERROR(V223/$V223,0)</f>
        <v>1</v>
      </c>
      <c r="V223" s="4">
        <f>B222</f>
        <v>-500000000</v>
      </c>
      <c r="W223" s="3">
        <f>IFERROR(X223/$V223,0)</f>
        <v>-0</v>
      </c>
      <c r="X223" s="4">
        <f>C222</f>
        <v>0</v>
      </c>
      <c r="Y223" s="3">
        <f>IFERROR(Z223/$V223,0)</f>
        <v>0.5</v>
      </c>
      <c r="Z223" s="4">
        <f>D222</f>
        <v>-250000000</v>
      </c>
      <c r="AA223" s="3">
        <f>IFERROR(AB223/$V223,0)</f>
        <v>-0</v>
      </c>
      <c r="AB223" s="4">
        <f>E222</f>
        <v>0</v>
      </c>
      <c r="AC223" s="3">
        <f>IFERROR(AD223/$V223,0)</f>
        <v>-1.0219800000000001</v>
      </c>
      <c r="AD223" s="4">
        <f>F72</f>
        <v>510990000</v>
      </c>
    </row>
    <row r="224" spans="1:30" ht="13.5">
      <c r="A224" t="s">
        <v>185</v>
      </c>
      <c r="B224" s="4">
        <v>0</v>
      </c>
      <c r="C224" s="4">
        <v>-25990000</v>
      </c>
      <c r="D224" s="4">
        <v>-43770000</v>
      </c>
      <c r="E224" s="4">
        <v>-1520000</v>
      </c>
      <c r="F224" s="4">
        <v>-90140000</v>
      </c>
      <c r="H224" t="s">
        <f>A223</f>
        <v>166</v>
      </c>
      <c r="I224" s="3">
        <f>IFERROR(J224/$J$178,0)</f>
        <v>0.0032270531400966189</v>
      </c>
      <c r="J224" s="4">
        <f>B223</f>
        <v>13360000</v>
      </c>
      <c r="K224" s="3">
        <f>IFERROR(L224/$L$178,0)</f>
        <v>-0.010608163265306123</v>
      </c>
      <c r="L224" s="4">
        <f>C223</f>
        <v>-25990000</v>
      </c>
      <c r="M224" s="3">
        <f>IFERROR(N224/$N$178,0)</f>
        <v>-0.0065579710144927535</v>
      </c>
      <c r="N224" s="4">
        <f>D223</f>
        <v>-18100000</v>
      </c>
      <c r="O224" s="3">
        <f>IFERROR(P224/$P$178,0)</f>
        <v>-0.0004871794871794872</v>
      </c>
      <c r="P224" s="4">
        <f>E223</f>
        <v>-1520000</v>
      </c>
      <c r="Q224" s="3">
        <f>IFERROR(R224/$R$178,0)</f>
        <v>0</v>
      </c>
      <c r="R224" s="4">
        <f>F73</f>
        <v>0</v>
      </c>
      <c r="T224" t="s">
        <f>A223</f>
        <v>166</v>
      </c>
      <c r="U224" s="3">
        <f>IFERROR(V224/$V224,0)</f>
        <v>1</v>
      </c>
      <c r="V224" s="4">
        <f>B223</f>
        <v>13360000</v>
      </c>
      <c r="W224" s="3">
        <f>IFERROR(X224/$V224,0)</f>
        <v>-1.9453592814371257</v>
      </c>
      <c r="X224" s="4">
        <f>C223</f>
        <v>-25990000</v>
      </c>
      <c r="Y224" s="3">
        <f>IFERROR(Z224/$V224,0)</f>
        <v>-1.3547904191616766</v>
      </c>
      <c r="Z224" s="4">
        <f>D223</f>
        <v>-18100000</v>
      </c>
      <c r="AA224" s="3">
        <f>IFERROR(AB224/$V224,0)</f>
        <v>-0.11377245508982035</v>
      </c>
      <c r="AB224" s="4">
        <f>E223</f>
        <v>-1520000</v>
      </c>
      <c r="AC224" s="3">
        <f>IFERROR(AD224/$V224,0)</f>
        <v>0</v>
      </c>
      <c r="AD224" s="4">
        <f>F73</f>
        <v>0</v>
      </c>
    </row>
    <row r="225" spans="1:30" ht="13.5">
      <c r="A225" t="s">
        <v>186</v>
      </c>
      <c r="B225" s="4">
        <v>13360000</v>
      </c>
      <c r="C225" s="4">
        <v>0</v>
      </c>
      <c r="D225" s="4">
        <v>25670000</v>
      </c>
      <c r="E225" s="4">
        <v>0</v>
      </c>
      <c r="F225" s="4">
        <v>0</v>
      </c>
      <c r="H225" t="s">
        <f>A224</f>
        <v>185</v>
      </c>
      <c r="I225" s="3">
        <f>IFERROR(J225/$J$178,0)</f>
        <v>0</v>
      </c>
      <c r="J225" s="4">
        <f>B224</f>
        <v>0</v>
      </c>
      <c r="K225" s="3">
        <f>IFERROR(L225/$L$178,0)</f>
        <v>-0.010608163265306123</v>
      </c>
      <c r="L225" s="4">
        <f>C224</f>
        <v>-25990000</v>
      </c>
      <c r="M225" s="3">
        <f>IFERROR(N225/$N$178,0)</f>
        <v>-0.015858695652173915</v>
      </c>
      <c r="N225" s="4">
        <f>D224</f>
        <v>-43770000</v>
      </c>
      <c r="O225" s="3">
        <f>IFERROR(P225/$P$178,0)</f>
        <v>-0.0004871794871794872</v>
      </c>
      <c r="P225" s="4">
        <f>E224</f>
        <v>-1520000</v>
      </c>
      <c r="Q225" s="3">
        <f>IFERROR(R225/$R$178,0)</f>
        <v>0.17620344827586207</v>
      </c>
      <c r="R225" s="4">
        <f>F74</f>
        <v>510990000</v>
      </c>
      <c r="T225" t="s">
        <f>A224</f>
        <v>185</v>
      </c>
      <c r="U225" s="3">
        <f>IFERROR(V225/$V225,0)</f>
        <v>0</v>
      </c>
      <c r="V225" s="4">
        <f>B224</f>
        <v>0</v>
      </c>
      <c r="W225" s="3">
        <f>IFERROR(X225/$V225,0)</f>
        <v>0</v>
      </c>
      <c r="X225" s="4">
        <f>C224</f>
        <v>-25990000</v>
      </c>
      <c r="Y225" s="3">
        <f>IFERROR(Z225/$V225,0)</f>
        <v>0</v>
      </c>
      <c r="Z225" s="4">
        <f>D224</f>
        <v>-43770000</v>
      </c>
      <c r="AA225" s="3">
        <f>IFERROR(AB225/$V225,0)</f>
        <v>0</v>
      </c>
      <c r="AB225" s="4">
        <f>E224</f>
        <v>-1520000</v>
      </c>
      <c r="AC225" s="3">
        <f>IFERROR(AD225/$V225,0)</f>
        <v>0</v>
      </c>
      <c r="AD225" s="4">
        <f>F74</f>
        <v>510990000</v>
      </c>
    </row>
    <row r="226" spans="1:30" ht="13.5">
      <c r="A226" t="s">
        <v>202</v>
      </c>
      <c r="B226" s="4">
        <v>124630000</v>
      </c>
      <c r="C226" s="4">
        <v>303620000</v>
      </c>
      <c r="D226" s="4">
        <v>168090000</v>
      </c>
      <c r="E226" s="4">
        <v>326270000</v>
      </c>
      <c r="F226" s="4">
        <v>725670000</v>
      </c>
      <c r="H226" t="s">
        <f>A225</f>
        <v>186</v>
      </c>
      <c r="I226" s="3">
        <f>IFERROR(J226/$J$178,0)</f>
        <v>0.0032270531400966189</v>
      </c>
      <c r="J226" s="4">
        <f>B225</f>
        <v>13360000</v>
      </c>
      <c r="K226" s="3">
        <f>IFERROR(L226/$L$178,0)</f>
        <v>0</v>
      </c>
      <c r="L226" s="4">
        <f>C225</f>
        <v>0</v>
      </c>
      <c r="M226" s="3">
        <f>IFERROR(N226/$N$178,0)</f>
        <v>0.0093007246376811594</v>
      </c>
      <c r="N226" s="4">
        <f>D225</f>
        <v>25670000</v>
      </c>
      <c r="O226" s="3">
        <f>IFERROR(P226/$P$178,0)</f>
        <v>0</v>
      </c>
      <c r="P226" s="4">
        <f>E225</f>
        <v>0</v>
      </c>
      <c r="Q226" s="3">
        <f>IFERROR(R226/$R$178,0)</f>
        <v>1.5034482758620691e-09</v>
      </c>
      <c r="R226" s="4">
        <f>F75</f>
        <v>4.3600000000000003</v>
      </c>
      <c r="T226" t="s">
        <f>A225</f>
        <v>186</v>
      </c>
      <c r="U226" s="3">
        <f>IFERROR(V226/$V226,0)</f>
        <v>1</v>
      </c>
      <c r="V226" s="4">
        <f>B225</f>
        <v>13360000</v>
      </c>
      <c r="W226" s="3">
        <f>IFERROR(X226/$V226,0)</f>
        <v>-0</v>
      </c>
      <c r="X226" s="4">
        <f>C225</f>
        <v>0</v>
      </c>
      <c r="Y226" s="3">
        <f>IFERROR(Z226/$V226,0)</f>
        <v>1.9214071856287425</v>
      </c>
      <c r="Z226" s="4">
        <f>D225</f>
        <v>25670000</v>
      </c>
      <c r="AA226" s="3">
        <f>IFERROR(AB226/$V226,0)</f>
        <v>-0</v>
      </c>
      <c r="AB226" s="4">
        <f>E225</f>
        <v>0</v>
      </c>
      <c r="AC226" s="3">
        <f>IFERROR(AD226/$V226,0)</f>
        <v>3.2634730538922156e-07</v>
      </c>
      <c r="AD226" s="4">
        <f>F75</f>
        <v>4.3600000000000003</v>
      </c>
    </row>
    <row r="227" spans="1:30" ht="13.5">
      <c r="A227" t="s">
        <v>203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H227" t="s">
        <f>A226</f>
        <v>202</v>
      </c>
      <c r="I227" s="3">
        <f>IFERROR(J227/$J$178,0)</f>
        <v>0.030103864734299522</v>
      </c>
      <c r="J227" s="4">
        <f>B226</f>
        <v>124630000</v>
      </c>
      <c r="K227" s="3">
        <f>IFERROR(L227/$L$178,0)</f>
        <v>0.1239265306122449</v>
      </c>
      <c r="L227" s="4">
        <f>C226</f>
        <v>303620000</v>
      </c>
      <c r="M227" s="3">
        <f>IFERROR(N227/$N$178,0)</f>
        <v>0.060902173913043478</v>
      </c>
      <c r="N227" s="4">
        <f>D226</f>
        <v>168090000</v>
      </c>
      <c r="O227" s="3">
        <f>IFERROR(P227/$P$178,0)</f>
        <v>0.10457371794871795</v>
      </c>
      <c r="P227" s="4">
        <f>E226</f>
        <v>326270000</v>
      </c>
      <c r="Q227" s="3">
        <f>IFERROR(R227/$R$178,0)</f>
        <v>0</v>
      </c>
      <c r="R227" s="4">
        <f>F76</f>
        <v>0</v>
      </c>
      <c r="T227" t="s">
        <f>A226</f>
        <v>202</v>
      </c>
      <c r="U227" s="3">
        <f>IFERROR(V227/$V227,0)</f>
        <v>1</v>
      </c>
      <c r="V227" s="4">
        <f>B226</f>
        <v>124630000</v>
      </c>
      <c r="W227" s="3">
        <f>IFERROR(X227/$V227,0)</f>
        <v>2.4361710663564149</v>
      </c>
      <c r="X227" s="4">
        <f>C226</f>
        <v>303620000</v>
      </c>
      <c r="Y227" s="3">
        <f>IFERROR(Z227/$V227,0)</f>
        <v>1.348712188076707</v>
      </c>
      <c r="Z227" s="4">
        <f>D226</f>
        <v>168090000</v>
      </c>
      <c r="AA227" s="3">
        <f>IFERROR(AB227/$V227,0)</f>
        <v>2.6179090106715881</v>
      </c>
      <c r="AB227" s="4">
        <f>E226</f>
        <v>326270000</v>
      </c>
      <c r="AC227" s="3">
        <f>IFERROR(AD227/$V227,0)</f>
        <v>0</v>
      </c>
      <c r="AD227" s="4">
        <f>F76</f>
        <v>0</v>
      </c>
    </row>
    <row r="228" spans="1:30" ht="13.5">
      <c r="A228" t="s">
        <v>204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H228" t="s">
        <f>A227</f>
        <v>203</v>
      </c>
      <c r="I228" s="3">
        <f>IFERROR(J228/$J$178,0)</f>
        <v>0</v>
      </c>
      <c r="J228" s="4">
        <f>B227</f>
        <v>0</v>
      </c>
      <c r="K228" s="3">
        <f>IFERROR(L228/$L$178,0)</f>
        <v>0</v>
      </c>
      <c r="L228" s="4">
        <f>C227</f>
        <v>0</v>
      </c>
      <c r="M228" s="3">
        <f>IFERROR(N228/$N$178,0)</f>
        <v>0</v>
      </c>
      <c r="N228" s="4">
        <f>D227</f>
        <v>0</v>
      </c>
      <c r="O228" s="3">
        <f>IFERROR(P228/$P$178,0)</f>
        <v>0</v>
      </c>
      <c r="P228" s="4">
        <f>E227</f>
        <v>0</v>
      </c>
      <c r="Q228" s="3">
        <f>IFERROR(R228/$R$178,0)</f>
        <v>0.040413793103448274</v>
      </c>
      <c r="R228" s="4">
        <f>F77</f>
        <v>117200000</v>
      </c>
      <c r="T228" t="s">
        <f>A227</f>
        <v>203</v>
      </c>
      <c r="U228" s="3">
        <f>IFERROR(V228/$V228,0)</f>
        <v>0</v>
      </c>
      <c r="V228" s="4">
        <f>B227</f>
        <v>0</v>
      </c>
      <c r="W228" s="3">
        <f>IFERROR(X228/$V228,0)</f>
        <v>0</v>
      </c>
      <c r="X228" s="4">
        <f>C227</f>
        <v>0</v>
      </c>
      <c r="Y228" s="3">
        <f>IFERROR(Z228/$V228,0)</f>
        <v>0</v>
      </c>
      <c r="Z228" s="4">
        <f>D227</f>
        <v>0</v>
      </c>
      <c r="AA228" s="3">
        <f>IFERROR(AB228/$V228,0)</f>
        <v>0</v>
      </c>
      <c r="AB228" s="4">
        <f>E227</f>
        <v>0</v>
      </c>
      <c r="AC228" s="3">
        <f>IFERROR(AD228/$V228,0)</f>
        <v>0</v>
      </c>
      <c r="AD228" s="4">
        <f>F77</f>
        <v>117200000</v>
      </c>
    </row>
    <row r="229" spans="1:30" ht="13.5">
      <c r="A229" t="s">
        <v>205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204</v>
      </c>
      <c r="I229" s="3">
        <f>IFERROR(J229/$J$178,0)</f>
        <v>0</v>
      </c>
      <c r="J229" s="4">
        <f>B228</f>
        <v>0</v>
      </c>
      <c r="K229" s="3">
        <f>IFERROR(L229/$L$178,0)</f>
        <v>0</v>
      </c>
      <c r="L229" s="4">
        <f>C228</f>
        <v>0</v>
      </c>
      <c r="M229" s="3">
        <f>IFERROR(N229/$N$178,0)</f>
        <v>0</v>
      </c>
      <c r="N229" s="4">
        <f>D228</f>
        <v>0</v>
      </c>
      <c r="O229" s="3">
        <f>IFERROR(P229/$P$178,0)</f>
        <v>0</v>
      </c>
      <c r="P229" s="4">
        <f>E228</f>
        <v>0</v>
      </c>
      <c r="Q229" s="3">
        <f>IFERROR(R229/$R$178,0)</f>
        <v>1.4999999999999998e-09</v>
      </c>
      <c r="R229" s="4">
        <f>F78</f>
        <v>4.3499999999999996</v>
      </c>
      <c r="T229" t="s">
        <f>A228</f>
        <v>204</v>
      </c>
      <c r="U229" s="3">
        <f>IFERROR(V229/$V229,0)</f>
        <v>0</v>
      </c>
      <c r="V229" s="4">
        <f>B228</f>
        <v>0</v>
      </c>
      <c r="W229" s="3">
        <f>IFERROR(X229/$V229,0)</f>
        <v>0</v>
      </c>
      <c r="X229" s="4">
        <f>C228</f>
        <v>0</v>
      </c>
      <c r="Y229" s="3">
        <f>IFERROR(Z229/$V229,0)</f>
        <v>0</v>
      </c>
      <c r="Z229" s="4">
        <f>D228</f>
        <v>0</v>
      </c>
      <c r="AA229" s="3">
        <f>IFERROR(AB229/$V229,0)</f>
        <v>0</v>
      </c>
      <c r="AB229" s="4">
        <f>E228</f>
        <v>0</v>
      </c>
      <c r="AC229" s="3">
        <f>IFERROR(AD229/$V229,0)</f>
        <v>0</v>
      </c>
      <c r="AD229" s="4">
        <f>F78</f>
        <v>4.3499999999999996</v>
      </c>
    </row>
    <row r="230" spans="1:30" ht="13.5">
      <c r="A230" t="s">
        <v>206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205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205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3.5">
      <c r="A231" t="s">
        <v>207</v>
      </c>
      <c r="B231" s="4">
        <v>-13610000</v>
      </c>
      <c r="C231" s="4">
        <v>18880000</v>
      </c>
      <c r="D231" s="4">
        <v>-21130000</v>
      </c>
      <c r="E231" s="4">
        <v>-12640000</v>
      </c>
      <c r="F231" s="4">
        <v>10780000</v>
      </c>
      <c r="H231" t="s">
        <f>A230</f>
        <v>206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0.040503448275862067</v>
      </c>
      <c r="R231" s="4">
        <f>F80</f>
        <v>117460000</v>
      </c>
      <c r="T231" t="s">
        <f>A230</f>
        <v>206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117460000</v>
      </c>
    </row>
    <row r="232" spans="1:30" ht="13.5">
      <c r="A232" t="s">
        <v>208</v>
      </c>
      <c r="B232" s="4">
        <v>-138610000</v>
      </c>
      <c r="C232" s="4">
        <v>-291960000</v>
      </c>
      <c r="D232" s="4">
        <v>-270000000</v>
      </c>
      <c r="E232" s="4">
        <v>-342930000</v>
      </c>
      <c r="F232" s="4">
        <v>-724710000</v>
      </c>
      <c r="H232" t="s">
        <f>A231</f>
        <v>207</v>
      </c>
      <c r="I232" s="3">
        <f>IFERROR(J232/$J$178,0)</f>
        <v>-0.0032874396135265703</v>
      </c>
      <c r="J232" s="4">
        <f>B231</f>
        <v>-13610000</v>
      </c>
      <c r="K232" s="3">
        <f>IFERROR(L232/$L$178,0)</f>
        <v>0.0077061224489795915</v>
      </c>
      <c r="L232" s="4">
        <f>C231</f>
        <v>18880000</v>
      </c>
      <c r="M232" s="3">
        <f>IFERROR(N232/$N$178,0)</f>
        <v>-0.007655797101449275</v>
      </c>
      <c r="N232" s="4">
        <f>D231</f>
        <v>-21130000</v>
      </c>
      <c r="O232" s="3">
        <f>IFERROR(P232/$P$178,0)</f>
        <v>-0.0040512820512820513</v>
      </c>
      <c r="P232" s="4">
        <f>E231</f>
        <v>-12640000</v>
      </c>
      <c r="Q232" s="3">
        <f>IFERROR(R232/$R$178,0)</f>
        <v>0.39310344827586208</v>
      </c>
      <c r="R232" s="4">
        <f>F81</f>
        <v>1140000000</v>
      </c>
      <c r="T232" t="s">
        <f>A231</f>
        <v>207</v>
      </c>
      <c r="U232" s="3">
        <f>IFERROR(V232/$V232,0)</f>
        <v>1</v>
      </c>
      <c r="V232" s="4">
        <f>B231</f>
        <v>-13610000</v>
      </c>
      <c r="W232" s="3">
        <f>IFERROR(X232/$V232,0)</f>
        <v>-1.3872152828802351</v>
      </c>
      <c r="X232" s="4">
        <f>C231</f>
        <v>18880000</v>
      </c>
      <c r="Y232" s="3">
        <f>IFERROR(Z232/$V232,0)</f>
        <v>1.5525349008082292</v>
      </c>
      <c r="Z232" s="4">
        <f>D231</f>
        <v>-21130000</v>
      </c>
      <c r="AA232" s="3">
        <f>IFERROR(AB232/$V232,0)</f>
        <v>0.92872887582659813</v>
      </c>
      <c r="AB232" s="4">
        <f>E231</f>
        <v>-12640000</v>
      </c>
      <c r="AC232" s="3">
        <f>IFERROR(AD232/$V232,0)</f>
        <v>-83.761939750183686</v>
      </c>
      <c r="AD232" s="4">
        <f>F81</f>
        <v>1140000000</v>
      </c>
    </row>
    <row r="233" spans="1:30" ht="13.5">
      <c r="A233" t="s">
        <v>209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H233" t="s">
        <f>A232</f>
        <v>208</v>
      </c>
      <c r="I233" s="3">
        <f>IFERROR(J233/$J$178,0)</f>
        <v>-0.033480676328502421</v>
      </c>
      <c r="J233" s="4">
        <f>B232</f>
        <v>-138610000</v>
      </c>
      <c r="K233" s="3">
        <f>IFERROR(L233/$L$178,0)</f>
        <v>-0.11916734693877551</v>
      </c>
      <c r="L233" s="4">
        <f>C232</f>
        <v>-291960000</v>
      </c>
      <c r="M233" s="3">
        <f>IFERROR(N233/$N$178,0)</f>
        <v>-0.097826086956521743</v>
      </c>
      <c r="N233" s="4">
        <f>D232</f>
        <v>-270000000</v>
      </c>
      <c r="O233" s="3">
        <f>IFERROR(P233/$P$178,0)</f>
        <v>-0.10991346153846154</v>
      </c>
      <c r="P233" s="4">
        <f>E232</f>
        <v>-342930000</v>
      </c>
      <c r="Q233" s="3">
        <f>IFERROR(R233/$R$178,0)</f>
        <v>0</v>
      </c>
      <c r="R233" s="4">
        <f>F82</f>
        <v>0</v>
      </c>
      <c r="T233" t="s">
        <f>A232</f>
        <v>208</v>
      </c>
      <c r="U233" s="3">
        <f>IFERROR(V233/$V233,0)</f>
        <v>1</v>
      </c>
      <c r="V233" s="4">
        <f>B232</f>
        <v>-138610000</v>
      </c>
      <c r="W233" s="3">
        <f>IFERROR(X233/$V233,0)</f>
        <v>2.1063415337998701</v>
      </c>
      <c r="X233" s="4">
        <f>C232</f>
        <v>-291960000</v>
      </c>
      <c r="Y233" s="3">
        <f>IFERROR(Z233/$V233,0)</f>
        <v>1.9479114061034557</v>
      </c>
      <c r="Z233" s="4">
        <f>D232</f>
        <v>-270000000</v>
      </c>
      <c r="AA233" s="3">
        <f>IFERROR(AB233/$V233,0)</f>
        <v>2.4740639203520671</v>
      </c>
      <c r="AB233" s="4">
        <f>E232</f>
        <v>-342930000</v>
      </c>
      <c r="AC233" s="3">
        <f>IFERROR(AD233/$V233,0)</f>
        <v>-0</v>
      </c>
      <c r="AD233" s="4">
        <f>F82</f>
        <v>0</v>
      </c>
    </row>
    <row r="234" spans="1:30" ht="13.5">
      <c r="A234" t="s">
        <v>210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H234" t="s">
        <f>A233</f>
        <v>209</v>
      </c>
      <c r="I234" s="3">
        <f>IFERROR(J234/$J$178,0)</f>
        <v>0</v>
      </c>
      <c r="J234" s="4">
        <f>B233</f>
        <v>0</v>
      </c>
      <c r="K234" s="3">
        <f>IFERROR(L234/$L$178,0)</f>
        <v>0</v>
      </c>
      <c r="L234" s="4">
        <f>C233</f>
        <v>0</v>
      </c>
      <c r="M234" s="3">
        <f>IFERROR(N234/$N$178,0)</f>
        <v>0</v>
      </c>
      <c r="N234" s="4">
        <f>D233</f>
        <v>0</v>
      </c>
      <c r="O234" s="3">
        <f>IFERROR(P234/$P$178,0)</f>
        <v>0</v>
      </c>
      <c r="P234" s="4">
        <f>E233</f>
        <v>0</v>
      </c>
      <c r="Q234" s="3">
        <f>IFERROR(R234/$R$178,0)</f>
        <v>0</v>
      </c>
      <c r="R234" s="4">
        <f>F83</f>
        <v>0</v>
      </c>
      <c r="T234" t="s">
        <f>A233</f>
        <v>209</v>
      </c>
      <c r="U234" s="3">
        <f>IFERROR(V234/$V234,0)</f>
        <v>0</v>
      </c>
      <c r="V234" s="4">
        <f>B233</f>
        <v>0</v>
      </c>
      <c r="W234" s="3">
        <f>IFERROR(X234/$V234,0)</f>
        <v>0</v>
      </c>
      <c r="X234" s="4">
        <f>C233</f>
        <v>0</v>
      </c>
      <c r="Y234" s="3">
        <f>IFERROR(Z234/$V234,0)</f>
        <v>0</v>
      </c>
      <c r="Z234" s="4">
        <f>D233</f>
        <v>0</v>
      </c>
      <c r="AA234" s="3">
        <f>IFERROR(AB234/$V234,0)</f>
        <v>0</v>
      </c>
      <c r="AB234" s="4">
        <f>E233</f>
        <v>0</v>
      </c>
      <c r="AC234" s="3">
        <f>IFERROR(AD234/$V234,0)</f>
        <v>-0</v>
      </c>
      <c r="AD234" s="4">
        <f>F83</f>
        <v>0</v>
      </c>
    </row>
    <row r="235" spans="1:30" ht="14">
      <c r="H235" t="s">
        <f>A234</f>
        <v>210</v>
      </c>
      <c r="I235" s="3">
        <f>IFERROR(J235/$J$178,0)</f>
        <v>0</v>
      </c>
      <c r="J235" s="4">
        <f>B234</f>
        <v>0</v>
      </c>
      <c r="K235" s="3">
        <f>IFERROR(L235/$L$178,0)</f>
        <v>0</v>
      </c>
      <c r="L235" s="4">
        <f>C234</f>
        <v>0</v>
      </c>
      <c r="M235" s="3">
        <f>IFERROR(N235/$N$178,0)</f>
        <v>0</v>
      </c>
      <c r="N235" s="4">
        <f>D234</f>
        <v>0</v>
      </c>
      <c r="O235" s="3">
        <f>IFERROR(P235/$P$178,0)</f>
        <v>0</v>
      </c>
      <c r="P235" s="4">
        <f>E234</f>
        <v>0</v>
      </c>
      <c r="Q235" s="3">
        <f>IFERROR(R235/$R$178,0)</f>
        <v>0</v>
      </c>
      <c r="R235" s="4">
        <f>F84</f>
        <v>0</v>
      </c>
      <c r="T235" t="s">
        <f>A234</f>
        <v>210</v>
      </c>
      <c r="U235" s="3">
        <f>IFERROR(V235/$V235,0)</f>
        <v>0</v>
      </c>
      <c r="V235" s="4">
        <f>B234</f>
        <v>0</v>
      </c>
      <c r="W235" s="3">
        <f>IFERROR(X235/$V235,0)</f>
        <v>0</v>
      </c>
      <c r="X235" s="4">
        <f>C234</f>
        <v>0</v>
      </c>
      <c r="Y235" s="3">
        <f>IFERROR(Z235/$V235,0)</f>
        <v>0</v>
      </c>
      <c r="Z235" s="4">
        <f>D234</f>
        <v>0</v>
      </c>
      <c r="AA235" s="3">
        <f>IFERROR(AB235/$V235,0)</f>
        <v>0</v>
      </c>
      <c r="AB235" s="4">
        <f>E234</f>
        <v>0</v>
      </c>
      <c r="AC235" s="3">
        <f>IFERROR(AD235/$V235,0)</f>
        <v>0</v>
      </c>
      <c r="AD235" s="4">
        <f>F84</f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5"/>
  <sheetViews>
    <sheetView workbookViewId="0" zoomScale="75">
      <selection activeCell="B28" sqref="B28:F28"/>
    </sheetView>
  </sheetViews>
  <sheetFormatPr defaultRowHeight="12.75"/>
  <cols>
    <col min="1" max="1" style="0" width="59.23453525641026" bestFit="1" customWidth="1"/>
    <col min="2" max="2" style="0" width="22.474839743589747" bestFit="1" customWidth="1"/>
    <col min="3" max="4" style="0" width="20.379727564102566" bestFit="1" customWidth="1"/>
    <col min="5" max="6" style="0" width="20.951121794871796" bestFit="1" customWidth="1"/>
    <col min="7" max="9" style="0" width="9.142307692307693"/>
    <col min="10" max="10" style="0" width="20.379727564102566" bestFit="1" customWidth="1"/>
    <col min="11" max="11" style="0" width="9.142307692307693"/>
    <col min="12" max="12" style="0" width="20.379727564102566" bestFit="1" customWidth="1"/>
    <col min="13" max="13" style="0" width="9.142307692307693"/>
    <col min="14" max="14" style="0" width="20.379727564102566" bestFit="1" customWidth="1"/>
    <col min="15" max="15" style="0" width="9.142307692307693"/>
    <col min="16" max="16" style="0" width="20.379727564102566" bestFit="1" customWidth="1"/>
    <col min="17" max="17" style="0" width="9.142307692307693"/>
    <col min="18" max="18" style="0" width="20.379727564102566" bestFit="1" customWidth="1"/>
    <col min="19" max="21" style="0" width="9.142307692307693"/>
    <col min="22" max="22" style="0" width="20.379727564102566" bestFit="1" customWidth="1"/>
    <col min="23" max="23" style="0" width="9.142307692307693"/>
    <col min="24" max="24" style="0" width="20.379727564102566" bestFit="1" customWidth="1"/>
    <col min="25" max="25" style="0" width="9.142307692307693"/>
    <col min="26" max="26" style="0" width="20.379727564102566" bestFit="1" customWidth="1"/>
    <col min="27" max="27" style="0" width="9.142307692307693"/>
    <col min="28" max="28" style="0" width="20.379727564102566" bestFit="1" customWidth="1"/>
    <col min="29" max="29" style="0" width="10.285096153846155" bestFit="1" customWidth="1"/>
    <col min="30" max="30" style="0" width="20.379727564102566" bestFit="1" customWidth="1"/>
    <col min="31" max="16384" style="0" width="9.142307692307693"/>
  </cols>
  <sheetData>
    <row r="1" spans="1:30" ht="14">
      <c r="A1" s="2" t="inlineStr">
        <is>
          <t>America Water Works</t>
        </is>
      </c>
    </row>
    <row r="2" spans="1:30" ht="14">
      <c r="A2" t="s">
        <v>211</v>
      </c>
      <c r="B2" s="1">
        <v>181204068</v>
      </c>
    </row>
    <row r="3" spans="1:30" ht="14">
      <c r="A3" t="s">
        <v>1</v>
      </c>
      <c r="B3" s="3">
        <v>0.20999999999999999</v>
      </c>
    </row>
    <row r="4" spans="1:30">
      <c r="B4" s="3"/>
    </row>
    <row r="5" spans="1:30" ht="14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4">
      <c r="A6" t="s">
        <v>3</v>
      </c>
      <c r="B6" s="3">
        <f>B55/B52</f>
        <v>0.39130434782608697</v>
      </c>
      <c r="C6" s="3">
        <f>C55/C52</f>
        <v>0.39220779220779223</v>
      </c>
      <c r="D6" s="3">
        <f>D55/D52</f>
        <v>0.53289473684210531</v>
      </c>
      <c r="E6" s="3">
        <f>E55/E52</f>
        <v>0.28208386277001268</v>
      </c>
      <c r="F6" s="3">
        <f>F55/F52</f>
        <v>0.25450180072028811</v>
      </c>
    </row>
    <row r="7" spans="1:30" ht="14">
      <c r="A7" t="s">
        <v>212</v>
      </c>
      <c r="B7" s="4">
        <f>B35-(B38+B42)</f>
        <v>1077000000</v>
      </c>
      <c r="C7" s="4">
        <f>C35-(C38+C42)</f>
        <v>1072000000</v>
      </c>
      <c r="D7" s="4">
        <f>D35-(D38+D42)</f>
        <v>1241000000</v>
      </c>
      <c r="E7" s="4">
        <f>E35-(E38+E42)</f>
        <v>1123000000</v>
      </c>
      <c r="F7" s="4">
        <f>F35-(F38+F42)</f>
        <v>1200000000</v>
      </c>
    </row>
    <row r="8" spans="1:30" ht="14">
      <c r="A8" t="s">
        <v>5</v>
      </c>
      <c r="B8" s="4">
        <f>B48</f>
        <v>321000000</v>
      </c>
      <c r="C8" s="4">
        <f>C48</f>
        <v>339000000</v>
      </c>
      <c r="D8" s="4">
        <f>D48</f>
        <v>356000000</v>
      </c>
      <c r="E8" s="4">
        <f>E48</f>
        <v>361000000</v>
      </c>
      <c r="F8" s="4">
        <f>F48</f>
        <v>386000000</v>
      </c>
    </row>
    <row r="9" spans="1:30" ht="14">
      <c r="A9" t="s">
        <v>6</v>
      </c>
      <c r="B9" s="4">
        <f>B7*(1-B6)</f>
        <v>655565217.39130437</v>
      </c>
      <c r="C9" s="4">
        <f>C7*(1-C6)</f>
        <v>651553246.75324678</v>
      </c>
      <c r="D9" s="4">
        <f>D7*(1-D6)</f>
        <v>579677631.57894731</v>
      </c>
      <c r="E9" s="4">
        <f>E7*(1-E6)</f>
        <v>806219822.10927582</v>
      </c>
      <c r="F9" s="4">
        <f>F7*(1-F6)</f>
        <v>894597839.13565421</v>
      </c>
    </row>
    <row r="10" spans="1:30" ht="14">
      <c r="A10" t="s">
        <v>7</v>
      </c>
      <c r="B10" s="4">
        <f>B125-(B120+B121+B122)</f>
        <v>15508000000</v>
      </c>
      <c r="C10" s="4">
        <f>C125-(C120+C121+C122)</f>
        <v>16860000000</v>
      </c>
      <c r="D10" s="4">
        <f>D125-(D120+D121+D122)</f>
        <v>17751000000</v>
      </c>
      <c r="E10" s="4">
        <f>E125-(E120+E121+E122)</f>
        <v>18896000000</v>
      </c>
      <c r="F10" s="4">
        <f>F125-(F120+F121+F122)</f>
        <v>19543000000</v>
      </c>
    </row>
    <row r="11" spans="1:30" ht="14">
      <c r="A11" t="s">
        <v>8</v>
      </c>
      <c r="B11" s="4">
        <f>B10</f>
        <v>15508000000</v>
      </c>
      <c r="C11" s="4">
        <f>(B10+C10)/2</f>
        <v>16184000000</v>
      </c>
      <c r="D11" s="4">
        <f>(C10+D10)/2</f>
        <v>17305500000</v>
      </c>
      <c r="E11" s="4">
        <f>(D10+E10)/2</f>
        <v>18323500000</v>
      </c>
      <c r="F11" s="4">
        <f>(E10+F10)/2</f>
        <v>19219500000</v>
      </c>
    </row>
    <row r="12" spans="1:30" ht="14">
      <c r="A12" t="s">
        <v>9</v>
      </c>
      <c r="B12" s="3">
        <f>B9/B27</f>
        <v>0.20745734727572923</v>
      </c>
      <c r="C12" s="3">
        <f>C9/C27</f>
        <v>0.19744037780401419</v>
      </c>
      <c r="D12" s="3">
        <f>D9/D27</f>
        <v>0.17252310463659146</v>
      </c>
      <c r="E12" s="3">
        <f>E9/E27</f>
        <v>0.23436622735734763</v>
      </c>
      <c r="F12" s="3">
        <f>F9/F27</f>
        <v>0.24781103577164937</v>
      </c>
    </row>
    <row r="13" spans="1:30" ht="14">
      <c r="A13" t="s">
        <v>10</v>
      </c>
      <c r="B13" s="3">
        <f>B27/B11</f>
        <v>0.20376579829765282</v>
      </c>
      <c r="C13" s="3">
        <f>C27/C11</f>
        <v>0.20390509144834404</v>
      </c>
      <c r="D13" s="3">
        <f>D27/D11</f>
        <v>0.19415792667071163</v>
      </c>
      <c r="E13" s="3">
        <f>E27/E11</f>
        <v>0.18773705896799192</v>
      </c>
      <c r="F13" s="3">
        <f>F27/F11</f>
        <v>0.18783006842009417</v>
      </c>
    </row>
    <row r="14" spans="1:30" ht="14">
      <c r="A14" t="s">
        <v>11</v>
      </c>
      <c r="B14" s="3">
        <f>B13*B12</f>
        <v>0.042272711980352359</v>
      </c>
      <c r="C14" s="3">
        <f>C13*C12</f>
        <v>0.040259098291723111</v>
      </c>
      <c r="D14" s="3">
        <f>D13*D12</f>
        <v>0.033496728299034835</v>
      </c>
      <c r="E14" s="3">
        <f>E13*E12</f>
        <v>0.043999226245492178</v>
      </c>
      <c r="F14" s="3">
        <f>F13*F12</f>
        <v>0.046546363804243304</v>
      </c>
    </row>
    <row r="26" spans="1:30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3160000000</v>
      </c>
      <c r="C27" s="4">
        <v>3300000000</v>
      </c>
      <c r="D27" s="4">
        <v>3360000000</v>
      </c>
      <c r="E27" s="4">
        <v>3440000000</v>
      </c>
      <c r="F27" s="4">
        <v>3610000000</v>
      </c>
      <c r="G27" s="4"/>
      <c r="H27" t="s">
        <f>A27</f>
        <v>14</v>
      </c>
      <c r="I27" s="8">
        <f>IFERROR(J27/$J$27,0)</f>
        <v>1</v>
      </c>
      <c r="J27" s="4">
        <f>B27</f>
        <v>3160000000</v>
      </c>
      <c r="K27" s="8">
        <f>IFERROR(L27/$L$27,0)</f>
        <v>1</v>
      </c>
      <c r="L27" s="4">
        <f>C27</f>
        <v>3300000000</v>
      </c>
      <c r="M27" s="8">
        <f>IFERROR(N27/$N$27,0)</f>
        <v>1</v>
      </c>
      <c r="N27" s="4">
        <f>D27</f>
        <v>3360000000</v>
      </c>
      <c r="O27" s="8">
        <f>IFERROR(P27/$P$27,0)</f>
        <v>1</v>
      </c>
      <c r="P27" s="4">
        <f>E27</f>
        <v>3440000000</v>
      </c>
      <c r="Q27" s="8">
        <f>IFERROR(R27/$R$27,0)</f>
        <v>1</v>
      </c>
      <c r="R27" s="4">
        <f>F27</f>
        <v>3610000000</v>
      </c>
      <c r="T27" t="s">
        <f>A27</f>
        <v>14</v>
      </c>
      <c r="U27" s="8">
        <f>IFERROR(V27/$V27,0)</f>
        <v>1</v>
      </c>
      <c r="V27" s="4">
        <f>B27</f>
        <v>3160000000</v>
      </c>
      <c r="W27" s="8">
        <f>IFERROR(X27/$V27,0)</f>
        <v>1.0443037974683544</v>
      </c>
      <c r="X27" s="4">
        <f>C27</f>
        <v>3300000000</v>
      </c>
      <c r="Y27" s="8">
        <f>IFERROR(Z27/$V27,0)</f>
        <v>1.0632911392405062</v>
      </c>
      <c r="Z27" s="4">
        <f>D27</f>
        <v>3360000000</v>
      </c>
      <c r="AA27" s="8">
        <f>IFERROR(AB27/$V27,0)</f>
        <v>1.0886075949367089</v>
      </c>
      <c r="AB27" s="4">
        <f>E27</f>
        <v>3440000000</v>
      </c>
      <c r="AC27" s="8">
        <f>IFERROR(AD27/$V27,0)</f>
        <v>1.1424050632911393</v>
      </c>
      <c r="AD27" s="4">
        <f>F27</f>
        <v>3610000000</v>
      </c>
    </row>
    <row r="28" spans="1:30" ht="13.5">
      <c r="A28" t="s">
        <v>15</v>
      </c>
      <c r="B28" s="4"/>
      <c r="C28" s="3">
        <f>(C27-B27)/B27</f>
        <v>0.044303797468354431</v>
      </c>
      <c r="D28" s="3">
        <f>(D27-C27)/C27</f>
        <v>0.018181818181818181</v>
      </c>
      <c r="E28" s="3">
        <f>(E27-D27)/D27</f>
        <v>0.023809523809523808</v>
      </c>
      <c r="F28" s="3">
        <f>(F27-E27)/E27</f>
        <v>0.049418604651162788</v>
      </c>
      <c r="G28" s="4"/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1.3425393172228615e-11</v>
      </c>
      <c r="L28" s="4">
        <f>C28</f>
        <v>0.044303797468354431</v>
      </c>
      <c r="M28" s="8">
        <f>IFERROR(N28/$N$27,0)</f>
        <v>5.4112554112554109e-12</v>
      </c>
      <c r="N28" s="4">
        <f>D28</f>
        <v>0.018181818181818181</v>
      </c>
      <c r="O28" s="8">
        <f>IFERROR(P28/$P$27,0)</f>
        <v>6.9213732004429672e-12</v>
      </c>
      <c r="P28" s="4">
        <f>E28</f>
        <v>0.023809523809523808</v>
      </c>
      <c r="Q28" s="8">
        <f>IFERROR(R28/$R$27,0)</f>
        <v>1.3689364169297172e-11</v>
      </c>
      <c r="R28" s="4">
        <f>F28</f>
        <v>0.049418604651162788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0.044303797468354431</v>
      </c>
      <c r="Y28" s="8">
        <f>IFERROR(Z28/$V28,0)</f>
        <v>0</v>
      </c>
      <c r="Z28" s="4">
        <f>D28</f>
        <v>0.018181818181818181</v>
      </c>
      <c r="AA28" s="8">
        <f>IFERROR(AB28/$V28,0)</f>
        <v>0</v>
      </c>
      <c r="AB28" s="4">
        <f>E28</f>
        <v>0.023809523809523808</v>
      </c>
      <c r="AC28" s="8">
        <f>IFERROR(AD28/$V28,0)</f>
        <v>0</v>
      </c>
      <c r="AD28" s="4">
        <f>F28</f>
        <v>0.049418604651162788</v>
      </c>
    </row>
    <row r="29" spans="1:30" ht="13.5">
      <c r="A29" t="s">
        <v>16</v>
      </c>
      <c r="B29" s="4">
        <v>1840000000</v>
      </c>
      <c r="C29" s="4">
        <v>1970000000</v>
      </c>
      <c r="D29" s="4">
        <v>1860000000</v>
      </c>
      <c r="E29" s="4">
        <v>2040000000</v>
      </c>
      <c r="F29" s="4">
        <v>2130000000</v>
      </c>
      <c r="G29" s="4"/>
      <c r="H29" t="s">
        <f>A29</f>
        <v>16</v>
      </c>
      <c r="I29" s="8">
        <f>IFERROR(J29/$J$27,0)</f>
        <v>0.58227848101265822</v>
      </c>
      <c r="J29" s="4">
        <f>B29</f>
        <v>1840000000</v>
      </c>
      <c r="K29" s="8">
        <f>IFERROR(L29/$L$27,0)</f>
        <v>0.59696969696969693</v>
      </c>
      <c r="L29" s="4">
        <f>C29</f>
        <v>1970000000</v>
      </c>
      <c r="M29" s="8">
        <f>IFERROR(N29/$N$27,0)</f>
        <v>0.5535714285714286</v>
      </c>
      <c r="N29" s="4">
        <f>D29</f>
        <v>1860000000</v>
      </c>
      <c r="O29" s="8">
        <f>IFERROR(P29/$P$27,0)</f>
        <v>0.59302325581395354</v>
      </c>
      <c r="P29" s="4">
        <f>E29</f>
        <v>2040000000</v>
      </c>
      <c r="Q29" s="8">
        <f>IFERROR(R29/$R$27,0)</f>
        <v>0.59002770083102496</v>
      </c>
      <c r="R29" s="4">
        <f>F29</f>
        <v>2130000000</v>
      </c>
      <c r="T29" t="s">
        <f>A29</f>
        <v>16</v>
      </c>
      <c r="U29" s="8">
        <f>IFERROR(V29/$V29,0)</f>
        <v>1</v>
      </c>
      <c r="V29" s="4">
        <f>B29</f>
        <v>1840000000</v>
      </c>
      <c r="W29" s="8">
        <f>IFERROR(X29/$V29,0)</f>
        <v>1.0706521739130435</v>
      </c>
      <c r="X29" s="4">
        <f>C29</f>
        <v>1970000000</v>
      </c>
      <c r="Y29" s="8">
        <f>IFERROR(Z29/$V29,0)</f>
        <v>1.0108695652173914</v>
      </c>
      <c r="Z29" s="4">
        <f>D29</f>
        <v>1860000000</v>
      </c>
      <c r="AA29" s="8">
        <f>IFERROR(AB29/$V29,0)</f>
        <v>1.1086956521739131</v>
      </c>
      <c r="AB29" s="4">
        <f>E29</f>
        <v>2040000000</v>
      </c>
      <c r="AC29" s="8">
        <f>IFERROR(AD29/$V29,0)</f>
        <v>1.1576086956521738</v>
      </c>
      <c r="AD29" s="4">
        <f>F29</f>
        <v>2130000000</v>
      </c>
    </row>
    <row r="30" spans="1:30" ht="13.5">
      <c r="A30" t="s">
        <v>17</v>
      </c>
      <c r="B30" s="4">
        <v>1400000000</v>
      </c>
      <c r="C30" s="4">
        <v>1500000000</v>
      </c>
      <c r="D30" s="4">
        <v>1370000000</v>
      </c>
      <c r="E30" s="4">
        <v>1500000000</v>
      </c>
      <c r="F30" s="4">
        <v>1540000000</v>
      </c>
      <c r="G30" s="4"/>
      <c r="H30" t="s">
        <f>A30</f>
        <v>17</v>
      </c>
      <c r="I30" s="8">
        <f>IFERROR(J30/$J$27,0)</f>
        <v>0.44303797468354428</v>
      </c>
      <c r="J30" s="4">
        <f>B30</f>
        <v>1400000000</v>
      </c>
      <c r="K30" s="8">
        <f>IFERROR(L30/$L$27,0)</f>
        <v>0.45454545454545453</v>
      </c>
      <c r="L30" s="4">
        <f>C30</f>
        <v>1500000000</v>
      </c>
      <c r="M30" s="8">
        <f>IFERROR(N30/$N$27,0)</f>
        <v>0.40773809523809523</v>
      </c>
      <c r="N30" s="4">
        <f>D30</f>
        <v>1370000000</v>
      </c>
      <c r="O30" s="8">
        <f>IFERROR(P30/$P$27,0)</f>
        <v>0.43604651162790697</v>
      </c>
      <c r="P30" s="4">
        <f>E30</f>
        <v>1500000000</v>
      </c>
      <c r="Q30" s="8">
        <f>IFERROR(R30/$R$27,0)</f>
        <v>0.4265927977839335</v>
      </c>
      <c r="R30" s="4">
        <f>F30</f>
        <v>1540000000</v>
      </c>
      <c r="T30" t="s">
        <f>A30</f>
        <v>17</v>
      </c>
      <c r="U30" s="8">
        <f>IFERROR(V30/$V30,0)</f>
        <v>1</v>
      </c>
      <c r="V30" s="4">
        <f>B30</f>
        <v>1400000000</v>
      </c>
      <c r="W30" s="8">
        <f>IFERROR(X30/$V30,0)</f>
        <v>1.0714285714285714</v>
      </c>
      <c r="X30" s="4">
        <f>C30</f>
        <v>1500000000</v>
      </c>
      <c r="Y30" s="8">
        <f>IFERROR(Z30/$V30,0)</f>
        <v>0.97857142857142854</v>
      </c>
      <c r="Z30" s="4">
        <f>D30</f>
        <v>1370000000</v>
      </c>
      <c r="AA30" s="8">
        <f>IFERROR(AB30/$V30,0)</f>
        <v>1.0714285714285714</v>
      </c>
      <c r="AB30" s="4">
        <f>E30</f>
        <v>1500000000</v>
      </c>
      <c r="AC30" s="8">
        <f>IFERROR(AD30/$V30,0)</f>
        <v>1.1000000000000001</v>
      </c>
      <c r="AD30" s="4">
        <f>F30</f>
        <v>1540000000</v>
      </c>
    </row>
    <row r="31" spans="1:30" ht="13.5">
      <c r="A31" t="s">
        <v>18</v>
      </c>
      <c r="B31" s="4">
        <v>440000000</v>
      </c>
      <c r="C31" s="4">
        <v>470000000</v>
      </c>
      <c r="D31" s="4">
        <v>492000000</v>
      </c>
      <c r="E31" s="4">
        <v>545000000</v>
      </c>
      <c r="F31" s="4">
        <v>582000000</v>
      </c>
      <c r="G31" s="4"/>
      <c r="H31" t="s">
        <f>A31</f>
        <v>18</v>
      </c>
      <c r="I31" s="8">
        <f>IFERROR(J31/$J$27,0)</f>
        <v>0.13924050632911392</v>
      </c>
      <c r="J31" s="4">
        <f>B31</f>
        <v>440000000</v>
      </c>
      <c r="K31" s="8">
        <f>IFERROR(L31/$L$27,0)</f>
        <v>0.14242424242424243</v>
      </c>
      <c r="L31" s="4">
        <f>C31</f>
        <v>470000000</v>
      </c>
      <c r="M31" s="8">
        <f>IFERROR(N31/$N$27,0)</f>
        <v>0.14642857142857144</v>
      </c>
      <c r="N31" s="4">
        <f>D31</f>
        <v>492000000</v>
      </c>
      <c r="O31" s="8">
        <f>IFERROR(P31/$P$27,0)</f>
        <v>0.15843023255813954</v>
      </c>
      <c r="P31" s="4">
        <f>E31</f>
        <v>545000000</v>
      </c>
      <c r="Q31" s="8">
        <f>IFERROR(R31/$R$27,0)</f>
        <v>0.16121883656509695</v>
      </c>
      <c r="R31" s="4">
        <f>F31</f>
        <v>582000000</v>
      </c>
      <c r="T31" t="s">
        <f>A31</f>
        <v>18</v>
      </c>
      <c r="U31" s="8">
        <f>IFERROR(V31/$V31,0)</f>
        <v>1</v>
      </c>
      <c r="V31" s="4">
        <f>B31</f>
        <v>440000000</v>
      </c>
      <c r="W31" s="8">
        <f>IFERROR(X31/$V31,0)</f>
        <v>1.0681818181818181</v>
      </c>
      <c r="X31" s="4">
        <f>C31</f>
        <v>470000000</v>
      </c>
      <c r="Y31" s="8">
        <f>IFERROR(Z31/$V31,0)</f>
        <v>1.1181818181818182</v>
      </c>
      <c r="Z31" s="4">
        <f>D31</f>
        <v>492000000</v>
      </c>
      <c r="AA31" s="8">
        <f>IFERROR(AB31/$V31,0)</f>
        <v>1.2386363636363635</v>
      </c>
      <c r="AB31" s="4">
        <f>E31</f>
        <v>545000000</v>
      </c>
      <c r="AC31" s="8">
        <f>IFERROR(AD31/$V31,0)</f>
        <v>1.3227272727272728</v>
      </c>
      <c r="AD31" s="4">
        <f>F31</f>
        <v>582000000</v>
      </c>
    </row>
    <row r="32" spans="1:30" ht="13.5">
      <c r="A32" t="s">
        <v>19</v>
      </c>
      <c r="B32" s="4">
        <v>405000000</v>
      </c>
      <c r="C32" s="4">
        <v>435000000</v>
      </c>
      <c r="D32" s="4">
        <v>460000000</v>
      </c>
      <c r="E32" s="4">
        <v>497000000</v>
      </c>
      <c r="F32" s="4">
        <v>508000000</v>
      </c>
      <c r="G32" s="4"/>
      <c r="H32" t="s">
        <f>A32</f>
        <v>19</v>
      </c>
      <c r="I32" s="8">
        <f>IFERROR(J32/$J$27,0)</f>
        <v>0.12816455696202531</v>
      </c>
      <c r="J32" s="4">
        <f>B32</f>
        <v>405000000</v>
      </c>
      <c r="K32" s="8">
        <f>IFERROR(L32/$L$27,0)</f>
        <v>0.13181818181818181</v>
      </c>
      <c r="L32" s="4">
        <f>C32</f>
        <v>435000000</v>
      </c>
      <c r="M32" s="8">
        <f>IFERROR(N32/$N$27,0)</f>
        <v>0.13690476190476192</v>
      </c>
      <c r="N32" s="4">
        <f>D32</f>
        <v>460000000</v>
      </c>
      <c r="O32" s="8">
        <f>IFERROR(P32/$P$27,0)</f>
        <v>0.1444767441860465</v>
      </c>
      <c r="P32" s="4">
        <f>E32</f>
        <v>497000000</v>
      </c>
      <c r="Q32" s="8">
        <f>IFERROR(R32/$R$27,0)</f>
        <v>0.14072022160664821</v>
      </c>
      <c r="R32" s="4">
        <f>F32</f>
        <v>508000000</v>
      </c>
      <c r="T32" t="s">
        <f>A32</f>
        <v>19</v>
      </c>
      <c r="U32" s="8">
        <f>IFERROR(V32/$V32,0)</f>
        <v>1</v>
      </c>
      <c r="V32" s="4">
        <f>B32</f>
        <v>405000000</v>
      </c>
      <c r="W32" s="8">
        <f>IFERROR(X32/$V32,0)</f>
        <v>1.0740740740740742</v>
      </c>
      <c r="X32" s="4">
        <f>C32</f>
        <v>435000000</v>
      </c>
      <c r="Y32" s="8">
        <f>IFERROR(Z32/$V32,0)</f>
        <v>1.1358024691358024</v>
      </c>
      <c r="Z32" s="4">
        <f>D32</f>
        <v>460000000</v>
      </c>
      <c r="AA32" s="8">
        <f>IFERROR(AB32/$V32,0)</f>
        <v>1.2271604938271605</v>
      </c>
      <c r="AB32" s="4">
        <f>E32</f>
        <v>497000000</v>
      </c>
      <c r="AC32" s="8">
        <f>IFERROR(AD32/$V32,0)</f>
        <v>1.2543209876543211</v>
      </c>
      <c r="AD32" s="4">
        <f>F32</f>
        <v>508000000</v>
      </c>
    </row>
    <row r="33" spans="1:30" ht="13.5">
      <c r="A33" t="s">
        <v>20</v>
      </c>
      <c r="B33" s="4">
        <v>35000000</v>
      </c>
      <c r="C33" s="4">
        <v>35000000</v>
      </c>
      <c r="D33" s="4">
        <v>32000000</v>
      </c>
      <c r="E33" s="4">
        <v>48000000</v>
      </c>
      <c r="F33" s="4">
        <v>74000000</v>
      </c>
      <c r="G33" s="4"/>
      <c r="H33" t="s">
        <f>A33</f>
        <v>20</v>
      </c>
      <c r="I33" s="8">
        <f>IFERROR(J33/$J$27,0)</f>
        <v>0.011075949367088608</v>
      </c>
      <c r="J33" s="4">
        <f>B33</f>
        <v>35000000</v>
      </c>
      <c r="K33" s="8">
        <f>IFERROR(L33/$L$27,0)</f>
        <v>0.010606060606060607</v>
      </c>
      <c r="L33" s="4">
        <f>C33</f>
        <v>35000000</v>
      </c>
      <c r="M33" s="8">
        <f>IFERROR(N33/$N$27,0)</f>
        <v>0.0095238095238095247</v>
      </c>
      <c r="N33" s="4">
        <f>D33</f>
        <v>32000000</v>
      </c>
      <c r="O33" s="8">
        <f>IFERROR(P33/$P$27,0)</f>
        <v>0.013953488372093023</v>
      </c>
      <c r="P33" s="4">
        <f>E33</f>
        <v>48000000</v>
      </c>
      <c r="Q33" s="8">
        <f>IFERROR(R33/$R$27,0)</f>
        <v>0.020498614958448753</v>
      </c>
      <c r="R33" s="4">
        <f>F33</f>
        <v>74000000</v>
      </c>
      <c r="T33" t="s">
        <f>A33</f>
        <v>20</v>
      </c>
      <c r="U33" s="8">
        <f>IFERROR(V33/$V33,0)</f>
        <v>1</v>
      </c>
      <c r="V33" s="4">
        <f>B33</f>
        <v>35000000</v>
      </c>
      <c r="W33" s="8">
        <f>IFERROR(X33/$V33,0)</f>
        <v>1</v>
      </c>
      <c r="X33" s="4">
        <f>C33</f>
        <v>35000000</v>
      </c>
      <c r="Y33" s="8">
        <f>IFERROR(Z33/$V33,0)</f>
        <v>0.91428571428571426</v>
      </c>
      <c r="Z33" s="4">
        <f>D33</f>
        <v>32000000</v>
      </c>
      <c r="AA33" s="8">
        <f>IFERROR(AB33/$V33,0)</f>
        <v>1.3714285714285714</v>
      </c>
      <c r="AB33" s="4">
        <f>E33</f>
        <v>48000000</v>
      </c>
      <c r="AC33" s="8">
        <f>IFERROR(AD33/$V33,0)</f>
        <v>2.1142857142857143</v>
      </c>
      <c r="AD33" s="4">
        <f>F33</f>
        <v>74000000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/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1320000000</v>
      </c>
      <c r="C35" s="4">
        <v>1330000000</v>
      </c>
      <c r="D35" s="4">
        <v>1500000000</v>
      </c>
      <c r="E35" s="4">
        <v>1400000000</v>
      </c>
      <c r="F35" s="4">
        <v>1480000000</v>
      </c>
      <c r="G35" s="4"/>
      <c r="H35" t="s">
        <f>A35</f>
        <v>23</v>
      </c>
      <c r="I35" s="8">
        <f>IFERROR(J35/$J$27,0)</f>
        <v>0.41772151898734178</v>
      </c>
      <c r="J35" s="4">
        <f>B35</f>
        <v>1320000000</v>
      </c>
      <c r="K35" s="8">
        <f>IFERROR(L35/$L$27,0)</f>
        <v>0.40303030303030302</v>
      </c>
      <c r="L35" s="4">
        <f>C35</f>
        <v>1330000000</v>
      </c>
      <c r="M35" s="8">
        <f>IFERROR(N35/$N$27,0)</f>
        <v>0.44642857142857145</v>
      </c>
      <c r="N35" s="4">
        <f>D35</f>
        <v>1500000000</v>
      </c>
      <c r="O35" s="8">
        <f>IFERROR(P35/$P$27,0)</f>
        <v>0.40697674418604651</v>
      </c>
      <c r="P35" s="4">
        <f>E35</f>
        <v>1400000000</v>
      </c>
      <c r="Q35" s="8">
        <f>IFERROR(R35/$R$27,0)</f>
        <v>0.4099722991689751</v>
      </c>
      <c r="R35" s="4">
        <f>F35</f>
        <v>1480000000</v>
      </c>
      <c r="T35" t="s">
        <f>A35</f>
        <v>23</v>
      </c>
      <c r="U35" s="8">
        <f>IFERROR(V35/$V35,0)</f>
        <v>1</v>
      </c>
      <c r="V35" s="4">
        <f>B35</f>
        <v>1320000000</v>
      </c>
      <c r="W35" s="8">
        <f>IFERROR(X35/$V35,0)</f>
        <v>1.0075757575757576</v>
      </c>
      <c r="X35" s="4">
        <f>C35</f>
        <v>1330000000</v>
      </c>
      <c r="Y35" s="8">
        <f>IFERROR(Z35/$V35,0)</f>
        <v>1.1363636363636365</v>
      </c>
      <c r="Z35" s="4">
        <f>D35</f>
        <v>1500000000</v>
      </c>
      <c r="AA35" s="8">
        <f>IFERROR(AB35/$V35,0)</f>
        <v>1.0606060606060606</v>
      </c>
      <c r="AB35" s="4">
        <f>E35</f>
        <v>1400000000</v>
      </c>
      <c r="AC35" s="8">
        <f>IFERROR(AD35/$V35,0)</f>
        <v>1.1212121212121211</v>
      </c>
      <c r="AD35" s="4">
        <f>F35</f>
        <v>1480000000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/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/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/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/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/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/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243000000</v>
      </c>
      <c r="C42" s="4">
        <v>258000000</v>
      </c>
      <c r="D42" s="4">
        <v>259000000</v>
      </c>
      <c r="E42" s="4">
        <v>277000000</v>
      </c>
      <c r="F42" s="4">
        <v>280000000</v>
      </c>
      <c r="G42" s="4"/>
      <c r="H42" t="s">
        <f>A42</f>
        <v>30</v>
      </c>
      <c r="I42" s="8">
        <f>IFERROR(J42/$J$27,0)</f>
        <v>0.076898734177215183</v>
      </c>
      <c r="J42" s="4">
        <f>B42</f>
        <v>243000000</v>
      </c>
      <c r="K42" s="8">
        <f>IFERROR(L42/$L$27,0)</f>
        <v>0.078181818181818186</v>
      </c>
      <c r="L42" s="4">
        <f>C42</f>
        <v>258000000</v>
      </c>
      <c r="M42" s="8">
        <f>IFERROR(N42/$N$27,0)</f>
        <v>0.077083333333333337</v>
      </c>
      <c r="N42" s="4">
        <f>D42</f>
        <v>259000000</v>
      </c>
      <c r="O42" s="8">
        <f>IFERROR(P42/$P$27,0)</f>
        <v>0.08052325581395349</v>
      </c>
      <c r="P42" s="4">
        <f>E42</f>
        <v>277000000</v>
      </c>
      <c r="Q42" s="8">
        <f>IFERROR(R42/$R$27,0)</f>
        <v>0.077562326869806089</v>
      </c>
      <c r="R42" s="4">
        <f>F42</f>
        <v>280000000</v>
      </c>
      <c r="T42" t="s">
        <f>A42</f>
        <v>30</v>
      </c>
      <c r="U42" s="8">
        <f>IFERROR(V42/$V42,0)</f>
        <v>1</v>
      </c>
      <c r="V42" s="4">
        <f>B42</f>
        <v>243000000</v>
      </c>
      <c r="W42" s="8">
        <f>IFERROR(X42/$V42,0)</f>
        <v>1.0617283950617284</v>
      </c>
      <c r="X42" s="4">
        <f>C42</f>
        <v>258000000</v>
      </c>
      <c r="Y42" s="8">
        <f>IFERROR(Z42/$V42,0)</f>
        <v>1.0658436213991769</v>
      </c>
      <c r="Z42" s="4">
        <f>D42</f>
        <v>259000000</v>
      </c>
      <c r="AA42" s="8">
        <f>IFERROR(AB42/$V42,0)</f>
        <v>1.1399176954732511</v>
      </c>
      <c r="AB42" s="4">
        <f>E42</f>
        <v>277000000</v>
      </c>
      <c r="AC42" s="8">
        <f>IFERROR(AD42/$V42,0)</f>
        <v>1.1522633744855968</v>
      </c>
      <c r="AD42" s="4">
        <f>F42</f>
        <v>280000000</v>
      </c>
    </row>
    <row r="43" spans="1:30" ht="13.5">
      <c r="A43" t="s">
        <v>31</v>
      </c>
      <c r="B43" s="4">
        <v>0</v>
      </c>
      <c r="C43" s="4">
        <v>0</v>
      </c>
      <c r="D43" s="4">
        <v>7000000</v>
      </c>
      <c r="E43" s="4">
        <v>41000000</v>
      </c>
      <c r="F43" s="4">
        <v>4000000</v>
      </c>
      <c r="G43" s="4"/>
      <c r="H43" t="s">
        <f>A43</f>
        <v>31</v>
      </c>
      <c r="I43" s="8">
        <f>IFERROR(J43/$J$27,0)</f>
        <v>0</v>
      </c>
      <c r="J43" s="4">
        <f>B43</f>
        <v>0</v>
      </c>
      <c r="K43" s="8">
        <f>IFERROR(L43/$L$27,0)</f>
        <v>0</v>
      </c>
      <c r="L43" s="4">
        <f>C43</f>
        <v>0</v>
      </c>
      <c r="M43" s="8">
        <f>IFERROR(N43/$N$27,0)</f>
        <v>0.0020833333333333333</v>
      </c>
      <c r="N43" s="4">
        <f>D43</f>
        <v>7000000</v>
      </c>
      <c r="O43" s="8">
        <f>IFERROR(P43/$P$27,0)</f>
        <v>0.011918604651162791</v>
      </c>
      <c r="P43" s="4">
        <f>E43</f>
        <v>41000000</v>
      </c>
      <c r="Q43" s="8">
        <f>IFERROR(R43/$R$27,0)</f>
        <v>0.00110803324099723</v>
      </c>
      <c r="R43" s="4">
        <f>F43</f>
        <v>4000000</v>
      </c>
      <c r="T43" t="s">
        <f>A43</f>
        <v>31</v>
      </c>
      <c r="U43" s="8">
        <f>IFERROR(V43/$V43,0)</f>
        <v>0</v>
      </c>
      <c r="V43" s="4">
        <f>B43</f>
        <v>0</v>
      </c>
      <c r="W43" s="8">
        <f>IFERROR(X43/$V43,0)</f>
        <v>0</v>
      </c>
      <c r="X43" s="4">
        <f>C43</f>
        <v>0</v>
      </c>
      <c r="Y43" s="8">
        <f>IFERROR(Z43/$V43,0)</f>
        <v>0</v>
      </c>
      <c r="Z43" s="4">
        <f>D43</f>
        <v>7000000</v>
      </c>
      <c r="AA43" s="8">
        <f>IFERROR(AB43/$V43,0)</f>
        <v>0</v>
      </c>
      <c r="AB43" s="4">
        <f>E43</f>
        <v>41000000</v>
      </c>
      <c r="AC43" s="8">
        <f>IFERROR(AD43/$V43,0)</f>
        <v>0</v>
      </c>
      <c r="AD43" s="4">
        <f>F43</f>
        <v>4000000</v>
      </c>
    </row>
    <row r="44" spans="1:30" ht="13.5">
      <c r="A44" t="s">
        <v>32</v>
      </c>
      <c r="B44" s="4">
        <v>0</v>
      </c>
      <c r="C44" s="4">
        <v>0</v>
      </c>
      <c r="D44" s="4">
        <v>-7000000</v>
      </c>
      <c r="E44" s="4">
        <v>1080000000</v>
      </c>
      <c r="F44" s="4">
        <v>1200000000</v>
      </c>
      <c r="G44" s="4"/>
      <c r="H44" t="s">
        <f>A44</f>
        <v>32</v>
      </c>
      <c r="I44" s="8">
        <f>IFERROR(J44/$J$27,0)</f>
        <v>0</v>
      </c>
      <c r="J44" s="4">
        <f>B44</f>
        <v>0</v>
      </c>
      <c r="K44" s="8">
        <f>IFERROR(L44/$L$27,0)</f>
        <v>0</v>
      </c>
      <c r="L44" s="4">
        <f>C44</f>
        <v>0</v>
      </c>
      <c r="M44" s="8">
        <f>IFERROR(N44/$N$27,0)</f>
        <v>-0.0020833333333333333</v>
      </c>
      <c r="N44" s="4">
        <f>D44</f>
        <v>-7000000</v>
      </c>
      <c r="O44" s="8">
        <f>IFERROR(P44/$P$27,0)</f>
        <v>0.31395348837209303</v>
      </c>
      <c r="P44" s="4">
        <f>E44</f>
        <v>1080000000</v>
      </c>
      <c r="Q44" s="8">
        <f>IFERROR(R44/$R$27,0)</f>
        <v>0.33240997229916897</v>
      </c>
      <c r="R44" s="4">
        <f>F44</f>
        <v>1200000000</v>
      </c>
      <c r="T44" t="s">
        <f>A44</f>
        <v>32</v>
      </c>
      <c r="U44" s="8">
        <f>IFERROR(V44/$V44,0)</f>
        <v>0</v>
      </c>
      <c r="V44" s="4">
        <f>B44</f>
        <v>0</v>
      </c>
      <c r="W44" s="8">
        <f>IFERROR(X44/$V44,0)</f>
        <v>0</v>
      </c>
      <c r="X44" s="4">
        <f>C44</f>
        <v>0</v>
      </c>
      <c r="Y44" s="8">
        <f>IFERROR(Z44/$V44,0)</f>
        <v>0</v>
      </c>
      <c r="Z44" s="4">
        <f>D44</f>
        <v>-7000000</v>
      </c>
      <c r="AA44" s="8">
        <f>IFERROR(AB44/$V44,0)</f>
        <v>0</v>
      </c>
      <c r="AB44" s="4">
        <f>E44</f>
        <v>1080000000</v>
      </c>
      <c r="AC44" s="8">
        <f>IFERROR(AD44/$V44,0)</f>
        <v>0</v>
      </c>
      <c r="AD44" s="4">
        <f>F44</f>
        <v>1200000000</v>
      </c>
    </row>
    <row r="45" spans="1:30" ht="13.5">
      <c r="A45" t="s">
        <v>33</v>
      </c>
      <c r="B45" s="4">
        <v>18000000</v>
      </c>
      <c r="C45" s="4">
        <v>25000000</v>
      </c>
      <c r="D45" s="4">
        <v>24000000</v>
      </c>
      <c r="E45" s="4">
        <v>59000000</v>
      </c>
      <c r="F45" s="4">
        <v>15000000</v>
      </c>
      <c r="G45" s="4"/>
      <c r="H45" t="s">
        <f>A45</f>
        <v>33</v>
      </c>
      <c r="I45" s="8">
        <f>IFERROR(J45/$J$27,0)</f>
        <v>0.0056962025316455696</v>
      </c>
      <c r="J45" s="4">
        <f>B45</f>
        <v>18000000</v>
      </c>
      <c r="K45" s="8">
        <f>IFERROR(L45/$L$27,0)</f>
        <v>0.007575757575757576</v>
      </c>
      <c r="L45" s="4">
        <f>C45</f>
        <v>25000000</v>
      </c>
      <c r="M45" s="8">
        <f>IFERROR(N45/$N$27,0)</f>
        <v>0.0071428571428571426</v>
      </c>
      <c r="N45" s="4">
        <f>D45</f>
        <v>24000000</v>
      </c>
      <c r="O45" s="8">
        <f>IFERROR(P45/$P$27,0)</f>
        <v>0.017151162790697675</v>
      </c>
      <c r="P45" s="4">
        <f>E45</f>
        <v>59000000</v>
      </c>
      <c r="Q45" s="8">
        <f>IFERROR(R45/$R$27,0)</f>
        <v>0.0041551246537396124</v>
      </c>
      <c r="R45" s="4">
        <f>F45</f>
        <v>15000000</v>
      </c>
      <c r="T45" t="s">
        <f>A45</f>
        <v>33</v>
      </c>
      <c r="U45" s="8">
        <f>IFERROR(V45/$V45,0)</f>
        <v>1</v>
      </c>
      <c r="V45" s="4">
        <f>B45</f>
        <v>18000000</v>
      </c>
      <c r="W45" s="8">
        <f>IFERROR(X45/$V45,0)</f>
        <v>1.3888888888888888</v>
      </c>
      <c r="X45" s="4">
        <f>C45</f>
        <v>25000000</v>
      </c>
      <c r="Y45" s="8">
        <f>IFERROR(Z45/$V45,0)</f>
        <v>1.3333333333333333</v>
      </c>
      <c r="Z45" s="4">
        <f>D45</f>
        <v>24000000</v>
      </c>
      <c r="AA45" s="8">
        <f>IFERROR(AB45/$V45,0)</f>
        <v>3.2777777777777777</v>
      </c>
      <c r="AB45" s="4">
        <f>E45</f>
        <v>59000000</v>
      </c>
      <c r="AC45" s="8">
        <f>IFERROR(AD45/$V45,0)</f>
        <v>0.83333333333333337</v>
      </c>
      <c r="AD45" s="4">
        <f>F45</f>
        <v>15000000</v>
      </c>
    </row>
    <row r="46" spans="1:30" ht="13.5">
      <c r="A46" t="s">
        <v>34</v>
      </c>
      <c r="B46" s="4">
        <v>13000000</v>
      </c>
      <c r="C46" s="4">
        <v>14000000</v>
      </c>
      <c r="D46" s="4">
        <v>14000000</v>
      </c>
      <c r="E46" s="4">
        <v>11000000</v>
      </c>
      <c r="F46" s="4">
        <v>4000000</v>
      </c>
      <c r="G46" s="4"/>
      <c r="H46" t="s">
        <f>A46</f>
        <v>34</v>
      </c>
      <c r="I46" s="8">
        <f>IFERROR(J46/$J$27,0)</f>
        <v>0.0041139240506329116</v>
      </c>
      <c r="J46" s="4">
        <f>B46</f>
        <v>13000000</v>
      </c>
      <c r="K46" s="8">
        <f>IFERROR(L46/$L$27,0)</f>
        <v>0.0042424242424242429</v>
      </c>
      <c r="L46" s="4">
        <f>C46</f>
        <v>14000000</v>
      </c>
      <c r="M46" s="8">
        <f>IFERROR(N46/$N$27,0)</f>
        <v>0.0041666666666666666</v>
      </c>
      <c r="N46" s="4">
        <f>D46</f>
        <v>14000000</v>
      </c>
      <c r="O46" s="8">
        <f>IFERROR(P46/$P$27,0)</f>
        <v>0.0031976744186046511</v>
      </c>
      <c r="P46" s="4">
        <f>E46</f>
        <v>11000000</v>
      </c>
      <c r="Q46" s="8">
        <f>IFERROR(R46/$R$27,0)</f>
        <v>0.00110803324099723</v>
      </c>
      <c r="R46" s="4">
        <f>F46</f>
        <v>4000000</v>
      </c>
      <c r="T46" t="s">
        <f>A46</f>
        <v>34</v>
      </c>
      <c r="U46" s="8">
        <f>IFERROR(V46/$V46,0)</f>
        <v>1</v>
      </c>
      <c r="V46" s="4">
        <f>B46</f>
        <v>13000000</v>
      </c>
      <c r="W46" s="8">
        <f>IFERROR(X46/$V46,0)</f>
        <v>1.0769230769230769</v>
      </c>
      <c r="X46" s="4">
        <f>C46</f>
        <v>14000000</v>
      </c>
      <c r="Y46" s="8">
        <f>IFERROR(Z46/$V46,0)</f>
        <v>1.0769230769230769</v>
      </c>
      <c r="Z46" s="4">
        <f>D46</f>
        <v>14000000</v>
      </c>
      <c r="AA46" s="8">
        <f>IFERROR(AB46/$V46,0)</f>
        <v>0.84615384615384615</v>
      </c>
      <c r="AB46" s="4">
        <f>E46</f>
        <v>11000000</v>
      </c>
      <c r="AC46" s="8">
        <f>IFERROR(AD46/$V46,0)</f>
        <v>0.30769230769230771</v>
      </c>
      <c r="AD46" s="4">
        <f>F46</f>
        <v>4000000</v>
      </c>
    </row>
    <row r="47" spans="1:30" ht="13.5">
      <c r="A47" t="s">
        <v>35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/>
      <c r="H47" t="s">
        <f>A47</f>
        <v>35</v>
      </c>
      <c r="I47" s="8">
        <f>IFERROR(J47/$J$27,0)</f>
        <v>0</v>
      </c>
      <c r="J47" s="4">
        <f>B47</f>
        <v>0</v>
      </c>
      <c r="K47" s="8">
        <f>IFERROR(L47/$L$27,0)</f>
        <v>0</v>
      </c>
      <c r="L47" s="4">
        <f>C47</f>
        <v>0</v>
      </c>
      <c r="M47" s="8">
        <f>IFERROR(N47/$N$27,0)</f>
        <v>0</v>
      </c>
      <c r="N47" s="4">
        <f>D47</f>
        <v>0</v>
      </c>
      <c r="O47" s="8">
        <f>IFERROR(P47/$P$27,0)</f>
        <v>0</v>
      </c>
      <c r="P47" s="4">
        <f>E47</f>
        <v>0</v>
      </c>
      <c r="Q47" s="8">
        <f>IFERROR(R47/$R$27,0)</f>
        <v>0</v>
      </c>
      <c r="R47" s="4">
        <f>F47</f>
        <v>0</v>
      </c>
      <c r="T47" t="s">
        <f>A47</f>
        <v>35</v>
      </c>
      <c r="U47" s="8">
        <f>IFERROR(V47/$V47,0)</f>
        <v>0</v>
      </c>
      <c r="V47" s="4">
        <f>B47</f>
        <v>0</v>
      </c>
      <c r="W47" s="8">
        <f>IFERROR(X47/$V47,0)</f>
        <v>0</v>
      </c>
      <c r="X47" s="4">
        <f>C47</f>
        <v>0</v>
      </c>
      <c r="Y47" s="8">
        <f>IFERROR(Z47/$V47,0)</f>
        <v>0</v>
      </c>
      <c r="Z47" s="4">
        <f>D47</f>
        <v>0</v>
      </c>
      <c r="AA47" s="8">
        <f>IFERROR(AB47/$V47,0)</f>
        <v>0</v>
      </c>
      <c r="AB47" s="4">
        <f>E47</f>
        <v>0</v>
      </c>
      <c r="AC47" s="8">
        <f>IFERROR(AD47/$V47,0)</f>
        <v>0</v>
      </c>
      <c r="AD47" s="4">
        <f>F47</f>
        <v>0</v>
      </c>
    </row>
    <row r="48" spans="1:30" ht="13.5">
      <c r="A48" t="s">
        <v>36</v>
      </c>
      <c r="B48" s="4">
        <v>321000000</v>
      </c>
      <c r="C48" s="4">
        <v>339000000</v>
      </c>
      <c r="D48" s="4">
        <v>356000000</v>
      </c>
      <c r="E48" s="4">
        <v>361000000</v>
      </c>
      <c r="F48" s="4">
        <v>386000000</v>
      </c>
      <c r="G48" s="4"/>
      <c r="H48" t="s">
        <f>A48</f>
        <v>36</v>
      </c>
      <c r="I48" s="8">
        <f>IFERROR(J48/$J$27,0)</f>
        <v>0.10158227848101266</v>
      </c>
      <c r="J48" s="4">
        <f>B48</f>
        <v>321000000</v>
      </c>
      <c r="K48" s="8">
        <f>IFERROR(L48/$L$27,0)</f>
        <v>0.10272727272727272</v>
      </c>
      <c r="L48" s="4">
        <f>C48</f>
        <v>339000000</v>
      </c>
      <c r="M48" s="8">
        <f>IFERROR(N48/$N$27,0)</f>
        <v>0.10595238095238095</v>
      </c>
      <c r="N48" s="4">
        <f>D48</f>
        <v>356000000</v>
      </c>
      <c r="O48" s="8">
        <f>IFERROR(P48/$P$27,0)</f>
        <v>0.10494186046511628</v>
      </c>
      <c r="P48" s="4">
        <f>E48</f>
        <v>361000000</v>
      </c>
      <c r="Q48" s="8">
        <f>IFERROR(R48/$R$27,0)</f>
        <v>0.10692520775623268</v>
      </c>
      <c r="R48" s="4">
        <f>F48</f>
        <v>386000000</v>
      </c>
      <c r="T48" t="s">
        <f>A48</f>
        <v>36</v>
      </c>
      <c r="U48" s="8">
        <f>IFERROR(V48/$V48,0)</f>
        <v>1</v>
      </c>
      <c r="V48" s="4">
        <f>B48</f>
        <v>321000000</v>
      </c>
      <c r="W48" s="8">
        <f>IFERROR(X48/$V48,0)</f>
        <v>1.0560747663551402</v>
      </c>
      <c r="X48" s="4">
        <f>C48</f>
        <v>339000000</v>
      </c>
      <c r="Y48" s="8">
        <f>IFERROR(Z48/$V48,0)</f>
        <v>1.1090342679127725</v>
      </c>
      <c r="Z48" s="4">
        <f>D48</f>
        <v>356000000</v>
      </c>
      <c r="AA48" s="8">
        <f>IFERROR(AB48/$V48,0)</f>
        <v>1.1246105919003115</v>
      </c>
      <c r="AB48" s="4">
        <f>E48</f>
        <v>361000000</v>
      </c>
      <c r="AC48" s="8">
        <f>IFERROR(AD48/$V48,0)</f>
        <v>1.2024922118380061</v>
      </c>
      <c r="AD48" s="4">
        <f>F48</f>
        <v>386000000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/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329000000</v>
      </c>
      <c r="C50" s="4">
        <v>345000000</v>
      </c>
      <c r="D50" s="4">
        <v>364000000</v>
      </c>
      <c r="E50" s="4">
        <v>374000000</v>
      </c>
      <c r="F50" s="4">
        <v>399000000</v>
      </c>
      <c r="G50" s="4"/>
      <c r="H50" t="s">
        <f>A50</f>
        <v>38</v>
      </c>
      <c r="I50" s="8">
        <f>IFERROR(J50/$J$27,0)</f>
        <v>0.10411392405063291</v>
      </c>
      <c r="J50" s="4">
        <f>B50</f>
        <v>329000000</v>
      </c>
      <c r="K50" s="8">
        <f>IFERROR(L50/$L$27,0)</f>
        <v>0.10454545454545454</v>
      </c>
      <c r="L50" s="4">
        <f>C50</f>
        <v>345000000</v>
      </c>
      <c r="M50" s="8">
        <f>IFERROR(N50/$N$27,0)</f>
        <v>0.10833333333333334</v>
      </c>
      <c r="N50" s="4">
        <f>D50</f>
        <v>364000000</v>
      </c>
      <c r="O50" s="8">
        <f>IFERROR(P50/$P$27,0)</f>
        <v>0.10872093023255813</v>
      </c>
      <c r="P50" s="4">
        <f>E50</f>
        <v>374000000</v>
      </c>
      <c r="Q50" s="8">
        <f>IFERROR(R50/$R$27,0)</f>
        <v>0.11052631578947368</v>
      </c>
      <c r="R50" s="4">
        <f>F50</f>
        <v>399000000</v>
      </c>
      <c r="T50" t="s">
        <f>A50</f>
        <v>38</v>
      </c>
      <c r="U50" s="8">
        <f>IFERROR(V50/$V50,0)</f>
        <v>1</v>
      </c>
      <c r="V50" s="4">
        <f>B50</f>
        <v>329000000</v>
      </c>
      <c r="W50" s="8">
        <f>IFERROR(X50/$V50,0)</f>
        <v>1.0486322188449848</v>
      </c>
      <c r="X50" s="4">
        <f>C50</f>
        <v>345000000</v>
      </c>
      <c r="Y50" s="8">
        <f>IFERROR(Z50/$V50,0)</f>
        <v>1.1063829787234043</v>
      </c>
      <c r="Z50" s="4">
        <f>D50</f>
        <v>364000000</v>
      </c>
      <c r="AA50" s="8">
        <f>IFERROR(AB50/$V50,0)</f>
        <v>1.1367781155015197</v>
      </c>
      <c r="AB50" s="4">
        <f>E50</f>
        <v>374000000</v>
      </c>
      <c r="AC50" s="8">
        <f>IFERROR(AD50/$V50,0)</f>
        <v>1.2127659574468086</v>
      </c>
      <c r="AD50" s="4">
        <f>F50</f>
        <v>399000000</v>
      </c>
    </row>
    <row r="51" spans="1:30" ht="13.5">
      <c r="A51" t="s">
        <v>39</v>
      </c>
      <c r="B51" s="4">
        <v>8000000</v>
      </c>
      <c r="C51" s="4">
        <v>6000000</v>
      </c>
      <c r="D51" s="4">
        <v>8000000</v>
      </c>
      <c r="E51" s="4">
        <v>13000000</v>
      </c>
      <c r="F51" s="4">
        <v>13000000</v>
      </c>
      <c r="G51" s="4"/>
      <c r="H51" t="s">
        <f>A51</f>
        <v>39</v>
      </c>
      <c r="I51" s="8">
        <f>IFERROR(J51/$J$27,0)</f>
        <v>0.0025316455696202532</v>
      </c>
      <c r="J51" s="4">
        <f>B51</f>
        <v>8000000</v>
      </c>
      <c r="K51" s="8">
        <f>IFERROR(L51/$L$27,0)</f>
        <v>0.0018181818181818182</v>
      </c>
      <c r="L51" s="4">
        <f>C51</f>
        <v>6000000</v>
      </c>
      <c r="M51" s="8">
        <f>IFERROR(N51/$N$27,0)</f>
        <v>0.0023809523809523812</v>
      </c>
      <c r="N51" s="4">
        <f>D51</f>
        <v>8000000</v>
      </c>
      <c r="O51" s="8">
        <f>IFERROR(P51/$P$27,0)</f>
        <v>0.0037790697674418604</v>
      </c>
      <c r="P51" s="4">
        <f>E51</f>
        <v>13000000</v>
      </c>
      <c r="Q51" s="8">
        <f>IFERROR(R51/$R$27,0)</f>
        <v>0.0036011080332409972</v>
      </c>
      <c r="R51" s="4">
        <f>F51</f>
        <v>13000000</v>
      </c>
      <c r="T51" t="s">
        <f>A51</f>
        <v>39</v>
      </c>
      <c r="U51" s="8">
        <f>IFERROR(V51/$V51,0)</f>
        <v>1</v>
      </c>
      <c r="V51" s="4">
        <f>B51</f>
        <v>8000000</v>
      </c>
      <c r="W51" s="8">
        <f>IFERROR(X51/$V51,0)</f>
        <v>0.75</v>
      </c>
      <c r="X51" s="4">
        <f>C51</f>
        <v>6000000</v>
      </c>
      <c r="Y51" s="8">
        <f>IFERROR(Z51/$V51,0)</f>
        <v>1</v>
      </c>
      <c r="Z51" s="4">
        <f>D51</f>
        <v>8000000</v>
      </c>
      <c r="AA51" s="8">
        <f>IFERROR(AB51/$V51,0)</f>
        <v>1.625</v>
      </c>
      <c r="AB51" s="4">
        <f>E51</f>
        <v>13000000</v>
      </c>
      <c r="AC51" s="8">
        <f>IFERROR(AD51/$V51,0)</f>
        <v>1.625</v>
      </c>
      <c r="AD51" s="4">
        <f>F51</f>
        <v>13000000</v>
      </c>
    </row>
    <row r="52" spans="1:30" ht="13.5">
      <c r="A52" t="s">
        <v>40</v>
      </c>
      <c r="B52" s="4">
        <v>782000000</v>
      </c>
      <c r="C52" s="4">
        <v>770000000</v>
      </c>
      <c r="D52" s="4">
        <v>912000000</v>
      </c>
      <c r="E52" s="4">
        <v>787000000</v>
      </c>
      <c r="F52" s="4">
        <v>833000000</v>
      </c>
      <c r="G52" s="4"/>
      <c r="H52" t="s">
        <f>A52</f>
        <v>40</v>
      </c>
      <c r="I52" s="8">
        <f>IFERROR(J52/$J$27,0)</f>
        <v>0.24746835443037973</v>
      </c>
      <c r="J52" s="4">
        <f>B52</f>
        <v>782000000</v>
      </c>
      <c r="K52" s="8">
        <f>IFERROR(L52/$L$27,0)</f>
        <v>0.23333333333333334</v>
      </c>
      <c r="L52" s="4">
        <f>C52</f>
        <v>770000000</v>
      </c>
      <c r="M52" s="8">
        <f>IFERROR(N52/$N$27,0)</f>
        <v>0.27142857142857141</v>
      </c>
      <c r="N52" s="4">
        <f>D52</f>
        <v>912000000</v>
      </c>
      <c r="O52" s="8">
        <f>IFERROR(P52/$P$27,0)</f>
        <v>0.22877906976744186</v>
      </c>
      <c r="P52" s="4">
        <f>E52</f>
        <v>787000000</v>
      </c>
      <c r="Q52" s="8">
        <f>IFERROR(R52/$R$27,0)</f>
        <v>0.23074792243767314</v>
      </c>
      <c r="R52" s="4">
        <f>F52</f>
        <v>833000000</v>
      </c>
      <c r="T52" t="s">
        <f>A52</f>
        <v>40</v>
      </c>
      <c r="U52" s="8">
        <f>IFERROR(V52/$V52,0)</f>
        <v>1</v>
      </c>
      <c r="V52" s="4">
        <f>B52</f>
        <v>782000000</v>
      </c>
      <c r="W52" s="8">
        <f>IFERROR(X52/$V52,0)</f>
        <v>0.98465473145780047</v>
      </c>
      <c r="X52" s="4">
        <f>C52</f>
        <v>770000000</v>
      </c>
      <c r="Y52" s="8">
        <f>IFERROR(Z52/$V52,0)</f>
        <v>1.1662404092071612</v>
      </c>
      <c r="Z52" s="4">
        <f>D52</f>
        <v>912000000</v>
      </c>
      <c r="AA52" s="8">
        <f>IFERROR(AB52/$V52,0)</f>
        <v>1.0063938618925832</v>
      </c>
      <c r="AB52" s="4">
        <f>E52</f>
        <v>787000000</v>
      </c>
      <c r="AC52" s="8">
        <f>IFERROR(AD52/$V52,0)</f>
        <v>1.0652173913043479</v>
      </c>
      <c r="AD52" s="4">
        <f>F52</f>
        <v>833000000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/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/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306000000</v>
      </c>
      <c r="C55" s="4">
        <v>302000000</v>
      </c>
      <c r="D55" s="4">
        <v>486000000</v>
      </c>
      <c r="E55" s="4">
        <v>222000000</v>
      </c>
      <c r="F55" s="4">
        <v>212000000</v>
      </c>
      <c r="G55" s="4"/>
      <c r="H55" t="s">
        <f>A55</f>
        <v>43</v>
      </c>
      <c r="I55" s="8">
        <f>IFERROR(J55/$J$27,0)</f>
        <v>0.096835443037974686</v>
      </c>
      <c r="J55" s="4">
        <f>B55</f>
        <v>306000000</v>
      </c>
      <c r="K55" s="8">
        <f>IFERROR(L55/$L$27,0)</f>
        <v>0.091515151515151522</v>
      </c>
      <c r="L55" s="4">
        <f>C55</f>
        <v>302000000</v>
      </c>
      <c r="M55" s="8">
        <f>IFERROR(N55/$N$27,0)</f>
        <v>0.14464285714285716</v>
      </c>
      <c r="N55" s="4">
        <f>D55</f>
        <v>486000000</v>
      </c>
      <c r="O55" s="8">
        <f>IFERROR(P55/$P$27,0)</f>
        <v>0.064534883720930233</v>
      </c>
      <c r="P55" s="4">
        <f>E55</f>
        <v>222000000</v>
      </c>
      <c r="Q55" s="8">
        <f>IFERROR(R55/$R$27,0)</f>
        <v>0.058725761772853186</v>
      </c>
      <c r="R55" s="4">
        <f>F55</f>
        <v>212000000</v>
      </c>
      <c r="T55" t="s">
        <f>A55</f>
        <v>43</v>
      </c>
      <c r="U55" s="8">
        <f>IFERROR(V55/$V55,0)</f>
        <v>1</v>
      </c>
      <c r="V55" s="4">
        <f>B55</f>
        <v>306000000</v>
      </c>
      <c r="W55" s="8">
        <f>IFERROR(X55/$V55,0)</f>
        <v>0.98692810457516345</v>
      </c>
      <c r="X55" s="4">
        <f>C55</f>
        <v>302000000</v>
      </c>
      <c r="Y55" s="8">
        <f>IFERROR(Z55/$V55,0)</f>
        <v>1.588235294117647</v>
      </c>
      <c r="Z55" s="4">
        <f>D55</f>
        <v>486000000</v>
      </c>
      <c r="AA55" s="8">
        <f>IFERROR(AB55/$V55,0)</f>
        <v>0.72549019607843135</v>
      </c>
      <c r="AB55" s="4">
        <f>E55</f>
        <v>222000000</v>
      </c>
      <c r="AC55" s="8">
        <f>IFERROR(AD55/$V55,0)</f>
        <v>0.69281045751633985</v>
      </c>
      <c r="AD55" s="4">
        <f>F55</f>
        <v>212000000</v>
      </c>
    </row>
    <row r="56" spans="1:30" ht="13.5">
      <c r="A56" t="s">
        <v>44</v>
      </c>
      <c r="B56" s="4">
        <v>10000000</v>
      </c>
      <c r="C56" s="4">
        <v>21000000</v>
      </c>
      <c r="D56" s="4">
        <v>24000000</v>
      </c>
      <c r="E56" s="4">
        <v>27000000</v>
      </c>
      <c r="F56" s="4">
        <v>4000000</v>
      </c>
      <c r="G56" s="4"/>
      <c r="H56" t="s">
        <f>A56</f>
        <v>44</v>
      </c>
      <c r="I56" s="8">
        <f>IFERROR(J56/$J$27,0)</f>
        <v>0.0031645569620253164</v>
      </c>
      <c r="J56" s="4">
        <f>B56</f>
        <v>10000000</v>
      </c>
      <c r="K56" s="8">
        <f>IFERROR(L56/$L$27,0)</f>
        <v>0.0063636363636363638</v>
      </c>
      <c r="L56" s="4">
        <f>C56</f>
        <v>21000000</v>
      </c>
      <c r="M56" s="8">
        <f>IFERROR(N56/$N$27,0)</f>
        <v>0.0071428571428571426</v>
      </c>
      <c r="N56" s="4">
        <f>D56</f>
        <v>24000000</v>
      </c>
      <c r="O56" s="8">
        <f>IFERROR(P56/$P$27,0)</f>
        <v>0.0078488372093023263</v>
      </c>
      <c r="P56" s="4">
        <f>E56</f>
        <v>27000000</v>
      </c>
      <c r="Q56" s="8">
        <f>IFERROR(R56/$R$27,0)</f>
        <v>0.00110803324099723</v>
      </c>
      <c r="R56" s="4">
        <f>F56</f>
        <v>4000000</v>
      </c>
      <c r="T56" t="s">
        <f>A56</f>
        <v>44</v>
      </c>
      <c r="U56" s="8">
        <f>IFERROR(V56/$V56,0)</f>
        <v>1</v>
      </c>
      <c r="V56" s="4">
        <f>B56</f>
        <v>10000000</v>
      </c>
      <c r="W56" s="8">
        <f>IFERROR(X56/$V56,0)</f>
        <v>2.1000000000000001</v>
      </c>
      <c r="X56" s="4">
        <f>C56</f>
        <v>21000000</v>
      </c>
      <c r="Y56" s="8">
        <f>IFERROR(Z56/$V56,0)</f>
        <v>2.3999999999999999</v>
      </c>
      <c r="Z56" s="4">
        <f>D56</f>
        <v>24000000</v>
      </c>
      <c r="AA56" s="8">
        <f>IFERROR(AB56/$V56,0)</f>
        <v>2.7000000000000002</v>
      </c>
      <c r="AB56" s="4">
        <f>E56</f>
        <v>27000000</v>
      </c>
      <c r="AC56" s="8">
        <f>IFERROR(AD56/$V56,0)</f>
        <v>0.40000000000000002</v>
      </c>
      <c r="AD56" s="4">
        <f>F56</f>
        <v>4000000</v>
      </c>
    </row>
    <row r="57" spans="1:30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/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30" ht="13.5">
      <c r="A58" t="s">
        <v>46</v>
      </c>
      <c r="B58" s="4">
        <v>297000000</v>
      </c>
      <c r="C58" s="4">
        <v>282000000</v>
      </c>
      <c r="D58" s="4">
        <v>463000000</v>
      </c>
      <c r="E58" s="4">
        <v>196000000</v>
      </c>
      <c r="F58" s="4">
        <v>209000000</v>
      </c>
      <c r="G58" s="4"/>
      <c r="H58" t="s">
        <f>A58</f>
        <v>46</v>
      </c>
      <c r="I58" s="8">
        <f>IFERROR(J58/$J$27,0)</f>
        <v>0.0939873417721519</v>
      </c>
      <c r="J58" s="4">
        <f>B58</f>
        <v>297000000</v>
      </c>
      <c r="K58" s="8">
        <f>IFERROR(L58/$L$27,0)</f>
        <v>0.08545454545454545</v>
      </c>
      <c r="L58" s="4">
        <f>C58</f>
        <v>282000000</v>
      </c>
      <c r="M58" s="8">
        <f>IFERROR(N58/$N$27,0)</f>
        <v>0.13779761904761906</v>
      </c>
      <c r="N58" s="4">
        <f>D58</f>
        <v>463000000</v>
      </c>
      <c r="O58" s="8">
        <f>IFERROR(P58/$P$27,0)</f>
        <v>0.056976744186046514</v>
      </c>
      <c r="P58" s="4">
        <f>E58</f>
        <v>196000000</v>
      </c>
      <c r="Q58" s="8">
        <f>IFERROR(R58/$R$27,0)</f>
        <v>0.057894736842105263</v>
      </c>
      <c r="R58" s="4">
        <f>F58</f>
        <v>209000000</v>
      </c>
      <c r="T58" t="s">
        <f>A58</f>
        <v>46</v>
      </c>
      <c r="U58" s="8">
        <f>IFERROR(V58/$V58,0)</f>
        <v>1</v>
      </c>
      <c r="V58" s="4">
        <f>B58</f>
        <v>297000000</v>
      </c>
      <c r="W58" s="8">
        <f>IFERROR(X58/$V58,0)</f>
        <v>0.9494949494949495</v>
      </c>
      <c r="X58" s="4">
        <f>C58</f>
        <v>282000000</v>
      </c>
      <c r="Y58" s="8">
        <f>IFERROR(Z58/$V58,0)</f>
        <v>1.5589225589225588</v>
      </c>
      <c r="Z58" s="4">
        <f>D58</f>
        <v>463000000</v>
      </c>
      <c r="AA58" s="8">
        <f>IFERROR(AB58/$V58,0)</f>
        <v>0.65993265993265993</v>
      </c>
      <c r="AB58" s="4">
        <f>E58</f>
        <v>196000000</v>
      </c>
      <c r="AC58" s="8">
        <f>IFERROR(AD58/$V58,0)</f>
        <v>0.70370370370370372</v>
      </c>
      <c r="AD58" s="4">
        <f>F58</f>
        <v>209000000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/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1000000</v>
      </c>
      <c r="C60" s="4">
        <v>1000000</v>
      </c>
      <c r="D60" s="4">
        <v>1000000</v>
      </c>
      <c r="E60" s="4">
        <v>1000000</v>
      </c>
      <c r="F60" s="4">
        <v>1000000</v>
      </c>
      <c r="G60" s="4"/>
      <c r="H60" t="s">
        <f>A60</f>
        <v>48</v>
      </c>
      <c r="I60" s="8">
        <f>IFERROR(J60/$J$27,0)</f>
        <v>0.00031645569620253165</v>
      </c>
      <c r="J60" s="4">
        <f>B60</f>
        <v>1000000</v>
      </c>
      <c r="K60" s="8">
        <f>IFERROR(L60/$L$27,0)</f>
        <v>0.00030303030303030303</v>
      </c>
      <c r="L60" s="4">
        <f>C60</f>
        <v>1000000</v>
      </c>
      <c r="M60" s="8">
        <f>IFERROR(N60/$N$27,0)</f>
        <v>0.00029761904761904765</v>
      </c>
      <c r="N60" s="4">
        <f>D60</f>
        <v>1000000</v>
      </c>
      <c r="O60" s="8">
        <f>IFERROR(P60/$P$27,0)</f>
        <v>0.00029069767441860465</v>
      </c>
      <c r="P60" s="4">
        <f>E60</f>
        <v>1000000</v>
      </c>
      <c r="Q60" s="8">
        <f>IFERROR(R60/$R$27,0)</f>
        <v>0.0002770083102493075</v>
      </c>
      <c r="R60" s="4">
        <f>F60</f>
        <v>1000000</v>
      </c>
      <c r="T60" t="s">
        <f>A60</f>
        <v>48</v>
      </c>
      <c r="U60" s="8">
        <f>IFERROR(V60/$V60,0)</f>
        <v>1</v>
      </c>
      <c r="V60" s="4">
        <f>B60</f>
        <v>1000000</v>
      </c>
      <c r="W60" s="8">
        <f>IFERROR(X60/$V60,0)</f>
        <v>1</v>
      </c>
      <c r="X60" s="4">
        <f>C60</f>
        <v>1000000</v>
      </c>
      <c r="Y60" s="8">
        <f>IFERROR(Z60/$V60,0)</f>
        <v>1</v>
      </c>
      <c r="Z60" s="4">
        <f>D60</f>
        <v>1000000</v>
      </c>
      <c r="AA60" s="8">
        <f>IFERROR(AB60/$V60,0)</f>
        <v>1</v>
      </c>
      <c r="AB60" s="4">
        <f>E60</f>
        <v>1000000</v>
      </c>
      <c r="AC60" s="8">
        <f>IFERROR(AD60/$V60,0)</f>
        <v>1</v>
      </c>
      <c r="AD60" s="4">
        <f>F60</f>
        <v>1000000</v>
      </c>
    </row>
    <row r="61" spans="1:30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/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/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476000000</v>
      </c>
      <c r="C63" s="4">
        <v>468000000</v>
      </c>
      <c r="D63" s="4">
        <v>426000000</v>
      </c>
      <c r="E63" s="4">
        <v>565000000</v>
      </c>
      <c r="F63" s="4">
        <v>621000000</v>
      </c>
      <c r="G63" s="4"/>
      <c r="H63" t="s">
        <f>A63</f>
        <v>51</v>
      </c>
      <c r="I63" s="8">
        <f>IFERROR(J63/$J$27,0)</f>
        <v>0.15063291139240506</v>
      </c>
      <c r="J63" s="4">
        <f>B63</f>
        <v>476000000</v>
      </c>
      <c r="K63" s="8">
        <f>IFERROR(L63/$L$27,0)</f>
        <v>0.14181818181818182</v>
      </c>
      <c r="L63" s="4">
        <f>C63</f>
        <v>468000000</v>
      </c>
      <c r="M63" s="8">
        <f>IFERROR(N63/$N$27,0)</f>
        <v>0.12678571428571428</v>
      </c>
      <c r="N63" s="4">
        <f>D63</f>
        <v>426000000</v>
      </c>
      <c r="O63" s="8">
        <f>IFERROR(P63/$P$27,0)</f>
        <v>0.16424418604651161</v>
      </c>
      <c r="P63" s="4">
        <f>E63</f>
        <v>565000000</v>
      </c>
      <c r="Q63" s="8">
        <f>IFERROR(R63/$R$27,0)</f>
        <v>0.17202216066481996</v>
      </c>
      <c r="R63" s="4">
        <f>F63</f>
        <v>621000000</v>
      </c>
      <c r="T63" t="s">
        <f>A63</f>
        <v>51</v>
      </c>
      <c r="U63" s="8">
        <f>IFERROR(V63/$V63,0)</f>
        <v>1</v>
      </c>
      <c r="V63" s="4">
        <f>B63</f>
        <v>476000000</v>
      </c>
      <c r="W63" s="8">
        <f>IFERROR(X63/$V63,0)</f>
        <v>0.98319327731092432</v>
      </c>
      <c r="X63" s="4">
        <f>C63</f>
        <v>468000000</v>
      </c>
      <c r="Y63" s="8">
        <f>IFERROR(Z63/$V63,0)</f>
        <v>0.89495798319327735</v>
      </c>
      <c r="Z63" s="4">
        <f>D63</f>
        <v>426000000</v>
      </c>
      <c r="AA63" s="8">
        <f>IFERROR(AB63/$V63,0)</f>
        <v>1.1869747899159664</v>
      </c>
      <c r="AB63" s="4">
        <f>E63</f>
        <v>565000000</v>
      </c>
      <c r="AC63" s="8">
        <f>IFERROR(AD63/$V63,0)</f>
        <v>1.3046218487394958</v>
      </c>
      <c r="AD63" s="4">
        <f>F63</f>
        <v>621000000</v>
      </c>
    </row>
    <row r="64" spans="1:30" ht="13.5">
      <c r="A64" t="s">
        <v>52</v>
      </c>
      <c r="B64" s="4">
        <v>0</v>
      </c>
      <c r="C64" s="4">
        <v>0</v>
      </c>
      <c r="D64" s="4">
        <v>0</v>
      </c>
      <c r="E64" s="4">
        <v>-2000000</v>
      </c>
      <c r="F64" s="4">
        <v>0</v>
      </c>
      <c r="G64" s="4"/>
      <c r="H64" t="s">
        <f>A64</f>
        <v>52</v>
      </c>
      <c r="I64" s="8">
        <f>IFERROR(J64/$J$27,0)</f>
        <v>0</v>
      </c>
      <c r="J64" s="4">
        <f>B64</f>
        <v>0</v>
      </c>
      <c r="K64" s="8">
        <f>IFERROR(L64/$L$27,0)</f>
        <v>0</v>
      </c>
      <c r="L64" s="4">
        <f>C64</f>
        <v>0</v>
      </c>
      <c r="M64" s="8">
        <f>IFERROR(N64/$N$27,0)</f>
        <v>0</v>
      </c>
      <c r="N64" s="4">
        <f>D64</f>
        <v>0</v>
      </c>
      <c r="O64" s="8">
        <f>IFERROR(P64/$P$27,0)</f>
        <v>-0.00058139534883720929</v>
      </c>
      <c r="P64" s="4">
        <f>E64</f>
        <v>-2000000</v>
      </c>
      <c r="Q64" s="8">
        <f>IFERROR(R64/$R$27,0)</f>
        <v>0</v>
      </c>
      <c r="R64" s="4">
        <f>F64</f>
        <v>0</v>
      </c>
      <c r="T64" t="s">
        <f>A64</f>
        <v>52</v>
      </c>
      <c r="U64" s="8">
        <f>IFERROR(V64/$V64,0)</f>
        <v>0</v>
      </c>
      <c r="V64" s="4">
        <f>B64</f>
        <v>0</v>
      </c>
      <c r="W64" s="8">
        <f>IFERROR(X64/$V64,0)</f>
        <v>0</v>
      </c>
      <c r="X64" s="4">
        <f>C64</f>
        <v>0</v>
      </c>
      <c r="Y64" s="8">
        <f>IFERROR(Z64/$V64,0)</f>
        <v>0</v>
      </c>
      <c r="Z64" s="4">
        <f>D64</f>
        <v>0</v>
      </c>
      <c r="AA64" s="8">
        <f>IFERROR(AB64/$V64,0)</f>
        <v>0</v>
      </c>
      <c r="AB64" s="4">
        <f>E64</f>
        <v>-2000000</v>
      </c>
      <c r="AC64" s="8">
        <f>IFERROR(AD64/$V64,0)</f>
        <v>0</v>
      </c>
      <c r="AD64" s="4">
        <f>F64</f>
        <v>0</v>
      </c>
    </row>
    <row r="65" spans="1:30" ht="13.5">
      <c r="A65" t="s">
        <v>53</v>
      </c>
      <c r="B65" s="4">
        <v>476000000</v>
      </c>
      <c r="C65" s="4">
        <v>468000000</v>
      </c>
      <c r="D65" s="4">
        <v>426000000</v>
      </c>
      <c r="E65" s="4">
        <v>567000000</v>
      </c>
      <c r="F65" s="4">
        <v>621000000</v>
      </c>
      <c r="G65" s="4"/>
      <c r="H65" t="s">
        <f>A65</f>
        <v>53</v>
      </c>
      <c r="I65" s="8">
        <f>IFERROR(J65/$J$27,0)</f>
        <v>0.15063291139240506</v>
      </c>
      <c r="J65" s="4">
        <f>B65</f>
        <v>476000000</v>
      </c>
      <c r="K65" s="8">
        <f>IFERROR(L65/$L$27,0)</f>
        <v>0.14181818181818182</v>
      </c>
      <c r="L65" s="4">
        <f>C65</f>
        <v>468000000</v>
      </c>
      <c r="M65" s="8">
        <f>IFERROR(N65/$N$27,0)</f>
        <v>0.12678571428571428</v>
      </c>
      <c r="N65" s="4">
        <f>D65</f>
        <v>426000000</v>
      </c>
      <c r="O65" s="8">
        <f>IFERROR(P65/$P$27,0)</f>
        <v>0.16482558139534884</v>
      </c>
      <c r="P65" s="4">
        <f>E65</f>
        <v>567000000</v>
      </c>
      <c r="Q65" s="8">
        <f>IFERROR(R65/$R$27,0)</f>
        <v>0.17202216066481996</v>
      </c>
      <c r="R65" s="4">
        <f>F65</f>
        <v>621000000</v>
      </c>
      <c r="T65" t="s">
        <f>A65</f>
        <v>53</v>
      </c>
      <c r="U65" s="8">
        <f>IFERROR(V65/$V65,0)</f>
        <v>1</v>
      </c>
      <c r="V65" s="4">
        <f>B65</f>
        <v>476000000</v>
      </c>
      <c r="W65" s="8">
        <f>IFERROR(X65/$V65,0)</f>
        <v>0.98319327731092432</v>
      </c>
      <c r="X65" s="4">
        <f>C65</f>
        <v>468000000</v>
      </c>
      <c r="Y65" s="8">
        <f>IFERROR(Z65/$V65,0)</f>
        <v>0.89495798319327735</v>
      </c>
      <c r="Z65" s="4">
        <f>D65</f>
        <v>426000000</v>
      </c>
      <c r="AA65" s="8">
        <f>IFERROR(AB65/$V65,0)</f>
        <v>1.1911764705882353</v>
      </c>
      <c r="AB65" s="4">
        <f>E65</f>
        <v>567000000</v>
      </c>
      <c r="AC65" s="8">
        <f>IFERROR(AD65/$V65,0)</f>
        <v>1.3046218487394958</v>
      </c>
      <c r="AD65" s="4">
        <f>F65</f>
        <v>621000000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/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/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/>
      <c r="H68" t="s">
        <f>A68</f>
        <v>56</v>
      </c>
      <c r="I68" s="8">
        <f>IFERROR(J68/$J$27,0)</f>
        <v>0</v>
      </c>
      <c r="J68" s="4">
        <f>B68</f>
        <v>0</v>
      </c>
      <c r="K68" s="8">
        <f>IFERROR(L68/$L$27,0)</f>
        <v>0</v>
      </c>
      <c r="L68" s="4">
        <f>C68</f>
        <v>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0</v>
      </c>
      <c r="V68" s="4">
        <f>B68</f>
        <v>0</v>
      </c>
      <c r="W68" s="8">
        <f>IFERROR(X68/$V68,0)</f>
        <v>0</v>
      </c>
      <c r="X68" s="4">
        <f>C68</f>
        <v>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30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/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/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/>
      <c r="H71" t="s">
        <f>A71</f>
        <v>59</v>
      </c>
      <c r="I71" s="8">
        <f>IFERROR(J71/$J$27,0)</f>
        <v>0</v>
      </c>
      <c r="J71" s="4">
        <f>B71</f>
        <v>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0</v>
      </c>
      <c r="V71" s="4">
        <f>B71</f>
        <v>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476000000</v>
      </c>
      <c r="C72" s="4">
        <v>468000000</v>
      </c>
      <c r="D72" s="4">
        <v>426000000</v>
      </c>
      <c r="E72" s="4">
        <v>567000000</v>
      </c>
      <c r="F72" s="4">
        <v>621000000</v>
      </c>
      <c r="G72" s="4"/>
      <c r="H72" t="s">
        <f>A72</f>
        <v>60</v>
      </c>
      <c r="I72" s="8">
        <f>IFERROR(J72/$J$27,0)</f>
        <v>0.15063291139240506</v>
      </c>
      <c r="J72" s="4">
        <f>B72</f>
        <v>476000000</v>
      </c>
      <c r="K72" s="8">
        <f>IFERROR(L72/$L$27,0)</f>
        <v>0.14181818181818182</v>
      </c>
      <c r="L72" s="4">
        <f>C72</f>
        <v>468000000</v>
      </c>
      <c r="M72" s="8">
        <f>IFERROR(N72/$N$27,0)</f>
        <v>0.12678571428571428</v>
      </c>
      <c r="N72" s="4">
        <f>D72</f>
        <v>426000000</v>
      </c>
      <c r="O72" s="8">
        <f>IFERROR(P72/$P$27,0)</f>
        <v>0.16482558139534884</v>
      </c>
      <c r="P72" s="4">
        <f>E72</f>
        <v>567000000</v>
      </c>
      <c r="Q72" s="8">
        <f>IFERROR(R72/$R$27,0)</f>
        <v>0.17202216066481996</v>
      </c>
      <c r="R72" s="4">
        <f>F72</f>
        <v>621000000</v>
      </c>
      <c r="T72" t="s">
        <f>A72</f>
        <v>60</v>
      </c>
      <c r="U72" s="8">
        <f>IFERROR(V72/$V72,0)</f>
        <v>1</v>
      </c>
      <c r="V72" s="4">
        <f>B72</f>
        <v>476000000</v>
      </c>
      <c r="W72" s="8">
        <f>IFERROR(X72/$V72,0)</f>
        <v>0.98319327731092432</v>
      </c>
      <c r="X72" s="4">
        <f>C72</f>
        <v>468000000</v>
      </c>
      <c r="Y72" s="8">
        <f>IFERROR(Z72/$V72,0)</f>
        <v>0.89495798319327735</v>
      </c>
      <c r="Z72" s="4">
        <f>D72</f>
        <v>426000000</v>
      </c>
      <c r="AA72" s="8">
        <f>IFERROR(AB72/$V72,0)</f>
        <v>1.1911764705882353</v>
      </c>
      <c r="AB72" s="4">
        <f>E72</f>
        <v>567000000</v>
      </c>
      <c r="AC72" s="8">
        <f>IFERROR(AD72/$V72,0)</f>
        <v>1.3046218487394958</v>
      </c>
      <c r="AD72" s="4">
        <f>F72</f>
        <v>621000000</v>
      </c>
    </row>
    <row r="73" spans="1:30" ht="13.5">
      <c r="A73" t="s">
        <v>61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/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</v>
      </c>
      <c r="P73" s="4">
        <f>E73</f>
        <v>0</v>
      </c>
      <c r="Q73" s="8">
        <f>IFERROR(R73/$R$27,0)</f>
        <v>0</v>
      </c>
      <c r="R73" s="4">
        <f>F73</f>
        <v>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0</v>
      </c>
      <c r="AC73" s="8">
        <f>IFERROR(AD73/$V73,0)</f>
        <v>0</v>
      </c>
      <c r="AD73" s="4">
        <f>F73</f>
        <v>0</v>
      </c>
    </row>
    <row r="74" spans="1:30" ht="13.5">
      <c r="A74" t="s">
        <v>62</v>
      </c>
      <c r="B74" s="4">
        <v>476000000</v>
      </c>
      <c r="C74" s="4">
        <v>468000000</v>
      </c>
      <c r="D74" s="4">
        <v>426000000</v>
      </c>
      <c r="E74" s="4">
        <v>567000000</v>
      </c>
      <c r="F74" s="4">
        <v>621000000</v>
      </c>
      <c r="G74" s="4"/>
      <c r="H74" t="s">
        <f>A74</f>
        <v>62</v>
      </c>
      <c r="I74" s="8">
        <f>IFERROR(J74/$J$27,0)</f>
        <v>0.15063291139240506</v>
      </c>
      <c r="J74" s="4">
        <f>B74</f>
        <v>476000000</v>
      </c>
      <c r="K74" s="8">
        <f>IFERROR(L74/$L$27,0)</f>
        <v>0.14181818181818182</v>
      </c>
      <c r="L74" s="4">
        <f>C74</f>
        <v>468000000</v>
      </c>
      <c r="M74" s="8">
        <f>IFERROR(N74/$N$27,0)</f>
        <v>0.12678571428571428</v>
      </c>
      <c r="N74" s="4">
        <f>D74</f>
        <v>426000000</v>
      </c>
      <c r="O74" s="8">
        <f>IFERROR(P74/$P$27,0)</f>
        <v>0.16482558139534884</v>
      </c>
      <c r="P74" s="4">
        <f>E74</f>
        <v>567000000</v>
      </c>
      <c r="Q74" s="8">
        <f>IFERROR(R74/$R$27,0)</f>
        <v>0.17202216066481996</v>
      </c>
      <c r="R74" s="4">
        <f>F74</f>
        <v>621000000</v>
      </c>
      <c r="T74" t="s">
        <f>A74</f>
        <v>62</v>
      </c>
      <c r="U74" s="8">
        <f>IFERROR(V74/$V74,0)</f>
        <v>1</v>
      </c>
      <c r="V74" s="4">
        <f>B74</f>
        <v>476000000</v>
      </c>
      <c r="W74" s="8">
        <f>IFERROR(X74/$V74,0)</f>
        <v>0.98319327731092432</v>
      </c>
      <c r="X74" s="4">
        <f>C74</f>
        <v>468000000</v>
      </c>
      <c r="Y74" s="8">
        <f>IFERROR(Z74/$V74,0)</f>
        <v>0.89495798319327735</v>
      </c>
      <c r="Z74" s="4">
        <f>D74</f>
        <v>426000000</v>
      </c>
      <c r="AA74" s="8">
        <f>IFERROR(AB74/$V74,0)</f>
        <v>1.1911764705882353</v>
      </c>
      <c r="AB74" s="4">
        <f>E74</f>
        <v>567000000</v>
      </c>
      <c r="AC74" s="8">
        <f>IFERROR(AD74/$V74,0)</f>
        <v>1.3046218487394958</v>
      </c>
      <c r="AD74" s="4">
        <f>F74</f>
        <v>621000000</v>
      </c>
    </row>
    <row r="75" spans="1:30" ht="13.5">
      <c r="A75" t="s">
        <v>63</v>
      </c>
      <c r="B75">
        <v>2.6600000000000001</v>
      </c>
      <c r="C75">
        <v>2.6299999999999999</v>
      </c>
      <c r="D75">
        <v>2.3900000000000001</v>
      </c>
      <c r="E75">
        <v>3.1499999999999999</v>
      </c>
      <c r="F75">
        <v>3.4300000000000002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179000000</v>
      </c>
      <c r="C77">
        <v>178000000</v>
      </c>
      <c r="D77">
        <v>178000000</v>
      </c>
      <c r="E77">
        <v>180000000</v>
      </c>
      <c r="F77">
        <v>181000000</v>
      </c>
    </row>
    <row r="78" spans="1:30" ht="13.5">
      <c r="A78" t="s">
        <v>66</v>
      </c>
      <c r="B78">
        <v>2.6400000000000001</v>
      </c>
      <c r="C78">
        <v>2.6099999999999999</v>
      </c>
      <c r="D78">
        <v>2.3799999999999999</v>
      </c>
      <c r="E78">
        <v>3.1499999999999999</v>
      </c>
      <c r="F78">
        <v>3.4300000000000002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180000000</v>
      </c>
      <c r="C80">
        <v>179000000</v>
      </c>
      <c r="D80">
        <v>179000000</v>
      </c>
      <c r="E80">
        <v>180000000</v>
      </c>
      <c r="F80">
        <v>181000000</v>
      </c>
    </row>
    <row r="81" spans="1:30" ht="13.5">
      <c r="A81" t="s">
        <v>69</v>
      </c>
      <c r="B81">
        <v>1510000000</v>
      </c>
      <c r="C81">
        <v>1540000000</v>
      </c>
      <c r="D81">
        <v>1730000000</v>
      </c>
      <c r="E81">
        <v>1660000000</v>
      </c>
      <c r="F81">
        <v>1790000000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89" spans="1:30" ht="14">
      <c r="A89" t="s">
        <v>72</v>
      </c>
      <c r="B89">
        <v>2015</v>
      </c>
      <c r="C89">
        <v>2016</v>
      </c>
      <c r="D89">
        <v>2017</v>
      </c>
      <c r="E89">
        <v>2018</v>
      </c>
      <c r="F89">
        <v>2019</v>
      </c>
    </row>
    <row r="90" spans="1:30" ht="14">
      <c r="A90" t="s">
        <v>73</v>
      </c>
      <c r="B90" s="4">
        <v>70000000</v>
      </c>
      <c r="C90" s="4">
        <v>96000000</v>
      </c>
      <c r="D90" s="4">
        <v>85000000</v>
      </c>
      <c r="E90" s="4">
        <v>161000000</v>
      </c>
      <c r="F90" s="4">
        <v>99000000</v>
      </c>
      <c r="H90" s="2" t="s">
        <v>74</v>
      </c>
      <c r="I90" s="9">
        <v>2015</v>
      </c>
      <c r="J90" s="9">
        <f>$B$90</f>
        <v>70000000</v>
      </c>
      <c r="K90" s="9">
        <v>2016</v>
      </c>
      <c r="L90" s="9">
        <f>$C$90</f>
        <v>96000000</v>
      </c>
      <c r="M90" s="9">
        <v>2017</v>
      </c>
      <c r="N90" s="9">
        <f>$D$90</f>
        <v>85000000</v>
      </c>
      <c r="O90" s="9">
        <v>2018</v>
      </c>
      <c r="P90" s="9">
        <f>$E$90</f>
        <v>161000000</v>
      </c>
      <c r="Q90" s="9">
        <v>2019</v>
      </c>
      <c r="R90" s="9">
        <f>$F$90</f>
        <v>99000000</v>
      </c>
      <c r="S90" s="9"/>
      <c r="T90" s="2" t="s">
        <v>75</v>
      </c>
      <c r="U90" s="9">
        <v>2015</v>
      </c>
      <c r="V90" s="9">
        <f>$B$90</f>
        <v>70000000</v>
      </c>
      <c r="W90" s="9">
        <v>2016</v>
      </c>
      <c r="X90" s="9">
        <f>$C$90</f>
        <v>96000000</v>
      </c>
      <c r="Y90" s="9">
        <v>2017</v>
      </c>
      <c r="Z90" s="9">
        <f>$D$90</f>
        <v>85000000</v>
      </c>
      <c r="AA90" s="9">
        <v>2018</v>
      </c>
      <c r="AB90" s="9">
        <f>$E$90</f>
        <v>161000000</v>
      </c>
      <c r="AC90" s="9">
        <v>2019</v>
      </c>
      <c r="AD90" s="9">
        <f>$F$90</f>
        <v>99000000</v>
      </c>
    </row>
    <row r="91" spans="1:30" ht="14">
      <c r="A91" t="s">
        <v>76</v>
      </c>
      <c r="B91" s="4">
        <v>66000000</v>
      </c>
      <c r="C91" s="4">
        <v>95000000</v>
      </c>
      <c r="D91" s="4">
        <v>82000000</v>
      </c>
      <c r="E91" s="4">
        <v>158000000</v>
      </c>
      <c r="F91" s="4">
        <v>91000000</v>
      </c>
      <c r="H91" t="s">
        <f>$A$91</f>
        <v>76</v>
      </c>
      <c r="I91" s="8">
        <f>IFERROR(J91/$J$122,0)</f>
        <v>0.0036403750689464973</v>
      </c>
      <c r="J91" s="4">
        <f>$B$91</f>
        <v>66000000</v>
      </c>
      <c r="K91" s="8">
        <f>IFERROR(L91/$L$122,0)</f>
        <v>0.0048518896833503579</v>
      </c>
      <c r="L91" s="4">
        <f>$C$91</f>
        <v>95000000</v>
      </c>
      <c r="M91" s="8">
        <f>IFERROR(N91/$N$122,0)</f>
        <v>0.003994154895275207</v>
      </c>
      <c r="N91" s="4">
        <f>$D$91</f>
        <v>82000000</v>
      </c>
      <c r="O91" s="8">
        <f>IFERROR(P91/$P$122,0)</f>
        <v>0.0071107110711071111</v>
      </c>
      <c r="P91" s="4">
        <f>$E$91</f>
        <v>158000000</v>
      </c>
      <c r="Q91" s="8">
        <f>IFERROR(R91/$R$122,0)</f>
        <v>0.004012345679012346</v>
      </c>
      <c r="R91" s="4">
        <f>$F$91</f>
        <v>91000000</v>
      </c>
      <c r="T91" t="s">
        <f>$A$91</f>
        <v>76</v>
      </c>
      <c r="U91" s="8">
        <f>IFERROR(V91/$V91,0)</f>
        <v>1</v>
      </c>
      <c r="V91" s="4">
        <f>$B$91</f>
        <v>66000000</v>
      </c>
      <c r="W91" s="8">
        <f>IFERROR(X91/$V91,0)</f>
        <v>1.4393939393939394</v>
      </c>
      <c r="X91" s="4">
        <f>$C$91</f>
        <v>95000000</v>
      </c>
      <c r="Y91" s="8">
        <f>IFERROR(Z91/$V91,0)</f>
        <v>1.2424242424242424</v>
      </c>
      <c r="Z91" s="4">
        <f>$D$91</f>
        <v>82000000</v>
      </c>
      <c r="AA91" s="8">
        <f>IFERROR(AB91/$V91,0)</f>
        <v>2.393939393939394</v>
      </c>
      <c r="AB91" s="4">
        <f>$E$91</f>
        <v>158000000</v>
      </c>
      <c r="AC91" s="8">
        <f>IFERROR(AD91/$V91,0)</f>
        <v>1.3787878787878789</v>
      </c>
      <c r="AD91" s="4">
        <f>$F$91</f>
        <v>91000000</v>
      </c>
    </row>
    <row r="92" spans="1:30" ht="14">
      <c r="A92" t="s">
        <v>77</v>
      </c>
      <c r="B92" s="4">
        <v>4000000</v>
      </c>
      <c r="C92" s="4">
        <v>1000000</v>
      </c>
      <c r="D92" s="4">
        <v>3000000</v>
      </c>
      <c r="E92" s="4">
        <v>3000000</v>
      </c>
      <c r="F92" s="4">
        <v>8000000</v>
      </c>
      <c r="H92" t="s">
        <f>$A$92</f>
        <v>77</v>
      </c>
      <c r="I92" s="8">
        <f>IFERROR(J92/$J$122,0)</f>
        <v>0.00022062879205736349</v>
      </c>
      <c r="J92" s="4">
        <f>$B$92</f>
        <v>4000000</v>
      </c>
      <c r="K92" s="8">
        <f>IFERROR(L92/$L$122,0)</f>
        <v>5.1072522982635342e-05</v>
      </c>
      <c r="L92" s="4">
        <f>$C$92</f>
        <v>1000000</v>
      </c>
      <c r="M92" s="8">
        <f>IFERROR(N92/$N$122,0)</f>
        <v>0.00014612761811982466</v>
      </c>
      <c r="N92" s="4">
        <f>$D$92</f>
        <v>3000000</v>
      </c>
      <c r="O92" s="8">
        <f>IFERROR(P92/$P$122,0)</f>
        <v>0.00013501350135013501</v>
      </c>
      <c r="P92" s="4">
        <f>$E$92</f>
        <v>3000000</v>
      </c>
      <c r="Q92" s="8">
        <f>IFERROR(R92/$R$122,0)</f>
        <v>0.00035273368606701942</v>
      </c>
      <c r="R92" s="4">
        <f>$F$92</f>
        <v>8000000</v>
      </c>
      <c r="T92" t="s">
        <f>$A$92</f>
        <v>77</v>
      </c>
      <c r="U92" s="8">
        <f>IFERROR(V92/$V92,0)</f>
        <v>1</v>
      </c>
      <c r="V92" s="4">
        <f>$B$92</f>
        <v>4000000</v>
      </c>
      <c r="W92" s="8">
        <f>IFERROR(X92/$V92,0)</f>
        <v>0.25</v>
      </c>
      <c r="X92" s="4">
        <f>$C$92</f>
        <v>1000000</v>
      </c>
      <c r="Y92" s="8">
        <f>IFERROR(Z92/$V92,0)</f>
        <v>0.75</v>
      </c>
      <c r="Z92" s="4">
        <f>$D$92</f>
        <v>3000000</v>
      </c>
      <c r="AA92" s="8">
        <f>IFERROR(AB92/$V92,0)</f>
        <v>0.75</v>
      </c>
      <c r="AB92" s="4">
        <f>$E$92</f>
        <v>3000000</v>
      </c>
      <c r="AC92" s="8">
        <f>IFERROR(AD92/$V92,0)</f>
        <v>2</v>
      </c>
      <c r="AD92" s="4">
        <f>$F$92</f>
        <v>8000000</v>
      </c>
    </row>
    <row r="93" spans="1:30" ht="14">
      <c r="A93" t="s">
        <v>78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78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78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30" ht="14">
      <c r="A94" t="s">
        <v>79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80</v>
      </c>
      <c r="I94" s="8">
        <f>IFERROR(J94/$J$122,0)</f>
        <v>0.028792057363485935</v>
      </c>
      <c r="J94" s="4">
        <f>$B$95</f>
        <v>522000000</v>
      </c>
      <c r="K94" s="8">
        <f>IFERROR(L94/$L$122,0)</f>
        <v>0.027170582226762004</v>
      </c>
      <c r="L94" s="4">
        <f>$C$95</f>
        <v>532000000</v>
      </c>
      <c r="M94" s="8">
        <f>IFERROR(N94/$N$122,0)</f>
        <v>0.02357525572333171</v>
      </c>
      <c r="N94" s="4">
        <f>$D$95</f>
        <v>484000000</v>
      </c>
      <c r="O94" s="8">
        <f>IFERROR(P94/$P$122,0)</f>
        <v>0.021917191719171916</v>
      </c>
      <c r="P94" s="4">
        <f>$E$95</f>
        <v>487000000</v>
      </c>
      <c r="Q94" s="8">
        <f>IFERROR(R94/$R$122,0)</f>
        <v>0.02125220458553792</v>
      </c>
      <c r="R94" s="4">
        <f>$F$95</f>
        <v>482000000</v>
      </c>
      <c r="T94" t="s">
        <f>$A$95</f>
        <v>80</v>
      </c>
      <c r="U94" s="8">
        <f>IFERROR(V94/$V94,0)</f>
        <v>1</v>
      </c>
      <c r="V94" s="4">
        <f>$B$95</f>
        <v>522000000</v>
      </c>
      <c r="W94" s="8">
        <f>IFERROR(X94/$V94,0)</f>
        <v>1.0191570881226053</v>
      </c>
      <c r="X94" s="4">
        <f>$C$95</f>
        <v>532000000</v>
      </c>
      <c r="Y94" s="8">
        <f>IFERROR(Z94/$V94,0)</f>
        <v>0.92720306513409967</v>
      </c>
      <c r="Z94" s="4">
        <f>$D$95</f>
        <v>484000000</v>
      </c>
      <c r="AA94" s="8">
        <f>IFERROR(AB94/$V94,0)</f>
        <v>0.93295019157088122</v>
      </c>
      <c r="AB94" s="4">
        <f>$E$95</f>
        <v>487000000</v>
      </c>
      <c r="AC94" s="8">
        <f>IFERROR(AD94/$V94,0)</f>
        <v>0.92337164750957856</v>
      </c>
      <c r="AD94" s="4">
        <f>$F$95</f>
        <v>482000000</v>
      </c>
    </row>
    <row r="95" spans="1:30" ht="14">
      <c r="A95" t="s">
        <v>80</v>
      </c>
      <c r="B95" s="4">
        <v>522000000</v>
      </c>
      <c r="C95" s="4">
        <v>532000000</v>
      </c>
      <c r="D95" s="4">
        <v>484000000</v>
      </c>
      <c r="E95" s="4">
        <v>487000000</v>
      </c>
      <c r="F95" s="4">
        <v>482000000</v>
      </c>
      <c r="H95" t="s">
        <f>$A$96</f>
        <v>81</v>
      </c>
      <c r="I95" s="8">
        <f>IFERROR(J95/$J$122,0)</f>
        <v>0.028792057363485935</v>
      </c>
      <c r="J95" s="4">
        <f>$B$96</f>
        <v>522000000</v>
      </c>
      <c r="K95" s="8">
        <f>IFERROR(L95/$L$122,0)</f>
        <v>0.027170582226762004</v>
      </c>
      <c r="L95" s="4">
        <f>$C$96</f>
        <v>532000000</v>
      </c>
      <c r="M95" s="8">
        <f>IFERROR(N95/$N$122,0)</f>
        <v>0.02357525572333171</v>
      </c>
      <c r="N95" s="4">
        <f>$D$96</f>
        <v>484000000</v>
      </c>
      <c r="O95" s="8">
        <f>IFERROR(P95/$P$122,0)</f>
        <v>0.021917191719171916</v>
      </c>
      <c r="P95" s="4">
        <f>$E$96</f>
        <v>487000000</v>
      </c>
      <c r="Q95" s="8">
        <f>IFERROR(R95/$R$122,0)</f>
        <v>0.02054673721340388</v>
      </c>
      <c r="R95" s="4">
        <f>$F$96</f>
        <v>466000000</v>
      </c>
      <c r="T95" t="s">
        <f>$A$96</f>
        <v>81</v>
      </c>
      <c r="U95" s="8">
        <f>IFERROR(V95/$V95,0)</f>
        <v>1</v>
      </c>
      <c r="V95" s="4">
        <f>$B$96</f>
        <v>522000000</v>
      </c>
      <c r="W95" s="8">
        <f>IFERROR(X95/$V95,0)</f>
        <v>1.0191570881226053</v>
      </c>
      <c r="X95" s="4">
        <f>$C$96</f>
        <v>532000000</v>
      </c>
      <c r="Y95" s="8">
        <f>IFERROR(Z95/$V95,0)</f>
        <v>0.92720306513409967</v>
      </c>
      <c r="Z95" s="4">
        <f>$D$96</f>
        <v>484000000</v>
      </c>
      <c r="AA95" s="8">
        <f>IFERROR(AB95/$V95,0)</f>
        <v>0.93295019157088122</v>
      </c>
      <c r="AB95" s="4">
        <f>$E$96</f>
        <v>487000000</v>
      </c>
      <c r="AC95" s="8">
        <f>IFERROR(AD95/$V95,0)</f>
        <v>0.89272030651340994</v>
      </c>
      <c r="AD95" s="4">
        <f>$F$96</f>
        <v>466000000</v>
      </c>
    </row>
    <row r="96" spans="1:30" ht="14">
      <c r="A96" t="s">
        <v>81</v>
      </c>
      <c r="B96" s="4">
        <v>522000000</v>
      </c>
      <c r="C96" s="4">
        <v>532000000</v>
      </c>
      <c r="D96" s="4">
        <v>484000000</v>
      </c>
      <c r="E96" s="4">
        <v>487000000</v>
      </c>
      <c r="F96" s="4">
        <v>466000000</v>
      </c>
      <c r="H96" t="s">
        <f>$A$97</f>
        <v>82</v>
      </c>
      <c r="I96" s="8">
        <f>IFERROR(J96/$J$122,0)</f>
        <v>0.03094318808604523</v>
      </c>
      <c r="J96" s="4">
        <f>$B$97</f>
        <v>561000000</v>
      </c>
      <c r="K96" s="8">
        <f>IFERROR(L96/$L$122,0)</f>
        <v>0.029213483146067417</v>
      </c>
      <c r="L96" s="4">
        <f>$C$97</f>
        <v>572000000</v>
      </c>
      <c r="M96" s="8">
        <f>IFERROR(N96/$N$122,0)</f>
        <v>0.025621042377009254</v>
      </c>
      <c r="N96" s="4">
        <f>$D$97</f>
        <v>526000000</v>
      </c>
      <c r="O96" s="8">
        <f>IFERROR(P96/$P$122,0)</f>
        <v>0.023942394239423941</v>
      </c>
      <c r="P96" s="4">
        <f>$E$97</f>
        <v>532000000</v>
      </c>
      <c r="Q96" s="8">
        <f>IFERROR(R96/$R$122,0)</f>
        <v>0.022354497354497356</v>
      </c>
      <c r="R96" s="4">
        <f>$F$97</f>
        <v>507000000</v>
      </c>
      <c r="T96" t="s">
        <f>$A$97</f>
        <v>82</v>
      </c>
      <c r="U96" s="8">
        <f>IFERROR(V96/$V96,0)</f>
        <v>1</v>
      </c>
      <c r="V96" s="4">
        <f>$B$97</f>
        <v>561000000</v>
      </c>
      <c r="W96" s="8">
        <f>IFERROR(X96/$V96,0)</f>
        <v>1.0196078431372548</v>
      </c>
      <c r="X96" s="4">
        <f>$C$97</f>
        <v>572000000</v>
      </c>
      <c r="Y96" s="8">
        <f>IFERROR(Z96/$V96,0)</f>
        <v>0.9376114081996435</v>
      </c>
      <c r="Z96" s="4">
        <f>$D$97</f>
        <v>526000000</v>
      </c>
      <c r="AA96" s="8">
        <f>IFERROR(AB96/$V96,0)</f>
        <v>0.94830659536541895</v>
      </c>
      <c r="AB96" s="4">
        <f>$E$97</f>
        <v>532000000</v>
      </c>
      <c r="AC96" s="8">
        <f>IFERROR(AD96/$V96,0)</f>
        <v>0.90374331550802134</v>
      </c>
      <c r="AD96" s="4">
        <f>$F$97</f>
        <v>507000000</v>
      </c>
    </row>
    <row r="97" spans="1:30" ht="14">
      <c r="A97" t="s">
        <v>82</v>
      </c>
      <c r="B97" s="4">
        <v>561000000</v>
      </c>
      <c r="C97" s="4">
        <v>572000000</v>
      </c>
      <c r="D97" s="4">
        <v>526000000</v>
      </c>
      <c r="E97" s="4">
        <v>532000000</v>
      </c>
      <c r="F97" s="4">
        <v>507000000</v>
      </c>
      <c r="H97" t="s">
        <f>$A$98</f>
        <v>83</v>
      </c>
      <c r="I97" s="8">
        <f>IFERROR(J97/$J$122,0)</f>
        <v>-0.0021511307225592939</v>
      </c>
      <c r="J97" s="4">
        <f>$B$98</f>
        <v>-39000000</v>
      </c>
      <c r="K97" s="8">
        <f>IFERROR(L97/$L$122,0)</f>
        <v>-0.0020429009193054137</v>
      </c>
      <c r="L97" s="4">
        <f>$C$98</f>
        <v>-40000000</v>
      </c>
      <c r="M97" s="8">
        <f>IFERROR(N97/$N$122,0)</f>
        <v>-0.0020457866536775452</v>
      </c>
      <c r="N97" s="4">
        <f>$D$98</f>
        <v>-42000000</v>
      </c>
      <c r="O97" s="8">
        <f>IFERROR(P97/$P$122,0)</f>
        <v>-0.0020252025202520253</v>
      </c>
      <c r="P97" s="4">
        <f>$E$98</f>
        <v>-45000000</v>
      </c>
      <c r="Q97" s="8">
        <f>IFERROR(R97/$R$122,0)</f>
        <v>-0.0018077601410934744</v>
      </c>
      <c r="R97" s="4">
        <f>$F$98</f>
        <v>-41000000</v>
      </c>
      <c r="T97" t="s">
        <f>$A$98</f>
        <v>83</v>
      </c>
      <c r="U97" s="8">
        <f>IFERROR(V97/$V97,0)</f>
        <v>1</v>
      </c>
      <c r="V97" s="4">
        <f>$B$98</f>
        <v>-39000000</v>
      </c>
      <c r="W97" s="8">
        <f>IFERROR(X97/$V97,0)</f>
        <v>1.0256410256410255</v>
      </c>
      <c r="X97" s="4">
        <f>$C$98</f>
        <v>-40000000</v>
      </c>
      <c r="Y97" s="8">
        <f>IFERROR(Z97/$V97,0)</f>
        <v>1.0769230769230769</v>
      </c>
      <c r="Z97" s="4">
        <f>$D$98</f>
        <v>-42000000</v>
      </c>
      <c r="AA97" s="8">
        <f>IFERROR(AB97/$V97,0)</f>
        <v>1.1538461538461537</v>
      </c>
      <c r="AB97" s="4">
        <f>$E$98</f>
        <v>-45000000</v>
      </c>
      <c r="AC97" s="8">
        <f>IFERROR(AD97/$V97,0)</f>
        <v>1.0512820512820513</v>
      </c>
      <c r="AD97" s="4">
        <f>$F$98</f>
        <v>-41000000</v>
      </c>
    </row>
    <row r="98" spans="1:30" ht="14">
      <c r="A98" t="s">
        <v>83</v>
      </c>
      <c r="B98" s="4">
        <v>-39000000</v>
      </c>
      <c r="C98" s="4">
        <v>-40000000</v>
      </c>
      <c r="D98" s="4">
        <v>-42000000</v>
      </c>
      <c r="E98" s="4">
        <v>-45000000</v>
      </c>
      <c r="F98" s="4">
        <v>-41000000</v>
      </c>
      <c r="H98" t="s">
        <f>$A$99</f>
        <v>84</v>
      </c>
      <c r="I98" s="8">
        <f>IFERROR(J98/$J$122,0)</f>
        <v>0</v>
      </c>
      <c r="J98" s="4">
        <f>$B$99</f>
        <v>0</v>
      </c>
      <c r="K98" s="8">
        <f>IFERROR(L98/$L$122,0)</f>
        <v>0</v>
      </c>
      <c r="L98" s="4">
        <f>$C$99</f>
        <v>0</v>
      </c>
      <c r="M98" s="8">
        <f>IFERROR(N98/$N$122,0)</f>
        <v>0</v>
      </c>
      <c r="N98" s="4">
        <f>$D$99</f>
        <v>0</v>
      </c>
      <c r="O98" s="8">
        <f>IFERROR(P98/$P$122,0)</f>
        <v>0</v>
      </c>
      <c r="P98" s="4">
        <f>$E$99</f>
        <v>0</v>
      </c>
      <c r="Q98" s="8">
        <f>IFERROR(R98/$R$122,0)</f>
        <v>0.00070546737213403885</v>
      </c>
      <c r="R98" s="4">
        <f>$F$99</f>
        <v>16000000</v>
      </c>
      <c r="T98" t="s">
        <f>$A$99</f>
        <v>84</v>
      </c>
      <c r="U98" s="8">
        <f>IFERROR(V98/$V98,0)</f>
        <v>0</v>
      </c>
      <c r="V98" s="4">
        <f>$B$99</f>
        <v>0</v>
      </c>
      <c r="W98" s="8">
        <f>IFERROR(X98/$V98,0)</f>
        <v>0</v>
      </c>
      <c r="X98" s="4">
        <f>$C$99</f>
        <v>0</v>
      </c>
      <c r="Y98" s="8">
        <f>IFERROR(Z98/$V98,0)</f>
        <v>0</v>
      </c>
      <c r="Z98" s="4">
        <f>$D$99</f>
        <v>0</v>
      </c>
      <c r="AA98" s="8">
        <f>IFERROR(AB98/$V98,0)</f>
        <v>0</v>
      </c>
      <c r="AB98" s="4">
        <f>$E$99</f>
        <v>0</v>
      </c>
      <c r="AC98" s="8">
        <f>IFERROR(AD98/$V98,0)</f>
        <v>0</v>
      </c>
      <c r="AD98" s="4">
        <f>$F$99</f>
        <v>16000000</v>
      </c>
    </row>
    <row r="99" spans="1:30" ht="14">
      <c r="A99" t="s">
        <v>84</v>
      </c>
      <c r="B99" s="4">
        <v>0</v>
      </c>
      <c r="C99" s="4">
        <v>0</v>
      </c>
      <c r="D99" s="4">
        <v>0</v>
      </c>
      <c r="E99" s="4">
        <v>0</v>
      </c>
      <c r="F99" s="4">
        <v>16000000</v>
      </c>
      <c r="H99" t="s">
        <f>$A$102</f>
        <v>85</v>
      </c>
      <c r="I99" s="8">
        <f>IFERROR(J99/$J$122,0)</f>
        <v>0.0020959735245449532</v>
      </c>
      <c r="J99" s="4">
        <f>$B$102</f>
        <v>38000000</v>
      </c>
      <c r="K99" s="8">
        <f>IFERROR(L99/$L$122,0)</f>
        <v>0.0019918283963227782</v>
      </c>
      <c r="L99" s="4">
        <f>$C$102</f>
        <v>39000000</v>
      </c>
      <c r="M99" s="8">
        <f>IFERROR(N99/$N$122,0)</f>
        <v>0.0019970774476376035</v>
      </c>
      <c r="N99" s="4">
        <f>$D$102</f>
        <v>41000000</v>
      </c>
      <c r="O99" s="8">
        <f>IFERROR(P99/$P$122,0)</f>
        <v>0.0018451845184518452</v>
      </c>
      <c r="P99" s="4">
        <f>$E$102</f>
        <v>41000000</v>
      </c>
      <c r="Q99" s="8">
        <f>IFERROR(R99/$R$122,0)</f>
        <v>0.0019400352733686067</v>
      </c>
      <c r="R99" s="4">
        <f>$F$102</f>
        <v>44000000</v>
      </c>
      <c r="T99" t="s">
        <f>$A$102</f>
        <v>85</v>
      </c>
      <c r="U99" s="8">
        <f>IFERROR(V99/$V99,0)</f>
        <v>1</v>
      </c>
      <c r="V99" s="4">
        <f>$B$102</f>
        <v>38000000</v>
      </c>
      <c r="W99" s="8">
        <f>IFERROR(X99/$V99,0)</f>
        <v>1.0263157894736843</v>
      </c>
      <c r="X99" s="4">
        <f>$C$102</f>
        <v>39000000</v>
      </c>
      <c r="Y99" s="8">
        <f>IFERROR(Z99/$V99,0)</f>
        <v>1.0789473684210527</v>
      </c>
      <c r="Z99" s="4">
        <f>$D$102</f>
        <v>41000000</v>
      </c>
      <c r="AA99" s="8">
        <f>IFERROR(AB99/$V99,0)</f>
        <v>1.0789473684210527</v>
      </c>
      <c r="AB99" s="4">
        <f>$E$102</f>
        <v>41000000</v>
      </c>
      <c r="AC99" s="8">
        <f>IFERROR(AD99/$V99,0)</f>
        <v>1.1578947368421053</v>
      </c>
      <c r="AD99" s="4">
        <f>$F$102</f>
        <v>44000000</v>
      </c>
    </row>
    <row r="100" spans="1:30" ht="14">
      <c r="A100" t="s">
        <v>86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H100" t="s">
        <f>$A$103</f>
        <v>87</v>
      </c>
      <c r="I100" s="8">
        <f>IFERROR(J100/$J$122,0)</f>
        <v>0</v>
      </c>
      <c r="J100" s="4">
        <f>$B$103</f>
        <v>0</v>
      </c>
      <c r="K100" s="8">
        <f>IFERROR(L100/$L$122,0)</f>
        <v>0</v>
      </c>
      <c r="L100" s="4">
        <f>$C$103</f>
        <v>0</v>
      </c>
      <c r="M100" s="8">
        <f>IFERROR(N100/$N$122,0)</f>
        <v>0</v>
      </c>
      <c r="N100" s="4">
        <f>$D$103</f>
        <v>0</v>
      </c>
      <c r="O100" s="8">
        <f>IFERROR(P100/$P$122,0)</f>
        <v>0</v>
      </c>
      <c r="P100" s="4">
        <f>$E$103</f>
        <v>0</v>
      </c>
      <c r="Q100" s="8">
        <f>IFERROR(R100/$R$122,0)</f>
        <v>0</v>
      </c>
      <c r="R100" s="4">
        <f>$F$103</f>
        <v>0</v>
      </c>
      <c r="T100" t="s">
        <f>$A$103</f>
        <v>87</v>
      </c>
      <c r="U100" s="8">
        <f>IFERROR(V100/$V100,0)</f>
        <v>0</v>
      </c>
      <c r="V100" s="4">
        <f>$B$103</f>
        <v>0</v>
      </c>
      <c r="W100" s="8">
        <f>IFERROR(X100/$V100,0)</f>
        <v>0</v>
      </c>
      <c r="X100" s="4">
        <f>$C$103</f>
        <v>0</v>
      </c>
      <c r="Y100" s="8">
        <f>IFERROR(Z100/$V100,0)</f>
        <v>0</v>
      </c>
      <c r="Z100" s="4">
        <f>$D$103</f>
        <v>0</v>
      </c>
      <c r="AA100" s="8">
        <f>IFERROR(AB100/$V100,0)</f>
        <v>0</v>
      </c>
      <c r="AB100" s="4">
        <f>$E$103</f>
        <v>0</v>
      </c>
      <c r="AC100" s="8">
        <f>IFERROR(AD100/$V100,0)</f>
        <v>0</v>
      </c>
      <c r="AD100" s="4">
        <f>$F$103</f>
        <v>0</v>
      </c>
    </row>
    <row r="101" spans="1:30" ht="14">
      <c r="A101" t="s">
        <v>88</v>
      </c>
      <c r="B101" s="4">
        <v>6.0499999999999998</v>
      </c>
      <c r="C101" s="4">
        <v>6.21</v>
      </c>
      <c r="D101" s="4">
        <v>6.9400000000000004</v>
      </c>
      <c r="E101" s="4">
        <v>7.0599999999999996</v>
      </c>
      <c r="F101" s="4">
        <v>7.4900000000000002</v>
      </c>
      <c r="H101" t="s">
        <f>$A$104</f>
        <v>89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89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30" ht="14">
      <c r="A102" t="s">
        <v>85</v>
      </c>
      <c r="B102" s="4">
        <v>38000000</v>
      </c>
      <c r="C102" s="4">
        <v>39000000</v>
      </c>
      <c r="D102" s="4">
        <v>41000000</v>
      </c>
      <c r="E102" s="4">
        <v>41000000</v>
      </c>
      <c r="F102" s="4">
        <v>44000000</v>
      </c>
      <c r="H102" t="s">
        <f>$A$105</f>
        <v>90</v>
      </c>
      <c r="I102" s="8">
        <f>IFERROR(J102/$J$122,0)</f>
        <v>0.0020959735245449532</v>
      </c>
      <c r="J102" s="4">
        <f>$B$105</f>
        <v>38000000</v>
      </c>
      <c r="K102" s="8">
        <f>IFERROR(L102/$L$122,0)</f>
        <v>0.0019918283963227782</v>
      </c>
      <c r="L102" s="4">
        <f>$C$105</f>
        <v>39000000</v>
      </c>
      <c r="M102" s="8">
        <f>IFERROR(N102/$N$122,0)</f>
        <v>0.0019970774476376035</v>
      </c>
      <c r="N102" s="4">
        <f>$D$105</f>
        <v>41000000</v>
      </c>
      <c r="O102" s="8">
        <f>IFERROR(P102/$P$122,0)</f>
        <v>0.0018451845184518452</v>
      </c>
      <c r="P102" s="4">
        <f>$E$105</f>
        <v>41000000</v>
      </c>
      <c r="Q102" s="8">
        <f>IFERROR(R102/$R$122,0)</f>
        <v>0.0019400352733686067</v>
      </c>
      <c r="R102" s="4">
        <f>$F$105</f>
        <v>44000000</v>
      </c>
      <c r="T102" t="s">
        <f>$A$105</f>
        <v>90</v>
      </c>
      <c r="U102" s="8">
        <f>IFERROR(V102/$V102,0)</f>
        <v>1</v>
      </c>
      <c r="V102" s="4">
        <f>$B$105</f>
        <v>38000000</v>
      </c>
      <c r="W102" s="8">
        <f>IFERROR(X102/$V102,0)</f>
        <v>1.0263157894736843</v>
      </c>
      <c r="X102" s="4">
        <f>$C$105</f>
        <v>39000000</v>
      </c>
      <c r="Y102" s="8">
        <f>IFERROR(Z102/$V102,0)</f>
        <v>1.0789473684210527</v>
      </c>
      <c r="Z102" s="4">
        <f>$D$105</f>
        <v>41000000</v>
      </c>
      <c r="AA102" s="8">
        <f>IFERROR(AB102/$V102,0)</f>
        <v>1.0789473684210527</v>
      </c>
      <c r="AB102" s="4">
        <f>$E$105</f>
        <v>41000000</v>
      </c>
      <c r="AC102" s="8">
        <f>IFERROR(AD102/$V102,0)</f>
        <v>1.1578947368421053</v>
      </c>
      <c r="AD102" s="4">
        <f>$F$105</f>
        <v>44000000</v>
      </c>
    </row>
    <row r="103" spans="1:30" ht="14">
      <c r="A103" t="s">
        <v>87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H103" t="s">
        <f>$A$106</f>
        <v>91</v>
      </c>
      <c r="I103" s="8">
        <f>IFERROR(J103/$J$122,0)</f>
        <v>0</v>
      </c>
      <c r="J103" s="4">
        <f>$B$106</f>
        <v>0</v>
      </c>
      <c r="K103" s="8">
        <f>IFERROR(L103/$L$122,0)</f>
        <v>0</v>
      </c>
      <c r="L103" s="4">
        <f>$C$106</f>
        <v>0</v>
      </c>
      <c r="M103" s="8">
        <f>IFERROR(N103/$N$122,0)</f>
        <v>0</v>
      </c>
      <c r="N103" s="4">
        <f>$D$106</f>
        <v>0</v>
      </c>
      <c r="O103" s="8">
        <f>IFERROR(P103/$P$122,0)</f>
        <v>0</v>
      </c>
      <c r="P103" s="4">
        <f>$E$106</f>
        <v>0</v>
      </c>
      <c r="Q103" s="8">
        <f>IFERROR(R103/$R$122,0)</f>
        <v>0</v>
      </c>
      <c r="R103" s="4">
        <f>$F$106</f>
        <v>0</v>
      </c>
      <c r="T103" t="s">
        <f>$A$106</f>
        <v>91</v>
      </c>
      <c r="U103" s="8">
        <f>IFERROR(V103/$V103,0)</f>
        <v>0</v>
      </c>
      <c r="V103" s="4">
        <f>$B$106</f>
        <v>0</v>
      </c>
      <c r="W103" s="8">
        <f>IFERROR(X103/$V103,0)</f>
        <v>0</v>
      </c>
      <c r="X103" s="4">
        <f>$C$106</f>
        <v>0</v>
      </c>
      <c r="Y103" s="8">
        <f>IFERROR(Z103/$V103,0)</f>
        <v>0</v>
      </c>
      <c r="Z103" s="4">
        <f>$D$106</f>
        <v>0</v>
      </c>
      <c r="AA103" s="8">
        <f>IFERROR(AB103/$V103,0)</f>
        <v>0</v>
      </c>
      <c r="AB103" s="4">
        <f>$E$106</f>
        <v>0</v>
      </c>
      <c r="AC103" s="8">
        <f>IFERROR(AD103/$V103,0)</f>
        <v>0</v>
      </c>
      <c r="AD103" s="4">
        <f>$F$106</f>
        <v>0</v>
      </c>
    </row>
    <row r="104" spans="1:30" ht="14">
      <c r="A104" t="s">
        <v>89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92</v>
      </c>
      <c r="I104" s="8">
        <f>IFERROR(J104/$J$122,0)</f>
        <v>0.0014892443463872035</v>
      </c>
      <c r="J104" s="4">
        <f>$B$107</f>
        <v>27000000</v>
      </c>
      <c r="K104" s="8">
        <f>IFERROR(L104/$L$122,0)</f>
        <v>0.0059754851889683349</v>
      </c>
      <c r="L104" s="4">
        <f>$C$107</f>
        <v>117000000</v>
      </c>
      <c r="M104" s="8">
        <f>IFERROR(N104/$N$122,0)</f>
        <v>0.0053580126643935702</v>
      </c>
      <c r="N104" s="4">
        <f>$D$107</f>
        <v>110000000</v>
      </c>
      <c r="O104" s="8">
        <f>IFERROR(P104/$P$122,0)</f>
        <v>0.0041404140414041408</v>
      </c>
      <c r="P104" s="4">
        <f>$E$107</f>
        <v>92000000</v>
      </c>
      <c r="Q104" s="8">
        <f>IFERROR(R104/$R$122,0)</f>
        <v>0.029100529100529099</v>
      </c>
      <c r="R104" s="4">
        <f>$F$107</f>
        <v>660000000</v>
      </c>
      <c r="T104" t="s">
        <f>$A$107</f>
        <v>92</v>
      </c>
      <c r="U104" s="8">
        <f>IFERROR(V104/$V104,0)</f>
        <v>1</v>
      </c>
      <c r="V104" s="4">
        <f>$B$107</f>
        <v>27000000</v>
      </c>
      <c r="W104" s="8">
        <f>IFERROR(X104/$V104,0)</f>
        <v>4.333333333333333</v>
      </c>
      <c r="X104" s="4">
        <f>$C$107</f>
        <v>117000000</v>
      </c>
      <c r="Y104" s="8">
        <f>IFERROR(Z104/$V104,0)</f>
        <v>4.0740740740740744</v>
      </c>
      <c r="Z104" s="4">
        <f>$D$107</f>
        <v>110000000</v>
      </c>
      <c r="AA104" s="8">
        <f>IFERROR(AB104/$V104,0)</f>
        <v>3.4074074074074074</v>
      </c>
      <c r="AB104" s="4">
        <f>$E$107</f>
        <v>92000000</v>
      </c>
      <c r="AC104" s="8">
        <f>IFERROR(AD104/$V104,0)</f>
        <v>24.444444444444443</v>
      </c>
      <c r="AD104" s="4">
        <f>$F$107</f>
        <v>660000000</v>
      </c>
    </row>
    <row r="105" spans="1:30" ht="14">
      <c r="A105" t="s">
        <v>90</v>
      </c>
      <c r="B105" s="4">
        <v>38000000</v>
      </c>
      <c r="C105" s="4">
        <v>39000000</v>
      </c>
      <c r="D105" s="4">
        <v>41000000</v>
      </c>
      <c r="E105" s="4">
        <v>41000000</v>
      </c>
      <c r="F105" s="4">
        <v>44000000</v>
      </c>
      <c r="H105" t="s">
        <f>$A$108</f>
        <v>93</v>
      </c>
      <c r="I105" s="8">
        <f>IFERROR(J105/$J$122,0)</f>
        <v>0.0014892443463872035</v>
      </c>
      <c r="J105" s="4">
        <f>$B$108</f>
        <v>27000000</v>
      </c>
      <c r="K105" s="8">
        <f>IFERROR(L105/$L$122,0)</f>
        <v>0.0059754851889683349</v>
      </c>
      <c r="L105" s="4">
        <f>$C$108</f>
        <v>117000000</v>
      </c>
      <c r="M105" s="8">
        <f>IFERROR(N105/$N$122,0)</f>
        <v>0.0053580126643935702</v>
      </c>
      <c r="N105" s="4">
        <f>$D$108</f>
        <v>110000000</v>
      </c>
      <c r="O105" s="8">
        <f>IFERROR(P105/$P$122,0)</f>
        <v>0.0041404140414041408</v>
      </c>
      <c r="P105" s="4">
        <f>$E$108</f>
        <v>92000000</v>
      </c>
      <c r="Q105" s="8">
        <f>IFERROR(R105/$R$122,0)</f>
        <v>0.029100529100529099</v>
      </c>
      <c r="R105" s="4">
        <f>$F$108</f>
        <v>660000000</v>
      </c>
      <c r="T105" t="s">
        <f>$A$108</f>
        <v>93</v>
      </c>
      <c r="U105" s="8">
        <f>IFERROR(V105/$V105,0)</f>
        <v>1</v>
      </c>
      <c r="V105" s="4">
        <f>$B$108</f>
        <v>27000000</v>
      </c>
      <c r="W105" s="8">
        <f>IFERROR(X105/$V105,0)</f>
        <v>4.333333333333333</v>
      </c>
      <c r="X105" s="4">
        <f>$C$108</f>
        <v>117000000</v>
      </c>
      <c r="Y105" s="8">
        <f>IFERROR(Z105/$V105,0)</f>
        <v>4.0740740740740744</v>
      </c>
      <c r="Z105" s="4">
        <f>$D$108</f>
        <v>110000000</v>
      </c>
      <c r="AA105" s="8">
        <f>IFERROR(AB105/$V105,0)</f>
        <v>3.4074074074074074</v>
      </c>
      <c r="AB105" s="4">
        <f>$E$108</f>
        <v>92000000</v>
      </c>
      <c r="AC105" s="8">
        <f>IFERROR(AD105/$V105,0)</f>
        <v>24.444444444444443</v>
      </c>
      <c r="AD105" s="4">
        <f>$F$108</f>
        <v>660000000</v>
      </c>
    </row>
    <row r="106" spans="1:30" ht="14">
      <c r="A106" t="s">
        <v>91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H106" t="s">
        <f>$A$109</f>
        <v>94</v>
      </c>
      <c r="I106" s="8">
        <f>IFERROR(J106/$J$122,0)</f>
        <v>0.036238279095421953</v>
      </c>
      <c r="J106" s="4">
        <f>$B$109</f>
        <v>657000000</v>
      </c>
      <c r="K106" s="8">
        <f>IFERROR(L106/$L$122,0)</f>
        <v>0.040040858018386111</v>
      </c>
      <c r="L106" s="4">
        <f>$C$109</f>
        <v>784000000</v>
      </c>
      <c r="M106" s="8">
        <f>IFERROR(N106/$N$122,0)</f>
        <v>0.035070628348757918</v>
      </c>
      <c r="N106" s="4">
        <f>$D$109</f>
        <v>720000000</v>
      </c>
      <c r="O106" s="8">
        <f>IFERROR(P106/$P$122,0)</f>
        <v>0.035148514851485152</v>
      </c>
      <c r="P106" s="4">
        <f>$E$109</f>
        <v>781000000</v>
      </c>
      <c r="Q106" s="8">
        <f>IFERROR(R106/$R$122,0)</f>
        <v>0.056878306878306875</v>
      </c>
      <c r="R106" s="4">
        <f>$F$109</f>
        <v>1290000000</v>
      </c>
      <c r="T106" t="s">
        <f>$A$109</f>
        <v>94</v>
      </c>
      <c r="U106" s="8">
        <f>IFERROR(V106/$V106,0)</f>
        <v>1</v>
      </c>
      <c r="V106" s="4">
        <f>$B$109</f>
        <v>657000000</v>
      </c>
      <c r="W106" s="8">
        <f>IFERROR(X106/$V106,0)</f>
        <v>1.1933028919330289</v>
      </c>
      <c r="X106" s="4">
        <f>$C$109</f>
        <v>784000000</v>
      </c>
      <c r="Y106" s="8">
        <f>IFERROR(Z106/$V106,0)</f>
        <v>1.095890410958904</v>
      </c>
      <c r="Z106" s="4">
        <f>$D$109</f>
        <v>720000000</v>
      </c>
      <c r="AA106" s="8">
        <f>IFERROR(AB106/$V106,0)</f>
        <v>1.1887366818873668</v>
      </c>
      <c r="AB106" s="4">
        <f>$E$109</f>
        <v>781000000</v>
      </c>
      <c r="AC106" s="8">
        <f>IFERROR(AD106/$V106,0)</f>
        <v>1.9634703196347032</v>
      </c>
      <c r="AD106" s="4">
        <f>$F$109</f>
        <v>1290000000</v>
      </c>
    </row>
    <row r="107" spans="1:30" ht="14">
      <c r="A107" t="s">
        <v>92</v>
      </c>
      <c r="B107" s="4">
        <v>27000000</v>
      </c>
      <c r="C107" s="4">
        <v>117000000</v>
      </c>
      <c r="D107" s="4">
        <v>110000000</v>
      </c>
      <c r="E107" s="4">
        <v>92000000</v>
      </c>
      <c r="F107" s="4">
        <v>660000000</v>
      </c>
      <c r="H107" t="s">
        <f>$A$110</f>
        <v>95</v>
      </c>
      <c r="I107" s="8">
        <f>IFERROR(J107/$J$122,0)</f>
        <v>0.76833976833976836</v>
      </c>
      <c r="J107" s="4">
        <f>$B$110</f>
        <v>13930000000</v>
      </c>
      <c r="K107" s="8">
        <f>IFERROR(L107/$L$122,0)</f>
        <v>0.76557711950970375</v>
      </c>
      <c r="L107" s="4">
        <f>$C$110</f>
        <v>14990000000</v>
      </c>
      <c r="M107" s="8">
        <f>IFERROR(N107/$N$122,0)</f>
        <v>0.79152459814905018</v>
      </c>
      <c r="N107" s="4">
        <f>$D$110</f>
        <v>16250000000</v>
      </c>
      <c r="O107" s="8">
        <f>IFERROR(P107/$P$122,0)</f>
        <v>0.78352835283528355</v>
      </c>
      <c r="P107" s="4">
        <f>$E$110</f>
        <v>17410000000</v>
      </c>
      <c r="Q107" s="8">
        <f>IFERROR(R107/$R$122,0)</f>
        <v>0.80864197530864201</v>
      </c>
      <c r="R107" s="4">
        <f>$F$110</f>
        <v>18340000000</v>
      </c>
      <c r="T107" t="s">
        <f>$A$110</f>
        <v>95</v>
      </c>
      <c r="U107" s="8">
        <f>IFERROR(V107/$V107,0)</f>
        <v>1</v>
      </c>
      <c r="V107" s="4">
        <f>$B$110</f>
        <v>13930000000</v>
      </c>
      <c r="W107" s="8">
        <f>IFERROR(X107/$V107,0)</f>
        <v>1.0760947595118449</v>
      </c>
      <c r="X107" s="4">
        <f>$C$110</f>
        <v>14990000000</v>
      </c>
      <c r="Y107" s="8">
        <f>IFERROR(Z107/$V107,0)</f>
        <v>1.1665470208183777</v>
      </c>
      <c r="Z107" s="4">
        <f>$D$110</f>
        <v>16250000000</v>
      </c>
      <c r="AA107" s="8">
        <f>IFERROR(AB107/$V107,0)</f>
        <v>1.2498205312275663</v>
      </c>
      <c r="AB107" s="4">
        <f>$E$110</f>
        <v>17410000000</v>
      </c>
      <c r="AC107" s="8">
        <f>IFERROR(AD107/$V107,0)</f>
        <v>1.3165829145728642</v>
      </c>
      <c r="AD107" s="4">
        <f>$F$110</f>
        <v>18340000000</v>
      </c>
    </row>
    <row r="108" spans="1:30" ht="14">
      <c r="A108" t="s">
        <v>93</v>
      </c>
      <c r="B108" s="4">
        <v>27000000</v>
      </c>
      <c r="C108" s="4">
        <v>117000000</v>
      </c>
      <c r="D108" s="4">
        <v>110000000</v>
      </c>
      <c r="E108" s="4">
        <v>92000000</v>
      </c>
      <c r="F108" s="4">
        <v>660000000</v>
      </c>
      <c r="H108" t="s">
        <f>$A$111</f>
        <v>96</v>
      </c>
      <c r="I108" s="8">
        <f>IFERROR(J108/$J$122,0)</f>
        <v>1.0204081632653061</v>
      </c>
      <c r="J108" s="4">
        <f>$B$111</f>
        <v>18500000000</v>
      </c>
      <c r="K108" s="8">
        <f>IFERROR(L108/$L$122,0)</f>
        <v>1.0188968335035751</v>
      </c>
      <c r="L108" s="4">
        <f>$C$111</f>
        <v>19950000000</v>
      </c>
      <c r="M108" s="8">
        <f>IFERROR(N108/$N$122,0)</f>
        <v>1.0579639551875304</v>
      </c>
      <c r="N108" s="4">
        <f>$D$111</f>
        <v>21720000000</v>
      </c>
      <c r="O108" s="8">
        <f>IFERROR(P108/$P$122,0)</f>
        <v>1.0441044104410442</v>
      </c>
      <c r="P108" s="4">
        <f>$E$111</f>
        <v>23200000000</v>
      </c>
      <c r="Q108" s="8">
        <f>IFERROR(R108/$R$122,0)</f>
        <v>1.0599647266313934</v>
      </c>
      <c r="R108" s="4">
        <f>$F$111</f>
        <v>24040000000</v>
      </c>
      <c r="T108" t="s">
        <f>$A$111</f>
        <v>96</v>
      </c>
      <c r="U108" s="8">
        <f>IFERROR(V108/$V108,0)</f>
        <v>1</v>
      </c>
      <c r="V108" s="4">
        <f>$B$111</f>
        <v>18500000000</v>
      </c>
      <c r="W108" s="8">
        <f>IFERROR(X108/$V108,0)</f>
        <v>1.0783783783783785</v>
      </c>
      <c r="X108" s="4">
        <f>$C$111</f>
        <v>19950000000</v>
      </c>
      <c r="Y108" s="8">
        <f>IFERROR(Z108/$V108,0)</f>
        <v>1.1740540540540541</v>
      </c>
      <c r="Z108" s="4">
        <f>$D$111</f>
        <v>21720000000</v>
      </c>
      <c r="AA108" s="8">
        <f>IFERROR(AB108/$V108,0)</f>
        <v>1.2540540540540541</v>
      </c>
      <c r="AB108" s="4">
        <f>$E$111</f>
        <v>23200000000</v>
      </c>
      <c r="AC108" s="8">
        <f>IFERROR(AD108/$V108,0)</f>
        <v>1.2994594594594595</v>
      </c>
      <c r="AD108" s="4">
        <f>$F$111</f>
        <v>24040000000</v>
      </c>
    </row>
    <row r="109" spans="1:30" ht="14">
      <c r="A109" t="s">
        <v>94</v>
      </c>
      <c r="B109" s="4">
        <v>657000000</v>
      </c>
      <c r="C109" s="4">
        <v>784000000</v>
      </c>
      <c r="D109" s="4">
        <v>720000000</v>
      </c>
      <c r="E109" s="4">
        <v>781000000</v>
      </c>
      <c r="F109" s="4">
        <v>1290000000</v>
      </c>
      <c r="H109" t="s">
        <f>$A$112</f>
        <v>97</v>
      </c>
      <c r="I109" s="8">
        <f>IFERROR(J109/$J$122,0)</f>
        <v>0</v>
      </c>
      <c r="J109" s="4">
        <f>$B$112</f>
        <v>0</v>
      </c>
      <c r="K109" s="8">
        <f>IFERROR(L109/$L$122,0)</f>
        <v>0</v>
      </c>
      <c r="L109" s="4">
        <f>$C$112</f>
        <v>0</v>
      </c>
      <c r="M109" s="8">
        <f>IFERROR(N109/$N$122,0)</f>
        <v>0</v>
      </c>
      <c r="N109" s="4">
        <f>$D$112</f>
        <v>0</v>
      </c>
      <c r="O109" s="8">
        <f>IFERROR(P109/$P$122,0)</f>
        <v>0</v>
      </c>
      <c r="P109" s="4">
        <f>$E$112</f>
        <v>0</v>
      </c>
      <c r="Q109" s="8">
        <f>IFERROR(R109/$R$122,0)</f>
        <v>0</v>
      </c>
      <c r="R109" s="4">
        <f>$F$112</f>
        <v>0</v>
      </c>
      <c r="T109" t="s">
        <f>$A$112</f>
        <v>97</v>
      </c>
      <c r="U109" s="8">
        <f>IFERROR(V109/$V109,0)</f>
        <v>0</v>
      </c>
      <c r="V109" s="4">
        <f>$B$112</f>
        <v>0</v>
      </c>
      <c r="W109" s="8">
        <f>IFERROR(X109/$V109,0)</f>
        <v>0</v>
      </c>
      <c r="X109" s="4">
        <f>$C$112</f>
        <v>0</v>
      </c>
      <c r="Y109" s="8">
        <f>IFERROR(Z109/$V109,0)</f>
        <v>0</v>
      </c>
      <c r="Z109" s="4">
        <f>$D$112</f>
        <v>0</v>
      </c>
      <c r="AA109" s="8">
        <f>IFERROR(AB109/$V109,0)</f>
        <v>0</v>
      </c>
      <c r="AB109" s="4">
        <f>$E$112</f>
        <v>0</v>
      </c>
      <c r="AC109" s="8">
        <f>IFERROR(AD109/$V109,0)</f>
        <v>0</v>
      </c>
      <c r="AD109" s="4">
        <f>$F$112</f>
        <v>0</v>
      </c>
    </row>
    <row r="110" spans="1:30" ht="14">
      <c r="A110" t="s">
        <v>95</v>
      </c>
      <c r="B110" s="4">
        <v>13930000000</v>
      </c>
      <c r="C110" s="4">
        <v>14990000000</v>
      </c>
      <c r="D110" s="4">
        <v>16250000000</v>
      </c>
      <c r="E110" s="4">
        <v>17410000000</v>
      </c>
      <c r="F110" s="4">
        <v>18340000000</v>
      </c>
      <c r="H110" t="s">
        <f>$A$113</f>
        <v>98</v>
      </c>
      <c r="I110" s="8">
        <f>IFERROR(J110/$J$122,0)</f>
        <v>0.0077771649200220625</v>
      </c>
      <c r="J110" s="4">
        <f>$B$113</f>
        <v>141000000</v>
      </c>
      <c r="K110" s="8">
        <f>IFERROR(L110/$L$122,0)</f>
        <v>0.0075076608784473949</v>
      </c>
      <c r="L110" s="4">
        <f>$C$113</f>
        <v>147000000</v>
      </c>
      <c r="M110" s="8">
        <f>IFERROR(N110/$N$122,0)</f>
        <v>0.0073550901120311742</v>
      </c>
      <c r="N110" s="4">
        <f>$D$113</f>
        <v>151000000</v>
      </c>
      <c r="O110" s="8">
        <f>IFERROR(P110/$P$122,0)</f>
        <v>0.0069756975697569754</v>
      </c>
      <c r="P110" s="4">
        <f>$E$113</f>
        <v>155000000</v>
      </c>
      <c r="Q110" s="8">
        <f>IFERROR(R110/$R$122,0)</f>
        <v>0.0073192239858906527</v>
      </c>
      <c r="R110" s="4">
        <f>$F$113</f>
        <v>166000000</v>
      </c>
      <c r="T110" t="s">
        <f>$A$113</f>
        <v>98</v>
      </c>
      <c r="U110" s="8">
        <f>IFERROR(V110/$V110,0)</f>
        <v>1</v>
      </c>
      <c r="V110" s="4">
        <f>$B$113</f>
        <v>141000000</v>
      </c>
      <c r="W110" s="8">
        <f>IFERROR(X110/$V110,0)</f>
        <v>1.0425531914893618</v>
      </c>
      <c r="X110" s="4">
        <f>$C$113</f>
        <v>147000000</v>
      </c>
      <c r="Y110" s="8">
        <f>IFERROR(Z110/$V110,0)</f>
        <v>1.0709219858156029</v>
      </c>
      <c r="Z110" s="4">
        <f>$D$113</f>
        <v>151000000</v>
      </c>
      <c r="AA110" s="8">
        <f>IFERROR(AB110/$V110,0)</f>
        <v>1.0992907801418439</v>
      </c>
      <c r="AB110" s="4">
        <f>$E$113</f>
        <v>155000000</v>
      </c>
      <c r="AC110" s="8">
        <f>IFERROR(AD110/$V110,0)</f>
        <v>1.177304964539007</v>
      </c>
      <c r="AD110" s="4">
        <f>$F$113</f>
        <v>166000000</v>
      </c>
    </row>
    <row r="111" spans="1:30" ht="14">
      <c r="A111" t="s">
        <v>96</v>
      </c>
      <c r="B111" s="4">
        <v>18500000000</v>
      </c>
      <c r="C111" s="4">
        <v>19950000000</v>
      </c>
      <c r="D111" s="4">
        <v>21720000000</v>
      </c>
      <c r="E111" s="4">
        <v>23200000000</v>
      </c>
      <c r="F111" s="4">
        <v>24040000000</v>
      </c>
      <c r="H111" t="s">
        <f>$A$114</f>
        <v>99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99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4">
      <c r="A112" t="s">
        <v>97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H112" t="s">
        <f>$A$115</f>
        <v>100</v>
      </c>
      <c r="I112" s="8">
        <f>IFERROR(J112/$J$122,0)</f>
        <v>0.92277992277992282</v>
      </c>
      <c r="J112" s="4">
        <f>$B$115</f>
        <v>16730000000</v>
      </c>
      <c r="K112" s="8">
        <f>IFERROR(L112/$L$122,0)</f>
        <v>0.92185903983656792</v>
      </c>
      <c r="L112" s="4">
        <f>$C$115</f>
        <v>18050000000</v>
      </c>
      <c r="M112" s="8">
        <f>IFERROR(N112/$N$122,0)</f>
        <v>0.95080370189965902</v>
      </c>
      <c r="N112" s="4">
        <f>$D$115</f>
        <v>19520000000</v>
      </c>
      <c r="O112" s="8">
        <f>IFERROR(P112/$P$122,0)</f>
        <v>0.93744374437443745</v>
      </c>
      <c r="P112" s="4">
        <f>$E$115</f>
        <v>20830000000</v>
      </c>
      <c r="Q112" s="8">
        <f>IFERROR(R112/$R$122,0)</f>
        <v>0.93606701940035275</v>
      </c>
      <c r="R112" s="4">
        <f>$F$115</f>
        <v>21230000000</v>
      </c>
      <c r="T112" t="s">
        <f>$A$115</f>
        <v>100</v>
      </c>
      <c r="U112" s="8">
        <f>IFERROR(V112/$V112,0)</f>
        <v>1</v>
      </c>
      <c r="V112" s="4">
        <f>$B$115</f>
        <v>16730000000</v>
      </c>
      <c r="W112" s="8">
        <f>IFERROR(X112/$V112,0)</f>
        <v>1.0789001793185893</v>
      </c>
      <c r="X112" s="4">
        <f>$C$115</f>
        <v>18050000000</v>
      </c>
      <c r="Y112" s="8">
        <f>IFERROR(Z112/$V112,0)</f>
        <v>1.1667662881052003</v>
      </c>
      <c r="Z112" s="4">
        <f>$D$115</f>
        <v>19520000000</v>
      </c>
      <c r="AA112" s="8">
        <f>IFERROR(AB112/$V112,0)</f>
        <v>1.2450687387925881</v>
      </c>
      <c r="AB112" s="4">
        <f>$E$115</f>
        <v>20830000000</v>
      </c>
      <c r="AC112" s="8">
        <f>IFERROR(AD112/$V112,0)</f>
        <v>1.2689778840406456</v>
      </c>
      <c r="AD112" s="4">
        <f>$F$115</f>
        <v>21230000000</v>
      </c>
    </row>
    <row r="113" spans="1:30" ht="14">
      <c r="A113" t="s">
        <v>98</v>
      </c>
      <c r="B113" s="4">
        <v>141000000</v>
      </c>
      <c r="C113" s="4">
        <v>147000000</v>
      </c>
      <c r="D113" s="4">
        <v>151000000</v>
      </c>
      <c r="E113" s="4">
        <v>155000000</v>
      </c>
      <c r="F113" s="4">
        <v>166000000</v>
      </c>
      <c r="H113" t="s">
        <f>$A$116</f>
        <v>101</v>
      </c>
      <c r="I113" s="8">
        <f>IFERROR(J113/$J$122,0)</f>
        <v>0.25206839492553779</v>
      </c>
      <c r="J113" s="4">
        <f>$B$116</f>
        <v>4570000000</v>
      </c>
      <c r="K113" s="8">
        <f>IFERROR(L113/$L$122,0)</f>
        <v>0.25331971399387132</v>
      </c>
      <c r="L113" s="4">
        <f>$C$116</f>
        <v>4960000000</v>
      </c>
      <c r="M113" s="8">
        <f>IFERROR(N113/$N$122,0)</f>
        <v>0.26643935703848026</v>
      </c>
      <c r="N113" s="4">
        <f>$D$116</f>
        <v>5470000000</v>
      </c>
      <c r="O113" s="8">
        <f>IFERROR(P113/$P$122,0)</f>
        <v>0.26102610261026105</v>
      </c>
      <c r="P113" s="4">
        <f>$E$116</f>
        <v>5800000000</v>
      </c>
      <c r="Q113" s="8">
        <f>IFERROR(R113/$R$122,0)</f>
        <v>0.2517636684303351</v>
      </c>
      <c r="R113" s="4">
        <f>$F$116</f>
        <v>5710000000</v>
      </c>
      <c r="T113" t="s">
        <f>$A$116</f>
        <v>101</v>
      </c>
      <c r="U113" s="8">
        <f>IFERROR(V113/$V113,0)</f>
        <v>1</v>
      </c>
      <c r="V113" s="4">
        <f>$B$116</f>
        <v>4570000000</v>
      </c>
      <c r="W113" s="8">
        <f>IFERROR(X113/$V113,0)</f>
        <v>1.0853391684901532</v>
      </c>
      <c r="X113" s="4">
        <f>$C$116</f>
        <v>4960000000</v>
      </c>
      <c r="Y113" s="8">
        <f>IFERROR(Z113/$V113,0)</f>
        <v>1.1969365426695842</v>
      </c>
      <c r="Z113" s="4">
        <f>$D$116</f>
        <v>5470000000</v>
      </c>
      <c r="AA113" s="8">
        <f>IFERROR(AB113/$V113,0)</f>
        <v>1.2691466083150984</v>
      </c>
      <c r="AB113" s="4">
        <f>$E$116</f>
        <v>5800000000</v>
      </c>
      <c r="AC113" s="8">
        <f>IFERROR(AD113/$V113,0)</f>
        <v>1.2494529540481401</v>
      </c>
      <c r="AD113" s="4">
        <f>$F$116</f>
        <v>5710000000</v>
      </c>
    </row>
    <row r="114" spans="1:30" ht="14">
      <c r="A114" t="s">
        <v>99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102</v>
      </c>
      <c r="I114" s="8">
        <f>IFERROR(J114/$J$122,0)</f>
        <v>0.00033094318808604521</v>
      </c>
      <c r="J114" s="4">
        <f>$B$117</f>
        <v>6000000</v>
      </c>
      <c r="K114" s="8">
        <f>IFERROR(L114/$L$122,0)</f>
        <v>0.00020429009193054137</v>
      </c>
      <c r="L114" s="4">
        <f>$C$117</f>
        <v>4000000</v>
      </c>
      <c r="M114" s="8">
        <f>IFERROR(N114/$N$122,0)</f>
        <v>4.8709206039941548e-05</v>
      </c>
      <c r="N114" s="4">
        <f>$D$117</f>
        <v>1000000</v>
      </c>
      <c r="O114" s="8">
        <f>IFERROR(P114/$P$122,0)</f>
        <v>4.5004500450045003e-05</v>
      </c>
      <c r="P114" s="4">
        <f>$E$117</f>
        <v>1000000</v>
      </c>
      <c r="Q114" s="8">
        <f>IFERROR(R114/$R$122,0)</f>
        <v>4.4091710758377428e-05</v>
      </c>
      <c r="R114" s="4">
        <f>$F$117</f>
        <v>1000000</v>
      </c>
      <c r="T114" t="s">
        <f>$A$117</f>
        <v>102</v>
      </c>
      <c r="U114" s="8">
        <f>IFERROR(V114/$V114,0)</f>
        <v>1</v>
      </c>
      <c r="V114" s="4">
        <f>$B$117</f>
        <v>6000000</v>
      </c>
      <c r="W114" s="8">
        <f>IFERROR(X114/$V114,0)</f>
        <v>0.66666666666666663</v>
      </c>
      <c r="X114" s="4">
        <f>$C$117</f>
        <v>4000000</v>
      </c>
      <c r="Y114" s="8">
        <f>IFERROR(Z114/$V114,0)</f>
        <v>0.16666666666666666</v>
      </c>
      <c r="Z114" s="4">
        <f>$D$117</f>
        <v>1000000</v>
      </c>
      <c r="AA114" s="8">
        <f>IFERROR(AB114/$V114,0)</f>
        <v>0.16666666666666666</v>
      </c>
      <c r="AB114" s="4">
        <f>$E$117</f>
        <v>1000000</v>
      </c>
      <c r="AC114" s="8">
        <f>IFERROR(AD114/$V114,0)</f>
        <v>0.16666666666666666</v>
      </c>
      <c r="AD114" s="4">
        <f>$F$117</f>
        <v>1000000</v>
      </c>
    </row>
    <row r="115" spans="1:30" ht="14">
      <c r="A115" t="s">
        <v>100</v>
      </c>
      <c r="B115" s="4">
        <v>16730000000</v>
      </c>
      <c r="C115" s="4">
        <v>18050000000</v>
      </c>
      <c r="D115" s="4">
        <v>19520000000</v>
      </c>
      <c r="E115" s="4">
        <v>20830000000</v>
      </c>
      <c r="F115" s="4">
        <v>21230000000</v>
      </c>
      <c r="H115" t="s">
        <f>$A$118</f>
        <v>103</v>
      </c>
      <c r="I115" s="8">
        <f>IFERROR(J115/$J$122,0)</f>
        <v>0.00033094318808604521</v>
      </c>
      <c r="J115" s="4">
        <f>$B$118</f>
        <v>6000000</v>
      </c>
      <c r="K115" s="8">
        <f>IFERROR(L115/$L$122,0)</f>
        <v>0.00020429009193054137</v>
      </c>
      <c r="L115" s="4">
        <f>$C$118</f>
        <v>4000000</v>
      </c>
      <c r="M115" s="8">
        <f>IFERROR(N115/$N$122,0)</f>
        <v>4.8709206039941548e-05</v>
      </c>
      <c r="N115" s="4">
        <f>$D$118</f>
        <v>1000000</v>
      </c>
      <c r="O115" s="8">
        <f>IFERROR(P115/$P$122,0)</f>
        <v>4.5004500450045003e-05</v>
      </c>
      <c r="P115" s="4">
        <f>$E$118</f>
        <v>1000000</v>
      </c>
      <c r="Q115" s="8">
        <f>IFERROR(R115/$R$122,0)</f>
        <v>4.4091710758377428e-05</v>
      </c>
      <c r="R115" s="4">
        <f>$F$118</f>
        <v>1000000</v>
      </c>
      <c r="T115" t="s">
        <f>$A$118</f>
        <v>103</v>
      </c>
      <c r="U115" s="8">
        <f>IFERROR(V115/$V115,0)</f>
        <v>1</v>
      </c>
      <c r="V115" s="4">
        <f>$B$118</f>
        <v>6000000</v>
      </c>
      <c r="W115" s="8">
        <f>IFERROR(X115/$V115,0)</f>
        <v>0.66666666666666663</v>
      </c>
      <c r="X115" s="4">
        <f>$C$118</f>
        <v>4000000</v>
      </c>
      <c r="Y115" s="8">
        <f>IFERROR(Z115/$V115,0)</f>
        <v>0.16666666666666666</v>
      </c>
      <c r="Z115" s="4">
        <f>$D$118</f>
        <v>1000000</v>
      </c>
      <c r="AA115" s="8">
        <f>IFERROR(AB115/$V115,0)</f>
        <v>0.16666666666666666</v>
      </c>
      <c r="AB115" s="4">
        <f>$E$118</f>
        <v>1000000</v>
      </c>
      <c r="AC115" s="8">
        <f>IFERROR(AD115/$V115,0)</f>
        <v>0.16666666666666666</v>
      </c>
      <c r="AD115" s="4">
        <f>$F$118</f>
        <v>1000000</v>
      </c>
    </row>
    <row r="116" spans="1:30" ht="14">
      <c r="A116" t="s">
        <v>101</v>
      </c>
      <c r="B116" s="4">
        <v>4570000000</v>
      </c>
      <c r="C116" s="4">
        <v>4960000000</v>
      </c>
      <c r="D116" s="4">
        <v>5470000000</v>
      </c>
      <c r="E116" s="4">
        <v>5800000000</v>
      </c>
      <c r="F116" s="4">
        <v>5710000000</v>
      </c>
      <c r="H116" t="s">
        <f>$A$119</f>
        <v>104</v>
      </c>
      <c r="I116" s="8">
        <f>IFERROR(J116/$J$122,0)</f>
        <v>0</v>
      </c>
      <c r="J116" s="4">
        <f>$B$119</f>
        <v>0</v>
      </c>
      <c r="K116" s="8">
        <f>IFERROR(L116/$L$122,0)</f>
        <v>0</v>
      </c>
      <c r="L116" s="4">
        <f>$C$119</f>
        <v>0</v>
      </c>
      <c r="M116" s="8">
        <f>IFERROR(N116/$N$122,0)</f>
        <v>0</v>
      </c>
      <c r="N116" s="4">
        <f>$D$119</f>
        <v>0</v>
      </c>
      <c r="O116" s="8">
        <f>IFERROR(P116/$P$122,0)</f>
        <v>0</v>
      </c>
      <c r="P116" s="4">
        <f>$E$119</f>
        <v>0</v>
      </c>
      <c r="Q116" s="8">
        <f>IFERROR(R116/$R$122,0)</f>
        <v>0.0065255731922398592</v>
      </c>
      <c r="R116" s="4">
        <f>$F$119</f>
        <v>148000000</v>
      </c>
      <c r="T116" t="s">
        <f>$A$119</f>
        <v>104</v>
      </c>
      <c r="U116" s="8">
        <f>IFERROR(V116/$V116,0)</f>
        <v>0</v>
      </c>
      <c r="V116" s="4">
        <f>$B$119</f>
        <v>0</v>
      </c>
      <c r="W116" s="8">
        <f>IFERROR(X116/$V116,0)</f>
        <v>0</v>
      </c>
      <c r="X116" s="4">
        <f>$C$119</f>
        <v>0</v>
      </c>
      <c r="Y116" s="8">
        <f>IFERROR(Z116/$V116,0)</f>
        <v>0</v>
      </c>
      <c r="Z116" s="4">
        <f>$D$119</f>
        <v>0</v>
      </c>
      <c r="AA116" s="8">
        <f>IFERROR(AB116/$V116,0)</f>
        <v>0</v>
      </c>
      <c r="AB116" s="4">
        <f>$E$119</f>
        <v>0</v>
      </c>
      <c r="AC116" s="8">
        <f>IFERROR(AD116/$V116,0)</f>
        <v>0</v>
      </c>
      <c r="AD116" s="4">
        <f>$F$119</f>
        <v>148000000</v>
      </c>
    </row>
    <row r="117" spans="1:30" ht="14">
      <c r="A117" t="s">
        <v>102</v>
      </c>
      <c r="B117" s="4">
        <v>6000000</v>
      </c>
      <c r="C117" s="4">
        <v>4000000</v>
      </c>
      <c r="D117" s="4">
        <v>1000000</v>
      </c>
      <c r="E117" s="4">
        <v>1000000</v>
      </c>
      <c r="F117" s="4">
        <v>1000000</v>
      </c>
      <c r="H117" t="s">
        <f>$A$120</f>
        <v>105</v>
      </c>
      <c r="I117" s="8">
        <f>IFERROR(J117/$J$122,0)</f>
        <v>0.072255929398786542</v>
      </c>
      <c r="J117" s="4">
        <f>$B$120</f>
        <v>1310000000</v>
      </c>
      <c r="K117" s="8">
        <f>IFERROR(L117/$L$122,0)</f>
        <v>0.06945863125638406</v>
      </c>
      <c r="L117" s="4">
        <f>$C$120</f>
        <v>1360000000</v>
      </c>
      <c r="M117" s="8">
        <f>IFERROR(N117/$N$122,0)</f>
        <v>0.067705796395518755</v>
      </c>
      <c r="N117" s="4">
        <f>$D$120</f>
        <v>1390000000</v>
      </c>
      <c r="O117" s="8">
        <f>IFERROR(P117/$P$122,0)</f>
        <v>0.074707470747074706</v>
      </c>
      <c r="P117" s="4">
        <f>$E$120</f>
        <v>1660000000</v>
      </c>
      <c r="Q117" s="8">
        <f>IFERROR(R117/$R$122,0)</f>
        <v>0.069223985890652553</v>
      </c>
      <c r="R117" s="4">
        <f>$F$120</f>
        <v>1570000000</v>
      </c>
      <c r="T117" t="s">
        <f>$A$120</f>
        <v>105</v>
      </c>
      <c r="U117" s="8">
        <f>IFERROR(V117/$V117,0)</f>
        <v>1</v>
      </c>
      <c r="V117" s="4">
        <f>$B$120</f>
        <v>1310000000</v>
      </c>
      <c r="W117" s="8">
        <f>IFERROR(X117/$V117,0)</f>
        <v>1.0381679389312977</v>
      </c>
      <c r="X117" s="4">
        <f>$C$120</f>
        <v>1360000000</v>
      </c>
      <c r="Y117" s="8">
        <f>IFERROR(Z117/$V117,0)</f>
        <v>1.0610687022900764</v>
      </c>
      <c r="Z117" s="4">
        <f>$D$120</f>
        <v>1390000000</v>
      </c>
      <c r="AA117" s="8">
        <f>IFERROR(AB117/$V117,0)</f>
        <v>1.2671755725190839</v>
      </c>
      <c r="AB117" s="4">
        <f>$E$120</f>
        <v>1660000000</v>
      </c>
      <c r="AC117" s="8">
        <f>IFERROR(AD117/$V117,0)</f>
        <v>1.1984732824427482</v>
      </c>
      <c r="AD117" s="4">
        <f>$F$120</f>
        <v>1570000000</v>
      </c>
    </row>
    <row r="118" spans="1:30" ht="14">
      <c r="A118" t="s">
        <v>103</v>
      </c>
      <c r="B118" s="4">
        <v>6000000</v>
      </c>
      <c r="C118" s="4">
        <v>4000000</v>
      </c>
      <c r="D118" s="4">
        <v>1000000</v>
      </c>
      <c r="E118" s="4">
        <v>1000000</v>
      </c>
      <c r="F118" s="4">
        <v>1000000</v>
      </c>
      <c r="H118" t="s">
        <f>$A$121</f>
        <v>106</v>
      </c>
      <c r="I118" s="8">
        <f>IFERROR(J118/$J$122,0)</f>
        <v>0.07170435741864313</v>
      </c>
      <c r="J118" s="4">
        <f>$B$121</f>
        <v>1300000000</v>
      </c>
      <c r="K118" s="8">
        <f>IFERROR(L118/$L$122,0)</f>
        <v>0.068947906026557718</v>
      </c>
      <c r="L118" s="4">
        <f>$C$121</f>
        <v>1350000000</v>
      </c>
      <c r="M118" s="8">
        <f>IFERROR(N118/$N$122,0)</f>
        <v>0.067218704335119339</v>
      </c>
      <c r="N118" s="4">
        <f>$D$121</f>
        <v>1380000000</v>
      </c>
      <c r="O118" s="8">
        <f>IFERROR(P118/$P$122,0)</f>
        <v>0.071107110711071106</v>
      </c>
      <c r="P118" s="4">
        <f>$E$121</f>
        <v>1580000000</v>
      </c>
      <c r="Q118" s="8">
        <f>IFERROR(R118/$R$122,0)</f>
        <v>0.066137566137566134</v>
      </c>
      <c r="R118" s="4">
        <f>$F$121</f>
        <v>1500000000</v>
      </c>
      <c r="T118" t="s">
        <f>$A$121</f>
        <v>106</v>
      </c>
      <c r="U118" s="8">
        <f>IFERROR(V118/$V118,0)</f>
        <v>1</v>
      </c>
      <c r="V118" s="4">
        <f>$B$121</f>
        <v>1300000000</v>
      </c>
      <c r="W118" s="8">
        <f>IFERROR(X118/$V118,0)</f>
        <v>1.0384615384615385</v>
      </c>
      <c r="X118" s="4">
        <f>$C$121</f>
        <v>1350000000</v>
      </c>
      <c r="Y118" s="8">
        <f>IFERROR(Z118/$V118,0)</f>
        <v>1.0615384615384615</v>
      </c>
      <c r="Z118" s="4">
        <f>$D$121</f>
        <v>1380000000</v>
      </c>
      <c r="AA118" s="8">
        <f>IFERROR(AB118/$V118,0)</f>
        <v>1.2153846153846153</v>
      </c>
      <c r="AB118" s="4">
        <f>$E$121</f>
        <v>1580000000</v>
      </c>
      <c r="AC118" s="8">
        <f>IFERROR(AD118/$V118,0)</f>
        <v>1.1538461538461537</v>
      </c>
      <c r="AD118" s="4">
        <f>$F$121</f>
        <v>1500000000</v>
      </c>
    </row>
    <row r="119" spans="1:30" ht="14">
      <c r="A119" t="s">
        <v>104</v>
      </c>
      <c r="B119" s="4">
        <v>0</v>
      </c>
      <c r="C119" s="4">
        <v>0</v>
      </c>
      <c r="D119" s="4">
        <v>0</v>
      </c>
      <c r="E119" s="4">
        <v>0</v>
      </c>
      <c r="F119" s="4">
        <v>148000000</v>
      </c>
      <c r="H119" t="s">
        <f>$A$122</f>
        <v>107</v>
      </c>
      <c r="I119" s="8">
        <f>IFERROR(J119/$J$122,0)</f>
        <v>0.00066188637617209042</v>
      </c>
      <c r="J119" s="4">
        <f>$B$122</f>
        <v>12000000</v>
      </c>
      <c r="K119" s="8">
        <f>IFERROR(L119/$L$122,0)</f>
        <v>0.00051072522982635344</v>
      </c>
      <c r="L119" s="4">
        <f>$C$122</f>
        <v>10000000</v>
      </c>
      <c r="M119" s="8">
        <f>IFERROR(N119/$N$122,0)</f>
        <v>0.00043838285435947392</v>
      </c>
      <c r="N119" s="4">
        <f>$D$122</f>
        <v>9000000</v>
      </c>
      <c r="O119" s="8">
        <f>IFERROR(P119/$P$122,0)</f>
        <v>0.0037803780378037805</v>
      </c>
      <c r="P119" s="4">
        <f>$E$122</f>
        <v>84000000</v>
      </c>
      <c r="Q119" s="8">
        <f>IFERROR(R119/$R$122,0)</f>
        <v>0.0029541446208112875</v>
      </c>
      <c r="R119" s="4">
        <f>$F$122</f>
        <v>67000000</v>
      </c>
      <c r="T119" t="s">
        <f>$A$122</f>
        <v>107</v>
      </c>
      <c r="U119" s="8">
        <f>IFERROR(V119/$V119,0)</f>
        <v>1</v>
      </c>
      <c r="V119" s="4">
        <f>$B$122</f>
        <v>12000000</v>
      </c>
      <c r="W119" s="8">
        <f>IFERROR(X119/$V119,0)</f>
        <v>0.83333333333333337</v>
      </c>
      <c r="X119" s="4">
        <f>$C$122</f>
        <v>10000000</v>
      </c>
      <c r="Y119" s="8">
        <f>IFERROR(Z119/$V119,0)</f>
        <v>0.75</v>
      </c>
      <c r="Z119" s="4">
        <f>$D$122</f>
        <v>9000000</v>
      </c>
      <c r="AA119" s="8">
        <f>IFERROR(AB119/$V119,0)</f>
        <v>7</v>
      </c>
      <c r="AB119" s="4">
        <f>$E$122</f>
        <v>84000000</v>
      </c>
      <c r="AC119" s="8">
        <f>IFERROR(AD119/$V119,0)</f>
        <v>5.583333333333333</v>
      </c>
      <c r="AD119" s="4">
        <f>$F$122</f>
        <v>67000000</v>
      </c>
    </row>
    <row r="120" spans="1:30" ht="14">
      <c r="A120" t="s">
        <v>105</v>
      </c>
      <c r="B120" s="4">
        <v>1310000000</v>
      </c>
      <c r="C120" s="4">
        <v>1360000000</v>
      </c>
      <c r="D120" s="4">
        <v>1390000000</v>
      </c>
      <c r="E120" s="4">
        <v>1660000000</v>
      </c>
      <c r="F120" s="4">
        <v>1570000000</v>
      </c>
      <c r="H120" t="s">
        <f>$A$123</f>
        <v>108</v>
      </c>
      <c r="I120" s="8">
        <f>IFERROR(J120/$J$122,0)</f>
        <v>0.073359073359073365</v>
      </c>
      <c r="J120" s="4">
        <f>$B$123</f>
        <v>1330000000</v>
      </c>
      <c r="K120" s="8">
        <f>IFERROR(L120/$L$122,0)</f>
        <v>0.068947906026557718</v>
      </c>
      <c r="L120" s="4">
        <f>$C$123</f>
        <v>1350000000</v>
      </c>
      <c r="M120" s="8">
        <f>IFERROR(N120/$N$122,0)</f>
        <v>0.05504140282513395</v>
      </c>
      <c r="N120" s="4">
        <f>$D$123</f>
        <v>1130000000</v>
      </c>
      <c r="O120" s="8">
        <f>IFERROR(P120/$P$122,0)</f>
        <v>0.061656165616561655</v>
      </c>
      <c r="P120" s="4">
        <f>$E$123</f>
        <v>1370000000</v>
      </c>
      <c r="Q120" s="8">
        <f>IFERROR(R120/$R$122,0)</f>
        <v>0.059523809523809521</v>
      </c>
      <c r="R120" s="4">
        <f>$F$123</f>
        <v>1350000000</v>
      </c>
      <c r="T120" t="s">
        <f>$A$123</f>
        <v>108</v>
      </c>
      <c r="U120" s="8">
        <f>IFERROR(V120/$V120,0)</f>
        <v>1</v>
      </c>
      <c r="V120" s="4">
        <f>$B$123</f>
        <v>1330000000</v>
      </c>
      <c r="W120" s="8">
        <f>IFERROR(X120/$V120,0)</f>
        <v>1.0150375939849625</v>
      </c>
      <c r="X120" s="4">
        <f>$C$123</f>
        <v>1350000000</v>
      </c>
      <c r="Y120" s="8">
        <f>IFERROR(Z120/$V120,0)</f>
        <v>0.84962406015037595</v>
      </c>
      <c r="Z120" s="4">
        <f>$D$123</f>
        <v>1130000000</v>
      </c>
      <c r="AA120" s="8">
        <f>IFERROR(AB120/$V120,0)</f>
        <v>1.0300751879699248</v>
      </c>
      <c r="AB120" s="4">
        <f>$E$123</f>
        <v>1370000000</v>
      </c>
      <c r="AC120" s="8">
        <f>IFERROR(AD120/$V120,0)</f>
        <v>1.0150375939849625</v>
      </c>
      <c r="AD120" s="4">
        <f>$F$123</f>
        <v>1350000000</v>
      </c>
    </row>
    <row r="121" spans="1:30" ht="14">
      <c r="A121" t="s">
        <v>106</v>
      </c>
      <c r="B121" s="4">
        <v>1300000000</v>
      </c>
      <c r="C121" s="4">
        <v>1350000000</v>
      </c>
      <c r="D121" s="4">
        <v>1380000000</v>
      </c>
      <c r="E121" s="4">
        <v>1580000000</v>
      </c>
      <c r="F121" s="4">
        <v>1500000000</v>
      </c>
      <c r="H121" t="s">
        <f>$A$124</f>
        <v>109</v>
      </c>
      <c r="I121" s="8">
        <f>IFERROR(J121/$J$122,0)</f>
        <v>0.073359073359073365</v>
      </c>
      <c r="J121" s="4">
        <f>$B$124</f>
        <v>1330000000</v>
      </c>
      <c r="K121" s="8">
        <f>IFERROR(L121/$L$122,0)</f>
        <v>0.068947906026557718</v>
      </c>
      <c r="L121" s="4">
        <f>$C$124</f>
        <v>1350000000</v>
      </c>
      <c r="M121" s="8">
        <f>IFERROR(N121/$N$122,0)</f>
        <v>0.05504140282513395</v>
      </c>
      <c r="N121" s="4">
        <f>$D$124</f>
        <v>1130000000</v>
      </c>
      <c r="O121" s="8">
        <f>IFERROR(P121/$P$122,0)</f>
        <v>0.054905490549054907</v>
      </c>
      <c r="P121" s="4">
        <f>$E$124</f>
        <v>1220000000</v>
      </c>
      <c r="Q121" s="8">
        <f>IFERROR(R121/$R$122,0)</f>
        <v>0.052469135802469133</v>
      </c>
      <c r="R121" s="4">
        <f>$F$124</f>
        <v>1190000000</v>
      </c>
      <c r="T121" t="s">
        <f>$A$124</f>
        <v>109</v>
      </c>
      <c r="U121" s="8">
        <f>IFERROR(V121/$V121,0)</f>
        <v>1</v>
      </c>
      <c r="V121" s="4">
        <f>$B$124</f>
        <v>1330000000</v>
      </c>
      <c r="W121" s="8">
        <f>IFERROR(X121/$V121,0)</f>
        <v>1.0150375939849625</v>
      </c>
      <c r="X121" s="4">
        <f>$C$124</f>
        <v>1350000000</v>
      </c>
      <c r="Y121" s="8">
        <f>IFERROR(Z121/$V121,0)</f>
        <v>0.84962406015037595</v>
      </c>
      <c r="Z121" s="4">
        <f>$D$124</f>
        <v>1130000000</v>
      </c>
      <c r="AA121" s="8">
        <f>IFERROR(AB121/$V121,0)</f>
        <v>0.91729323308270672</v>
      </c>
      <c r="AB121" s="4">
        <f>$E$124</f>
        <v>1220000000</v>
      </c>
      <c r="AC121" s="8">
        <f>IFERROR(AD121/$V121,0)</f>
        <v>0.89473684210526316</v>
      </c>
      <c r="AD121" s="4">
        <f>$F$124</f>
        <v>1190000000</v>
      </c>
    </row>
    <row r="122" spans="1:30" ht="14">
      <c r="A122" t="s">
        <v>107</v>
      </c>
      <c r="B122" s="4">
        <v>12000000</v>
      </c>
      <c r="C122" s="4">
        <v>10000000</v>
      </c>
      <c r="D122" s="4">
        <v>9000000</v>
      </c>
      <c r="E122" s="4">
        <v>84000000</v>
      </c>
      <c r="F122" s="4">
        <v>67000000</v>
      </c>
      <c r="H122" t="s">
        <f>$A$125</f>
        <v>110</v>
      </c>
      <c r="I122" s="8">
        <f>IFERROR(J122/$J$122,0)</f>
        <v>1</v>
      </c>
      <c r="J122" s="4">
        <f>$B$125</f>
        <v>18130000000</v>
      </c>
      <c r="K122" s="8">
        <f>IFERROR(L122/$L$122,0)</f>
        <v>1</v>
      </c>
      <c r="L122" s="4">
        <f>$C$125</f>
        <v>19580000000</v>
      </c>
      <c r="M122" s="8">
        <f>IFERROR(N122/$N$122,0)</f>
        <v>1</v>
      </c>
      <c r="N122" s="4">
        <f>$D$125</f>
        <v>20530000000</v>
      </c>
      <c r="O122" s="8">
        <f>IFERROR(P122/$P$122,0)</f>
        <v>1</v>
      </c>
      <c r="P122" s="4">
        <f>$E$125</f>
        <v>22220000000</v>
      </c>
      <c r="Q122" s="8">
        <f>IFERROR(R122/$R$122,0)</f>
        <v>1</v>
      </c>
      <c r="R122" s="4">
        <f>$F$125</f>
        <v>22680000000</v>
      </c>
      <c r="T122" t="s">
        <f>$A$125</f>
        <v>110</v>
      </c>
      <c r="U122" s="8">
        <f>IFERROR(V122/$V122,0)</f>
        <v>1</v>
      </c>
      <c r="V122" s="4">
        <f>$B$125</f>
        <v>18130000000</v>
      </c>
      <c r="W122" s="8">
        <f>IFERROR(X122/$V122,0)</f>
        <v>1.0799779371207943</v>
      </c>
      <c r="X122" s="4">
        <f>$C$125</f>
        <v>19580000000</v>
      </c>
      <c r="Y122" s="8">
        <f>IFERROR(Z122/$V122,0)</f>
        <v>1.1323772752344181</v>
      </c>
      <c r="Z122" s="4">
        <f>$D$125</f>
        <v>20530000000</v>
      </c>
      <c r="AA122" s="8">
        <f>IFERROR(AB122/$V122,0)</f>
        <v>1.2255929398786543</v>
      </c>
      <c r="AB122" s="4">
        <f>$E$125</f>
        <v>22220000000</v>
      </c>
      <c r="AC122" s="8">
        <f>IFERROR(AD122/$V122,0)</f>
        <v>1.2509652509652509</v>
      </c>
      <c r="AD122" s="4">
        <f>$F$125</f>
        <v>22680000000</v>
      </c>
    </row>
    <row r="123" spans="1:30" ht="14">
      <c r="A123" t="s">
        <v>108</v>
      </c>
      <c r="B123" s="4">
        <v>1330000000</v>
      </c>
      <c r="C123" s="4">
        <v>1350000000</v>
      </c>
      <c r="D123" s="4">
        <v>1130000000</v>
      </c>
      <c r="E123" s="4">
        <v>1370000000</v>
      </c>
      <c r="F123" s="4">
        <v>1350000000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4">
      <c r="A124" t="s">
        <v>109</v>
      </c>
      <c r="B124" s="4">
        <v>1330000000</v>
      </c>
      <c r="C124" s="4">
        <v>1350000000</v>
      </c>
      <c r="D124" s="4">
        <v>1130000000</v>
      </c>
      <c r="E124" s="4">
        <v>1220000000</v>
      </c>
      <c r="F124" s="4">
        <v>1190000000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4">
      <c r="A125" t="s">
        <v>110</v>
      </c>
      <c r="B125" s="4">
        <v>18130000000</v>
      </c>
      <c r="C125" s="4">
        <v>19580000000</v>
      </c>
      <c r="D125" s="4">
        <v>20530000000</v>
      </c>
      <c r="E125" s="4">
        <v>22220000000</v>
      </c>
      <c r="F125" s="4">
        <v>22680000000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4">
      <c r="A126" t="s">
        <v>111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</row>
    <row r="127" spans="1:30" ht="14">
      <c r="A127" t="s">
        <v>112</v>
      </c>
      <c r="B127" s="4">
        <v>682000000</v>
      </c>
      <c r="C127" s="4">
        <v>1420000000</v>
      </c>
      <c r="D127" s="4">
        <v>1230000000</v>
      </c>
      <c r="E127" s="4">
        <v>1040000000</v>
      </c>
      <c r="F127" s="4">
        <v>814000000</v>
      </c>
    </row>
    <row r="128" spans="1:30" ht="14">
      <c r="A128" t="s">
        <v>113</v>
      </c>
      <c r="B128" s="4">
        <v>628000000</v>
      </c>
      <c r="C128" s="4">
        <v>849000000</v>
      </c>
      <c r="D128" s="4">
        <v>905000000</v>
      </c>
      <c r="E128" s="4">
        <v>964000000</v>
      </c>
      <c r="F128" s="4">
        <v>786000000</v>
      </c>
    </row>
    <row r="129" spans="1:30" ht="14">
      <c r="A129" t="s">
        <v>114</v>
      </c>
      <c r="B129" s="4">
        <v>54000000</v>
      </c>
      <c r="C129" s="4">
        <v>574000000</v>
      </c>
      <c r="D129" s="4">
        <v>322000000</v>
      </c>
      <c r="E129" s="4">
        <v>71000000</v>
      </c>
      <c r="F129" s="4">
        <v>28000000</v>
      </c>
    </row>
    <row r="130" spans="1:30" ht="14">
      <c r="A130" t="s">
        <v>115</v>
      </c>
      <c r="B130" s="4">
        <v>126000000</v>
      </c>
      <c r="C130" s="4">
        <v>154000000</v>
      </c>
      <c r="D130" s="4">
        <v>195000000</v>
      </c>
      <c r="E130" s="4">
        <v>175000000</v>
      </c>
      <c r="F130" s="4">
        <v>203000000</v>
      </c>
    </row>
    <row r="131" spans="1:30" ht="14">
      <c r="A131" t="s">
        <v>116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H131" s="2" t="s">
        <v>117</v>
      </c>
      <c r="I131" s="9">
        <v>2015</v>
      </c>
      <c r="J131" s="9">
        <f>$B$90</f>
        <v>70000000</v>
      </c>
      <c r="K131" s="9">
        <v>2016</v>
      </c>
      <c r="L131" s="9">
        <f>$C$90</f>
        <v>96000000</v>
      </c>
      <c r="M131" s="9">
        <v>2017</v>
      </c>
      <c r="N131" s="9">
        <f>$D$90</f>
        <v>85000000</v>
      </c>
      <c r="O131" s="9">
        <v>2018</v>
      </c>
      <c r="P131" s="9">
        <f>$E$90</f>
        <v>161000000</v>
      </c>
      <c r="Q131" s="9">
        <v>2019</v>
      </c>
      <c r="R131" s="9">
        <f>$F$90</f>
        <v>99000000</v>
      </c>
      <c r="T131" s="2" t="s">
        <v>118</v>
      </c>
      <c r="U131" s="9">
        <v>2015</v>
      </c>
      <c r="V131" s="9">
        <f>$B$90</f>
        <v>70000000</v>
      </c>
      <c r="W131" s="9">
        <v>2016</v>
      </c>
      <c r="X131" s="9">
        <f>$C$90</f>
        <v>96000000</v>
      </c>
      <c r="Y131" s="9">
        <v>2017</v>
      </c>
      <c r="Z131" s="9">
        <f>$D$90</f>
        <v>85000000</v>
      </c>
      <c r="AA131" s="9">
        <v>2018</v>
      </c>
      <c r="AB131" s="9">
        <f>$E$90</f>
        <v>161000000</v>
      </c>
      <c r="AC131" s="9">
        <v>2019</v>
      </c>
      <c r="AD131" s="9">
        <f>$F$90</f>
        <v>99000000</v>
      </c>
    </row>
    <row r="132" spans="1:30" ht="14">
      <c r="A132" t="s">
        <v>119</v>
      </c>
      <c r="B132" s="4">
        <v>26000000</v>
      </c>
      <c r="C132" s="4">
        <v>31000000</v>
      </c>
      <c r="D132" s="4">
        <v>33000000</v>
      </c>
      <c r="E132" s="4">
        <v>45000000</v>
      </c>
      <c r="F132" s="4">
        <v>46000000</v>
      </c>
      <c r="H132" t="s">
        <f>$A$127</f>
        <v>112</v>
      </c>
      <c r="I132" s="3">
        <f>IFERROR(J132/$J$167,0)</f>
        <v>0.037617209045780475</v>
      </c>
      <c r="J132" s="4">
        <f>$B$127</f>
        <v>682000000</v>
      </c>
      <c r="K132" s="3">
        <f>IFERROR(L132/$L$167,0)</f>
        <v>0.072522982635342181</v>
      </c>
      <c r="L132" s="4">
        <f>$C$127</f>
        <v>1420000000</v>
      </c>
      <c r="M132" s="3">
        <f>IFERROR(N132/$N$167,0)</f>
        <v>0.059912323429128105</v>
      </c>
      <c r="N132" s="4">
        <f>$D$127</f>
        <v>1230000000</v>
      </c>
      <c r="O132" s="3">
        <f>IFERROR(P132/$P$167,0)</f>
        <v>0.046804680468046804</v>
      </c>
      <c r="P132" s="4">
        <f>$E$127</f>
        <v>1040000000</v>
      </c>
      <c r="Q132" s="3">
        <f>IFERROR(R132/$R$167,0)</f>
        <v>0.035890652557319221</v>
      </c>
      <c r="R132" s="4">
        <f>$F$127</f>
        <v>814000000</v>
      </c>
      <c r="T132" t="s">
        <f>$A$127</f>
        <v>112</v>
      </c>
      <c r="U132" s="3">
        <f>IFERROR(V132/$V132,0)</f>
        <v>1</v>
      </c>
      <c r="V132" s="4">
        <f>$B$127</f>
        <v>682000000</v>
      </c>
      <c r="W132" s="3">
        <f>IFERROR(X132/$V132,0)</f>
        <v>2.0821114369501466</v>
      </c>
      <c r="X132" s="4">
        <f>$C$127</f>
        <v>1420000000</v>
      </c>
      <c r="Y132" s="3">
        <f>IFERROR(Z132/$V132,0)</f>
        <v>1.8035190615835777</v>
      </c>
      <c r="Z132" s="4">
        <f>$D$127</f>
        <v>1230000000</v>
      </c>
      <c r="AA132" s="3">
        <f>IFERROR(AB132/$V132,0)</f>
        <v>1.5249266862170088</v>
      </c>
      <c r="AB132" s="4">
        <f>$E$127</f>
        <v>1040000000</v>
      </c>
      <c r="AC132" s="3">
        <f>IFERROR(AD132/$V132,0)</f>
        <v>1.1935483870967742</v>
      </c>
      <c r="AD132" s="4">
        <f>$F$127</f>
        <v>814000000</v>
      </c>
    </row>
    <row r="133" spans="1:30" ht="14">
      <c r="A133" t="s">
        <v>120</v>
      </c>
      <c r="B133" s="4">
        <v>699000000</v>
      </c>
      <c r="C133" s="4">
        <v>784000000</v>
      </c>
      <c r="D133" s="4">
        <v>870000000</v>
      </c>
      <c r="E133" s="4">
        <v>839000000</v>
      </c>
      <c r="F133" s="4">
        <v>982000000</v>
      </c>
      <c r="H133" t="s">
        <f>$A$128</f>
        <v>113</v>
      </c>
      <c r="I133" s="3">
        <f>IFERROR(J133/$J$167,0)</f>
        <v>0.034638720353006067</v>
      </c>
      <c r="J133" s="4">
        <f>$B$128</f>
        <v>628000000</v>
      </c>
      <c r="K133" s="3">
        <f>IFERROR(L133/$L$167,0)</f>
        <v>0.043360572012257403</v>
      </c>
      <c r="L133" s="4">
        <f>$C$128</f>
        <v>849000000</v>
      </c>
      <c r="M133" s="3">
        <f>IFERROR(N133/$N$167,0)</f>
        <v>0.044081831466147102</v>
      </c>
      <c r="N133" s="4">
        <f>$D$128</f>
        <v>905000000</v>
      </c>
      <c r="O133" s="3">
        <f>IFERROR(P133/$P$167,0)</f>
        <v>0.043384338433843386</v>
      </c>
      <c r="P133" s="4">
        <f>$E$128</f>
        <v>964000000</v>
      </c>
      <c r="Q133" s="3">
        <f>IFERROR(R133/$R$167,0)</f>
        <v>0.034656084656084656</v>
      </c>
      <c r="R133" s="4">
        <f>$F$128</f>
        <v>786000000</v>
      </c>
      <c r="T133" t="s">
        <f>$A$128</f>
        <v>113</v>
      </c>
      <c r="U133" s="3">
        <f>IFERROR(V133/$V133,0)</f>
        <v>1</v>
      </c>
      <c r="V133" s="4">
        <f>$B$128</f>
        <v>628000000</v>
      </c>
      <c r="W133" s="3">
        <f>IFERROR(X133/$V133,0)</f>
        <v>1.3519108280254777</v>
      </c>
      <c r="X133" s="4">
        <f>$C$128</f>
        <v>849000000</v>
      </c>
      <c r="Y133" s="3">
        <f>IFERROR(Z133/$V133,0)</f>
        <v>1.4410828025477707</v>
      </c>
      <c r="Z133" s="4">
        <f>$D$128</f>
        <v>905000000</v>
      </c>
      <c r="AA133" s="3">
        <f>IFERROR(AB133/$V133,0)</f>
        <v>1.5350318471337581</v>
      </c>
      <c r="AB133" s="4">
        <f>$E$128</f>
        <v>964000000</v>
      </c>
      <c r="AC133" s="3">
        <f>IFERROR(AD133/$V133,0)</f>
        <v>1.2515923566878981</v>
      </c>
      <c r="AD133" s="4">
        <f>$F$128</f>
        <v>786000000</v>
      </c>
    </row>
    <row r="134" spans="1:30" ht="14">
      <c r="A134" t="s">
        <v>121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H134" t="s">
        <f>$A$129</f>
        <v>114</v>
      </c>
      <c r="I134" s="3">
        <f>IFERROR(J134/$J$167,0)</f>
        <v>0.0029784886927744069</v>
      </c>
      <c r="J134" s="4">
        <f>$B$129</f>
        <v>54000000</v>
      </c>
      <c r="K134" s="3">
        <f>IFERROR(L134/$L$167,0)</f>
        <v>0.029315628192032685</v>
      </c>
      <c r="L134" s="4">
        <f>$C$129</f>
        <v>574000000</v>
      </c>
      <c r="M134" s="3">
        <f>IFERROR(N134/$N$167,0)</f>
        <v>0.015684364344861177</v>
      </c>
      <c r="N134" s="4">
        <f>$D$129</f>
        <v>322000000</v>
      </c>
      <c r="O134" s="3">
        <f>IFERROR(P134/$P$167,0)</f>
        <v>0.0031953195319531953</v>
      </c>
      <c r="P134" s="4">
        <f>$E$129</f>
        <v>71000000</v>
      </c>
      <c r="Q134" s="3">
        <f>IFERROR(R134/$R$167,0)</f>
        <v>0.0012345679012345679</v>
      </c>
      <c r="R134" s="4">
        <f>$F$129</f>
        <v>28000000</v>
      </c>
      <c r="T134" t="s">
        <f>$A$129</f>
        <v>114</v>
      </c>
      <c r="U134" s="3">
        <f>IFERROR(V134/$V134,0)</f>
        <v>1</v>
      </c>
      <c r="V134" s="4">
        <f>$B$129</f>
        <v>54000000</v>
      </c>
      <c r="W134" s="3">
        <f>IFERROR(X134/$V134,0)</f>
        <v>10.62962962962963</v>
      </c>
      <c r="X134" s="4">
        <f>$C$129</f>
        <v>574000000</v>
      </c>
      <c r="Y134" s="3">
        <f>IFERROR(Z134/$V134,0)</f>
        <v>5.9629629629629628</v>
      </c>
      <c r="Z134" s="4">
        <f>$D$129</f>
        <v>322000000</v>
      </c>
      <c r="AA134" s="3">
        <f>IFERROR(AB134/$V134,0)</f>
        <v>1.3148148148148149</v>
      </c>
      <c r="AB134" s="4">
        <f>$E$129</f>
        <v>71000000</v>
      </c>
      <c r="AC134" s="3">
        <f>IFERROR(AD134/$V134,0)</f>
        <v>0.51851851851851849</v>
      </c>
      <c r="AD134" s="4">
        <f>$F$129</f>
        <v>28000000</v>
      </c>
    </row>
    <row r="135" spans="1:30" ht="14">
      <c r="A135" t="s">
        <v>122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H135" t="s">
        <f>$A$130</f>
        <v>115</v>
      </c>
      <c r="I135" s="3">
        <f>IFERROR(J135/$J$167,0)</f>
        <v>0.0069498069498069494</v>
      </c>
      <c r="J135" s="4">
        <f>$B$130</f>
        <v>126000000</v>
      </c>
      <c r="K135" s="3">
        <f>IFERROR(L135/$L$167,0)</f>
        <v>0.0078651685393258432</v>
      </c>
      <c r="L135" s="4">
        <f>$C$130</f>
        <v>154000000</v>
      </c>
      <c r="M135" s="3">
        <f>IFERROR(N135/$N$167,0)</f>
        <v>0.0094982951777886019</v>
      </c>
      <c r="N135" s="4">
        <f>$D$130</f>
        <v>195000000</v>
      </c>
      <c r="O135" s="3">
        <f>IFERROR(P135/$P$167,0)</f>
        <v>0.0078757875787578754</v>
      </c>
      <c r="P135" s="4">
        <f>$E$130</f>
        <v>175000000</v>
      </c>
      <c r="Q135" s="3">
        <f>IFERROR(R135/$R$167,0)</f>
        <v>0.0089506172839506175</v>
      </c>
      <c r="R135" s="4">
        <f>$F$130</f>
        <v>203000000</v>
      </c>
      <c r="T135" t="s">
        <f>$A$130</f>
        <v>115</v>
      </c>
      <c r="U135" s="3">
        <f>IFERROR(V135/$V135,0)</f>
        <v>1</v>
      </c>
      <c r="V135" s="4">
        <f>$B$130</f>
        <v>126000000</v>
      </c>
      <c r="W135" s="3">
        <f>IFERROR(X135/$V135,0)</f>
        <v>1.2222222222222223</v>
      </c>
      <c r="X135" s="4">
        <f>$C$130</f>
        <v>154000000</v>
      </c>
      <c r="Y135" s="3">
        <f>IFERROR(Z135/$V135,0)</f>
        <v>1.5476190476190477</v>
      </c>
      <c r="Z135" s="4">
        <f>$D$130</f>
        <v>195000000</v>
      </c>
      <c r="AA135" s="3">
        <f>IFERROR(AB135/$V135,0)</f>
        <v>1.3888888888888888</v>
      </c>
      <c r="AB135" s="4">
        <f>$E$130</f>
        <v>175000000</v>
      </c>
      <c r="AC135" s="3">
        <f>IFERROR(AD135/$V135,0)</f>
        <v>1.6111111111111112</v>
      </c>
      <c r="AD135" s="4">
        <f>$F$130</f>
        <v>203000000</v>
      </c>
    </row>
    <row r="136" spans="1:30" ht="14">
      <c r="A136" t="s">
        <v>123</v>
      </c>
      <c r="B136" s="4">
        <v>699000000</v>
      </c>
      <c r="C136" s="4">
        <v>784000000</v>
      </c>
      <c r="D136" s="4">
        <v>870000000</v>
      </c>
      <c r="E136" s="4">
        <v>839000000</v>
      </c>
      <c r="F136" s="4">
        <v>982000000</v>
      </c>
      <c r="H136" t="s">
        <f>$A$132</f>
        <v>119</v>
      </c>
      <c r="I136" s="3">
        <f>IFERROR(J136/$J$167,0)</f>
        <v>0.0014340871483728627</v>
      </c>
      <c r="J136" s="4">
        <f>$B$132</f>
        <v>26000000</v>
      </c>
      <c r="K136" s="3">
        <f>IFERROR(L136/$L$167,0)</f>
        <v>0.0015832482124616956</v>
      </c>
      <c r="L136" s="4">
        <f>$C$132</f>
        <v>31000000</v>
      </c>
      <c r="M136" s="3">
        <f>IFERROR(N136/$N$167,0)</f>
        <v>0.001607403799318071</v>
      </c>
      <c r="N136" s="4">
        <f>$D$132</f>
        <v>33000000</v>
      </c>
      <c r="O136" s="3">
        <f>IFERROR(P136/$P$167,0)</f>
        <v>0.0020252025202520253</v>
      </c>
      <c r="P136" s="4">
        <f>$E$132</f>
        <v>45000000</v>
      </c>
      <c r="Q136" s="3">
        <f>IFERROR(R136/$R$167,0)</f>
        <v>0.0020282186948853615</v>
      </c>
      <c r="R136" s="4">
        <f>$F$132</f>
        <v>46000000</v>
      </c>
      <c r="T136" t="s">
        <f>$A$132</f>
        <v>119</v>
      </c>
      <c r="U136" s="3">
        <f>IFERROR(V136/$V136,0)</f>
        <v>1</v>
      </c>
      <c r="V136" s="4">
        <f>$B$132</f>
        <v>26000000</v>
      </c>
      <c r="W136" s="3">
        <f>IFERROR(X136/$V136,0)</f>
        <v>1.1923076923076923</v>
      </c>
      <c r="X136" s="4">
        <f>$C$132</f>
        <v>31000000</v>
      </c>
      <c r="Y136" s="3">
        <f>IFERROR(Z136/$V136,0)</f>
        <v>1.2692307692307692</v>
      </c>
      <c r="Z136" s="4">
        <f>$D$132</f>
        <v>33000000</v>
      </c>
      <c r="AA136" s="3">
        <f>IFERROR(AB136/$V136,0)</f>
        <v>1.7307692307692308</v>
      </c>
      <c r="AB136" s="4">
        <f>$E$132</f>
        <v>45000000</v>
      </c>
      <c r="AC136" s="3">
        <f>IFERROR(AD136/$V136,0)</f>
        <v>1.7692307692307692</v>
      </c>
      <c r="AD136" s="4">
        <f>$F$132</f>
        <v>46000000</v>
      </c>
    </row>
    <row r="137" spans="1:30" ht="14">
      <c r="A137" t="s">
        <v>124</v>
      </c>
      <c r="B137" s="4">
        <v>1530000000</v>
      </c>
      <c r="C137" s="4">
        <v>2390000000</v>
      </c>
      <c r="D137" s="4">
        <v>2330000000</v>
      </c>
      <c r="E137" s="4">
        <v>2089999999.9999998</v>
      </c>
      <c r="F137" s="4">
        <v>2049999999.9999998</v>
      </c>
      <c r="H137" t="s">
        <f>$A$133</f>
        <v>120</v>
      </c>
      <c r="I137" s="3">
        <f>IFERROR(J137/$J$167,0)</f>
        <v>0.038554881412024268</v>
      </c>
      <c r="J137" s="4">
        <f>$B$133</f>
        <v>699000000</v>
      </c>
      <c r="K137" s="3">
        <f>IFERROR(L137/$L$167,0)</f>
        <v>0.040040858018386111</v>
      </c>
      <c r="L137" s="4">
        <f>$C$133</f>
        <v>784000000</v>
      </c>
      <c r="M137" s="3">
        <f>IFERROR(N137/$N$167,0)</f>
        <v>0.042377009254749146</v>
      </c>
      <c r="N137" s="4">
        <f>$D$133</f>
        <v>870000000</v>
      </c>
      <c r="O137" s="3">
        <f>IFERROR(P137/$P$167,0)</f>
        <v>0.037758775877587761</v>
      </c>
      <c r="P137" s="4">
        <f>$E$133</f>
        <v>839000000</v>
      </c>
      <c r="Q137" s="3">
        <f>IFERROR(R137/$R$167,0)</f>
        <v>0.043298059964726632</v>
      </c>
      <c r="R137" s="4">
        <f>$F$133</f>
        <v>982000000</v>
      </c>
      <c r="T137" t="s">
        <f>$A$133</f>
        <v>120</v>
      </c>
      <c r="U137" s="3">
        <f>IFERROR(V137/$V137,0)</f>
        <v>1</v>
      </c>
      <c r="V137" s="4">
        <f>$B$133</f>
        <v>699000000</v>
      </c>
      <c r="W137" s="3">
        <f>IFERROR(X137/$V137,0)</f>
        <v>1.1216022889842632</v>
      </c>
      <c r="X137" s="4">
        <f>$C$133</f>
        <v>784000000</v>
      </c>
      <c r="Y137" s="3">
        <f>IFERROR(Z137/$V137,0)</f>
        <v>1.2446351931330473</v>
      </c>
      <c r="Z137" s="4">
        <f>$D$133</f>
        <v>870000000</v>
      </c>
      <c r="AA137" s="3">
        <f>IFERROR(AB137/$V137,0)</f>
        <v>1.2002861230329041</v>
      </c>
      <c r="AB137" s="4">
        <f>$E$133</f>
        <v>839000000</v>
      </c>
      <c r="AC137" s="3">
        <f>IFERROR(AD137/$V137,0)</f>
        <v>1.4048640915593704</v>
      </c>
      <c r="AD137" s="4">
        <f>$F$133</f>
        <v>982000000</v>
      </c>
    </row>
    <row r="138" spans="1:30" ht="14">
      <c r="A138" t="s">
        <v>125</v>
      </c>
      <c r="B138" s="4">
        <v>5870000000</v>
      </c>
      <c r="C138" s="4">
        <v>5760000000</v>
      </c>
      <c r="D138" s="4">
        <v>6500000000</v>
      </c>
      <c r="E138" s="4">
        <v>7580000000</v>
      </c>
      <c r="F138" s="4">
        <v>8730000000</v>
      </c>
      <c r="H138" t="s">
        <f>$A$134</f>
        <v>121</v>
      </c>
      <c r="I138" s="3">
        <f>IFERROR(J138/$J$167,0)</f>
        <v>0</v>
      </c>
      <c r="J138" s="4">
        <f>$B$134</f>
        <v>0</v>
      </c>
      <c r="K138" s="3">
        <f>IFERROR(L138/$L$167,0)</f>
        <v>0</v>
      </c>
      <c r="L138" s="4">
        <f>$C$134</f>
        <v>0</v>
      </c>
      <c r="M138" s="3">
        <f>IFERROR(N138/$N$167,0)</f>
        <v>0</v>
      </c>
      <c r="N138" s="4">
        <f>$D$134</f>
        <v>0</v>
      </c>
      <c r="O138" s="3">
        <f>IFERROR(P138/$P$167,0)</f>
        <v>0</v>
      </c>
      <c r="P138" s="4">
        <f>$E$134</f>
        <v>0</v>
      </c>
      <c r="Q138" s="3">
        <f>IFERROR(R138/$R$167,0)</f>
        <v>0</v>
      </c>
      <c r="R138" s="4">
        <f>$F$134</f>
        <v>0</v>
      </c>
      <c r="T138" t="s">
        <f>$A$134</f>
        <v>121</v>
      </c>
      <c r="U138" s="3">
        <f>IFERROR(V138/$V138,0)</f>
        <v>0</v>
      </c>
      <c r="V138" s="4">
        <f>$B$134</f>
        <v>0</v>
      </c>
      <c r="W138" s="3">
        <f>IFERROR(X138/$V138,0)</f>
        <v>0</v>
      </c>
      <c r="X138" s="4">
        <f>$C$134</f>
        <v>0</v>
      </c>
      <c r="Y138" s="3">
        <f>IFERROR(Z138/$V138,0)</f>
        <v>0</v>
      </c>
      <c r="Z138" s="4">
        <f>$D$134</f>
        <v>0</v>
      </c>
      <c r="AA138" s="3">
        <f>IFERROR(AB138/$V138,0)</f>
        <v>0</v>
      </c>
      <c r="AB138" s="4">
        <f>$E$134</f>
        <v>0</v>
      </c>
      <c r="AC138" s="3">
        <f>IFERROR(AD138/$V138,0)</f>
        <v>0</v>
      </c>
      <c r="AD138" s="4">
        <f>$F$134</f>
        <v>0</v>
      </c>
    </row>
    <row r="139" spans="1:30" ht="14">
      <c r="A139" t="s">
        <v>126</v>
      </c>
      <c r="B139" s="4">
        <v>5870000000</v>
      </c>
      <c r="C139" s="4">
        <v>5760000000</v>
      </c>
      <c r="D139" s="4">
        <v>6500000000</v>
      </c>
      <c r="E139" s="4">
        <v>7580000000</v>
      </c>
      <c r="F139" s="4">
        <v>8640000000</v>
      </c>
      <c r="H139" t="s">
        <f>$A$135</f>
        <v>122</v>
      </c>
      <c r="I139" s="3">
        <f>IFERROR(J139/$J$167,0)</f>
        <v>0</v>
      </c>
      <c r="J139" s="4">
        <f>$B$135</f>
        <v>0</v>
      </c>
      <c r="K139" s="3">
        <f>IFERROR(L139/$L$167,0)</f>
        <v>0</v>
      </c>
      <c r="L139" s="4">
        <f>$C$135</f>
        <v>0</v>
      </c>
      <c r="M139" s="3">
        <f>IFERROR(N139/$N$167,0)</f>
        <v>0</v>
      </c>
      <c r="N139" s="4">
        <f>$D$135</f>
        <v>0</v>
      </c>
      <c r="O139" s="3">
        <f>IFERROR(P139/$P$167,0)</f>
        <v>0</v>
      </c>
      <c r="P139" s="4">
        <f>$E$135</f>
        <v>0</v>
      </c>
      <c r="Q139" s="3">
        <f>IFERROR(R139/$R$167,0)</f>
        <v>0</v>
      </c>
      <c r="R139" s="4">
        <f>$F$135</f>
        <v>0</v>
      </c>
      <c r="T139" t="s">
        <f>$A$135</f>
        <v>122</v>
      </c>
      <c r="U139" s="3">
        <f>IFERROR(V139/$V139,0)</f>
        <v>0</v>
      </c>
      <c r="V139" s="4">
        <f>$B$135</f>
        <v>0</v>
      </c>
      <c r="W139" s="3">
        <f>IFERROR(X139/$V139,0)</f>
        <v>0</v>
      </c>
      <c r="X139" s="4">
        <f>$C$135</f>
        <v>0</v>
      </c>
      <c r="Y139" s="3">
        <f>IFERROR(Z139/$V139,0)</f>
        <v>0</v>
      </c>
      <c r="Z139" s="4">
        <f>$D$135</f>
        <v>0</v>
      </c>
      <c r="AA139" s="3">
        <f>IFERROR(AB139/$V139,0)</f>
        <v>0</v>
      </c>
      <c r="AB139" s="4">
        <f>$E$135</f>
        <v>0</v>
      </c>
      <c r="AC139" s="3">
        <f>IFERROR(AD139/$V139,0)</f>
        <v>0</v>
      </c>
      <c r="AD139" s="4">
        <f>$F$135</f>
        <v>0</v>
      </c>
    </row>
    <row r="140" spans="1:30" ht="14">
      <c r="A140" t="s">
        <v>127</v>
      </c>
      <c r="B140" s="4">
        <v>5870000000</v>
      </c>
      <c r="C140" s="4">
        <v>5760000000</v>
      </c>
      <c r="D140" s="4">
        <v>6500000000</v>
      </c>
      <c r="E140" s="4">
        <v>7580000000</v>
      </c>
      <c r="F140" s="4">
        <v>8640000000</v>
      </c>
      <c r="H140" t="s">
        <f>$A$136</f>
        <v>123</v>
      </c>
      <c r="I140" s="3">
        <f>IFERROR(J140/$J$167,0)</f>
        <v>0.038554881412024268</v>
      </c>
      <c r="J140" s="4">
        <f>$B$136</f>
        <v>699000000</v>
      </c>
      <c r="K140" s="3">
        <f>IFERROR(L140/$L$167,0)</f>
        <v>0.040040858018386111</v>
      </c>
      <c r="L140" s="4">
        <f>$C$136</f>
        <v>784000000</v>
      </c>
      <c r="M140" s="3">
        <f>IFERROR(N140/$N$167,0)</f>
        <v>0.042377009254749146</v>
      </c>
      <c r="N140" s="4">
        <f>$D$136</f>
        <v>870000000</v>
      </c>
      <c r="O140" s="3">
        <f>IFERROR(P140/$P$167,0)</f>
        <v>0.037758775877587761</v>
      </c>
      <c r="P140" s="4">
        <f>$E$136</f>
        <v>839000000</v>
      </c>
      <c r="Q140" s="3">
        <f>IFERROR(R140/$R$167,0)</f>
        <v>0.043298059964726632</v>
      </c>
      <c r="R140" s="4">
        <f>$F$136</f>
        <v>982000000</v>
      </c>
      <c r="T140" t="s">
        <f>$A$136</f>
        <v>123</v>
      </c>
      <c r="U140" s="3">
        <f>IFERROR(V140/$V140,0)</f>
        <v>1</v>
      </c>
      <c r="V140" s="4">
        <f>$B$136</f>
        <v>699000000</v>
      </c>
      <c r="W140" s="3">
        <f>IFERROR(X140/$V140,0)</f>
        <v>1.1216022889842632</v>
      </c>
      <c r="X140" s="4">
        <f>$C$136</f>
        <v>784000000</v>
      </c>
      <c r="Y140" s="3">
        <f>IFERROR(Z140/$V140,0)</f>
        <v>1.2446351931330473</v>
      </c>
      <c r="Z140" s="4">
        <f>$D$136</f>
        <v>870000000</v>
      </c>
      <c r="AA140" s="3">
        <f>IFERROR(AB140/$V140,0)</f>
        <v>1.2002861230329041</v>
      </c>
      <c r="AB140" s="4">
        <f>$E$136</f>
        <v>839000000</v>
      </c>
      <c r="AC140" s="3">
        <f>IFERROR(AD140/$V140,0)</f>
        <v>1.4048640915593704</v>
      </c>
      <c r="AD140" s="4">
        <f>$F$136</f>
        <v>982000000</v>
      </c>
    </row>
    <row r="141" spans="1:30" ht="14">
      <c r="A141" t="s">
        <v>128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H141" t="s">
        <f>$A$137</f>
        <v>124</v>
      </c>
      <c r="I141" s="3">
        <f>IFERROR(J141/$J$167,0)</f>
        <v>0.084390512961941527</v>
      </c>
      <c r="J141" s="4">
        <f>$B$137</f>
        <v>1530000000</v>
      </c>
      <c r="K141" s="3">
        <f>IFERROR(L141/$L$167,0)</f>
        <v>0.12206332992849847</v>
      </c>
      <c r="L141" s="4">
        <f>$C$137</f>
        <v>2390000000</v>
      </c>
      <c r="M141" s="3">
        <f>IFERROR(N141/$N$167,0)</f>
        <v>0.11349245007306381</v>
      </c>
      <c r="N141" s="4">
        <f>$D$137</f>
        <v>2330000000</v>
      </c>
      <c r="O141" s="3">
        <f>IFERROR(P141/$P$167,0)</f>
        <v>0.094059405940594046</v>
      </c>
      <c r="P141" s="4">
        <f>$E$137</f>
        <v>2089999999.9999998</v>
      </c>
      <c r="Q141" s="3">
        <f>IFERROR(R141/$R$167,0)</f>
        <v>0.090388007054673716</v>
      </c>
      <c r="R141" s="4">
        <f>$F$137</f>
        <v>2049999999.9999998</v>
      </c>
      <c r="T141" t="s">
        <f>$A$137</f>
        <v>124</v>
      </c>
      <c r="U141" s="3">
        <f>IFERROR(V141/$V141,0)</f>
        <v>1</v>
      </c>
      <c r="V141" s="4">
        <f>$B$137</f>
        <v>1530000000</v>
      </c>
      <c r="W141" s="3">
        <f>IFERROR(X141/$V141,0)</f>
        <v>1.5620915032679739</v>
      </c>
      <c r="X141" s="4">
        <f>$C$137</f>
        <v>2390000000</v>
      </c>
      <c r="Y141" s="3">
        <f>IFERROR(Z141/$V141,0)</f>
        <v>1.522875816993464</v>
      </c>
      <c r="Z141" s="4">
        <f>$D$137</f>
        <v>2330000000</v>
      </c>
      <c r="AA141" s="3">
        <f>IFERROR(AB141/$V141,0)</f>
        <v>1.3660130718954246</v>
      </c>
      <c r="AB141" s="4">
        <f>$E$137</f>
        <v>2089999999.9999998</v>
      </c>
      <c r="AC141" s="3">
        <f>IFERROR(AD141/$V141,0)</f>
        <v>1.3398692810457515</v>
      </c>
      <c r="AD141" s="4">
        <f>$F$137</f>
        <v>2049999999.9999998</v>
      </c>
    </row>
    <row r="142" spans="1:30" ht="14">
      <c r="A142" t="s">
        <v>129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H142" t="s">
        <f>$A$138</f>
        <v>125</v>
      </c>
      <c r="I142" s="3">
        <f>IFERROR(J142/$J$167,0)</f>
        <v>0.3237727523441809</v>
      </c>
      <c r="J142" s="4">
        <f>$B$138</f>
        <v>5870000000</v>
      </c>
      <c r="K142" s="3">
        <f>IFERROR(L142/$L$167,0)</f>
        <v>0.29417773237997957</v>
      </c>
      <c r="L142" s="4">
        <f>$C$138</f>
        <v>5760000000</v>
      </c>
      <c r="M142" s="3">
        <f>IFERROR(N142/$N$167,0)</f>
        <v>0.31660983925962005</v>
      </c>
      <c r="N142" s="4">
        <f>$D$138</f>
        <v>6500000000</v>
      </c>
      <c r="O142" s="3">
        <f>IFERROR(P142/$P$167,0)</f>
        <v>0.34113411341134114</v>
      </c>
      <c r="P142" s="4">
        <f>$E$138</f>
        <v>7580000000</v>
      </c>
      <c r="Q142" s="3">
        <f>IFERROR(R142/$R$167,0)</f>
        <v>0.38492063492063494</v>
      </c>
      <c r="R142" s="4">
        <f>$F$138</f>
        <v>8730000000</v>
      </c>
      <c r="T142" t="s">
        <f>$A$138</f>
        <v>125</v>
      </c>
      <c r="U142" s="3">
        <f>IFERROR(V142/$V142,0)</f>
        <v>1</v>
      </c>
      <c r="V142" s="4">
        <f>$B$138</f>
        <v>5870000000</v>
      </c>
      <c r="W142" s="3">
        <f>IFERROR(X142/$V142,0)</f>
        <v>0.98126064735945484</v>
      </c>
      <c r="X142" s="4">
        <f>$C$138</f>
        <v>5760000000</v>
      </c>
      <c r="Y142" s="3">
        <f>IFERROR(Z142/$V142,0)</f>
        <v>1.1073253833049403</v>
      </c>
      <c r="Z142" s="4">
        <f>$D$138</f>
        <v>6500000000</v>
      </c>
      <c r="AA142" s="3">
        <f>IFERROR(AB142/$V142,0)</f>
        <v>1.2913117546848381</v>
      </c>
      <c r="AB142" s="4">
        <f>$E$138</f>
        <v>7580000000</v>
      </c>
      <c r="AC142" s="3">
        <f>IFERROR(AD142/$V142,0)</f>
        <v>1.4872231686541737</v>
      </c>
      <c r="AD142" s="4">
        <f>$F$138</f>
        <v>8730000000</v>
      </c>
    </row>
    <row r="143" spans="1:30" ht="14">
      <c r="A143" t="s">
        <v>130</v>
      </c>
      <c r="B143" s="4">
        <v>511000000</v>
      </c>
      <c r="C143" s="4">
        <v>506000000</v>
      </c>
      <c r="D143" s="4">
        <v>424000000</v>
      </c>
      <c r="E143" s="4">
        <v>390000000</v>
      </c>
      <c r="F143" s="4">
        <v>411000000</v>
      </c>
      <c r="H143" t="s">
        <f>$A$139</f>
        <v>126</v>
      </c>
      <c r="I143" s="3">
        <f>IFERROR(J143/$J$167,0)</f>
        <v>0.3237727523441809</v>
      </c>
      <c r="J143" s="4">
        <f>$B$139</f>
        <v>5870000000</v>
      </c>
      <c r="K143" s="3">
        <f>IFERROR(L143/$L$167,0)</f>
        <v>0.29417773237997957</v>
      </c>
      <c r="L143" s="4">
        <f>$C$139</f>
        <v>5760000000</v>
      </c>
      <c r="M143" s="3">
        <f>IFERROR(N143/$N$167,0)</f>
        <v>0.31660983925962005</v>
      </c>
      <c r="N143" s="4">
        <f>$D$139</f>
        <v>6500000000</v>
      </c>
      <c r="O143" s="3">
        <f>IFERROR(P143/$P$167,0)</f>
        <v>0.34113411341134114</v>
      </c>
      <c r="P143" s="4">
        <f>$E$139</f>
        <v>7580000000</v>
      </c>
      <c r="Q143" s="3">
        <f>IFERROR(R143/$R$167,0)</f>
        <v>0.38095238095238093</v>
      </c>
      <c r="R143" s="4">
        <f>$F$139</f>
        <v>8640000000</v>
      </c>
      <c r="T143" t="s">
        <f>$A$139</f>
        <v>126</v>
      </c>
      <c r="U143" s="3">
        <f>IFERROR(V143/$V143,0)</f>
        <v>1</v>
      </c>
      <c r="V143" s="4">
        <f>$B$139</f>
        <v>5870000000</v>
      </c>
      <c r="W143" s="3">
        <f>IFERROR(X143/$V143,0)</f>
        <v>0.98126064735945484</v>
      </c>
      <c r="X143" s="4">
        <f>$C$139</f>
        <v>5760000000</v>
      </c>
      <c r="Y143" s="3">
        <f>IFERROR(Z143/$V143,0)</f>
        <v>1.1073253833049403</v>
      </c>
      <c r="Z143" s="4">
        <f>$D$139</f>
        <v>6500000000</v>
      </c>
      <c r="AA143" s="3">
        <f>IFERROR(AB143/$V143,0)</f>
        <v>1.2913117546848381</v>
      </c>
      <c r="AB143" s="4">
        <f>$E$139</f>
        <v>7580000000</v>
      </c>
      <c r="AC143" s="3">
        <f>IFERROR(AD143/$V143,0)</f>
        <v>1.4718909710391823</v>
      </c>
      <c r="AD143" s="4">
        <f>$F$139</f>
        <v>8640000000</v>
      </c>
    </row>
    <row r="144" spans="1:30" ht="14">
      <c r="A144" t="s">
        <v>131</v>
      </c>
      <c r="B144" s="4">
        <v>2330000000</v>
      </c>
      <c r="C144" s="4">
        <v>2620000000</v>
      </c>
      <c r="D144" s="4">
        <v>1570000000</v>
      </c>
      <c r="E144" s="4">
        <v>1740000000</v>
      </c>
      <c r="F144" s="4">
        <v>1890000000</v>
      </c>
      <c r="H144" t="s">
        <f>$A$140</f>
        <v>127</v>
      </c>
      <c r="I144" s="3">
        <f>IFERROR(J144/$J$167,0)</f>
        <v>0.3237727523441809</v>
      </c>
      <c r="J144" s="4">
        <f>$B$140</f>
        <v>5870000000</v>
      </c>
      <c r="K144" s="3">
        <f>IFERROR(L144/$L$167,0)</f>
        <v>0.29417773237997957</v>
      </c>
      <c r="L144" s="4">
        <f>$C$140</f>
        <v>5760000000</v>
      </c>
      <c r="M144" s="3">
        <f>IFERROR(N144/$N$167,0)</f>
        <v>0.31660983925962005</v>
      </c>
      <c r="N144" s="4">
        <f>$D$140</f>
        <v>6500000000</v>
      </c>
      <c r="O144" s="3">
        <f>IFERROR(P144/$P$167,0)</f>
        <v>0.34113411341134114</v>
      </c>
      <c r="P144" s="4">
        <f>$E$140</f>
        <v>7580000000</v>
      </c>
      <c r="Q144" s="3">
        <f>IFERROR(R144/$R$167,0)</f>
        <v>0.38095238095238093</v>
      </c>
      <c r="R144" s="4">
        <f>$F$140</f>
        <v>8640000000</v>
      </c>
      <c r="T144" t="s">
        <f>$A$140</f>
        <v>127</v>
      </c>
      <c r="U144" s="3">
        <f>IFERROR(V144/$V144,0)</f>
        <v>1</v>
      </c>
      <c r="V144" s="4">
        <f>$B$140</f>
        <v>5870000000</v>
      </c>
      <c r="W144" s="3">
        <f>IFERROR(X144/$V144,0)</f>
        <v>0.98126064735945484</v>
      </c>
      <c r="X144" s="4">
        <f>$C$140</f>
        <v>5760000000</v>
      </c>
      <c r="Y144" s="3">
        <f>IFERROR(Z144/$V144,0)</f>
        <v>1.1073253833049403</v>
      </c>
      <c r="Z144" s="4">
        <f>$D$140</f>
        <v>6500000000</v>
      </c>
      <c r="AA144" s="3">
        <f>IFERROR(AB144/$V144,0)</f>
        <v>1.2913117546848381</v>
      </c>
      <c r="AB144" s="4">
        <f>$E$140</f>
        <v>7580000000</v>
      </c>
      <c r="AC144" s="3">
        <f>IFERROR(AD144/$V144,0)</f>
        <v>1.4718909710391823</v>
      </c>
      <c r="AD144" s="4">
        <f>$F$140</f>
        <v>8640000000</v>
      </c>
    </row>
    <row r="145" spans="1:30" ht="14">
      <c r="A145" t="s">
        <v>132</v>
      </c>
      <c r="B145" s="4">
        <v>3230000000</v>
      </c>
      <c r="C145" s="4">
        <v>3720000000</v>
      </c>
      <c r="D145" s="4">
        <v>2620000000</v>
      </c>
      <c r="E145" s="4">
        <v>2730000000</v>
      </c>
      <c r="F145" s="4">
        <v>1890000000</v>
      </c>
      <c r="H145" t="s">
        <f>$A$141</f>
        <v>128</v>
      </c>
      <c r="I145" s="3">
        <f>IFERROR(J145/$J$167,0)</f>
        <v>0</v>
      </c>
      <c r="J145" s="4">
        <f>$B$141</f>
        <v>0</v>
      </c>
      <c r="K145" s="3">
        <f>IFERROR(L145/$L$167,0)</f>
        <v>0</v>
      </c>
      <c r="L145" s="4">
        <f>$C$141</f>
        <v>0</v>
      </c>
      <c r="M145" s="3">
        <f>IFERROR(N145/$N$167,0)</f>
        <v>0</v>
      </c>
      <c r="N145" s="4">
        <f>$D$141</f>
        <v>0</v>
      </c>
      <c r="O145" s="3">
        <f>IFERROR(P145/$P$167,0)</f>
        <v>0</v>
      </c>
      <c r="P145" s="4">
        <f>$E$141</f>
        <v>0</v>
      </c>
      <c r="Q145" s="3">
        <f>IFERROR(R145/$R$167,0)</f>
        <v>0</v>
      </c>
      <c r="R145" s="4">
        <f>$F$141</f>
        <v>0</v>
      </c>
      <c r="T145" t="s">
        <f>$A$141</f>
        <v>128</v>
      </c>
      <c r="U145" s="3">
        <f>IFERROR(V145/$V145,0)</f>
        <v>0</v>
      </c>
      <c r="V145" s="4">
        <f>$B$141</f>
        <v>0</v>
      </c>
      <c r="W145" s="3">
        <f>IFERROR(X145/$V145,0)</f>
        <v>0</v>
      </c>
      <c r="X145" s="4">
        <f>$C$141</f>
        <v>0</v>
      </c>
      <c r="Y145" s="3">
        <f>IFERROR(Z145/$V145,0)</f>
        <v>0</v>
      </c>
      <c r="Z145" s="4">
        <f>$D$141</f>
        <v>0</v>
      </c>
      <c r="AA145" s="3">
        <f>IFERROR(AB145/$V145,0)</f>
        <v>0</v>
      </c>
      <c r="AB145" s="4">
        <f>$E$141</f>
        <v>0</v>
      </c>
      <c r="AC145" s="3">
        <f>IFERROR(AD145/$V145,0)</f>
        <v>0</v>
      </c>
      <c r="AD145" s="4">
        <f>$F$141</f>
        <v>0</v>
      </c>
    </row>
    <row r="146" spans="1:30" ht="14">
      <c r="A146" t="s">
        <v>133</v>
      </c>
      <c r="B146" s="4">
        <v>891000000</v>
      </c>
      <c r="C146" s="4">
        <v>1100000000</v>
      </c>
      <c r="D146" s="4">
        <v>1050000000</v>
      </c>
      <c r="E146" s="4">
        <v>993000000</v>
      </c>
      <c r="F146" s="4">
        <v>0</v>
      </c>
      <c r="H146" t="s">
        <f>$A$142</f>
        <v>129</v>
      </c>
      <c r="I146" s="3">
        <f>IFERROR(J146/$J$167,0)</f>
        <v>0</v>
      </c>
      <c r="J146" s="4">
        <f>$B$142</f>
        <v>0</v>
      </c>
      <c r="K146" s="3">
        <f>IFERROR(L146/$L$167,0)</f>
        <v>0</v>
      </c>
      <c r="L146" s="4">
        <f>$C$142</f>
        <v>0</v>
      </c>
      <c r="M146" s="3">
        <f>IFERROR(N146/$N$167,0)</f>
        <v>0</v>
      </c>
      <c r="N146" s="4">
        <f>$D$142</f>
        <v>0</v>
      </c>
      <c r="O146" s="3">
        <f>IFERROR(P146/$P$167,0)</f>
        <v>0</v>
      </c>
      <c r="P146" s="4">
        <f>$E$142</f>
        <v>0</v>
      </c>
      <c r="Q146" s="3">
        <f>IFERROR(R146/$R$167,0)</f>
        <v>0</v>
      </c>
      <c r="R146" s="4">
        <f>$F$142</f>
        <v>0</v>
      </c>
      <c r="T146" t="s">
        <f>$A$142</f>
        <v>129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0</v>
      </c>
      <c r="AC146" s="3">
        <f>IFERROR(AD146/$V146,0)</f>
        <v>0</v>
      </c>
      <c r="AD146" s="4">
        <f>$F$142</f>
        <v>0</v>
      </c>
    </row>
    <row r="147" spans="1:30" ht="14">
      <c r="A147" t="s">
        <v>134</v>
      </c>
      <c r="B147" s="4">
        <v>1940000000</v>
      </c>
      <c r="C147" s="4">
        <v>1990000000</v>
      </c>
      <c r="D147" s="4">
        <v>3280000000</v>
      </c>
      <c r="E147" s="4">
        <v>3560000000</v>
      </c>
      <c r="F147" s="4">
        <v>3480000000</v>
      </c>
      <c r="H147" t="s">
        <f>$A$143</f>
        <v>130</v>
      </c>
      <c r="I147" s="3">
        <f>IFERROR(J147/$J$167,0)</f>
        <v>0.028185328185328186</v>
      </c>
      <c r="J147" s="4">
        <f>$B$143</f>
        <v>511000000</v>
      </c>
      <c r="K147" s="3">
        <f>IFERROR(L147/$L$167,0)</f>
        <v>0.025842696629213482</v>
      </c>
      <c r="L147" s="4">
        <f>$C$143</f>
        <v>506000000</v>
      </c>
      <c r="M147" s="3">
        <f>IFERROR(N147/$N$167,0)</f>
        <v>0.020652703360935217</v>
      </c>
      <c r="N147" s="4">
        <f>$D$143</f>
        <v>424000000</v>
      </c>
      <c r="O147" s="3">
        <f>IFERROR(P147/$P$167,0)</f>
        <v>0.017551755175517551</v>
      </c>
      <c r="P147" s="4">
        <f>$E$143</f>
        <v>390000000</v>
      </c>
      <c r="Q147" s="3">
        <f>IFERROR(R147/$R$167,0)</f>
        <v>0.018121693121693122</v>
      </c>
      <c r="R147" s="4">
        <f>$F$143</f>
        <v>411000000</v>
      </c>
      <c r="T147" t="s">
        <f>$A$143</f>
        <v>130</v>
      </c>
      <c r="U147" s="3">
        <f>IFERROR(V147/$V147,0)</f>
        <v>1</v>
      </c>
      <c r="V147" s="4">
        <f>$B$143</f>
        <v>511000000</v>
      </c>
      <c r="W147" s="3">
        <f>IFERROR(X147/$V147,0)</f>
        <v>0.99021526418786687</v>
      </c>
      <c r="X147" s="4">
        <f>$C$143</f>
        <v>506000000</v>
      </c>
      <c r="Y147" s="3">
        <f>IFERROR(Z147/$V147,0)</f>
        <v>0.82974559686888449</v>
      </c>
      <c r="Z147" s="4">
        <f>$D$143</f>
        <v>424000000</v>
      </c>
      <c r="AA147" s="3">
        <f>IFERROR(AB147/$V147,0)</f>
        <v>0.76320939334637961</v>
      </c>
      <c r="AB147" s="4">
        <f>$E$143</f>
        <v>390000000</v>
      </c>
      <c r="AC147" s="3">
        <f>IFERROR(AD147/$V147,0)</f>
        <v>0.80430528375733856</v>
      </c>
      <c r="AD147" s="4">
        <f>$F$143</f>
        <v>411000000</v>
      </c>
    </row>
    <row r="148" spans="1:30" ht="14">
      <c r="A148" t="s">
        <v>135</v>
      </c>
      <c r="B148" s="4">
        <v>1940000000</v>
      </c>
      <c r="C148" s="4">
        <v>1990000000</v>
      </c>
      <c r="D148" s="4">
        <v>3280000000</v>
      </c>
      <c r="E148" s="4">
        <v>3560000000</v>
      </c>
      <c r="F148" s="4">
        <v>3480000000</v>
      </c>
      <c r="H148" t="s">
        <f>$A$144</f>
        <v>131</v>
      </c>
      <c r="I148" s="3">
        <f>IFERROR(J148/$J$167,0)</f>
        <v>0.12851627137341423</v>
      </c>
      <c r="J148" s="4">
        <f>$B$144</f>
        <v>2330000000</v>
      </c>
      <c r="K148" s="3">
        <f>IFERROR(L148/$L$167,0)</f>
        <v>0.13381001021450459</v>
      </c>
      <c r="L148" s="4">
        <f>$C$144</f>
        <v>2620000000</v>
      </c>
      <c r="M148" s="3">
        <f>IFERROR(N148/$N$167,0)</f>
        <v>0.076473453482708231</v>
      </c>
      <c r="N148" s="4">
        <f>$D$144</f>
        <v>1570000000</v>
      </c>
      <c r="O148" s="3">
        <f>IFERROR(P148/$P$167,0)</f>
        <v>0.078307830783078305</v>
      </c>
      <c r="P148" s="4">
        <f>$E$144</f>
        <v>1740000000</v>
      </c>
      <c r="Q148" s="3">
        <f>IFERROR(R148/$R$167,0)</f>
        <v>0.083333333333333329</v>
      </c>
      <c r="R148" s="4">
        <f>$F$144</f>
        <v>1890000000</v>
      </c>
      <c r="T148" t="s">
        <f>$A$144</f>
        <v>131</v>
      </c>
      <c r="U148" s="3">
        <f>IFERROR(V148/$V148,0)</f>
        <v>1</v>
      </c>
      <c r="V148" s="4">
        <f>$B$144</f>
        <v>2330000000</v>
      </c>
      <c r="W148" s="3">
        <f>IFERROR(X148/$V148,0)</f>
        <v>1.1244635193133048</v>
      </c>
      <c r="X148" s="4">
        <f>$C$144</f>
        <v>2620000000</v>
      </c>
      <c r="Y148" s="3">
        <f>IFERROR(Z148/$V148,0)</f>
        <v>0.67381974248927035</v>
      </c>
      <c r="Z148" s="4">
        <f>$D$144</f>
        <v>1570000000</v>
      </c>
      <c r="AA148" s="3">
        <f>IFERROR(AB148/$V148,0)</f>
        <v>0.74678111587982832</v>
      </c>
      <c r="AB148" s="4">
        <f>$E$144</f>
        <v>1740000000</v>
      </c>
      <c r="AC148" s="3">
        <f>IFERROR(AD148/$V148,0)</f>
        <v>0.81115879828326176</v>
      </c>
      <c r="AD148" s="4">
        <f>$F$144</f>
        <v>1890000000</v>
      </c>
    </row>
    <row r="149" spans="1:30" ht="14">
      <c r="A149" t="s">
        <v>136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H149" t="s">
        <f>$A$145</f>
        <v>132</v>
      </c>
      <c r="I149" s="3">
        <f>IFERROR(J149/$J$167,0)</f>
        <v>0.17815774958632102</v>
      </c>
      <c r="J149" s="4">
        <f>$B$145</f>
        <v>3230000000</v>
      </c>
      <c r="K149" s="3">
        <f>IFERROR(L149/$L$167,0)</f>
        <v>0.18998978549540346</v>
      </c>
      <c r="L149" s="4">
        <f>$C$145</f>
        <v>3720000000</v>
      </c>
      <c r="M149" s="3">
        <f>IFERROR(N149/$N$167,0)</f>
        <v>0.12761811982464685</v>
      </c>
      <c r="N149" s="4">
        <f>$D$145</f>
        <v>2620000000</v>
      </c>
      <c r="O149" s="3">
        <f>IFERROR(P149/$P$167,0)</f>
        <v>0.12286228622862286</v>
      </c>
      <c r="P149" s="4">
        <f>$E$145</f>
        <v>2730000000</v>
      </c>
      <c r="Q149" s="3">
        <f>IFERROR(R149/$R$167,0)</f>
        <v>0.083333333333333329</v>
      </c>
      <c r="R149" s="4">
        <f>$F$145</f>
        <v>1890000000</v>
      </c>
      <c r="T149" t="s">
        <f>$A$145</f>
        <v>132</v>
      </c>
      <c r="U149" s="3">
        <f>IFERROR(V149/$V149,0)</f>
        <v>1</v>
      </c>
      <c r="V149" s="4">
        <f>$B$145</f>
        <v>3230000000</v>
      </c>
      <c r="W149" s="3">
        <f>IFERROR(X149/$V149,0)</f>
        <v>1.151702786377709</v>
      </c>
      <c r="X149" s="4">
        <f>$C$145</f>
        <v>3720000000</v>
      </c>
      <c r="Y149" s="3">
        <f>IFERROR(Z149/$V149,0)</f>
        <v>0.81114551083591335</v>
      </c>
      <c r="Z149" s="4">
        <f>$D$145</f>
        <v>2620000000</v>
      </c>
      <c r="AA149" s="3">
        <f>IFERROR(AB149/$V149,0)</f>
        <v>0.84520123839009287</v>
      </c>
      <c r="AB149" s="4">
        <f>$E$145</f>
        <v>2730000000</v>
      </c>
      <c r="AC149" s="3">
        <f>IFERROR(AD149/$V149,0)</f>
        <v>0.5851393188854489</v>
      </c>
      <c r="AD149" s="4">
        <f>$F$145</f>
        <v>1890000000</v>
      </c>
    </row>
    <row r="150" spans="1:30" ht="14">
      <c r="A150" t="s">
        <v>137</v>
      </c>
      <c r="B150" s="4">
        <v>13080000000</v>
      </c>
      <c r="C150" s="4">
        <v>14360000000</v>
      </c>
      <c r="D150" s="4">
        <v>15150000000</v>
      </c>
      <c r="E150" s="4">
        <v>16350000000.000002</v>
      </c>
      <c r="F150" s="4">
        <v>16559999999.999998</v>
      </c>
      <c r="H150" t="s">
        <f>$A$146</f>
        <v>133</v>
      </c>
      <c r="I150" s="3">
        <f>IFERROR(J150/$J$167,0)</f>
        <v>0.049145063430777715</v>
      </c>
      <c r="J150" s="4">
        <f>$B$146</f>
        <v>891000000</v>
      </c>
      <c r="K150" s="3">
        <f>IFERROR(L150/$L$167,0)</f>
        <v>0.056179775280898875</v>
      </c>
      <c r="L150" s="4">
        <f>$C$146</f>
        <v>1100000000</v>
      </c>
      <c r="M150" s="3">
        <f>IFERROR(N150/$N$167,0)</f>
        <v>0.051144666341938629</v>
      </c>
      <c r="N150" s="4">
        <f>$D$146</f>
        <v>1050000000</v>
      </c>
      <c r="O150" s="3">
        <f>IFERROR(P150/$P$167,0)</f>
        <v>0.044689468946894691</v>
      </c>
      <c r="P150" s="4">
        <f>$E$146</f>
        <v>993000000</v>
      </c>
      <c r="Q150" s="3">
        <f>IFERROR(R150/$R$167,0)</f>
        <v>0</v>
      </c>
      <c r="R150" s="4">
        <f>$F$146</f>
        <v>0</v>
      </c>
      <c r="T150" t="s">
        <f>$A$146</f>
        <v>133</v>
      </c>
      <c r="U150" s="3">
        <f>IFERROR(V150/$V150,0)</f>
        <v>1</v>
      </c>
      <c r="V150" s="4">
        <f>$B$146</f>
        <v>891000000</v>
      </c>
      <c r="W150" s="3">
        <f>IFERROR(X150/$V150,0)</f>
        <v>1.2345679012345678</v>
      </c>
      <c r="X150" s="4">
        <f>$C$146</f>
        <v>1100000000</v>
      </c>
      <c r="Y150" s="3">
        <f>IFERROR(Z150/$V150,0)</f>
        <v>1.1784511784511784</v>
      </c>
      <c r="Z150" s="4">
        <f>$D$146</f>
        <v>1050000000</v>
      </c>
      <c r="AA150" s="3">
        <f>IFERROR(AB150/$V150,0)</f>
        <v>1.1144781144781144</v>
      </c>
      <c r="AB150" s="4">
        <f>$E$146</f>
        <v>993000000</v>
      </c>
      <c r="AC150" s="3">
        <f>IFERROR(AD150/$V150,0)</f>
        <v>0</v>
      </c>
      <c r="AD150" s="4">
        <f>$F$146</f>
        <v>0</v>
      </c>
    </row>
    <row r="151" spans="1:30" ht="14">
      <c r="A151" t="s">
        <v>138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H151" t="s">
        <f>$A$147</f>
        <v>134</v>
      </c>
      <c r="I151" s="3">
        <f>IFERROR(J151/$J$167,0)</f>
        <v>0.10700496414782129</v>
      </c>
      <c r="J151" s="4">
        <f>$B$147</f>
        <v>1940000000</v>
      </c>
      <c r="K151" s="3">
        <f>IFERROR(L151/$L$167,0)</f>
        <v>0.10163432073544433</v>
      </c>
      <c r="L151" s="4">
        <f>$C$147</f>
        <v>1990000000</v>
      </c>
      <c r="M151" s="3">
        <f>IFERROR(N151/$N$167,0)</f>
        <v>0.15976619581100829</v>
      </c>
      <c r="N151" s="4">
        <f>$D$147</f>
        <v>3280000000</v>
      </c>
      <c r="O151" s="3">
        <f>IFERROR(P151/$P$167,0)</f>
        <v>0.16021602160216022</v>
      </c>
      <c r="P151" s="4">
        <f>$E$147</f>
        <v>3560000000</v>
      </c>
      <c r="Q151" s="3">
        <f>IFERROR(R151/$R$167,0)</f>
        <v>0.15343915343915343</v>
      </c>
      <c r="R151" s="4">
        <f>$F$147</f>
        <v>3480000000</v>
      </c>
      <c r="T151" t="s">
        <f>$A$147</f>
        <v>134</v>
      </c>
      <c r="U151" s="3">
        <f>IFERROR(V151/$V151,0)</f>
        <v>1</v>
      </c>
      <c r="V151" s="4">
        <f>$B$147</f>
        <v>1940000000</v>
      </c>
      <c r="W151" s="3">
        <f>IFERROR(X151/$V151,0)</f>
        <v>1.0257731958762886</v>
      </c>
      <c r="X151" s="4">
        <f>$C$147</f>
        <v>1990000000</v>
      </c>
      <c r="Y151" s="3">
        <f>IFERROR(Z151/$V151,0)</f>
        <v>1.6907216494845361</v>
      </c>
      <c r="Z151" s="4">
        <f>$D$147</f>
        <v>3280000000</v>
      </c>
      <c r="AA151" s="3">
        <f>IFERROR(AB151/$V151,0)</f>
        <v>1.8350515463917525</v>
      </c>
      <c r="AB151" s="4">
        <f>$E$147</f>
        <v>3560000000</v>
      </c>
      <c r="AC151" s="3">
        <f>IFERROR(AD151/$V151,0)</f>
        <v>1.7938144329896908</v>
      </c>
      <c r="AD151" s="4">
        <f>$F$147</f>
        <v>3480000000</v>
      </c>
    </row>
    <row r="152" spans="1:30" ht="14">
      <c r="A152" t="s">
        <v>139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135</v>
      </c>
      <c r="I152" s="3">
        <f>IFERROR(J152/$J$167,0)</f>
        <v>0.10700496414782129</v>
      </c>
      <c r="J152" s="4">
        <f>$B$148</f>
        <v>1940000000</v>
      </c>
      <c r="K152" s="3">
        <f>IFERROR(L152/$L$167,0)</f>
        <v>0.10163432073544433</v>
      </c>
      <c r="L152" s="4">
        <f>$C$148</f>
        <v>1990000000</v>
      </c>
      <c r="M152" s="3">
        <f>IFERROR(N152/$N$167,0)</f>
        <v>0.15976619581100829</v>
      </c>
      <c r="N152" s="4">
        <f>$D$148</f>
        <v>3280000000</v>
      </c>
      <c r="O152" s="3">
        <f>IFERROR(P152/$P$167,0)</f>
        <v>0.16021602160216022</v>
      </c>
      <c r="P152" s="4">
        <f>$E$148</f>
        <v>3560000000</v>
      </c>
      <c r="Q152" s="3">
        <f>IFERROR(R152/$R$167,0)</f>
        <v>0.15343915343915343</v>
      </c>
      <c r="R152" s="4">
        <f>$F$148</f>
        <v>3480000000</v>
      </c>
      <c r="T152" t="s">
        <f>$A$148</f>
        <v>135</v>
      </c>
      <c r="U152" s="3">
        <f>IFERROR(V152/$V152,0)</f>
        <v>1</v>
      </c>
      <c r="V152" s="4">
        <f>$B$148</f>
        <v>1940000000</v>
      </c>
      <c r="W152" s="3">
        <f>IFERROR(X152/$V152,0)</f>
        <v>1.0257731958762886</v>
      </c>
      <c r="X152" s="4">
        <f>$C$148</f>
        <v>1990000000</v>
      </c>
      <c r="Y152" s="3">
        <f>IFERROR(Z152/$V152,0)</f>
        <v>1.6907216494845361</v>
      </c>
      <c r="Z152" s="4">
        <f>$D$148</f>
        <v>3280000000</v>
      </c>
      <c r="AA152" s="3">
        <f>IFERROR(AB152/$V152,0)</f>
        <v>1.8350515463917525</v>
      </c>
      <c r="AB152" s="4">
        <f>$E$148</f>
        <v>3560000000</v>
      </c>
      <c r="AC152" s="3">
        <f>IFERROR(AD152/$V152,0)</f>
        <v>1.7938144329896908</v>
      </c>
      <c r="AD152" s="4">
        <f>$F$148</f>
        <v>3480000000</v>
      </c>
    </row>
    <row r="153" spans="1:30" ht="14">
      <c r="A153" t="s">
        <v>140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136</v>
      </c>
      <c r="I153" s="3">
        <f>IFERROR(J153/$J$167,0)</f>
        <v>0</v>
      </c>
      <c r="J153" s="4">
        <f>$B$149</f>
        <v>0</v>
      </c>
      <c r="K153" s="3">
        <f>IFERROR(L153/$L$167,0)</f>
        <v>0</v>
      </c>
      <c r="L153" s="4">
        <f>$C$149</f>
        <v>0</v>
      </c>
      <c r="M153" s="3">
        <f>IFERROR(N153/$N$167,0)</f>
        <v>0</v>
      </c>
      <c r="N153" s="4">
        <f>$D$149</f>
        <v>0</v>
      </c>
      <c r="O153" s="3">
        <f>IFERROR(P153/$P$167,0)</f>
        <v>0</v>
      </c>
      <c r="P153" s="4">
        <f>$E$149</f>
        <v>0</v>
      </c>
      <c r="Q153" s="3">
        <f>IFERROR(R153/$R$167,0)</f>
        <v>0</v>
      </c>
      <c r="R153" s="4">
        <f>$F$149</f>
        <v>0</v>
      </c>
      <c r="T153" t="s">
        <f>$A$149</f>
        <v>136</v>
      </c>
      <c r="U153" s="3">
        <f>IFERROR(V153/$V153,0)</f>
        <v>0</v>
      </c>
      <c r="V153" s="4">
        <f>$B$149</f>
        <v>0</v>
      </c>
      <c r="W153" s="3">
        <f>IFERROR(X153/$V153,0)</f>
        <v>0</v>
      </c>
      <c r="X153" s="4">
        <f>$C$149</f>
        <v>0</v>
      </c>
      <c r="Y153" s="3">
        <f>IFERROR(Z153/$V153,0)</f>
        <v>0</v>
      </c>
      <c r="Z153" s="4">
        <f>$D$149</f>
        <v>0</v>
      </c>
      <c r="AA153" s="3">
        <f>IFERROR(AB153/$V153,0)</f>
        <v>0</v>
      </c>
      <c r="AB153" s="4">
        <f>$E$149</f>
        <v>0</v>
      </c>
      <c r="AC153" s="3">
        <f>IFERROR(AD153/$V153,0)</f>
        <v>0</v>
      </c>
      <c r="AD153" s="4">
        <f>$F$149</f>
        <v>0</v>
      </c>
    </row>
    <row r="154" spans="1:30" ht="14">
      <c r="A154" t="s">
        <v>141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137</v>
      </c>
      <c r="I154" s="3">
        <f>IFERROR(J154/$J$167,0)</f>
        <v>0.72145615002757857</v>
      </c>
      <c r="J154" s="4">
        <f>$B$150</f>
        <v>13080000000</v>
      </c>
      <c r="K154" s="3">
        <f>IFERROR(L154/$L$167,0)</f>
        <v>0.73340143003064351</v>
      </c>
      <c r="L154" s="4">
        <f>$C$150</f>
        <v>14360000000</v>
      </c>
      <c r="M154" s="3">
        <f>IFERROR(N154/$N$167,0)</f>
        <v>0.73794447150511444</v>
      </c>
      <c r="N154" s="4">
        <f>$D$150</f>
        <v>15150000000</v>
      </c>
      <c r="O154" s="3">
        <f>IFERROR(P154/$P$167,0)</f>
        <v>0.73582358235823586</v>
      </c>
      <c r="P154" s="4">
        <f>$E$150</f>
        <v>16350000000.000002</v>
      </c>
      <c r="Q154" s="3">
        <f>IFERROR(R154/$R$167,0)</f>
        <v>0.73015873015873012</v>
      </c>
      <c r="R154" s="4">
        <f>$F$150</f>
        <v>16559999999.999998</v>
      </c>
      <c r="T154" t="s">
        <f>$A$150</f>
        <v>137</v>
      </c>
      <c r="U154" s="3">
        <f>IFERROR(V154/$V154,0)</f>
        <v>1</v>
      </c>
      <c r="V154" s="4">
        <f>$B$150</f>
        <v>13080000000</v>
      </c>
      <c r="W154" s="3">
        <f>IFERROR(X154/$V154,0)</f>
        <v>1.0978593272171253</v>
      </c>
      <c r="X154" s="4">
        <f>$C$150</f>
        <v>14360000000</v>
      </c>
      <c r="Y154" s="3">
        <f>IFERROR(Z154/$V154,0)</f>
        <v>1.1582568807339451</v>
      </c>
      <c r="Z154" s="4">
        <f>$D$150</f>
        <v>15150000000</v>
      </c>
      <c r="AA154" s="3">
        <f>IFERROR(AB154/$V154,0)</f>
        <v>1.2500000000000002</v>
      </c>
      <c r="AB154" s="4">
        <f>$E$150</f>
        <v>16350000000.000002</v>
      </c>
      <c r="AC154" s="3">
        <f>IFERROR(AD154/$V154,0)</f>
        <v>1.2660550458715596</v>
      </c>
      <c r="AD154" s="4">
        <f>$F$150</f>
        <v>16559999999.999998</v>
      </c>
    </row>
    <row r="155" spans="1:30" ht="14">
      <c r="A155" t="s">
        <v>142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138</v>
      </c>
      <c r="I155" s="3">
        <f>IFERROR(J155/$J$167,0)</f>
        <v>0</v>
      </c>
      <c r="J155" s="4">
        <f>$B$151</f>
        <v>0</v>
      </c>
      <c r="K155" s="3">
        <f>IFERROR(L155/$L$167,0)</f>
        <v>0</v>
      </c>
      <c r="L155" s="4">
        <f>$C$151</f>
        <v>0</v>
      </c>
      <c r="M155" s="3">
        <f>IFERROR(N155/$N$167,0)</f>
        <v>0</v>
      </c>
      <c r="N155" s="4">
        <f>$D$151</f>
        <v>0</v>
      </c>
      <c r="O155" s="3">
        <f>IFERROR(P155/$P$167,0)</f>
        <v>0</v>
      </c>
      <c r="P155" s="4">
        <f>$E$151</f>
        <v>0</v>
      </c>
      <c r="Q155" s="3">
        <f>IFERROR(R155/$R$167,0)</f>
        <v>0</v>
      </c>
      <c r="R155" s="4">
        <f>$F$151</f>
        <v>0</v>
      </c>
      <c r="T155" t="s">
        <f>$A$151</f>
        <v>138</v>
      </c>
      <c r="U155" s="3">
        <f>IFERROR(V155/$V155,0)</f>
        <v>0</v>
      </c>
      <c r="V155" s="4">
        <f>$B$151</f>
        <v>0</v>
      </c>
      <c r="W155" s="3">
        <f>IFERROR(X155/$V155,0)</f>
        <v>0</v>
      </c>
      <c r="X155" s="4">
        <f>$C$151</f>
        <v>0</v>
      </c>
      <c r="Y155" s="3">
        <f>IFERROR(Z155/$V155,0)</f>
        <v>0</v>
      </c>
      <c r="Z155" s="4">
        <f>$D$151</f>
        <v>0</v>
      </c>
      <c r="AA155" s="3">
        <f>IFERROR(AB155/$V155,0)</f>
        <v>0</v>
      </c>
      <c r="AB155" s="4">
        <f>$E$151</f>
        <v>0</v>
      </c>
      <c r="AC155" s="3">
        <f>IFERROR(AD155/$V155,0)</f>
        <v>0</v>
      </c>
      <c r="AD155" s="4">
        <f>$F$151</f>
        <v>0</v>
      </c>
    </row>
    <row r="156" spans="1:30" ht="14">
      <c r="A156" t="s">
        <v>143</v>
      </c>
      <c r="B156" s="4">
        <v>5050000000</v>
      </c>
      <c r="C156" s="4">
        <v>5220000000</v>
      </c>
      <c r="D156" s="4">
        <v>5390000000</v>
      </c>
      <c r="E156" s="4">
        <v>5860000000</v>
      </c>
      <c r="F156" s="4">
        <v>6120000000</v>
      </c>
      <c r="H156" t="s">
        <f>$A$153</f>
        <v>140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140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30" ht="14">
      <c r="A157" t="s">
        <v>144</v>
      </c>
      <c r="B157" s="4">
        <v>2000000</v>
      </c>
      <c r="C157" s="4">
        <v>2000000</v>
      </c>
      <c r="D157" s="4">
        <v>2000000</v>
      </c>
      <c r="E157" s="4">
        <v>2000000</v>
      </c>
      <c r="F157" s="4">
        <v>2000000</v>
      </c>
      <c r="H157" t="s">
        <f>$A$154</f>
        <v>141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141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30" ht="14">
      <c r="A158" t="s">
        <v>145</v>
      </c>
      <c r="B158" s="4">
        <v>-1070000000.0000001</v>
      </c>
      <c r="C158" s="4">
        <v>-873000000</v>
      </c>
      <c r="D158" s="4">
        <v>-723000000</v>
      </c>
      <c r="E158" s="4">
        <v>-464000000</v>
      </c>
      <c r="F158" s="4">
        <v>-207000000</v>
      </c>
      <c r="H158" t="s">
        <f>$A$155</f>
        <v>142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</v>
      </c>
      <c r="R158" s="4">
        <f>$F$155</f>
        <v>0</v>
      </c>
      <c r="T158" t="s">
        <f>$A$155</f>
        <v>142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30" ht="14">
      <c r="A159" t="s">
        <v>146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H159" t="s">
        <f>$A$156</f>
        <v>143</v>
      </c>
      <c r="I159" s="3">
        <f>IFERROR(J159/$J$167,0)</f>
        <v>0.27854384997242138</v>
      </c>
      <c r="J159" s="4">
        <f>$B$156</f>
        <v>5050000000</v>
      </c>
      <c r="K159" s="3">
        <f>IFERROR(L159/$L$167,0)</f>
        <v>0.26659856996935649</v>
      </c>
      <c r="L159" s="4">
        <f>$C$156</f>
        <v>5220000000</v>
      </c>
      <c r="M159" s="3">
        <f>IFERROR(N159/$N$167,0)</f>
        <v>0.26254262055528493</v>
      </c>
      <c r="N159" s="4">
        <f>$D$156</f>
        <v>5390000000</v>
      </c>
      <c r="O159" s="3">
        <f>IFERROR(P159/$P$167,0)</f>
        <v>0.26372637263726373</v>
      </c>
      <c r="P159" s="4">
        <f>$E$156</f>
        <v>5860000000</v>
      </c>
      <c r="Q159" s="3">
        <f>IFERROR(R159/$R$167,0)</f>
        <v>0.26984126984126983</v>
      </c>
      <c r="R159" s="4">
        <f>$F$156</f>
        <v>6120000000</v>
      </c>
      <c r="T159" t="s">
        <f>$A$156</f>
        <v>143</v>
      </c>
      <c r="U159" s="3">
        <f>IFERROR(V159/$V159,0)</f>
        <v>1</v>
      </c>
      <c r="V159" s="4">
        <f>$B$156</f>
        <v>5050000000</v>
      </c>
      <c r="W159" s="3">
        <f>IFERROR(X159/$V159,0)</f>
        <v>1.0336633663366337</v>
      </c>
      <c r="X159" s="4">
        <f>$C$156</f>
        <v>5220000000</v>
      </c>
      <c r="Y159" s="3">
        <f>IFERROR(Z159/$V159,0)</f>
        <v>1.0673267326732674</v>
      </c>
      <c r="Z159" s="4">
        <f>$D$156</f>
        <v>5390000000</v>
      </c>
      <c r="AA159" s="3">
        <f>IFERROR(AB159/$V159,0)</f>
        <v>1.1603960396039603</v>
      </c>
      <c r="AB159" s="4">
        <f>$E$156</f>
        <v>5860000000</v>
      </c>
      <c r="AC159" s="3">
        <f>IFERROR(AD159/$V159,0)</f>
        <v>1.2118811881188118</v>
      </c>
      <c r="AD159" s="4">
        <f>$F$156</f>
        <v>6120000000</v>
      </c>
    </row>
    <row r="160" spans="1:30" ht="14">
      <c r="A160" t="s">
        <v>147</v>
      </c>
      <c r="B160" s="4">
        <v>2000000</v>
      </c>
      <c r="C160" s="4">
        <v>2000000</v>
      </c>
      <c r="D160" s="4">
        <v>1000000</v>
      </c>
      <c r="E160" s="4">
        <v>1000000</v>
      </c>
      <c r="F160" s="4">
        <v>0</v>
      </c>
      <c r="H160" t="s">
        <f>$A$158</f>
        <v>145</v>
      </c>
      <c r="I160" s="3">
        <f>IFERROR(J160/$J$167,0)</f>
        <v>-0.05901820187534474</v>
      </c>
      <c r="J160" s="4">
        <f>$B$158</f>
        <v>-1070000000.0000001</v>
      </c>
      <c r="K160" s="3">
        <f>IFERROR(L160/$L$167,0)</f>
        <v>-0.044586312563840651</v>
      </c>
      <c r="L160" s="4">
        <f>$C$158</f>
        <v>-873000000</v>
      </c>
      <c r="M160" s="3">
        <f>IFERROR(N160/$N$167,0)</f>
        <v>-0.03521675596687774</v>
      </c>
      <c r="N160" s="4">
        <f>$D$158</f>
        <v>-723000000</v>
      </c>
      <c r="O160" s="3">
        <f>IFERROR(P160/$P$167,0)</f>
        <v>-0.020882088208820881</v>
      </c>
      <c r="P160" s="4">
        <f>$E$158</f>
        <v>-464000000</v>
      </c>
      <c r="Q160" s="3">
        <f>IFERROR(R160/$R$167,0)</f>
        <v>-0.0091269841269841275</v>
      </c>
      <c r="R160" s="4">
        <f>$F$158</f>
        <v>-207000000</v>
      </c>
      <c r="T160" t="s">
        <f>$A$158</f>
        <v>145</v>
      </c>
      <c r="U160" s="3">
        <f>IFERROR(V160/$V160,0)</f>
        <v>1</v>
      </c>
      <c r="V160" s="4">
        <f>$B$158</f>
        <v>-1070000000.0000001</v>
      </c>
      <c r="W160" s="3">
        <f>IFERROR(X160/$V160,0)</f>
        <v>0.81588785046728962</v>
      </c>
      <c r="X160" s="4">
        <f>$C$158</f>
        <v>-873000000</v>
      </c>
      <c r="Y160" s="3">
        <f>IFERROR(Z160/$V160,0)</f>
        <v>0.67570093457943914</v>
      </c>
      <c r="Z160" s="4">
        <f>$D$158</f>
        <v>-723000000</v>
      </c>
      <c r="AA160" s="3">
        <f>IFERROR(AB160/$V160,0)</f>
        <v>0.43364485981308404</v>
      </c>
      <c r="AB160" s="4">
        <f>$E$158</f>
        <v>-464000000</v>
      </c>
      <c r="AC160" s="3">
        <f>IFERROR(AD160/$V160,0)</f>
        <v>0.19345794392523363</v>
      </c>
      <c r="AD160" s="4">
        <f>$F$158</f>
        <v>-207000000</v>
      </c>
    </row>
    <row r="161" spans="1:30" ht="14">
      <c r="A161" t="s">
        <v>148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H161" t="s">
        <f>$A$159</f>
        <v>146</v>
      </c>
      <c r="I161" s="3">
        <f>IFERROR(J161/$J$167,0)</f>
        <v>0</v>
      </c>
      <c r="J161" s="4">
        <f>$B$159</f>
        <v>0</v>
      </c>
      <c r="K161" s="3">
        <f>IFERROR(L161/$L$167,0)</f>
        <v>0</v>
      </c>
      <c r="L161" s="4">
        <f>$C$159</f>
        <v>0</v>
      </c>
      <c r="M161" s="3">
        <f>IFERROR(N161/$N$167,0)</f>
        <v>0</v>
      </c>
      <c r="N161" s="4">
        <f>$D$159</f>
        <v>0</v>
      </c>
      <c r="O161" s="3">
        <f>IFERROR(P161/$P$167,0)</f>
        <v>0</v>
      </c>
      <c r="P161" s="4">
        <f>$E$159</f>
        <v>0</v>
      </c>
      <c r="Q161" s="3">
        <f>IFERROR(R161/$R$167,0)</f>
        <v>0</v>
      </c>
      <c r="R161" s="4">
        <f>$F$159</f>
        <v>0</v>
      </c>
      <c r="T161" t="s">
        <f>$A$159</f>
        <v>146</v>
      </c>
      <c r="U161" s="3">
        <f>IFERROR(V161/$V161,0)</f>
        <v>0</v>
      </c>
      <c r="V161" s="4">
        <f>$B$159</f>
        <v>0</v>
      </c>
      <c r="W161" s="3">
        <f>IFERROR(X161/$V161,0)</f>
        <v>0</v>
      </c>
      <c r="X161" s="4">
        <f>$C$159</f>
        <v>0</v>
      </c>
      <c r="Y161" s="3">
        <f>IFERROR(Z161/$V161,0)</f>
        <v>0</v>
      </c>
      <c r="Z161" s="4">
        <f>$D$159</f>
        <v>0</v>
      </c>
      <c r="AA161" s="3">
        <f>IFERROR(AB161/$V161,0)</f>
        <v>0</v>
      </c>
      <c r="AB161" s="4">
        <f>$E$159</f>
        <v>0</v>
      </c>
      <c r="AC161" s="3">
        <f>IFERROR(AD161/$V161,0)</f>
        <v>0</v>
      </c>
      <c r="AD161" s="4">
        <f>$F$159</f>
        <v>0</v>
      </c>
    </row>
    <row r="162" spans="1:30" ht="14">
      <c r="A162" t="s">
        <v>149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149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149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30" ht="14">
      <c r="A163" t="s">
        <v>150</v>
      </c>
      <c r="B163" s="4">
        <v>-143000000</v>
      </c>
      <c r="C163" s="4">
        <v>-213000000</v>
      </c>
      <c r="D163" s="4">
        <v>-247000000</v>
      </c>
      <c r="E163" s="4">
        <v>-297000000</v>
      </c>
      <c r="F163" s="4">
        <v>-338000000</v>
      </c>
      <c r="H163" t="s">
        <f>$A$163</f>
        <v>150</v>
      </c>
      <c r="I163" s="3">
        <f>IFERROR(J163/$J$167,0)</f>
        <v>-0.0078874793160507439</v>
      </c>
      <c r="J163" s="4">
        <f>$B$163</f>
        <v>-143000000</v>
      </c>
      <c r="K163" s="3">
        <f>IFERROR(L163/$L$167,0)</f>
        <v>-0.010878447395301328</v>
      </c>
      <c r="L163" s="4">
        <f>$C$163</f>
        <v>-213000000</v>
      </c>
      <c r="M163" s="3">
        <f>IFERROR(N163/$N$167,0)</f>
        <v>-0.012031173891865563</v>
      </c>
      <c r="N163" s="4">
        <f>$D$163</f>
        <v>-247000000</v>
      </c>
      <c r="O163" s="3">
        <f>IFERROR(P163/$P$167,0)</f>
        <v>-0.013366336633663366</v>
      </c>
      <c r="P163" s="4">
        <f>$E$163</f>
        <v>-297000000</v>
      </c>
      <c r="Q163" s="3">
        <f>IFERROR(R163/$R$167,0)</f>
        <v>-0.01490299823633157</v>
      </c>
      <c r="R163" s="4">
        <f>$F$163</f>
        <v>-338000000</v>
      </c>
      <c r="T163" t="s">
        <f>$A$163</f>
        <v>150</v>
      </c>
      <c r="U163" s="3">
        <f>IFERROR(V163/$V163,0)</f>
        <v>1</v>
      </c>
      <c r="V163" s="4">
        <f>$B$163</f>
        <v>-143000000</v>
      </c>
      <c r="W163" s="3">
        <f>IFERROR(X163/$V163,0)</f>
        <v>1.4895104895104896</v>
      </c>
      <c r="X163" s="4">
        <f>$C$163</f>
        <v>-213000000</v>
      </c>
      <c r="Y163" s="3">
        <f>IFERROR(Z163/$V163,0)</f>
        <v>1.7272727272727273</v>
      </c>
      <c r="Z163" s="4">
        <f>$D$163</f>
        <v>-247000000</v>
      </c>
      <c r="AA163" s="3">
        <f>IFERROR(AB163/$V163,0)</f>
        <v>2.0769230769230771</v>
      </c>
      <c r="AB163" s="4">
        <f>$E$163</f>
        <v>-297000000</v>
      </c>
      <c r="AC163" s="3">
        <f>IFERROR(AD163/$V163,0)</f>
        <v>2.3636363636363638</v>
      </c>
      <c r="AD163" s="4">
        <f>$F$163</f>
        <v>-338000000</v>
      </c>
    </row>
    <row r="164" spans="1:30" ht="14">
      <c r="A164" t="s">
        <v>151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152</v>
      </c>
      <c r="I164" s="3">
        <f>IFERROR(J164/$J$167,0)</f>
        <v>0.27854384997242138</v>
      </c>
      <c r="J164" s="4">
        <f>$B$165</f>
        <v>5050000000</v>
      </c>
      <c r="K164" s="3">
        <f>IFERROR(L164/$L$167,0)</f>
        <v>0.26659856996935649</v>
      </c>
      <c r="L164" s="4">
        <f>$C$165</f>
        <v>5220000000</v>
      </c>
      <c r="M164" s="3">
        <f>IFERROR(N164/$N$167,0)</f>
        <v>0.26254262055528493</v>
      </c>
      <c r="N164" s="4">
        <f>$D$165</f>
        <v>5390000000</v>
      </c>
      <c r="O164" s="3">
        <f>IFERROR(P164/$P$167,0)</f>
        <v>0.26372637263726373</v>
      </c>
      <c r="P164" s="4">
        <f>$E$165</f>
        <v>5860000000</v>
      </c>
      <c r="Q164" s="3">
        <f>IFERROR(R164/$R$167,0)</f>
        <v>0.26984126984126983</v>
      </c>
      <c r="R164" s="4">
        <f>$F$165</f>
        <v>6120000000</v>
      </c>
      <c r="T164" t="s">
        <f>$A$165</f>
        <v>152</v>
      </c>
      <c r="U164" s="3">
        <f>IFERROR(V164/$V164,0)</f>
        <v>1</v>
      </c>
      <c r="V164" s="4">
        <f>$B$165</f>
        <v>5050000000</v>
      </c>
      <c r="W164" s="3">
        <f>IFERROR(X164/$V164,0)</f>
        <v>1.0336633663366337</v>
      </c>
      <c r="X164" s="4">
        <f>$C$165</f>
        <v>5220000000</v>
      </c>
      <c r="Y164" s="3">
        <f>IFERROR(Z164/$V164,0)</f>
        <v>1.0673267326732674</v>
      </c>
      <c r="Z164" s="4">
        <f>$D$165</f>
        <v>5390000000</v>
      </c>
      <c r="AA164" s="3">
        <f>IFERROR(AB164/$V164,0)</f>
        <v>1.1603960396039603</v>
      </c>
      <c r="AB164" s="4">
        <f>$E$165</f>
        <v>5860000000</v>
      </c>
      <c r="AC164" s="3">
        <f>IFERROR(AD164/$V164,0)</f>
        <v>1.2118811881188118</v>
      </c>
      <c r="AD164" s="4">
        <f>$F$165</f>
        <v>6120000000</v>
      </c>
    </row>
    <row r="165" spans="1:30" ht="14">
      <c r="A165" t="s">
        <v>152</v>
      </c>
      <c r="B165" s="4">
        <v>5050000000</v>
      </c>
      <c r="C165" s="4">
        <v>5220000000</v>
      </c>
      <c r="D165" s="4">
        <v>5390000000</v>
      </c>
      <c r="E165" s="4">
        <v>5860000000</v>
      </c>
      <c r="F165" s="4">
        <v>6120000000</v>
      </c>
      <c r="H165" t="s">
        <f>$A$167</f>
        <v>153</v>
      </c>
      <c r="I165" s="3">
        <f>IFERROR(J165/$J$167,0)</f>
        <v>0</v>
      </c>
      <c r="J165" s="4">
        <f>$B$167</f>
        <v>0</v>
      </c>
      <c r="K165" s="3">
        <f>IFERROR(L165/$L$167,0)</f>
        <v>0</v>
      </c>
      <c r="L165" s="4">
        <f>$C$167</f>
        <v>0</v>
      </c>
      <c r="M165" s="3">
        <f>IFERROR(N165/$N$167,0)</f>
        <v>0</v>
      </c>
      <c r="N165" s="4">
        <f>$D$167</f>
        <v>0</v>
      </c>
      <c r="O165" s="3">
        <f>IFERROR(P165/$P$167,0)</f>
        <v>0</v>
      </c>
      <c r="P165" s="4">
        <f>$E$167</f>
        <v>0</v>
      </c>
      <c r="Q165" s="3">
        <f>IFERROR(R165/$R$167,0)</f>
        <v>0</v>
      </c>
      <c r="R165" s="4">
        <f>$F$167</f>
        <v>0</v>
      </c>
      <c r="T165" t="s">
        <f>$A$167</f>
        <v>153</v>
      </c>
      <c r="U165" s="3">
        <f>IFERROR(V165/$V165,0)</f>
        <v>0</v>
      </c>
      <c r="V165" s="4">
        <f>$B$167</f>
        <v>0</v>
      </c>
      <c r="W165" s="3">
        <f>IFERROR(X165/$V165,0)</f>
        <v>0</v>
      </c>
      <c r="X165" s="4">
        <f>$C$167</f>
        <v>0</v>
      </c>
      <c r="Y165" s="3">
        <f>IFERROR(Z165/$V165,0)</f>
        <v>0</v>
      </c>
      <c r="Z165" s="4">
        <f>$D$167</f>
        <v>0</v>
      </c>
      <c r="AA165" s="3">
        <f>IFERROR(AB165/$V165,0)</f>
        <v>0</v>
      </c>
      <c r="AB165" s="4">
        <f>$E$167</f>
        <v>0</v>
      </c>
      <c r="AC165" s="3">
        <f>IFERROR(AD165/$V165,0)</f>
        <v>0</v>
      </c>
      <c r="AD165" s="4">
        <f>$F$167</f>
        <v>0</v>
      </c>
    </row>
    <row r="166" spans="1:30" ht="14">
      <c r="A166" t="s">
        <v>154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H166" t="s">
        <f>$A$168</f>
        <v>155</v>
      </c>
      <c r="I166" s="3">
        <f>IFERROR(J166/$J$167,0)</f>
        <v>0.27854384997242138</v>
      </c>
      <c r="J166" s="4">
        <f>$B$168</f>
        <v>5050000000</v>
      </c>
      <c r="K166" s="3">
        <f>IFERROR(L166/$L$167,0)</f>
        <v>0.26659856996935649</v>
      </c>
      <c r="L166" s="4">
        <f>$C$168</f>
        <v>5220000000</v>
      </c>
      <c r="M166" s="3">
        <f>IFERROR(N166/$N$167,0)</f>
        <v>0.26254262055528493</v>
      </c>
      <c r="N166" s="4">
        <f>$D$168</f>
        <v>5390000000</v>
      </c>
      <c r="O166" s="3">
        <f>IFERROR(P166/$P$167,0)</f>
        <v>0.26372637263726373</v>
      </c>
      <c r="P166" s="4">
        <f>$E$168</f>
        <v>5860000000</v>
      </c>
      <c r="Q166" s="3">
        <f>IFERROR(R166/$R$167,0)</f>
        <v>0.26984126984126983</v>
      </c>
      <c r="R166" s="4">
        <f>$F$168</f>
        <v>6120000000</v>
      </c>
      <c r="T166" t="s">
        <f>$A$168</f>
        <v>155</v>
      </c>
      <c r="U166" s="3">
        <f>IFERROR(V166/$V166,0)</f>
        <v>1</v>
      </c>
      <c r="V166" s="4">
        <f>$B$168</f>
        <v>5050000000</v>
      </c>
      <c r="W166" s="3">
        <f>IFERROR(X166/$V166,0)</f>
        <v>1.0336633663366337</v>
      </c>
      <c r="X166" s="4">
        <f>$C$168</f>
        <v>5220000000</v>
      </c>
      <c r="Y166" s="3">
        <f>IFERROR(Z166/$V166,0)</f>
        <v>1.0673267326732674</v>
      </c>
      <c r="Z166" s="4">
        <f>$D$168</f>
        <v>5390000000</v>
      </c>
      <c r="AA166" s="3">
        <f>IFERROR(AB166/$V166,0)</f>
        <v>1.1603960396039603</v>
      </c>
      <c r="AB166" s="4">
        <f>$E$168</f>
        <v>5860000000</v>
      </c>
      <c r="AC166" s="3">
        <f>IFERROR(AD166/$V166,0)</f>
        <v>1.2118811881188118</v>
      </c>
      <c r="AD166" s="4">
        <f>$F$168</f>
        <v>6120000000</v>
      </c>
    </row>
    <row r="167" spans="1:30" ht="14">
      <c r="A167" t="s">
        <v>153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H167" t="s">
        <f>$A$169</f>
        <v>156</v>
      </c>
      <c r="I167" s="3">
        <f>IFERROR(J167/$J$167,0)</f>
        <v>1</v>
      </c>
      <c r="J167" s="4">
        <f>$B$169</f>
        <v>18130000000</v>
      </c>
      <c r="K167" s="3">
        <f>IFERROR(L167/$L$167,0)</f>
        <v>1</v>
      </c>
      <c r="L167" s="4">
        <f>$C$169</f>
        <v>19580000000</v>
      </c>
      <c r="M167" s="3">
        <f>IFERROR(N167/$N$167,0)</f>
        <v>1</v>
      </c>
      <c r="N167" s="4">
        <f>$D$169</f>
        <v>20530000000</v>
      </c>
      <c r="O167" s="3">
        <f>IFERROR(P167/$P$167,0)</f>
        <v>1</v>
      </c>
      <c r="P167" s="4">
        <f>$E$169</f>
        <v>22220000000</v>
      </c>
      <c r="Q167" s="3">
        <f>IFERROR(R167/$R$167,0)</f>
        <v>1</v>
      </c>
      <c r="R167" s="4">
        <f>$F$169</f>
        <v>22680000000</v>
      </c>
      <c r="T167" t="s">
        <f>$A$169</f>
        <v>156</v>
      </c>
      <c r="U167" s="3">
        <f>IFERROR(V167/$V167,0)</f>
        <v>1</v>
      </c>
      <c r="V167" s="4">
        <f>$B$169</f>
        <v>18130000000</v>
      </c>
      <c r="W167" s="3">
        <f>IFERROR(X167/$V167,0)</f>
        <v>1.0799779371207943</v>
      </c>
      <c r="X167" s="4">
        <f>$C$169</f>
        <v>19580000000</v>
      </c>
      <c r="Y167" s="3">
        <f>IFERROR(Z167/$V167,0)</f>
        <v>1.1323772752344181</v>
      </c>
      <c r="Z167" s="4">
        <f>$D$169</f>
        <v>20530000000</v>
      </c>
      <c r="AA167" s="3">
        <f>IFERROR(AB167/$V167,0)</f>
        <v>1.2255929398786543</v>
      </c>
      <c r="AB167" s="4">
        <f>$E$169</f>
        <v>22220000000</v>
      </c>
      <c r="AC167" s="3">
        <f>IFERROR(AD167/$V167,0)</f>
        <v>1.2509652509652509</v>
      </c>
      <c r="AD167" s="4">
        <f>$F$169</f>
        <v>22680000000</v>
      </c>
    </row>
    <row r="168" spans="1:30" ht="14">
      <c r="A168" t="s">
        <v>155</v>
      </c>
      <c r="B168" s="4">
        <v>5050000000</v>
      </c>
      <c r="C168" s="4">
        <v>5220000000</v>
      </c>
      <c r="D168" s="4">
        <v>5390000000</v>
      </c>
      <c r="E168" s="4">
        <v>5860000000</v>
      </c>
      <c r="F168" s="4">
        <v>6120000000</v>
      </c>
    </row>
    <row r="169" spans="1:30" ht="14">
      <c r="A169" t="s">
        <v>156</v>
      </c>
      <c r="B169" s="4">
        <v>18130000000</v>
      </c>
      <c r="C169" s="4">
        <v>19580000000</v>
      </c>
      <c r="D169" s="4">
        <v>20530000000</v>
      </c>
      <c r="E169" s="4">
        <v>22220000000</v>
      </c>
      <c r="F169" s="4">
        <v>22680000000</v>
      </c>
    </row>
    <row r="175" spans="1:30" ht="14">
      <c r="A175" t="s">
        <v>157</v>
      </c>
      <c r="B175">
        <v>2015</v>
      </c>
      <c r="C175">
        <v>2016</v>
      </c>
      <c r="D175">
        <v>2017</v>
      </c>
      <c r="E175">
        <v>2018</v>
      </c>
      <c r="F175">
        <v>2019</v>
      </c>
    </row>
    <row r="176" spans="1:30" ht="14">
      <c r="A176" t="s">
        <v>160</v>
      </c>
      <c r="B176" s="4">
        <v>476000000</v>
      </c>
      <c r="C176" s="4">
        <v>468000000</v>
      </c>
      <c r="D176" s="4">
        <v>426000000</v>
      </c>
      <c r="E176" s="4">
        <v>567000000</v>
      </c>
      <c r="F176" s="4">
        <v>621000000</v>
      </c>
    </row>
    <row r="177" spans="1:30" ht="14">
      <c r="A177" t="s">
        <v>54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H177" s="2" t="s">
        <v>158</v>
      </c>
      <c r="I177" s="9">
        <v>2015</v>
      </c>
      <c r="J177" s="9">
        <f>$B$90</f>
        <v>70000000</v>
      </c>
      <c r="K177" s="9">
        <v>2016</v>
      </c>
      <c r="L177" s="9">
        <f>$C$90</f>
        <v>96000000</v>
      </c>
      <c r="M177" s="9">
        <v>2017</v>
      </c>
      <c r="N177" s="9">
        <f>$D$90</f>
        <v>85000000</v>
      </c>
      <c r="O177" s="9">
        <v>2018</v>
      </c>
      <c r="P177" s="9">
        <f>$E$90</f>
        <v>161000000</v>
      </c>
      <c r="Q177" s="9">
        <v>2019</v>
      </c>
      <c r="R177" s="9">
        <f>$F$90</f>
        <v>99000000</v>
      </c>
      <c r="T177" s="2" t="s">
        <v>159</v>
      </c>
      <c r="U177" s="9">
        <v>2015</v>
      </c>
      <c r="V177" s="9">
        <f>$B$90</f>
        <v>70000000</v>
      </c>
      <c r="W177" s="9">
        <v>2016</v>
      </c>
      <c r="X177" s="9">
        <f>$C$90</f>
        <v>96000000</v>
      </c>
      <c r="Y177" s="9">
        <v>2017</v>
      </c>
      <c r="Z177" s="9">
        <f>$D$90</f>
        <v>85000000</v>
      </c>
      <c r="AA177" s="9">
        <v>2018</v>
      </c>
      <c r="AB177" s="9">
        <f>$E$90</f>
        <v>161000000</v>
      </c>
      <c r="AC177" s="9">
        <v>2019</v>
      </c>
      <c r="AD177" s="9">
        <f>$F$90</f>
        <v>99000000</v>
      </c>
    </row>
    <row r="178" spans="1:30" ht="14">
      <c r="A178" t="s">
        <v>161</v>
      </c>
      <c r="B178" s="4">
        <v>440000000</v>
      </c>
      <c r="C178" s="4">
        <v>470000000</v>
      </c>
      <c r="D178" s="4">
        <v>492000000</v>
      </c>
      <c r="E178" s="4">
        <v>545000000</v>
      </c>
      <c r="F178" s="4">
        <v>582000000</v>
      </c>
      <c r="H178" t="s">
        <f>A27</f>
        <v>14</v>
      </c>
      <c r="I178" s="3">
        <f>IFERROR(J178/$J$178,0)</f>
        <v>1</v>
      </c>
      <c r="J178" s="4">
        <f>B27</f>
        <v>3160000000</v>
      </c>
      <c r="K178" s="3">
        <f>IFERROR(L178/$L$178,0)</f>
        <v>1</v>
      </c>
      <c r="L178" s="4">
        <f>C27</f>
        <v>3300000000</v>
      </c>
      <c r="M178" s="3">
        <f>IFERROR(N178/$N$178,0)</f>
        <v>1</v>
      </c>
      <c r="N178" s="4">
        <f>D27</f>
        <v>3360000000</v>
      </c>
      <c r="O178" s="3">
        <f>IFERROR(P178/$P$178,0)</f>
        <v>1</v>
      </c>
      <c r="P178" s="4">
        <f>E27</f>
        <v>3440000000</v>
      </c>
      <c r="Q178" s="3">
        <f>IFERROR(R178/$R$178,0)</f>
        <v>1</v>
      </c>
      <c r="R178" s="4">
        <f>F27</f>
        <v>3610000000</v>
      </c>
      <c r="T178" t="s">
        <f>A27</f>
        <v>14</v>
      </c>
      <c r="U178" s="3">
        <f>IFERROR(V178/$V178,0)</f>
        <v>1</v>
      </c>
      <c r="V178" s="4">
        <f>B27</f>
        <v>3160000000</v>
      </c>
      <c r="W178" s="3">
        <f>IFERROR(X178/$V178,0)</f>
        <v>1.0443037974683544</v>
      </c>
      <c r="X178" s="4">
        <f>C27</f>
        <v>3300000000</v>
      </c>
      <c r="Y178" s="3">
        <f>IFERROR(Z178/$V178,0)</f>
        <v>1.0632911392405062</v>
      </c>
      <c r="Z178" s="4">
        <f>D27</f>
        <v>3360000000</v>
      </c>
      <c r="AA178" s="3">
        <f>IFERROR(AB178/$V178,0)</f>
        <v>1.0886075949367089</v>
      </c>
      <c r="AB178" s="4">
        <f>E27</f>
        <v>3440000000</v>
      </c>
      <c r="AC178" s="3">
        <f>IFERROR(AD178/$V178,0)</f>
        <v>1.1424050632911393</v>
      </c>
      <c r="AD178" s="4">
        <f>F27</f>
        <v>3610000000</v>
      </c>
    </row>
    <row r="179" spans="1:30" ht="14">
      <c r="A179" t="s">
        <v>162</v>
      </c>
      <c r="B179" s="4">
        <v>405000000</v>
      </c>
      <c r="C179" s="4">
        <v>405000000</v>
      </c>
      <c r="D179" s="4">
        <v>460000000</v>
      </c>
      <c r="E179" s="4">
        <v>497000000</v>
      </c>
      <c r="F179" s="4">
        <v>508000000</v>
      </c>
      <c r="H179" t="s">
        <f>A178</f>
        <v>161</v>
      </c>
      <c r="I179" s="3">
        <f>IFERROR(J179/$J$178,0)</f>
        <v>0.13924050632911392</v>
      </c>
      <c r="J179" s="4">
        <f>B178</f>
        <v>440000000</v>
      </c>
      <c r="K179" s="3">
        <f>IFERROR(L179/$L$178,0)</f>
        <v>0.14242424242424243</v>
      </c>
      <c r="L179" s="4">
        <f>C178</f>
        <v>470000000</v>
      </c>
      <c r="M179" s="3">
        <f>IFERROR(N179/$N$178,0)</f>
        <v>0.14642857142857144</v>
      </c>
      <c r="N179" s="4">
        <f>D178</f>
        <v>492000000</v>
      </c>
      <c r="O179" s="3">
        <f>IFERROR(P179/$P$178,0)</f>
        <v>0.15843023255813954</v>
      </c>
      <c r="P179" s="4">
        <f>E178</f>
        <v>545000000</v>
      </c>
      <c r="Q179" s="3">
        <f>IFERROR(R179/$R$178,0)</f>
        <v>1.3689364169297172e-11</v>
      </c>
      <c r="R179" s="4">
        <f>F28</f>
        <v>0.049418604651162788</v>
      </c>
      <c r="T179" t="s">
        <f>A178</f>
        <v>161</v>
      </c>
      <c r="U179" s="3">
        <f>IFERROR(V179/$V179,0)</f>
        <v>1</v>
      </c>
      <c r="V179" s="4">
        <f>B178</f>
        <v>440000000</v>
      </c>
      <c r="W179" s="3">
        <f>IFERROR(X179/$V179,0)</f>
        <v>1.0681818181818181</v>
      </c>
      <c r="X179" s="4">
        <f>C178</f>
        <v>470000000</v>
      </c>
      <c r="Y179" s="3">
        <f>IFERROR(Z179/$V179,0)</f>
        <v>1.1181818181818182</v>
      </c>
      <c r="Z179" s="4">
        <f>D178</f>
        <v>492000000</v>
      </c>
      <c r="AA179" s="3">
        <f>IFERROR(AB179/$V179,0)</f>
        <v>1.2386363636363635</v>
      </c>
      <c r="AB179" s="4">
        <f>E178</f>
        <v>545000000</v>
      </c>
      <c r="AC179" s="3">
        <f>IFERROR(AD179/$V179,0)</f>
        <v>1.1231501057082451e-10</v>
      </c>
      <c r="AD179" s="4">
        <f>F28</f>
        <v>0.049418604651162788</v>
      </c>
    </row>
    <row r="180" spans="1:30" ht="14">
      <c r="A180" t="s">
        <v>163</v>
      </c>
      <c r="B180" s="4">
        <v>35000000</v>
      </c>
      <c r="C180" s="4">
        <v>65000000</v>
      </c>
      <c r="D180" s="4">
        <v>32000000</v>
      </c>
      <c r="E180" s="4">
        <v>48000000</v>
      </c>
      <c r="F180" s="4">
        <v>74000000</v>
      </c>
      <c r="H180" t="s">
        <f>A179</f>
        <v>162</v>
      </c>
      <c r="I180" s="3">
        <f>IFERROR(J180/$J$178,0)</f>
        <v>0.12816455696202531</v>
      </c>
      <c r="J180" s="4">
        <f>B179</f>
        <v>405000000</v>
      </c>
      <c r="K180" s="3">
        <f>IFERROR(L180/$L$178,0)</f>
        <v>0.12272727272727273</v>
      </c>
      <c r="L180" s="4">
        <f>C179</f>
        <v>405000000</v>
      </c>
      <c r="M180" s="3">
        <f>IFERROR(N180/$N$178,0)</f>
        <v>0.13690476190476192</v>
      </c>
      <c r="N180" s="4">
        <f>D179</f>
        <v>460000000</v>
      </c>
      <c r="O180" s="3">
        <f>IFERROR(P180/$P$178,0)</f>
        <v>0.1444767441860465</v>
      </c>
      <c r="P180" s="4">
        <f>E179</f>
        <v>497000000</v>
      </c>
      <c r="Q180" s="3">
        <f>IFERROR(R180/$R$178,0)</f>
        <v>0.59002770083102496</v>
      </c>
      <c r="R180" s="4">
        <f>F29</f>
        <v>2130000000</v>
      </c>
      <c r="T180" t="s">
        <f>A179</f>
        <v>162</v>
      </c>
      <c r="U180" s="3">
        <f>IFERROR(V180/$V180,0)</f>
        <v>1</v>
      </c>
      <c r="V180" s="4">
        <f>B179</f>
        <v>405000000</v>
      </c>
      <c r="W180" s="3">
        <f>IFERROR(X180/$V180,0)</f>
        <v>1</v>
      </c>
      <c r="X180" s="4">
        <f>C179</f>
        <v>405000000</v>
      </c>
      <c r="Y180" s="3">
        <f>IFERROR(Z180/$V180,0)</f>
        <v>1.1358024691358024</v>
      </c>
      <c r="Z180" s="4">
        <f>D179</f>
        <v>460000000</v>
      </c>
      <c r="AA180" s="3">
        <f>IFERROR(AB180/$V180,0)</f>
        <v>1.2271604938271605</v>
      </c>
      <c r="AB180" s="4">
        <f>E179</f>
        <v>497000000</v>
      </c>
      <c r="AC180" s="3">
        <f>IFERROR(AD180/$V180,0)</f>
        <v>5.2592592592592595</v>
      </c>
      <c r="AD180" s="4">
        <f>F29</f>
        <v>2130000000</v>
      </c>
    </row>
    <row r="181" spans="1:30" ht="14">
      <c r="A181" t="s">
        <v>164</v>
      </c>
      <c r="B181" s="4">
        <v>296000000</v>
      </c>
      <c r="C181" s="4">
        <v>282000000</v>
      </c>
      <c r="D181" s="4">
        <v>462000000</v>
      </c>
      <c r="E181" s="4">
        <v>195000000</v>
      </c>
      <c r="F181" s="4">
        <v>208000000</v>
      </c>
      <c r="H181" t="s">
        <f>A180</f>
        <v>163</v>
      </c>
      <c r="I181" s="3">
        <f>IFERROR(J181/$J$178,0)</f>
        <v>0.011075949367088608</v>
      </c>
      <c r="J181" s="4">
        <f>B180</f>
        <v>35000000</v>
      </c>
      <c r="K181" s="3">
        <f>IFERROR(L181/$L$178,0)</f>
        <v>0.019696969696969695</v>
      </c>
      <c r="L181" s="4">
        <f>C180</f>
        <v>65000000</v>
      </c>
      <c r="M181" s="3">
        <f>IFERROR(N181/$N$178,0)</f>
        <v>0.0095238095238095247</v>
      </c>
      <c r="N181" s="4">
        <f>D180</f>
        <v>32000000</v>
      </c>
      <c r="O181" s="3">
        <f>IFERROR(P181/$P$178,0)</f>
        <v>0.013953488372093023</v>
      </c>
      <c r="P181" s="4">
        <f>E180</f>
        <v>48000000</v>
      </c>
      <c r="Q181" s="3">
        <f>IFERROR(R181/$R$178,0)</f>
        <v>0.4265927977839335</v>
      </c>
      <c r="R181" s="4">
        <f>F30</f>
        <v>1540000000</v>
      </c>
      <c r="T181" t="s">
        <f>A180</f>
        <v>163</v>
      </c>
      <c r="U181" s="3">
        <f>IFERROR(V181/$V181,0)</f>
        <v>1</v>
      </c>
      <c r="V181" s="4">
        <f>B180</f>
        <v>35000000</v>
      </c>
      <c r="W181" s="3">
        <f>IFERROR(X181/$V181,0)</f>
        <v>1.8571428571428572</v>
      </c>
      <c r="X181" s="4">
        <f>C180</f>
        <v>65000000</v>
      </c>
      <c r="Y181" s="3">
        <f>IFERROR(Z181/$V181,0)</f>
        <v>0.91428571428571426</v>
      </c>
      <c r="Z181" s="4">
        <f>D180</f>
        <v>32000000</v>
      </c>
      <c r="AA181" s="3">
        <f>IFERROR(AB181/$V181,0)</f>
        <v>1.3714285714285714</v>
      </c>
      <c r="AB181" s="4">
        <f>E180</f>
        <v>48000000</v>
      </c>
      <c r="AC181" s="3">
        <f>IFERROR(AD181/$V181,0)</f>
        <v>44</v>
      </c>
      <c r="AD181" s="4">
        <f>F30</f>
        <v>1540000000</v>
      </c>
    </row>
    <row r="182" spans="1:30" ht="14">
      <c r="A182" t="s">
        <v>131</v>
      </c>
      <c r="B182" s="4">
        <v>296000000</v>
      </c>
      <c r="C182" s="4">
        <v>282000000</v>
      </c>
      <c r="D182" s="4">
        <v>462000000</v>
      </c>
      <c r="E182" s="4">
        <v>195000000</v>
      </c>
      <c r="F182" s="4">
        <v>208000000</v>
      </c>
      <c r="H182" t="s">
        <f>A181</f>
        <v>164</v>
      </c>
      <c r="I182" s="3">
        <f>IFERROR(J182/$J$178,0)</f>
        <v>0.093670886075949367</v>
      </c>
      <c r="J182" s="4">
        <f>B181</f>
        <v>296000000</v>
      </c>
      <c r="K182" s="3">
        <f>IFERROR(L182/$L$178,0)</f>
        <v>0.08545454545454545</v>
      </c>
      <c r="L182" s="4">
        <f>C181</f>
        <v>282000000</v>
      </c>
      <c r="M182" s="3">
        <f>IFERROR(N182/$N$178,0)</f>
        <v>0.13750000000000001</v>
      </c>
      <c r="N182" s="4">
        <f>D181</f>
        <v>462000000</v>
      </c>
      <c r="O182" s="3">
        <f>IFERROR(P182/$P$178,0)</f>
        <v>0.056686046511627904</v>
      </c>
      <c r="P182" s="4">
        <f>E181</f>
        <v>195000000</v>
      </c>
      <c r="Q182" s="3">
        <f>IFERROR(R182/$R$178,0)</f>
        <v>0.16121883656509695</v>
      </c>
      <c r="R182" s="4">
        <f>F31</f>
        <v>582000000</v>
      </c>
      <c r="T182" t="s">
        <f>A181</f>
        <v>164</v>
      </c>
      <c r="U182" s="3">
        <f>IFERROR(V182/$V182,0)</f>
        <v>1</v>
      </c>
      <c r="V182" s="4">
        <f>B181</f>
        <v>296000000</v>
      </c>
      <c r="W182" s="3">
        <f>IFERROR(X182/$V182,0)</f>
        <v>0.95270270270270274</v>
      </c>
      <c r="X182" s="4">
        <f>C181</f>
        <v>282000000</v>
      </c>
      <c r="Y182" s="3">
        <f>IFERROR(Z182/$V182,0)</f>
        <v>1.5608108108108107</v>
      </c>
      <c r="Z182" s="4">
        <f>D181</f>
        <v>462000000</v>
      </c>
      <c r="AA182" s="3">
        <f>IFERROR(AB182/$V182,0)</f>
        <v>0.65878378378378377</v>
      </c>
      <c r="AB182" s="4">
        <f>E181</f>
        <v>195000000</v>
      </c>
      <c r="AC182" s="3">
        <f>IFERROR(AD182/$V182,0)</f>
        <v>1.9662162162162162</v>
      </c>
      <c r="AD182" s="4">
        <f>F31</f>
        <v>582000000</v>
      </c>
    </row>
    <row r="183" spans="1:30" ht="14">
      <c r="A183" t="s">
        <v>165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H183" t="s">
        <f>A182</f>
        <v>131</v>
      </c>
      <c r="I183" s="3">
        <f>IFERROR(J183/$J$178,0)</f>
        <v>0.093670886075949367</v>
      </c>
      <c r="J183" s="4">
        <f>B182</f>
        <v>296000000</v>
      </c>
      <c r="K183" s="3">
        <f>IFERROR(L183/$L$178,0)</f>
        <v>0.08545454545454545</v>
      </c>
      <c r="L183" s="4">
        <f>C182</f>
        <v>282000000</v>
      </c>
      <c r="M183" s="3">
        <f>IFERROR(N183/$N$178,0)</f>
        <v>0.13750000000000001</v>
      </c>
      <c r="N183" s="4">
        <f>D182</f>
        <v>462000000</v>
      </c>
      <c r="O183" s="3">
        <f>IFERROR(P183/$P$178,0)</f>
        <v>0.056686046511627904</v>
      </c>
      <c r="P183" s="4">
        <f>E182</f>
        <v>195000000</v>
      </c>
      <c r="Q183" s="3">
        <f>IFERROR(R183/$R$178,0)</f>
        <v>0.14072022160664821</v>
      </c>
      <c r="R183" s="4">
        <f>F32</f>
        <v>508000000</v>
      </c>
      <c r="T183" t="s">
        <f>A182</f>
        <v>131</v>
      </c>
      <c r="U183" s="3">
        <f>IFERROR(V183/$V183,0)</f>
        <v>1</v>
      </c>
      <c r="V183" s="4">
        <f>B182</f>
        <v>296000000</v>
      </c>
      <c r="W183" s="3">
        <f>IFERROR(X183/$V183,0)</f>
        <v>0.95270270270270274</v>
      </c>
      <c r="X183" s="4">
        <f>C182</f>
        <v>282000000</v>
      </c>
      <c r="Y183" s="3">
        <f>IFERROR(Z183/$V183,0)</f>
        <v>1.5608108108108107</v>
      </c>
      <c r="Z183" s="4">
        <f>D182</f>
        <v>462000000</v>
      </c>
      <c r="AA183" s="3">
        <f>IFERROR(AB183/$V183,0)</f>
        <v>0.65878378378378377</v>
      </c>
      <c r="AB183" s="4">
        <f>E182</f>
        <v>195000000</v>
      </c>
      <c r="AC183" s="3">
        <f>IFERROR(AD183/$V183,0)</f>
        <v>1.7162162162162162</v>
      </c>
      <c r="AD183" s="4">
        <f>F32</f>
        <v>508000000</v>
      </c>
    </row>
    <row r="184" spans="1:30" ht="14">
      <c r="A184" t="s">
        <v>166</v>
      </c>
      <c r="B184" s="4">
        <v>37000000</v>
      </c>
      <c r="C184" s="4">
        <v>35000000</v>
      </c>
      <c r="D184" s="4">
        <v>16000000</v>
      </c>
      <c r="E184" s="4">
        <v>111000000</v>
      </c>
      <c r="F184" s="4">
        <v>38000000</v>
      </c>
      <c r="H184" t="s">
        <f>A183</f>
        <v>165</v>
      </c>
      <c r="I184" s="3">
        <f>IFERROR(J184/$J$178,0)</f>
        <v>0</v>
      </c>
      <c r="J184" s="4">
        <f>B183</f>
        <v>0</v>
      </c>
      <c r="K184" s="3">
        <f>IFERROR(L184/$L$178,0)</f>
        <v>0</v>
      </c>
      <c r="L184" s="4">
        <f>C183</f>
        <v>0</v>
      </c>
      <c r="M184" s="3">
        <f>IFERROR(N184/$N$178,0)</f>
        <v>0</v>
      </c>
      <c r="N184" s="4">
        <f>D183</f>
        <v>0</v>
      </c>
      <c r="O184" s="3">
        <f>IFERROR(P184/$P$178,0)</f>
        <v>0</v>
      </c>
      <c r="P184" s="4">
        <f>E183</f>
        <v>0</v>
      </c>
      <c r="Q184" s="3">
        <f>IFERROR(R184/$R$178,0)</f>
        <v>0.020498614958448753</v>
      </c>
      <c r="R184" s="4">
        <f>F33</f>
        <v>74000000</v>
      </c>
      <c r="T184" t="s">
        <f>A183</f>
        <v>165</v>
      </c>
      <c r="U184" s="3">
        <f>IFERROR(V184/$V184,0)</f>
        <v>0</v>
      </c>
      <c r="V184" s="4">
        <f>B183</f>
        <v>0</v>
      </c>
      <c r="W184" s="3">
        <f>IFERROR(X184/$V184,0)</f>
        <v>0</v>
      </c>
      <c r="X184" s="4">
        <f>C183</f>
        <v>0</v>
      </c>
      <c r="Y184" s="3">
        <f>IFERROR(Z184/$V184,0)</f>
        <v>0</v>
      </c>
      <c r="Z184" s="4">
        <f>D183</f>
        <v>0</v>
      </c>
      <c r="AA184" s="3">
        <f>IFERROR(AB184/$V184,0)</f>
        <v>0</v>
      </c>
      <c r="AB184" s="4">
        <f>E183</f>
        <v>0</v>
      </c>
      <c r="AC184" s="3">
        <f>IFERROR(AD184/$V184,0)</f>
        <v>0</v>
      </c>
      <c r="AD184" s="4">
        <f>F33</f>
        <v>74000000</v>
      </c>
    </row>
    <row r="185" spans="1:30" ht="14">
      <c r="A185" t="s">
        <v>167</v>
      </c>
      <c r="B185" s="4">
        <v>1250000000</v>
      </c>
      <c r="C185" s="4">
        <v>1260000000</v>
      </c>
      <c r="D185" s="4">
        <v>1400000000</v>
      </c>
      <c r="E185" s="4">
        <v>1420000000</v>
      </c>
      <c r="F185" s="4">
        <v>1450000000</v>
      </c>
      <c r="H185" t="s">
        <f>A184</f>
        <v>166</v>
      </c>
      <c r="I185" s="3">
        <f>IFERROR(J185/$J$178,0)</f>
        <v>0.011708860759493671</v>
      </c>
      <c r="J185" s="4">
        <f>B184</f>
        <v>37000000</v>
      </c>
      <c r="K185" s="3">
        <f>IFERROR(L185/$L$178,0)</f>
        <v>0.010606060606060607</v>
      </c>
      <c r="L185" s="4">
        <f>C184</f>
        <v>35000000</v>
      </c>
      <c r="M185" s="3">
        <f>IFERROR(N185/$N$178,0)</f>
        <v>0.0047619047619047623</v>
      </c>
      <c r="N185" s="4">
        <f>D184</f>
        <v>16000000</v>
      </c>
      <c r="O185" s="3">
        <f>IFERROR(P185/$P$178,0)</f>
        <v>0.032267441860465117</v>
      </c>
      <c r="P185" s="4">
        <f>E184</f>
        <v>111000000</v>
      </c>
      <c r="Q185" s="3">
        <f>IFERROR(R185/$R$178,0)</f>
        <v>0</v>
      </c>
      <c r="R185" s="4">
        <f>F34</f>
        <v>0</v>
      </c>
      <c r="T185" t="s">
        <f>A184</f>
        <v>166</v>
      </c>
      <c r="U185" s="3">
        <f>IFERROR(V185/$V185,0)</f>
        <v>1</v>
      </c>
      <c r="V185" s="4">
        <f>B184</f>
        <v>37000000</v>
      </c>
      <c r="W185" s="3">
        <f>IFERROR(X185/$V185,0)</f>
        <v>0.94594594594594594</v>
      </c>
      <c r="X185" s="4">
        <f>C184</f>
        <v>35000000</v>
      </c>
      <c r="Y185" s="3">
        <f>IFERROR(Z185/$V185,0)</f>
        <v>0.43243243243243246</v>
      </c>
      <c r="Z185" s="4">
        <f>D184</f>
        <v>16000000</v>
      </c>
      <c r="AA185" s="3">
        <f>IFERROR(AB185/$V185,0)</f>
        <v>3</v>
      </c>
      <c r="AB185" s="4">
        <f>E184</f>
        <v>111000000</v>
      </c>
      <c r="AC185" s="3">
        <f>IFERROR(AD185/$V185,0)</f>
        <v>0</v>
      </c>
      <c r="AD185" s="4">
        <f>F34</f>
        <v>0</v>
      </c>
    </row>
    <row r="186" spans="1:30" ht="14">
      <c r="A186" t="s">
        <v>168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H186" t="s">
        <f>A185</f>
        <v>167</v>
      </c>
      <c r="I186" s="3">
        <f>IFERROR(J186/$J$178,0)</f>
        <v>0.39556962025316456</v>
      </c>
      <c r="J186" s="4">
        <f>B185</f>
        <v>1250000000</v>
      </c>
      <c r="K186" s="3">
        <f>IFERROR(L186/$L$178,0)</f>
        <v>0.38181818181818183</v>
      </c>
      <c r="L186" s="4">
        <f>C185</f>
        <v>1260000000</v>
      </c>
      <c r="M186" s="3">
        <f>IFERROR(N186/$N$178,0)</f>
        <v>0.41666666666666669</v>
      </c>
      <c r="N186" s="4">
        <f>D185</f>
        <v>1400000000</v>
      </c>
      <c r="O186" s="3">
        <f>IFERROR(P186/$P$178,0)</f>
        <v>0.41279069767441862</v>
      </c>
      <c r="P186" s="4">
        <f>E185</f>
        <v>1420000000</v>
      </c>
      <c r="Q186" s="3">
        <f>IFERROR(R186/$R$178,0)</f>
        <v>0.4099722991689751</v>
      </c>
      <c r="R186" s="4">
        <f>F35</f>
        <v>1480000000</v>
      </c>
      <c r="T186" t="s">
        <f>A185</f>
        <v>167</v>
      </c>
      <c r="U186" s="3">
        <f>IFERROR(V186/$V186,0)</f>
        <v>1</v>
      </c>
      <c r="V186" s="4">
        <f>B185</f>
        <v>1250000000</v>
      </c>
      <c r="W186" s="3">
        <f>IFERROR(X186/$V186,0)</f>
        <v>1.008</v>
      </c>
      <c r="X186" s="4">
        <f>C185</f>
        <v>1260000000</v>
      </c>
      <c r="Y186" s="3">
        <f>IFERROR(Z186/$V186,0)</f>
        <v>1.1200000000000001</v>
      </c>
      <c r="Z186" s="4">
        <f>D185</f>
        <v>1400000000</v>
      </c>
      <c r="AA186" s="3">
        <f>IFERROR(AB186/$V186,0)</f>
        <v>1.1359999999999999</v>
      </c>
      <c r="AB186" s="4">
        <f>E185</f>
        <v>1420000000</v>
      </c>
      <c r="AC186" s="3">
        <f>IFERROR(AD186/$V186,0)</f>
        <v>1.1839999999999999</v>
      </c>
      <c r="AD186" s="4">
        <f>F35</f>
        <v>1480000000</v>
      </c>
    </row>
    <row r="187" spans="1:30" ht="14">
      <c r="A187" t="s">
        <v>169</v>
      </c>
      <c r="B187" s="4">
        <v>-70000000</v>
      </c>
      <c r="C187" s="4">
        <v>21000000</v>
      </c>
      <c r="D187" s="4">
        <v>53000000</v>
      </c>
      <c r="E187" s="4">
        <v>-32000000</v>
      </c>
      <c r="F187" s="4">
        <v>-66000000</v>
      </c>
      <c r="H187" t="s">
        <f>A186</f>
        <v>168</v>
      </c>
      <c r="I187" s="3">
        <f>IFERROR(J187/$J$178,0)</f>
        <v>0</v>
      </c>
      <c r="J187" s="4">
        <f>B186</f>
        <v>0</v>
      </c>
      <c r="K187" s="3">
        <f>IFERROR(L187/$L$178,0)</f>
        <v>0</v>
      </c>
      <c r="L187" s="4">
        <f>C186</f>
        <v>0</v>
      </c>
      <c r="M187" s="3">
        <f>IFERROR(N187/$N$178,0)</f>
        <v>0</v>
      </c>
      <c r="N187" s="4">
        <f>D186</f>
        <v>0</v>
      </c>
      <c r="O187" s="3">
        <f>IFERROR(P187/$P$178,0)</f>
        <v>0</v>
      </c>
      <c r="P187" s="4">
        <f>E186</f>
        <v>0</v>
      </c>
      <c r="Q187" s="3">
        <f>IFERROR(R187/$R$178,0)</f>
        <v>0</v>
      </c>
      <c r="R187" s="4">
        <f>F36</f>
        <v>0</v>
      </c>
      <c r="T187" t="s">
        <f>A186</f>
        <v>168</v>
      </c>
      <c r="U187" s="3">
        <f>IFERROR(V187/$V187,0)</f>
        <v>0</v>
      </c>
      <c r="V187" s="4">
        <f>B186</f>
        <v>0</v>
      </c>
      <c r="W187" s="3">
        <f>IFERROR(X187/$V187,0)</f>
        <v>0</v>
      </c>
      <c r="X187" s="4">
        <f>C186</f>
        <v>0</v>
      </c>
      <c r="Y187" s="3">
        <f>IFERROR(Z187/$V187,0)</f>
        <v>0</v>
      </c>
      <c r="Z187" s="4">
        <f>D186</f>
        <v>0</v>
      </c>
      <c r="AA187" s="3">
        <f>IFERROR(AB187/$V187,0)</f>
        <v>0</v>
      </c>
      <c r="AB187" s="4">
        <f>E186</f>
        <v>0</v>
      </c>
      <c r="AC187" s="3">
        <f>IFERROR(AD187/$V187,0)</f>
        <v>-0</v>
      </c>
      <c r="AD187" s="4">
        <f>F36</f>
        <v>0</v>
      </c>
    </row>
    <row r="188" spans="1:30" ht="14">
      <c r="A188" t="s">
        <v>170</v>
      </c>
      <c r="B188" s="4">
        <v>-84000000</v>
      </c>
      <c r="C188" s="4">
        <v>-31000000</v>
      </c>
      <c r="D188" s="4">
        <v>21000000</v>
      </c>
      <c r="E188" s="4">
        <v>-17000000</v>
      </c>
      <c r="F188" s="4">
        <v>-25000000</v>
      </c>
      <c r="H188" t="s">
        <f>A187</f>
        <v>169</v>
      </c>
      <c r="I188" s="3">
        <f>IFERROR(J188/$J$178,0)</f>
        <v>-0.022151898734177215</v>
      </c>
      <c r="J188" s="4">
        <f>B187</f>
        <v>-70000000</v>
      </c>
      <c r="K188" s="3">
        <f>IFERROR(L188/$L$178,0)</f>
        <v>0.0063636363636363638</v>
      </c>
      <c r="L188" s="4">
        <f>C187</f>
        <v>21000000</v>
      </c>
      <c r="M188" s="3">
        <f>IFERROR(N188/$N$178,0)</f>
        <v>0.015773809523809523</v>
      </c>
      <c r="N188" s="4">
        <f>D187</f>
        <v>53000000</v>
      </c>
      <c r="O188" s="3">
        <f>IFERROR(P188/$P$178,0)</f>
        <v>-0.0093023255813953487</v>
      </c>
      <c r="P188" s="4">
        <f>E187</f>
        <v>-32000000</v>
      </c>
      <c r="Q188" s="3">
        <f>IFERROR(R188/$R$178,0)</f>
        <v>0</v>
      </c>
      <c r="R188" s="4">
        <f>F37</f>
        <v>0</v>
      </c>
      <c r="T188" t="s">
        <f>A187</f>
        <v>169</v>
      </c>
      <c r="U188" s="3">
        <f>IFERROR(V188/$V188,0)</f>
        <v>1</v>
      </c>
      <c r="V188" s="4">
        <f>B187</f>
        <v>-70000000</v>
      </c>
      <c r="W188" s="3">
        <f>IFERROR(X188/$V188,0)</f>
        <v>-0.29999999999999999</v>
      </c>
      <c r="X188" s="4">
        <f>C187</f>
        <v>21000000</v>
      </c>
      <c r="Y188" s="3">
        <f>IFERROR(Z188/$V188,0)</f>
        <v>-0.75714285714285712</v>
      </c>
      <c r="Z188" s="4">
        <f>D187</f>
        <v>53000000</v>
      </c>
      <c r="AA188" s="3">
        <f>IFERROR(AB188/$V188,0)</f>
        <v>0.45714285714285713</v>
      </c>
      <c r="AB188" s="4">
        <f>E187</f>
        <v>-32000000</v>
      </c>
      <c r="AC188" s="3">
        <f>IFERROR(AD188/$V188,0)</f>
        <v>0</v>
      </c>
      <c r="AD188" s="4">
        <f>F37</f>
        <v>0</v>
      </c>
    </row>
    <row r="189" spans="1:30" ht="14">
      <c r="A189" t="s">
        <v>115</v>
      </c>
      <c r="B189" s="4">
        <v>80000000</v>
      </c>
      <c r="C189" s="4">
        <v>60000000</v>
      </c>
      <c r="D189" s="4">
        <v>38000000</v>
      </c>
      <c r="E189" s="4">
        <v>25000000</v>
      </c>
      <c r="F189" s="4">
        <v>66000000</v>
      </c>
      <c r="H189" t="s">
        <f>A188</f>
        <v>170</v>
      </c>
      <c r="I189" s="3">
        <f>IFERROR(J189/$J$178,0)</f>
        <v>-0.026582278481012658</v>
      </c>
      <c r="J189" s="4">
        <f>B188</f>
        <v>-84000000</v>
      </c>
      <c r="K189" s="3">
        <f>IFERROR(L189/$L$178,0)</f>
        <v>-0.0093939393939393937</v>
      </c>
      <c r="L189" s="4">
        <f>C188</f>
        <v>-31000000</v>
      </c>
      <c r="M189" s="3">
        <f>IFERROR(N189/$N$178,0)</f>
        <v>0.0062500000000000003</v>
      </c>
      <c r="N189" s="4">
        <f>D188</f>
        <v>21000000</v>
      </c>
      <c r="O189" s="3">
        <f>IFERROR(P189/$P$178,0)</f>
        <v>-0.004941860465116279</v>
      </c>
      <c r="P189" s="4">
        <f>E188</f>
        <v>-17000000</v>
      </c>
      <c r="Q189" s="3">
        <f>IFERROR(R189/$R$178,0)</f>
        <v>0</v>
      </c>
      <c r="R189" s="4">
        <f>F38</f>
        <v>0</v>
      </c>
      <c r="T189" t="s">
        <f>A188</f>
        <v>170</v>
      </c>
      <c r="U189" s="3">
        <f>IFERROR(V189/$V189,0)</f>
        <v>1</v>
      </c>
      <c r="V189" s="4">
        <f>B188</f>
        <v>-84000000</v>
      </c>
      <c r="W189" s="3">
        <f>IFERROR(X189/$V189,0)</f>
        <v>0.36904761904761907</v>
      </c>
      <c r="X189" s="4">
        <f>C188</f>
        <v>-31000000</v>
      </c>
      <c r="Y189" s="3">
        <f>IFERROR(Z189/$V189,0)</f>
        <v>-0.25</v>
      </c>
      <c r="Z189" s="4">
        <f>D188</f>
        <v>21000000</v>
      </c>
      <c r="AA189" s="3">
        <f>IFERROR(AB189/$V189,0)</f>
        <v>0.20238095238095238</v>
      </c>
      <c r="AB189" s="4">
        <f>E188</f>
        <v>-17000000</v>
      </c>
      <c r="AC189" s="3">
        <f>IFERROR(AD189/$V189,0)</f>
        <v>-0</v>
      </c>
      <c r="AD189" s="4">
        <f>F38</f>
        <v>0</v>
      </c>
    </row>
    <row r="190" spans="1:30" ht="14">
      <c r="A190" t="s">
        <v>171</v>
      </c>
      <c r="B190" s="4">
        <v>-66000000</v>
      </c>
      <c r="C190" s="4">
        <v>-8000000</v>
      </c>
      <c r="D190" s="4">
        <v>-6000000</v>
      </c>
      <c r="E190" s="4">
        <v>-40000000</v>
      </c>
      <c r="F190" s="4">
        <v>-107000000</v>
      </c>
      <c r="H190" t="s">
        <f>A189</f>
        <v>115</v>
      </c>
      <c r="I190" s="3">
        <f>IFERROR(J190/$J$178,0)</f>
        <v>0.025316455696202531</v>
      </c>
      <c r="J190" s="4">
        <f>B189</f>
        <v>80000000</v>
      </c>
      <c r="K190" s="3">
        <f>IFERROR(L190/$L$178,0)</f>
        <v>0.018181818181818181</v>
      </c>
      <c r="L190" s="4">
        <f>C189</f>
        <v>60000000</v>
      </c>
      <c r="M190" s="3">
        <f>IFERROR(N190/$N$178,0)</f>
        <v>0.011309523809523809</v>
      </c>
      <c r="N190" s="4">
        <f>D189</f>
        <v>38000000</v>
      </c>
      <c r="O190" s="3">
        <f>IFERROR(P190/$P$178,0)</f>
        <v>0.0072674418604651162</v>
      </c>
      <c r="P190" s="4">
        <f>E189</f>
        <v>25000000</v>
      </c>
      <c r="Q190" s="3">
        <f>IFERROR(R190/$R$178,0)</f>
        <v>0</v>
      </c>
      <c r="R190" s="4">
        <f>F39</f>
        <v>0</v>
      </c>
      <c r="T190" t="s">
        <f>A189</f>
        <v>115</v>
      </c>
      <c r="U190" s="3">
        <f>IFERROR(V190/$V190,0)</f>
        <v>1</v>
      </c>
      <c r="V190" s="4">
        <f>B189</f>
        <v>80000000</v>
      </c>
      <c r="W190" s="3">
        <f>IFERROR(X190/$V190,0)</f>
        <v>0.75</v>
      </c>
      <c r="X190" s="4">
        <f>C189</f>
        <v>60000000</v>
      </c>
      <c r="Y190" s="3">
        <f>IFERROR(Z190/$V190,0)</f>
        <v>0.47499999999999998</v>
      </c>
      <c r="Z190" s="4">
        <f>D189</f>
        <v>38000000</v>
      </c>
      <c r="AA190" s="3">
        <f>IFERROR(AB190/$V190,0)</f>
        <v>0.3125</v>
      </c>
      <c r="AB190" s="4">
        <f>E189</f>
        <v>25000000</v>
      </c>
      <c r="AC190" s="3">
        <f>IFERROR(AD190/$V190,0)</f>
        <v>0</v>
      </c>
      <c r="AD190" s="4">
        <f>F39</f>
        <v>0</v>
      </c>
    </row>
    <row r="191" spans="1:30" ht="14">
      <c r="A191" t="s">
        <v>172</v>
      </c>
      <c r="B191" s="4">
        <v>1180000000</v>
      </c>
      <c r="C191" s="4">
        <v>1280000000</v>
      </c>
      <c r="D191" s="4">
        <v>1450000000</v>
      </c>
      <c r="E191" s="4">
        <v>1390000000</v>
      </c>
      <c r="F191" s="4">
        <v>1380000000</v>
      </c>
      <c r="H191" t="s">
        <f>A190</f>
        <v>171</v>
      </c>
      <c r="I191" s="3">
        <f>IFERROR(J191/$J$178,0)</f>
        <v>-0.020886075949367089</v>
      </c>
      <c r="J191" s="4">
        <f>B190</f>
        <v>-66000000</v>
      </c>
      <c r="K191" s="3">
        <f>IFERROR(L191/$L$178,0)</f>
        <v>-0.0024242424242424242</v>
      </c>
      <c r="L191" s="4">
        <f>C190</f>
        <v>-8000000</v>
      </c>
      <c r="M191" s="3">
        <f>IFERROR(N191/$N$178,0)</f>
        <v>-0.0017857142857142857</v>
      </c>
      <c r="N191" s="4">
        <f>D190</f>
        <v>-6000000</v>
      </c>
      <c r="O191" s="3">
        <f>IFERROR(P191/$P$178,0)</f>
        <v>-0.011627906976744186</v>
      </c>
      <c r="P191" s="4">
        <f>E190</f>
        <v>-40000000</v>
      </c>
      <c r="Q191" s="3">
        <f>IFERROR(R191/$R$178,0)</f>
        <v>0</v>
      </c>
      <c r="R191" s="4">
        <f>F40</f>
        <v>0</v>
      </c>
      <c r="T191" t="s">
        <f>A190</f>
        <v>171</v>
      </c>
      <c r="U191" s="3">
        <f>IFERROR(V191/$V191,0)</f>
        <v>1</v>
      </c>
      <c r="V191" s="4">
        <f>B190</f>
        <v>-66000000</v>
      </c>
      <c r="W191" s="3">
        <f>IFERROR(X191/$V191,0)</f>
        <v>0.12121212121212122</v>
      </c>
      <c r="X191" s="4">
        <f>C190</f>
        <v>-8000000</v>
      </c>
      <c r="Y191" s="3">
        <f>IFERROR(Z191/$V191,0)</f>
        <v>0.090909090909090912</v>
      </c>
      <c r="Z191" s="4">
        <f>D190</f>
        <v>-6000000</v>
      </c>
      <c r="AA191" s="3">
        <f>IFERROR(AB191/$V191,0)</f>
        <v>0.60606060606060608</v>
      </c>
      <c r="AB191" s="4">
        <f>E190</f>
        <v>-40000000</v>
      </c>
      <c r="AC191" s="3">
        <f>IFERROR(AD191/$V191,0)</f>
        <v>-0</v>
      </c>
      <c r="AD191" s="4">
        <f>F40</f>
        <v>0</v>
      </c>
    </row>
    <row r="192" spans="1:30" ht="14">
      <c r="A192" t="s">
        <v>173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H192" t="s">
        <f>A191</f>
        <v>172</v>
      </c>
      <c r="I192" s="3">
        <f>IFERROR(J192/$J$178,0)</f>
        <v>0.37341772151898733</v>
      </c>
      <c r="J192" s="4">
        <f>B191</f>
        <v>1180000000</v>
      </c>
      <c r="K192" s="3">
        <f>IFERROR(L192/$L$178,0)</f>
        <v>0.38787878787878788</v>
      </c>
      <c r="L192" s="4">
        <f>C191</f>
        <v>1280000000</v>
      </c>
      <c r="M192" s="3">
        <f>IFERROR(N192/$N$178,0)</f>
        <v>0.43154761904761907</v>
      </c>
      <c r="N192" s="4">
        <f>D191</f>
        <v>1450000000</v>
      </c>
      <c r="O192" s="3">
        <f>IFERROR(P192/$P$178,0)</f>
        <v>0.40406976744186046</v>
      </c>
      <c r="P192" s="4">
        <f>E191</f>
        <v>1390000000</v>
      </c>
      <c r="Q192" s="3">
        <f>IFERROR(R192/$R$178,0)</f>
        <v>0</v>
      </c>
      <c r="R192" s="4">
        <f>F41</f>
        <v>0</v>
      </c>
      <c r="T192" t="s">
        <f>A191</f>
        <v>172</v>
      </c>
      <c r="U192" s="3">
        <f>IFERROR(V192/$V192,0)</f>
        <v>1</v>
      </c>
      <c r="V192" s="4">
        <f>B191</f>
        <v>1180000000</v>
      </c>
      <c r="W192" s="3">
        <f>IFERROR(X192/$V192,0)</f>
        <v>1.0847457627118644</v>
      </c>
      <c r="X192" s="4">
        <f>C191</f>
        <v>1280000000</v>
      </c>
      <c r="Y192" s="3">
        <f>IFERROR(Z192/$V192,0)</f>
        <v>1.228813559322034</v>
      </c>
      <c r="Z192" s="4">
        <f>D191</f>
        <v>1450000000</v>
      </c>
      <c r="AA192" s="3">
        <f>IFERROR(AB192/$V192,0)</f>
        <v>1.1779661016949152</v>
      </c>
      <c r="AB192" s="4">
        <f>E191</f>
        <v>1390000000</v>
      </c>
      <c r="AC192" s="3">
        <f>IFERROR(AD192/$V192,0)</f>
        <v>-0</v>
      </c>
      <c r="AD192" s="4">
        <f>F41</f>
        <v>0</v>
      </c>
    </row>
    <row r="193" spans="1:30" ht="14">
      <c r="A193" t="s">
        <v>174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H193" t="s">
        <f>A192</f>
        <v>173</v>
      </c>
      <c r="I193" s="3">
        <f>IFERROR(J193/$J$178,0)</f>
        <v>0</v>
      </c>
      <c r="J193" s="4">
        <f>B192</f>
        <v>0</v>
      </c>
      <c r="K193" s="3">
        <f>IFERROR(L193/$L$178,0)</f>
        <v>0</v>
      </c>
      <c r="L193" s="4">
        <f>C192</f>
        <v>0</v>
      </c>
      <c r="M193" s="3">
        <f>IFERROR(N193/$N$178,0)</f>
        <v>0</v>
      </c>
      <c r="N193" s="4">
        <f>D192</f>
        <v>0</v>
      </c>
      <c r="O193" s="3">
        <f>IFERROR(P193/$P$178,0)</f>
        <v>0</v>
      </c>
      <c r="P193" s="4">
        <f>E192</f>
        <v>0</v>
      </c>
      <c r="Q193" s="3">
        <f>IFERROR(R193/$R$178,0)</f>
        <v>0.077562326869806089</v>
      </c>
      <c r="R193" s="4">
        <f>F42</f>
        <v>280000000</v>
      </c>
      <c r="T193" t="s">
        <f>A192</f>
        <v>173</v>
      </c>
      <c r="U193" s="3">
        <f>IFERROR(V193/$V193,0)</f>
        <v>0</v>
      </c>
      <c r="V193" s="4">
        <f>B192</f>
        <v>0</v>
      </c>
      <c r="W193" s="3">
        <f>IFERROR(X193/$V193,0)</f>
        <v>0</v>
      </c>
      <c r="X193" s="4">
        <f>C192</f>
        <v>0</v>
      </c>
      <c r="Y193" s="3">
        <f>IFERROR(Z193/$V193,0)</f>
        <v>0</v>
      </c>
      <c r="Z193" s="4">
        <f>D192</f>
        <v>0</v>
      </c>
      <c r="AA193" s="3">
        <f>IFERROR(AB193/$V193,0)</f>
        <v>0</v>
      </c>
      <c r="AB193" s="4">
        <f>E192</f>
        <v>0</v>
      </c>
      <c r="AC193" s="3">
        <f>IFERROR(AD193/$V193,0)</f>
        <v>0</v>
      </c>
      <c r="AD193" s="4">
        <f>F42</f>
        <v>280000000</v>
      </c>
    </row>
    <row r="194" spans="1:30" ht="14">
      <c r="A194" t="s">
        <v>175</v>
      </c>
      <c r="B194" s="4">
        <v>-1160000000</v>
      </c>
      <c r="C194" s="4">
        <v>-1310000000</v>
      </c>
      <c r="D194" s="4">
        <v>-1430000000</v>
      </c>
      <c r="E194" s="4">
        <v>-1590000000</v>
      </c>
      <c r="F194" s="4">
        <v>-1650000000</v>
      </c>
      <c r="H194" t="s">
        <f>A193</f>
        <v>174</v>
      </c>
      <c r="I194" s="3">
        <f>IFERROR(J194/$J$178,0)</f>
        <v>0</v>
      </c>
      <c r="J194" s="4">
        <f>B193</f>
        <v>0</v>
      </c>
      <c r="K194" s="3">
        <f>IFERROR(L194/$L$178,0)</f>
        <v>0</v>
      </c>
      <c r="L194" s="4">
        <f>C193</f>
        <v>0</v>
      </c>
      <c r="M194" s="3">
        <f>IFERROR(N194/$N$178,0)</f>
        <v>0</v>
      </c>
      <c r="N194" s="4">
        <f>D193</f>
        <v>0</v>
      </c>
      <c r="O194" s="3">
        <f>IFERROR(P194/$P$178,0)</f>
        <v>0</v>
      </c>
      <c r="P194" s="4">
        <f>E193</f>
        <v>0</v>
      </c>
      <c r="Q194" s="3">
        <f>IFERROR(R194/$R$178,0)</f>
        <v>0.00110803324099723</v>
      </c>
      <c r="R194" s="4">
        <f>F43</f>
        <v>4000000</v>
      </c>
      <c r="T194" t="s">
        <f>A193</f>
        <v>174</v>
      </c>
      <c r="U194" s="3">
        <f>IFERROR(V194/$V194,0)</f>
        <v>0</v>
      </c>
      <c r="V194" s="4">
        <f>B193</f>
        <v>0</v>
      </c>
      <c r="W194" s="3">
        <f>IFERROR(X194/$V194,0)</f>
        <v>0</v>
      </c>
      <c r="X194" s="4">
        <f>C193</f>
        <v>0</v>
      </c>
      <c r="Y194" s="3">
        <f>IFERROR(Z194/$V194,0)</f>
        <v>0</v>
      </c>
      <c r="Z194" s="4">
        <f>D193</f>
        <v>0</v>
      </c>
      <c r="AA194" s="3">
        <f>IFERROR(AB194/$V194,0)</f>
        <v>0</v>
      </c>
      <c r="AB194" s="4">
        <f>E193</f>
        <v>0</v>
      </c>
      <c r="AC194" s="3">
        <f>IFERROR(AD194/$V194,0)</f>
        <v>0</v>
      </c>
      <c r="AD194" s="4">
        <f>F43</f>
        <v>4000000</v>
      </c>
    </row>
    <row r="195" spans="1:30" ht="14">
      <c r="A195" t="s">
        <v>176</v>
      </c>
      <c r="B195" s="4">
        <v>-1160000000</v>
      </c>
      <c r="C195" s="4">
        <v>-1310000000</v>
      </c>
      <c r="D195" s="4">
        <v>-1430000000</v>
      </c>
      <c r="E195" s="4">
        <v>-1590000000</v>
      </c>
      <c r="F195" s="4">
        <v>-1650000000</v>
      </c>
      <c r="H195" t="s">
        <f>A194</f>
        <v>175</v>
      </c>
      <c r="I195" s="3">
        <f>IFERROR(J195/$J$178,0)</f>
        <v>-0.36708860759493672</v>
      </c>
      <c r="J195" s="4">
        <f>B194</f>
        <v>-1160000000</v>
      </c>
      <c r="K195" s="3">
        <f>IFERROR(L195/$L$178,0)</f>
        <v>-0.39696969696969697</v>
      </c>
      <c r="L195" s="4">
        <f>C194</f>
        <v>-1310000000</v>
      </c>
      <c r="M195" s="3">
        <f>IFERROR(N195/$N$178,0)</f>
        <v>-0.42559523809523808</v>
      </c>
      <c r="N195" s="4">
        <f>D194</f>
        <v>-1430000000</v>
      </c>
      <c r="O195" s="3">
        <f>IFERROR(P195/$P$178,0)</f>
        <v>-0.46220930232558138</v>
      </c>
      <c r="P195" s="4">
        <f>E194</f>
        <v>-1590000000</v>
      </c>
      <c r="Q195" s="3">
        <f>IFERROR(R195/$R$178,0)</f>
        <v>0.33240997229916897</v>
      </c>
      <c r="R195" s="4">
        <f>F44</f>
        <v>1200000000</v>
      </c>
      <c r="T195" t="s">
        <f>A194</f>
        <v>175</v>
      </c>
      <c r="U195" s="3">
        <f>IFERROR(V195/$V195,0)</f>
        <v>1</v>
      </c>
      <c r="V195" s="4">
        <f>B194</f>
        <v>-1160000000</v>
      </c>
      <c r="W195" s="3">
        <f>IFERROR(X195/$V195,0)</f>
        <v>1.1293103448275863</v>
      </c>
      <c r="X195" s="4">
        <f>C194</f>
        <v>-1310000000</v>
      </c>
      <c r="Y195" s="3">
        <f>IFERROR(Z195/$V195,0)</f>
        <v>1.2327586206896552</v>
      </c>
      <c r="Z195" s="4">
        <f>D194</f>
        <v>-1430000000</v>
      </c>
      <c r="AA195" s="3">
        <f>IFERROR(AB195/$V195,0)</f>
        <v>1.3706896551724137</v>
      </c>
      <c r="AB195" s="4">
        <f>E194</f>
        <v>-1590000000</v>
      </c>
      <c r="AC195" s="3">
        <f>IFERROR(AD195/$V195,0)</f>
        <v>-1.0344827586206897</v>
      </c>
      <c r="AD195" s="4">
        <f>F44</f>
        <v>1200000000</v>
      </c>
    </row>
    <row r="196" spans="1:30" ht="14">
      <c r="A196" t="s">
        <v>177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H196" t="s">
        <f>A195</f>
        <v>176</v>
      </c>
      <c r="I196" s="3">
        <f>IFERROR(J196/$J$178,0)</f>
        <v>-0.36708860759493672</v>
      </c>
      <c r="J196" s="4">
        <f>B195</f>
        <v>-1160000000</v>
      </c>
      <c r="K196" s="3">
        <f>IFERROR(L196/$L$178,0)</f>
        <v>-0.39696969696969697</v>
      </c>
      <c r="L196" s="4">
        <f>C195</f>
        <v>-1310000000</v>
      </c>
      <c r="M196" s="3">
        <f>IFERROR(N196/$N$178,0)</f>
        <v>-0.42559523809523808</v>
      </c>
      <c r="N196" s="4">
        <f>D195</f>
        <v>-1430000000</v>
      </c>
      <c r="O196" s="3">
        <f>IFERROR(P196/$P$178,0)</f>
        <v>-0.46220930232558138</v>
      </c>
      <c r="P196" s="4">
        <f>E195</f>
        <v>-1590000000</v>
      </c>
      <c r="Q196" s="3">
        <f>IFERROR(R196/$R$178,0)</f>
        <v>0.0041551246537396124</v>
      </c>
      <c r="R196" s="4">
        <f>F45</f>
        <v>15000000</v>
      </c>
      <c r="T196" t="s">
        <f>A195</f>
        <v>176</v>
      </c>
      <c r="U196" s="3">
        <f>IFERROR(V196/$V196,0)</f>
        <v>1</v>
      </c>
      <c r="V196" s="4">
        <f>B195</f>
        <v>-1160000000</v>
      </c>
      <c r="W196" s="3">
        <f>IFERROR(X196/$V196,0)</f>
        <v>1.1293103448275863</v>
      </c>
      <c r="X196" s="4">
        <f>C195</f>
        <v>-1310000000</v>
      </c>
      <c r="Y196" s="3">
        <f>IFERROR(Z196/$V196,0)</f>
        <v>1.2327586206896552</v>
      </c>
      <c r="Z196" s="4">
        <f>D195</f>
        <v>-1430000000</v>
      </c>
      <c r="AA196" s="3">
        <f>IFERROR(AB196/$V196,0)</f>
        <v>1.3706896551724137</v>
      </c>
      <c r="AB196" s="4">
        <f>E195</f>
        <v>-1590000000</v>
      </c>
      <c r="AC196" s="3">
        <f>IFERROR(AD196/$V196,0)</f>
        <v>-0.012931034482758621</v>
      </c>
      <c r="AD196" s="4">
        <f>F45</f>
        <v>15000000</v>
      </c>
    </row>
    <row r="197" spans="1:30" ht="14">
      <c r="A197" t="s">
        <v>178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H197" t="s">
        <f>A196</f>
        <v>177</v>
      </c>
      <c r="I197" s="3">
        <f>IFERROR(J197/$J$178,0)</f>
        <v>0</v>
      </c>
      <c r="J197" s="4">
        <f>B196</f>
        <v>0</v>
      </c>
      <c r="K197" s="3">
        <f>IFERROR(L197/$L$178,0)</f>
        <v>0</v>
      </c>
      <c r="L197" s="4">
        <f>C196</f>
        <v>0</v>
      </c>
      <c r="M197" s="3">
        <f>IFERROR(N197/$N$178,0)</f>
        <v>0</v>
      </c>
      <c r="N197" s="4">
        <f>D196</f>
        <v>0</v>
      </c>
      <c r="O197" s="3">
        <f>IFERROR(P197/$P$178,0)</f>
        <v>0</v>
      </c>
      <c r="P197" s="4">
        <f>E196</f>
        <v>0</v>
      </c>
      <c r="Q197" s="3">
        <f>IFERROR(R197/$R$178,0)</f>
        <v>0.00110803324099723</v>
      </c>
      <c r="R197" s="4">
        <f>F46</f>
        <v>4000000</v>
      </c>
      <c r="T197" t="s">
        <f>A196</f>
        <v>177</v>
      </c>
      <c r="U197" s="3">
        <f>IFERROR(V197/$V197,0)</f>
        <v>0</v>
      </c>
      <c r="V197" s="4">
        <f>B196</f>
        <v>0</v>
      </c>
      <c r="W197" s="3">
        <f>IFERROR(X197/$V197,0)</f>
        <v>0</v>
      </c>
      <c r="X197" s="4">
        <f>C196</f>
        <v>0</v>
      </c>
      <c r="Y197" s="3">
        <f>IFERROR(Z197/$V197,0)</f>
        <v>0</v>
      </c>
      <c r="Z197" s="4">
        <f>D196</f>
        <v>0</v>
      </c>
      <c r="AA197" s="3">
        <f>IFERROR(AB197/$V197,0)</f>
        <v>0</v>
      </c>
      <c r="AB197" s="4">
        <f>E196</f>
        <v>0</v>
      </c>
      <c r="AC197" s="3">
        <f>IFERROR(AD197/$V197,0)</f>
        <v>0</v>
      </c>
      <c r="AD197" s="4">
        <f>F46</f>
        <v>4000000</v>
      </c>
    </row>
    <row r="198" spans="1:30" ht="14">
      <c r="A198" t="s">
        <v>179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H198" t="s">
        <f>A197</f>
        <v>178</v>
      </c>
      <c r="I198" s="3">
        <f>IFERROR(J198/$J$178,0)</f>
        <v>0</v>
      </c>
      <c r="J198" s="4">
        <f>B197</f>
        <v>0</v>
      </c>
      <c r="K198" s="3">
        <f>IFERROR(L198/$L$178,0)</f>
        <v>0</v>
      </c>
      <c r="L198" s="4">
        <f>C197</f>
        <v>0</v>
      </c>
      <c r="M198" s="3">
        <f>IFERROR(N198/$N$178,0)</f>
        <v>0</v>
      </c>
      <c r="N198" s="4">
        <f>D197</f>
        <v>0</v>
      </c>
      <c r="O198" s="3">
        <f>IFERROR(P198/$P$178,0)</f>
        <v>0</v>
      </c>
      <c r="P198" s="4">
        <f>E197</f>
        <v>0</v>
      </c>
      <c r="Q198" s="3">
        <f>IFERROR(R198/$R$178,0)</f>
        <v>0</v>
      </c>
      <c r="R198" s="4">
        <f>F47</f>
        <v>0</v>
      </c>
      <c r="T198" t="s">
        <f>A197</f>
        <v>178</v>
      </c>
      <c r="U198" s="3">
        <f>IFERROR(V198/$V198,0)</f>
        <v>0</v>
      </c>
      <c r="V198" s="4">
        <f>B197</f>
        <v>0</v>
      </c>
      <c r="W198" s="3">
        <f>IFERROR(X198/$V198,0)</f>
        <v>0</v>
      </c>
      <c r="X198" s="4">
        <f>C197</f>
        <v>0</v>
      </c>
      <c r="Y198" s="3">
        <f>IFERROR(Z198/$V198,0)</f>
        <v>0</v>
      </c>
      <c r="Z198" s="4">
        <f>D197</f>
        <v>0</v>
      </c>
      <c r="AA198" s="3">
        <f>IFERROR(AB198/$V198,0)</f>
        <v>0</v>
      </c>
      <c r="AB198" s="4">
        <f>E197</f>
        <v>0</v>
      </c>
      <c r="AC198" s="3">
        <f>IFERROR(AD198/$V198,0)</f>
        <v>-0</v>
      </c>
      <c r="AD198" s="4">
        <f>F47</f>
        <v>0</v>
      </c>
    </row>
    <row r="199" spans="1:30" ht="14">
      <c r="A199" t="s">
        <v>180</v>
      </c>
      <c r="B199" s="4">
        <v>-197000000</v>
      </c>
      <c r="C199" s="4">
        <v>-204000000</v>
      </c>
      <c r="D199" s="4">
        <v>-177000000</v>
      </c>
      <c r="E199" s="4">
        <v>-398000000</v>
      </c>
      <c r="F199" s="4">
        <v>-235000000</v>
      </c>
      <c r="H199" t="s">
        <f>A198</f>
        <v>179</v>
      </c>
      <c r="I199" s="3">
        <f>IFERROR(J199/$J$178,0)</f>
        <v>0</v>
      </c>
      <c r="J199" s="4">
        <f>B198</f>
        <v>0</v>
      </c>
      <c r="K199" s="3">
        <f>IFERROR(L199/$L$178,0)</f>
        <v>0</v>
      </c>
      <c r="L199" s="4">
        <f>C198</f>
        <v>0</v>
      </c>
      <c r="M199" s="3">
        <f>IFERROR(N199/$N$178,0)</f>
        <v>0</v>
      </c>
      <c r="N199" s="4">
        <f>D198</f>
        <v>0</v>
      </c>
      <c r="O199" s="3">
        <f>IFERROR(P199/$P$178,0)</f>
        <v>0</v>
      </c>
      <c r="P199" s="4">
        <f>E198</f>
        <v>0</v>
      </c>
      <c r="Q199" s="3">
        <f>IFERROR(R199/$R$178,0)</f>
        <v>0.10692520775623268</v>
      </c>
      <c r="R199" s="4">
        <f>F48</f>
        <v>386000000</v>
      </c>
      <c r="T199" t="s">
        <f>A198</f>
        <v>179</v>
      </c>
      <c r="U199" s="3">
        <f>IFERROR(V199/$V199,0)</f>
        <v>0</v>
      </c>
      <c r="V199" s="4">
        <f>B198</f>
        <v>0</v>
      </c>
      <c r="W199" s="3">
        <f>IFERROR(X199/$V199,0)</f>
        <v>0</v>
      </c>
      <c r="X199" s="4">
        <f>C198</f>
        <v>0</v>
      </c>
      <c r="Y199" s="3">
        <f>IFERROR(Z199/$V199,0)</f>
        <v>0</v>
      </c>
      <c r="Z199" s="4">
        <f>D198</f>
        <v>0</v>
      </c>
      <c r="AA199" s="3">
        <f>IFERROR(AB199/$V199,0)</f>
        <v>0</v>
      </c>
      <c r="AB199" s="4">
        <f>E198</f>
        <v>0</v>
      </c>
      <c r="AC199" s="3">
        <f>IFERROR(AD199/$V199,0)</f>
        <v>0</v>
      </c>
      <c r="AD199" s="4">
        <f>F48</f>
        <v>386000000</v>
      </c>
    </row>
    <row r="200" spans="1:30" ht="14">
      <c r="A200" t="s">
        <v>181</v>
      </c>
      <c r="B200" s="4">
        <v>5000000</v>
      </c>
      <c r="C200" s="4">
        <v>9000000</v>
      </c>
      <c r="D200" s="4">
        <v>15000000</v>
      </c>
      <c r="E200" s="4">
        <v>35000000</v>
      </c>
      <c r="F200" s="4">
        <v>48000000</v>
      </c>
      <c r="H200" t="s">
        <f>A199</f>
        <v>180</v>
      </c>
      <c r="I200" s="3">
        <f>IFERROR(J200/$J$178,0)</f>
        <v>-0.062341772151898733</v>
      </c>
      <c r="J200" s="4">
        <f>B199</f>
        <v>-197000000</v>
      </c>
      <c r="K200" s="3">
        <f>IFERROR(L200/$L$178,0)</f>
        <v>-0.061818181818181821</v>
      </c>
      <c r="L200" s="4">
        <f>C199</f>
        <v>-204000000</v>
      </c>
      <c r="M200" s="3">
        <f>IFERROR(N200/$N$178,0)</f>
        <v>-0.052678571428571429</v>
      </c>
      <c r="N200" s="4">
        <f>D199</f>
        <v>-177000000</v>
      </c>
      <c r="O200" s="3">
        <f>IFERROR(P200/$P$178,0)</f>
        <v>-0.11569767441860465</v>
      </c>
      <c r="P200" s="4">
        <f>E199</f>
        <v>-398000000</v>
      </c>
      <c r="Q200" s="3">
        <f>IFERROR(R200/$R$178,0)</f>
        <v>0</v>
      </c>
      <c r="R200" s="4">
        <f>F49</f>
        <v>0</v>
      </c>
      <c r="T200" t="s">
        <f>A199</f>
        <v>180</v>
      </c>
      <c r="U200" s="3">
        <f>IFERROR(V200/$V200,0)</f>
        <v>1</v>
      </c>
      <c r="V200" s="4">
        <f>B199</f>
        <v>-197000000</v>
      </c>
      <c r="W200" s="3">
        <f>IFERROR(X200/$V200,0)</f>
        <v>1.0355329949238579</v>
      </c>
      <c r="X200" s="4">
        <f>C199</f>
        <v>-204000000</v>
      </c>
      <c r="Y200" s="3">
        <f>IFERROR(Z200/$V200,0)</f>
        <v>0.89847715736040612</v>
      </c>
      <c r="Z200" s="4">
        <f>D199</f>
        <v>-177000000</v>
      </c>
      <c r="AA200" s="3">
        <f>IFERROR(AB200/$V200,0)</f>
        <v>2.0203045685279188</v>
      </c>
      <c r="AB200" s="4">
        <f>E199</f>
        <v>-398000000</v>
      </c>
      <c r="AC200" s="3">
        <f>IFERROR(AD200/$V200,0)</f>
        <v>0</v>
      </c>
      <c r="AD200" s="4">
        <f>F49</f>
        <v>0</v>
      </c>
    </row>
    <row r="201" spans="1:30" ht="14">
      <c r="A201" t="s">
        <v>182</v>
      </c>
      <c r="B201" s="4">
        <v>-6000000</v>
      </c>
      <c r="C201" s="4">
        <v>3000000</v>
      </c>
      <c r="D201" s="4">
        <v>0</v>
      </c>
      <c r="E201" s="4">
        <v>0</v>
      </c>
      <c r="F201" s="4">
        <v>0</v>
      </c>
      <c r="H201" t="s">
        <f>A200</f>
        <v>181</v>
      </c>
      <c r="I201" s="3">
        <f>IFERROR(J201/$J$178,0)</f>
        <v>0.0015822784810126582</v>
      </c>
      <c r="J201" s="4">
        <f>B200</f>
        <v>5000000</v>
      </c>
      <c r="K201" s="3">
        <f>IFERROR(L201/$L$178,0)</f>
        <v>0.0027272727272727275</v>
      </c>
      <c r="L201" s="4">
        <f>C200</f>
        <v>9000000</v>
      </c>
      <c r="M201" s="3">
        <f>IFERROR(N201/$N$178,0)</f>
        <v>0.004464285714285714</v>
      </c>
      <c r="N201" s="4">
        <f>D200</f>
        <v>15000000</v>
      </c>
      <c r="O201" s="3">
        <f>IFERROR(P201/$P$178,0)</f>
        <v>0.010174418604651164</v>
      </c>
      <c r="P201" s="4">
        <f>E200</f>
        <v>35000000</v>
      </c>
      <c r="Q201" s="3">
        <f>IFERROR(R201/$R$178,0)</f>
        <v>0.11052631578947368</v>
      </c>
      <c r="R201" s="4">
        <f>F50</f>
        <v>399000000</v>
      </c>
      <c r="T201" t="s">
        <f>A200</f>
        <v>181</v>
      </c>
      <c r="U201" s="3">
        <f>IFERROR(V201/$V201,0)</f>
        <v>1</v>
      </c>
      <c r="V201" s="4">
        <f>B200</f>
        <v>5000000</v>
      </c>
      <c r="W201" s="3">
        <f>IFERROR(X201/$V201,0)</f>
        <v>1.8</v>
      </c>
      <c r="X201" s="4">
        <f>C200</f>
        <v>9000000</v>
      </c>
      <c r="Y201" s="3">
        <f>IFERROR(Z201/$V201,0)</f>
        <v>3</v>
      </c>
      <c r="Z201" s="4">
        <f>D200</f>
        <v>15000000</v>
      </c>
      <c r="AA201" s="3">
        <f>IFERROR(AB201/$V201,0)</f>
        <v>7</v>
      </c>
      <c r="AB201" s="4">
        <f>E200</f>
        <v>35000000</v>
      </c>
      <c r="AC201" s="3">
        <f>IFERROR(AD201/$V201,0)</f>
        <v>79.799999999999997</v>
      </c>
      <c r="AD201" s="4">
        <f>F50</f>
        <v>399000000</v>
      </c>
    </row>
    <row r="202" spans="1:30" ht="14">
      <c r="A202" t="s">
        <v>183</v>
      </c>
      <c r="B202" s="4">
        <v>-6000000</v>
      </c>
      <c r="C202" s="4">
        <v>0</v>
      </c>
      <c r="D202" s="4">
        <v>0</v>
      </c>
      <c r="E202" s="4">
        <v>0</v>
      </c>
      <c r="F202" s="4">
        <v>0</v>
      </c>
      <c r="H202" t="s">
        <f>A201</f>
        <v>182</v>
      </c>
      <c r="I202" s="3">
        <f>IFERROR(J202/$J$178,0)</f>
        <v>-0.0018987341772151898</v>
      </c>
      <c r="J202" s="4">
        <f>B201</f>
        <v>-6000000</v>
      </c>
      <c r="K202" s="3">
        <f>IFERROR(L202/$L$178,0)</f>
        <v>0.00090909090909090909</v>
      </c>
      <c r="L202" s="4">
        <f>C201</f>
        <v>3000000</v>
      </c>
      <c r="M202" s="3">
        <f>IFERROR(N202/$N$178,0)</f>
        <v>0</v>
      </c>
      <c r="N202" s="4">
        <f>D201</f>
        <v>0</v>
      </c>
      <c r="O202" s="3">
        <f>IFERROR(P202/$P$178,0)</f>
        <v>0</v>
      </c>
      <c r="P202" s="4">
        <f>E201</f>
        <v>0</v>
      </c>
      <c r="Q202" s="3">
        <f>IFERROR(R202/$R$178,0)</f>
        <v>0.0036011080332409972</v>
      </c>
      <c r="R202" s="4">
        <f>F51</f>
        <v>13000000</v>
      </c>
      <c r="T202" t="s">
        <f>A201</f>
        <v>182</v>
      </c>
      <c r="U202" s="3">
        <f>IFERROR(V202/$V202,0)</f>
        <v>1</v>
      </c>
      <c r="V202" s="4">
        <f>B201</f>
        <v>-6000000</v>
      </c>
      <c r="W202" s="3">
        <f>IFERROR(X202/$V202,0)</f>
        <v>-0.5</v>
      </c>
      <c r="X202" s="4">
        <f>C201</f>
        <v>3000000</v>
      </c>
      <c r="Y202" s="3">
        <f>IFERROR(Z202/$V202,0)</f>
        <v>0</v>
      </c>
      <c r="Z202" s="4">
        <f>D201</f>
        <v>0</v>
      </c>
      <c r="AA202" s="3">
        <f>IFERROR(AB202/$V202,0)</f>
        <v>0</v>
      </c>
      <c r="AB202" s="4">
        <f>E201</f>
        <v>0</v>
      </c>
      <c r="AC202" s="3">
        <f>IFERROR(AD202/$V202,0)</f>
        <v>-2.1666666666666665</v>
      </c>
      <c r="AD202" s="4">
        <f>F51</f>
        <v>13000000</v>
      </c>
    </row>
    <row r="203" spans="1:30" ht="14">
      <c r="A203" t="s">
        <v>184</v>
      </c>
      <c r="B203" s="4">
        <v>0</v>
      </c>
      <c r="C203" s="4">
        <v>3000000</v>
      </c>
      <c r="D203" s="4">
        <v>0</v>
      </c>
      <c r="E203" s="4">
        <v>0</v>
      </c>
      <c r="F203" s="4">
        <v>0</v>
      </c>
      <c r="H203" t="s">
        <f>A202</f>
        <v>183</v>
      </c>
      <c r="I203" s="3">
        <f>IFERROR(J203/$J$178,0)</f>
        <v>-0.0018987341772151898</v>
      </c>
      <c r="J203" s="4">
        <f>B202</f>
        <v>-6000000</v>
      </c>
      <c r="K203" s="3">
        <f>IFERROR(L203/$L$178,0)</f>
        <v>0</v>
      </c>
      <c r="L203" s="4">
        <f>C202</f>
        <v>0</v>
      </c>
      <c r="M203" s="3">
        <f>IFERROR(N203/$N$178,0)</f>
        <v>0</v>
      </c>
      <c r="N203" s="4">
        <f>D202</f>
        <v>0</v>
      </c>
      <c r="O203" s="3">
        <f>IFERROR(P203/$P$178,0)</f>
        <v>0</v>
      </c>
      <c r="P203" s="4">
        <f>E202</f>
        <v>0</v>
      </c>
      <c r="Q203" s="3">
        <f>IFERROR(R203/$R$178,0)</f>
        <v>0.23074792243767314</v>
      </c>
      <c r="R203" s="4">
        <f>F52</f>
        <v>833000000</v>
      </c>
      <c r="T203" t="s">
        <f>A202</f>
        <v>183</v>
      </c>
      <c r="U203" s="3">
        <f>IFERROR(V203/$V203,0)</f>
        <v>1</v>
      </c>
      <c r="V203" s="4">
        <f>B202</f>
        <v>-6000000</v>
      </c>
      <c r="W203" s="3">
        <f>IFERROR(X203/$V203,0)</f>
        <v>0</v>
      </c>
      <c r="X203" s="4">
        <f>C202</f>
        <v>0</v>
      </c>
      <c r="Y203" s="3">
        <f>IFERROR(Z203/$V203,0)</f>
        <v>0</v>
      </c>
      <c r="Z203" s="4">
        <f>D202</f>
        <v>0</v>
      </c>
      <c r="AA203" s="3">
        <f>IFERROR(AB203/$V203,0)</f>
        <v>0</v>
      </c>
      <c r="AB203" s="4">
        <f>E202</f>
        <v>0</v>
      </c>
      <c r="AC203" s="3">
        <f>IFERROR(AD203/$V203,0)</f>
        <v>-138.83333333333334</v>
      </c>
      <c r="AD203" s="4">
        <f>F52</f>
        <v>833000000</v>
      </c>
    </row>
    <row r="204" spans="1:30" ht="14">
      <c r="A204" t="s">
        <v>185</v>
      </c>
      <c r="B204" s="4">
        <v>-107000000</v>
      </c>
      <c r="C204" s="4">
        <v>-84000000</v>
      </c>
      <c r="D204" s="4">
        <v>-76000000</v>
      </c>
      <c r="E204" s="4">
        <v>-87000000</v>
      </c>
      <c r="F204" s="4">
        <v>-104000000</v>
      </c>
      <c r="H204" t="s">
        <f>A203</f>
        <v>184</v>
      </c>
      <c r="I204" s="3">
        <f>IFERROR(J204/$J$178,0)</f>
        <v>0</v>
      </c>
      <c r="J204" s="4">
        <f>B203</f>
        <v>0</v>
      </c>
      <c r="K204" s="3">
        <f>IFERROR(L204/$L$178,0)</f>
        <v>0.00090909090909090909</v>
      </c>
      <c r="L204" s="4">
        <f>C203</f>
        <v>3000000</v>
      </c>
      <c r="M204" s="3">
        <f>IFERROR(N204/$N$178,0)</f>
        <v>0</v>
      </c>
      <c r="N204" s="4">
        <f>D203</f>
        <v>0</v>
      </c>
      <c r="O204" s="3">
        <f>IFERROR(P204/$P$178,0)</f>
        <v>0</v>
      </c>
      <c r="P204" s="4">
        <f>E203</f>
        <v>0</v>
      </c>
      <c r="Q204" s="3">
        <f>IFERROR(R204/$R$178,0)</f>
        <v>0</v>
      </c>
      <c r="R204" s="4">
        <f>F53</f>
        <v>0</v>
      </c>
      <c r="T204" t="s">
        <f>A203</f>
        <v>184</v>
      </c>
      <c r="U204" s="3">
        <f>IFERROR(V204/$V204,0)</f>
        <v>0</v>
      </c>
      <c r="V204" s="4">
        <f>B203</f>
        <v>0</v>
      </c>
      <c r="W204" s="3">
        <f>IFERROR(X204/$V204,0)</f>
        <v>0</v>
      </c>
      <c r="X204" s="4">
        <f>C203</f>
        <v>3000000</v>
      </c>
      <c r="Y204" s="3">
        <f>IFERROR(Z204/$V204,0)</f>
        <v>0</v>
      </c>
      <c r="Z204" s="4">
        <f>D203</f>
        <v>0</v>
      </c>
      <c r="AA204" s="3">
        <f>IFERROR(AB204/$V204,0)</f>
        <v>0</v>
      </c>
      <c r="AB204" s="4">
        <f>E203</f>
        <v>0</v>
      </c>
      <c r="AC204" s="3">
        <f>IFERROR(AD204/$V204,0)</f>
        <v>0</v>
      </c>
      <c r="AD204" s="4">
        <f>F53</f>
        <v>0</v>
      </c>
    </row>
    <row r="205" spans="1:30" ht="14">
      <c r="A205" t="s">
        <v>186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H205" t="s">
        <f>A204</f>
        <v>185</v>
      </c>
      <c r="I205" s="3">
        <f>IFERROR(J205/$J$178,0)</f>
        <v>-0.033860759493670886</v>
      </c>
      <c r="J205" s="4">
        <f>B204</f>
        <v>-107000000</v>
      </c>
      <c r="K205" s="3">
        <f>IFERROR(L205/$L$178,0)</f>
        <v>-0.025454545454545455</v>
      </c>
      <c r="L205" s="4">
        <f>C204</f>
        <v>-84000000</v>
      </c>
      <c r="M205" s="3">
        <f>IFERROR(N205/$N$178,0)</f>
        <v>-0.022619047619047618</v>
      </c>
      <c r="N205" s="4">
        <f>D204</f>
        <v>-76000000</v>
      </c>
      <c r="O205" s="3">
        <f>IFERROR(P205/$P$178,0)</f>
        <v>-0.025290697674418605</v>
      </c>
      <c r="P205" s="4">
        <f>E204</f>
        <v>-87000000</v>
      </c>
      <c r="Q205" s="3">
        <f>IFERROR(R205/$R$178,0)</f>
        <v>0</v>
      </c>
      <c r="R205" s="4">
        <f>F54</f>
        <v>0</v>
      </c>
      <c r="T205" t="s">
        <f>A204</f>
        <v>185</v>
      </c>
      <c r="U205" s="3">
        <f>IFERROR(V205/$V205,0)</f>
        <v>1</v>
      </c>
      <c r="V205" s="4">
        <f>B204</f>
        <v>-107000000</v>
      </c>
      <c r="W205" s="3">
        <f>IFERROR(X205/$V205,0)</f>
        <v>0.78504672897196259</v>
      </c>
      <c r="X205" s="4">
        <f>C204</f>
        <v>-84000000</v>
      </c>
      <c r="Y205" s="3">
        <f>IFERROR(Z205/$V205,0)</f>
        <v>0.71028037383177567</v>
      </c>
      <c r="Z205" s="4">
        <f>D204</f>
        <v>-76000000</v>
      </c>
      <c r="AA205" s="3">
        <f>IFERROR(AB205/$V205,0)</f>
        <v>0.81308411214953269</v>
      </c>
      <c r="AB205" s="4">
        <f>E204</f>
        <v>-87000000</v>
      </c>
      <c r="AC205" s="3">
        <f>IFERROR(AD205/$V205,0)</f>
        <v>-0</v>
      </c>
      <c r="AD205" s="4">
        <f>F54</f>
        <v>0</v>
      </c>
    </row>
    <row r="206" spans="1:30" ht="14">
      <c r="A206" t="s">
        <v>187</v>
      </c>
      <c r="B206" s="4">
        <v>-1470000000</v>
      </c>
      <c r="C206" s="4">
        <v>-1590000000</v>
      </c>
      <c r="D206" s="4">
        <v>-1670000000</v>
      </c>
      <c r="E206" s="4">
        <v>-2040000000</v>
      </c>
      <c r="F206" s="4">
        <v>-1950000000</v>
      </c>
      <c r="H206" t="s">
        <f>A205</f>
        <v>186</v>
      </c>
      <c r="I206" s="3">
        <f>IFERROR(J206/$J$178,0)</f>
        <v>0</v>
      </c>
      <c r="J206" s="4">
        <f>B205</f>
        <v>0</v>
      </c>
      <c r="K206" s="3">
        <f>IFERROR(L206/$L$178,0)</f>
        <v>0</v>
      </c>
      <c r="L206" s="4">
        <f>C205</f>
        <v>0</v>
      </c>
      <c r="M206" s="3">
        <f>IFERROR(N206/$N$178,0)</f>
        <v>0</v>
      </c>
      <c r="N206" s="4">
        <f>D205</f>
        <v>0</v>
      </c>
      <c r="O206" s="3">
        <f>IFERROR(P206/$P$178,0)</f>
        <v>0</v>
      </c>
      <c r="P206" s="4">
        <f>E205</f>
        <v>0</v>
      </c>
      <c r="Q206" s="3">
        <f>IFERROR(R206/$R$178,0)</f>
        <v>0.058725761772853186</v>
      </c>
      <c r="R206" s="4">
        <f>F55</f>
        <v>212000000</v>
      </c>
      <c r="T206" t="s">
        <f>A205</f>
        <v>186</v>
      </c>
      <c r="U206" s="3">
        <f>IFERROR(V206/$V206,0)</f>
        <v>0</v>
      </c>
      <c r="V206" s="4">
        <f>B205</f>
        <v>0</v>
      </c>
      <c r="W206" s="3">
        <f>IFERROR(X206/$V206,0)</f>
        <v>0</v>
      </c>
      <c r="X206" s="4">
        <f>C205</f>
        <v>0</v>
      </c>
      <c r="Y206" s="3">
        <f>IFERROR(Z206/$V206,0)</f>
        <v>0</v>
      </c>
      <c r="Z206" s="4">
        <f>D205</f>
        <v>0</v>
      </c>
      <c r="AA206" s="3">
        <f>IFERROR(AB206/$V206,0)</f>
        <v>0</v>
      </c>
      <c r="AB206" s="4">
        <f>E205</f>
        <v>0</v>
      </c>
      <c r="AC206" s="3">
        <f>IFERROR(AD206/$V206,0)</f>
        <v>0</v>
      </c>
      <c r="AD206" s="4">
        <f>F55</f>
        <v>212000000</v>
      </c>
    </row>
    <row r="207" spans="1:30" ht="14">
      <c r="A207" t="s">
        <v>188</v>
      </c>
      <c r="B207" s="4">
        <v>0</v>
      </c>
      <c r="C207" s="4">
        <v>0</v>
      </c>
      <c r="D207" s="4">
        <v>0</v>
      </c>
      <c r="E207" s="4">
        <v>0</v>
      </c>
      <c r="F207" s="4">
        <v>0</v>
      </c>
      <c r="H207" t="s">
        <f>A206</f>
        <v>187</v>
      </c>
      <c r="I207" s="3">
        <f>IFERROR(J207/$J$178,0)</f>
        <v>-0.4651898734177215</v>
      </c>
      <c r="J207" s="4">
        <f>B206</f>
        <v>-1470000000</v>
      </c>
      <c r="K207" s="3">
        <f>IFERROR(L207/$L$178,0)</f>
        <v>-0.48181818181818181</v>
      </c>
      <c r="L207" s="4">
        <f>C206</f>
        <v>-1590000000</v>
      </c>
      <c r="M207" s="3">
        <f>IFERROR(N207/$N$178,0)</f>
        <v>-0.49702380952380953</v>
      </c>
      <c r="N207" s="4">
        <f>D206</f>
        <v>-1670000000</v>
      </c>
      <c r="O207" s="3">
        <f>IFERROR(P207/$P$178,0)</f>
        <v>-0.59302325581395354</v>
      </c>
      <c r="P207" s="4">
        <f>E206</f>
        <v>-2040000000</v>
      </c>
      <c r="Q207" s="3">
        <f>IFERROR(R207/$R$178,0)</f>
        <v>0.00110803324099723</v>
      </c>
      <c r="R207" s="4">
        <f>F56</f>
        <v>4000000</v>
      </c>
      <c r="T207" t="s">
        <f>A206</f>
        <v>187</v>
      </c>
      <c r="U207" s="3">
        <f>IFERROR(V207/$V207,0)</f>
        <v>1</v>
      </c>
      <c r="V207" s="4">
        <f>B206</f>
        <v>-1470000000</v>
      </c>
      <c r="W207" s="3">
        <f>IFERROR(X207/$V207,0)</f>
        <v>1.0816326530612246</v>
      </c>
      <c r="X207" s="4">
        <f>C206</f>
        <v>-1590000000</v>
      </c>
      <c r="Y207" s="3">
        <f>IFERROR(Z207/$V207,0)</f>
        <v>1.1360544217687074</v>
      </c>
      <c r="Z207" s="4">
        <f>D206</f>
        <v>-1670000000</v>
      </c>
      <c r="AA207" s="3">
        <f>IFERROR(AB207/$V207,0)</f>
        <v>1.3877551020408163</v>
      </c>
      <c r="AB207" s="4">
        <f>E206</f>
        <v>-2040000000</v>
      </c>
      <c r="AC207" s="3">
        <f>IFERROR(AD207/$V207,0)</f>
        <v>-0.0027210884353741495</v>
      </c>
      <c r="AD207" s="4">
        <f>F56</f>
        <v>4000000</v>
      </c>
    </row>
    <row r="208" spans="1:30" ht="14">
      <c r="A208" t="s">
        <v>189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H208" t="s">
        <f>A207</f>
        <v>188</v>
      </c>
      <c r="I208" s="3">
        <f>IFERROR(J208/$J$178,0)</f>
        <v>0</v>
      </c>
      <c r="J208" s="4">
        <f>B207</f>
        <v>0</v>
      </c>
      <c r="K208" s="3">
        <f>IFERROR(L208/$L$178,0)</f>
        <v>0</v>
      </c>
      <c r="L208" s="4">
        <f>C207</f>
        <v>0</v>
      </c>
      <c r="M208" s="3">
        <f>IFERROR(N208/$N$178,0)</f>
        <v>0</v>
      </c>
      <c r="N208" s="4">
        <f>D207</f>
        <v>0</v>
      </c>
      <c r="O208" s="3">
        <f>IFERROR(P208/$P$178,0)</f>
        <v>0</v>
      </c>
      <c r="P208" s="4">
        <f>E207</f>
        <v>0</v>
      </c>
      <c r="Q208" s="3">
        <f>IFERROR(R208/$R$178,0)</f>
        <v>0</v>
      </c>
      <c r="R208" s="4">
        <f>F57</f>
        <v>0</v>
      </c>
      <c r="T208" t="s">
        <f>A207</f>
        <v>188</v>
      </c>
      <c r="U208" s="3">
        <f>IFERROR(V208/$V208,0)</f>
        <v>0</v>
      </c>
      <c r="V208" s="4">
        <f>B207</f>
        <v>0</v>
      </c>
      <c r="W208" s="3">
        <f>IFERROR(X208/$V208,0)</f>
        <v>0</v>
      </c>
      <c r="X208" s="4">
        <f>C207</f>
        <v>0</v>
      </c>
      <c r="Y208" s="3">
        <f>IFERROR(Z208/$V208,0)</f>
        <v>0</v>
      </c>
      <c r="Z208" s="4">
        <f>D207</f>
        <v>0</v>
      </c>
      <c r="AA208" s="3">
        <f>IFERROR(AB208/$V208,0)</f>
        <v>0</v>
      </c>
      <c r="AB208" s="4">
        <f>E207</f>
        <v>0</v>
      </c>
      <c r="AC208" s="3">
        <f>IFERROR(AD208/$V208,0)</f>
        <v>0</v>
      </c>
      <c r="AD208" s="4">
        <f>F57</f>
        <v>0</v>
      </c>
    </row>
    <row r="209" spans="1:30" ht="14">
      <c r="A209" t="s">
        <v>190</v>
      </c>
      <c r="B209" s="4">
        <v>-239000000</v>
      </c>
      <c r="C209" s="4">
        <v>-261000000</v>
      </c>
      <c r="D209" s="4">
        <v>-289000000</v>
      </c>
      <c r="E209" s="4">
        <v>-319000000</v>
      </c>
      <c r="F209" s="4">
        <v>-353000000</v>
      </c>
      <c r="H209" t="s">
        <f>A208</f>
        <v>189</v>
      </c>
      <c r="I209" s="3">
        <f>IFERROR(J209/$J$178,0)</f>
        <v>0</v>
      </c>
      <c r="J209" s="4">
        <f>B208</f>
        <v>0</v>
      </c>
      <c r="K209" s="3">
        <f>IFERROR(L209/$L$178,0)</f>
        <v>0</v>
      </c>
      <c r="L209" s="4">
        <f>C208</f>
        <v>0</v>
      </c>
      <c r="M209" s="3">
        <f>IFERROR(N209/$N$178,0)</f>
        <v>0</v>
      </c>
      <c r="N209" s="4">
        <f>D208</f>
        <v>0</v>
      </c>
      <c r="O209" s="3">
        <f>IFERROR(P209/$P$178,0)</f>
        <v>0</v>
      </c>
      <c r="P209" s="4">
        <f>E208</f>
        <v>0</v>
      </c>
      <c r="Q209" s="3">
        <f>IFERROR(R209/$R$178,0)</f>
        <v>0.057894736842105263</v>
      </c>
      <c r="R209" s="4">
        <f>F58</f>
        <v>209000000</v>
      </c>
      <c r="T209" t="s">
        <f>A208</f>
        <v>189</v>
      </c>
      <c r="U209" s="3">
        <f>IFERROR(V209/$V209,0)</f>
        <v>0</v>
      </c>
      <c r="V209" s="4">
        <f>B208</f>
        <v>0</v>
      </c>
      <c r="W209" s="3">
        <f>IFERROR(X209/$V209,0)</f>
        <v>0</v>
      </c>
      <c r="X209" s="4">
        <f>C208</f>
        <v>0</v>
      </c>
      <c r="Y209" s="3">
        <f>IFERROR(Z209/$V209,0)</f>
        <v>0</v>
      </c>
      <c r="Z209" s="4">
        <f>D208</f>
        <v>0</v>
      </c>
      <c r="AA209" s="3">
        <f>IFERROR(AB209/$V209,0)</f>
        <v>0</v>
      </c>
      <c r="AB209" s="4">
        <f>E208</f>
        <v>0</v>
      </c>
      <c r="AC209" s="3">
        <f>IFERROR(AD209/$V209,0)</f>
        <v>0</v>
      </c>
      <c r="AD209" s="4">
        <f>F58</f>
        <v>209000000</v>
      </c>
    </row>
    <row r="210" spans="1:30" ht="14">
      <c r="A210" t="s">
        <v>191</v>
      </c>
      <c r="B210" s="4">
        <v>-239000000</v>
      </c>
      <c r="C210" s="4">
        <v>-261000000</v>
      </c>
      <c r="D210" s="4">
        <v>-289000000</v>
      </c>
      <c r="E210" s="4">
        <v>-319000000</v>
      </c>
      <c r="F210" s="4">
        <v>-353000000</v>
      </c>
      <c r="H210" t="s">
        <f>A209</f>
        <v>190</v>
      </c>
      <c r="I210" s="3">
        <f>IFERROR(J210/$J$178,0)</f>
        <v>-0.075632911392405064</v>
      </c>
      <c r="J210" s="4">
        <f>B209</f>
        <v>-239000000</v>
      </c>
      <c r="K210" s="3">
        <f>IFERROR(L210/$L$178,0)</f>
        <v>-0.079090909090909087</v>
      </c>
      <c r="L210" s="4">
        <f>C209</f>
        <v>-261000000</v>
      </c>
      <c r="M210" s="3">
        <f>IFERROR(N210/$N$178,0)</f>
        <v>-0.086011904761904762</v>
      </c>
      <c r="N210" s="4">
        <f>D209</f>
        <v>-289000000</v>
      </c>
      <c r="O210" s="3">
        <f>IFERROR(P210/$P$178,0)</f>
        <v>-0.09273255813953489</v>
      </c>
      <c r="P210" s="4">
        <f>E209</f>
        <v>-319000000</v>
      </c>
      <c r="Q210" s="3">
        <f>IFERROR(R210/$R$178,0)</f>
        <v>0</v>
      </c>
      <c r="R210" s="4">
        <f>F59</f>
        <v>0</v>
      </c>
      <c r="T210" t="s">
        <f>A209</f>
        <v>190</v>
      </c>
      <c r="U210" s="3">
        <f>IFERROR(V210/$V210,0)</f>
        <v>1</v>
      </c>
      <c r="V210" s="4">
        <f>B209</f>
        <v>-239000000</v>
      </c>
      <c r="W210" s="3">
        <f>IFERROR(X210/$V210,0)</f>
        <v>1.0920502092050208</v>
      </c>
      <c r="X210" s="4">
        <f>C209</f>
        <v>-261000000</v>
      </c>
      <c r="Y210" s="3">
        <f>IFERROR(Z210/$V210,0)</f>
        <v>1.2092050209205021</v>
      </c>
      <c r="Z210" s="4">
        <f>D209</f>
        <v>-289000000</v>
      </c>
      <c r="AA210" s="3">
        <f>IFERROR(AB210/$V210,0)</f>
        <v>1.3347280334728033</v>
      </c>
      <c r="AB210" s="4">
        <f>E209</f>
        <v>-319000000</v>
      </c>
      <c r="AC210" s="3">
        <f>IFERROR(AD210/$V210,0)</f>
        <v>0</v>
      </c>
      <c r="AD210" s="4">
        <f>F59</f>
        <v>0</v>
      </c>
    </row>
    <row r="211" spans="1:30" ht="14">
      <c r="A211" t="s">
        <v>61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H211" t="s">
        <f>A210</f>
        <v>191</v>
      </c>
      <c r="I211" s="3">
        <f>IFERROR(J211/$J$178,0)</f>
        <v>-0.075632911392405064</v>
      </c>
      <c r="J211" s="4">
        <f>B210</f>
        <v>-239000000</v>
      </c>
      <c r="K211" s="3">
        <f>IFERROR(L211/$L$178,0)</f>
        <v>-0.079090909090909087</v>
      </c>
      <c r="L211" s="4">
        <f>C210</f>
        <v>-261000000</v>
      </c>
      <c r="M211" s="3">
        <f>IFERROR(N211/$N$178,0)</f>
        <v>-0.086011904761904762</v>
      </c>
      <c r="N211" s="4">
        <f>D210</f>
        <v>-289000000</v>
      </c>
      <c r="O211" s="3">
        <f>IFERROR(P211/$P$178,0)</f>
        <v>-0.09273255813953489</v>
      </c>
      <c r="P211" s="4">
        <f>E210</f>
        <v>-319000000</v>
      </c>
      <c r="Q211" s="3">
        <f>IFERROR(R211/$R$178,0)</f>
        <v>0.0002770083102493075</v>
      </c>
      <c r="R211" s="4">
        <f>F60</f>
        <v>1000000</v>
      </c>
      <c r="T211" t="s">
        <f>A210</f>
        <v>191</v>
      </c>
      <c r="U211" s="3">
        <f>IFERROR(V211/$V211,0)</f>
        <v>1</v>
      </c>
      <c r="V211" s="4">
        <f>B210</f>
        <v>-239000000</v>
      </c>
      <c r="W211" s="3">
        <f>IFERROR(X211/$V211,0)</f>
        <v>1.0920502092050208</v>
      </c>
      <c r="X211" s="4">
        <f>C210</f>
        <v>-261000000</v>
      </c>
      <c r="Y211" s="3">
        <f>IFERROR(Z211/$V211,0)</f>
        <v>1.2092050209205021</v>
      </c>
      <c r="Z211" s="4">
        <f>D210</f>
        <v>-289000000</v>
      </c>
      <c r="AA211" s="3">
        <f>IFERROR(AB211/$V211,0)</f>
        <v>1.3347280334728033</v>
      </c>
      <c r="AB211" s="4">
        <f>E210</f>
        <v>-319000000</v>
      </c>
      <c r="AC211" s="3">
        <f>IFERROR(AD211/$V211,0)</f>
        <v>-0.0041841004184100415</v>
      </c>
      <c r="AD211" s="4">
        <f>F60</f>
        <v>1000000</v>
      </c>
    </row>
    <row r="212" spans="1:30" ht="14">
      <c r="A212" t="s">
        <v>192</v>
      </c>
      <c r="B212" s="4">
        <v>-87000000</v>
      </c>
      <c r="C212" s="4">
        <v>-39000000</v>
      </c>
      <c r="D212" s="4">
        <v>-39000000</v>
      </c>
      <c r="E212" s="4">
        <v>154000000</v>
      </c>
      <c r="F212" s="4">
        <v>-21000000</v>
      </c>
      <c r="H212" t="s">
        <f>A211</f>
        <v>61</v>
      </c>
      <c r="I212" s="3">
        <f>IFERROR(J212/$J$178,0)</f>
        <v>0</v>
      </c>
      <c r="J212" s="4">
        <f>B211</f>
        <v>0</v>
      </c>
      <c r="K212" s="3">
        <f>IFERROR(L212/$L$178,0)</f>
        <v>0</v>
      </c>
      <c r="L212" s="4">
        <f>C211</f>
        <v>0</v>
      </c>
      <c r="M212" s="3">
        <f>IFERROR(N212/$N$178,0)</f>
        <v>0</v>
      </c>
      <c r="N212" s="4">
        <f>D211</f>
        <v>0</v>
      </c>
      <c r="O212" s="3">
        <f>IFERROR(P212/$P$178,0)</f>
        <v>0</v>
      </c>
      <c r="P212" s="4">
        <f>E211</f>
        <v>0</v>
      </c>
      <c r="Q212" s="3">
        <f>IFERROR(R212/$R$178,0)</f>
        <v>0</v>
      </c>
      <c r="R212" s="4">
        <f>F61</f>
        <v>0</v>
      </c>
      <c r="T212" t="s">
        <f>A211</f>
        <v>61</v>
      </c>
      <c r="U212" s="3">
        <f>IFERROR(V212/$V212,0)</f>
        <v>0</v>
      </c>
      <c r="V212" s="4">
        <f>B211</f>
        <v>0</v>
      </c>
      <c r="W212" s="3">
        <f>IFERROR(X212/$V212,0)</f>
        <v>0</v>
      </c>
      <c r="X212" s="4">
        <f>C211</f>
        <v>0</v>
      </c>
      <c r="Y212" s="3">
        <f>IFERROR(Z212/$V212,0)</f>
        <v>0</v>
      </c>
      <c r="Z212" s="4">
        <f>D211</f>
        <v>0</v>
      </c>
      <c r="AA212" s="3">
        <f>IFERROR(AB212/$V212,0)</f>
        <v>0</v>
      </c>
      <c r="AB212" s="4">
        <f>E211</f>
        <v>0</v>
      </c>
      <c r="AC212" s="3">
        <f>IFERROR(AD212/$V212,0)</f>
        <v>-0</v>
      </c>
      <c r="AD212" s="4">
        <f>F61</f>
        <v>0</v>
      </c>
    </row>
    <row r="213" spans="1:30" ht="14">
      <c r="A213" t="s">
        <v>193</v>
      </c>
      <c r="B213" s="4">
        <v>-126000000</v>
      </c>
      <c r="C213" s="4">
        <v>-65000000</v>
      </c>
      <c r="D213" s="4">
        <v>-54000000</v>
      </c>
      <c r="E213" s="4">
        <v>-45000000</v>
      </c>
      <c r="F213" s="4">
        <v>-36000000</v>
      </c>
      <c r="H213" t="s">
        <f>A212</f>
        <v>192</v>
      </c>
      <c r="I213" s="3">
        <f>IFERROR(J213/$J$178,0)</f>
        <v>-0.027531645569620254</v>
      </c>
      <c r="J213" s="4">
        <f>B212</f>
        <v>-87000000</v>
      </c>
      <c r="K213" s="3">
        <f>IFERROR(L213/$L$178,0)</f>
        <v>-0.011818181818181818</v>
      </c>
      <c r="L213" s="4">
        <f>C212</f>
        <v>-39000000</v>
      </c>
      <c r="M213" s="3">
        <f>IFERROR(N213/$N$178,0)</f>
        <v>-0.011607142857142858</v>
      </c>
      <c r="N213" s="4">
        <f>D212</f>
        <v>-39000000</v>
      </c>
      <c r="O213" s="3">
        <f>IFERROR(P213/$P$178,0)</f>
        <v>0.044767441860465114</v>
      </c>
      <c r="P213" s="4">
        <f>E212</f>
        <v>154000000</v>
      </c>
      <c r="Q213" s="3">
        <f>IFERROR(R213/$R$178,0)</f>
        <v>0</v>
      </c>
      <c r="R213" s="4">
        <f>F62</f>
        <v>0</v>
      </c>
      <c r="T213" t="s">
        <f>A212</f>
        <v>192</v>
      </c>
      <c r="U213" s="3">
        <f>IFERROR(V213/$V213,0)</f>
        <v>1</v>
      </c>
      <c r="V213" s="4">
        <f>B212</f>
        <v>-87000000</v>
      </c>
      <c r="W213" s="3">
        <f>IFERROR(X213/$V213,0)</f>
        <v>0.44827586206896552</v>
      </c>
      <c r="X213" s="4">
        <f>C212</f>
        <v>-39000000</v>
      </c>
      <c r="Y213" s="3">
        <f>IFERROR(Z213/$V213,0)</f>
        <v>0.44827586206896552</v>
      </c>
      <c r="Z213" s="4">
        <f>D212</f>
        <v>-39000000</v>
      </c>
      <c r="AA213" s="3">
        <f>IFERROR(AB213/$V213,0)</f>
        <v>-1.7701149425287357</v>
      </c>
      <c r="AB213" s="4">
        <f>E212</f>
        <v>154000000</v>
      </c>
      <c r="AC213" s="3">
        <f>IFERROR(AD213/$V213,0)</f>
        <v>-0</v>
      </c>
      <c r="AD213" s="4">
        <f>F62</f>
        <v>0</v>
      </c>
    </row>
    <row r="214" spans="1:30" ht="14">
      <c r="A214" t="s">
        <v>194</v>
      </c>
      <c r="B214" s="4">
        <v>39000000</v>
      </c>
      <c r="C214" s="4">
        <v>26000000</v>
      </c>
      <c r="D214" s="4">
        <v>15000000</v>
      </c>
      <c r="E214" s="4">
        <v>199000000</v>
      </c>
      <c r="F214" s="4">
        <v>15000000</v>
      </c>
      <c r="H214" t="s">
        <f>A213</f>
        <v>193</v>
      </c>
      <c r="I214" s="3">
        <f>IFERROR(J214/$J$178,0)</f>
        <v>-0.039873417721518985</v>
      </c>
      <c r="J214" s="4">
        <f>B213</f>
        <v>-126000000</v>
      </c>
      <c r="K214" s="3">
        <f>IFERROR(L214/$L$178,0)</f>
        <v>-0.019696969696969695</v>
      </c>
      <c r="L214" s="4">
        <f>C213</f>
        <v>-65000000</v>
      </c>
      <c r="M214" s="3">
        <f>IFERROR(N214/$N$178,0)</f>
        <v>-0.01607142857142857</v>
      </c>
      <c r="N214" s="4">
        <f>D213</f>
        <v>-54000000</v>
      </c>
      <c r="O214" s="3">
        <f>IFERROR(P214/$P$178,0)</f>
        <v>-0.01308139534883721</v>
      </c>
      <c r="P214" s="4">
        <f>E213</f>
        <v>-45000000</v>
      </c>
      <c r="Q214" s="3">
        <f>IFERROR(R214/$R$178,0)</f>
        <v>0.17202216066481996</v>
      </c>
      <c r="R214" s="4">
        <f>F63</f>
        <v>621000000</v>
      </c>
      <c r="T214" t="s">
        <f>A213</f>
        <v>193</v>
      </c>
      <c r="U214" s="3">
        <f>IFERROR(V214/$V214,0)</f>
        <v>1</v>
      </c>
      <c r="V214" s="4">
        <f>B213</f>
        <v>-126000000</v>
      </c>
      <c r="W214" s="3">
        <f>IFERROR(X214/$V214,0)</f>
        <v>0.51587301587301593</v>
      </c>
      <c r="X214" s="4">
        <f>C213</f>
        <v>-65000000</v>
      </c>
      <c r="Y214" s="3">
        <f>IFERROR(Z214/$V214,0)</f>
        <v>0.42857142857142855</v>
      </c>
      <c r="Z214" s="4">
        <f>D213</f>
        <v>-54000000</v>
      </c>
      <c r="AA214" s="3">
        <f>IFERROR(AB214/$V214,0)</f>
        <v>0.35714285714285715</v>
      </c>
      <c r="AB214" s="4">
        <f>E213</f>
        <v>-45000000</v>
      </c>
      <c r="AC214" s="3">
        <f>IFERROR(AD214/$V214,0)</f>
        <v>-4.9285714285714288</v>
      </c>
      <c r="AD214" s="4">
        <f>F63</f>
        <v>621000000</v>
      </c>
    </row>
    <row r="215" spans="1:30" ht="14">
      <c r="A215" t="s">
        <v>195</v>
      </c>
      <c r="B215" s="4">
        <v>0</v>
      </c>
      <c r="C215" s="4">
        <v>0</v>
      </c>
      <c r="D215" s="4">
        <v>0</v>
      </c>
      <c r="E215" s="4">
        <v>183000000</v>
      </c>
      <c r="F215" s="4">
        <v>0</v>
      </c>
      <c r="H215" t="s">
        <f>A214</f>
        <v>194</v>
      </c>
      <c r="I215" s="3">
        <f>IFERROR(J215/$J$178,0)</f>
        <v>0.012341772151898734</v>
      </c>
      <c r="J215" s="4">
        <f>B214</f>
        <v>39000000</v>
      </c>
      <c r="K215" s="3">
        <f>IFERROR(L215/$L$178,0)</f>
        <v>0.0078787878787878792</v>
      </c>
      <c r="L215" s="4">
        <f>C214</f>
        <v>26000000</v>
      </c>
      <c r="M215" s="3">
        <f>IFERROR(N215/$N$178,0)</f>
        <v>0.004464285714285714</v>
      </c>
      <c r="N215" s="4">
        <f>D214</f>
        <v>15000000</v>
      </c>
      <c r="O215" s="3">
        <f>IFERROR(P215/$P$178,0)</f>
        <v>0.057848837209302326</v>
      </c>
      <c r="P215" s="4">
        <f>E214</f>
        <v>199000000</v>
      </c>
      <c r="Q215" s="3">
        <f>IFERROR(R215/$R$178,0)</f>
        <v>0</v>
      </c>
      <c r="R215" s="4">
        <f>F64</f>
        <v>0</v>
      </c>
      <c r="T215" t="s">
        <f>A214</f>
        <v>194</v>
      </c>
      <c r="U215" s="3">
        <f>IFERROR(V215/$V215,0)</f>
        <v>1</v>
      </c>
      <c r="V215" s="4">
        <f>B214</f>
        <v>39000000</v>
      </c>
      <c r="W215" s="3">
        <f>IFERROR(X215/$V215,0)</f>
        <v>0.66666666666666663</v>
      </c>
      <c r="X215" s="4">
        <f>C214</f>
        <v>26000000</v>
      </c>
      <c r="Y215" s="3">
        <f>IFERROR(Z215/$V215,0)</f>
        <v>0.38461538461538464</v>
      </c>
      <c r="Z215" s="4">
        <f>D214</f>
        <v>15000000</v>
      </c>
      <c r="AA215" s="3">
        <f>IFERROR(AB215/$V215,0)</f>
        <v>5.1025641025641022</v>
      </c>
      <c r="AB215" s="4">
        <f>E214</f>
        <v>199000000</v>
      </c>
      <c r="AC215" s="3">
        <f>IFERROR(AD215/$V215,0)</f>
        <v>0</v>
      </c>
      <c r="AD215" s="4">
        <f>F64</f>
        <v>0</v>
      </c>
    </row>
    <row r="216" spans="1:30" ht="14">
      <c r="A216" t="s">
        <v>196</v>
      </c>
      <c r="B216" s="4">
        <v>39000000</v>
      </c>
      <c r="C216" s="4">
        <v>26000000</v>
      </c>
      <c r="D216" s="4">
        <v>15000000</v>
      </c>
      <c r="E216" s="4">
        <v>16000000</v>
      </c>
      <c r="F216" s="4">
        <v>15000000</v>
      </c>
      <c r="H216" t="s">
        <f>A215</f>
        <v>195</v>
      </c>
      <c r="I216" s="3">
        <f>IFERROR(J216/$J$178,0)</f>
        <v>0</v>
      </c>
      <c r="J216" s="4">
        <f>B215</f>
        <v>0</v>
      </c>
      <c r="K216" s="3">
        <f>IFERROR(L216/$L$178,0)</f>
        <v>0</v>
      </c>
      <c r="L216" s="4">
        <f>C215</f>
        <v>0</v>
      </c>
      <c r="M216" s="3">
        <f>IFERROR(N216/$N$178,0)</f>
        <v>0</v>
      </c>
      <c r="N216" s="4">
        <f>D215</f>
        <v>0</v>
      </c>
      <c r="O216" s="3">
        <f>IFERROR(P216/$P$178,0)</f>
        <v>0.053197674418604651</v>
      </c>
      <c r="P216" s="4">
        <f>E215</f>
        <v>183000000</v>
      </c>
      <c r="Q216" s="3">
        <f>IFERROR(R216/$R$178,0)</f>
        <v>0.17202216066481996</v>
      </c>
      <c r="R216" s="4">
        <f>F65</f>
        <v>621000000</v>
      </c>
      <c r="T216" t="s">
        <f>A215</f>
        <v>195</v>
      </c>
      <c r="U216" s="3">
        <f>IFERROR(V216/$V216,0)</f>
        <v>0</v>
      </c>
      <c r="V216" s="4">
        <f>B215</f>
        <v>0</v>
      </c>
      <c r="W216" s="3">
        <f>IFERROR(X216/$V216,0)</f>
        <v>0</v>
      </c>
      <c r="X216" s="4">
        <f>C215</f>
        <v>0</v>
      </c>
      <c r="Y216" s="3">
        <f>IFERROR(Z216/$V216,0)</f>
        <v>0</v>
      </c>
      <c r="Z216" s="4">
        <f>D215</f>
        <v>0</v>
      </c>
      <c r="AA216" s="3">
        <f>IFERROR(AB216/$V216,0)</f>
        <v>0</v>
      </c>
      <c r="AB216" s="4">
        <f>E215</f>
        <v>183000000</v>
      </c>
      <c r="AC216" s="3">
        <f>IFERROR(AD216/$V216,0)</f>
        <v>0</v>
      </c>
      <c r="AD216" s="4">
        <f>F65</f>
        <v>621000000</v>
      </c>
    </row>
    <row r="217" spans="1:30" ht="14">
      <c r="A217" t="s">
        <v>197</v>
      </c>
      <c r="B217" s="4">
        <v>608000000</v>
      </c>
      <c r="C217" s="4">
        <v>625000000</v>
      </c>
      <c r="D217" s="4">
        <v>554000000</v>
      </c>
      <c r="E217" s="4">
        <v>892000000</v>
      </c>
      <c r="F217" s="4">
        <v>842000000</v>
      </c>
      <c r="H217" t="s">
        <f>A216</f>
        <v>196</v>
      </c>
      <c r="I217" s="3">
        <f>IFERROR(J217/$J$178,0)</f>
        <v>0.012341772151898734</v>
      </c>
      <c r="J217" s="4">
        <f>B216</f>
        <v>39000000</v>
      </c>
      <c r="K217" s="3">
        <f>IFERROR(L217/$L$178,0)</f>
        <v>0.0078787878787878792</v>
      </c>
      <c r="L217" s="4">
        <f>C216</f>
        <v>26000000</v>
      </c>
      <c r="M217" s="3">
        <f>IFERROR(N217/$N$178,0)</f>
        <v>0.004464285714285714</v>
      </c>
      <c r="N217" s="4">
        <f>D216</f>
        <v>15000000</v>
      </c>
      <c r="O217" s="3">
        <f>IFERROR(P217/$P$178,0)</f>
        <v>0.0046511627906976744</v>
      </c>
      <c r="P217" s="4">
        <f>E216</f>
        <v>16000000</v>
      </c>
      <c r="Q217" s="3">
        <f>IFERROR(R217/$R$178,0)</f>
        <v>0</v>
      </c>
      <c r="R217" s="4">
        <f>F66</f>
        <v>0</v>
      </c>
      <c r="T217" t="s">
        <f>A216</f>
        <v>196</v>
      </c>
      <c r="U217" s="3">
        <f>IFERROR(V217/$V217,0)</f>
        <v>1</v>
      </c>
      <c r="V217" s="4">
        <f>B216</f>
        <v>39000000</v>
      </c>
      <c r="W217" s="3">
        <f>IFERROR(X217/$V217,0)</f>
        <v>0.66666666666666663</v>
      </c>
      <c r="X217" s="4">
        <f>C216</f>
        <v>26000000</v>
      </c>
      <c r="Y217" s="3">
        <f>IFERROR(Z217/$V217,0)</f>
        <v>0.38461538461538464</v>
      </c>
      <c r="Z217" s="4">
        <f>D216</f>
        <v>15000000</v>
      </c>
      <c r="AA217" s="3">
        <f>IFERROR(AB217/$V217,0)</f>
        <v>0.41025641025641024</v>
      </c>
      <c r="AB217" s="4">
        <f>E216</f>
        <v>16000000</v>
      </c>
      <c r="AC217" s="3">
        <f>IFERROR(AD217/$V217,0)</f>
        <v>0</v>
      </c>
      <c r="AD217" s="4">
        <f>F66</f>
        <v>0</v>
      </c>
    </row>
    <row r="218" spans="1:30" ht="14">
      <c r="A218" t="s">
        <v>198</v>
      </c>
      <c r="B218" s="4">
        <v>180000000</v>
      </c>
      <c r="C218" s="4">
        <v>221000000</v>
      </c>
      <c r="D218" s="4">
        <v>55000000</v>
      </c>
      <c r="E218" s="4">
        <v>60000000</v>
      </c>
      <c r="F218" s="4">
        <v>-178000000</v>
      </c>
      <c r="H218" t="s">
        <f>A217</f>
        <v>197</v>
      </c>
      <c r="I218" s="3">
        <f>IFERROR(J218/$J$178,0)</f>
        <v>0.19240506329113924</v>
      </c>
      <c r="J218" s="4">
        <f>B217</f>
        <v>608000000</v>
      </c>
      <c r="K218" s="3">
        <f>IFERROR(L218/$L$178,0)</f>
        <v>0.18939393939393939</v>
      </c>
      <c r="L218" s="4">
        <f>C217</f>
        <v>625000000</v>
      </c>
      <c r="M218" s="3">
        <f>IFERROR(N218/$N$178,0)</f>
        <v>0.16488095238095238</v>
      </c>
      <c r="N218" s="4">
        <f>D217</f>
        <v>554000000</v>
      </c>
      <c r="O218" s="3">
        <f>IFERROR(P218/$P$178,0)</f>
        <v>0.25930232558139538</v>
      </c>
      <c r="P218" s="4">
        <f>E217</f>
        <v>892000000</v>
      </c>
      <c r="Q218" s="3">
        <f>IFERROR(R218/$R$178,0)</f>
        <v>0</v>
      </c>
      <c r="R218" s="4">
        <f>F67</f>
        <v>0</v>
      </c>
      <c r="T218" t="s">
        <f>A217</f>
        <v>197</v>
      </c>
      <c r="U218" s="3">
        <f>IFERROR(V218/$V218,0)</f>
        <v>1</v>
      </c>
      <c r="V218" s="4">
        <f>B217</f>
        <v>608000000</v>
      </c>
      <c r="W218" s="3">
        <f>IFERROR(X218/$V218,0)</f>
        <v>1.0279605263157894</v>
      </c>
      <c r="X218" s="4">
        <f>C217</f>
        <v>625000000</v>
      </c>
      <c r="Y218" s="3">
        <f>IFERROR(Z218/$V218,0)</f>
        <v>0.91118421052631582</v>
      </c>
      <c r="Z218" s="4">
        <f>D217</f>
        <v>554000000</v>
      </c>
      <c r="AA218" s="3">
        <f>IFERROR(AB218/$V218,0)</f>
        <v>1.4671052631578947</v>
      </c>
      <c r="AB218" s="4">
        <f>E217</f>
        <v>892000000</v>
      </c>
      <c r="AC218" s="3">
        <f>IFERROR(AD218/$V218,0)</f>
        <v>0</v>
      </c>
      <c r="AD218" s="4">
        <f>F67</f>
        <v>0</v>
      </c>
    </row>
    <row r="219" spans="1:30" ht="14">
      <c r="A219" t="s">
        <v>199</v>
      </c>
      <c r="B219" s="4">
        <v>428000000</v>
      </c>
      <c r="C219" s="4">
        <v>404000000</v>
      </c>
      <c r="D219" s="4">
        <v>499000000</v>
      </c>
      <c r="E219" s="4">
        <v>832000000</v>
      </c>
      <c r="F219" s="4">
        <v>1020000000</v>
      </c>
      <c r="H219" t="s">
        <f>A218</f>
        <v>198</v>
      </c>
      <c r="I219" s="3">
        <f>IFERROR(J219/$J$178,0)</f>
        <v>0.056962025316455694</v>
      </c>
      <c r="J219" s="4">
        <f>B218</f>
        <v>180000000</v>
      </c>
      <c r="K219" s="3">
        <f>IFERROR(L219/$L$178,0)</f>
        <v>0.066969696969696971</v>
      </c>
      <c r="L219" s="4">
        <f>C218</f>
        <v>221000000</v>
      </c>
      <c r="M219" s="3">
        <f>IFERROR(N219/$N$178,0)</f>
        <v>0.01636904761904762</v>
      </c>
      <c r="N219" s="4">
        <f>D218</f>
        <v>55000000</v>
      </c>
      <c r="O219" s="3">
        <f>IFERROR(P219/$P$178,0)</f>
        <v>0.017441860465116279</v>
      </c>
      <c r="P219" s="4">
        <f>E218</f>
        <v>60000000</v>
      </c>
      <c r="Q219" s="3">
        <f>IFERROR(R219/$R$178,0)</f>
        <v>0</v>
      </c>
      <c r="R219" s="4">
        <f>F68</f>
        <v>0</v>
      </c>
      <c r="T219" t="s">
        <f>A218</f>
        <v>198</v>
      </c>
      <c r="U219" s="3">
        <f>IFERROR(V219/$V219,0)</f>
        <v>1</v>
      </c>
      <c r="V219" s="4">
        <f>B218</f>
        <v>180000000</v>
      </c>
      <c r="W219" s="3">
        <f>IFERROR(X219/$V219,0)</f>
        <v>1.2277777777777779</v>
      </c>
      <c r="X219" s="4">
        <f>C218</f>
        <v>221000000</v>
      </c>
      <c r="Y219" s="3">
        <f>IFERROR(Z219/$V219,0)</f>
        <v>0.30555555555555558</v>
      </c>
      <c r="Z219" s="4">
        <f>D218</f>
        <v>55000000</v>
      </c>
      <c r="AA219" s="3">
        <f>IFERROR(AB219/$V219,0)</f>
        <v>0.33333333333333331</v>
      </c>
      <c r="AB219" s="4">
        <f>E218</f>
        <v>60000000</v>
      </c>
      <c r="AC219" s="3">
        <f>IFERROR(AD219/$V219,0)</f>
        <v>0</v>
      </c>
      <c r="AD219" s="4">
        <f>F68</f>
        <v>0</v>
      </c>
    </row>
    <row r="220" spans="1:30" ht="14">
      <c r="A220" t="s">
        <v>200</v>
      </c>
      <c r="B220" s="4">
        <v>558000000</v>
      </c>
      <c r="C220" s="4">
        <v>548000000</v>
      </c>
      <c r="D220" s="4">
        <v>1400000000</v>
      </c>
      <c r="E220" s="4">
        <v>1360000000</v>
      </c>
      <c r="F220" s="4">
        <v>1520000000</v>
      </c>
      <c r="H220" t="s">
        <f>A219</f>
        <v>199</v>
      </c>
      <c r="I220" s="3">
        <f>IFERROR(J220/$J$178,0)</f>
        <v>0.13544303797468354</v>
      </c>
      <c r="J220" s="4">
        <f>B219</f>
        <v>428000000</v>
      </c>
      <c r="K220" s="3">
        <f>IFERROR(L220/$L$178,0)</f>
        <v>0.12242424242424242</v>
      </c>
      <c r="L220" s="4">
        <f>C219</f>
        <v>404000000</v>
      </c>
      <c r="M220" s="3">
        <f>IFERROR(N220/$N$178,0)</f>
        <v>0.14851190476190476</v>
      </c>
      <c r="N220" s="4">
        <f>D219</f>
        <v>499000000</v>
      </c>
      <c r="O220" s="3">
        <f>IFERROR(P220/$P$178,0)</f>
        <v>0.24186046511627907</v>
      </c>
      <c r="P220" s="4">
        <f>E219</f>
        <v>832000000</v>
      </c>
      <c r="Q220" s="3">
        <f>IFERROR(R220/$R$178,0)</f>
        <v>0</v>
      </c>
      <c r="R220" s="4">
        <f>F69</f>
        <v>0</v>
      </c>
      <c r="T220" t="s">
        <f>A219</f>
        <v>199</v>
      </c>
      <c r="U220" s="3">
        <f>IFERROR(V220/$V220,0)</f>
        <v>1</v>
      </c>
      <c r="V220" s="4">
        <f>B219</f>
        <v>428000000</v>
      </c>
      <c r="W220" s="3">
        <f>IFERROR(X220/$V220,0)</f>
        <v>0.94392523364485981</v>
      </c>
      <c r="X220" s="4">
        <f>C219</f>
        <v>404000000</v>
      </c>
      <c r="Y220" s="3">
        <f>IFERROR(Z220/$V220,0)</f>
        <v>1.1658878504672898</v>
      </c>
      <c r="Z220" s="4">
        <f>D219</f>
        <v>499000000</v>
      </c>
      <c r="AA220" s="3">
        <f>IFERROR(AB220/$V220,0)</f>
        <v>1.9439252336448598</v>
      </c>
      <c r="AB220" s="4">
        <f>E219</f>
        <v>832000000</v>
      </c>
      <c r="AC220" s="3">
        <f>IFERROR(AD220/$V220,0)</f>
        <v>0</v>
      </c>
      <c r="AD220" s="4">
        <f>F69</f>
        <v>0</v>
      </c>
    </row>
    <row r="221" spans="1:30" ht="14">
      <c r="A221" t="s">
        <v>201</v>
      </c>
      <c r="B221" s="4">
        <v>-130000000</v>
      </c>
      <c r="C221" s="4">
        <v>-144000000</v>
      </c>
      <c r="D221" s="4">
        <v>-896000000</v>
      </c>
      <c r="E221" s="4">
        <v>-526000000</v>
      </c>
      <c r="F221" s="4">
        <v>-495000000</v>
      </c>
      <c r="H221" t="s">
        <f>A220</f>
        <v>200</v>
      </c>
      <c r="I221" s="3">
        <f>IFERROR(J221/$J$178,0)</f>
        <v>0.17658227848101266</v>
      </c>
      <c r="J221" s="4">
        <f>B220</f>
        <v>558000000</v>
      </c>
      <c r="K221" s="3">
        <f>IFERROR(L221/$L$178,0)</f>
        <v>0.16606060606060605</v>
      </c>
      <c r="L221" s="4">
        <f>C220</f>
        <v>548000000</v>
      </c>
      <c r="M221" s="3">
        <f>IFERROR(N221/$N$178,0)</f>
        <v>0.41666666666666669</v>
      </c>
      <c r="N221" s="4">
        <f>D220</f>
        <v>1400000000</v>
      </c>
      <c r="O221" s="3">
        <f>IFERROR(P221/$P$178,0)</f>
        <v>0.39534883720930231</v>
      </c>
      <c r="P221" s="4">
        <f>E220</f>
        <v>1360000000</v>
      </c>
      <c r="Q221" s="3">
        <f>IFERROR(R221/$R$178,0)</f>
        <v>0</v>
      </c>
      <c r="R221" s="4">
        <f>F70</f>
        <v>0</v>
      </c>
      <c r="T221" t="s">
        <f>A220</f>
        <v>200</v>
      </c>
      <c r="U221" s="3">
        <f>IFERROR(V221/$V221,0)</f>
        <v>1</v>
      </c>
      <c r="V221" s="4">
        <f>B220</f>
        <v>558000000</v>
      </c>
      <c r="W221" s="3">
        <f>IFERROR(X221/$V221,0)</f>
        <v>0.98207885304659504</v>
      </c>
      <c r="X221" s="4">
        <f>C220</f>
        <v>548000000</v>
      </c>
      <c r="Y221" s="3">
        <f>IFERROR(Z221/$V221,0)</f>
        <v>2.5089605734767026</v>
      </c>
      <c r="Z221" s="4">
        <f>D220</f>
        <v>1400000000</v>
      </c>
      <c r="AA221" s="3">
        <f>IFERROR(AB221/$V221,0)</f>
        <v>2.4372759856630823</v>
      </c>
      <c r="AB221" s="4">
        <f>E220</f>
        <v>1360000000</v>
      </c>
      <c r="AC221" s="3">
        <f>IFERROR(AD221/$V221,0)</f>
        <v>-0</v>
      </c>
      <c r="AD221" s="4">
        <f>F70</f>
        <v>0</v>
      </c>
    </row>
    <row r="222" spans="1:30" ht="14">
      <c r="A222" t="s">
        <v>166</v>
      </c>
      <c r="B222" s="4">
        <v>26000000</v>
      </c>
      <c r="C222" s="4">
        <v>16000000</v>
      </c>
      <c r="D222" s="4">
        <v>-19000000</v>
      </c>
      <c r="E222" s="4">
        <v>-1000000</v>
      </c>
      <c r="F222" s="4">
        <v>26000000</v>
      </c>
      <c r="H222" t="s">
        <f>A221</f>
        <v>201</v>
      </c>
      <c r="I222" s="3">
        <f>IFERROR(J222/$J$178,0)</f>
        <v>-0.041139240506329111</v>
      </c>
      <c r="J222" s="4">
        <f>B221</f>
        <v>-130000000</v>
      </c>
      <c r="K222" s="3">
        <f>IFERROR(L222/$L$178,0)</f>
        <v>-0.04363636363636364</v>
      </c>
      <c r="L222" s="4">
        <f>C221</f>
        <v>-144000000</v>
      </c>
      <c r="M222" s="3">
        <f>IFERROR(N222/$N$178,0)</f>
        <v>-0.26666666666666666</v>
      </c>
      <c r="N222" s="4">
        <f>D221</f>
        <v>-896000000</v>
      </c>
      <c r="O222" s="3">
        <f>IFERROR(P222/$P$178,0)</f>
        <v>-0.15290697674418605</v>
      </c>
      <c r="P222" s="4">
        <f>E221</f>
        <v>-526000000</v>
      </c>
      <c r="Q222" s="3">
        <f>IFERROR(R222/$R$178,0)</f>
        <v>0</v>
      </c>
      <c r="R222" s="4">
        <f>F71</f>
        <v>0</v>
      </c>
      <c r="T222" t="s">
        <f>A221</f>
        <v>201</v>
      </c>
      <c r="U222" s="3">
        <f>IFERROR(V222/$V222,0)</f>
        <v>1</v>
      </c>
      <c r="V222" s="4">
        <f>B221</f>
        <v>-130000000</v>
      </c>
      <c r="W222" s="3">
        <f>IFERROR(X222/$V222,0)</f>
        <v>1.1076923076923078</v>
      </c>
      <c r="X222" s="4">
        <f>C221</f>
        <v>-144000000</v>
      </c>
      <c r="Y222" s="3">
        <f>IFERROR(Z222/$V222,0)</f>
        <v>6.8923076923076927</v>
      </c>
      <c r="Z222" s="4">
        <f>D221</f>
        <v>-896000000</v>
      </c>
      <c r="AA222" s="3">
        <f>IFERROR(AB222/$V222,0)</f>
        <v>4.046153846153846</v>
      </c>
      <c r="AB222" s="4">
        <f>E221</f>
        <v>-526000000</v>
      </c>
      <c r="AC222" s="3">
        <f>IFERROR(AD222/$V222,0)</f>
        <v>0</v>
      </c>
      <c r="AD222" s="4">
        <f>F71</f>
        <v>0</v>
      </c>
    </row>
    <row r="223" spans="1:30" ht="14">
      <c r="A223" t="s">
        <v>185</v>
      </c>
      <c r="B223" s="4">
        <v>0</v>
      </c>
      <c r="C223" s="4">
        <v>0</v>
      </c>
      <c r="D223" s="4">
        <v>-47000000</v>
      </c>
      <c r="E223" s="4">
        <v>-22000000</v>
      </c>
      <c r="F223" s="4">
        <v>0</v>
      </c>
      <c r="H223" t="s">
        <f>A222</f>
        <v>166</v>
      </c>
      <c r="I223" s="3">
        <f>IFERROR(J223/$J$178,0)</f>
        <v>0.0082278481012658233</v>
      </c>
      <c r="J223" s="4">
        <f>B222</f>
        <v>26000000</v>
      </c>
      <c r="K223" s="3">
        <f>IFERROR(L223/$L$178,0)</f>
        <v>0.0048484848484848485</v>
      </c>
      <c r="L223" s="4">
        <f>C222</f>
        <v>16000000</v>
      </c>
      <c r="M223" s="3">
        <f>IFERROR(N223/$N$178,0)</f>
        <v>-0.0056547619047619046</v>
      </c>
      <c r="N223" s="4">
        <f>D222</f>
        <v>-19000000</v>
      </c>
      <c r="O223" s="3">
        <f>IFERROR(P223/$P$178,0)</f>
        <v>-0.00029069767441860465</v>
      </c>
      <c r="P223" s="4">
        <f>E222</f>
        <v>-1000000</v>
      </c>
      <c r="Q223" s="3">
        <f>IFERROR(R223/$R$178,0)</f>
        <v>0.17202216066481996</v>
      </c>
      <c r="R223" s="4">
        <f>F72</f>
        <v>621000000</v>
      </c>
      <c r="T223" t="s">
        <f>A222</f>
        <v>166</v>
      </c>
      <c r="U223" s="3">
        <f>IFERROR(V223/$V223,0)</f>
        <v>1</v>
      </c>
      <c r="V223" s="4">
        <f>B222</f>
        <v>26000000</v>
      </c>
      <c r="W223" s="3">
        <f>IFERROR(X223/$V223,0)</f>
        <v>0.61538461538461542</v>
      </c>
      <c r="X223" s="4">
        <f>C222</f>
        <v>16000000</v>
      </c>
      <c r="Y223" s="3">
        <f>IFERROR(Z223/$V223,0)</f>
        <v>-0.73076923076923073</v>
      </c>
      <c r="Z223" s="4">
        <f>D222</f>
        <v>-19000000</v>
      </c>
      <c r="AA223" s="3">
        <f>IFERROR(AB223/$V223,0)</f>
        <v>-0.038461538461538464</v>
      </c>
      <c r="AB223" s="4">
        <f>E222</f>
        <v>-1000000</v>
      </c>
      <c r="AC223" s="3">
        <f>IFERROR(AD223/$V223,0)</f>
        <v>23.884615384615383</v>
      </c>
      <c r="AD223" s="4">
        <f>F72</f>
        <v>621000000</v>
      </c>
    </row>
    <row r="224" spans="1:30" ht="14">
      <c r="A224" t="s">
        <v>186</v>
      </c>
      <c r="B224" s="4">
        <v>26000000</v>
      </c>
      <c r="C224" s="4">
        <v>16000000</v>
      </c>
      <c r="D224" s="4">
        <v>28000000</v>
      </c>
      <c r="E224" s="4">
        <v>21000000</v>
      </c>
      <c r="F224" s="4">
        <v>26000000</v>
      </c>
      <c r="H224" t="s">
        <f>A223</f>
        <v>185</v>
      </c>
      <c r="I224" s="3">
        <f>IFERROR(J224/$J$178,0)</f>
        <v>0</v>
      </c>
      <c r="J224" s="4">
        <f>B223</f>
        <v>0</v>
      </c>
      <c r="K224" s="3">
        <f>IFERROR(L224/$L$178,0)</f>
        <v>0</v>
      </c>
      <c r="L224" s="4">
        <f>C223</f>
        <v>0</v>
      </c>
      <c r="M224" s="3">
        <f>IFERROR(N224/$N$178,0)</f>
        <v>-0.013988095238095239</v>
      </c>
      <c r="N224" s="4">
        <f>D223</f>
        <v>-47000000</v>
      </c>
      <c r="O224" s="3">
        <f>IFERROR(P224/$P$178,0)</f>
        <v>-0.0063953488372093022</v>
      </c>
      <c r="P224" s="4">
        <f>E223</f>
        <v>-22000000</v>
      </c>
      <c r="Q224" s="3">
        <f>IFERROR(R224/$R$178,0)</f>
        <v>0</v>
      </c>
      <c r="R224" s="4">
        <f>F73</f>
        <v>0</v>
      </c>
      <c r="T224" t="s">
        <f>A223</f>
        <v>185</v>
      </c>
      <c r="U224" s="3">
        <f>IFERROR(V224/$V224,0)</f>
        <v>0</v>
      </c>
      <c r="V224" s="4">
        <f>B223</f>
        <v>0</v>
      </c>
      <c r="W224" s="3">
        <f>IFERROR(X224/$V224,0)</f>
        <v>0</v>
      </c>
      <c r="X224" s="4">
        <f>C223</f>
        <v>0</v>
      </c>
      <c r="Y224" s="3">
        <f>IFERROR(Z224/$V224,0)</f>
        <v>0</v>
      </c>
      <c r="Z224" s="4">
        <f>D223</f>
        <v>-47000000</v>
      </c>
      <c r="AA224" s="3">
        <f>IFERROR(AB224/$V224,0)</f>
        <v>0</v>
      </c>
      <c r="AB224" s="4">
        <f>E223</f>
        <v>-22000000</v>
      </c>
      <c r="AC224" s="3">
        <f>IFERROR(AD224/$V224,0)</f>
        <v>0</v>
      </c>
      <c r="AD224" s="4">
        <f>F73</f>
        <v>0</v>
      </c>
    </row>
    <row r="225" spans="1:30" ht="14">
      <c r="A225" t="s">
        <v>202</v>
      </c>
      <c r="B225" s="4">
        <v>308000000</v>
      </c>
      <c r="C225" s="4">
        <v>341000000</v>
      </c>
      <c r="D225" s="4">
        <v>207000000</v>
      </c>
      <c r="E225" s="4">
        <v>726000000</v>
      </c>
      <c r="F225" s="4">
        <v>494000000</v>
      </c>
      <c r="H225" t="s">
        <f>A224</f>
        <v>186</v>
      </c>
      <c r="I225" s="3">
        <f>IFERROR(J225/$J$178,0)</f>
        <v>0.0082278481012658233</v>
      </c>
      <c r="J225" s="4">
        <f>B224</f>
        <v>26000000</v>
      </c>
      <c r="K225" s="3">
        <f>IFERROR(L225/$L$178,0)</f>
        <v>0.0048484848484848485</v>
      </c>
      <c r="L225" s="4">
        <f>C224</f>
        <v>16000000</v>
      </c>
      <c r="M225" s="3">
        <f>IFERROR(N225/$N$178,0)</f>
        <v>0.0083333333333333332</v>
      </c>
      <c r="N225" s="4">
        <f>D224</f>
        <v>28000000</v>
      </c>
      <c r="O225" s="3">
        <f>IFERROR(P225/$P$178,0)</f>
        <v>0.0061046511627906976</v>
      </c>
      <c r="P225" s="4">
        <f>E224</f>
        <v>21000000</v>
      </c>
      <c r="Q225" s="3">
        <f>IFERROR(R225/$R$178,0)</f>
        <v>0.17202216066481996</v>
      </c>
      <c r="R225" s="4">
        <f>F74</f>
        <v>621000000</v>
      </c>
      <c r="T225" t="s">
        <f>A224</f>
        <v>186</v>
      </c>
      <c r="U225" s="3">
        <f>IFERROR(V225/$V225,0)</f>
        <v>1</v>
      </c>
      <c r="V225" s="4">
        <f>B224</f>
        <v>26000000</v>
      </c>
      <c r="W225" s="3">
        <f>IFERROR(X225/$V225,0)</f>
        <v>0.61538461538461542</v>
      </c>
      <c r="X225" s="4">
        <f>C224</f>
        <v>16000000</v>
      </c>
      <c r="Y225" s="3">
        <f>IFERROR(Z225/$V225,0)</f>
        <v>1.0769230769230769</v>
      </c>
      <c r="Z225" s="4">
        <f>D224</f>
        <v>28000000</v>
      </c>
      <c r="AA225" s="3">
        <f>IFERROR(AB225/$V225,0)</f>
        <v>0.80769230769230771</v>
      </c>
      <c r="AB225" s="4">
        <f>E224</f>
        <v>21000000</v>
      </c>
      <c r="AC225" s="3">
        <f>IFERROR(AD225/$V225,0)</f>
        <v>23.884615384615383</v>
      </c>
      <c r="AD225" s="4">
        <f>F74</f>
        <v>621000000</v>
      </c>
    </row>
    <row r="226" spans="1:30" ht="14">
      <c r="A226" t="s">
        <v>203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H226" t="s">
        <f>A225</f>
        <v>202</v>
      </c>
      <c r="I226" s="3">
        <f>IFERROR(J226/$J$178,0)</f>
        <v>0.097468354430379753</v>
      </c>
      <c r="J226" s="4">
        <f>B225</f>
        <v>308000000</v>
      </c>
      <c r="K226" s="3">
        <f>IFERROR(L226/$L$178,0)</f>
        <v>0.10333333333333333</v>
      </c>
      <c r="L226" s="4">
        <f>C225</f>
        <v>341000000</v>
      </c>
      <c r="M226" s="3">
        <f>IFERROR(N226/$N$178,0)</f>
        <v>0.06160714285714286</v>
      </c>
      <c r="N226" s="4">
        <f>D225</f>
        <v>207000000</v>
      </c>
      <c r="O226" s="3">
        <f>IFERROR(P226/$P$178,0)</f>
        <v>0.21104651162790697</v>
      </c>
      <c r="P226" s="4">
        <f>E225</f>
        <v>726000000</v>
      </c>
      <c r="Q226" s="3">
        <f>IFERROR(R226/$R$178,0)</f>
        <v>9.501385041551246e-10</v>
      </c>
      <c r="R226" s="4">
        <f>F75</f>
        <v>3.4300000000000002</v>
      </c>
      <c r="T226" t="s">
        <f>A225</f>
        <v>202</v>
      </c>
      <c r="U226" s="3">
        <f>IFERROR(V226/$V226,0)</f>
        <v>1</v>
      </c>
      <c r="V226" s="4">
        <f>B225</f>
        <v>308000000</v>
      </c>
      <c r="W226" s="3">
        <f>IFERROR(X226/$V226,0)</f>
        <v>1.1071428571428572</v>
      </c>
      <c r="X226" s="4">
        <f>C225</f>
        <v>341000000</v>
      </c>
      <c r="Y226" s="3">
        <f>IFERROR(Z226/$V226,0)</f>
        <v>0.67207792207792205</v>
      </c>
      <c r="Z226" s="4">
        <f>D225</f>
        <v>207000000</v>
      </c>
      <c r="AA226" s="3">
        <f>IFERROR(AB226/$V226,0)</f>
        <v>2.3571428571428572</v>
      </c>
      <c r="AB226" s="4">
        <f>E225</f>
        <v>726000000</v>
      </c>
      <c r="AC226" s="3">
        <f>IFERROR(AD226/$V226,0)</f>
        <v>1.1136363636363637e-08</v>
      </c>
      <c r="AD226" s="4">
        <f>F75</f>
        <v>3.4300000000000002</v>
      </c>
    </row>
    <row r="227" spans="1:30" ht="14">
      <c r="A227" t="s">
        <v>204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H227" t="s">
        <f>A226</f>
        <v>203</v>
      </c>
      <c r="I227" s="3">
        <f>IFERROR(J227/$J$178,0)</f>
        <v>0</v>
      </c>
      <c r="J227" s="4">
        <f>B226</f>
        <v>0</v>
      </c>
      <c r="K227" s="3">
        <f>IFERROR(L227/$L$178,0)</f>
        <v>0</v>
      </c>
      <c r="L227" s="4">
        <f>C226</f>
        <v>0</v>
      </c>
      <c r="M227" s="3">
        <f>IFERROR(N227/$N$178,0)</f>
        <v>0</v>
      </c>
      <c r="N227" s="4">
        <f>D226</f>
        <v>0</v>
      </c>
      <c r="O227" s="3">
        <f>IFERROR(P227/$P$178,0)</f>
        <v>0</v>
      </c>
      <c r="P227" s="4">
        <f>E226</f>
        <v>0</v>
      </c>
      <c r="Q227" s="3">
        <f>IFERROR(R227/$R$178,0)</f>
        <v>0</v>
      </c>
      <c r="R227" s="4">
        <f>F76</f>
        <v>0</v>
      </c>
      <c r="T227" t="s">
        <f>A226</f>
        <v>203</v>
      </c>
      <c r="U227" s="3">
        <f>IFERROR(V227/$V227,0)</f>
        <v>0</v>
      </c>
      <c r="V227" s="4">
        <f>B226</f>
        <v>0</v>
      </c>
      <c r="W227" s="3">
        <f>IFERROR(X227/$V227,0)</f>
        <v>-0</v>
      </c>
      <c r="X227" s="4">
        <f>C226</f>
        <v>0</v>
      </c>
      <c r="Y227" s="3">
        <f>IFERROR(Z227/$V227,0)</f>
        <v>-0</v>
      </c>
      <c r="Z227" s="4">
        <f>D226</f>
        <v>0</v>
      </c>
      <c r="AA227" s="3">
        <f>IFERROR(AB227/$V227,0)</f>
        <v>-0</v>
      </c>
      <c r="AB227" s="4">
        <f>E226</f>
        <v>0</v>
      </c>
      <c r="AC227" s="3">
        <f>IFERROR(AD227/$V227,0)</f>
        <v>0</v>
      </c>
      <c r="AD227" s="4">
        <f>F76</f>
        <v>0</v>
      </c>
    </row>
    <row r="228" spans="1:30" ht="14">
      <c r="A228" t="s">
        <v>205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H228" t="s">
        <f>A227</f>
        <v>204</v>
      </c>
      <c r="I228" s="3">
        <f>IFERROR(J228/$J$178,0)</f>
        <v>0</v>
      </c>
      <c r="J228" s="4">
        <f>B227</f>
        <v>0</v>
      </c>
      <c r="K228" s="3">
        <f>IFERROR(L228/$L$178,0)</f>
        <v>0</v>
      </c>
      <c r="L228" s="4">
        <f>C227</f>
        <v>0</v>
      </c>
      <c r="M228" s="3">
        <f>IFERROR(N228/$N$178,0)</f>
        <v>0</v>
      </c>
      <c r="N228" s="4">
        <f>D227</f>
        <v>0</v>
      </c>
      <c r="O228" s="3">
        <f>IFERROR(P228/$P$178,0)</f>
        <v>0</v>
      </c>
      <c r="P228" s="4">
        <f>E227</f>
        <v>0</v>
      </c>
      <c r="Q228" s="3">
        <f>IFERROR(R228/$R$178,0)</f>
        <v>0.050138504155124657</v>
      </c>
      <c r="R228" s="4">
        <f>F77</f>
        <v>181000000</v>
      </c>
      <c r="T228" t="s">
        <f>A227</f>
        <v>204</v>
      </c>
      <c r="U228" s="3">
        <f>IFERROR(V228/$V228,0)</f>
        <v>0</v>
      </c>
      <c r="V228" s="4">
        <f>B227</f>
        <v>0</v>
      </c>
      <c r="W228" s="3">
        <f>IFERROR(X228/$V228,0)</f>
        <v>0</v>
      </c>
      <c r="X228" s="4">
        <f>C227</f>
        <v>0</v>
      </c>
      <c r="Y228" s="3">
        <f>IFERROR(Z228/$V228,0)</f>
        <v>0</v>
      </c>
      <c r="Z228" s="4">
        <f>D227</f>
        <v>0</v>
      </c>
      <c r="AA228" s="3">
        <f>IFERROR(AB228/$V228,0)</f>
        <v>0</v>
      </c>
      <c r="AB228" s="4">
        <f>E227</f>
        <v>0</v>
      </c>
      <c r="AC228" s="3">
        <f>IFERROR(AD228/$V228,0)</f>
        <v>0</v>
      </c>
      <c r="AD228" s="4">
        <f>F77</f>
        <v>181000000</v>
      </c>
    </row>
    <row r="229" spans="1:30" ht="14">
      <c r="A229" t="s">
        <v>206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205</v>
      </c>
      <c r="I229" s="3">
        <f>IFERROR(J229/$J$178,0)</f>
        <v>0</v>
      </c>
      <c r="J229" s="4">
        <f>B228</f>
        <v>0</v>
      </c>
      <c r="K229" s="3">
        <f>IFERROR(L229/$L$178,0)</f>
        <v>0</v>
      </c>
      <c r="L229" s="4">
        <f>C228</f>
        <v>0</v>
      </c>
      <c r="M229" s="3">
        <f>IFERROR(N229/$N$178,0)</f>
        <v>0</v>
      </c>
      <c r="N229" s="4">
        <f>D228</f>
        <v>0</v>
      </c>
      <c r="O229" s="3">
        <f>IFERROR(P229/$P$178,0)</f>
        <v>0</v>
      </c>
      <c r="P229" s="4">
        <f>E228</f>
        <v>0</v>
      </c>
      <c r="Q229" s="3">
        <f>IFERROR(R229/$R$178,0)</f>
        <v>9.501385041551246e-10</v>
      </c>
      <c r="R229" s="4">
        <f>F78</f>
        <v>3.4300000000000002</v>
      </c>
      <c r="T229" t="s">
        <f>A228</f>
        <v>205</v>
      </c>
      <c r="U229" s="3">
        <f>IFERROR(V229/$V229,0)</f>
        <v>0</v>
      </c>
      <c r="V229" s="4">
        <f>B228</f>
        <v>0</v>
      </c>
      <c r="W229" s="3">
        <f>IFERROR(X229/$V229,0)</f>
        <v>0</v>
      </c>
      <c r="X229" s="4">
        <f>C228</f>
        <v>0</v>
      </c>
      <c r="Y229" s="3">
        <f>IFERROR(Z229/$V229,0)</f>
        <v>0</v>
      </c>
      <c r="Z229" s="4">
        <f>D228</f>
        <v>0</v>
      </c>
      <c r="AA229" s="3">
        <f>IFERROR(AB229/$V229,0)</f>
        <v>0</v>
      </c>
      <c r="AB229" s="4">
        <f>E228</f>
        <v>0</v>
      </c>
      <c r="AC229" s="3">
        <f>IFERROR(AD229/$V229,0)</f>
        <v>0</v>
      </c>
      <c r="AD229" s="4">
        <f>F78</f>
        <v>3.4300000000000002</v>
      </c>
    </row>
    <row r="230" spans="1:30" ht="14">
      <c r="A230" t="s">
        <v>207</v>
      </c>
      <c r="B230" s="4">
        <v>22000000</v>
      </c>
      <c r="C230" s="4">
        <v>30000000</v>
      </c>
      <c r="D230" s="4">
        <v>-16000000</v>
      </c>
      <c r="E230" s="4">
        <v>76000000</v>
      </c>
      <c r="F230" s="4">
        <v>-68000000</v>
      </c>
      <c r="H230" t="s">
        <f>A229</f>
        <v>206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206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4">
      <c r="A231" t="s">
        <v>208</v>
      </c>
      <c r="B231" s="4">
        <v>19000000</v>
      </c>
      <c r="C231" s="4">
        <v>-35000000</v>
      </c>
      <c r="D231" s="4">
        <v>15000000</v>
      </c>
      <c r="E231" s="4">
        <v>-200000000</v>
      </c>
      <c r="F231" s="4">
        <v>-271000000</v>
      </c>
      <c r="H231" t="s">
        <f>A230</f>
        <v>207</v>
      </c>
      <c r="I231" s="3">
        <f>IFERROR(J231/$J$178,0)</f>
        <v>0.006962025316455696</v>
      </c>
      <c r="J231" s="4">
        <f>B230</f>
        <v>22000000</v>
      </c>
      <c r="K231" s="3">
        <f>IFERROR(L231/$L$178,0)</f>
        <v>0.0090909090909090905</v>
      </c>
      <c r="L231" s="4">
        <f>C230</f>
        <v>30000000</v>
      </c>
      <c r="M231" s="3">
        <f>IFERROR(N231/$N$178,0)</f>
        <v>-0.0047619047619047623</v>
      </c>
      <c r="N231" s="4">
        <f>D230</f>
        <v>-16000000</v>
      </c>
      <c r="O231" s="3">
        <f>IFERROR(P231/$P$178,0)</f>
        <v>0.022093023255813953</v>
      </c>
      <c r="P231" s="4">
        <f>E230</f>
        <v>76000000</v>
      </c>
      <c r="Q231" s="3">
        <f>IFERROR(R231/$R$178,0)</f>
        <v>0.050138504155124657</v>
      </c>
      <c r="R231" s="4">
        <f>F80</f>
        <v>181000000</v>
      </c>
      <c r="T231" t="s">
        <f>A230</f>
        <v>207</v>
      </c>
      <c r="U231" s="3">
        <f>IFERROR(V231/$V231,0)</f>
        <v>1</v>
      </c>
      <c r="V231" s="4">
        <f>B230</f>
        <v>22000000</v>
      </c>
      <c r="W231" s="3">
        <f>IFERROR(X231/$V231,0)</f>
        <v>1.3636363636363635</v>
      </c>
      <c r="X231" s="4">
        <f>C230</f>
        <v>30000000</v>
      </c>
      <c r="Y231" s="3">
        <f>IFERROR(Z231/$V231,0)</f>
        <v>-0.72727272727272729</v>
      </c>
      <c r="Z231" s="4">
        <f>D230</f>
        <v>-16000000</v>
      </c>
      <c r="AA231" s="3">
        <f>IFERROR(AB231/$V231,0)</f>
        <v>3.4545454545454546</v>
      </c>
      <c r="AB231" s="4">
        <f>E230</f>
        <v>76000000</v>
      </c>
      <c r="AC231" s="3">
        <f>IFERROR(AD231/$V231,0)</f>
        <v>8.2272727272727266</v>
      </c>
      <c r="AD231" s="4">
        <f>F80</f>
        <v>181000000</v>
      </c>
    </row>
    <row r="232" spans="1:30" ht="14">
      <c r="A232" t="s">
        <v>209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H232" t="s">
        <f>A231</f>
        <v>208</v>
      </c>
      <c r="I232" s="3">
        <f>IFERROR(J232/$J$178,0)</f>
        <v>0.0060126582278481012</v>
      </c>
      <c r="J232" s="4">
        <f>B231</f>
        <v>19000000</v>
      </c>
      <c r="K232" s="3">
        <f>IFERROR(L232/$L$178,0)</f>
        <v>-0.010606060606060607</v>
      </c>
      <c r="L232" s="4">
        <f>C231</f>
        <v>-35000000</v>
      </c>
      <c r="M232" s="3">
        <f>IFERROR(N232/$N$178,0)</f>
        <v>0.004464285714285714</v>
      </c>
      <c r="N232" s="4">
        <f>D231</f>
        <v>15000000</v>
      </c>
      <c r="O232" s="3">
        <f>IFERROR(P232/$P$178,0)</f>
        <v>-0.058139534883720929</v>
      </c>
      <c r="P232" s="4">
        <f>E231</f>
        <v>-200000000</v>
      </c>
      <c r="Q232" s="3">
        <f>IFERROR(R232/$R$178,0)</f>
        <v>0.49584487534626037</v>
      </c>
      <c r="R232" s="4">
        <f>F81</f>
        <v>1790000000</v>
      </c>
      <c r="T232" t="s">
        <f>A231</f>
        <v>208</v>
      </c>
      <c r="U232" s="3">
        <f>IFERROR(V232/$V232,0)</f>
        <v>1</v>
      </c>
      <c r="V232" s="4">
        <f>B231</f>
        <v>19000000</v>
      </c>
      <c r="W232" s="3">
        <f>IFERROR(X232/$V232,0)</f>
        <v>-1.8421052631578947</v>
      </c>
      <c r="X232" s="4">
        <f>C231</f>
        <v>-35000000</v>
      </c>
      <c r="Y232" s="3">
        <f>IFERROR(Z232/$V232,0)</f>
        <v>0.78947368421052633</v>
      </c>
      <c r="Z232" s="4">
        <f>D231</f>
        <v>15000000</v>
      </c>
      <c r="AA232" s="3">
        <f>IFERROR(AB232/$V232,0)</f>
        <v>-10.526315789473685</v>
      </c>
      <c r="AB232" s="4">
        <f>E231</f>
        <v>-200000000</v>
      </c>
      <c r="AC232" s="3">
        <f>IFERROR(AD232/$V232,0)</f>
        <v>94.21052631578948</v>
      </c>
      <c r="AD232" s="4">
        <f>F81</f>
        <v>1790000000</v>
      </c>
    </row>
    <row r="233" spans="1:30" ht="14">
      <c r="A233" t="s">
        <v>210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H233" t="s">
        <f>A232</f>
        <v>209</v>
      </c>
      <c r="I233" s="3">
        <f>IFERROR(J233/$J$178,0)</f>
        <v>0</v>
      </c>
      <c r="J233" s="4">
        <f>B232</f>
        <v>0</v>
      </c>
      <c r="K233" s="3">
        <f>IFERROR(L233/$L$178,0)</f>
        <v>0</v>
      </c>
      <c r="L233" s="4">
        <f>C232</f>
        <v>0</v>
      </c>
      <c r="M233" s="3">
        <f>IFERROR(N233/$N$178,0)</f>
        <v>0</v>
      </c>
      <c r="N233" s="4">
        <f>D232</f>
        <v>0</v>
      </c>
      <c r="O233" s="3">
        <f>IFERROR(P233/$P$178,0)</f>
        <v>0</v>
      </c>
      <c r="P233" s="4">
        <f>E232</f>
        <v>0</v>
      </c>
      <c r="Q233" s="3">
        <f>IFERROR(R233/$R$178,0)</f>
        <v>0</v>
      </c>
      <c r="R233" s="4">
        <f>F82</f>
        <v>0</v>
      </c>
      <c r="T233" t="s">
        <f>A232</f>
        <v>209</v>
      </c>
      <c r="U233" s="3">
        <f>IFERROR(V233/$V233,0)</f>
        <v>0</v>
      </c>
      <c r="V233" s="4">
        <f>B232</f>
        <v>0</v>
      </c>
      <c r="W233" s="3">
        <f>IFERROR(X233/$V233,0)</f>
        <v>0</v>
      </c>
      <c r="X233" s="4">
        <f>C232</f>
        <v>0</v>
      </c>
      <c r="Y233" s="3">
        <f>IFERROR(Z233/$V233,0)</f>
        <v>0</v>
      </c>
      <c r="Z233" s="4">
        <f>D232</f>
        <v>0</v>
      </c>
      <c r="AA233" s="3">
        <f>IFERROR(AB233/$V233,0)</f>
        <v>0</v>
      </c>
      <c r="AB233" s="4">
        <f>E232</f>
        <v>0</v>
      </c>
      <c r="AC233" s="3">
        <f>IFERROR(AD233/$V233,0)</f>
        <v>-0</v>
      </c>
      <c r="AD233" s="4">
        <f>F82</f>
        <v>0</v>
      </c>
    </row>
    <row r="234" spans="1:30" ht="14">
      <c r="H234" t="s">
        <f>A233</f>
        <v>210</v>
      </c>
      <c r="I234" s="3">
        <f>IFERROR(J234/$J$178,0)</f>
        <v>0</v>
      </c>
      <c r="J234" s="4">
        <f>B233</f>
        <v>0</v>
      </c>
      <c r="K234" s="3">
        <f>IFERROR(L234/$L$178,0)</f>
        <v>0</v>
      </c>
      <c r="L234" s="4">
        <f>C233</f>
        <v>0</v>
      </c>
      <c r="M234" s="3">
        <f>IFERROR(N234/$N$178,0)</f>
        <v>0</v>
      </c>
      <c r="N234" s="4">
        <f>D233</f>
        <v>0</v>
      </c>
      <c r="O234" s="3">
        <f>IFERROR(P234/$P$178,0)</f>
        <v>0</v>
      </c>
      <c r="P234" s="4">
        <f>E233</f>
        <v>0</v>
      </c>
      <c r="Q234" s="3">
        <f>IFERROR(R234/$R$178,0)</f>
        <v>0</v>
      </c>
      <c r="R234" s="4">
        <f>F83</f>
        <v>0</v>
      </c>
      <c r="T234" t="s">
        <f>A233</f>
        <v>210</v>
      </c>
      <c r="U234" s="3">
        <f>IFERROR(V234/$V234,0)</f>
        <v>0</v>
      </c>
      <c r="V234" s="4">
        <f>B233</f>
        <v>0</v>
      </c>
      <c r="W234" s="3">
        <f>IFERROR(X234/$V234,0)</f>
        <v>0</v>
      </c>
      <c r="X234" s="4">
        <f>C233</f>
        <v>0</v>
      </c>
      <c r="Y234" s="3">
        <f>IFERROR(Z234/$V234,0)</f>
        <v>0</v>
      </c>
      <c r="Z234" s="4">
        <f>D233</f>
        <v>0</v>
      </c>
      <c r="AA234" s="3">
        <f>IFERROR(AB234/$V234,0)</f>
        <v>0</v>
      </c>
      <c r="AB234" s="4">
        <f>E233</f>
        <v>0</v>
      </c>
      <c r="AC234" s="3">
        <f>IFERROR(AD234/$V234,0)</f>
        <v>-0</v>
      </c>
      <c r="AD234" s="4">
        <f>F83</f>
        <v>0</v>
      </c>
    </row>
    <row r="235" spans="1:30" ht="14">
      <c r="H235">
        <f>A234</f>
        <v>0</v>
      </c>
      <c r="I235" s="3">
        <f>IFERROR(J235/$J$178,0)</f>
        <v>0</v>
      </c>
      <c r="J235" s="4">
        <f>B234</f>
        <v>0</v>
      </c>
      <c r="K235" s="3">
        <f>IFERROR(L235/$L$178,0)</f>
        <v>0</v>
      </c>
      <c r="L235" s="4">
        <f>C234</f>
        <v>0</v>
      </c>
      <c r="M235" s="3">
        <f>IFERROR(N235/$N$178,0)</f>
        <v>0</v>
      </c>
      <c r="N235" s="4">
        <f>D234</f>
        <v>0</v>
      </c>
      <c r="O235" s="3">
        <f>IFERROR(P235/$P$178,0)</f>
        <v>0</v>
      </c>
      <c r="P235" s="4">
        <f>E234</f>
        <v>0</v>
      </c>
      <c r="Q235" s="3">
        <f>IFERROR(R235/$R$178,0)</f>
        <v>0</v>
      </c>
      <c r="R235" s="4">
        <f>F84</f>
        <v>0</v>
      </c>
      <c r="T235">
        <f>A234</f>
        <v>0</v>
      </c>
      <c r="U235" s="3">
        <f>IFERROR(V235/$V235,0)</f>
        <v>0</v>
      </c>
      <c r="V235" s="4">
        <f>B234</f>
        <v>0</v>
      </c>
      <c r="W235" s="3">
        <f>IFERROR(X235/$V235,0)</f>
        <v>0</v>
      </c>
      <c r="X235" s="4">
        <f>C234</f>
        <v>0</v>
      </c>
      <c r="Y235" s="3">
        <f>IFERROR(Z235/$V235,0)</f>
        <v>0</v>
      </c>
      <c r="Z235" s="4">
        <f>D234</f>
        <v>0</v>
      </c>
      <c r="AA235" s="3">
        <f>IFERROR(AB235/$V235,0)</f>
        <v>0</v>
      </c>
      <c r="AB235" s="4">
        <f>E234</f>
        <v>0</v>
      </c>
      <c r="AC235" s="3">
        <f>IFERROR(AD235/$V235,0)</f>
        <v>0</v>
      </c>
      <c r="AD235" s="4">
        <f>F84</f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5"/>
  <sheetViews>
    <sheetView workbookViewId="0" zoomScale="75">
      <selection activeCell="B28" sqref="B28:F28"/>
    </sheetView>
  </sheetViews>
  <sheetFormatPr defaultRowHeight="12.75"/>
  <cols>
    <col min="1" max="1" style="0" width="59.99639423076923" bestFit="1" customWidth="1"/>
    <col min="2" max="4" style="0" width="21.511312217194572" bestFit="1" customWidth="1"/>
    <col min="5" max="5" style="0" width="23.023826357466067" bestFit="1" customWidth="1"/>
    <col min="6" max="6" style="0" width="21.343255090497742" bestFit="1" customWidth="1"/>
    <col min="7" max="8" style="0" width="9.142307692307693"/>
    <col min="9" max="9" style="0" width="9.243141968325792" bestFit="1" customWidth="1"/>
    <col min="10" max="10" style="0" width="21.343255090497742" bestFit="1" customWidth="1"/>
    <col min="11" max="11" style="0" width="9.243141968325792" bestFit="1" customWidth="1"/>
    <col min="12" max="12" style="0" width="21.343255090497742" bestFit="1" customWidth="1"/>
    <col min="13" max="13" style="0" width="9.243141968325792" bestFit="1" customWidth="1"/>
    <col min="14" max="14" style="0" width="21.343255090497742" bestFit="1" customWidth="1"/>
    <col min="15" max="15" style="0" width="9.243141968325792" bestFit="1" customWidth="1"/>
    <col min="16" max="16" style="0" width="21.343255090497742" bestFit="1" customWidth="1"/>
    <col min="17" max="17" style="0" width="9.243141968325792" bestFit="1" customWidth="1"/>
    <col min="18" max="18" style="0" width="21.343255090497742" bestFit="1" customWidth="1"/>
    <col min="19" max="20" style="0" width="9.142307692307693"/>
    <col min="21" max="21" style="0" width="9.243141968325792" bestFit="1" customWidth="1"/>
    <col min="22" max="22" style="0" width="21.343255090497742" bestFit="1" customWidth="1"/>
    <col min="23" max="23" style="0" width="11.932055995475114" bestFit="1" customWidth="1"/>
    <col min="24" max="24" style="0" width="21.343255090497742" bestFit="1" customWidth="1"/>
    <col min="25" max="25" style="0" width="11.932055995475114" bestFit="1" customWidth="1"/>
    <col min="26" max="26" style="0" width="21.343255090497742" bestFit="1" customWidth="1"/>
    <col min="27" max="27" style="0" width="10.755656108597286" bestFit="1" customWidth="1"/>
    <col min="28" max="28" style="0" width="21.343255090497742" bestFit="1" customWidth="1"/>
    <col min="29" max="29" style="0" width="10.419541855203622" bestFit="1" customWidth="1"/>
    <col min="30" max="30" style="0" width="21.343255090497742" bestFit="1" customWidth="1"/>
    <col min="31" max="16384" style="0" width="9.142307692307693"/>
  </cols>
  <sheetData>
    <row r="1" spans="1:30" ht="13.23529411764706">
      <c r="A1" s="2" t="inlineStr">
        <is>
          <t>CMS Energy Corporation</t>
        </is>
      </c>
    </row>
    <row r="2" spans="1:30" ht="13.23529411764706">
      <c r="A2" t="s">
        <v>211</v>
      </c>
      <c r="B2" s="1">
        <v>286280694</v>
      </c>
    </row>
    <row r="3" spans="1:30" ht="13.23529411764706">
      <c r="A3" t="s">
        <v>1</v>
      </c>
      <c r="B3" s="3">
        <v>0.20999999999999999</v>
      </c>
    </row>
    <row r="4" spans="1:30">
      <c r="B4" s="3"/>
    </row>
    <row r="5" spans="1:30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3.23529411764706">
      <c r="A6" t="s">
        <v>3</v>
      </c>
      <c r="B6" s="3">
        <f>B55/B52</f>
        <v>0.34045226130653267</v>
      </c>
      <c r="C6" s="3">
        <f>C55/C52</f>
        <v>0.33050847457627119</v>
      </c>
      <c r="D6" s="3">
        <f>D55/D52</f>
        <v>0.47855530474040631</v>
      </c>
      <c r="E6" s="3">
        <f>E55/E52</f>
        <v>0.14857881136950904</v>
      </c>
      <c r="F6" s="3">
        <f>F55/F52</f>
        <v>0.1773220747889023</v>
      </c>
    </row>
    <row r="7" spans="1:30" ht="13.23529411764706">
      <c r="A7" t="s">
        <v>212</v>
      </c>
      <c r="B7" s="4">
        <f>B35-(B38+B42)</f>
        <v>1168000000</v>
      </c>
      <c r="C7" s="4">
        <f>C35-(C38+C42)</f>
        <v>1299000000</v>
      </c>
      <c r="D7" s="4">
        <f>D35-(D38+D42)</f>
        <v>1336000000</v>
      </c>
      <c r="E7" s="4">
        <f>E35-(E38+E42)</f>
        <v>1167000000</v>
      </c>
      <c r="F7" s="4">
        <f>F35-(F38+F42)</f>
        <v>1237000000</v>
      </c>
    </row>
    <row r="8" spans="1:30" ht="13.23529411764706">
      <c r="A8" t="s">
        <v>5</v>
      </c>
      <c r="B8" s="4">
        <f>B48</f>
        <v>396000000</v>
      </c>
      <c r="C8" s="4">
        <f>C48</f>
        <v>435000000</v>
      </c>
      <c r="D8" s="4">
        <f>D48</f>
        <v>438000000</v>
      </c>
      <c r="E8" s="4">
        <f>E48</f>
        <v>458000000</v>
      </c>
      <c r="F8" s="4">
        <f>F48</f>
        <v>519000000</v>
      </c>
    </row>
    <row r="9" spans="1:30" ht="13.23529411764706">
      <c r="A9" t="s">
        <v>6</v>
      </c>
      <c r="B9" s="4">
        <f>B7*(1-B6)</f>
        <v>770351758.79396987</v>
      </c>
      <c r="C9" s="4">
        <f>C7*(1-C6)</f>
        <v>869669491.52542377</v>
      </c>
      <c r="D9" s="4">
        <f>D7*(1-D6)</f>
        <v>696650112.86681712</v>
      </c>
      <c r="E9" s="4">
        <f>E7*(1-E6)</f>
        <v>993608527.13178301</v>
      </c>
      <c r="F9" s="4">
        <f>F7*(1-F6)</f>
        <v>1017652593.4861279</v>
      </c>
    </row>
    <row r="10" spans="1:30" ht="13.23529411764706">
      <c r="A10" t="s">
        <v>7</v>
      </c>
      <c r="B10" s="4">
        <f>B125-(B120+B121+B122)</f>
        <v>20300000000</v>
      </c>
      <c r="C10" s="4">
        <f>C125-(C120+C121+C122)</f>
        <v>21620000000</v>
      </c>
      <c r="D10" s="4">
        <f>D125-(D120+D121+D122)</f>
        <v>23050000000</v>
      </c>
      <c r="E10" s="4">
        <f>E125-(E120+E121+E122)</f>
        <v>24530000000</v>
      </c>
      <c r="F10" s="4">
        <f>F125-(F120+F121+F122)</f>
        <v>26840000000</v>
      </c>
    </row>
    <row r="11" spans="1:30" ht="13.23529411764706">
      <c r="A11" t="s">
        <v>8</v>
      </c>
      <c r="B11" s="4">
        <f>B10</f>
        <v>20300000000</v>
      </c>
      <c r="C11" s="4">
        <f>(B10+C10)/2</f>
        <v>20960000000</v>
      </c>
      <c r="D11" s="4">
        <f>(C10+D10)/2</f>
        <v>22335000000</v>
      </c>
      <c r="E11" s="4">
        <f>(D10+E10)/2</f>
        <v>23790000000</v>
      </c>
      <c r="F11" s="4">
        <f>(E10+F10)/2</f>
        <v>25685000000</v>
      </c>
    </row>
    <row r="12" spans="1:30" ht="13.23529411764706">
      <c r="A12" t="s">
        <v>9</v>
      </c>
      <c r="B12" s="3">
        <f>B9/B27</f>
        <v>0.11924949826532041</v>
      </c>
      <c r="C12" s="3">
        <f>C9/C27</f>
        <v>0.13588585805084746</v>
      </c>
      <c r="D12" s="3">
        <f>D9/D27</f>
        <v>0.10587387733538255</v>
      </c>
      <c r="E12" s="3">
        <f>E9/E27</f>
        <v>0.14463006217347643</v>
      </c>
      <c r="F12" s="3">
        <f>F9/F27</f>
        <v>0.14856242240673398</v>
      </c>
    </row>
    <row r="13" spans="1:30" ht="13.23529411764706">
      <c r="A13" t="s">
        <v>10</v>
      </c>
      <c r="B13" s="3">
        <f>B27/B11</f>
        <v>0.31822660098522165</v>
      </c>
      <c r="C13" s="3">
        <f>C27/C11</f>
        <v>0.30534351145038169</v>
      </c>
      <c r="D13" s="3">
        <f>D27/D11</f>
        <v>0.29460488023281844</v>
      </c>
      <c r="E13" s="3">
        <f>E27/E11</f>
        <v>0.28877679697351827</v>
      </c>
      <c r="F13" s="3">
        <f>F27/F11</f>
        <v>0.2666926221530076</v>
      </c>
    </row>
    <row r="14" spans="1:30" ht="13.23529411764706">
      <c r="A14" t="s">
        <v>11</v>
      </c>
      <c r="B14" s="3">
        <f>B13*B12</f>
        <v>0.037948362502166003</v>
      </c>
      <c r="C14" s="3">
        <f>C13*C12</f>
        <v>0.041491865053693885</v>
      </c>
      <c r="D14" s="3">
        <f>D13*D12</f>
        <v>0.031190960952174485</v>
      </c>
      <c r="E14" s="3">
        <f>E13*E12</f>
        <v>0.041765806100537331</v>
      </c>
      <c r="F14" s="3">
        <f>F13*F12</f>
        <v>0.039620501985054617</v>
      </c>
    </row>
    <row r="26" spans="1:30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6460000000</v>
      </c>
      <c r="C27" s="4">
        <v>6400000000</v>
      </c>
      <c r="D27" s="4">
        <v>6580000000</v>
      </c>
      <c r="E27" s="4">
        <v>6870000000</v>
      </c>
      <c r="F27" s="4">
        <v>6850000000</v>
      </c>
      <c r="H27" t="s">
        <f>A27</f>
        <v>14</v>
      </c>
      <c r="I27" s="8">
        <f>IFERROR(J27/$J$27,0)</f>
        <v>1</v>
      </c>
      <c r="J27" s="4">
        <f>B27</f>
        <v>6460000000</v>
      </c>
      <c r="K27" s="8">
        <f>IFERROR(L27/$L$27,0)</f>
        <v>1</v>
      </c>
      <c r="L27" s="4">
        <f>C27</f>
        <v>6400000000</v>
      </c>
      <c r="M27" s="8">
        <f>IFERROR(N27/$N$27,0)</f>
        <v>1</v>
      </c>
      <c r="N27" s="4">
        <f>D27</f>
        <v>6580000000</v>
      </c>
      <c r="O27" s="8">
        <f>IFERROR(P27/$P$27,0)</f>
        <v>1</v>
      </c>
      <c r="P27" s="4">
        <f>E27</f>
        <v>6870000000</v>
      </c>
      <c r="Q27" s="8">
        <f>IFERROR(R27/$R$27,0)</f>
        <v>1</v>
      </c>
      <c r="R27" s="4">
        <f>F27</f>
        <v>6850000000</v>
      </c>
      <c r="T27" t="s">
        <f>A27</f>
        <v>14</v>
      </c>
      <c r="U27" s="8">
        <f>IFERROR(V27/$V27,0)</f>
        <v>1</v>
      </c>
      <c r="V27" s="4">
        <f>B27</f>
        <v>6460000000</v>
      </c>
      <c r="W27" s="8">
        <f>IFERROR(X27/$V27,0)</f>
        <v>0.99071207430340558</v>
      </c>
      <c r="X27" s="4">
        <f>C27</f>
        <v>6400000000</v>
      </c>
      <c r="Y27" s="8">
        <f>IFERROR(Z27/$V27,0)</f>
        <v>1.0185758513931888</v>
      </c>
      <c r="Z27" s="4">
        <f>D27</f>
        <v>6580000000</v>
      </c>
      <c r="AA27" s="8">
        <f>IFERROR(AB27/$V27,0)</f>
        <v>1.063467492260062</v>
      </c>
      <c r="AB27" s="4">
        <f>E27</f>
        <v>6870000000</v>
      </c>
      <c r="AC27" s="8">
        <f>IFERROR(AD27/$V27,0)</f>
        <v>1.0603715170278638</v>
      </c>
      <c r="AD27" s="4">
        <f>F27</f>
        <v>6850000000</v>
      </c>
    </row>
    <row r="28" spans="1:30" ht="13.5">
      <c r="A28" t="s">
        <v>15</v>
      </c>
      <c r="B28" s="4"/>
      <c r="C28" s="3">
        <f>(C27-B27)/B27</f>
        <v>-0.0092879256965944269</v>
      </c>
      <c r="D28" s="3">
        <f>(D27-C27)/C27</f>
        <v>0.028125000000000001</v>
      </c>
      <c r="E28" s="3">
        <f>(E27-D27)/D27</f>
        <v>0.044072948328267476</v>
      </c>
      <c r="F28" s="3">
        <f>(F27-E27)/E27</f>
        <v>-0.002911208151382824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-1.4512383900928793e-12</v>
      </c>
      <c r="L28" s="4">
        <f>C28</f>
        <v>-0.0092879256965944269</v>
      </c>
      <c r="M28" s="8">
        <f>IFERROR(N28/$N$27,0)</f>
        <v>4.2743161094224924e-12</v>
      </c>
      <c r="N28" s="4">
        <f>D28</f>
        <v>0.028125000000000001</v>
      </c>
      <c r="O28" s="8">
        <f>IFERROR(P28/$P$27,0)</f>
        <v>6.4152763214363137e-12</v>
      </c>
      <c r="P28" s="4">
        <f>E28</f>
        <v>0.044072948328267476</v>
      </c>
      <c r="Q28" s="8">
        <f>IFERROR(R28/$R$27,0)</f>
        <v>-4.2499389071282101e-13</v>
      </c>
      <c r="R28" s="4">
        <f>F28</f>
        <v>-0.002911208151382824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-0.0092879256965944269</v>
      </c>
      <c r="Y28" s="8">
        <f>IFERROR(Z28/$V28,0)</f>
        <v>0</v>
      </c>
      <c r="Z28" s="4">
        <f>D28</f>
        <v>0.028125000000000001</v>
      </c>
      <c r="AA28" s="8">
        <f>IFERROR(AB28/$V28,0)</f>
        <v>0</v>
      </c>
      <c r="AB28" s="4">
        <f>E28</f>
        <v>0.044072948328267476</v>
      </c>
      <c r="AC28" s="8">
        <f>IFERROR(AD28/$V28,0)</f>
        <v>0</v>
      </c>
      <c r="AD28" s="4">
        <f>F28</f>
        <v>-0.002911208151382824</v>
      </c>
    </row>
    <row r="29" spans="1:30" ht="13.5">
      <c r="A29" t="s">
        <v>16</v>
      </c>
      <c r="B29" s="4">
        <v>5030000000</v>
      </c>
      <c r="C29" s="4">
        <v>4820000000</v>
      </c>
      <c r="D29" s="4">
        <v>4960000000</v>
      </c>
      <c r="E29" s="4">
        <v>5410000000</v>
      </c>
      <c r="F29" s="4">
        <v>5270000000</v>
      </c>
      <c r="H29" t="s">
        <f>A29</f>
        <v>16</v>
      </c>
      <c r="I29" s="8">
        <f>IFERROR(J29/$J$27,0)</f>
        <v>0.77863777089783281</v>
      </c>
      <c r="J29" s="4">
        <f>B29</f>
        <v>5030000000</v>
      </c>
      <c r="K29" s="8">
        <f>IFERROR(L29/$L$27,0)</f>
        <v>0.75312500000000004</v>
      </c>
      <c r="L29" s="4">
        <f>C29</f>
        <v>4820000000</v>
      </c>
      <c r="M29" s="8">
        <f>IFERROR(N29/$N$27,0)</f>
        <v>0.75379939209726443</v>
      </c>
      <c r="N29" s="4">
        <f>D29</f>
        <v>4960000000</v>
      </c>
      <c r="O29" s="8">
        <f>IFERROR(P29/$P$27,0)</f>
        <v>0.78748180494905384</v>
      </c>
      <c r="P29" s="4">
        <f>E29</f>
        <v>5410000000</v>
      </c>
      <c r="Q29" s="8">
        <f>IFERROR(R29/$R$27,0)</f>
        <v>0.76934306569343069</v>
      </c>
      <c r="R29" s="4">
        <f>F29</f>
        <v>5270000000</v>
      </c>
      <c r="T29" t="s">
        <f>A29</f>
        <v>16</v>
      </c>
      <c r="U29" s="8">
        <f>IFERROR(V29/$V29,0)</f>
        <v>1</v>
      </c>
      <c r="V29" s="4">
        <f>B29</f>
        <v>5030000000</v>
      </c>
      <c r="W29" s="8">
        <f>IFERROR(X29/$V29,0)</f>
        <v>0.95825049701789267</v>
      </c>
      <c r="X29" s="4">
        <f>C29</f>
        <v>4820000000</v>
      </c>
      <c r="Y29" s="8">
        <f>IFERROR(Z29/$V29,0)</f>
        <v>0.98608349900596426</v>
      </c>
      <c r="Z29" s="4">
        <f>D29</f>
        <v>4960000000</v>
      </c>
      <c r="AA29" s="8">
        <f>IFERROR(AB29/$V29,0)</f>
        <v>1.0755467196819086</v>
      </c>
      <c r="AB29" s="4">
        <f>E29</f>
        <v>5410000000</v>
      </c>
      <c r="AC29" s="8">
        <f>IFERROR(AD29/$V29,0)</f>
        <v>1.0477137176938369</v>
      </c>
      <c r="AD29" s="4">
        <f>F29</f>
        <v>5270000000</v>
      </c>
    </row>
    <row r="30" spans="1:30" ht="13.5">
      <c r="A30" t="s">
        <v>17</v>
      </c>
      <c r="B30" s="4">
        <v>4280000000.0000005</v>
      </c>
      <c r="C30" s="4">
        <v>4010000000</v>
      </c>
      <c r="D30" s="4">
        <v>4080000000</v>
      </c>
      <c r="E30" s="4">
        <v>4480000000</v>
      </c>
      <c r="F30" s="4">
        <v>4280000000.0000005</v>
      </c>
      <c r="H30" t="s">
        <f>A30</f>
        <v>17</v>
      </c>
      <c r="I30" s="8">
        <f>IFERROR(J30/$J$27,0)</f>
        <v>0.66253869969040258</v>
      </c>
      <c r="J30" s="4">
        <f>B30</f>
        <v>4280000000.0000005</v>
      </c>
      <c r="K30" s="8">
        <f>IFERROR(L30/$L$27,0)</f>
        <v>0.62656250000000002</v>
      </c>
      <c r="L30" s="4">
        <f>C30</f>
        <v>4010000000</v>
      </c>
      <c r="M30" s="8">
        <f>IFERROR(N30/$N$27,0)</f>
        <v>0.62006079027355621</v>
      </c>
      <c r="N30" s="4">
        <f>D30</f>
        <v>4080000000</v>
      </c>
      <c r="O30" s="8">
        <f>IFERROR(P30/$P$27,0)</f>
        <v>0.65211062590975255</v>
      </c>
      <c r="P30" s="4">
        <f>E30</f>
        <v>4480000000</v>
      </c>
      <c r="Q30" s="8">
        <f>IFERROR(R30/$R$27,0)</f>
        <v>0.62481751824817522</v>
      </c>
      <c r="R30" s="4">
        <f>F30</f>
        <v>4280000000.0000005</v>
      </c>
      <c r="T30" t="s">
        <f>A30</f>
        <v>17</v>
      </c>
      <c r="U30" s="8">
        <f>IFERROR(V30/$V30,0)</f>
        <v>1</v>
      </c>
      <c r="V30" s="4">
        <f>B30</f>
        <v>4280000000.0000005</v>
      </c>
      <c r="W30" s="8">
        <f>IFERROR(X30/$V30,0)</f>
        <v>0.9369158878504672</v>
      </c>
      <c r="X30" s="4">
        <f>C30</f>
        <v>4010000000</v>
      </c>
      <c r="Y30" s="8">
        <f>IFERROR(Z30/$V30,0)</f>
        <v>0.95327102803738306</v>
      </c>
      <c r="Z30" s="4">
        <f>D30</f>
        <v>4080000000</v>
      </c>
      <c r="AA30" s="8">
        <f>IFERROR(AB30/$V30,0)</f>
        <v>1.0467289719626167</v>
      </c>
      <c r="AB30" s="4">
        <f>E30</f>
        <v>4480000000</v>
      </c>
      <c r="AC30" s="8">
        <f>IFERROR(AD30/$V30,0)</f>
        <v>1</v>
      </c>
      <c r="AD30" s="4">
        <f>F30</f>
        <v>4280000000.0000005</v>
      </c>
    </row>
    <row r="31" spans="1:30" ht="13.5">
      <c r="A31" t="s">
        <v>18</v>
      </c>
      <c r="B31" s="4">
        <v>750000000</v>
      </c>
      <c r="C31" s="4">
        <v>811000000</v>
      </c>
      <c r="D31" s="4">
        <v>881000000</v>
      </c>
      <c r="E31" s="4">
        <v>933000000</v>
      </c>
      <c r="F31" s="4">
        <v>992000000</v>
      </c>
      <c r="H31" t="s">
        <f>A31</f>
        <v>18</v>
      </c>
      <c r="I31" s="8">
        <f>IFERROR(J31/$J$27,0)</f>
        <v>0.11609907120743033</v>
      </c>
      <c r="J31" s="4">
        <f>B31</f>
        <v>750000000</v>
      </c>
      <c r="K31" s="8">
        <f>IFERROR(L31/$L$27,0)</f>
        <v>0.12671874999999999</v>
      </c>
      <c r="L31" s="4">
        <f>C31</f>
        <v>811000000</v>
      </c>
      <c r="M31" s="8">
        <f>IFERROR(N31/$N$27,0)</f>
        <v>0.13389057750759878</v>
      </c>
      <c r="N31" s="4">
        <f>D31</f>
        <v>881000000</v>
      </c>
      <c r="O31" s="8">
        <f>IFERROR(P31/$P$27,0)</f>
        <v>0.13580786026200872</v>
      </c>
      <c r="P31" s="4">
        <f>E31</f>
        <v>933000000</v>
      </c>
      <c r="Q31" s="8">
        <f>IFERROR(R31/$R$27,0)</f>
        <v>0.14481751824817518</v>
      </c>
      <c r="R31" s="4">
        <f>F31</f>
        <v>992000000</v>
      </c>
      <c r="T31" t="s">
        <f>A31</f>
        <v>18</v>
      </c>
      <c r="U31" s="8">
        <f>IFERROR(V31/$V31,0)</f>
        <v>1</v>
      </c>
      <c r="V31" s="4">
        <f>B31</f>
        <v>750000000</v>
      </c>
      <c r="W31" s="8">
        <f>IFERROR(X31/$V31,0)</f>
        <v>1.0813333333333333</v>
      </c>
      <c r="X31" s="4">
        <f>C31</f>
        <v>811000000</v>
      </c>
      <c r="Y31" s="8">
        <f>IFERROR(Z31/$V31,0)</f>
        <v>1.1746666666666667</v>
      </c>
      <c r="Z31" s="4">
        <f>D31</f>
        <v>881000000</v>
      </c>
      <c r="AA31" s="8">
        <f>IFERROR(AB31/$V31,0)</f>
        <v>1.244</v>
      </c>
      <c r="AB31" s="4">
        <f>E31</f>
        <v>933000000</v>
      </c>
      <c r="AC31" s="8">
        <f>IFERROR(AD31/$V31,0)</f>
        <v>1.3226666666666667</v>
      </c>
      <c r="AD31" s="4">
        <f>F31</f>
        <v>992000000</v>
      </c>
    </row>
    <row r="32" spans="1:30" ht="13.5">
      <c r="A32" t="s">
        <v>19</v>
      </c>
      <c r="B32" s="4">
        <v>591000000</v>
      </c>
      <c r="C32" s="4">
        <v>687000000</v>
      </c>
      <c r="D32" s="4">
        <v>739000000</v>
      </c>
      <c r="E32" s="4">
        <v>778000000</v>
      </c>
      <c r="F32" s="4">
        <v>842000000</v>
      </c>
      <c r="H32" t="s">
        <f>A32</f>
        <v>19</v>
      </c>
      <c r="I32" s="8">
        <f>IFERROR(J32/$J$27,0)</f>
        <v>0.091486068111455113</v>
      </c>
      <c r="J32" s="4">
        <f>B32</f>
        <v>591000000</v>
      </c>
      <c r="K32" s="8">
        <f>IFERROR(L32/$L$27,0)</f>
        <v>0.10734375</v>
      </c>
      <c r="L32" s="4">
        <f>C32</f>
        <v>687000000</v>
      </c>
      <c r="M32" s="8">
        <f>IFERROR(N32/$N$27,0)</f>
        <v>0.11231003039513678</v>
      </c>
      <c r="N32" s="4">
        <f>D32</f>
        <v>739000000</v>
      </c>
      <c r="O32" s="8">
        <f>IFERROR(P32/$P$27,0)</f>
        <v>0.11324599708879185</v>
      </c>
      <c r="P32" s="4">
        <f>E32</f>
        <v>778000000</v>
      </c>
      <c r="Q32" s="8">
        <f>IFERROR(R32/$R$27,0)</f>
        <v>0.12291970802919708</v>
      </c>
      <c r="R32" s="4">
        <f>F32</f>
        <v>842000000</v>
      </c>
      <c r="T32" t="s">
        <f>A32</f>
        <v>19</v>
      </c>
      <c r="U32" s="8">
        <f>IFERROR(V32/$V32,0)</f>
        <v>1</v>
      </c>
      <c r="V32" s="4">
        <f>B32</f>
        <v>591000000</v>
      </c>
      <c r="W32" s="8">
        <f>IFERROR(X32/$V32,0)</f>
        <v>1.1624365482233503</v>
      </c>
      <c r="X32" s="4">
        <f>C32</f>
        <v>687000000</v>
      </c>
      <c r="Y32" s="8">
        <f>IFERROR(Z32/$V32,0)</f>
        <v>1.2504230118443316</v>
      </c>
      <c r="Z32" s="4">
        <f>D32</f>
        <v>739000000</v>
      </c>
      <c r="AA32" s="8">
        <f>IFERROR(AB32/$V32,0)</f>
        <v>1.3164128595600677</v>
      </c>
      <c r="AB32" s="4">
        <f>E32</f>
        <v>778000000</v>
      </c>
      <c r="AC32" s="8">
        <f>IFERROR(AD32/$V32,0)</f>
        <v>1.4247038917089678</v>
      </c>
      <c r="AD32" s="4">
        <f>F32</f>
        <v>842000000</v>
      </c>
    </row>
    <row r="33" spans="1:30" ht="13.5">
      <c r="A33" t="s">
        <v>20</v>
      </c>
      <c r="B33" s="4">
        <v>159000000</v>
      </c>
      <c r="C33" s="4">
        <v>124000000</v>
      </c>
      <c r="D33" s="4">
        <v>142000000</v>
      </c>
      <c r="E33" s="4">
        <v>155000000</v>
      </c>
      <c r="F33" s="4">
        <v>150000000</v>
      </c>
      <c r="H33" t="s">
        <f>A33</f>
        <v>20</v>
      </c>
      <c r="I33" s="8">
        <f>IFERROR(J33/$J$27,0)</f>
        <v>0.024613003095975233</v>
      </c>
      <c r="J33" s="4">
        <f>B33</f>
        <v>159000000</v>
      </c>
      <c r="K33" s="8">
        <f>IFERROR(L33/$L$27,0)</f>
        <v>0.019375</v>
      </c>
      <c r="L33" s="4">
        <f>C33</f>
        <v>124000000</v>
      </c>
      <c r="M33" s="8">
        <f>IFERROR(N33/$N$27,0)</f>
        <v>0.021580547112462007</v>
      </c>
      <c r="N33" s="4">
        <f>D33</f>
        <v>142000000</v>
      </c>
      <c r="O33" s="8">
        <f>IFERROR(P33/$P$27,0)</f>
        <v>0.022561863173216887</v>
      </c>
      <c r="P33" s="4">
        <f>E33</f>
        <v>155000000</v>
      </c>
      <c r="Q33" s="8">
        <f>IFERROR(R33/$R$27,0)</f>
        <v>0.021897810218978103</v>
      </c>
      <c r="R33" s="4">
        <f>F33</f>
        <v>150000000</v>
      </c>
      <c r="T33" t="s">
        <f>A33</f>
        <v>20</v>
      </c>
      <c r="U33" s="8">
        <f>IFERROR(V33/$V33,0)</f>
        <v>1</v>
      </c>
      <c r="V33" s="4">
        <f>B33</f>
        <v>159000000</v>
      </c>
      <c r="W33" s="8">
        <f>IFERROR(X33/$V33,0)</f>
        <v>0.77987421383647804</v>
      </c>
      <c r="X33" s="4">
        <f>C33</f>
        <v>124000000</v>
      </c>
      <c r="Y33" s="8">
        <f>IFERROR(Z33/$V33,0)</f>
        <v>0.89308176100628933</v>
      </c>
      <c r="Z33" s="4">
        <f>D33</f>
        <v>142000000</v>
      </c>
      <c r="AA33" s="8">
        <f>IFERROR(AB33/$V33,0)</f>
        <v>0.97484276729559749</v>
      </c>
      <c r="AB33" s="4">
        <f>E33</f>
        <v>155000000</v>
      </c>
      <c r="AC33" s="8">
        <f>IFERROR(AD33/$V33,0)</f>
        <v>0.94339622641509435</v>
      </c>
      <c r="AD33" s="4">
        <f>F33</f>
        <v>150000000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1430000000</v>
      </c>
      <c r="C35" s="4">
        <v>1580000000</v>
      </c>
      <c r="D35" s="4">
        <v>1620000000</v>
      </c>
      <c r="E35" s="4">
        <v>1470000000</v>
      </c>
      <c r="F35" s="4">
        <v>1570000000</v>
      </c>
      <c r="H35" t="s">
        <f>A35</f>
        <v>23</v>
      </c>
      <c r="I35" s="8">
        <f>IFERROR(J35/$J$27,0)</f>
        <v>0.22136222910216719</v>
      </c>
      <c r="J35" s="4">
        <f>B35</f>
        <v>1430000000</v>
      </c>
      <c r="K35" s="8">
        <f>IFERROR(L35/$L$27,0)</f>
        <v>0.24687500000000001</v>
      </c>
      <c r="L35" s="4">
        <f>C35</f>
        <v>1580000000</v>
      </c>
      <c r="M35" s="8">
        <f>IFERROR(N35/$N$27,0)</f>
        <v>0.24620060790273557</v>
      </c>
      <c r="N35" s="4">
        <f>D35</f>
        <v>1620000000</v>
      </c>
      <c r="O35" s="8">
        <f>IFERROR(P35/$P$27,0)</f>
        <v>0.21397379912663755</v>
      </c>
      <c r="P35" s="4">
        <f>E35</f>
        <v>1470000000</v>
      </c>
      <c r="Q35" s="8">
        <f>IFERROR(R35/$R$27,0)</f>
        <v>0.22919708029197081</v>
      </c>
      <c r="R35" s="4">
        <f>F35</f>
        <v>1570000000</v>
      </c>
      <c r="T35" t="s">
        <f>A35</f>
        <v>23</v>
      </c>
      <c r="U35" s="8">
        <f>IFERROR(V35/$V35,0)</f>
        <v>1</v>
      </c>
      <c r="V35" s="4">
        <f>B35</f>
        <v>1430000000</v>
      </c>
      <c r="W35" s="8">
        <f>IFERROR(X35/$V35,0)</f>
        <v>1.1048951048951048</v>
      </c>
      <c r="X35" s="4">
        <f>C35</f>
        <v>1580000000</v>
      </c>
      <c r="Y35" s="8">
        <f>IFERROR(Z35/$V35,0)</f>
        <v>1.1328671328671329</v>
      </c>
      <c r="Z35" s="4">
        <f>D35</f>
        <v>1620000000</v>
      </c>
      <c r="AA35" s="8">
        <f>IFERROR(AB35/$V35,0)</f>
        <v>1.0279720279720279</v>
      </c>
      <c r="AB35" s="4">
        <f>E35</f>
        <v>1470000000</v>
      </c>
      <c r="AC35" s="8">
        <f>IFERROR(AD35/$V35,0)</f>
        <v>1.0979020979020979</v>
      </c>
      <c r="AD35" s="4">
        <f>F35</f>
        <v>1570000000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262000000</v>
      </c>
      <c r="C42" s="4">
        <v>281000000</v>
      </c>
      <c r="D42" s="4">
        <v>284000000</v>
      </c>
      <c r="E42" s="4">
        <v>303000000</v>
      </c>
      <c r="F42" s="4">
        <v>333000000</v>
      </c>
      <c r="H42" t="s">
        <f>A42</f>
        <v>30</v>
      </c>
      <c r="I42" s="8">
        <f>IFERROR(J42/$J$27,0)</f>
        <v>0.040557275541795668</v>
      </c>
      <c r="J42" s="4">
        <f>B42</f>
        <v>262000000</v>
      </c>
      <c r="K42" s="8">
        <f>IFERROR(L42/$L$27,0)</f>
        <v>0.043906250000000001</v>
      </c>
      <c r="L42" s="4">
        <f>C42</f>
        <v>281000000</v>
      </c>
      <c r="M42" s="8">
        <f>IFERROR(N42/$N$27,0)</f>
        <v>0.043161094224924014</v>
      </c>
      <c r="N42" s="4">
        <f>D42</f>
        <v>284000000</v>
      </c>
      <c r="O42" s="8">
        <f>IFERROR(P42/$P$27,0)</f>
        <v>0.044104803493449779</v>
      </c>
      <c r="P42" s="4">
        <f>E42</f>
        <v>303000000</v>
      </c>
      <c r="Q42" s="8">
        <f>IFERROR(R42/$R$27,0)</f>
        <v>0.048613138686131388</v>
      </c>
      <c r="R42" s="4">
        <f>F42</f>
        <v>333000000</v>
      </c>
      <c r="T42" t="s">
        <f>A42</f>
        <v>30</v>
      </c>
      <c r="U42" s="8">
        <f>IFERROR(V42/$V42,0)</f>
        <v>1</v>
      </c>
      <c r="V42" s="4">
        <f>B42</f>
        <v>262000000</v>
      </c>
      <c r="W42" s="8">
        <f>IFERROR(X42/$V42,0)</f>
        <v>1.0725190839694656</v>
      </c>
      <c r="X42" s="4">
        <f>C42</f>
        <v>281000000</v>
      </c>
      <c r="Y42" s="8">
        <f>IFERROR(Z42/$V42,0)</f>
        <v>1.083969465648855</v>
      </c>
      <c r="Z42" s="4">
        <f>D42</f>
        <v>284000000</v>
      </c>
      <c r="AA42" s="8">
        <f>IFERROR(AB42/$V42,0)</f>
        <v>1.1564885496183206</v>
      </c>
      <c r="AB42" s="4">
        <f>E42</f>
        <v>303000000</v>
      </c>
      <c r="AC42" s="8">
        <f>IFERROR(AD42/$V42,0)</f>
        <v>1.2709923664122138</v>
      </c>
      <c r="AD42" s="4">
        <f>F42</f>
        <v>333000000</v>
      </c>
    </row>
    <row r="43" spans="1:30" ht="13.5">
      <c r="A43" t="s">
        <v>31</v>
      </c>
      <c r="B43" s="4">
        <v>0</v>
      </c>
      <c r="C43" s="4">
        <v>23000000</v>
      </c>
      <c r="D43" s="4">
        <v>18000000</v>
      </c>
      <c r="E43" s="4">
        <v>16000000</v>
      </c>
      <c r="F43" s="4">
        <v>0</v>
      </c>
      <c r="H43" t="s">
        <f>A43</f>
        <v>31</v>
      </c>
      <c r="I43" s="8">
        <f>IFERROR(J43/$J$27,0)</f>
        <v>0</v>
      </c>
      <c r="J43" s="4">
        <f>B43</f>
        <v>0</v>
      </c>
      <c r="K43" s="8">
        <f>IFERROR(L43/$L$27,0)</f>
        <v>0.0035937500000000002</v>
      </c>
      <c r="L43" s="4">
        <f>C43</f>
        <v>23000000</v>
      </c>
      <c r="M43" s="8">
        <f>IFERROR(N43/$N$27,0)</f>
        <v>0.002735562310030395</v>
      </c>
      <c r="N43" s="4">
        <f>D43</f>
        <v>18000000</v>
      </c>
      <c r="O43" s="8">
        <f>IFERROR(P43/$P$27,0)</f>
        <v>0.0023289665211062593</v>
      </c>
      <c r="P43" s="4">
        <f>E43</f>
        <v>16000000</v>
      </c>
      <c r="Q43" s="8">
        <f>IFERROR(R43/$R$27,0)</f>
        <v>0</v>
      </c>
      <c r="R43" s="4">
        <f>F43</f>
        <v>0</v>
      </c>
      <c r="T43" t="s">
        <f>A43</f>
        <v>31</v>
      </c>
      <c r="U43" s="8">
        <f>IFERROR(V43/$V43,0)</f>
        <v>0</v>
      </c>
      <c r="V43" s="4">
        <f>B43</f>
        <v>0</v>
      </c>
      <c r="W43" s="8">
        <f>IFERROR(X43/$V43,0)</f>
        <v>0</v>
      </c>
      <c r="X43" s="4">
        <f>C43</f>
        <v>23000000</v>
      </c>
      <c r="Y43" s="8">
        <f>IFERROR(Z43/$V43,0)</f>
        <v>0</v>
      </c>
      <c r="Z43" s="4">
        <f>D43</f>
        <v>18000000</v>
      </c>
      <c r="AA43" s="8">
        <f>IFERROR(AB43/$V43,0)</f>
        <v>0</v>
      </c>
      <c r="AB43" s="4">
        <f>E43</f>
        <v>16000000</v>
      </c>
      <c r="AC43" s="8">
        <f>IFERROR(AD43/$V43,0)</f>
        <v>0</v>
      </c>
      <c r="AD43" s="4">
        <f>F43</f>
        <v>0</v>
      </c>
    </row>
    <row r="44" spans="1:30" ht="13.5">
      <c r="A44" t="s">
        <v>32</v>
      </c>
      <c r="B44" s="4">
        <v>0</v>
      </c>
      <c r="C44" s="4">
        <v>1270000000</v>
      </c>
      <c r="D44" s="4">
        <v>1320000000</v>
      </c>
      <c r="E44" s="4">
        <v>1150000000</v>
      </c>
      <c r="F44" s="4">
        <v>0</v>
      </c>
      <c r="H44" t="s">
        <f>A44</f>
        <v>32</v>
      </c>
      <c r="I44" s="8">
        <f>IFERROR(J44/$J$27,0)</f>
        <v>0</v>
      </c>
      <c r="J44" s="4">
        <f>B44</f>
        <v>0</v>
      </c>
      <c r="K44" s="8">
        <f>IFERROR(L44/$L$27,0)</f>
        <v>0.19843749999999999</v>
      </c>
      <c r="L44" s="4">
        <f>C44</f>
        <v>1270000000</v>
      </c>
      <c r="M44" s="8">
        <f>IFERROR(N44/$N$27,0)</f>
        <v>0.20060790273556231</v>
      </c>
      <c r="N44" s="4">
        <f>D44</f>
        <v>1320000000</v>
      </c>
      <c r="O44" s="8">
        <f>IFERROR(P44/$P$27,0)</f>
        <v>0.16739446870451238</v>
      </c>
      <c r="P44" s="4">
        <f>E44</f>
        <v>1150000000</v>
      </c>
      <c r="Q44" s="8">
        <f>IFERROR(R44/$R$27,0)</f>
        <v>0</v>
      </c>
      <c r="R44" s="4">
        <f>F44</f>
        <v>0</v>
      </c>
      <c r="T44" t="s">
        <f>A44</f>
        <v>32</v>
      </c>
      <c r="U44" s="8">
        <f>IFERROR(V44/$V44,0)</f>
        <v>0</v>
      </c>
      <c r="V44" s="4">
        <f>B44</f>
        <v>0</v>
      </c>
      <c r="W44" s="8">
        <f>IFERROR(X44/$V44,0)</f>
        <v>0</v>
      </c>
      <c r="X44" s="4">
        <f>C44</f>
        <v>1270000000</v>
      </c>
      <c r="Y44" s="8">
        <f>IFERROR(Z44/$V44,0)</f>
        <v>0</v>
      </c>
      <c r="Z44" s="4">
        <f>D44</f>
        <v>1320000000</v>
      </c>
      <c r="AA44" s="8">
        <f>IFERROR(AB44/$V44,0)</f>
        <v>0</v>
      </c>
      <c r="AB44" s="4">
        <f>E44</f>
        <v>1150000000</v>
      </c>
      <c r="AC44" s="8">
        <f>IFERROR(AD44/$V44,0)</f>
        <v>0</v>
      </c>
      <c r="AD44" s="4">
        <f>F44</f>
        <v>0</v>
      </c>
    </row>
    <row r="45" spans="1:30" ht="13.5">
      <c r="A45" t="s">
        <v>33</v>
      </c>
      <c r="B45" s="4">
        <v>2000000</v>
      </c>
      <c r="C45" s="4">
        <v>-31000000</v>
      </c>
      <c r="D45" s="4">
        <v>-23000000</v>
      </c>
      <c r="E45" s="4">
        <v>66000000</v>
      </c>
      <c r="F45" s="4">
        <v>92000000</v>
      </c>
      <c r="H45" t="s">
        <f>A45</f>
        <v>33</v>
      </c>
      <c r="I45" s="8">
        <f>IFERROR(J45/$J$27,0)</f>
        <v>0.00030959752321981426</v>
      </c>
      <c r="J45" s="4">
        <f>B45</f>
        <v>2000000</v>
      </c>
      <c r="K45" s="8">
        <f>IFERROR(L45/$L$27,0)</f>
        <v>-0.00484375</v>
      </c>
      <c r="L45" s="4">
        <f>C45</f>
        <v>-31000000</v>
      </c>
      <c r="M45" s="8">
        <f>IFERROR(N45/$N$27,0)</f>
        <v>-0.0034954407294832826</v>
      </c>
      <c r="N45" s="4">
        <f>D45</f>
        <v>-23000000</v>
      </c>
      <c r="O45" s="8">
        <f>IFERROR(P45/$P$27,0)</f>
        <v>0.0096069868995633193</v>
      </c>
      <c r="P45" s="4">
        <f>E45</f>
        <v>66000000</v>
      </c>
      <c r="Q45" s="8">
        <f>IFERROR(R45/$R$27,0)</f>
        <v>0.013430656934306569</v>
      </c>
      <c r="R45" s="4">
        <f>F45</f>
        <v>92000000</v>
      </c>
      <c r="T45" t="s">
        <f>A45</f>
        <v>33</v>
      </c>
      <c r="U45" s="8">
        <f>IFERROR(V45/$V45,0)</f>
        <v>1</v>
      </c>
      <c r="V45" s="4">
        <f>B45</f>
        <v>2000000</v>
      </c>
      <c r="W45" s="8">
        <f>IFERROR(X45/$V45,0)</f>
        <v>-15.5</v>
      </c>
      <c r="X45" s="4">
        <f>C45</f>
        <v>-31000000</v>
      </c>
      <c r="Y45" s="8">
        <f>IFERROR(Z45/$V45,0)</f>
        <v>-11.5</v>
      </c>
      <c r="Z45" s="4">
        <f>D45</f>
        <v>-23000000</v>
      </c>
      <c r="AA45" s="8">
        <f>IFERROR(AB45/$V45,0)</f>
        <v>33</v>
      </c>
      <c r="AB45" s="4">
        <f>E45</f>
        <v>66000000</v>
      </c>
      <c r="AC45" s="8">
        <f>IFERROR(AD45/$V45,0)</f>
        <v>46</v>
      </c>
      <c r="AD45" s="4">
        <f>F45</f>
        <v>92000000</v>
      </c>
    </row>
    <row r="46" spans="1:30" ht="13.5">
      <c r="A46" t="s">
        <v>34</v>
      </c>
      <c r="B46" s="4">
        <v>12000000</v>
      </c>
      <c r="C46" s="4">
        <v>6000000</v>
      </c>
      <c r="D46" s="4">
        <v>12000000</v>
      </c>
      <c r="E46" s="4">
        <v>11000000</v>
      </c>
      <c r="F46" s="4">
        <v>7000000</v>
      </c>
      <c r="H46" t="s">
        <f>A46</f>
        <v>34</v>
      </c>
      <c r="I46" s="8">
        <f>IFERROR(J46/$J$27,0)</f>
        <v>0.0018575851393188853</v>
      </c>
      <c r="J46" s="4">
        <f>B46</f>
        <v>12000000</v>
      </c>
      <c r="K46" s="8">
        <f>IFERROR(L46/$L$27,0)</f>
        <v>0.00093749999999999997</v>
      </c>
      <c r="L46" s="4">
        <f>C46</f>
        <v>6000000</v>
      </c>
      <c r="M46" s="8">
        <f>IFERROR(N46/$N$27,0)</f>
        <v>0.00182370820668693</v>
      </c>
      <c r="N46" s="4">
        <f>D46</f>
        <v>12000000</v>
      </c>
      <c r="O46" s="8">
        <f>IFERROR(P46/$P$27,0)</f>
        <v>0.0016011644832605531</v>
      </c>
      <c r="P46" s="4">
        <f>E46</f>
        <v>11000000</v>
      </c>
      <c r="Q46" s="8">
        <f>IFERROR(R46/$R$27,0)</f>
        <v>0.0010218978102189782</v>
      </c>
      <c r="R46" s="4">
        <f>F46</f>
        <v>7000000</v>
      </c>
      <c r="T46" t="s">
        <f>A46</f>
        <v>34</v>
      </c>
      <c r="U46" s="8">
        <f>IFERROR(V46/$V46,0)</f>
        <v>1</v>
      </c>
      <c r="V46" s="4">
        <f>B46</f>
        <v>12000000</v>
      </c>
      <c r="W46" s="8">
        <f>IFERROR(X46/$V46,0)</f>
        <v>0.5</v>
      </c>
      <c r="X46" s="4">
        <f>C46</f>
        <v>6000000</v>
      </c>
      <c r="Y46" s="8">
        <f>IFERROR(Z46/$V46,0)</f>
        <v>1</v>
      </c>
      <c r="Z46" s="4">
        <f>D46</f>
        <v>12000000</v>
      </c>
      <c r="AA46" s="8">
        <f>IFERROR(AB46/$V46,0)</f>
        <v>0.91666666666666663</v>
      </c>
      <c r="AB46" s="4">
        <f>E46</f>
        <v>11000000</v>
      </c>
      <c r="AC46" s="8">
        <f>IFERROR(AD46/$V46,0)</f>
        <v>0.58333333333333337</v>
      </c>
      <c r="AD46" s="4">
        <f>F46</f>
        <v>7000000</v>
      </c>
    </row>
    <row r="47" spans="1:30" ht="13.5">
      <c r="A47" t="s">
        <v>35</v>
      </c>
      <c r="B47" s="4">
        <v>14000000</v>
      </c>
      <c r="C47" s="4">
        <v>13000000</v>
      </c>
      <c r="D47" s="4">
        <v>15000000</v>
      </c>
      <c r="E47" s="4">
        <v>9000000</v>
      </c>
      <c r="F47" s="4">
        <v>10000000</v>
      </c>
      <c r="H47" t="s">
        <f>A47</f>
        <v>35</v>
      </c>
      <c r="I47" s="8">
        <f>IFERROR(J47/$J$27,0)</f>
        <v>0.0021671826625386998</v>
      </c>
      <c r="J47" s="4">
        <f>B47</f>
        <v>14000000</v>
      </c>
      <c r="K47" s="8">
        <f>IFERROR(L47/$L$27,0)</f>
        <v>0.0020312500000000001</v>
      </c>
      <c r="L47" s="4">
        <f>C47</f>
        <v>13000000</v>
      </c>
      <c r="M47" s="8">
        <f>IFERROR(N47/$N$27,0)</f>
        <v>0.0022796352583586625</v>
      </c>
      <c r="N47" s="4">
        <f>D47</f>
        <v>15000000</v>
      </c>
      <c r="O47" s="8">
        <f>IFERROR(P47/$P$27,0)</f>
        <v>0.0013100436681222707</v>
      </c>
      <c r="P47" s="4">
        <f>E47</f>
        <v>9000000</v>
      </c>
      <c r="Q47" s="8">
        <f>IFERROR(R47/$R$27,0)</f>
        <v>0.0014598540145985401</v>
      </c>
      <c r="R47" s="4">
        <f>F47</f>
        <v>10000000</v>
      </c>
      <c r="T47" t="s">
        <f>A47</f>
        <v>35</v>
      </c>
      <c r="U47" s="8">
        <f>IFERROR(V47/$V47,0)</f>
        <v>1</v>
      </c>
      <c r="V47" s="4">
        <f>B47</f>
        <v>14000000</v>
      </c>
      <c r="W47" s="8">
        <f>IFERROR(X47/$V47,0)</f>
        <v>0.9285714285714286</v>
      </c>
      <c r="X47" s="4">
        <f>C47</f>
        <v>13000000</v>
      </c>
      <c r="Y47" s="8">
        <f>IFERROR(Z47/$V47,0)</f>
        <v>1.0714285714285714</v>
      </c>
      <c r="Z47" s="4">
        <f>D47</f>
        <v>15000000</v>
      </c>
      <c r="AA47" s="8">
        <f>IFERROR(AB47/$V47,0)</f>
        <v>0.6428571428571429</v>
      </c>
      <c r="AB47" s="4">
        <f>E47</f>
        <v>9000000</v>
      </c>
      <c r="AC47" s="8">
        <f>IFERROR(AD47/$V47,0)</f>
        <v>0.7142857142857143</v>
      </c>
      <c r="AD47" s="4">
        <f>F47</f>
        <v>10000000</v>
      </c>
    </row>
    <row r="48" spans="1:30" ht="13.5">
      <c r="A48" t="s">
        <v>36</v>
      </c>
      <c r="B48" s="4">
        <v>396000000</v>
      </c>
      <c r="C48" s="4">
        <v>435000000</v>
      </c>
      <c r="D48" s="4">
        <v>438000000</v>
      </c>
      <c r="E48" s="4">
        <v>458000000</v>
      </c>
      <c r="F48" s="4">
        <v>519000000</v>
      </c>
      <c r="H48" t="s">
        <f>A48</f>
        <v>36</v>
      </c>
      <c r="I48" s="8">
        <f>IFERROR(J48/$J$27,0)</f>
        <v>0.061300309597523223</v>
      </c>
      <c r="J48" s="4">
        <f>B48</f>
        <v>396000000</v>
      </c>
      <c r="K48" s="8">
        <f>IFERROR(L48/$L$27,0)</f>
        <v>0.067968749999999994</v>
      </c>
      <c r="L48" s="4">
        <f>C48</f>
        <v>435000000</v>
      </c>
      <c r="M48" s="8">
        <f>IFERROR(N48/$N$27,0)</f>
        <v>0.066565349544072949</v>
      </c>
      <c r="N48" s="4">
        <f>D48</f>
        <v>438000000</v>
      </c>
      <c r="O48" s="8">
        <f>IFERROR(P48/$P$27,0)</f>
        <v>0.066666666666666666</v>
      </c>
      <c r="P48" s="4">
        <f>E48</f>
        <v>458000000</v>
      </c>
      <c r="Q48" s="8">
        <f>IFERROR(R48/$R$27,0)</f>
        <v>0.075766423357664231</v>
      </c>
      <c r="R48" s="4">
        <f>F48</f>
        <v>519000000</v>
      </c>
      <c r="T48" t="s">
        <f>A48</f>
        <v>36</v>
      </c>
      <c r="U48" s="8">
        <f>IFERROR(V48/$V48,0)</f>
        <v>1</v>
      </c>
      <c r="V48" s="4">
        <f>B48</f>
        <v>396000000</v>
      </c>
      <c r="W48" s="8">
        <f>IFERROR(X48/$V48,0)</f>
        <v>1.0984848484848484</v>
      </c>
      <c r="X48" s="4">
        <f>C48</f>
        <v>435000000</v>
      </c>
      <c r="Y48" s="8">
        <f>IFERROR(Z48/$V48,0)</f>
        <v>1.106060606060606</v>
      </c>
      <c r="Z48" s="4">
        <f>D48</f>
        <v>438000000</v>
      </c>
      <c r="AA48" s="8">
        <f>IFERROR(AB48/$V48,0)</f>
        <v>1.1565656565656566</v>
      </c>
      <c r="AB48" s="4">
        <f>E48</f>
        <v>458000000</v>
      </c>
      <c r="AC48" s="8">
        <f>IFERROR(AD48/$V48,0)</f>
        <v>1.3106060606060606</v>
      </c>
      <c r="AD48" s="4">
        <f>F48</f>
        <v>519000000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400000000</v>
      </c>
      <c r="C50" s="4">
        <v>440000000</v>
      </c>
      <c r="D50" s="4">
        <v>440000000</v>
      </c>
      <c r="E50" s="4">
        <v>461000000</v>
      </c>
      <c r="F50" s="4">
        <v>523000000</v>
      </c>
      <c r="H50" t="s">
        <f>A50</f>
        <v>38</v>
      </c>
      <c r="I50" s="8">
        <f>IFERROR(J50/$J$27,0)</f>
        <v>0.061919504643962849</v>
      </c>
      <c r="J50" s="4">
        <f>B50</f>
        <v>400000000</v>
      </c>
      <c r="K50" s="8">
        <f>IFERROR(L50/$L$27,0)</f>
        <v>0.068750000000000006</v>
      </c>
      <c r="L50" s="4">
        <f>C50</f>
        <v>440000000</v>
      </c>
      <c r="M50" s="8">
        <f>IFERROR(N50/$N$27,0)</f>
        <v>0.066869300911854099</v>
      </c>
      <c r="N50" s="4">
        <f>D50</f>
        <v>440000000</v>
      </c>
      <c r="O50" s="8">
        <f>IFERROR(P50/$P$27,0)</f>
        <v>0.067103347889374096</v>
      </c>
      <c r="P50" s="4">
        <f>E50</f>
        <v>461000000</v>
      </c>
      <c r="Q50" s="8">
        <f>IFERROR(R50/$R$27,0)</f>
        <v>0.076350364963503656</v>
      </c>
      <c r="R50" s="4">
        <f>F50</f>
        <v>523000000</v>
      </c>
      <c r="T50" t="s">
        <f>A50</f>
        <v>38</v>
      </c>
      <c r="U50" s="8">
        <f>IFERROR(V50/$V50,0)</f>
        <v>1</v>
      </c>
      <c r="V50" s="4">
        <f>B50</f>
        <v>400000000</v>
      </c>
      <c r="W50" s="8">
        <f>IFERROR(X50/$V50,0)</f>
        <v>1.1000000000000001</v>
      </c>
      <c r="X50" s="4">
        <f>C50</f>
        <v>440000000</v>
      </c>
      <c r="Y50" s="8">
        <f>IFERROR(Z50/$V50,0)</f>
        <v>1.1000000000000001</v>
      </c>
      <c r="Z50" s="4">
        <f>D50</f>
        <v>440000000</v>
      </c>
      <c r="AA50" s="8">
        <f>IFERROR(AB50/$V50,0)</f>
        <v>1.1525000000000001</v>
      </c>
      <c r="AB50" s="4">
        <f>E50</f>
        <v>461000000</v>
      </c>
      <c r="AC50" s="8">
        <f>IFERROR(AD50/$V50,0)</f>
        <v>1.3075000000000001</v>
      </c>
      <c r="AD50" s="4">
        <f>F50</f>
        <v>523000000</v>
      </c>
    </row>
    <row r="51" spans="1:30" ht="13.5">
      <c r="A51" t="s">
        <v>39</v>
      </c>
      <c r="B51" s="4">
        <v>4000000</v>
      </c>
      <c r="C51" s="4">
        <v>5000000</v>
      </c>
      <c r="D51" s="4">
        <v>2000000</v>
      </c>
      <c r="E51" s="4">
        <v>3000000</v>
      </c>
      <c r="F51" s="4">
        <v>4000000</v>
      </c>
      <c r="H51" t="s">
        <f>A51</f>
        <v>39</v>
      </c>
      <c r="I51" s="8">
        <f>IFERROR(J51/$J$27,0)</f>
        <v>0.00061919504643962852</v>
      </c>
      <c r="J51" s="4">
        <f>B51</f>
        <v>4000000</v>
      </c>
      <c r="K51" s="8">
        <f>IFERROR(L51/$L$27,0)</f>
        <v>0.00078125000000000004</v>
      </c>
      <c r="L51" s="4">
        <f>C51</f>
        <v>5000000</v>
      </c>
      <c r="M51" s="8">
        <f>IFERROR(N51/$N$27,0)</f>
        <v>0.00030395136778115504</v>
      </c>
      <c r="N51" s="4">
        <f>D51</f>
        <v>2000000</v>
      </c>
      <c r="O51" s="8">
        <f>IFERROR(P51/$P$27,0)</f>
        <v>0.00043668122270742359</v>
      </c>
      <c r="P51" s="4">
        <f>E51</f>
        <v>3000000</v>
      </c>
      <c r="Q51" s="8">
        <f>IFERROR(R51/$R$27,0)</f>
        <v>0.00058394160583941611</v>
      </c>
      <c r="R51" s="4">
        <f>F51</f>
        <v>4000000</v>
      </c>
      <c r="T51" t="s">
        <f>A51</f>
        <v>39</v>
      </c>
      <c r="U51" s="8">
        <f>IFERROR(V51/$V51,0)</f>
        <v>1</v>
      </c>
      <c r="V51" s="4">
        <f>B51</f>
        <v>4000000</v>
      </c>
      <c r="W51" s="8">
        <f>IFERROR(X51/$V51,0)</f>
        <v>1.25</v>
      </c>
      <c r="X51" s="4">
        <f>C51</f>
        <v>5000000</v>
      </c>
      <c r="Y51" s="8">
        <f>IFERROR(Z51/$V51,0)</f>
        <v>0.5</v>
      </c>
      <c r="Z51" s="4">
        <f>D51</f>
        <v>2000000</v>
      </c>
      <c r="AA51" s="8">
        <f>IFERROR(AB51/$V51,0)</f>
        <v>0.75</v>
      </c>
      <c r="AB51" s="4">
        <f>E51</f>
        <v>3000000</v>
      </c>
      <c r="AC51" s="8">
        <f>IFERROR(AD51/$V51,0)</f>
        <v>1</v>
      </c>
      <c r="AD51" s="4">
        <f>F51</f>
        <v>4000000</v>
      </c>
    </row>
    <row r="52" spans="1:30" ht="13.5">
      <c r="A52" t="s">
        <v>40</v>
      </c>
      <c r="B52" s="4">
        <v>796000000</v>
      </c>
      <c r="C52" s="4">
        <v>826000000</v>
      </c>
      <c r="D52" s="4">
        <v>886000000</v>
      </c>
      <c r="E52" s="4">
        <v>774000000</v>
      </c>
      <c r="F52" s="4">
        <v>829000000</v>
      </c>
      <c r="H52" t="s">
        <f>A52</f>
        <v>40</v>
      </c>
      <c r="I52" s="8">
        <f>IFERROR(J52/$J$27,0)</f>
        <v>0.12321981424148606</v>
      </c>
      <c r="J52" s="4">
        <f>B52</f>
        <v>796000000</v>
      </c>
      <c r="K52" s="8">
        <f>IFERROR(L52/$L$27,0)</f>
        <v>0.1290625</v>
      </c>
      <c r="L52" s="4">
        <f>C52</f>
        <v>826000000</v>
      </c>
      <c r="M52" s="8">
        <f>IFERROR(N52/$N$27,0)</f>
        <v>0.13465045592705166</v>
      </c>
      <c r="N52" s="4">
        <f>D52</f>
        <v>886000000</v>
      </c>
      <c r="O52" s="8">
        <f>IFERROR(P52/$P$27,0)</f>
        <v>0.11266375545851529</v>
      </c>
      <c r="P52" s="4">
        <f>E52</f>
        <v>774000000</v>
      </c>
      <c r="Q52" s="8">
        <f>IFERROR(R52/$R$27,0)</f>
        <v>0.12102189781021898</v>
      </c>
      <c r="R52" s="4">
        <f>F52</f>
        <v>829000000</v>
      </c>
      <c r="T52" t="s">
        <f>A52</f>
        <v>40</v>
      </c>
      <c r="U52" s="8">
        <f>IFERROR(V52/$V52,0)</f>
        <v>1</v>
      </c>
      <c r="V52" s="4">
        <f>B52</f>
        <v>796000000</v>
      </c>
      <c r="W52" s="8">
        <f>IFERROR(X52/$V52,0)</f>
        <v>1.0376884422110553</v>
      </c>
      <c r="X52" s="4">
        <f>C52</f>
        <v>826000000</v>
      </c>
      <c r="Y52" s="8">
        <f>IFERROR(Z52/$V52,0)</f>
        <v>1.1130653266331658</v>
      </c>
      <c r="Z52" s="4">
        <f>D52</f>
        <v>886000000</v>
      </c>
      <c r="AA52" s="8">
        <f>IFERROR(AB52/$V52,0)</f>
        <v>0.97236180904522618</v>
      </c>
      <c r="AB52" s="4">
        <f>E52</f>
        <v>774000000</v>
      </c>
      <c r="AC52" s="8">
        <f>IFERROR(AD52/$V52,0)</f>
        <v>1.0414572864321607</v>
      </c>
      <c r="AD52" s="4">
        <f>F52</f>
        <v>829000000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271000000</v>
      </c>
      <c r="C55" s="4">
        <v>273000000</v>
      </c>
      <c r="D55" s="4">
        <v>424000000</v>
      </c>
      <c r="E55" s="4">
        <v>115000000</v>
      </c>
      <c r="F55" s="4">
        <v>147000000</v>
      </c>
      <c r="H55" t="s">
        <f>A55</f>
        <v>43</v>
      </c>
      <c r="I55" s="8">
        <f>IFERROR(J55/$J$27,0)</f>
        <v>0.041950464396284831</v>
      </c>
      <c r="J55" s="4">
        <f>B55</f>
        <v>271000000</v>
      </c>
      <c r="K55" s="8">
        <f>IFERROR(L55/$L$27,0)</f>
        <v>0.04265625</v>
      </c>
      <c r="L55" s="4">
        <f>C55</f>
        <v>273000000</v>
      </c>
      <c r="M55" s="8">
        <f>IFERROR(N55/$N$27,0)</f>
        <v>0.064437689969604861</v>
      </c>
      <c r="N55" s="4">
        <f>D55</f>
        <v>424000000</v>
      </c>
      <c r="O55" s="8">
        <f>IFERROR(P55/$P$27,0)</f>
        <v>0.016739446870451237</v>
      </c>
      <c r="P55" s="4">
        <f>E55</f>
        <v>115000000</v>
      </c>
      <c r="Q55" s="8">
        <f>IFERROR(R55/$R$27,0)</f>
        <v>0.021459854014598542</v>
      </c>
      <c r="R55" s="4">
        <f>F55</f>
        <v>147000000</v>
      </c>
      <c r="T55" t="s">
        <f>A55</f>
        <v>43</v>
      </c>
      <c r="U55" s="8">
        <f>IFERROR(V55/$V55,0)</f>
        <v>1</v>
      </c>
      <c r="V55" s="4">
        <f>B55</f>
        <v>271000000</v>
      </c>
      <c r="W55" s="8">
        <f>IFERROR(X55/$V55,0)</f>
        <v>1.0073800738007379</v>
      </c>
      <c r="X55" s="4">
        <f>C55</f>
        <v>273000000</v>
      </c>
      <c r="Y55" s="8">
        <f>IFERROR(Z55/$V55,0)</f>
        <v>1.5645756457564575</v>
      </c>
      <c r="Z55" s="4">
        <f>D55</f>
        <v>424000000</v>
      </c>
      <c r="AA55" s="8">
        <f>IFERROR(AB55/$V55,0)</f>
        <v>0.42435424354243545</v>
      </c>
      <c r="AB55" s="4">
        <f>E55</f>
        <v>115000000</v>
      </c>
      <c r="AC55" s="8">
        <f>IFERROR(AD55/$V55,0)</f>
        <v>0.54243542435424352</v>
      </c>
      <c r="AD55" s="4">
        <f>F55</f>
        <v>147000000</v>
      </c>
    </row>
    <row r="56" spans="1:30" ht="13.5">
      <c r="A56" t="s">
        <v>44</v>
      </c>
      <c r="B56" s="4">
        <v>43000000</v>
      </c>
      <c r="C56" s="4">
        <v>26000000</v>
      </c>
      <c r="D56" s="4">
        <v>20000000</v>
      </c>
      <c r="E56" s="4">
        <v>-55000000</v>
      </c>
      <c r="F56" s="4">
        <v>18000000</v>
      </c>
      <c r="H56" t="s">
        <f>A56</f>
        <v>44</v>
      </c>
      <c r="I56" s="8">
        <f>IFERROR(J56/$J$27,0)</f>
        <v>0.0066563467492260064</v>
      </c>
      <c r="J56" s="4">
        <f>B56</f>
        <v>43000000</v>
      </c>
      <c r="K56" s="8">
        <f>IFERROR(L56/$L$27,0)</f>
        <v>0.0040625000000000001</v>
      </c>
      <c r="L56" s="4">
        <f>C56</f>
        <v>26000000</v>
      </c>
      <c r="M56" s="8">
        <f>IFERROR(N56/$N$27,0)</f>
        <v>0.0030395136778115501</v>
      </c>
      <c r="N56" s="4">
        <f>D56</f>
        <v>20000000</v>
      </c>
      <c r="O56" s="8">
        <f>IFERROR(P56/$P$27,0)</f>
        <v>-0.0080058224163027658</v>
      </c>
      <c r="P56" s="4">
        <f>E56</f>
        <v>-55000000</v>
      </c>
      <c r="Q56" s="8">
        <f>IFERROR(R56/$R$27,0)</f>
        <v>0.0026277372262773721</v>
      </c>
      <c r="R56" s="4">
        <f>F56</f>
        <v>18000000</v>
      </c>
      <c r="T56" t="s">
        <f>A56</f>
        <v>44</v>
      </c>
      <c r="U56" s="8">
        <f>IFERROR(V56/$V56,0)</f>
        <v>1</v>
      </c>
      <c r="V56" s="4">
        <f>B56</f>
        <v>43000000</v>
      </c>
      <c r="W56" s="8">
        <f>IFERROR(X56/$V56,0)</f>
        <v>0.60465116279069764</v>
      </c>
      <c r="X56" s="4">
        <f>C56</f>
        <v>26000000</v>
      </c>
      <c r="Y56" s="8">
        <f>IFERROR(Z56/$V56,0)</f>
        <v>0.46511627906976744</v>
      </c>
      <c r="Z56" s="4">
        <f>D56</f>
        <v>20000000</v>
      </c>
      <c r="AA56" s="8">
        <f>IFERROR(AB56/$V56,0)</f>
        <v>-1.2790697674418605</v>
      </c>
      <c r="AB56" s="4">
        <f>E56</f>
        <v>-55000000</v>
      </c>
      <c r="AC56" s="8">
        <f>IFERROR(AD56/$V56,0)</f>
        <v>0.41860465116279072</v>
      </c>
      <c r="AD56" s="4">
        <f>F56</f>
        <v>18000000</v>
      </c>
    </row>
    <row r="57" spans="1:30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30" ht="13.5">
      <c r="A58" t="s">
        <v>46</v>
      </c>
      <c r="B58" s="4">
        <v>228000000</v>
      </c>
      <c r="C58" s="4">
        <v>247000000</v>
      </c>
      <c r="D58" s="4">
        <v>404000000</v>
      </c>
      <c r="E58" s="4">
        <v>170000000</v>
      </c>
      <c r="F58" s="4">
        <v>129000000</v>
      </c>
      <c r="H58" t="s">
        <f>A58</f>
        <v>46</v>
      </c>
      <c r="I58" s="8">
        <f>IFERROR(J58/$J$27,0)</f>
        <v>0.035294117647058823</v>
      </c>
      <c r="J58" s="4">
        <f>B58</f>
        <v>228000000</v>
      </c>
      <c r="K58" s="8">
        <f>IFERROR(L58/$L$27,0)</f>
        <v>0.038593750000000003</v>
      </c>
      <c r="L58" s="4">
        <f>C58</f>
        <v>247000000</v>
      </c>
      <c r="M58" s="8">
        <f>IFERROR(N58/$N$27,0)</f>
        <v>0.06139817629179331</v>
      </c>
      <c r="N58" s="4">
        <f>D58</f>
        <v>404000000</v>
      </c>
      <c r="O58" s="8">
        <f>IFERROR(P58/$P$27,0)</f>
        <v>0.024745269286754003</v>
      </c>
      <c r="P58" s="4">
        <f>E58</f>
        <v>170000000</v>
      </c>
      <c r="Q58" s="8">
        <f>IFERROR(R58/$R$27,0)</f>
        <v>0.018832116788321168</v>
      </c>
      <c r="R58" s="4">
        <f>F58</f>
        <v>129000000</v>
      </c>
      <c r="T58" t="s">
        <f>A58</f>
        <v>46</v>
      </c>
      <c r="U58" s="8">
        <f>IFERROR(V58/$V58,0)</f>
        <v>1</v>
      </c>
      <c r="V58" s="4">
        <f>B58</f>
        <v>228000000</v>
      </c>
      <c r="W58" s="8">
        <f>IFERROR(X58/$V58,0)</f>
        <v>1.0833333333333333</v>
      </c>
      <c r="X58" s="4">
        <f>C58</f>
        <v>247000000</v>
      </c>
      <c r="Y58" s="8">
        <f>IFERROR(Z58/$V58,0)</f>
        <v>1.7719298245614035</v>
      </c>
      <c r="Z58" s="4">
        <f>D58</f>
        <v>404000000</v>
      </c>
      <c r="AA58" s="8">
        <f>IFERROR(AB58/$V58,0)</f>
        <v>0.74561403508771928</v>
      </c>
      <c r="AB58" s="4">
        <f>E58</f>
        <v>170000000</v>
      </c>
      <c r="AC58" s="8">
        <f>IFERROR(AD58/$V58,0)</f>
        <v>0.56578947368421051</v>
      </c>
      <c r="AD58" s="4">
        <f>F58</f>
        <v>129000000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H60" t="s">
        <f>A60</f>
        <v>48</v>
      </c>
      <c r="I60" s="8">
        <f>IFERROR(J60/$J$27,0)</f>
        <v>0</v>
      </c>
      <c r="J60" s="4">
        <f>B60</f>
        <v>0</v>
      </c>
      <c r="K60" s="8">
        <f>IFERROR(L60/$L$27,0)</f>
        <v>0</v>
      </c>
      <c r="L60" s="4">
        <f>C60</f>
        <v>0</v>
      </c>
      <c r="M60" s="8">
        <f>IFERROR(N60/$N$27,0)</f>
        <v>0</v>
      </c>
      <c r="N60" s="4">
        <f>D60</f>
        <v>0</v>
      </c>
      <c r="O60" s="8">
        <f>IFERROR(P60/$P$27,0)</f>
        <v>0</v>
      </c>
      <c r="P60" s="4">
        <f>E60</f>
        <v>0</v>
      </c>
      <c r="Q60" s="8">
        <f>IFERROR(R60/$R$27,0)</f>
        <v>0</v>
      </c>
      <c r="R60" s="4">
        <f>F60</f>
        <v>0</v>
      </c>
      <c r="T60" t="s">
        <f>A60</f>
        <v>48</v>
      </c>
      <c r="U60" s="8">
        <f>IFERROR(V60/$V60,0)</f>
        <v>0</v>
      </c>
      <c r="V60" s="4">
        <f>B60</f>
        <v>0</v>
      </c>
      <c r="W60" s="8">
        <f>IFERROR(X60/$V60,0)</f>
        <v>0</v>
      </c>
      <c r="X60" s="4">
        <f>C60</f>
        <v>0</v>
      </c>
      <c r="Y60" s="8">
        <f>IFERROR(Z60/$V60,0)</f>
        <v>0</v>
      </c>
      <c r="Z60" s="4">
        <f>D60</f>
        <v>0</v>
      </c>
      <c r="AA60" s="8">
        <f>IFERROR(AB60/$V60,0)</f>
        <v>0</v>
      </c>
      <c r="AB60" s="4">
        <f>E60</f>
        <v>0</v>
      </c>
      <c r="AC60" s="8">
        <f>IFERROR(AD60/$V60,0)</f>
        <v>0</v>
      </c>
      <c r="AD60" s="4">
        <f>F60</f>
        <v>0</v>
      </c>
    </row>
    <row r="61" spans="1:30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525000000</v>
      </c>
      <c r="C63" s="4">
        <v>553000000</v>
      </c>
      <c r="D63" s="4">
        <v>462000000</v>
      </c>
      <c r="E63" s="4">
        <v>659000000</v>
      </c>
      <c r="F63" s="4">
        <v>682000000</v>
      </c>
      <c r="H63" t="s">
        <f>A63</f>
        <v>51</v>
      </c>
      <c r="I63" s="8">
        <f>IFERROR(J63/$J$27,0)</f>
        <v>0.081269349845201233</v>
      </c>
      <c r="J63" s="4">
        <f>B63</f>
        <v>525000000</v>
      </c>
      <c r="K63" s="8">
        <f>IFERROR(L63/$L$27,0)</f>
        <v>0.086406250000000004</v>
      </c>
      <c r="L63" s="4">
        <f>C63</f>
        <v>553000000</v>
      </c>
      <c r="M63" s="8">
        <f>IFERROR(N63/$N$27,0)</f>
        <v>0.070212765957446813</v>
      </c>
      <c r="N63" s="4">
        <f>D63</f>
        <v>462000000</v>
      </c>
      <c r="O63" s="8">
        <f>IFERROR(P63/$P$27,0)</f>
        <v>0.095924308588064042</v>
      </c>
      <c r="P63" s="4">
        <f>E63</f>
        <v>659000000</v>
      </c>
      <c r="Q63" s="8">
        <f>IFERROR(R63/$R$27,0)</f>
        <v>0.099562043795620433</v>
      </c>
      <c r="R63" s="4">
        <f>F63</f>
        <v>682000000</v>
      </c>
      <c r="T63" t="s">
        <f>A63</f>
        <v>51</v>
      </c>
      <c r="U63" s="8">
        <f>IFERROR(V63/$V63,0)</f>
        <v>1</v>
      </c>
      <c r="V63" s="4">
        <f>B63</f>
        <v>525000000</v>
      </c>
      <c r="W63" s="8">
        <f>IFERROR(X63/$V63,0)</f>
        <v>1.0533333333333332</v>
      </c>
      <c r="X63" s="4">
        <f>C63</f>
        <v>553000000</v>
      </c>
      <c r="Y63" s="8">
        <f>IFERROR(Z63/$V63,0)</f>
        <v>0.88</v>
      </c>
      <c r="Z63" s="4">
        <f>D63</f>
        <v>462000000</v>
      </c>
      <c r="AA63" s="8">
        <f>IFERROR(AB63/$V63,0)</f>
        <v>1.2552380952380953</v>
      </c>
      <c r="AB63" s="4">
        <f>E63</f>
        <v>659000000</v>
      </c>
      <c r="AC63" s="8">
        <f>IFERROR(AD63/$V63,0)</f>
        <v>1.299047619047619</v>
      </c>
      <c r="AD63" s="4">
        <f>F63</f>
        <v>682000000</v>
      </c>
    </row>
    <row r="64" spans="1:30" ht="13.5">
      <c r="A64" t="s">
        <v>52</v>
      </c>
      <c r="B64" s="4">
        <v>2000000</v>
      </c>
      <c r="C64" s="4">
        <v>2000000</v>
      </c>
      <c r="D64" s="4">
        <v>2000000</v>
      </c>
      <c r="E64" s="4">
        <v>2000000</v>
      </c>
      <c r="F64" s="4">
        <v>2000000</v>
      </c>
      <c r="H64" t="s">
        <f>A64</f>
        <v>52</v>
      </c>
      <c r="I64" s="8">
        <f>IFERROR(J64/$J$27,0)</f>
        <v>0.00030959752321981426</v>
      </c>
      <c r="J64" s="4">
        <f>B64</f>
        <v>2000000</v>
      </c>
      <c r="K64" s="8">
        <f>IFERROR(L64/$L$27,0)</f>
        <v>0.00031250000000000001</v>
      </c>
      <c r="L64" s="4">
        <f>C64</f>
        <v>2000000</v>
      </c>
      <c r="M64" s="8">
        <f>IFERROR(N64/$N$27,0)</f>
        <v>0.00030395136778115504</v>
      </c>
      <c r="N64" s="4">
        <f>D64</f>
        <v>2000000</v>
      </c>
      <c r="O64" s="8">
        <f>IFERROR(P64/$P$27,0)</f>
        <v>0.00029112081513828241</v>
      </c>
      <c r="P64" s="4">
        <f>E64</f>
        <v>2000000</v>
      </c>
      <c r="Q64" s="8">
        <f>IFERROR(R64/$R$27,0)</f>
        <v>0.00029197080291970805</v>
      </c>
      <c r="R64" s="4">
        <f>F64</f>
        <v>2000000</v>
      </c>
      <c r="T64" t="s">
        <f>A64</f>
        <v>52</v>
      </c>
      <c r="U64" s="8">
        <f>IFERROR(V64/$V64,0)</f>
        <v>1</v>
      </c>
      <c r="V64" s="4">
        <f>B64</f>
        <v>2000000</v>
      </c>
      <c r="W64" s="8">
        <f>IFERROR(X64/$V64,0)</f>
        <v>1</v>
      </c>
      <c r="X64" s="4">
        <f>C64</f>
        <v>2000000</v>
      </c>
      <c r="Y64" s="8">
        <f>IFERROR(Z64/$V64,0)</f>
        <v>1</v>
      </c>
      <c r="Z64" s="4">
        <f>D64</f>
        <v>2000000</v>
      </c>
      <c r="AA64" s="8">
        <f>IFERROR(AB64/$V64,0)</f>
        <v>1</v>
      </c>
      <c r="AB64" s="4">
        <f>E64</f>
        <v>2000000</v>
      </c>
      <c r="AC64" s="8">
        <f>IFERROR(AD64/$V64,0)</f>
        <v>1</v>
      </c>
      <c r="AD64" s="4">
        <f>F64</f>
        <v>2000000</v>
      </c>
    </row>
    <row r="65" spans="1:30" ht="13.5">
      <c r="A65" t="s">
        <v>53</v>
      </c>
      <c r="B65" s="4">
        <v>523000000</v>
      </c>
      <c r="C65" s="4">
        <v>551000000</v>
      </c>
      <c r="D65" s="4">
        <v>460000000</v>
      </c>
      <c r="E65" s="4">
        <v>657000000</v>
      </c>
      <c r="F65" s="4">
        <v>680000000</v>
      </c>
      <c r="H65" t="s">
        <f>A65</f>
        <v>53</v>
      </c>
      <c r="I65" s="8">
        <f>IFERROR(J65/$J$27,0)</f>
        <v>0.080959752321981424</v>
      </c>
      <c r="J65" s="4">
        <f>B65</f>
        <v>523000000</v>
      </c>
      <c r="K65" s="8">
        <f>IFERROR(L65/$L$27,0)</f>
        <v>0.086093749999999997</v>
      </c>
      <c r="L65" s="4">
        <f>C65</f>
        <v>551000000</v>
      </c>
      <c r="M65" s="8">
        <f>IFERROR(N65/$N$27,0)</f>
        <v>0.069908814589665649</v>
      </c>
      <c r="N65" s="4">
        <f>D65</f>
        <v>460000000</v>
      </c>
      <c r="O65" s="8">
        <f>IFERROR(P65/$P$27,0)</f>
        <v>0.09563318777292576</v>
      </c>
      <c r="P65" s="4">
        <f>E65</f>
        <v>657000000</v>
      </c>
      <c r="Q65" s="8">
        <f>IFERROR(R65/$R$27,0)</f>
        <v>0.099270072992700728</v>
      </c>
      <c r="R65" s="4">
        <f>F65</f>
        <v>680000000</v>
      </c>
      <c r="T65" t="s">
        <f>A65</f>
        <v>53</v>
      </c>
      <c r="U65" s="8">
        <f>IFERROR(V65/$V65,0)</f>
        <v>1</v>
      </c>
      <c r="V65" s="4">
        <f>B65</f>
        <v>523000000</v>
      </c>
      <c r="W65" s="8">
        <f>IFERROR(X65/$V65,0)</f>
        <v>1.0535372848948374</v>
      </c>
      <c r="X65" s="4">
        <f>C65</f>
        <v>551000000</v>
      </c>
      <c r="Y65" s="8">
        <f>IFERROR(Z65/$V65,0)</f>
        <v>0.87954110898661564</v>
      </c>
      <c r="Z65" s="4">
        <f>D65</f>
        <v>460000000</v>
      </c>
      <c r="AA65" s="8">
        <f>IFERROR(AB65/$V65,0)</f>
        <v>1.2562141491395793</v>
      </c>
      <c r="AB65" s="4">
        <f>E65</f>
        <v>657000000</v>
      </c>
      <c r="AC65" s="8">
        <f>IFERROR(AD65/$V65,0)</f>
        <v>1.3001912045889101</v>
      </c>
      <c r="AD65" s="4">
        <f>F65</f>
        <v>680000000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H68" t="s">
        <f>A68</f>
        <v>56</v>
      </c>
      <c r="I68" s="8">
        <f>IFERROR(J68/$J$27,0)</f>
        <v>0</v>
      </c>
      <c r="J68" s="4">
        <f>B68</f>
        <v>0</v>
      </c>
      <c r="K68" s="8">
        <f>IFERROR(L68/$L$27,0)</f>
        <v>0</v>
      </c>
      <c r="L68" s="4">
        <f>C68</f>
        <v>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0</v>
      </c>
      <c r="V68" s="4">
        <f>B68</f>
        <v>0</v>
      </c>
      <c r="W68" s="8">
        <f>IFERROR(X68/$V68,0)</f>
        <v>0</v>
      </c>
      <c r="X68" s="4">
        <f>C68</f>
        <v>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30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H71" t="s">
        <f>A71</f>
        <v>59</v>
      </c>
      <c r="I71" s="8">
        <f>IFERROR(J71/$J$27,0)</f>
        <v>0</v>
      </c>
      <c r="J71" s="4">
        <f>B71</f>
        <v>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0</v>
      </c>
      <c r="V71" s="4">
        <f>B71</f>
        <v>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523000000</v>
      </c>
      <c r="C72" s="4">
        <v>551000000</v>
      </c>
      <c r="D72" s="4">
        <v>460000000</v>
      </c>
      <c r="E72" s="4">
        <v>657000000</v>
      </c>
      <c r="F72" s="4">
        <v>680000000</v>
      </c>
      <c r="H72" t="s">
        <f>A72</f>
        <v>60</v>
      </c>
      <c r="I72" s="8">
        <f>IFERROR(J72/$J$27,0)</f>
        <v>0.080959752321981424</v>
      </c>
      <c r="J72" s="4">
        <f>B72</f>
        <v>523000000</v>
      </c>
      <c r="K72" s="8">
        <f>IFERROR(L72/$L$27,0)</f>
        <v>0.086093749999999997</v>
      </c>
      <c r="L72" s="4">
        <f>C72</f>
        <v>551000000</v>
      </c>
      <c r="M72" s="8">
        <f>IFERROR(N72/$N$27,0)</f>
        <v>0.069908814589665649</v>
      </c>
      <c r="N72" s="4">
        <f>D72</f>
        <v>460000000</v>
      </c>
      <c r="O72" s="8">
        <f>IFERROR(P72/$P$27,0)</f>
        <v>0.09563318777292576</v>
      </c>
      <c r="P72" s="4">
        <f>E72</f>
        <v>657000000</v>
      </c>
      <c r="Q72" s="8">
        <f>IFERROR(R72/$R$27,0)</f>
        <v>0.099270072992700728</v>
      </c>
      <c r="R72" s="4">
        <f>F72</f>
        <v>680000000</v>
      </c>
      <c r="T72" t="s">
        <f>A72</f>
        <v>60</v>
      </c>
      <c r="U72" s="8">
        <f>IFERROR(V72/$V72,0)</f>
        <v>1</v>
      </c>
      <c r="V72" s="4">
        <f>B72</f>
        <v>523000000</v>
      </c>
      <c r="W72" s="8">
        <f>IFERROR(X72/$V72,0)</f>
        <v>1.0535372848948374</v>
      </c>
      <c r="X72" s="4">
        <f>C72</f>
        <v>551000000</v>
      </c>
      <c r="Y72" s="8">
        <f>IFERROR(Z72/$V72,0)</f>
        <v>0.87954110898661564</v>
      </c>
      <c r="Z72" s="4">
        <f>D72</f>
        <v>460000000</v>
      </c>
      <c r="AA72" s="8">
        <f>IFERROR(AB72/$V72,0)</f>
        <v>1.2562141491395793</v>
      </c>
      <c r="AB72" s="4">
        <f>E72</f>
        <v>657000000</v>
      </c>
      <c r="AC72" s="8">
        <f>IFERROR(AD72/$V72,0)</f>
        <v>1.3001912045889101</v>
      </c>
      <c r="AD72" s="4">
        <f>F72</f>
        <v>680000000</v>
      </c>
    </row>
    <row r="73" spans="1:30" ht="13.5">
      <c r="A73" t="s">
        <v>61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</v>
      </c>
      <c r="P73" s="4">
        <f>E73</f>
        <v>0</v>
      </c>
      <c r="Q73" s="8">
        <f>IFERROR(R73/$R$27,0)</f>
        <v>0</v>
      </c>
      <c r="R73" s="4">
        <f>F73</f>
        <v>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0</v>
      </c>
      <c r="AC73" s="8">
        <f>IFERROR(AD73/$V73,0)</f>
        <v>0</v>
      </c>
      <c r="AD73" s="4">
        <f>F73</f>
        <v>0</v>
      </c>
    </row>
    <row r="74" spans="1:30" ht="13.5">
      <c r="A74" t="s">
        <v>62</v>
      </c>
      <c r="B74" s="4">
        <v>523000000</v>
      </c>
      <c r="C74" s="4">
        <v>551000000</v>
      </c>
      <c r="D74" s="4">
        <v>460000000</v>
      </c>
      <c r="E74" s="4">
        <v>657000000</v>
      </c>
      <c r="F74" s="4">
        <v>680000000</v>
      </c>
      <c r="H74" t="s">
        <f>A74</f>
        <v>62</v>
      </c>
      <c r="I74" s="8">
        <f>IFERROR(J74/$J$27,0)</f>
        <v>0.080959752321981424</v>
      </c>
      <c r="J74" s="4">
        <f>B74</f>
        <v>523000000</v>
      </c>
      <c r="K74" s="8">
        <f>IFERROR(L74/$L$27,0)</f>
        <v>0.086093749999999997</v>
      </c>
      <c r="L74" s="4">
        <f>C74</f>
        <v>551000000</v>
      </c>
      <c r="M74" s="8">
        <f>IFERROR(N74/$N$27,0)</f>
        <v>0.069908814589665649</v>
      </c>
      <c r="N74" s="4">
        <f>D74</f>
        <v>460000000</v>
      </c>
      <c r="O74" s="8">
        <f>IFERROR(P74/$P$27,0)</f>
        <v>0.09563318777292576</v>
      </c>
      <c r="P74" s="4">
        <f>E74</f>
        <v>657000000</v>
      </c>
      <c r="Q74" s="8">
        <f>IFERROR(R74/$R$27,0)</f>
        <v>0.099270072992700728</v>
      </c>
      <c r="R74" s="4">
        <f>F74</f>
        <v>680000000</v>
      </c>
      <c r="T74" t="s">
        <f>A74</f>
        <v>62</v>
      </c>
      <c r="U74" s="8">
        <f>IFERROR(V74/$V74,0)</f>
        <v>1</v>
      </c>
      <c r="V74" s="4">
        <f>B74</f>
        <v>523000000</v>
      </c>
      <c r="W74" s="8">
        <f>IFERROR(X74/$V74,0)</f>
        <v>1.0535372848948374</v>
      </c>
      <c r="X74" s="4">
        <f>C74</f>
        <v>551000000</v>
      </c>
      <c r="Y74" s="8">
        <f>IFERROR(Z74/$V74,0)</f>
        <v>0.87954110898661564</v>
      </c>
      <c r="Z74" s="4">
        <f>D74</f>
        <v>460000000</v>
      </c>
      <c r="AA74" s="8">
        <f>IFERROR(AB74/$V74,0)</f>
        <v>1.2562141491395793</v>
      </c>
      <c r="AB74" s="4">
        <f>E74</f>
        <v>657000000</v>
      </c>
      <c r="AC74" s="8">
        <f>IFERROR(AD74/$V74,0)</f>
        <v>1.3001912045889101</v>
      </c>
      <c r="AD74" s="4">
        <f>F74</f>
        <v>680000000</v>
      </c>
    </row>
    <row r="75" spans="1:30" ht="13.5">
      <c r="A75" t="s">
        <v>63</v>
      </c>
      <c r="B75">
        <v>1.8999999999999999</v>
      </c>
      <c r="C75">
        <v>1.98</v>
      </c>
      <c r="D75">
        <v>1.6399999999999999</v>
      </c>
      <c r="E75">
        <v>2.3300000000000001</v>
      </c>
      <c r="F75">
        <v>2.3999999999999999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275600000</v>
      </c>
      <c r="C77">
        <v>277900000</v>
      </c>
      <c r="D77">
        <v>280000000</v>
      </c>
      <c r="E77">
        <v>282200000</v>
      </c>
      <c r="F77">
        <v>283000000</v>
      </c>
    </row>
    <row r="78" spans="1:30" ht="13.5">
      <c r="A78" t="s">
        <v>66</v>
      </c>
      <c r="B78">
        <v>1.8899999999999999</v>
      </c>
      <c r="C78">
        <v>1.98</v>
      </c>
      <c r="D78">
        <v>1.6399999999999999</v>
      </c>
      <c r="E78">
        <v>2.3199999999999998</v>
      </c>
      <c r="F78">
        <v>2.3900000000000001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276500000</v>
      </c>
      <c r="C80">
        <v>278900000</v>
      </c>
      <c r="D80">
        <v>280800000</v>
      </c>
      <c r="E80">
        <v>282900000</v>
      </c>
      <c r="F80">
        <v>284300000</v>
      </c>
    </row>
    <row r="81" spans="1:30" ht="13.5">
      <c r="A81" t="s">
        <v>69</v>
      </c>
      <c r="B81">
        <v>1910000000</v>
      </c>
      <c r="C81">
        <v>2109999999.9999998</v>
      </c>
      <c r="D81">
        <v>2220000000</v>
      </c>
      <c r="E81">
        <v>2100000000</v>
      </c>
      <c r="F81">
        <v>2230000000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89" spans="1:30" ht="13.23529411764706">
      <c r="A89" t="s">
        <v>72</v>
      </c>
      <c r="B89">
        <v>2015</v>
      </c>
      <c r="C89">
        <v>2016</v>
      </c>
      <c r="D89">
        <v>2017</v>
      </c>
      <c r="E89">
        <v>2018</v>
      </c>
      <c r="F89">
        <v>2019</v>
      </c>
    </row>
    <row r="90" spans="1:30" ht="13.23529411764706">
      <c r="A90" t="s">
        <v>73</v>
      </c>
      <c r="B90" s="4">
        <v>285000000</v>
      </c>
      <c r="C90" s="4">
        <v>254000000</v>
      </c>
      <c r="D90" s="4">
        <v>199000000</v>
      </c>
      <c r="E90" s="4">
        <v>174000000</v>
      </c>
      <c r="F90" s="4">
        <v>157000000</v>
      </c>
      <c r="H90" s="2" t="s">
        <v>74</v>
      </c>
      <c r="I90" s="9">
        <v>2015</v>
      </c>
      <c r="J90" s="9">
        <f>$B$90</f>
        <v>285000000</v>
      </c>
      <c r="K90" s="9">
        <v>2016</v>
      </c>
      <c r="L90" s="9">
        <f>$C$90</f>
        <v>254000000</v>
      </c>
      <c r="M90" s="9">
        <v>2017</v>
      </c>
      <c r="N90" s="9">
        <f>$D$90</f>
        <v>199000000</v>
      </c>
      <c r="O90" s="9">
        <v>2018</v>
      </c>
      <c r="P90" s="9">
        <f>$E$90</f>
        <v>174000000</v>
      </c>
      <c r="Q90" s="9">
        <v>2019</v>
      </c>
      <c r="R90" s="9">
        <f>$F$90</f>
        <v>157000000</v>
      </c>
      <c r="S90" s="9"/>
      <c r="T90" s="2" t="s">
        <v>75</v>
      </c>
      <c r="U90" s="9">
        <v>2015</v>
      </c>
      <c r="V90" s="9">
        <f>$B$90</f>
        <v>285000000</v>
      </c>
      <c r="W90" s="9">
        <v>2016</v>
      </c>
      <c r="X90" s="9">
        <f>$C$90</f>
        <v>254000000</v>
      </c>
      <c r="Y90" s="9">
        <v>2017</v>
      </c>
      <c r="Z90" s="9">
        <f>$D$90</f>
        <v>199000000</v>
      </c>
      <c r="AA90" s="9">
        <v>2018</v>
      </c>
      <c r="AB90" s="9">
        <f>$E$90</f>
        <v>174000000</v>
      </c>
      <c r="AC90" s="9">
        <v>2019</v>
      </c>
      <c r="AD90" s="9">
        <f>$F$90</f>
        <v>157000000</v>
      </c>
    </row>
    <row r="91" spans="1:30" ht="13.23529411764706">
      <c r="A91" t="s">
        <v>76</v>
      </c>
      <c r="B91" s="4">
        <v>285000000</v>
      </c>
      <c r="C91" s="4">
        <v>254000000</v>
      </c>
      <c r="D91" s="4">
        <v>199000000</v>
      </c>
      <c r="E91" s="4">
        <v>174000000</v>
      </c>
      <c r="F91" s="4">
        <v>157000000</v>
      </c>
      <c r="H91" t="s">
        <f>$A$91</f>
        <v>76</v>
      </c>
      <c r="I91" s="8">
        <f>IFERROR(J91/$J$122,0)</f>
        <v>0.014039408866995074</v>
      </c>
      <c r="J91" s="4">
        <f>$B$91</f>
        <v>285000000</v>
      </c>
      <c r="K91" s="8">
        <f>IFERROR(L91/$L$122,0)</f>
        <v>0.011748381128584643</v>
      </c>
      <c r="L91" s="4">
        <f>$C$91</f>
        <v>254000000</v>
      </c>
      <c r="M91" s="8">
        <f>IFERROR(N91/$N$122,0)</f>
        <v>0.008633405639913232</v>
      </c>
      <c r="N91" s="4">
        <f>$D$91</f>
        <v>199000000</v>
      </c>
      <c r="O91" s="8">
        <f>IFERROR(P91/$P$122,0)</f>
        <v>0.007093355075417856</v>
      </c>
      <c r="P91" s="4">
        <f>$E$91</f>
        <v>174000000</v>
      </c>
      <c r="Q91" s="8">
        <f>IFERROR(R91/$R$122,0)</f>
        <v>0.0058494783904619969</v>
      </c>
      <c r="R91" s="4">
        <f>$F$91</f>
        <v>157000000</v>
      </c>
      <c r="T91" t="s">
        <f>$A$91</f>
        <v>76</v>
      </c>
      <c r="U91" s="8">
        <f>IFERROR(V91/$V91,0)</f>
        <v>1</v>
      </c>
      <c r="V91" s="4">
        <f>$B$91</f>
        <v>285000000</v>
      </c>
      <c r="W91" s="8">
        <f>IFERROR(X91/$V91,0)</f>
        <v>0.89122807017543859</v>
      </c>
      <c r="X91" s="4">
        <f>$C$91</f>
        <v>254000000</v>
      </c>
      <c r="Y91" s="8">
        <f>IFERROR(Z91/$V91,0)</f>
        <v>0.69824561403508767</v>
      </c>
      <c r="Z91" s="4">
        <f>$D$91</f>
        <v>199000000</v>
      </c>
      <c r="AA91" s="8">
        <f>IFERROR(AB91/$V91,0)</f>
        <v>0.61052631578947369</v>
      </c>
      <c r="AB91" s="4">
        <f>$E$91</f>
        <v>174000000</v>
      </c>
      <c r="AC91" s="8">
        <f>IFERROR(AD91/$V91,0)</f>
        <v>0.55087719298245619</v>
      </c>
      <c r="AD91" s="4">
        <f>$F$91</f>
        <v>157000000</v>
      </c>
    </row>
    <row r="92" spans="1:30" ht="13.23529411764706">
      <c r="A92" t="s">
        <v>77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H92" t="s">
        <f>$A$92</f>
        <v>77</v>
      </c>
      <c r="I92" s="8">
        <f>IFERROR(J92/$J$122,0)</f>
        <v>0</v>
      </c>
      <c r="J92" s="4">
        <f>$B$92</f>
        <v>0</v>
      </c>
      <c r="K92" s="8">
        <f>IFERROR(L92/$L$122,0)</f>
        <v>0</v>
      </c>
      <c r="L92" s="4">
        <f>$C$92</f>
        <v>0</v>
      </c>
      <c r="M92" s="8">
        <f>IFERROR(N92/$N$122,0)</f>
        <v>0</v>
      </c>
      <c r="N92" s="4">
        <f>$D$92</f>
        <v>0</v>
      </c>
      <c r="O92" s="8">
        <f>IFERROR(P92/$P$122,0)</f>
        <v>0</v>
      </c>
      <c r="P92" s="4">
        <f>$E$92</f>
        <v>0</v>
      </c>
      <c r="Q92" s="8">
        <f>IFERROR(R92/$R$122,0)</f>
        <v>0</v>
      </c>
      <c r="R92" s="4">
        <f>$F$92</f>
        <v>0</v>
      </c>
      <c r="T92" t="s">
        <f>$A$92</f>
        <v>77</v>
      </c>
      <c r="U92" s="8">
        <f>IFERROR(V92/$V92,0)</f>
        <v>0</v>
      </c>
      <c r="V92" s="4">
        <f>$B$92</f>
        <v>0</v>
      </c>
      <c r="W92" s="8">
        <f>IFERROR(X92/$V92,0)</f>
        <v>0</v>
      </c>
      <c r="X92" s="4">
        <f>$C$92</f>
        <v>0</v>
      </c>
      <c r="Y92" s="8">
        <f>IFERROR(Z92/$V92,0)</f>
        <v>0</v>
      </c>
      <c r="Z92" s="4">
        <f>$D$92</f>
        <v>0</v>
      </c>
      <c r="AA92" s="8">
        <f>IFERROR(AB92/$V92,0)</f>
        <v>0</v>
      </c>
      <c r="AB92" s="4">
        <f>$E$92</f>
        <v>0</v>
      </c>
      <c r="AC92" s="8">
        <f>IFERROR(AD92/$V92,0)</f>
        <v>0</v>
      </c>
      <c r="AD92" s="4">
        <f>$F$92</f>
        <v>0</v>
      </c>
    </row>
    <row r="93" spans="1:30" ht="13.23529411764706">
      <c r="A93" t="s">
        <v>78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78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78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30" ht="13.23529411764706">
      <c r="A94" t="s">
        <v>79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80</v>
      </c>
      <c r="I94" s="8">
        <f>IFERROR(J94/$J$122,0)</f>
        <v>0.044975369458128078</v>
      </c>
      <c r="J94" s="4">
        <f>$B$95</f>
        <v>913000000</v>
      </c>
      <c r="K94" s="8">
        <f>IFERROR(L94/$L$122,0)</f>
        <v>0.046716003700277522</v>
      </c>
      <c r="L94" s="4">
        <f>$C$95</f>
        <v>1010000000</v>
      </c>
      <c r="M94" s="8">
        <f>IFERROR(N94/$N$122,0)</f>
        <v>0.053796095444685464</v>
      </c>
      <c r="N94" s="4">
        <f>$D$95</f>
        <v>1240000000</v>
      </c>
      <c r="O94" s="8">
        <f>IFERROR(P94/$P$122,0)</f>
        <v>0.050142682429677947</v>
      </c>
      <c r="P94" s="4">
        <f>$E$95</f>
        <v>1230000000</v>
      </c>
      <c r="Q94" s="8">
        <f>IFERROR(R94/$R$122,0)</f>
        <v>0.042101341281669154</v>
      </c>
      <c r="R94" s="4">
        <f>$F$95</f>
        <v>1130000000</v>
      </c>
      <c r="T94" t="s">
        <f>$A$95</f>
        <v>80</v>
      </c>
      <c r="U94" s="8">
        <f>IFERROR(V94/$V94,0)</f>
        <v>1</v>
      </c>
      <c r="V94" s="4">
        <f>$B$95</f>
        <v>913000000</v>
      </c>
      <c r="W94" s="8">
        <f>IFERROR(X94/$V94,0)</f>
        <v>1.1062431544359255</v>
      </c>
      <c r="X94" s="4">
        <f>$C$95</f>
        <v>1010000000</v>
      </c>
      <c r="Y94" s="8">
        <f>IFERROR(Z94/$V94,0)</f>
        <v>1.3581599123767798</v>
      </c>
      <c r="Z94" s="4">
        <f>$D$95</f>
        <v>1240000000</v>
      </c>
      <c r="AA94" s="8">
        <f>IFERROR(AB94/$V94,0)</f>
        <v>1.3472070098576123</v>
      </c>
      <c r="AB94" s="4">
        <f>$E$95</f>
        <v>1230000000</v>
      </c>
      <c r="AC94" s="8">
        <f>IFERROR(AD94/$V94,0)</f>
        <v>1.2376779846659365</v>
      </c>
      <c r="AD94" s="4">
        <f>$F$95</f>
        <v>1130000000</v>
      </c>
    </row>
    <row r="95" spans="1:30" ht="13.23529411764706">
      <c r="A95" t="s">
        <v>80</v>
      </c>
      <c r="B95" s="4">
        <v>913000000</v>
      </c>
      <c r="C95" s="4">
        <v>1010000000</v>
      </c>
      <c r="D95" s="4">
        <v>1240000000</v>
      </c>
      <c r="E95" s="4">
        <v>1230000000</v>
      </c>
      <c r="F95" s="4">
        <v>1130000000</v>
      </c>
      <c r="H95" t="s">
        <f>$A$96</f>
        <v>81</v>
      </c>
      <c r="I95" s="8">
        <f>IFERROR(J95/$J$122,0)</f>
        <v>0.044975369458128078</v>
      </c>
      <c r="J95" s="4">
        <f>$B$96</f>
        <v>913000000</v>
      </c>
      <c r="K95" s="8">
        <f>IFERROR(L95/$L$122,0)</f>
        <v>0.046716003700277522</v>
      </c>
      <c r="L95" s="4">
        <f>$C$96</f>
        <v>1010000000</v>
      </c>
      <c r="M95" s="8">
        <f>IFERROR(N95/$N$122,0)</f>
        <v>0.053796095444685464</v>
      </c>
      <c r="N95" s="4">
        <f>$D$96</f>
        <v>1240000000</v>
      </c>
      <c r="O95" s="8">
        <f>IFERROR(P95/$P$122,0)</f>
        <v>0.050142682429677947</v>
      </c>
      <c r="P95" s="4">
        <f>$E$96</f>
        <v>1230000000</v>
      </c>
      <c r="Q95" s="8">
        <f>IFERROR(R95/$R$122,0)</f>
        <v>0.042101341281669154</v>
      </c>
      <c r="R95" s="4">
        <f>$F$96</f>
        <v>1130000000</v>
      </c>
      <c r="T95" t="s">
        <f>$A$96</f>
        <v>81</v>
      </c>
      <c r="U95" s="8">
        <f>IFERROR(V95/$V95,0)</f>
        <v>1</v>
      </c>
      <c r="V95" s="4">
        <f>$B$96</f>
        <v>913000000</v>
      </c>
      <c r="W95" s="8">
        <f>IFERROR(X95/$V95,0)</f>
        <v>1.1062431544359255</v>
      </c>
      <c r="X95" s="4">
        <f>$C$96</f>
        <v>1010000000</v>
      </c>
      <c r="Y95" s="8">
        <f>IFERROR(Z95/$V95,0)</f>
        <v>1.3581599123767798</v>
      </c>
      <c r="Z95" s="4">
        <f>$D$96</f>
        <v>1240000000</v>
      </c>
      <c r="AA95" s="8">
        <f>IFERROR(AB95/$V95,0)</f>
        <v>1.3472070098576123</v>
      </c>
      <c r="AB95" s="4">
        <f>$E$96</f>
        <v>1230000000</v>
      </c>
      <c r="AC95" s="8">
        <f>IFERROR(AD95/$V95,0)</f>
        <v>1.2376779846659365</v>
      </c>
      <c r="AD95" s="4">
        <f>$F$96</f>
        <v>1130000000</v>
      </c>
    </row>
    <row r="96" spans="1:30" ht="13.23529411764706">
      <c r="A96" t="s">
        <v>81</v>
      </c>
      <c r="B96" s="4">
        <v>913000000</v>
      </c>
      <c r="C96" s="4">
        <v>1010000000</v>
      </c>
      <c r="D96" s="4">
        <v>1240000000</v>
      </c>
      <c r="E96" s="4">
        <v>1230000000</v>
      </c>
      <c r="F96" s="4">
        <v>1130000000</v>
      </c>
      <c r="H96" t="s">
        <f>$A$97</f>
        <v>82</v>
      </c>
      <c r="I96" s="8">
        <f>IFERROR(J96/$J$122,0)</f>
        <v>0.046798029556650245</v>
      </c>
      <c r="J96" s="4">
        <f>$B$97</f>
        <v>950000000</v>
      </c>
      <c r="K96" s="8">
        <f>IFERROR(L96/$L$122,0)</f>
        <v>0.048566142460684553</v>
      </c>
      <c r="L96" s="4">
        <f>$C$97</f>
        <v>1050000000</v>
      </c>
      <c r="M96" s="8">
        <f>IFERROR(N96/$N$122,0)</f>
        <v>0.055531453362255963</v>
      </c>
      <c r="N96" s="4">
        <f>$D$97</f>
        <v>1280000000</v>
      </c>
      <c r="O96" s="8">
        <f>IFERROR(P96/$P$122,0)</f>
        <v>0.051773338768854461</v>
      </c>
      <c r="P96" s="4">
        <f>$E$97</f>
        <v>1270000000</v>
      </c>
      <c r="Q96" s="8">
        <f>IFERROR(R96/$R$122,0)</f>
        <v>0.043964232488822655</v>
      </c>
      <c r="R96" s="4">
        <f>$F$97</f>
        <v>1180000000</v>
      </c>
      <c r="T96" t="s">
        <f>$A$97</f>
        <v>82</v>
      </c>
      <c r="U96" s="8">
        <f>IFERROR(V96/$V96,0)</f>
        <v>1</v>
      </c>
      <c r="V96" s="4">
        <f>$B$97</f>
        <v>950000000</v>
      </c>
      <c r="W96" s="8">
        <f>IFERROR(X96/$V96,0)</f>
        <v>1.1052631578947369</v>
      </c>
      <c r="X96" s="4">
        <f>$C$97</f>
        <v>1050000000</v>
      </c>
      <c r="Y96" s="8">
        <f>IFERROR(Z96/$V96,0)</f>
        <v>1.3473684210526315</v>
      </c>
      <c r="Z96" s="4">
        <f>$D$97</f>
        <v>1280000000</v>
      </c>
      <c r="AA96" s="8">
        <f>IFERROR(AB96/$V96,0)</f>
        <v>1.3368421052631578</v>
      </c>
      <c r="AB96" s="4">
        <f>$E$97</f>
        <v>1270000000</v>
      </c>
      <c r="AC96" s="8">
        <f>IFERROR(AD96/$V96,0)</f>
        <v>1.2421052631578948</v>
      </c>
      <c r="AD96" s="4">
        <f>$F$97</f>
        <v>1180000000</v>
      </c>
    </row>
    <row r="97" spans="1:30" ht="13.23529411764706">
      <c r="A97" t="s">
        <v>82</v>
      </c>
      <c r="B97" s="4">
        <v>950000000</v>
      </c>
      <c r="C97" s="4">
        <v>1050000000</v>
      </c>
      <c r="D97" s="4">
        <v>1280000000</v>
      </c>
      <c r="E97" s="4">
        <v>1270000000</v>
      </c>
      <c r="F97" s="4">
        <v>1180000000</v>
      </c>
      <c r="H97" t="s">
        <f>$A$98</f>
        <v>83</v>
      </c>
      <c r="I97" s="8">
        <f>IFERROR(J97/$J$122,0)</f>
        <v>-0.0018226600985221675</v>
      </c>
      <c r="J97" s="4">
        <f>$B$98</f>
        <v>-37000000</v>
      </c>
      <c r="K97" s="8">
        <f>IFERROR(L97/$L$122,0)</f>
        <v>-0.0018501387604070306</v>
      </c>
      <c r="L97" s="4">
        <f>$C$98</f>
        <v>-40000000</v>
      </c>
      <c r="M97" s="8">
        <f>IFERROR(N97/$N$122,0)</f>
        <v>-0.0017353579175704988</v>
      </c>
      <c r="N97" s="4">
        <f>$D$98</f>
        <v>-40000000</v>
      </c>
      <c r="O97" s="8">
        <f>IFERROR(P97/$P$122,0)</f>
        <v>-0.0017937219730941704</v>
      </c>
      <c r="P97" s="4">
        <f>$E$98</f>
        <v>-44000000</v>
      </c>
      <c r="Q97" s="8">
        <f>IFERROR(R97/$R$122,0)</f>
        <v>-0.0019746646795827123</v>
      </c>
      <c r="R97" s="4">
        <f>$F$98</f>
        <v>-53000000</v>
      </c>
      <c r="T97" t="s">
        <f>$A$98</f>
        <v>83</v>
      </c>
      <c r="U97" s="8">
        <f>IFERROR(V97/$V97,0)</f>
        <v>1</v>
      </c>
      <c r="V97" s="4">
        <f>$B$98</f>
        <v>-37000000</v>
      </c>
      <c r="W97" s="8">
        <f>IFERROR(X97/$V97,0)</f>
        <v>1.0810810810810811</v>
      </c>
      <c r="X97" s="4">
        <f>$C$98</f>
        <v>-40000000</v>
      </c>
      <c r="Y97" s="8">
        <f>IFERROR(Z97/$V97,0)</f>
        <v>1.0810810810810811</v>
      </c>
      <c r="Z97" s="4">
        <f>$D$98</f>
        <v>-40000000</v>
      </c>
      <c r="AA97" s="8">
        <f>IFERROR(AB97/$V97,0)</f>
        <v>1.1891891891891893</v>
      </c>
      <c r="AB97" s="4">
        <f>$E$98</f>
        <v>-44000000</v>
      </c>
      <c r="AC97" s="8">
        <f>IFERROR(AD97/$V97,0)</f>
        <v>1.4324324324324325</v>
      </c>
      <c r="AD97" s="4">
        <f>$F$98</f>
        <v>-53000000</v>
      </c>
    </row>
    <row r="98" spans="1:30" ht="13.23529411764706">
      <c r="A98" t="s">
        <v>83</v>
      </c>
      <c r="B98" s="4">
        <v>-37000000</v>
      </c>
      <c r="C98" s="4">
        <v>-40000000</v>
      </c>
      <c r="D98" s="4">
        <v>-40000000</v>
      </c>
      <c r="E98" s="4">
        <v>-44000000</v>
      </c>
      <c r="F98" s="4">
        <v>-53000000</v>
      </c>
      <c r="H98" t="s">
        <f>$A$99</f>
        <v>84</v>
      </c>
      <c r="I98" s="8">
        <f>IFERROR(J98/$J$122,0)</f>
        <v>0</v>
      </c>
      <c r="J98" s="4">
        <f>$B$99</f>
        <v>0</v>
      </c>
      <c r="K98" s="8">
        <f>IFERROR(L98/$L$122,0)</f>
        <v>0</v>
      </c>
      <c r="L98" s="4">
        <f>$C$99</f>
        <v>0</v>
      </c>
      <c r="M98" s="8">
        <f>IFERROR(N98/$N$122,0)</f>
        <v>0</v>
      </c>
      <c r="N98" s="4">
        <f>$D$99</f>
        <v>0</v>
      </c>
      <c r="O98" s="8">
        <f>IFERROR(P98/$P$122,0)</f>
        <v>0</v>
      </c>
      <c r="P98" s="4">
        <f>$E$99</f>
        <v>0</v>
      </c>
      <c r="Q98" s="8">
        <f>IFERROR(R98/$R$122,0)</f>
        <v>0</v>
      </c>
      <c r="R98" s="4">
        <f>$F$99</f>
        <v>0</v>
      </c>
      <c r="T98" t="s">
        <f>$A$99</f>
        <v>84</v>
      </c>
      <c r="U98" s="8">
        <f>IFERROR(V98/$V98,0)</f>
        <v>0</v>
      </c>
      <c r="V98" s="4">
        <f>$B$99</f>
        <v>0</v>
      </c>
      <c r="W98" s="8">
        <f>IFERROR(X98/$V98,0)</f>
        <v>0</v>
      </c>
      <c r="X98" s="4">
        <f>$C$99</f>
        <v>0</v>
      </c>
      <c r="Y98" s="8">
        <f>IFERROR(Z98/$V98,0)</f>
        <v>0</v>
      </c>
      <c r="Z98" s="4">
        <f>$D$99</f>
        <v>0</v>
      </c>
      <c r="AA98" s="8">
        <f>IFERROR(AB98/$V98,0)</f>
        <v>0</v>
      </c>
      <c r="AB98" s="4">
        <f>$E$99</f>
        <v>0</v>
      </c>
      <c r="AC98" s="8">
        <f>IFERROR(AD98/$V98,0)</f>
        <v>0</v>
      </c>
      <c r="AD98" s="4">
        <f>$F$99</f>
        <v>0</v>
      </c>
    </row>
    <row r="99" spans="1:30" ht="13.23529411764706">
      <c r="A99" t="s">
        <v>84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H99" t="s">
        <f>$A$102</f>
        <v>85</v>
      </c>
      <c r="I99" s="8">
        <f>IFERROR(J99/$J$122,0)</f>
        <v>0.038325123152709362</v>
      </c>
      <c r="J99" s="4">
        <f>$B$102</f>
        <v>778000000</v>
      </c>
      <c r="K99" s="8">
        <f>IFERROR(L99/$L$122,0)</f>
        <v>0.028954671600370029</v>
      </c>
      <c r="L99" s="4">
        <f>$C$102</f>
        <v>626000000</v>
      </c>
      <c r="M99" s="8">
        <f>IFERROR(N99/$N$122,0)</f>
        <v>0.029154013015184381</v>
      </c>
      <c r="N99" s="4">
        <f>$D$102</f>
        <v>672000000</v>
      </c>
      <c r="O99" s="8">
        <f>IFERROR(P99/$P$122,0)</f>
        <v>0.026498165511618425</v>
      </c>
      <c r="P99" s="4">
        <f>$E$102</f>
        <v>650000000</v>
      </c>
      <c r="Q99" s="8">
        <f>IFERROR(R99/$R$122,0)</f>
        <v>0.022540983606557378</v>
      </c>
      <c r="R99" s="4">
        <f>$F$102</f>
        <v>605000000</v>
      </c>
      <c r="T99" t="s">
        <f>$A$102</f>
        <v>85</v>
      </c>
      <c r="U99" s="8">
        <f>IFERROR(V99/$V99,0)</f>
        <v>1</v>
      </c>
      <c r="V99" s="4">
        <f>$B$102</f>
        <v>778000000</v>
      </c>
      <c r="W99" s="8">
        <f>IFERROR(X99/$V99,0)</f>
        <v>0.80462724935732644</v>
      </c>
      <c r="X99" s="4">
        <f>$C$102</f>
        <v>626000000</v>
      </c>
      <c r="Y99" s="8">
        <f>IFERROR(Z99/$V99,0)</f>
        <v>0.86375321336760924</v>
      </c>
      <c r="Z99" s="4">
        <f>$D$102</f>
        <v>672000000</v>
      </c>
      <c r="AA99" s="8">
        <f>IFERROR(AB99/$V99,0)</f>
        <v>0.83547557840616971</v>
      </c>
      <c r="AB99" s="4">
        <f>$E$102</f>
        <v>650000000</v>
      </c>
      <c r="AC99" s="8">
        <f>IFERROR(AD99/$V99,0)</f>
        <v>0.77763496143958866</v>
      </c>
      <c r="AD99" s="4">
        <f>$F$102</f>
        <v>605000000</v>
      </c>
    </row>
    <row r="100" spans="1:30" ht="13.23529411764706">
      <c r="A100" t="s">
        <v>86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H100" t="s">
        <f>$A$103</f>
        <v>87</v>
      </c>
      <c r="I100" s="8">
        <f>IFERROR(J100/$J$122,0)</f>
        <v>0.0041379310344827587</v>
      </c>
      <c r="J100" s="4">
        <f>$B$103</f>
        <v>84000000</v>
      </c>
      <c r="K100" s="8">
        <f>IFERROR(L100/$L$122,0)</f>
        <v>0.0028214616096207215</v>
      </c>
      <c r="L100" s="4">
        <f>$C$103</f>
        <v>61000000</v>
      </c>
      <c r="M100" s="8">
        <f>IFERROR(N100/$N$122,0)</f>
        <v>0.0035140997830802605</v>
      </c>
      <c r="N100" s="4">
        <f>$D$103</f>
        <v>81000000</v>
      </c>
      <c r="O100" s="8">
        <f>IFERROR(P100/$P$122,0)</f>
        <v>0.0023236852833265391</v>
      </c>
      <c r="P100" s="4">
        <f>$E$103</f>
        <v>57000000</v>
      </c>
      <c r="Q100" s="8">
        <f>IFERROR(R100/$R$122,0)</f>
        <v>0.0024590163934426232</v>
      </c>
      <c r="R100" s="4">
        <f>$F$103</f>
        <v>66000000</v>
      </c>
      <c r="T100" t="s">
        <f>$A$103</f>
        <v>87</v>
      </c>
      <c r="U100" s="8">
        <f>IFERROR(V100/$V100,0)</f>
        <v>1</v>
      </c>
      <c r="V100" s="4">
        <f>$B$103</f>
        <v>84000000</v>
      </c>
      <c r="W100" s="8">
        <f>IFERROR(X100/$V100,0)</f>
        <v>0.72619047619047616</v>
      </c>
      <c r="X100" s="4">
        <f>$C$103</f>
        <v>61000000</v>
      </c>
      <c r="Y100" s="8">
        <f>IFERROR(Z100/$V100,0)</f>
        <v>0.9642857142857143</v>
      </c>
      <c r="Z100" s="4">
        <f>$D$103</f>
        <v>81000000</v>
      </c>
      <c r="AA100" s="8">
        <f>IFERROR(AB100/$V100,0)</f>
        <v>0.6785714285714286</v>
      </c>
      <c r="AB100" s="4">
        <f>$E$103</f>
        <v>57000000</v>
      </c>
      <c r="AC100" s="8">
        <f>IFERROR(AD100/$V100,0)</f>
        <v>0.7857142857142857</v>
      </c>
      <c r="AD100" s="4">
        <f>$F$103</f>
        <v>66000000</v>
      </c>
    </row>
    <row r="101" spans="1:30" ht="13.23529411764706">
      <c r="A101" t="s">
        <v>88</v>
      </c>
      <c r="B101" s="4">
        <v>7.0700000000000003</v>
      </c>
      <c r="C101" s="4">
        <v>6.3200000000000003</v>
      </c>
      <c r="D101" s="4">
        <v>5.2999999999999998</v>
      </c>
      <c r="E101" s="4">
        <v>5.5999999999999996</v>
      </c>
      <c r="F101" s="4">
        <v>6.0800000000000001</v>
      </c>
      <c r="H101" t="s">
        <f>$A$104</f>
        <v>89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89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30" ht="13.23529411764706">
      <c r="A102" t="s">
        <v>85</v>
      </c>
      <c r="B102" s="4">
        <v>778000000</v>
      </c>
      <c r="C102" s="4">
        <v>626000000</v>
      </c>
      <c r="D102" s="4">
        <v>672000000</v>
      </c>
      <c r="E102" s="4">
        <v>650000000</v>
      </c>
      <c r="F102" s="4">
        <v>605000000</v>
      </c>
      <c r="H102" t="s">
        <f>$A$105</f>
        <v>90</v>
      </c>
      <c r="I102" s="8">
        <f>IFERROR(J102/$J$122,0)</f>
        <v>0.0341871921182266</v>
      </c>
      <c r="J102" s="4">
        <f>$B$105</f>
        <v>694000000</v>
      </c>
      <c r="K102" s="8">
        <f>IFERROR(L102/$L$122,0)</f>
        <v>0.026133209990749307</v>
      </c>
      <c r="L102" s="4">
        <f>$C$105</f>
        <v>565000000</v>
      </c>
      <c r="M102" s="8">
        <f>IFERROR(N102/$N$122,0)</f>
        <v>0.025639913232104121</v>
      </c>
      <c r="N102" s="4">
        <f>$D$105</f>
        <v>591000000</v>
      </c>
      <c r="O102" s="8">
        <f>IFERROR(P102/$P$122,0)</f>
        <v>0.024174480228291887</v>
      </c>
      <c r="P102" s="4">
        <f>$E$105</f>
        <v>593000000</v>
      </c>
      <c r="Q102" s="8">
        <f>IFERROR(R102/$R$122,0)</f>
        <v>0.020081967213114754</v>
      </c>
      <c r="R102" s="4">
        <f>$F$105</f>
        <v>539000000</v>
      </c>
      <c r="T102" t="s">
        <f>$A$105</f>
        <v>90</v>
      </c>
      <c r="U102" s="8">
        <f>IFERROR(V102/$V102,0)</f>
        <v>1</v>
      </c>
      <c r="V102" s="4">
        <f>$B$105</f>
        <v>694000000</v>
      </c>
      <c r="W102" s="8">
        <f>IFERROR(X102/$V102,0)</f>
        <v>0.8141210374639769</v>
      </c>
      <c r="X102" s="4">
        <f>$C$105</f>
        <v>565000000</v>
      </c>
      <c r="Y102" s="8">
        <f>IFERROR(Z102/$V102,0)</f>
        <v>0.85158501440922185</v>
      </c>
      <c r="Z102" s="4">
        <f>$D$105</f>
        <v>591000000</v>
      </c>
      <c r="AA102" s="8">
        <f>IFERROR(AB102/$V102,0)</f>
        <v>0.85446685878962536</v>
      </c>
      <c r="AB102" s="4">
        <f>$E$105</f>
        <v>593000000</v>
      </c>
      <c r="AC102" s="8">
        <f>IFERROR(AD102/$V102,0)</f>
        <v>0.77665706051873196</v>
      </c>
      <c r="AD102" s="4">
        <f>$F$105</f>
        <v>539000000</v>
      </c>
    </row>
    <row r="103" spans="1:30" ht="13.23529411764706">
      <c r="A103" t="s">
        <v>87</v>
      </c>
      <c r="B103" s="4">
        <v>84000000</v>
      </c>
      <c r="C103" s="4">
        <v>61000000</v>
      </c>
      <c r="D103" s="4">
        <v>81000000</v>
      </c>
      <c r="E103" s="4">
        <v>57000000</v>
      </c>
      <c r="F103" s="4">
        <v>66000000</v>
      </c>
      <c r="H103" t="s">
        <f>$A$106</f>
        <v>91</v>
      </c>
      <c r="I103" s="8">
        <f>IFERROR(J103/$J$122,0)</f>
        <v>0</v>
      </c>
      <c r="J103" s="4">
        <f>$B$106</f>
        <v>0</v>
      </c>
      <c r="K103" s="8">
        <f>IFERROR(L103/$L$122,0)</f>
        <v>0</v>
      </c>
      <c r="L103" s="4">
        <f>$C$106</f>
        <v>0</v>
      </c>
      <c r="M103" s="8">
        <f>IFERROR(N103/$N$122,0)</f>
        <v>0</v>
      </c>
      <c r="N103" s="4">
        <f>$D$106</f>
        <v>0</v>
      </c>
      <c r="O103" s="8">
        <f>IFERROR(P103/$P$122,0)</f>
        <v>0</v>
      </c>
      <c r="P103" s="4">
        <f>$E$106</f>
        <v>0</v>
      </c>
      <c r="Q103" s="8">
        <f>IFERROR(R103/$R$122,0)</f>
        <v>0</v>
      </c>
      <c r="R103" s="4">
        <f>$F$106</f>
        <v>0</v>
      </c>
      <c r="T103" t="s">
        <f>$A$106</f>
        <v>91</v>
      </c>
      <c r="U103" s="8">
        <f>IFERROR(V103/$V103,0)</f>
        <v>0</v>
      </c>
      <c r="V103" s="4">
        <f>$B$106</f>
        <v>0</v>
      </c>
      <c r="W103" s="8">
        <f>IFERROR(X103/$V103,0)</f>
        <v>0</v>
      </c>
      <c r="X103" s="4">
        <f>$C$106</f>
        <v>0</v>
      </c>
      <c r="Y103" s="8">
        <f>IFERROR(Z103/$V103,0)</f>
        <v>0</v>
      </c>
      <c r="Z103" s="4">
        <f>$D$106</f>
        <v>0</v>
      </c>
      <c r="AA103" s="8">
        <f>IFERROR(AB103/$V103,0)</f>
        <v>0</v>
      </c>
      <c r="AB103" s="4">
        <f>$E$106</f>
        <v>0</v>
      </c>
      <c r="AC103" s="8">
        <f>IFERROR(AD103/$V103,0)</f>
        <v>0</v>
      </c>
      <c r="AD103" s="4">
        <f>$F$106</f>
        <v>0</v>
      </c>
    </row>
    <row r="104" spans="1:30" ht="13.23529411764706">
      <c r="A104" t="s">
        <v>89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92</v>
      </c>
      <c r="I104" s="8">
        <f>IFERROR(J104/$J$122,0)</f>
        <v>0.016945812807881773</v>
      </c>
      <c r="J104" s="4">
        <f>$B$107</f>
        <v>344000000</v>
      </c>
      <c r="K104" s="8">
        <f>IFERROR(L104/$L$122,0)</f>
        <v>0.017900092506938019</v>
      </c>
      <c r="L104" s="4">
        <f>$C$107</f>
        <v>387000000</v>
      </c>
      <c r="M104" s="8">
        <f>IFERROR(N104/$N$122,0)</f>
        <v>0.015704989154013017</v>
      </c>
      <c r="N104" s="4">
        <f>$D$107</f>
        <v>362000000</v>
      </c>
      <c r="O104" s="8">
        <f>IFERROR(P104/$P$122,0)</f>
        <v>0.016999592335915206</v>
      </c>
      <c r="P104" s="4">
        <f>$E$107</f>
        <v>417000000</v>
      </c>
      <c r="Q104" s="8">
        <f>IFERROR(R104/$R$122,0)</f>
        <v>0.01650521609538003</v>
      </c>
      <c r="R104" s="4">
        <f>$F$107</f>
        <v>443000000</v>
      </c>
      <c r="T104" t="s">
        <f>$A$107</f>
        <v>92</v>
      </c>
      <c r="U104" s="8">
        <f>IFERROR(V104/$V104,0)</f>
        <v>1</v>
      </c>
      <c r="V104" s="4">
        <f>$B$107</f>
        <v>344000000</v>
      </c>
      <c r="W104" s="8">
        <f>IFERROR(X104/$V104,0)</f>
        <v>1.125</v>
      </c>
      <c r="X104" s="4">
        <f>$C$107</f>
        <v>387000000</v>
      </c>
      <c r="Y104" s="8">
        <f>IFERROR(Z104/$V104,0)</f>
        <v>1.0523255813953489</v>
      </c>
      <c r="Z104" s="4">
        <f>$D$107</f>
        <v>362000000</v>
      </c>
      <c r="AA104" s="8">
        <f>IFERROR(AB104/$V104,0)</f>
        <v>1.2122093023255813</v>
      </c>
      <c r="AB104" s="4">
        <f>$E$107</f>
        <v>417000000</v>
      </c>
      <c r="AC104" s="8">
        <f>IFERROR(AD104/$V104,0)</f>
        <v>1.2877906976744187</v>
      </c>
      <c r="AD104" s="4">
        <f>$F$107</f>
        <v>443000000</v>
      </c>
    </row>
    <row r="105" spans="1:30" ht="13.23529411764706">
      <c r="A105" t="s">
        <v>90</v>
      </c>
      <c r="B105" s="4">
        <v>694000000</v>
      </c>
      <c r="C105" s="4">
        <v>565000000</v>
      </c>
      <c r="D105" s="4">
        <v>591000000</v>
      </c>
      <c r="E105" s="4">
        <v>593000000</v>
      </c>
      <c r="F105" s="4">
        <v>539000000</v>
      </c>
      <c r="H105" t="s">
        <f>$A$108</f>
        <v>93</v>
      </c>
      <c r="I105" s="8">
        <f>IFERROR(J105/$J$122,0)</f>
        <v>0.016945812807881773</v>
      </c>
      <c r="J105" s="4">
        <f>$B$108</f>
        <v>344000000</v>
      </c>
      <c r="K105" s="8">
        <f>IFERROR(L105/$L$122,0)</f>
        <v>0.017900092506938019</v>
      </c>
      <c r="L105" s="4">
        <f>$C$108</f>
        <v>387000000</v>
      </c>
      <c r="M105" s="8">
        <f>IFERROR(N105/$N$122,0)</f>
        <v>0.015704989154013017</v>
      </c>
      <c r="N105" s="4">
        <f>$D$108</f>
        <v>362000000</v>
      </c>
      <c r="O105" s="8">
        <f>IFERROR(P105/$P$122,0)</f>
        <v>0.016999592335915206</v>
      </c>
      <c r="P105" s="4">
        <f>$E$108</f>
        <v>417000000</v>
      </c>
      <c r="Q105" s="8">
        <f>IFERROR(R105/$R$122,0)</f>
        <v>0.01650521609538003</v>
      </c>
      <c r="R105" s="4">
        <f>$F$108</f>
        <v>443000000</v>
      </c>
      <c r="T105" t="s">
        <f>$A$108</f>
        <v>93</v>
      </c>
      <c r="U105" s="8">
        <f>IFERROR(V105/$V105,0)</f>
        <v>1</v>
      </c>
      <c r="V105" s="4">
        <f>$B$108</f>
        <v>344000000</v>
      </c>
      <c r="W105" s="8">
        <f>IFERROR(X105/$V105,0)</f>
        <v>1.125</v>
      </c>
      <c r="X105" s="4">
        <f>$C$108</f>
        <v>387000000</v>
      </c>
      <c r="Y105" s="8">
        <f>IFERROR(Z105/$V105,0)</f>
        <v>1.0523255813953489</v>
      </c>
      <c r="Z105" s="4">
        <f>$D$108</f>
        <v>362000000</v>
      </c>
      <c r="AA105" s="8">
        <f>IFERROR(AB105/$V105,0)</f>
        <v>1.2122093023255813</v>
      </c>
      <c r="AB105" s="4">
        <f>$E$108</f>
        <v>417000000</v>
      </c>
      <c r="AC105" s="8">
        <f>IFERROR(AD105/$V105,0)</f>
        <v>1.2877906976744187</v>
      </c>
      <c r="AD105" s="4">
        <f>$F$108</f>
        <v>443000000</v>
      </c>
    </row>
    <row r="106" spans="1:30" ht="13.23529411764706">
      <c r="A106" t="s">
        <v>91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H106" t="s">
        <f>$A$109</f>
        <v>94</v>
      </c>
      <c r="I106" s="8">
        <f>IFERROR(J106/$J$122,0)</f>
        <v>0.11428571428571428</v>
      </c>
      <c r="J106" s="4">
        <f>$B$109</f>
        <v>2320000000</v>
      </c>
      <c r="K106" s="8">
        <f>IFERROR(L106/$L$122,0)</f>
        <v>0.10545790934320073</v>
      </c>
      <c r="L106" s="4">
        <f>$C$109</f>
        <v>2280000000</v>
      </c>
      <c r="M106" s="8">
        <f>IFERROR(N106/$N$122,0)</f>
        <v>0.10759219088937093</v>
      </c>
      <c r="N106" s="4">
        <f>$D$109</f>
        <v>2480000000</v>
      </c>
      <c r="O106" s="8">
        <f>IFERROR(P106/$P$122,0)</f>
        <v>0.10069302894415003</v>
      </c>
      <c r="P106" s="4">
        <f>$E$109</f>
        <v>2470000000</v>
      </c>
      <c r="Q106" s="8">
        <f>IFERROR(R106/$R$122,0)</f>
        <v>0.086810730253353202</v>
      </c>
      <c r="R106" s="4">
        <f>$F$109</f>
        <v>2330000000</v>
      </c>
      <c r="T106" t="s">
        <f>$A$109</f>
        <v>94</v>
      </c>
      <c r="U106" s="8">
        <f>IFERROR(V106/$V106,0)</f>
        <v>1</v>
      </c>
      <c r="V106" s="4">
        <f>$B$109</f>
        <v>2320000000</v>
      </c>
      <c r="W106" s="8">
        <f>IFERROR(X106/$V106,0)</f>
        <v>0.98275862068965514</v>
      </c>
      <c r="X106" s="4">
        <f>$C$109</f>
        <v>2280000000</v>
      </c>
      <c r="Y106" s="8">
        <f>IFERROR(Z106/$V106,0)</f>
        <v>1.0689655172413792</v>
      </c>
      <c r="Z106" s="4">
        <f>$D$109</f>
        <v>2480000000</v>
      </c>
      <c r="AA106" s="8">
        <f>IFERROR(AB106/$V106,0)</f>
        <v>1.0646551724137931</v>
      </c>
      <c r="AB106" s="4">
        <f>$E$109</f>
        <v>2470000000</v>
      </c>
      <c r="AC106" s="8">
        <f>IFERROR(AD106/$V106,0)</f>
        <v>1.0043103448275863</v>
      </c>
      <c r="AD106" s="4">
        <f>$F$109</f>
        <v>2330000000</v>
      </c>
    </row>
    <row r="107" spans="1:30" ht="13.23529411764706">
      <c r="A107" t="s">
        <v>92</v>
      </c>
      <c r="B107" s="4">
        <v>344000000</v>
      </c>
      <c r="C107" s="4">
        <v>387000000</v>
      </c>
      <c r="D107" s="4">
        <v>362000000</v>
      </c>
      <c r="E107" s="4">
        <v>417000000</v>
      </c>
      <c r="F107" s="4">
        <v>443000000</v>
      </c>
      <c r="H107" t="s">
        <f>$A$110</f>
        <v>95</v>
      </c>
      <c r="I107" s="8">
        <f>IFERROR(J107/$J$122,0)</f>
        <v>0.72463054187192122</v>
      </c>
      <c r="J107" s="4">
        <f>$B$110</f>
        <v>14710000000</v>
      </c>
      <c r="K107" s="8">
        <f>IFERROR(L107/$L$122,0)</f>
        <v>0.72710453283996301</v>
      </c>
      <c r="L107" s="4">
        <f>$C$110</f>
        <v>15720000000</v>
      </c>
      <c r="M107" s="8">
        <f>IFERROR(N107/$N$122,0)</f>
        <v>0.72711496746203907</v>
      </c>
      <c r="N107" s="4">
        <f>$D$110</f>
        <v>16760000000.000002</v>
      </c>
      <c r="O107" s="8">
        <f>IFERROR(P107/$P$122,0)</f>
        <v>0.73909498573175703</v>
      </c>
      <c r="P107" s="4">
        <f>$E$110</f>
        <v>18130000000</v>
      </c>
      <c r="Q107" s="8">
        <f>IFERROR(R107/$R$122,0)</f>
        <v>0.7067809239940388</v>
      </c>
      <c r="R107" s="4">
        <f>$F$110</f>
        <v>18970000000</v>
      </c>
      <c r="T107" t="s">
        <f>$A$110</f>
        <v>95</v>
      </c>
      <c r="U107" s="8">
        <f>IFERROR(V107/$V107,0)</f>
        <v>1</v>
      </c>
      <c r="V107" s="4">
        <f>$B$110</f>
        <v>14710000000</v>
      </c>
      <c r="W107" s="8">
        <f>IFERROR(X107/$V107,0)</f>
        <v>1.0686607749830048</v>
      </c>
      <c r="X107" s="4">
        <f>$C$110</f>
        <v>15720000000</v>
      </c>
      <c r="Y107" s="8">
        <f>IFERROR(Z107/$V107,0)</f>
        <v>1.1393609789259009</v>
      </c>
      <c r="Z107" s="4">
        <f>$D$110</f>
        <v>16760000000.000002</v>
      </c>
      <c r="AA107" s="8">
        <f>IFERROR(AB107/$V107,0)</f>
        <v>1.2324949014276003</v>
      </c>
      <c r="AB107" s="4">
        <f>$E$110</f>
        <v>18130000000</v>
      </c>
      <c r="AC107" s="8">
        <f>IFERROR(AD107/$V107,0)</f>
        <v>1.2895989123045548</v>
      </c>
      <c r="AD107" s="4">
        <f>$F$110</f>
        <v>18970000000</v>
      </c>
    </row>
    <row r="108" spans="1:30" ht="13.23529411764706">
      <c r="A108" t="s">
        <v>93</v>
      </c>
      <c r="B108" s="4">
        <v>344000000</v>
      </c>
      <c r="C108" s="4">
        <v>387000000</v>
      </c>
      <c r="D108" s="4">
        <v>362000000</v>
      </c>
      <c r="E108" s="4">
        <v>417000000</v>
      </c>
      <c r="F108" s="4">
        <v>443000000</v>
      </c>
      <c r="H108" t="s">
        <f>$A$111</f>
        <v>96</v>
      </c>
      <c r="I108" s="8">
        <f>IFERROR(J108/$J$122,0)</f>
        <v>1.0073891625615763</v>
      </c>
      <c r="J108" s="4">
        <f>$B$111</f>
        <v>20450000000</v>
      </c>
      <c r="K108" s="8">
        <f>IFERROR(L108/$L$122,0)</f>
        <v>1.0069380203515264</v>
      </c>
      <c r="L108" s="4">
        <f>$C$111</f>
        <v>21770000000</v>
      </c>
      <c r="M108" s="8">
        <f>IFERROR(N108/$N$122,0)</f>
        <v>1.0095444685466377</v>
      </c>
      <c r="N108" s="4">
        <f>$D$111</f>
        <v>23270000000</v>
      </c>
      <c r="O108" s="8">
        <f>IFERROR(P108/$P$122,0)</f>
        <v>1.0256828373420301</v>
      </c>
      <c r="P108" s="4">
        <f>$E$111</f>
        <v>25160000000</v>
      </c>
      <c r="Q108" s="8">
        <f>IFERROR(R108/$R$122,0)</f>
        <v>0.98099850968703428</v>
      </c>
      <c r="R108" s="4">
        <f>$F$111</f>
        <v>26330000000</v>
      </c>
      <c r="T108" t="s">
        <f>$A$111</f>
        <v>96</v>
      </c>
      <c r="U108" s="8">
        <f>IFERROR(V108/$V108,0)</f>
        <v>1</v>
      </c>
      <c r="V108" s="4">
        <f>$B$111</f>
        <v>20450000000</v>
      </c>
      <c r="W108" s="8">
        <f>IFERROR(X108/$V108,0)</f>
        <v>1.0645476772616136</v>
      </c>
      <c r="X108" s="4">
        <f>$C$111</f>
        <v>21770000000</v>
      </c>
      <c r="Y108" s="8">
        <f>IFERROR(Z108/$V108,0)</f>
        <v>1.1378973105134473</v>
      </c>
      <c r="Z108" s="4">
        <f>$D$111</f>
        <v>23270000000</v>
      </c>
      <c r="AA108" s="8">
        <f>IFERROR(AB108/$V108,0)</f>
        <v>1.230317848410758</v>
      </c>
      <c r="AB108" s="4">
        <f>$E$111</f>
        <v>25160000000</v>
      </c>
      <c r="AC108" s="8">
        <f>IFERROR(AD108/$V108,0)</f>
        <v>1.2875305623471882</v>
      </c>
      <c r="AD108" s="4">
        <f>$F$111</f>
        <v>26330000000</v>
      </c>
    </row>
    <row r="109" spans="1:30" ht="13.23529411764706">
      <c r="A109" t="s">
        <v>94</v>
      </c>
      <c r="B109" s="4">
        <v>2320000000</v>
      </c>
      <c r="C109" s="4">
        <v>2280000000</v>
      </c>
      <c r="D109" s="4">
        <v>2480000000</v>
      </c>
      <c r="E109" s="4">
        <v>2470000000</v>
      </c>
      <c r="F109" s="4">
        <v>2330000000</v>
      </c>
      <c r="H109" t="s">
        <f>$A$112</f>
        <v>97</v>
      </c>
      <c r="I109" s="8">
        <f>IFERROR(J109/$J$122,0)</f>
        <v>0</v>
      </c>
      <c r="J109" s="4">
        <f>$B$112</f>
        <v>0</v>
      </c>
      <c r="K109" s="8">
        <f>IFERROR(L109/$L$122,0)</f>
        <v>0</v>
      </c>
      <c r="L109" s="4">
        <f>$C$112</f>
        <v>0</v>
      </c>
      <c r="M109" s="8">
        <f>IFERROR(N109/$N$122,0)</f>
        <v>0</v>
      </c>
      <c r="N109" s="4">
        <f>$D$112</f>
        <v>0</v>
      </c>
      <c r="O109" s="8">
        <f>IFERROR(P109/$P$122,0)</f>
        <v>0</v>
      </c>
      <c r="P109" s="4">
        <f>$E$112</f>
        <v>0</v>
      </c>
      <c r="Q109" s="8">
        <f>IFERROR(R109/$R$122,0)</f>
        <v>0</v>
      </c>
      <c r="R109" s="4">
        <f>$F$112</f>
        <v>0</v>
      </c>
      <c r="T109" t="s">
        <f>$A$112</f>
        <v>97</v>
      </c>
      <c r="U109" s="8">
        <f>IFERROR(V109/$V109,0)</f>
        <v>0</v>
      </c>
      <c r="V109" s="4">
        <f>$B$112</f>
        <v>0</v>
      </c>
      <c r="W109" s="8">
        <f>IFERROR(X109/$V109,0)</f>
        <v>0</v>
      </c>
      <c r="X109" s="4">
        <f>$C$112</f>
        <v>0</v>
      </c>
      <c r="Y109" s="8">
        <f>IFERROR(Z109/$V109,0)</f>
        <v>0</v>
      </c>
      <c r="Z109" s="4">
        <f>$D$112</f>
        <v>0</v>
      </c>
      <c r="AA109" s="8">
        <f>IFERROR(AB109/$V109,0)</f>
        <v>0</v>
      </c>
      <c r="AB109" s="4">
        <f>$E$112</f>
        <v>0</v>
      </c>
      <c r="AC109" s="8">
        <f>IFERROR(AD109/$V109,0)</f>
        <v>0</v>
      </c>
      <c r="AD109" s="4">
        <f>$F$112</f>
        <v>0</v>
      </c>
    </row>
    <row r="110" spans="1:30" ht="13.23529411764706">
      <c r="A110" t="s">
        <v>95</v>
      </c>
      <c r="B110" s="4">
        <v>14710000000</v>
      </c>
      <c r="C110" s="4">
        <v>15720000000</v>
      </c>
      <c r="D110" s="4">
        <v>16760000000.000002</v>
      </c>
      <c r="E110" s="4">
        <v>18130000000</v>
      </c>
      <c r="F110" s="4">
        <v>18970000000</v>
      </c>
      <c r="H110" t="s">
        <f>$A$113</f>
        <v>98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98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30" ht="13.23529411764706">
      <c r="A111" t="s">
        <v>96</v>
      </c>
      <c r="B111" s="4">
        <v>20450000000</v>
      </c>
      <c r="C111" s="4">
        <v>21770000000</v>
      </c>
      <c r="D111" s="4">
        <v>23270000000</v>
      </c>
      <c r="E111" s="4">
        <v>25160000000</v>
      </c>
      <c r="F111" s="4">
        <v>26330000000</v>
      </c>
      <c r="H111" t="s">
        <f>$A$114</f>
        <v>99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99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23529411764706">
      <c r="A112" t="s">
        <v>97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H112" t="s">
        <f>$A$115</f>
        <v>100</v>
      </c>
      <c r="I112" s="8">
        <f>IFERROR(J112/$J$122,0)</f>
        <v>0.085714285714285715</v>
      </c>
      <c r="J112" s="4">
        <f>$B$115</f>
        <v>1740000000</v>
      </c>
      <c r="K112" s="8">
        <f>IFERROR(L112/$L$122,0)</f>
        <v>0.087419056429232186</v>
      </c>
      <c r="L112" s="4">
        <f>$C$115</f>
        <v>1890000000</v>
      </c>
      <c r="M112" s="8">
        <f>IFERROR(N112/$N$122,0)</f>
        <v>0.088503253796095444</v>
      </c>
      <c r="N112" s="4">
        <f>$D$115</f>
        <v>2040000000</v>
      </c>
      <c r="O112" s="8">
        <f>IFERROR(P112/$P$122,0)</f>
        <v>0.088870770485120265</v>
      </c>
      <c r="P112" s="4">
        <f>$E$115</f>
        <v>2180000000</v>
      </c>
      <c r="Q112" s="8">
        <f>IFERROR(R112/$R$122,0)</f>
        <v>0.07824143070044709</v>
      </c>
      <c r="R112" s="4">
        <f>$F$115</f>
        <v>2100000000</v>
      </c>
      <c r="T112" t="s">
        <f>$A$115</f>
        <v>100</v>
      </c>
      <c r="U112" s="8">
        <f>IFERROR(V112/$V112,0)</f>
        <v>1</v>
      </c>
      <c r="V112" s="4">
        <f>$B$115</f>
        <v>1740000000</v>
      </c>
      <c r="W112" s="8">
        <f>IFERROR(X112/$V112,0)</f>
        <v>1.0862068965517242</v>
      </c>
      <c r="X112" s="4">
        <f>$C$115</f>
        <v>1890000000</v>
      </c>
      <c r="Y112" s="8">
        <f>IFERROR(Z112/$V112,0)</f>
        <v>1.1724137931034482</v>
      </c>
      <c r="Z112" s="4">
        <f>$D$115</f>
        <v>2040000000</v>
      </c>
      <c r="AA112" s="8">
        <f>IFERROR(AB112/$V112,0)</f>
        <v>1.2528735632183907</v>
      </c>
      <c r="AB112" s="4">
        <f>$E$115</f>
        <v>2180000000</v>
      </c>
      <c r="AC112" s="8">
        <f>IFERROR(AD112/$V112,0)</f>
        <v>1.2068965517241379</v>
      </c>
      <c r="AD112" s="4">
        <f>$F$115</f>
        <v>2100000000</v>
      </c>
    </row>
    <row r="113" spans="1:30" ht="13.23529411764706">
      <c r="A113" t="s">
        <v>98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101</v>
      </c>
      <c r="I113" s="8">
        <f>IFERROR(J113/$J$122,0)</f>
        <v>0.28325123152709358</v>
      </c>
      <c r="J113" s="4">
        <f>$B$116</f>
        <v>5750000000</v>
      </c>
      <c r="K113" s="8">
        <f>IFERROR(L113/$L$122,0)</f>
        <v>0.28029602220166511</v>
      </c>
      <c r="L113" s="4">
        <f>$C$116</f>
        <v>6060000000</v>
      </c>
      <c r="M113" s="8">
        <f>IFERROR(N113/$N$122,0)</f>
        <v>0.28242950108459869</v>
      </c>
      <c r="N113" s="4">
        <f>$D$116</f>
        <v>6510000000</v>
      </c>
      <c r="O113" s="8">
        <f>IFERROR(P113/$P$122,0)</f>
        <v>0.28699551569506726</v>
      </c>
      <c r="P113" s="4">
        <f>$E$116</f>
        <v>7040000000</v>
      </c>
      <c r="Q113" s="8">
        <f>IFERROR(R113/$R$122,0)</f>
        <v>0.27421758569299554</v>
      </c>
      <c r="R113" s="4">
        <f>$F$116</f>
        <v>7360000000</v>
      </c>
      <c r="T113" t="s">
        <f>$A$116</f>
        <v>101</v>
      </c>
      <c r="U113" s="8">
        <f>IFERROR(V113/$V113,0)</f>
        <v>1</v>
      </c>
      <c r="V113" s="4">
        <f>$B$116</f>
        <v>5750000000</v>
      </c>
      <c r="W113" s="8">
        <f>IFERROR(X113/$V113,0)</f>
        <v>1.0539130434782609</v>
      </c>
      <c r="X113" s="4">
        <f>$C$116</f>
        <v>6060000000</v>
      </c>
      <c r="Y113" s="8">
        <f>IFERROR(Z113/$V113,0)</f>
        <v>1.1321739130434783</v>
      </c>
      <c r="Z113" s="4">
        <f>$D$116</f>
        <v>6510000000</v>
      </c>
      <c r="AA113" s="8">
        <f>IFERROR(AB113/$V113,0)</f>
        <v>1.2243478260869565</v>
      </c>
      <c r="AB113" s="4">
        <f>$E$116</f>
        <v>7040000000</v>
      </c>
      <c r="AC113" s="8">
        <f>IFERROR(AD113/$V113,0)</f>
        <v>1.28</v>
      </c>
      <c r="AD113" s="4">
        <f>$F$116</f>
        <v>7360000000</v>
      </c>
    </row>
    <row r="114" spans="1:30" ht="13.23529411764706">
      <c r="A114" t="s">
        <v>99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102</v>
      </c>
      <c r="I114" s="8">
        <f>IFERROR(J114/$J$122,0)</f>
        <v>0.0031527093596059115</v>
      </c>
      <c r="J114" s="4">
        <f>$B$117</f>
        <v>64000000</v>
      </c>
      <c r="K114" s="8">
        <f>IFERROR(L114/$L$122,0)</f>
        <v>0.0030064754856614245</v>
      </c>
      <c r="L114" s="4">
        <f>$C$117</f>
        <v>65000000</v>
      </c>
      <c r="M114" s="8">
        <f>IFERROR(N114/$N$122,0)</f>
        <v>0.0027765726681127983</v>
      </c>
      <c r="N114" s="4">
        <f>$D$117</f>
        <v>64000000</v>
      </c>
      <c r="O114" s="8">
        <f>IFERROR(P114/$P$122,0)</f>
        <v>0.0028128821850794943</v>
      </c>
      <c r="P114" s="4">
        <f>$E$117</f>
        <v>69000000</v>
      </c>
      <c r="Q114" s="8">
        <f>IFERROR(R114/$R$122,0)</f>
        <v>0.0026453055141579733</v>
      </c>
      <c r="R114" s="4">
        <f>$F$117</f>
        <v>71000000</v>
      </c>
      <c r="T114" t="s">
        <f>$A$117</f>
        <v>102</v>
      </c>
      <c r="U114" s="8">
        <f>IFERROR(V114/$V114,0)</f>
        <v>1</v>
      </c>
      <c r="V114" s="4">
        <f>$B$117</f>
        <v>64000000</v>
      </c>
      <c r="W114" s="8">
        <f>IFERROR(X114/$V114,0)</f>
        <v>1.015625</v>
      </c>
      <c r="X114" s="4">
        <f>$C$117</f>
        <v>65000000</v>
      </c>
      <c r="Y114" s="8">
        <f>IFERROR(Z114/$V114,0)</f>
        <v>1</v>
      </c>
      <c r="Z114" s="4">
        <f>$D$117</f>
        <v>64000000</v>
      </c>
      <c r="AA114" s="8">
        <f>IFERROR(AB114/$V114,0)</f>
        <v>1.078125</v>
      </c>
      <c r="AB114" s="4">
        <f>$E$117</f>
        <v>69000000</v>
      </c>
      <c r="AC114" s="8">
        <f>IFERROR(AD114/$V114,0)</f>
        <v>1.109375</v>
      </c>
      <c r="AD114" s="4">
        <f>$F$117</f>
        <v>71000000</v>
      </c>
    </row>
    <row r="115" spans="1:30" ht="13.23529411764706">
      <c r="A115" t="s">
        <v>100</v>
      </c>
      <c r="B115" s="4">
        <v>1740000000</v>
      </c>
      <c r="C115" s="4">
        <v>1890000000</v>
      </c>
      <c r="D115" s="4">
        <v>2040000000</v>
      </c>
      <c r="E115" s="4">
        <v>2180000000</v>
      </c>
      <c r="F115" s="4">
        <v>2100000000</v>
      </c>
      <c r="H115" t="s">
        <f>$A$118</f>
        <v>103</v>
      </c>
      <c r="I115" s="8">
        <f>IFERROR(J115/$J$122,0)</f>
        <v>0</v>
      </c>
      <c r="J115" s="4">
        <f>$B$118</f>
        <v>0</v>
      </c>
      <c r="K115" s="8">
        <f>IFERROR(L115/$L$122,0)</f>
        <v>0</v>
      </c>
      <c r="L115" s="4">
        <f>$C$118</f>
        <v>0</v>
      </c>
      <c r="M115" s="8">
        <f>IFERROR(N115/$N$122,0)</f>
        <v>0</v>
      </c>
      <c r="N115" s="4">
        <f>$D$118</f>
        <v>0</v>
      </c>
      <c r="O115" s="8">
        <f>IFERROR(P115/$P$122,0)</f>
        <v>0</v>
      </c>
      <c r="P115" s="4">
        <f>$E$118</f>
        <v>0</v>
      </c>
      <c r="Q115" s="8">
        <f>IFERROR(R115/$R$122,0)</f>
        <v>0</v>
      </c>
      <c r="R115" s="4">
        <f>$F$118</f>
        <v>0</v>
      </c>
      <c r="T115" t="s">
        <f>$A$118</f>
        <v>103</v>
      </c>
      <c r="U115" s="8">
        <f>IFERROR(V115/$V115,0)</f>
        <v>0</v>
      </c>
      <c r="V115" s="4">
        <f>$B$118</f>
        <v>0</v>
      </c>
      <c r="W115" s="8">
        <f>IFERROR(X115/$V115,0)</f>
        <v>0</v>
      </c>
      <c r="X115" s="4">
        <f>$C$118</f>
        <v>0</v>
      </c>
      <c r="Y115" s="8">
        <f>IFERROR(Z115/$V115,0)</f>
        <v>0</v>
      </c>
      <c r="Z115" s="4">
        <f>$D$118</f>
        <v>0</v>
      </c>
      <c r="AA115" s="8">
        <f>IFERROR(AB115/$V115,0)</f>
        <v>0</v>
      </c>
      <c r="AB115" s="4">
        <f>$E$118</f>
        <v>0</v>
      </c>
      <c r="AC115" s="8">
        <f>IFERROR(AD115/$V115,0)</f>
        <v>0</v>
      </c>
      <c r="AD115" s="4">
        <f>$F$118</f>
        <v>0</v>
      </c>
    </row>
    <row r="116" spans="1:30" ht="13.23529411764706">
      <c r="A116" t="s">
        <v>101</v>
      </c>
      <c r="B116" s="4">
        <v>5750000000</v>
      </c>
      <c r="C116" s="4">
        <v>6060000000</v>
      </c>
      <c r="D116" s="4">
        <v>6510000000</v>
      </c>
      <c r="E116" s="4">
        <v>7040000000</v>
      </c>
      <c r="F116" s="4">
        <v>7360000000</v>
      </c>
      <c r="H116" t="s">
        <f>$A$119</f>
        <v>104</v>
      </c>
      <c r="I116" s="8">
        <f>IFERROR(J116/$J$122,0)</f>
        <v>0.050738916256157639</v>
      </c>
      <c r="J116" s="4">
        <f>$B$119</f>
        <v>1030000000</v>
      </c>
      <c r="K116" s="8">
        <f>IFERROR(L116/$L$122,0)</f>
        <v>0.051803885291396852</v>
      </c>
      <c r="L116" s="4">
        <f>$C$119</f>
        <v>1120000000</v>
      </c>
      <c r="M116" s="8">
        <f>IFERROR(N116/$N$122,0)</f>
        <v>0.051626898047722344</v>
      </c>
      <c r="N116" s="4">
        <f>$D$119</f>
        <v>1190000000</v>
      </c>
      <c r="O116" s="8">
        <f>IFERROR(P116/$P$122,0)</f>
        <v>0.06726457399103139</v>
      </c>
      <c r="P116" s="4">
        <f>$E$119</f>
        <v>1650000000</v>
      </c>
      <c r="Q116" s="8">
        <f>IFERROR(R116/$R$122,0)</f>
        <v>0.084947839046199708</v>
      </c>
      <c r="R116" s="4">
        <f>$F$119</f>
        <v>2280000000</v>
      </c>
      <c r="T116" t="s">
        <f>$A$119</f>
        <v>104</v>
      </c>
      <c r="U116" s="8">
        <f>IFERROR(V116/$V116,0)</f>
        <v>1</v>
      </c>
      <c r="V116" s="4">
        <f>$B$119</f>
        <v>1030000000</v>
      </c>
      <c r="W116" s="8">
        <f>IFERROR(X116/$V116,0)</f>
        <v>1.087378640776699</v>
      </c>
      <c r="X116" s="4">
        <f>$C$119</f>
        <v>1120000000</v>
      </c>
      <c r="Y116" s="8">
        <f>IFERROR(Z116/$V116,0)</f>
        <v>1.1553398058252426</v>
      </c>
      <c r="Z116" s="4">
        <f>$D$119</f>
        <v>1190000000</v>
      </c>
      <c r="AA116" s="8">
        <f>IFERROR(AB116/$V116,0)</f>
        <v>1.6019417475728155</v>
      </c>
      <c r="AB116" s="4">
        <f>$E$119</f>
        <v>1650000000</v>
      </c>
      <c r="AC116" s="8">
        <f>IFERROR(AD116/$V116,0)</f>
        <v>2.2135922330097086</v>
      </c>
      <c r="AD116" s="4">
        <f>$F$119</f>
        <v>2280000000</v>
      </c>
    </row>
    <row r="117" spans="1:30" ht="13.23529411764706">
      <c r="A117" t="s">
        <v>102</v>
      </c>
      <c r="B117" s="4">
        <v>64000000</v>
      </c>
      <c r="C117" s="4">
        <v>65000000</v>
      </c>
      <c r="D117" s="4">
        <v>64000000</v>
      </c>
      <c r="E117" s="4">
        <v>69000000</v>
      </c>
      <c r="F117" s="4">
        <v>71000000</v>
      </c>
      <c r="H117" t="s">
        <f>$A$120</f>
        <v>105</v>
      </c>
      <c r="I117" s="8">
        <f>IFERROR(J117/$J$122,0)</f>
        <v>0</v>
      </c>
      <c r="J117" s="4">
        <f>$B$120</f>
        <v>0</v>
      </c>
      <c r="K117" s="8">
        <f>IFERROR(L117/$L$122,0)</f>
        <v>0</v>
      </c>
      <c r="L117" s="4">
        <f>$C$120</f>
        <v>0</v>
      </c>
      <c r="M117" s="8">
        <f>IFERROR(N117/$N$122,0)</f>
        <v>0</v>
      </c>
      <c r="N117" s="4">
        <f>$D$120</f>
        <v>0</v>
      </c>
      <c r="O117" s="8">
        <f>IFERROR(P117/$P$122,0)</f>
        <v>0</v>
      </c>
      <c r="P117" s="4">
        <f>$E$120</f>
        <v>0</v>
      </c>
      <c r="Q117" s="8">
        <f>IFERROR(R117/$R$122,0)</f>
        <v>0</v>
      </c>
      <c r="R117" s="4">
        <f>$F$120</f>
        <v>0</v>
      </c>
      <c r="T117" t="s">
        <f>$A$120</f>
        <v>105</v>
      </c>
      <c r="U117" s="8">
        <f>IFERROR(V117/$V117,0)</f>
        <v>0</v>
      </c>
      <c r="V117" s="4">
        <f>$B$120</f>
        <v>0</v>
      </c>
      <c r="W117" s="8">
        <f>IFERROR(X117/$V117,0)</f>
        <v>0</v>
      </c>
      <c r="X117" s="4">
        <f>$C$120</f>
        <v>0</v>
      </c>
      <c r="Y117" s="8">
        <f>IFERROR(Z117/$V117,0)</f>
        <v>0</v>
      </c>
      <c r="Z117" s="4">
        <f>$D$120</f>
        <v>0</v>
      </c>
      <c r="AA117" s="8">
        <f>IFERROR(AB117/$V117,0)</f>
        <v>0</v>
      </c>
      <c r="AB117" s="4">
        <f>$E$120</f>
        <v>0</v>
      </c>
      <c r="AC117" s="8">
        <f>IFERROR(AD117/$V117,0)</f>
        <v>0</v>
      </c>
      <c r="AD117" s="4">
        <f>$F$120</f>
        <v>0</v>
      </c>
    </row>
    <row r="118" spans="1:30" ht="13.23529411764706">
      <c r="A118" t="s">
        <v>103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H118" t="s">
        <f>$A$121</f>
        <v>106</v>
      </c>
      <c r="I118" s="8">
        <f>IFERROR(J118/$J$122,0)</f>
        <v>0</v>
      </c>
      <c r="J118" s="4">
        <f>$B$121</f>
        <v>0</v>
      </c>
      <c r="K118" s="8">
        <f>IFERROR(L118/$L$122,0)</f>
        <v>0</v>
      </c>
      <c r="L118" s="4">
        <f>$C$121</f>
        <v>0</v>
      </c>
      <c r="M118" s="8">
        <f>IFERROR(N118/$N$122,0)</f>
        <v>0</v>
      </c>
      <c r="N118" s="4">
        <f>$D$121</f>
        <v>0</v>
      </c>
      <c r="O118" s="8">
        <f>IFERROR(P118/$P$122,0)</f>
        <v>0</v>
      </c>
      <c r="P118" s="4">
        <f>$E$121</f>
        <v>0</v>
      </c>
      <c r="Q118" s="8">
        <f>IFERROR(R118/$R$122,0)</f>
        <v>0</v>
      </c>
      <c r="R118" s="4">
        <f>$F$121</f>
        <v>0</v>
      </c>
      <c r="T118" t="s">
        <f>$A$121</f>
        <v>106</v>
      </c>
      <c r="U118" s="8">
        <f>IFERROR(V118/$V118,0)</f>
        <v>0</v>
      </c>
      <c r="V118" s="4">
        <f>$B$121</f>
        <v>0</v>
      </c>
      <c r="W118" s="8">
        <f>IFERROR(X118/$V118,0)</f>
        <v>0</v>
      </c>
      <c r="X118" s="4">
        <f>$C$121</f>
        <v>0</v>
      </c>
      <c r="Y118" s="8">
        <f>IFERROR(Z118/$V118,0)</f>
        <v>0</v>
      </c>
      <c r="Z118" s="4">
        <f>$D$121</f>
        <v>0</v>
      </c>
      <c r="AA118" s="8">
        <f>IFERROR(AB118/$V118,0)</f>
        <v>0</v>
      </c>
      <c r="AB118" s="4">
        <f>$E$121</f>
        <v>0</v>
      </c>
      <c r="AC118" s="8">
        <f>IFERROR(AD118/$V118,0)</f>
        <v>0</v>
      </c>
      <c r="AD118" s="4">
        <f>$F$121</f>
        <v>0</v>
      </c>
    </row>
    <row r="119" spans="1:30" ht="13.23529411764706">
      <c r="A119" t="s">
        <v>104</v>
      </c>
      <c r="B119" s="4">
        <v>1030000000</v>
      </c>
      <c r="C119" s="4">
        <v>1120000000</v>
      </c>
      <c r="D119" s="4">
        <v>1190000000</v>
      </c>
      <c r="E119" s="4">
        <v>1650000000</v>
      </c>
      <c r="F119" s="4">
        <v>2280000000</v>
      </c>
      <c r="H119" t="s">
        <f>$A$122</f>
        <v>107</v>
      </c>
      <c r="I119" s="8">
        <f>IFERROR(J119/$J$122,0)</f>
        <v>0</v>
      </c>
      <c r="J119" s="4">
        <f>$B$122</f>
        <v>0</v>
      </c>
      <c r="K119" s="8">
        <f>IFERROR(L119/$L$122,0)</f>
        <v>0</v>
      </c>
      <c r="L119" s="4">
        <f>$C$122</f>
        <v>0</v>
      </c>
      <c r="M119" s="8">
        <f>IFERROR(N119/$N$122,0)</f>
        <v>0</v>
      </c>
      <c r="N119" s="4">
        <f>$D$122</f>
        <v>0</v>
      </c>
      <c r="O119" s="8">
        <f>IFERROR(P119/$P$122,0)</f>
        <v>0</v>
      </c>
      <c r="P119" s="4">
        <f>$E$122</f>
        <v>0</v>
      </c>
      <c r="Q119" s="8">
        <f>IFERROR(R119/$R$122,0)</f>
        <v>0</v>
      </c>
      <c r="R119" s="4">
        <f>$F$122</f>
        <v>0</v>
      </c>
      <c r="T119" t="s">
        <f>$A$122</f>
        <v>107</v>
      </c>
      <c r="U119" s="8">
        <f>IFERROR(V119/$V119,0)</f>
        <v>0</v>
      </c>
      <c r="V119" s="4">
        <f>$B$122</f>
        <v>0</v>
      </c>
      <c r="W119" s="8">
        <f>IFERROR(X119/$V119,0)</f>
        <v>0</v>
      </c>
      <c r="X119" s="4">
        <f>$C$122</f>
        <v>0</v>
      </c>
      <c r="Y119" s="8">
        <f>IFERROR(Z119/$V119,0)</f>
        <v>0</v>
      </c>
      <c r="Z119" s="4">
        <f>$D$122</f>
        <v>0</v>
      </c>
      <c r="AA119" s="8">
        <f>IFERROR(AB119/$V119,0)</f>
        <v>0</v>
      </c>
      <c r="AB119" s="4">
        <f>$E$122</f>
        <v>0</v>
      </c>
      <c r="AC119" s="8">
        <f>IFERROR(AD119/$V119,0)</f>
        <v>0</v>
      </c>
      <c r="AD119" s="4">
        <f>$F$122</f>
        <v>0</v>
      </c>
    </row>
    <row r="120" spans="1:30" ht="13.23529411764706">
      <c r="A120" t="s">
        <v>105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H120" t="s">
        <f>$A$123</f>
        <v>108</v>
      </c>
      <c r="I120" s="8">
        <f>IFERROR(J120/$J$122,0)</f>
        <v>0.10738916256157635</v>
      </c>
      <c r="J120" s="4">
        <f>$B$123</f>
        <v>2180000000</v>
      </c>
      <c r="K120" s="8">
        <f>IFERROR(L120/$L$122,0)</f>
        <v>0.11285846438482887</v>
      </c>
      <c r="L120" s="4">
        <f>$C$123</f>
        <v>2440000000</v>
      </c>
      <c r="M120" s="8">
        <f>IFERROR(N120/$N$122,0)</f>
        <v>0.11106290672451193</v>
      </c>
      <c r="N120" s="4">
        <f>$D$123</f>
        <v>2560000000</v>
      </c>
      <c r="O120" s="8">
        <f>IFERROR(P120/$P$122,0)</f>
        <v>0.09050142682429678</v>
      </c>
      <c r="P120" s="4">
        <f>$E$123</f>
        <v>2220000000</v>
      </c>
      <c r="Q120" s="8">
        <f>IFERROR(R120/$R$122,0)</f>
        <v>0.11847988077496274</v>
      </c>
      <c r="R120" s="4">
        <f>$F$123</f>
        <v>3180000000</v>
      </c>
      <c r="T120" t="s">
        <f>$A$123</f>
        <v>108</v>
      </c>
      <c r="U120" s="8">
        <f>IFERROR(V120/$V120,0)</f>
        <v>1</v>
      </c>
      <c r="V120" s="4">
        <f>$B$123</f>
        <v>2180000000</v>
      </c>
      <c r="W120" s="8">
        <f>IFERROR(X120/$V120,0)</f>
        <v>1.1192660550458715</v>
      </c>
      <c r="X120" s="4">
        <f>$C$123</f>
        <v>2440000000</v>
      </c>
      <c r="Y120" s="8">
        <f>IFERROR(Z120/$V120,0)</f>
        <v>1.1743119266055047</v>
      </c>
      <c r="Z120" s="4">
        <f>$D$123</f>
        <v>2560000000</v>
      </c>
      <c r="AA120" s="8">
        <f>IFERROR(AB120/$V120,0)</f>
        <v>1.0183486238532109</v>
      </c>
      <c r="AB120" s="4">
        <f>$E$123</f>
        <v>2220000000</v>
      </c>
      <c r="AC120" s="8">
        <f>IFERROR(AD120/$V120,0)</f>
        <v>1.4587155963302751</v>
      </c>
      <c r="AD120" s="4">
        <f>$F$123</f>
        <v>3180000000</v>
      </c>
    </row>
    <row r="121" spans="1:30" ht="13.23529411764706">
      <c r="A121" t="s">
        <v>106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H121" t="s">
        <f>$A$124</f>
        <v>109</v>
      </c>
      <c r="I121" s="8">
        <f>IFERROR(J121/$J$122,0)</f>
        <v>0.098029556650246305</v>
      </c>
      <c r="J121" s="4">
        <f>$B$124</f>
        <v>1990000000</v>
      </c>
      <c r="K121" s="8">
        <f>IFERROR(L121/$L$122,0)</f>
        <v>0.10453283996299723</v>
      </c>
      <c r="L121" s="4">
        <f>$C$124</f>
        <v>2260000000</v>
      </c>
      <c r="M121" s="8">
        <f>IFERROR(N121/$N$122,0)</f>
        <v>0.10281995661605206</v>
      </c>
      <c r="N121" s="4">
        <f>$D$124</f>
        <v>2370000000</v>
      </c>
      <c r="O121" s="8">
        <f>IFERROR(P121/$P$122,0)</f>
        <v>0.087647778230737869</v>
      </c>
      <c r="P121" s="4">
        <f>$E$124</f>
        <v>2150000000</v>
      </c>
      <c r="Q121" s="8">
        <f>IFERROR(R121/$R$122,0)</f>
        <v>0.11475409836065574</v>
      </c>
      <c r="R121" s="4">
        <f>$F$124</f>
        <v>3080000000</v>
      </c>
      <c r="T121" t="s">
        <f>$A$124</f>
        <v>109</v>
      </c>
      <c r="U121" s="8">
        <f>IFERROR(V121/$V121,0)</f>
        <v>1</v>
      </c>
      <c r="V121" s="4">
        <f>$B$124</f>
        <v>1990000000</v>
      </c>
      <c r="W121" s="8">
        <f>IFERROR(X121/$V121,0)</f>
        <v>1.135678391959799</v>
      </c>
      <c r="X121" s="4">
        <f>$C$124</f>
        <v>2260000000</v>
      </c>
      <c r="Y121" s="8">
        <f>IFERROR(Z121/$V121,0)</f>
        <v>1.1909547738693467</v>
      </c>
      <c r="Z121" s="4">
        <f>$D$124</f>
        <v>2370000000</v>
      </c>
      <c r="AA121" s="8">
        <f>IFERROR(AB121/$V121,0)</f>
        <v>1.0804020100502512</v>
      </c>
      <c r="AB121" s="4">
        <f>$E$124</f>
        <v>2150000000</v>
      </c>
      <c r="AC121" s="8">
        <f>IFERROR(AD121/$V121,0)</f>
        <v>1.5477386934673367</v>
      </c>
      <c r="AD121" s="4">
        <f>$F$124</f>
        <v>3080000000</v>
      </c>
    </row>
    <row r="122" spans="1:30" ht="13.23529411764706">
      <c r="A122" t="s">
        <v>107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H122" t="s">
        <f>$A$125</f>
        <v>110</v>
      </c>
      <c r="I122" s="8">
        <f>IFERROR(J122/$J$122,0)</f>
        <v>1</v>
      </c>
      <c r="J122" s="4">
        <f>$B$125</f>
        <v>20300000000</v>
      </c>
      <c r="K122" s="8">
        <f>IFERROR(L122/$L$122,0)</f>
        <v>1</v>
      </c>
      <c r="L122" s="4">
        <f>$C$125</f>
        <v>21620000000</v>
      </c>
      <c r="M122" s="8">
        <f>IFERROR(N122/$N$122,0)</f>
        <v>1</v>
      </c>
      <c r="N122" s="4">
        <f>$D$125</f>
        <v>23050000000</v>
      </c>
      <c r="O122" s="8">
        <f>IFERROR(P122/$P$122,0)</f>
        <v>1</v>
      </c>
      <c r="P122" s="4">
        <f>$E$125</f>
        <v>24530000000</v>
      </c>
      <c r="Q122" s="8">
        <f>IFERROR(R122/$R$122,0)</f>
        <v>1</v>
      </c>
      <c r="R122" s="4">
        <f>$F$125</f>
        <v>26840000000</v>
      </c>
      <c r="T122" t="s">
        <f>$A$125</f>
        <v>110</v>
      </c>
      <c r="U122" s="8">
        <f>IFERROR(V122/$V122,0)</f>
        <v>1</v>
      </c>
      <c r="V122" s="4">
        <f>$B$125</f>
        <v>20300000000</v>
      </c>
      <c r="W122" s="8">
        <f>IFERROR(X122/$V122,0)</f>
        <v>1.065024630541872</v>
      </c>
      <c r="X122" s="4">
        <f>$C$125</f>
        <v>21620000000</v>
      </c>
      <c r="Y122" s="8">
        <f>IFERROR(Z122/$V122,0)</f>
        <v>1.1354679802955665</v>
      </c>
      <c r="Z122" s="4">
        <f>$D$125</f>
        <v>23050000000</v>
      </c>
      <c r="AA122" s="8">
        <f>IFERROR(AB122/$V122,0)</f>
        <v>1.2083743842364532</v>
      </c>
      <c r="AB122" s="4">
        <f>$E$125</f>
        <v>24530000000</v>
      </c>
      <c r="AC122" s="8">
        <f>IFERROR(AD122/$V122,0)</f>
        <v>1.3221674876847291</v>
      </c>
      <c r="AD122" s="4">
        <f>$F$125</f>
        <v>26840000000</v>
      </c>
    </row>
    <row r="123" spans="1:30" ht="13.23529411764706">
      <c r="A123" t="s">
        <v>108</v>
      </c>
      <c r="B123" s="4">
        <v>2180000000</v>
      </c>
      <c r="C123" s="4">
        <v>2440000000</v>
      </c>
      <c r="D123" s="4">
        <v>2560000000</v>
      </c>
      <c r="E123" s="4">
        <v>2220000000</v>
      </c>
      <c r="F123" s="4">
        <v>3180000000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23529411764706">
      <c r="A124" t="s">
        <v>109</v>
      </c>
      <c r="B124" s="4">
        <v>1990000000</v>
      </c>
      <c r="C124" s="4">
        <v>2260000000</v>
      </c>
      <c r="D124" s="4">
        <v>2370000000</v>
      </c>
      <c r="E124" s="4">
        <v>2150000000</v>
      </c>
      <c r="F124" s="4">
        <v>3080000000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23529411764706">
      <c r="A125" t="s">
        <v>110</v>
      </c>
      <c r="B125" s="4">
        <v>20300000000</v>
      </c>
      <c r="C125" s="4">
        <v>21620000000</v>
      </c>
      <c r="D125" s="4">
        <v>23050000000</v>
      </c>
      <c r="E125" s="4">
        <v>24530000000</v>
      </c>
      <c r="F125" s="4">
        <v>26840000000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23529411764706">
      <c r="A126" t="s">
        <v>111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</row>
    <row r="127" spans="1:30" ht="13.23529411764706">
      <c r="A127" t="s">
        <v>112</v>
      </c>
      <c r="B127" s="4">
        <v>955000000</v>
      </c>
      <c r="C127" s="4">
        <v>1280000000</v>
      </c>
      <c r="D127" s="4">
        <v>1270000000</v>
      </c>
      <c r="E127" s="4">
        <v>1090000000</v>
      </c>
      <c r="F127" s="4">
        <v>1230000000</v>
      </c>
    </row>
    <row r="128" spans="1:30" ht="13.23529411764706">
      <c r="A128" t="s">
        <v>113</v>
      </c>
      <c r="B128" s="4">
        <v>249000000</v>
      </c>
      <c r="C128" s="4">
        <v>398000000</v>
      </c>
      <c r="D128" s="4">
        <v>170000000</v>
      </c>
      <c r="E128" s="4">
        <v>97000000</v>
      </c>
      <c r="F128" s="4">
        <v>99000000</v>
      </c>
    </row>
    <row r="129" spans="1:30" ht="13.23529411764706">
      <c r="A129" t="s">
        <v>114</v>
      </c>
      <c r="B129" s="4">
        <v>706000000</v>
      </c>
      <c r="C129" s="4">
        <v>886000000</v>
      </c>
      <c r="D129" s="4">
        <v>1100000000</v>
      </c>
      <c r="E129" s="4">
        <v>996000000</v>
      </c>
      <c r="F129" s="4">
        <v>1130000000</v>
      </c>
    </row>
    <row r="130" spans="1:30" ht="13.23529411764706">
      <c r="A130" t="s">
        <v>115</v>
      </c>
      <c r="B130" s="4">
        <v>642000000</v>
      </c>
      <c r="C130" s="4">
        <v>610000000</v>
      </c>
      <c r="D130" s="4">
        <v>740000000</v>
      </c>
      <c r="E130" s="4">
        <v>733000000</v>
      </c>
      <c r="F130" s="4">
        <v>635000000</v>
      </c>
    </row>
    <row r="131" spans="1:30" ht="13.23529411764706">
      <c r="A131" t="s">
        <v>116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H131" s="2" t="s">
        <v>117</v>
      </c>
      <c r="I131" s="9">
        <v>2015</v>
      </c>
      <c r="J131" s="9">
        <f>$B$90</f>
        <v>285000000</v>
      </c>
      <c r="K131" s="9">
        <v>2016</v>
      </c>
      <c r="L131" s="9">
        <f>$C$90</f>
        <v>254000000</v>
      </c>
      <c r="M131" s="9">
        <v>2017</v>
      </c>
      <c r="N131" s="9">
        <f>$D$90</f>
        <v>199000000</v>
      </c>
      <c r="O131" s="9">
        <v>2018</v>
      </c>
      <c r="P131" s="9">
        <f>$E$90</f>
        <v>174000000</v>
      </c>
      <c r="Q131" s="9">
        <v>2019</v>
      </c>
      <c r="R131" s="9">
        <f>$F$90</f>
        <v>157000000</v>
      </c>
      <c r="T131" s="2" t="s">
        <v>118</v>
      </c>
      <c r="U131" s="9">
        <v>2015</v>
      </c>
      <c r="V131" s="9">
        <f>$B$90</f>
        <v>285000000</v>
      </c>
      <c r="W131" s="9">
        <v>2016</v>
      </c>
      <c r="X131" s="9">
        <f>$C$90</f>
        <v>254000000</v>
      </c>
      <c r="Y131" s="9">
        <v>2017</v>
      </c>
      <c r="Z131" s="9">
        <f>$D$90</f>
        <v>199000000</v>
      </c>
      <c r="AA131" s="9">
        <v>2018</v>
      </c>
      <c r="AB131" s="9">
        <f>$E$90</f>
        <v>174000000</v>
      </c>
      <c r="AC131" s="9">
        <v>2019</v>
      </c>
      <c r="AD131" s="9">
        <f>$F$90</f>
        <v>157000000</v>
      </c>
    </row>
    <row r="132" spans="1:30" ht="13.23529411764706">
      <c r="A132" t="s">
        <v>119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H132" t="s">
        <f>$A$127</f>
        <v>112</v>
      </c>
      <c r="I132" s="3">
        <f>IFERROR(J132/$J$167,0)</f>
        <v>0.047044334975369459</v>
      </c>
      <c r="J132" s="4">
        <f>$B$127</f>
        <v>955000000</v>
      </c>
      <c r="K132" s="3">
        <f>IFERROR(L132/$L$167,0)</f>
        <v>0.05920444033302498</v>
      </c>
      <c r="L132" s="4">
        <f>$C$127</f>
        <v>1280000000</v>
      </c>
      <c r="M132" s="3">
        <f>IFERROR(N132/$N$167,0)</f>
        <v>0.055097613882863342</v>
      </c>
      <c r="N132" s="4">
        <f>$D$127</f>
        <v>1270000000</v>
      </c>
      <c r="O132" s="3">
        <f>IFERROR(P132/$P$167,0)</f>
        <v>0.044435385242560133</v>
      </c>
      <c r="P132" s="4">
        <f>$E$127</f>
        <v>1090000000</v>
      </c>
      <c r="Q132" s="3">
        <f>IFERROR(R132/$R$167,0)</f>
        <v>0.045827123695976156</v>
      </c>
      <c r="R132" s="4">
        <f>$F$127</f>
        <v>1230000000</v>
      </c>
      <c r="T132" t="s">
        <f>$A$127</f>
        <v>112</v>
      </c>
      <c r="U132" s="3">
        <f>IFERROR(V132/$V132,0)</f>
        <v>1</v>
      </c>
      <c r="V132" s="4">
        <f>$B$127</f>
        <v>955000000</v>
      </c>
      <c r="W132" s="3">
        <f>IFERROR(X132/$V132,0)</f>
        <v>1.3403141361256545</v>
      </c>
      <c r="X132" s="4">
        <f>$C$127</f>
        <v>1280000000</v>
      </c>
      <c r="Y132" s="3">
        <f>IFERROR(Z132/$V132,0)</f>
        <v>1.3298429319371727</v>
      </c>
      <c r="Z132" s="4">
        <f>$D$127</f>
        <v>1270000000</v>
      </c>
      <c r="AA132" s="3">
        <f>IFERROR(AB132/$V132,0)</f>
        <v>1.1413612565445026</v>
      </c>
      <c r="AB132" s="4">
        <f>$E$127</f>
        <v>1090000000</v>
      </c>
      <c r="AC132" s="3">
        <f>IFERROR(AD132/$V132,0)</f>
        <v>1.287958115183246</v>
      </c>
      <c r="AD132" s="4">
        <f>$F$127</f>
        <v>1230000000</v>
      </c>
    </row>
    <row r="133" spans="1:30" ht="13.23529411764706">
      <c r="A133" t="s">
        <v>120</v>
      </c>
      <c r="B133" s="4">
        <v>705000000</v>
      </c>
      <c r="C133" s="4">
        <v>761000000</v>
      </c>
      <c r="D133" s="4">
        <v>771000000</v>
      </c>
      <c r="E133" s="4">
        <v>798000000</v>
      </c>
      <c r="F133" s="4">
        <v>840000000</v>
      </c>
      <c r="H133" t="s">
        <f>$A$128</f>
        <v>113</v>
      </c>
      <c r="I133" s="3">
        <f>IFERROR(J133/$J$167,0)</f>
        <v>0.012266009852216748</v>
      </c>
      <c r="J133" s="4">
        <f>$B$128</f>
        <v>249000000</v>
      </c>
      <c r="K133" s="3">
        <f>IFERROR(L133/$L$167,0)</f>
        <v>0.018408880666049954</v>
      </c>
      <c r="L133" s="4">
        <f>$C$128</f>
        <v>398000000</v>
      </c>
      <c r="M133" s="3">
        <f>IFERROR(N133/$N$167,0)</f>
        <v>0.00737527114967462</v>
      </c>
      <c r="N133" s="4">
        <f>$D$128</f>
        <v>170000000</v>
      </c>
      <c r="O133" s="3">
        <f>IFERROR(P133/$P$167,0)</f>
        <v>0.0039543416225030579</v>
      </c>
      <c r="P133" s="4">
        <f>$E$128</f>
        <v>97000000</v>
      </c>
      <c r="Q133" s="3">
        <f>IFERROR(R133/$R$167,0)</f>
        <v>0.0036885245901639345</v>
      </c>
      <c r="R133" s="4">
        <f>$F$128</f>
        <v>99000000</v>
      </c>
      <c r="T133" t="s">
        <f>$A$128</f>
        <v>113</v>
      </c>
      <c r="U133" s="3">
        <f>IFERROR(V133/$V133,0)</f>
        <v>1</v>
      </c>
      <c r="V133" s="4">
        <f>$B$128</f>
        <v>249000000</v>
      </c>
      <c r="W133" s="3">
        <f>IFERROR(X133/$V133,0)</f>
        <v>1.5983935742971886</v>
      </c>
      <c r="X133" s="4">
        <f>$C$128</f>
        <v>398000000</v>
      </c>
      <c r="Y133" s="3">
        <f>IFERROR(Z133/$V133,0)</f>
        <v>0.68273092369477917</v>
      </c>
      <c r="Z133" s="4">
        <f>$D$128</f>
        <v>170000000</v>
      </c>
      <c r="AA133" s="3">
        <f>IFERROR(AB133/$V133,0)</f>
        <v>0.38955823293172692</v>
      </c>
      <c r="AB133" s="4">
        <f>$E$128</f>
        <v>97000000</v>
      </c>
      <c r="AC133" s="3">
        <f>IFERROR(AD133/$V133,0)</f>
        <v>0.39759036144578314</v>
      </c>
      <c r="AD133" s="4">
        <f>$F$128</f>
        <v>99000000</v>
      </c>
    </row>
    <row r="134" spans="1:30" ht="13.23529411764706">
      <c r="A134" t="s">
        <v>121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H134" t="s">
        <f>$A$129</f>
        <v>114</v>
      </c>
      <c r="I134" s="3">
        <f>IFERROR(J134/$J$167,0)</f>
        <v>0.034778325123152709</v>
      </c>
      <c r="J134" s="4">
        <f>$B$129</f>
        <v>706000000</v>
      </c>
      <c r="K134" s="3">
        <f>IFERROR(L134/$L$167,0)</f>
        <v>0.040980573543015729</v>
      </c>
      <c r="L134" s="4">
        <f>$C$129</f>
        <v>886000000</v>
      </c>
      <c r="M134" s="3">
        <f>IFERROR(N134/$N$167,0)</f>
        <v>0.047722342733188719</v>
      </c>
      <c r="N134" s="4">
        <f>$D$129</f>
        <v>1100000000</v>
      </c>
      <c r="O134" s="3">
        <f>IFERROR(P134/$P$167,0)</f>
        <v>0.040603342845495313</v>
      </c>
      <c r="P134" s="4">
        <f>$E$129</f>
        <v>996000000</v>
      </c>
      <c r="Q134" s="3">
        <f>IFERROR(R134/$R$167,0)</f>
        <v>0.042101341281669154</v>
      </c>
      <c r="R134" s="4">
        <f>$F$129</f>
        <v>1130000000</v>
      </c>
      <c r="T134" t="s">
        <f>$A$129</f>
        <v>114</v>
      </c>
      <c r="U134" s="3">
        <f>IFERROR(V134/$V134,0)</f>
        <v>1</v>
      </c>
      <c r="V134" s="4">
        <f>$B$129</f>
        <v>706000000</v>
      </c>
      <c r="W134" s="3">
        <f>IFERROR(X134/$V134,0)</f>
        <v>1.254957507082153</v>
      </c>
      <c r="X134" s="4">
        <f>$C$129</f>
        <v>886000000</v>
      </c>
      <c r="Y134" s="3">
        <f>IFERROR(Z134/$V134,0)</f>
        <v>1.5580736543909348</v>
      </c>
      <c r="Z134" s="4">
        <f>$D$129</f>
        <v>1100000000</v>
      </c>
      <c r="AA134" s="3">
        <f>IFERROR(AB134/$V134,0)</f>
        <v>1.4107648725212465</v>
      </c>
      <c r="AB134" s="4">
        <f>$E$129</f>
        <v>996000000</v>
      </c>
      <c r="AC134" s="3">
        <f>IFERROR(AD134/$V134,0)</f>
        <v>1.6005665722379603</v>
      </c>
      <c r="AD134" s="4">
        <f>$F$129</f>
        <v>1130000000</v>
      </c>
    </row>
    <row r="135" spans="1:30" ht="13.23529411764706">
      <c r="A135" t="s">
        <v>122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H135" t="s">
        <f>$A$130</f>
        <v>115</v>
      </c>
      <c r="I135" s="3">
        <f>IFERROR(J135/$J$167,0)</f>
        <v>0.031625615763546798</v>
      </c>
      <c r="J135" s="4">
        <f>$B$130</f>
        <v>642000000</v>
      </c>
      <c r="K135" s="3">
        <f>IFERROR(L135/$L$167,0)</f>
        <v>0.028214616096207217</v>
      </c>
      <c r="L135" s="4">
        <f>$C$130</f>
        <v>610000000</v>
      </c>
      <c r="M135" s="3">
        <f>IFERROR(N135/$N$167,0)</f>
        <v>0.032104121475054231</v>
      </c>
      <c r="N135" s="4">
        <f>$D$130</f>
        <v>740000000</v>
      </c>
      <c r="O135" s="3">
        <f>IFERROR(P135/$P$167,0)</f>
        <v>0.029881777415409701</v>
      </c>
      <c r="P135" s="4">
        <f>$E$130</f>
        <v>733000000</v>
      </c>
      <c r="Q135" s="3">
        <f>IFERROR(R135/$R$167,0)</f>
        <v>0.023658718330849478</v>
      </c>
      <c r="R135" s="4">
        <f>$F$130</f>
        <v>635000000</v>
      </c>
      <c r="T135" t="s">
        <f>$A$130</f>
        <v>115</v>
      </c>
      <c r="U135" s="3">
        <f>IFERROR(V135/$V135,0)</f>
        <v>1</v>
      </c>
      <c r="V135" s="4">
        <f>$B$130</f>
        <v>642000000</v>
      </c>
      <c r="W135" s="3">
        <f>IFERROR(X135/$V135,0)</f>
        <v>0.95015576323987538</v>
      </c>
      <c r="X135" s="4">
        <f>$C$130</f>
        <v>610000000</v>
      </c>
      <c r="Y135" s="3">
        <f>IFERROR(Z135/$V135,0)</f>
        <v>1.1526479750778815</v>
      </c>
      <c r="Z135" s="4">
        <f>$D$130</f>
        <v>740000000</v>
      </c>
      <c r="AA135" s="3">
        <f>IFERROR(AB135/$V135,0)</f>
        <v>1.1417445482866044</v>
      </c>
      <c r="AB135" s="4">
        <f>$E$130</f>
        <v>733000000</v>
      </c>
      <c r="AC135" s="3">
        <f>IFERROR(AD135/$V135,0)</f>
        <v>0.9890965732087228</v>
      </c>
      <c r="AD135" s="4">
        <f>$F$130</f>
        <v>635000000</v>
      </c>
    </row>
    <row r="136" spans="1:30" ht="13.23529411764706">
      <c r="A136" t="s">
        <v>123</v>
      </c>
      <c r="B136" s="4">
        <v>705000000</v>
      </c>
      <c r="C136" s="4">
        <v>761000000</v>
      </c>
      <c r="D136" s="4">
        <v>771000000</v>
      </c>
      <c r="E136" s="4">
        <v>798000000</v>
      </c>
      <c r="F136" s="4">
        <v>840000000</v>
      </c>
      <c r="H136" t="s">
        <f>$A$132</f>
        <v>119</v>
      </c>
      <c r="I136" s="3">
        <f>IFERROR(J136/$J$167,0)</f>
        <v>0</v>
      </c>
      <c r="J136" s="4">
        <f>$B$132</f>
        <v>0</v>
      </c>
      <c r="K136" s="3">
        <f>IFERROR(L136/$L$167,0)</f>
        <v>0</v>
      </c>
      <c r="L136" s="4">
        <f>$C$132</f>
        <v>0</v>
      </c>
      <c r="M136" s="3">
        <f>IFERROR(N136/$N$167,0)</f>
        <v>0</v>
      </c>
      <c r="N136" s="4">
        <f>$D$132</f>
        <v>0</v>
      </c>
      <c r="O136" s="3">
        <f>IFERROR(P136/$P$167,0)</f>
        <v>0</v>
      </c>
      <c r="P136" s="4">
        <f>$E$132</f>
        <v>0</v>
      </c>
      <c r="Q136" s="3">
        <f>IFERROR(R136/$R$167,0)</f>
        <v>0</v>
      </c>
      <c r="R136" s="4">
        <f>$F$132</f>
        <v>0</v>
      </c>
      <c r="T136" t="s">
        <f>$A$132</f>
        <v>119</v>
      </c>
      <c r="U136" s="3">
        <f>IFERROR(V136/$V136,0)</f>
        <v>0</v>
      </c>
      <c r="V136" s="4">
        <f>$B$132</f>
        <v>0</v>
      </c>
      <c r="W136" s="3">
        <f>IFERROR(X136/$V136,0)</f>
        <v>0</v>
      </c>
      <c r="X136" s="4">
        <f>$C$132</f>
        <v>0</v>
      </c>
      <c r="Y136" s="3">
        <f>IFERROR(Z136/$V136,0)</f>
        <v>0</v>
      </c>
      <c r="Z136" s="4">
        <f>$D$132</f>
        <v>0</v>
      </c>
      <c r="AA136" s="3">
        <f>IFERROR(AB136/$V136,0)</f>
        <v>0</v>
      </c>
      <c r="AB136" s="4">
        <f>$E$132</f>
        <v>0</v>
      </c>
      <c r="AC136" s="3">
        <f>IFERROR(AD136/$V136,0)</f>
        <v>0</v>
      </c>
      <c r="AD136" s="4">
        <f>$F$132</f>
        <v>0</v>
      </c>
    </row>
    <row r="137" spans="1:30" ht="13.23529411764706">
      <c r="A137" t="s">
        <v>124</v>
      </c>
      <c r="B137" s="4">
        <v>2300000000</v>
      </c>
      <c r="C137" s="4">
        <v>2660000000</v>
      </c>
      <c r="D137" s="4">
        <v>2780000000</v>
      </c>
      <c r="E137" s="4">
        <v>2620000000</v>
      </c>
      <c r="F137" s="4">
        <v>2700000000</v>
      </c>
      <c r="H137" t="s">
        <f>$A$133</f>
        <v>120</v>
      </c>
      <c r="I137" s="3">
        <f>IFERROR(J137/$J$167,0)</f>
        <v>0.034729064039408869</v>
      </c>
      <c r="J137" s="4">
        <f>$B$133</f>
        <v>705000000</v>
      </c>
      <c r="K137" s="3">
        <f>IFERROR(L137/$L$167,0)</f>
        <v>0.035198889916743754</v>
      </c>
      <c r="L137" s="4">
        <f>$C$133</f>
        <v>761000000</v>
      </c>
      <c r="M137" s="3">
        <f>IFERROR(N137/$N$167,0)</f>
        <v>0.033449023861171365</v>
      </c>
      <c r="N137" s="4">
        <f>$D$133</f>
        <v>771000000</v>
      </c>
      <c r="O137" s="3">
        <f>IFERROR(P137/$P$167,0)</f>
        <v>0.032531593966571543</v>
      </c>
      <c r="P137" s="4">
        <f>$E$133</f>
        <v>798000000</v>
      </c>
      <c r="Q137" s="3">
        <f>IFERROR(R137/$R$167,0)</f>
        <v>0.03129657228017884</v>
      </c>
      <c r="R137" s="4">
        <f>$F$133</f>
        <v>840000000</v>
      </c>
      <c r="T137" t="s">
        <f>$A$133</f>
        <v>120</v>
      </c>
      <c r="U137" s="3">
        <f>IFERROR(V137/$V137,0)</f>
        <v>1</v>
      </c>
      <c r="V137" s="4">
        <f>$B$133</f>
        <v>705000000</v>
      </c>
      <c r="W137" s="3">
        <f>IFERROR(X137/$V137,0)</f>
        <v>1.0794326241134751</v>
      </c>
      <c r="X137" s="4">
        <f>$C$133</f>
        <v>761000000</v>
      </c>
      <c r="Y137" s="3">
        <f>IFERROR(Z137/$V137,0)</f>
        <v>1.0936170212765957</v>
      </c>
      <c r="Z137" s="4">
        <f>$D$133</f>
        <v>771000000</v>
      </c>
      <c r="AA137" s="3">
        <f>IFERROR(AB137/$V137,0)</f>
        <v>1.1319148936170214</v>
      </c>
      <c r="AB137" s="4">
        <f>$E$133</f>
        <v>798000000</v>
      </c>
      <c r="AC137" s="3">
        <f>IFERROR(AD137/$V137,0)</f>
        <v>1.1914893617021276</v>
      </c>
      <c r="AD137" s="4">
        <f>$F$133</f>
        <v>840000000</v>
      </c>
    </row>
    <row r="138" spans="1:30" ht="13.23529411764706">
      <c r="A138" t="s">
        <v>125</v>
      </c>
      <c r="B138" s="4">
        <v>8520000000</v>
      </c>
      <c r="C138" s="4">
        <v>8750000000</v>
      </c>
      <c r="D138" s="4">
        <v>9210000000</v>
      </c>
      <c r="E138" s="4">
        <v>10680000000</v>
      </c>
      <c r="F138" s="4">
        <v>12060000000</v>
      </c>
      <c r="H138" t="s">
        <f>$A$134</f>
        <v>121</v>
      </c>
      <c r="I138" s="3">
        <f>IFERROR(J138/$J$167,0)</f>
        <v>0</v>
      </c>
      <c r="J138" s="4">
        <f>$B$134</f>
        <v>0</v>
      </c>
      <c r="K138" s="3">
        <f>IFERROR(L138/$L$167,0)</f>
        <v>0</v>
      </c>
      <c r="L138" s="4">
        <f>$C$134</f>
        <v>0</v>
      </c>
      <c r="M138" s="3">
        <f>IFERROR(N138/$N$167,0)</f>
        <v>0</v>
      </c>
      <c r="N138" s="4">
        <f>$D$134</f>
        <v>0</v>
      </c>
      <c r="O138" s="3">
        <f>IFERROR(P138/$P$167,0)</f>
        <v>0</v>
      </c>
      <c r="P138" s="4">
        <f>$E$134</f>
        <v>0</v>
      </c>
      <c r="Q138" s="3">
        <f>IFERROR(R138/$R$167,0)</f>
        <v>0</v>
      </c>
      <c r="R138" s="4">
        <f>$F$134</f>
        <v>0</v>
      </c>
      <c r="T138" t="s">
        <f>$A$134</f>
        <v>121</v>
      </c>
      <c r="U138" s="3">
        <f>IFERROR(V138/$V138,0)</f>
        <v>0</v>
      </c>
      <c r="V138" s="4">
        <f>$B$134</f>
        <v>0</v>
      </c>
      <c r="W138" s="3">
        <f>IFERROR(X138/$V138,0)</f>
        <v>0</v>
      </c>
      <c r="X138" s="4">
        <f>$C$134</f>
        <v>0</v>
      </c>
      <c r="Y138" s="3">
        <f>IFERROR(Z138/$V138,0)</f>
        <v>0</v>
      </c>
      <c r="Z138" s="4">
        <f>$D$134</f>
        <v>0</v>
      </c>
      <c r="AA138" s="3">
        <f>IFERROR(AB138/$V138,0)</f>
        <v>0</v>
      </c>
      <c r="AB138" s="4">
        <f>$E$134</f>
        <v>0</v>
      </c>
      <c r="AC138" s="3">
        <f>IFERROR(AD138/$V138,0)</f>
        <v>0</v>
      </c>
      <c r="AD138" s="4">
        <f>$F$134</f>
        <v>0</v>
      </c>
    </row>
    <row r="139" spans="1:30" ht="13.23529411764706">
      <c r="A139" t="s">
        <v>126</v>
      </c>
      <c r="B139" s="4">
        <v>8400000000</v>
      </c>
      <c r="C139" s="4">
        <v>8640000000</v>
      </c>
      <c r="D139" s="4">
        <v>9120000000</v>
      </c>
      <c r="E139" s="4">
        <v>10620000000</v>
      </c>
      <c r="F139" s="4">
        <v>11950000000</v>
      </c>
      <c r="H139" t="s">
        <f>$A$135</f>
        <v>122</v>
      </c>
      <c r="I139" s="3">
        <f>IFERROR(J139/$J$167,0)</f>
        <v>0</v>
      </c>
      <c r="J139" s="4">
        <f>$B$135</f>
        <v>0</v>
      </c>
      <c r="K139" s="3">
        <f>IFERROR(L139/$L$167,0)</f>
        <v>0</v>
      </c>
      <c r="L139" s="4">
        <f>$C$135</f>
        <v>0</v>
      </c>
      <c r="M139" s="3">
        <f>IFERROR(N139/$N$167,0)</f>
        <v>0</v>
      </c>
      <c r="N139" s="4">
        <f>$D$135</f>
        <v>0</v>
      </c>
      <c r="O139" s="3">
        <f>IFERROR(P139/$P$167,0)</f>
        <v>0</v>
      </c>
      <c r="P139" s="4">
        <f>$E$135</f>
        <v>0</v>
      </c>
      <c r="Q139" s="3">
        <f>IFERROR(R139/$R$167,0)</f>
        <v>0</v>
      </c>
      <c r="R139" s="4">
        <f>$F$135</f>
        <v>0</v>
      </c>
      <c r="T139" t="s">
        <f>$A$135</f>
        <v>122</v>
      </c>
      <c r="U139" s="3">
        <f>IFERROR(V139/$V139,0)</f>
        <v>0</v>
      </c>
      <c r="V139" s="4">
        <f>$B$135</f>
        <v>0</v>
      </c>
      <c r="W139" s="3">
        <f>IFERROR(X139/$V139,0)</f>
        <v>0</v>
      </c>
      <c r="X139" s="4">
        <f>$C$135</f>
        <v>0</v>
      </c>
      <c r="Y139" s="3">
        <f>IFERROR(Z139/$V139,0)</f>
        <v>0</v>
      </c>
      <c r="Z139" s="4">
        <f>$D$135</f>
        <v>0</v>
      </c>
      <c r="AA139" s="3">
        <f>IFERROR(AB139/$V139,0)</f>
        <v>0</v>
      </c>
      <c r="AB139" s="4">
        <f>$E$135</f>
        <v>0</v>
      </c>
      <c r="AC139" s="3">
        <f>IFERROR(AD139/$V139,0)</f>
        <v>0</v>
      </c>
      <c r="AD139" s="4">
        <f>$F$135</f>
        <v>0</v>
      </c>
    </row>
    <row r="140" spans="1:30" ht="13.23529411764706">
      <c r="A140" t="s">
        <v>127</v>
      </c>
      <c r="B140" s="4">
        <v>8400000000</v>
      </c>
      <c r="C140" s="4">
        <v>8640000000</v>
      </c>
      <c r="D140" s="4">
        <v>9120000000</v>
      </c>
      <c r="E140" s="4">
        <v>10620000000</v>
      </c>
      <c r="F140" s="4">
        <v>11950000000</v>
      </c>
      <c r="H140" t="s">
        <f>$A$136</f>
        <v>123</v>
      </c>
      <c r="I140" s="3">
        <f>IFERROR(J140/$J$167,0)</f>
        <v>0.034729064039408869</v>
      </c>
      <c r="J140" s="4">
        <f>$B$136</f>
        <v>705000000</v>
      </c>
      <c r="K140" s="3">
        <f>IFERROR(L140/$L$167,0)</f>
        <v>0.035198889916743754</v>
      </c>
      <c r="L140" s="4">
        <f>$C$136</f>
        <v>761000000</v>
      </c>
      <c r="M140" s="3">
        <f>IFERROR(N140/$N$167,0)</f>
        <v>0.033449023861171365</v>
      </c>
      <c r="N140" s="4">
        <f>$D$136</f>
        <v>771000000</v>
      </c>
      <c r="O140" s="3">
        <f>IFERROR(P140/$P$167,0)</f>
        <v>0.032531593966571543</v>
      </c>
      <c r="P140" s="4">
        <f>$E$136</f>
        <v>798000000</v>
      </c>
      <c r="Q140" s="3">
        <f>IFERROR(R140/$R$167,0)</f>
        <v>0.03129657228017884</v>
      </c>
      <c r="R140" s="4">
        <f>$F$136</f>
        <v>840000000</v>
      </c>
      <c r="T140" t="s">
        <f>$A$136</f>
        <v>123</v>
      </c>
      <c r="U140" s="3">
        <f>IFERROR(V140/$V140,0)</f>
        <v>1</v>
      </c>
      <c r="V140" s="4">
        <f>$B$136</f>
        <v>705000000</v>
      </c>
      <c r="W140" s="3">
        <f>IFERROR(X140/$V140,0)</f>
        <v>1.0794326241134751</v>
      </c>
      <c r="X140" s="4">
        <f>$C$136</f>
        <v>761000000</v>
      </c>
      <c r="Y140" s="3">
        <f>IFERROR(Z140/$V140,0)</f>
        <v>1.0936170212765957</v>
      </c>
      <c r="Z140" s="4">
        <f>$D$136</f>
        <v>771000000</v>
      </c>
      <c r="AA140" s="3">
        <f>IFERROR(AB140/$V140,0)</f>
        <v>1.1319148936170214</v>
      </c>
      <c r="AB140" s="4">
        <f>$E$136</f>
        <v>798000000</v>
      </c>
      <c r="AC140" s="3">
        <f>IFERROR(AD140/$V140,0)</f>
        <v>1.1914893617021276</v>
      </c>
      <c r="AD140" s="4">
        <f>$F$136</f>
        <v>840000000</v>
      </c>
    </row>
    <row r="141" spans="1:30" ht="13.23529411764706">
      <c r="A141" t="s">
        <v>128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H141" t="s">
        <f>$A$137</f>
        <v>124</v>
      </c>
      <c r="I141" s="3">
        <f>IFERROR(J141/$J$167,0)</f>
        <v>0.11330049261083744</v>
      </c>
      <c r="J141" s="4">
        <f>$B$137</f>
        <v>2300000000</v>
      </c>
      <c r="K141" s="3">
        <f>IFERROR(L141/$L$167,0)</f>
        <v>0.12303422756706753</v>
      </c>
      <c r="L141" s="4">
        <f>$C$137</f>
        <v>2660000000</v>
      </c>
      <c r="M141" s="3">
        <f>IFERROR(N141/$N$167,0)</f>
        <v>0.12060737527114967</v>
      </c>
      <c r="N141" s="4">
        <f>$D$137</f>
        <v>2780000000</v>
      </c>
      <c r="O141" s="3">
        <f>IFERROR(P141/$P$167,0)</f>
        <v>0.10680799021606197</v>
      </c>
      <c r="P141" s="4">
        <f>$E$137</f>
        <v>2620000000</v>
      </c>
      <c r="Q141" s="3">
        <f>IFERROR(R141/$R$167,0)</f>
        <v>0.10059612518628912</v>
      </c>
      <c r="R141" s="4">
        <f>$F$137</f>
        <v>2700000000</v>
      </c>
      <c r="T141" t="s">
        <f>$A$137</f>
        <v>124</v>
      </c>
      <c r="U141" s="3">
        <f>IFERROR(V141/$V141,0)</f>
        <v>1</v>
      </c>
      <c r="V141" s="4">
        <f>$B$137</f>
        <v>2300000000</v>
      </c>
      <c r="W141" s="3">
        <f>IFERROR(X141/$V141,0)</f>
        <v>1.1565217391304348</v>
      </c>
      <c r="X141" s="4">
        <f>$C$137</f>
        <v>2660000000</v>
      </c>
      <c r="Y141" s="3">
        <f>IFERROR(Z141/$V141,0)</f>
        <v>1.2086956521739129</v>
      </c>
      <c r="Z141" s="4">
        <f>$D$137</f>
        <v>2780000000</v>
      </c>
      <c r="AA141" s="3">
        <f>IFERROR(AB141/$V141,0)</f>
        <v>1.1391304347826088</v>
      </c>
      <c r="AB141" s="4">
        <f>$E$137</f>
        <v>2620000000</v>
      </c>
      <c r="AC141" s="3">
        <f>IFERROR(AD141/$V141,0)</f>
        <v>1.173913043478261</v>
      </c>
      <c r="AD141" s="4">
        <f>$F$137</f>
        <v>2700000000</v>
      </c>
    </row>
    <row r="142" spans="1:30" ht="13.23529411764706">
      <c r="A142" t="s">
        <v>129</v>
      </c>
      <c r="B142" s="4">
        <v>118000000</v>
      </c>
      <c r="C142" s="4">
        <v>110000000</v>
      </c>
      <c r="D142" s="4">
        <v>91000000</v>
      </c>
      <c r="E142" s="4">
        <v>69000000</v>
      </c>
      <c r="F142" s="4">
        <v>76000000</v>
      </c>
      <c r="H142" t="s">
        <f>$A$138</f>
        <v>125</v>
      </c>
      <c r="I142" s="3">
        <f>IFERROR(J142/$J$167,0)</f>
        <v>0.41970443349753694</v>
      </c>
      <c r="J142" s="4">
        <f>$B$138</f>
        <v>8520000000</v>
      </c>
      <c r="K142" s="3">
        <f>IFERROR(L142/$L$167,0)</f>
        <v>0.40471785383903791</v>
      </c>
      <c r="L142" s="4">
        <f>$C$138</f>
        <v>8750000000</v>
      </c>
      <c r="M142" s="3">
        <f>IFERROR(N142/$N$167,0)</f>
        <v>0.39956616052060739</v>
      </c>
      <c r="N142" s="4">
        <f>$D$138</f>
        <v>9210000000</v>
      </c>
      <c r="O142" s="3">
        <f>IFERROR(P142/$P$167,0)</f>
        <v>0.43538524256013045</v>
      </c>
      <c r="P142" s="4">
        <f>$E$138</f>
        <v>10680000000</v>
      </c>
      <c r="Q142" s="3">
        <f>IFERROR(R142/$R$167,0)</f>
        <v>0.44932935916542471</v>
      </c>
      <c r="R142" s="4">
        <f>$F$138</f>
        <v>12060000000</v>
      </c>
      <c r="T142" t="s">
        <f>$A$138</f>
        <v>125</v>
      </c>
      <c r="U142" s="3">
        <f>IFERROR(V142/$V142,0)</f>
        <v>1</v>
      </c>
      <c r="V142" s="4">
        <f>$B$138</f>
        <v>8520000000</v>
      </c>
      <c r="W142" s="3">
        <f>IFERROR(X142/$V142,0)</f>
        <v>1.0269953051643192</v>
      </c>
      <c r="X142" s="4">
        <f>$C$138</f>
        <v>8750000000</v>
      </c>
      <c r="Y142" s="3">
        <f>IFERROR(Z142/$V142,0)</f>
        <v>1.0809859154929577</v>
      </c>
      <c r="Z142" s="4">
        <f>$D$138</f>
        <v>9210000000</v>
      </c>
      <c r="AA142" s="3">
        <f>IFERROR(AB142/$V142,0)</f>
        <v>1.2535211267605635</v>
      </c>
      <c r="AB142" s="4">
        <f>$E$138</f>
        <v>10680000000</v>
      </c>
      <c r="AC142" s="3">
        <f>IFERROR(AD142/$V142,0)</f>
        <v>1.4154929577464788</v>
      </c>
      <c r="AD142" s="4">
        <f>$F$138</f>
        <v>12060000000</v>
      </c>
    </row>
    <row r="143" spans="1:30" ht="13.23529411764706">
      <c r="A143" t="s">
        <v>130</v>
      </c>
      <c r="B143" s="4">
        <v>1030000000</v>
      </c>
      <c r="C143" s="4">
        <v>1240000000</v>
      </c>
      <c r="D143" s="4">
        <v>1200000000</v>
      </c>
      <c r="E143" s="4">
        <v>868000000</v>
      </c>
      <c r="F143" s="4">
        <v>1150000000</v>
      </c>
      <c r="H143" t="s">
        <f>$A$139</f>
        <v>126</v>
      </c>
      <c r="I143" s="3">
        <f>IFERROR(J143/$J$167,0)</f>
        <v>0.41379310344827586</v>
      </c>
      <c r="J143" s="4">
        <f>$B$139</f>
        <v>8400000000</v>
      </c>
      <c r="K143" s="3">
        <f>IFERROR(L143/$L$167,0)</f>
        <v>0.39962997224791857</v>
      </c>
      <c r="L143" s="4">
        <f>$C$139</f>
        <v>8640000000</v>
      </c>
      <c r="M143" s="3">
        <f>IFERROR(N143/$N$167,0)</f>
        <v>0.39566160520607374</v>
      </c>
      <c r="N143" s="4">
        <f>$D$139</f>
        <v>9120000000</v>
      </c>
      <c r="O143" s="3">
        <f>IFERROR(P143/$P$167,0)</f>
        <v>0.43293925805136568</v>
      </c>
      <c r="P143" s="4">
        <f>$E$139</f>
        <v>10620000000</v>
      </c>
      <c r="Q143" s="3">
        <f>IFERROR(R143/$R$167,0)</f>
        <v>0.44523099850968706</v>
      </c>
      <c r="R143" s="4">
        <f>$F$139</f>
        <v>11950000000</v>
      </c>
      <c r="T143" t="s">
        <f>$A$139</f>
        <v>126</v>
      </c>
      <c r="U143" s="3">
        <f>IFERROR(V143/$V143,0)</f>
        <v>1</v>
      </c>
      <c r="V143" s="4">
        <f>$B$139</f>
        <v>8400000000</v>
      </c>
      <c r="W143" s="3">
        <f>IFERROR(X143/$V143,0)</f>
        <v>1.0285714285714285</v>
      </c>
      <c r="X143" s="4">
        <f>$C$139</f>
        <v>8640000000</v>
      </c>
      <c r="Y143" s="3">
        <f>IFERROR(Z143/$V143,0)</f>
        <v>1.0857142857142856</v>
      </c>
      <c r="Z143" s="4">
        <f>$D$139</f>
        <v>9120000000</v>
      </c>
      <c r="AA143" s="3">
        <f>IFERROR(AB143/$V143,0)</f>
        <v>1.2642857142857142</v>
      </c>
      <c r="AB143" s="4">
        <f>$E$139</f>
        <v>10620000000</v>
      </c>
      <c r="AC143" s="3">
        <f>IFERROR(AD143/$V143,0)</f>
        <v>1.4226190476190477</v>
      </c>
      <c r="AD143" s="4">
        <f>$F$139</f>
        <v>11950000000</v>
      </c>
    </row>
    <row r="144" spans="1:30" ht="13.23529411764706">
      <c r="A144" t="s">
        <v>131</v>
      </c>
      <c r="B144" s="4">
        <v>2069999999.9999998</v>
      </c>
      <c r="C144" s="4">
        <v>2360000000</v>
      </c>
      <c r="D144" s="4">
        <v>1360000000</v>
      </c>
      <c r="E144" s="4">
        <v>1590000000</v>
      </c>
      <c r="F144" s="4">
        <v>1780000000</v>
      </c>
      <c r="H144" t="s">
        <f>$A$140</f>
        <v>127</v>
      </c>
      <c r="I144" s="3">
        <f>IFERROR(J144/$J$167,0)</f>
        <v>0.41379310344827586</v>
      </c>
      <c r="J144" s="4">
        <f>$B$140</f>
        <v>8400000000</v>
      </c>
      <c r="K144" s="3">
        <f>IFERROR(L144/$L$167,0)</f>
        <v>0.39962997224791857</v>
      </c>
      <c r="L144" s="4">
        <f>$C$140</f>
        <v>8640000000</v>
      </c>
      <c r="M144" s="3">
        <f>IFERROR(N144/$N$167,0)</f>
        <v>0.39566160520607374</v>
      </c>
      <c r="N144" s="4">
        <f>$D$140</f>
        <v>9120000000</v>
      </c>
      <c r="O144" s="3">
        <f>IFERROR(P144/$P$167,0)</f>
        <v>0.43293925805136568</v>
      </c>
      <c r="P144" s="4">
        <f>$E$140</f>
        <v>10620000000</v>
      </c>
      <c r="Q144" s="3">
        <f>IFERROR(R144/$R$167,0)</f>
        <v>0.44523099850968706</v>
      </c>
      <c r="R144" s="4">
        <f>$F$140</f>
        <v>11950000000</v>
      </c>
      <c r="T144" t="s">
        <f>$A$140</f>
        <v>127</v>
      </c>
      <c r="U144" s="3">
        <f>IFERROR(V144/$V144,0)</f>
        <v>1</v>
      </c>
      <c r="V144" s="4">
        <f>$B$140</f>
        <v>8400000000</v>
      </c>
      <c r="W144" s="3">
        <f>IFERROR(X144/$V144,0)</f>
        <v>1.0285714285714285</v>
      </c>
      <c r="X144" s="4">
        <f>$C$140</f>
        <v>8640000000</v>
      </c>
      <c r="Y144" s="3">
        <f>IFERROR(Z144/$V144,0)</f>
        <v>1.0857142857142856</v>
      </c>
      <c r="Z144" s="4">
        <f>$D$140</f>
        <v>9120000000</v>
      </c>
      <c r="AA144" s="3">
        <f>IFERROR(AB144/$V144,0)</f>
        <v>1.2642857142857142</v>
      </c>
      <c r="AB144" s="4">
        <f>$E$140</f>
        <v>10620000000</v>
      </c>
      <c r="AC144" s="3">
        <f>IFERROR(AD144/$V144,0)</f>
        <v>1.4226190476190477</v>
      </c>
      <c r="AD144" s="4">
        <f>$F$140</f>
        <v>11950000000</v>
      </c>
    </row>
    <row r="145" spans="1:30" ht="13.23529411764706">
      <c r="A145" t="s">
        <v>132</v>
      </c>
      <c r="B145" s="4">
        <v>2069999999.9999998</v>
      </c>
      <c r="C145" s="4">
        <v>2360000000</v>
      </c>
      <c r="D145" s="4">
        <v>1360000000</v>
      </c>
      <c r="E145" s="4">
        <v>1590000000</v>
      </c>
      <c r="F145" s="4">
        <v>1780000000</v>
      </c>
      <c r="H145" t="s">
        <f>$A$141</f>
        <v>128</v>
      </c>
      <c r="I145" s="3">
        <f>IFERROR(J145/$J$167,0)</f>
        <v>0</v>
      </c>
      <c r="J145" s="4">
        <f>$B$141</f>
        <v>0</v>
      </c>
      <c r="K145" s="3">
        <f>IFERROR(L145/$L$167,0)</f>
        <v>0</v>
      </c>
      <c r="L145" s="4">
        <f>$C$141</f>
        <v>0</v>
      </c>
      <c r="M145" s="3">
        <f>IFERROR(N145/$N$167,0)</f>
        <v>0</v>
      </c>
      <c r="N145" s="4">
        <f>$D$141</f>
        <v>0</v>
      </c>
      <c r="O145" s="3">
        <f>IFERROR(P145/$P$167,0)</f>
        <v>0</v>
      </c>
      <c r="P145" s="4">
        <f>$E$141</f>
        <v>0</v>
      </c>
      <c r="Q145" s="3">
        <f>IFERROR(R145/$R$167,0)</f>
        <v>0</v>
      </c>
      <c r="R145" s="4">
        <f>$F$141</f>
        <v>0</v>
      </c>
      <c r="T145" t="s">
        <f>$A$141</f>
        <v>128</v>
      </c>
      <c r="U145" s="3">
        <f>IFERROR(V145/$V145,0)</f>
        <v>0</v>
      </c>
      <c r="V145" s="4">
        <f>$B$141</f>
        <v>0</v>
      </c>
      <c r="W145" s="3">
        <f>IFERROR(X145/$V145,0)</f>
        <v>0</v>
      </c>
      <c r="X145" s="4">
        <f>$C$141</f>
        <v>0</v>
      </c>
      <c r="Y145" s="3">
        <f>IFERROR(Z145/$V145,0)</f>
        <v>0</v>
      </c>
      <c r="Z145" s="4">
        <f>$D$141</f>
        <v>0</v>
      </c>
      <c r="AA145" s="3">
        <f>IFERROR(AB145/$V145,0)</f>
        <v>0</v>
      </c>
      <c r="AB145" s="4">
        <f>$E$141</f>
        <v>0</v>
      </c>
      <c r="AC145" s="3">
        <f>IFERROR(AD145/$V145,0)</f>
        <v>0</v>
      </c>
      <c r="AD145" s="4">
        <f>$F$141</f>
        <v>0</v>
      </c>
    </row>
    <row r="146" spans="1:30" ht="13.23529411764706">
      <c r="A146" t="s">
        <v>133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H146" t="s">
        <f>$A$142</f>
        <v>129</v>
      </c>
      <c r="I146" s="3">
        <f>IFERROR(J146/$J$167,0)</f>
        <v>0.0058128078817733988</v>
      </c>
      <c r="J146" s="4">
        <f>$B$142</f>
        <v>118000000</v>
      </c>
      <c r="K146" s="3">
        <f>IFERROR(L146/$L$167,0)</f>
        <v>0.0050878815911193339</v>
      </c>
      <c r="L146" s="4">
        <f>$C$142</f>
        <v>110000000</v>
      </c>
      <c r="M146" s="3">
        <f>IFERROR(N146/$N$167,0)</f>
        <v>0.0039479392624728847</v>
      </c>
      <c r="N146" s="4">
        <f>$D$142</f>
        <v>91000000</v>
      </c>
      <c r="O146" s="3">
        <f>IFERROR(P146/$P$167,0)</f>
        <v>0.0028128821850794943</v>
      </c>
      <c r="P146" s="4">
        <f>$E$142</f>
        <v>69000000</v>
      </c>
      <c r="Q146" s="3">
        <f>IFERROR(R146/$R$167,0)</f>
        <v>0.0028315946348733234</v>
      </c>
      <c r="R146" s="4">
        <f>$F$142</f>
        <v>76000000</v>
      </c>
      <c r="T146" t="s">
        <f>$A$142</f>
        <v>129</v>
      </c>
      <c r="U146" s="3">
        <f>IFERROR(V146/$V146,0)</f>
        <v>1</v>
      </c>
      <c r="V146" s="4">
        <f>$B$142</f>
        <v>118000000</v>
      </c>
      <c r="W146" s="3">
        <f>IFERROR(X146/$V146,0)</f>
        <v>0.93220338983050843</v>
      </c>
      <c r="X146" s="4">
        <f>$C$142</f>
        <v>110000000</v>
      </c>
      <c r="Y146" s="3">
        <f>IFERROR(Z146/$V146,0)</f>
        <v>0.77118644067796616</v>
      </c>
      <c r="Z146" s="4">
        <f>$D$142</f>
        <v>91000000</v>
      </c>
      <c r="AA146" s="3">
        <f>IFERROR(AB146/$V146,0)</f>
        <v>0.5847457627118644</v>
      </c>
      <c r="AB146" s="4">
        <f>$E$142</f>
        <v>69000000</v>
      </c>
      <c r="AC146" s="3">
        <f>IFERROR(AD146/$V146,0)</f>
        <v>0.64406779661016944</v>
      </c>
      <c r="AD146" s="4">
        <f>$F$142</f>
        <v>76000000</v>
      </c>
    </row>
    <row r="147" spans="1:30" ht="13.23529411764706">
      <c r="A147" t="s">
        <v>134</v>
      </c>
      <c r="B147" s="4">
        <v>2400000000</v>
      </c>
      <c r="C147" s="4">
        <v>2330000000</v>
      </c>
      <c r="D147" s="4">
        <v>4019999999.9999995</v>
      </c>
      <c r="E147" s="4">
        <v>3980000000</v>
      </c>
      <c r="F147" s="4">
        <v>4090000000</v>
      </c>
      <c r="H147" t="s">
        <f>$A$143</f>
        <v>130</v>
      </c>
      <c r="I147" s="3">
        <f>IFERROR(J147/$J$167,0)</f>
        <v>0.050738916256157639</v>
      </c>
      <c r="J147" s="4">
        <f>$B$143</f>
        <v>1030000000</v>
      </c>
      <c r="K147" s="3">
        <f>IFERROR(L147/$L$167,0)</f>
        <v>0.057354301572617949</v>
      </c>
      <c r="L147" s="4">
        <f>$C$143</f>
        <v>1240000000</v>
      </c>
      <c r="M147" s="3">
        <f>IFERROR(N147/$N$167,0)</f>
        <v>0.052060737527114966</v>
      </c>
      <c r="N147" s="4">
        <f>$D$143</f>
        <v>1200000000</v>
      </c>
      <c r="O147" s="3">
        <f>IFERROR(P147/$P$167,0)</f>
        <v>0.035385242560130453</v>
      </c>
      <c r="P147" s="4">
        <f>$E$143</f>
        <v>868000000</v>
      </c>
      <c r="Q147" s="3">
        <f>IFERROR(R147/$R$167,0)</f>
        <v>0.042846497764530554</v>
      </c>
      <c r="R147" s="4">
        <f>$F$143</f>
        <v>1150000000</v>
      </c>
      <c r="T147" t="s">
        <f>$A$143</f>
        <v>130</v>
      </c>
      <c r="U147" s="3">
        <f>IFERROR(V147/$V147,0)</f>
        <v>1</v>
      </c>
      <c r="V147" s="4">
        <f>$B$143</f>
        <v>1030000000</v>
      </c>
      <c r="W147" s="3">
        <f>IFERROR(X147/$V147,0)</f>
        <v>1.203883495145631</v>
      </c>
      <c r="X147" s="4">
        <f>$C$143</f>
        <v>1240000000</v>
      </c>
      <c r="Y147" s="3">
        <f>IFERROR(Z147/$V147,0)</f>
        <v>1.1650485436893203</v>
      </c>
      <c r="Z147" s="4">
        <f>$D$143</f>
        <v>1200000000</v>
      </c>
      <c r="AA147" s="3">
        <f>IFERROR(AB147/$V147,0)</f>
        <v>0.84271844660194173</v>
      </c>
      <c r="AB147" s="4">
        <f>$E$143</f>
        <v>868000000</v>
      </c>
      <c r="AC147" s="3">
        <f>IFERROR(AD147/$V147,0)</f>
        <v>1.116504854368932</v>
      </c>
      <c r="AD147" s="4">
        <f>$F$143</f>
        <v>1150000000</v>
      </c>
    </row>
    <row r="148" spans="1:30" ht="13.23529411764706">
      <c r="A148" t="s">
        <v>135</v>
      </c>
      <c r="B148" s="4">
        <v>2400000000</v>
      </c>
      <c r="C148" s="4">
        <v>2330000000</v>
      </c>
      <c r="D148" s="4">
        <v>4019999999.9999995</v>
      </c>
      <c r="E148" s="4">
        <v>3980000000</v>
      </c>
      <c r="F148" s="4">
        <v>4090000000</v>
      </c>
      <c r="H148" t="s">
        <f>$A$144</f>
        <v>131</v>
      </c>
      <c r="I148" s="3">
        <f>IFERROR(J148/$J$167,0)</f>
        <v>0.10197044334975368</v>
      </c>
      <c r="J148" s="4">
        <f>$B$144</f>
        <v>2069999999.9999998</v>
      </c>
      <c r="K148" s="3">
        <f>IFERROR(L148/$L$167,0)</f>
        <v>0.10915818686401479</v>
      </c>
      <c r="L148" s="4">
        <f>$C$144</f>
        <v>2360000000</v>
      </c>
      <c r="M148" s="3">
        <f>IFERROR(N148/$N$167,0)</f>
        <v>0.05900216919739696</v>
      </c>
      <c r="N148" s="4">
        <f>$D$144</f>
        <v>1360000000</v>
      </c>
      <c r="O148" s="3">
        <f>IFERROR(P148/$P$167,0)</f>
        <v>0.064818589482266611</v>
      </c>
      <c r="P148" s="4">
        <f>$E$144</f>
        <v>1590000000</v>
      </c>
      <c r="Q148" s="3">
        <f>IFERROR(R148/$R$167,0)</f>
        <v>0.066318926974664683</v>
      </c>
      <c r="R148" s="4">
        <f>$F$144</f>
        <v>1780000000</v>
      </c>
      <c r="T148" t="s">
        <f>$A$144</f>
        <v>131</v>
      </c>
      <c r="U148" s="3">
        <f>IFERROR(V148/$V148,0)</f>
        <v>1</v>
      </c>
      <c r="V148" s="4">
        <f>$B$144</f>
        <v>2069999999.9999998</v>
      </c>
      <c r="W148" s="3">
        <f>IFERROR(X148/$V148,0)</f>
        <v>1.1400966183574881</v>
      </c>
      <c r="X148" s="4">
        <f>$C$144</f>
        <v>2360000000</v>
      </c>
      <c r="Y148" s="3">
        <f>IFERROR(Z148/$V148,0)</f>
        <v>0.65700483091787443</v>
      </c>
      <c r="Z148" s="4">
        <f>$D$144</f>
        <v>1360000000</v>
      </c>
      <c r="AA148" s="3">
        <f>IFERROR(AB148/$V148,0)</f>
        <v>0.76811594202898559</v>
      </c>
      <c r="AB148" s="4">
        <f>$E$144</f>
        <v>1590000000</v>
      </c>
      <c r="AC148" s="3">
        <f>IFERROR(AD148/$V148,0)</f>
        <v>0.85990338164251212</v>
      </c>
      <c r="AD148" s="4">
        <f>$F$144</f>
        <v>1780000000</v>
      </c>
    </row>
    <row r="149" spans="1:30" ht="13.23529411764706">
      <c r="A149" t="s">
        <v>136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H149" t="s">
        <f>$A$145</f>
        <v>132</v>
      </c>
      <c r="I149" s="3">
        <f>IFERROR(J149/$J$167,0)</f>
        <v>0.10197044334975368</v>
      </c>
      <c r="J149" s="4">
        <f>$B$145</f>
        <v>2069999999.9999998</v>
      </c>
      <c r="K149" s="3">
        <f>IFERROR(L149/$L$167,0)</f>
        <v>0.10915818686401479</v>
      </c>
      <c r="L149" s="4">
        <f>$C$145</f>
        <v>2360000000</v>
      </c>
      <c r="M149" s="3">
        <f>IFERROR(N149/$N$167,0)</f>
        <v>0.05900216919739696</v>
      </c>
      <c r="N149" s="4">
        <f>$D$145</f>
        <v>1360000000</v>
      </c>
      <c r="O149" s="3">
        <f>IFERROR(P149/$P$167,0)</f>
        <v>0.064818589482266611</v>
      </c>
      <c r="P149" s="4">
        <f>$E$145</f>
        <v>1590000000</v>
      </c>
      <c r="Q149" s="3">
        <f>IFERROR(R149/$R$167,0)</f>
        <v>0.066318926974664683</v>
      </c>
      <c r="R149" s="4">
        <f>$F$145</f>
        <v>1780000000</v>
      </c>
      <c r="T149" t="s">
        <f>$A$145</f>
        <v>132</v>
      </c>
      <c r="U149" s="3">
        <f>IFERROR(V149/$V149,0)</f>
        <v>1</v>
      </c>
      <c r="V149" s="4">
        <f>$B$145</f>
        <v>2069999999.9999998</v>
      </c>
      <c r="W149" s="3">
        <f>IFERROR(X149/$V149,0)</f>
        <v>1.1400966183574881</v>
      </c>
      <c r="X149" s="4">
        <f>$C$145</f>
        <v>2360000000</v>
      </c>
      <c r="Y149" s="3">
        <f>IFERROR(Z149/$V149,0)</f>
        <v>0.65700483091787443</v>
      </c>
      <c r="Z149" s="4">
        <f>$D$145</f>
        <v>1360000000</v>
      </c>
      <c r="AA149" s="3">
        <f>IFERROR(AB149/$V149,0)</f>
        <v>0.76811594202898559</v>
      </c>
      <c r="AB149" s="4">
        <f>$E$145</f>
        <v>1590000000</v>
      </c>
      <c r="AC149" s="3">
        <f>IFERROR(AD149/$V149,0)</f>
        <v>0.85990338164251212</v>
      </c>
      <c r="AD149" s="4">
        <f>$F$145</f>
        <v>1780000000</v>
      </c>
    </row>
    <row r="150" spans="1:30" ht="13.23529411764706">
      <c r="A150" t="s">
        <v>137</v>
      </c>
      <c r="B150" s="4">
        <v>16320000000</v>
      </c>
      <c r="C150" s="4">
        <v>17330000000</v>
      </c>
      <c r="D150" s="4">
        <v>18570000000</v>
      </c>
      <c r="E150" s="4">
        <v>19740000000</v>
      </c>
      <c r="F150" s="4">
        <v>21780000000</v>
      </c>
      <c r="H150" t="s">
        <f>$A$146</f>
        <v>133</v>
      </c>
      <c r="I150" s="3">
        <f>IFERROR(J150/$J$167,0)</f>
        <v>0</v>
      </c>
      <c r="J150" s="4">
        <f>$B$146</f>
        <v>0</v>
      </c>
      <c r="K150" s="3">
        <f>IFERROR(L150/$L$167,0)</f>
        <v>0</v>
      </c>
      <c r="L150" s="4">
        <f>$C$146</f>
        <v>0</v>
      </c>
      <c r="M150" s="3">
        <f>IFERROR(N150/$N$167,0)</f>
        <v>0</v>
      </c>
      <c r="N150" s="4">
        <f>$D$146</f>
        <v>0</v>
      </c>
      <c r="O150" s="3">
        <f>IFERROR(P150/$P$167,0)</f>
        <v>0</v>
      </c>
      <c r="P150" s="4">
        <f>$E$146</f>
        <v>0</v>
      </c>
      <c r="Q150" s="3">
        <f>IFERROR(R150/$R$167,0)</f>
        <v>0</v>
      </c>
      <c r="R150" s="4">
        <f>$F$146</f>
        <v>0</v>
      </c>
      <c r="T150" t="s">
        <f>$A$146</f>
        <v>133</v>
      </c>
      <c r="U150" s="3">
        <f>IFERROR(V150/$V150,0)</f>
        <v>0</v>
      </c>
      <c r="V150" s="4">
        <f>$B$146</f>
        <v>0</v>
      </c>
      <c r="W150" s="3">
        <f>IFERROR(X150/$V150,0)</f>
        <v>0</v>
      </c>
      <c r="X150" s="4">
        <f>$C$146</f>
        <v>0</v>
      </c>
      <c r="Y150" s="3">
        <f>IFERROR(Z150/$V150,0)</f>
        <v>0</v>
      </c>
      <c r="Z150" s="4">
        <f>$D$146</f>
        <v>0</v>
      </c>
      <c r="AA150" s="3">
        <f>IFERROR(AB150/$V150,0)</f>
        <v>0</v>
      </c>
      <c r="AB150" s="4">
        <f>$E$146</f>
        <v>0</v>
      </c>
      <c r="AC150" s="3">
        <f>IFERROR(AD150/$V150,0)</f>
        <v>0</v>
      </c>
      <c r="AD150" s="4">
        <f>$F$146</f>
        <v>0</v>
      </c>
    </row>
    <row r="151" spans="1:30" ht="13.23529411764706">
      <c r="A151" t="s">
        <v>138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H151" t="s">
        <f>$A$147</f>
        <v>134</v>
      </c>
      <c r="I151" s="3">
        <f>IFERROR(J151/$J$167,0)</f>
        <v>0.11822660098522167</v>
      </c>
      <c r="J151" s="4">
        <f>$B$147</f>
        <v>2400000000</v>
      </c>
      <c r="K151" s="3">
        <f>IFERROR(L151/$L$167,0)</f>
        <v>0.10777058279370953</v>
      </c>
      <c r="L151" s="4">
        <f>$C$147</f>
        <v>2330000000</v>
      </c>
      <c r="M151" s="3">
        <f>IFERROR(N151/$N$167,0)</f>
        <v>0.17440347071583512</v>
      </c>
      <c r="N151" s="4">
        <f>$D$147</f>
        <v>4019999999.9999995</v>
      </c>
      <c r="O151" s="3">
        <f>IFERROR(P151/$P$167,0)</f>
        <v>0.16225030574806359</v>
      </c>
      <c r="P151" s="4">
        <f>$E$147</f>
        <v>3980000000</v>
      </c>
      <c r="Q151" s="3">
        <f>IFERROR(R151/$R$167,0)</f>
        <v>0.15238450074515647</v>
      </c>
      <c r="R151" s="4">
        <f>$F$147</f>
        <v>4090000000</v>
      </c>
      <c r="T151" t="s">
        <f>$A$147</f>
        <v>134</v>
      </c>
      <c r="U151" s="3">
        <f>IFERROR(V151/$V151,0)</f>
        <v>1</v>
      </c>
      <c r="V151" s="4">
        <f>$B$147</f>
        <v>2400000000</v>
      </c>
      <c r="W151" s="3">
        <f>IFERROR(X151/$V151,0)</f>
        <v>0.97083333333333333</v>
      </c>
      <c r="X151" s="4">
        <f>$C$147</f>
        <v>2330000000</v>
      </c>
      <c r="Y151" s="3">
        <f>IFERROR(Z151/$V151,0)</f>
        <v>1.6749999999999998</v>
      </c>
      <c r="Z151" s="4">
        <f>$D$147</f>
        <v>4019999999.9999995</v>
      </c>
      <c r="AA151" s="3">
        <f>IFERROR(AB151/$V151,0)</f>
        <v>1.6583333333333334</v>
      </c>
      <c r="AB151" s="4">
        <f>$E$147</f>
        <v>3980000000</v>
      </c>
      <c r="AC151" s="3">
        <f>IFERROR(AD151/$V151,0)</f>
        <v>1.7041666666666666</v>
      </c>
      <c r="AD151" s="4">
        <f>$F$147</f>
        <v>4090000000</v>
      </c>
    </row>
    <row r="152" spans="1:30" ht="13.23529411764706">
      <c r="A152" t="s">
        <v>139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135</v>
      </c>
      <c r="I152" s="3">
        <f>IFERROR(J152/$J$167,0)</f>
        <v>0.11822660098522167</v>
      </c>
      <c r="J152" s="4">
        <f>$B$148</f>
        <v>2400000000</v>
      </c>
      <c r="K152" s="3">
        <f>IFERROR(L152/$L$167,0)</f>
        <v>0.10777058279370953</v>
      </c>
      <c r="L152" s="4">
        <f>$C$148</f>
        <v>2330000000</v>
      </c>
      <c r="M152" s="3">
        <f>IFERROR(N152/$N$167,0)</f>
        <v>0.17440347071583512</v>
      </c>
      <c r="N152" s="4">
        <f>$D$148</f>
        <v>4019999999.9999995</v>
      </c>
      <c r="O152" s="3">
        <f>IFERROR(P152/$P$167,0)</f>
        <v>0.16225030574806359</v>
      </c>
      <c r="P152" s="4">
        <f>$E$148</f>
        <v>3980000000</v>
      </c>
      <c r="Q152" s="3">
        <f>IFERROR(R152/$R$167,0)</f>
        <v>0.15238450074515647</v>
      </c>
      <c r="R152" s="4">
        <f>$F$148</f>
        <v>4090000000</v>
      </c>
      <c r="T152" t="s">
        <f>$A$148</f>
        <v>135</v>
      </c>
      <c r="U152" s="3">
        <f>IFERROR(V152/$V152,0)</f>
        <v>1</v>
      </c>
      <c r="V152" s="4">
        <f>$B$148</f>
        <v>2400000000</v>
      </c>
      <c r="W152" s="3">
        <f>IFERROR(X152/$V152,0)</f>
        <v>0.97083333333333333</v>
      </c>
      <c r="X152" s="4">
        <f>$C$148</f>
        <v>2330000000</v>
      </c>
      <c r="Y152" s="3">
        <f>IFERROR(Z152/$V152,0)</f>
        <v>1.6749999999999998</v>
      </c>
      <c r="Z152" s="4">
        <f>$D$148</f>
        <v>4019999999.9999995</v>
      </c>
      <c r="AA152" s="3">
        <f>IFERROR(AB152/$V152,0)</f>
        <v>1.6583333333333334</v>
      </c>
      <c r="AB152" s="4">
        <f>$E$148</f>
        <v>3980000000</v>
      </c>
      <c r="AC152" s="3">
        <f>IFERROR(AD152/$V152,0)</f>
        <v>1.7041666666666666</v>
      </c>
      <c r="AD152" s="4">
        <f>$F$148</f>
        <v>4090000000</v>
      </c>
    </row>
    <row r="153" spans="1:30" ht="13.23529411764706">
      <c r="A153" t="s">
        <v>140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136</v>
      </c>
      <c r="I153" s="3">
        <f>IFERROR(J153/$J$167,0)</f>
        <v>0</v>
      </c>
      <c r="J153" s="4">
        <f>$B$149</f>
        <v>0</v>
      </c>
      <c r="K153" s="3">
        <f>IFERROR(L153/$L$167,0)</f>
        <v>0</v>
      </c>
      <c r="L153" s="4">
        <f>$C$149</f>
        <v>0</v>
      </c>
      <c r="M153" s="3">
        <f>IFERROR(N153/$N$167,0)</f>
        <v>0</v>
      </c>
      <c r="N153" s="4">
        <f>$D$149</f>
        <v>0</v>
      </c>
      <c r="O153" s="3">
        <f>IFERROR(P153/$P$167,0)</f>
        <v>0</v>
      </c>
      <c r="P153" s="4">
        <f>$E$149</f>
        <v>0</v>
      </c>
      <c r="Q153" s="3">
        <f>IFERROR(R153/$R$167,0)</f>
        <v>0</v>
      </c>
      <c r="R153" s="4">
        <f>$F$149</f>
        <v>0</v>
      </c>
      <c r="T153" t="s">
        <f>$A$149</f>
        <v>136</v>
      </c>
      <c r="U153" s="3">
        <f>IFERROR(V153/$V153,0)</f>
        <v>0</v>
      </c>
      <c r="V153" s="4">
        <f>$B$149</f>
        <v>0</v>
      </c>
      <c r="W153" s="3">
        <f>IFERROR(X153/$V153,0)</f>
        <v>0</v>
      </c>
      <c r="X153" s="4">
        <f>$C$149</f>
        <v>0</v>
      </c>
      <c r="Y153" s="3">
        <f>IFERROR(Z153/$V153,0)</f>
        <v>0</v>
      </c>
      <c r="Z153" s="4">
        <f>$D$149</f>
        <v>0</v>
      </c>
      <c r="AA153" s="3">
        <f>IFERROR(AB153/$V153,0)</f>
        <v>0</v>
      </c>
      <c r="AB153" s="4">
        <f>$E$149</f>
        <v>0</v>
      </c>
      <c r="AC153" s="3">
        <f>IFERROR(AD153/$V153,0)</f>
        <v>0</v>
      </c>
      <c r="AD153" s="4">
        <f>$F$149</f>
        <v>0</v>
      </c>
    </row>
    <row r="154" spans="1:30" ht="13.23529411764706">
      <c r="A154" t="s">
        <v>141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137</v>
      </c>
      <c r="I154" s="3">
        <f>IFERROR(J154/$J$167,0)</f>
        <v>0.80394088669950736</v>
      </c>
      <c r="J154" s="4">
        <f>$B$150</f>
        <v>16320000000</v>
      </c>
      <c r="K154" s="3">
        <f>IFERROR(L154/$L$167,0)</f>
        <v>0.80157261794634593</v>
      </c>
      <c r="L154" s="4">
        <f>$C$150</f>
        <v>17330000000</v>
      </c>
      <c r="M154" s="3">
        <f>IFERROR(N154/$N$167,0)</f>
        <v>0.80563991323210415</v>
      </c>
      <c r="N154" s="4">
        <f>$D$150</f>
        <v>18570000000</v>
      </c>
      <c r="O154" s="3">
        <f>IFERROR(P154/$P$167,0)</f>
        <v>0.80472890338361192</v>
      </c>
      <c r="P154" s="4">
        <f>$E$150</f>
        <v>19740000000</v>
      </c>
      <c r="Q154" s="3">
        <f>IFERROR(R154/$R$167,0)</f>
        <v>0.81147540983606559</v>
      </c>
      <c r="R154" s="4">
        <f>$F$150</f>
        <v>21780000000</v>
      </c>
      <c r="T154" t="s">
        <f>$A$150</f>
        <v>137</v>
      </c>
      <c r="U154" s="3">
        <f>IFERROR(V154/$V154,0)</f>
        <v>1</v>
      </c>
      <c r="V154" s="4">
        <f>$B$150</f>
        <v>16320000000</v>
      </c>
      <c r="W154" s="3">
        <f>IFERROR(X154/$V154,0)</f>
        <v>1.0618872549019607</v>
      </c>
      <c r="X154" s="4">
        <f>$C$150</f>
        <v>17330000000</v>
      </c>
      <c r="Y154" s="3">
        <f>IFERROR(Z154/$V154,0)</f>
        <v>1.1378676470588236</v>
      </c>
      <c r="Z154" s="4">
        <f>$D$150</f>
        <v>18570000000</v>
      </c>
      <c r="AA154" s="3">
        <f>IFERROR(AB154/$V154,0)</f>
        <v>1.2095588235294117</v>
      </c>
      <c r="AB154" s="4">
        <f>$E$150</f>
        <v>19740000000</v>
      </c>
      <c r="AC154" s="3">
        <f>IFERROR(AD154/$V154,0)</f>
        <v>1.3345588235294117</v>
      </c>
      <c r="AD154" s="4">
        <f>$F$150</f>
        <v>21780000000</v>
      </c>
    </row>
    <row r="155" spans="1:30" ht="13.23529411764706">
      <c r="A155" t="s">
        <v>142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138</v>
      </c>
      <c r="I155" s="3">
        <f>IFERROR(J155/$J$167,0)</f>
        <v>0</v>
      </c>
      <c r="J155" s="4">
        <f>$B$151</f>
        <v>0</v>
      </c>
      <c r="K155" s="3">
        <f>IFERROR(L155/$L$167,0)</f>
        <v>0</v>
      </c>
      <c r="L155" s="4">
        <f>$C$151</f>
        <v>0</v>
      </c>
      <c r="M155" s="3">
        <f>IFERROR(N155/$N$167,0)</f>
        <v>0</v>
      </c>
      <c r="N155" s="4">
        <f>$D$151</f>
        <v>0</v>
      </c>
      <c r="O155" s="3">
        <f>IFERROR(P155/$P$167,0)</f>
        <v>0</v>
      </c>
      <c r="P155" s="4">
        <f>$E$151</f>
        <v>0</v>
      </c>
      <c r="Q155" s="3">
        <f>IFERROR(R155/$R$167,0)</f>
        <v>0</v>
      </c>
      <c r="R155" s="4">
        <f>$F$151</f>
        <v>0</v>
      </c>
      <c r="T155" t="s">
        <f>$A$151</f>
        <v>138</v>
      </c>
      <c r="U155" s="3">
        <f>IFERROR(V155/$V155,0)</f>
        <v>0</v>
      </c>
      <c r="V155" s="4">
        <f>$B$151</f>
        <v>0</v>
      </c>
      <c r="W155" s="3">
        <f>IFERROR(X155/$V155,0)</f>
        <v>0</v>
      </c>
      <c r="X155" s="4">
        <f>$C$151</f>
        <v>0</v>
      </c>
      <c r="Y155" s="3">
        <f>IFERROR(Z155/$V155,0)</f>
        <v>0</v>
      </c>
      <c r="Z155" s="4">
        <f>$D$151</f>
        <v>0</v>
      </c>
      <c r="AA155" s="3">
        <f>IFERROR(AB155/$V155,0)</f>
        <v>0</v>
      </c>
      <c r="AB155" s="4">
        <f>$E$151</f>
        <v>0</v>
      </c>
      <c r="AC155" s="3">
        <f>IFERROR(AD155/$V155,0)</f>
        <v>0</v>
      </c>
      <c r="AD155" s="4">
        <f>$F$151</f>
        <v>0</v>
      </c>
    </row>
    <row r="156" spans="1:30" ht="13.23529411764706">
      <c r="A156" t="s">
        <v>143</v>
      </c>
      <c r="B156" s="4">
        <v>3940000000</v>
      </c>
      <c r="C156" s="4">
        <v>4250000000</v>
      </c>
      <c r="D156" s="4">
        <v>4440000000</v>
      </c>
      <c r="E156" s="4">
        <v>4760000000</v>
      </c>
      <c r="F156" s="4">
        <v>5020000000</v>
      </c>
      <c r="H156" t="s">
        <f>$A$153</f>
        <v>140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140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30" ht="13.23529411764706">
      <c r="A157" t="s">
        <v>144</v>
      </c>
      <c r="B157" s="4">
        <v>3000000</v>
      </c>
      <c r="C157" s="4">
        <v>3000000</v>
      </c>
      <c r="D157" s="4">
        <v>3000000</v>
      </c>
      <c r="E157" s="4">
        <v>3000000</v>
      </c>
      <c r="F157" s="4">
        <v>3000000</v>
      </c>
      <c r="H157" t="s">
        <f>$A$154</f>
        <v>141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141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30" ht="13.23529411764706">
      <c r="A158" t="s">
        <v>145</v>
      </c>
      <c r="B158" s="4">
        <v>-855000000</v>
      </c>
      <c r="C158" s="4">
        <v>-616000000</v>
      </c>
      <c r="D158" s="4">
        <v>-531000000</v>
      </c>
      <c r="E158" s="4">
        <v>-271000000</v>
      </c>
      <c r="F158" s="4">
        <v>-25000000</v>
      </c>
      <c r="H158" t="s">
        <f>$A$155</f>
        <v>142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</v>
      </c>
      <c r="R158" s="4">
        <f>$F$155</f>
        <v>0</v>
      </c>
      <c r="T158" t="s">
        <f>$A$155</f>
        <v>142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30" ht="13.23529411764706">
      <c r="A159" t="s">
        <v>146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H159" t="s">
        <f>$A$156</f>
        <v>143</v>
      </c>
      <c r="I159" s="3">
        <f>IFERROR(J159/$J$167,0)</f>
        <v>0.19408866995073892</v>
      </c>
      <c r="J159" s="4">
        <f>$B$156</f>
        <v>3940000000</v>
      </c>
      <c r="K159" s="3">
        <f>IFERROR(L159/$L$167,0)</f>
        <v>0.19657724329324699</v>
      </c>
      <c r="L159" s="4">
        <f>$C$156</f>
        <v>4250000000</v>
      </c>
      <c r="M159" s="3">
        <f>IFERROR(N159/$N$167,0)</f>
        <v>0.19262472885032539</v>
      </c>
      <c r="N159" s="4">
        <f>$D$156</f>
        <v>4440000000</v>
      </c>
      <c r="O159" s="3">
        <f>IFERROR(P159/$P$167,0)</f>
        <v>0.1940481043620057</v>
      </c>
      <c r="P159" s="4">
        <f>$E$156</f>
        <v>4760000000</v>
      </c>
      <c r="Q159" s="3">
        <f>IFERROR(R159/$R$167,0)</f>
        <v>0.18703427719821161</v>
      </c>
      <c r="R159" s="4">
        <f>$F$156</f>
        <v>5020000000</v>
      </c>
      <c r="T159" t="s">
        <f>$A$156</f>
        <v>143</v>
      </c>
      <c r="U159" s="3">
        <f>IFERROR(V159/$V159,0)</f>
        <v>1</v>
      </c>
      <c r="V159" s="4">
        <f>$B$156</f>
        <v>3940000000</v>
      </c>
      <c r="W159" s="3">
        <f>IFERROR(X159/$V159,0)</f>
        <v>1.0786802030456852</v>
      </c>
      <c r="X159" s="4">
        <f>$C$156</f>
        <v>4250000000</v>
      </c>
      <c r="Y159" s="3">
        <f>IFERROR(Z159/$V159,0)</f>
        <v>1.1269035532994924</v>
      </c>
      <c r="Z159" s="4">
        <f>$D$156</f>
        <v>4440000000</v>
      </c>
      <c r="AA159" s="3">
        <f>IFERROR(AB159/$V159,0)</f>
        <v>1.2081218274111676</v>
      </c>
      <c r="AB159" s="4">
        <f>$E$156</f>
        <v>4760000000</v>
      </c>
      <c r="AC159" s="3">
        <f>IFERROR(AD159/$V159,0)</f>
        <v>1.2741116751269035</v>
      </c>
      <c r="AD159" s="4">
        <f>$F$156</f>
        <v>5020000000</v>
      </c>
    </row>
    <row r="160" spans="1:30" ht="13.23529411764706">
      <c r="A160" t="s">
        <v>147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145</v>
      </c>
      <c r="I160" s="3">
        <f>IFERROR(J160/$J$167,0)</f>
        <v>-0.042118226600985222</v>
      </c>
      <c r="J160" s="4">
        <f>$B$158</f>
        <v>-855000000</v>
      </c>
      <c r="K160" s="3">
        <f>IFERROR(L160/$L$167,0)</f>
        <v>-0.028492136910268272</v>
      </c>
      <c r="L160" s="4">
        <f>$C$158</f>
        <v>-616000000</v>
      </c>
      <c r="M160" s="3">
        <f>IFERROR(N160/$N$167,0)</f>
        <v>-0.023036876355748373</v>
      </c>
      <c r="N160" s="4">
        <f>$D$158</f>
        <v>-531000000</v>
      </c>
      <c r="O160" s="3">
        <f>IFERROR(P160/$P$167,0)</f>
        <v>-0.011047696697920913</v>
      </c>
      <c r="P160" s="4">
        <f>$E$158</f>
        <v>-271000000</v>
      </c>
      <c r="Q160" s="3">
        <f>IFERROR(R160/$R$167,0)</f>
        <v>-0.00093144560357675112</v>
      </c>
      <c r="R160" s="4">
        <f>$F$158</f>
        <v>-25000000</v>
      </c>
      <c r="T160" t="s">
        <f>$A$158</f>
        <v>145</v>
      </c>
      <c r="U160" s="3">
        <f>IFERROR(V160/$V160,0)</f>
        <v>1</v>
      </c>
      <c r="V160" s="4">
        <f>$B$158</f>
        <v>-855000000</v>
      </c>
      <c r="W160" s="3">
        <f>IFERROR(X160/$V160,0)</f>
        <v>0.72046783625730992</v>
      </c>
      <c r="X160" s="4">
        <f>$C$158</f>
        <v>-616000000</v>
      </c>
      <c r="Y160" s="3">
        <f>IFERROR(Z160/$V160,0)</f>
        <v>0.62105263157894741</v>
      </c>
      <c r="Z160" s="4">
        <f>$D$158</f>
        <v>-531000000</v>
      </c>
      <c r="AA160" s="3">
        <f>IFERROR(AB160/$V160,0)</f>
        <v>0.31695906432748538</v>
      </c>
      <c r="AB160" s="4">
        <f>$E$158</f>
        <v>-271000000</v>
      </c>
      <c r="AC160" s="3">
        <f>IFERROR(AD160/$V160,0)</f>
        <v>0.029239766081871343</v>
      </c>
      <c r="AD160" s="4">
        <f>$F$158</f>
        <v>-25000000</v>
      </c>
    </row>
    <row r="161" spans="1:30" ht="13.23529411764706">
      <c r="A161" t="s">
        <v>148</v>
      </c>
      <c r="B161" s="4">
        <v>-4000000</v>
      </c>
      <c r="C161" s="4">
        <v>0</v>
      </c>
      <c r="D161" s="4">
        <v>0</v>
      </c>
      <c r="E161" s="4">
        <v>0</v>
      </c>
      <c r="F161" s="4">
        <v>0</v>
      </c>
      <c r="H161" t="s">
        <f>$A$159</f>
        <v>146</v>
      </c>
      <c r="I161" s="3">
        <f>IFERROR(J161/$J$167,0)</f>
        <v>0</v>
      </c>
      <c r="J161" s="4">
        <f>$B$159</f>
        <v>0</v>
      </c>
      <c r="K161" s="3">
        <f>IFERROR(L161/$L$167,0)</f>
        <v>0</v>
      </c>
      <c r="L161" s="4">
        <f>$C$159</f>
        <v>0</v>
      </c>
      <c r="M161" s="3">
        <f>IFERROR(N161/$N$167,0)</f>
        <v>0</v>
      </c>
      <c r="N161" s="4">
        <f>$D$159</f>
        <v>0</v>
      </c>
      <c r="O161" s="3">
        <f>IFERROR(P161/$P$167,0)</f>
        <v>0</v>
      </c>
      <c r="P161" s="4">
        <f>$E$159</f>
        <v>0</v>
      </c>
      <c r="Q161" s="3">
        <f>IFERROR(R161/$R$167,0)</f>
        <v>0</v>
      </c>
      <c r="R161" s="4">
        <f>$F$159</f>
        <v>0</v>
      </c>
      <c r="T161" t="s">
        <f>$A$159</f>
        <v>146</v>
      </c>
      <c r="U161" s="3">
        <f>IFERROR(V161/$V161,0)</f>
        <v>0</v>
      </c>
      <c r="V161" s="4">
        <f>$B$159</f>
        <v>0</v>
      </c>
      <c r="W161" s="3">
        <f>IFERROR(X161/$V161,0)</f>
        <v>0</v>
      </c>
      <c r="X161" s="4">
        <f>$C$159</f>
        <v>0</v>
      </c>
      <c r="Y161" s="3">
        <f>IFERROR(Z161/$V161,0)</f>
        <v>0</v>
      </c>
      <c r="Z161" s="4">
        <f>$D$159</f>
        <v>0</v>
      </c>
      <c r="AA161" s="3">
        <f>IFERROR(AB161/$V161,0)</f>
        <v>0</v>
      </c>
      <c r="AB161" s="4">
        <f>$E$159</f>
        <v>0</v>
      </c>
      <c r="AC161" s="3">
        <f>IFERROR(AD161/$V161,0)</f>
        <v>0</v>
      </c>
      <c r="AD161" s="4">
        <f>$F$159</f>
        <v>0</v>
      </c>
    </row>
    <row r="162" spans="1:30" ht="13.23529411764706">
      <c r="A162" t="s">
        <v>149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149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149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30" ht="13.23529411764706">
      <c r="A163" t="s">
        <v>150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150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150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30" ht="13.23529411764706">
      <c r="A164" t="s">
        <v>151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152</v>
      </c>
      <c r="I164" s="3">
        <f>IFERROR(J164/$J$167,0)</f>
        <v>0.19408866995073892</v>
      </c>
      <c r="J164" s="4">
        <f>$B$165</f>
        <v>3940000000</v>
      </c>
      <c r="K164" s="3">
        <f>IFERROR(L164/$L$167,0)</f>
        <v>0.19657724329324699</v>
      </c>
      <c r="L164" s="4">
        <f>$C$165</f>
        <v>4250000000</v>
      </c>
      <c r="M164" s="3">
        <f>IFERROR(N164/$N$167,0)</f>
        <v>0.19262472885032539</v>
      </c>
      <c r="N164" s="4">
        <f>$D$165</f>
        <v>4440000000</v>
      </c>
      <c r="O164" s="3">
        <f>IFERROR(P164/$P$167,0)</f>
        <v>0.1940481043620057</v>
      </c>
      <c r="P164" s="4">
        <f>$E$165</f>
        <v>4760000000</v>
      </c>
      <c r="Q164" s="3">
        <f>IFERROR(R164/$R$167,0)</f>
        <v>0.18703427719821161</v>
      </c>
      <c r="R164" s="4">
        <f>$F$165</f>
        <v>5020000000</v>
      </c>
      <c r="T164" t="s">
        <f>$A$165</f>
        <v>152</v>
      </c>
      <c r="U164" s="3">
        <f>IFERROR(V164/$V164,0)</f>
        <v>1</v>
      </c>
      <c r="V164" s="4">
        <f>$B$165</f>
        <v>3940000000</v>
      </c>
      <c r="W164" s="3">
        <f>IFERROR(X164/$V164,0)</f>
        <v>1.0786802030456852</v>
      </c>
      <c r="X164" s="4">
        <f>$C$165</f>
        <v>4250000000</v>
      </c>
      <c r="Y164" s="3">
        <f>IFERROR(Z164/$V164,0)</f>
        <v>1.1269035532994924</v>
      </c>
      <c r="Z164" s="4">
        <f>$D$165</f>
        <v>4440000000</v>
      </c>
      <c r="AA164" s="3">
        <f>IFERROR(AB164/$V164,0)</f>
        <v>1.2081218274111676</v>
      </c>
      <c r="AB164" s="4">
        <f>$E$165</f>
        <v>4760000000</v>
      </c>
      <c r="AC164" s="3">
        <f>IFERROR(AD164/$V164,0)</f>
        <v>1.2741116751269035</v>
      </c>
      <c r="AD164" s="4">
        <f>$F$165</f>
        <v>5020000000</v>
      </c>
    </row>
    <row r="165" spans="1:30" ht="13.23529411764706">
      <c r="A165" t="s">
        <v>152</v>
      </c>
      <c r="B165" s="4">
        <v>3940000000</v>
      </c>
      <c r="C165" s="4">
        <v>4250000000</v>
      </c>
      <c r="D165" s="4">
        <v>4440000000</v>
      </c>
      <c r="E165" s="4">
        <v>4760000000</v>
      </c>
      <c r="F165" s="4">
        <v>5020000000</v>
      </c>
      <c r="H165" t="s">
        <f>$A$167</f>
        <v>153</v>
      </c>
      <c r="I165" s="3">
        <f>IFERROR(J165/$J$167,0)</f>
        <v>0.0018226600985221675</v>
      </c>
      <c r="J165" s="4">
        <f>$B$167</f>
        <v>37000000</v>
      </c>
      <c r="K165" s="3">
        <f>IFERROR(L165/$L$167,0)</f>
        <v>0.0017113783533765031</v>
      </c>
      <c r="L165" s="4">
        <f>$C$167</f>
        <v>37000000</v>
      </c>
      <c r="M165" s="3">
        <f>IFERROR(N165/$N$167,0)</f>
        <v>0.0016052060737527115</v>
      </c>
      <c r="N165" s="4">
        <f>$D$167</f>
        <v>37000000</v>
      </c>
      <c r="O165" s="3">
        <f>IFERROR(P165/$P$167,0)</f>
        <v>0.0015083571137382797</v>
      </c>
      <c r="P165" s="4">
        <f>$E$167</f>
        <v>37000000</v>
      </c>
      <c r="Q165" s="3">
        <f>IFERROR(R165/$R$167,0)</f>
        <v>0.0013785394932935918</v>
      </c>
      <c r="R165" s="4">
        <f>$F$167</f>
        <v>37000000</v>
      </c>
      <c r="T165" t="s">
        <f>$A$167</f>
        <v>153</v>
      </c>
      <c r="U165" s="3">
        <f>IFERROR(V165/$V165,0)</f>
        <v>1</v>
      </c>
      <c r="V165" s="4">
        <f>$B$167</f>
        <v>37000000</v>
      </c>
      <c r="W165" s="3">
        <f>IFERROR(X165/$V165,0)</f>
        <v>1</v>
      </c>
      <c r="X165" s="4">
        <f>$C$167</f>
        <v>37000000</v>
      </c>
      <c r="Y165" s="3">
        <f>IFERROR(Z165/$V165,0)</f>
        <v>1</v>
      </c>
      <c r="Z165" s="4">
        <f>$D$167</f>
        <v>37000000</v>
      </c>
      <c r="AA165" s="3">
        <f>IFERROR(AB165/$V165,0)</f>
        <v>1</v>
      </c>
      <c r="AB165" s="4">
        <f>$E$167</f>
        <v>37000000</v>
      </c>
      <c r="AC165" s="3">
        <f>IFERROR(AD165/$V165,0)</f>
        <v>1</v>
      </c>
      <c r="AD165" s="4">
        <f>$F$167</f>
        <v>37000000</v>
      </c>
    </row>
    <row r="166" spans="1:30" ht="13.23529411764706">
      <c r="A166" t="s">
        <v>154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H166" t="s">
        <f>$A$168</f>
        <v>155</v>
      </c>
      <c r="I166" s="3">
        <f>IFERROR(J166/$J$167,0)</f>
        <v>0.19605911330049261</v>
      </c>
      <c r="J166" s="4">
        <f>$B$168</f>
        <v>3980000000</v>
      </c>
      <c r="K166" s="3">
        <f>IFERROR(L166/$L$167,0)</f>
        <v>0.19842738205365401</v>
      </c>
      <c r="L166" s="4">
        <f>$C$168</f>
        <v>4290000000</v>
      </c>
      <c r="M166" s="3">
        <f>IFERROR(N166/$N$167,0)</f>
        <v>0.19436008676789587</v>
      </c>
      <c r="N166" s="4">
        <f>$D$168</f>
        <v>4480000000</v>
      </c>
      <c r="O166" s="3">
        <f>IFERROR(P166/$P$167,0)</f>
        <v>0.19527109661638808</v>
      </c>
      <c r="P166" s="4">
        <f>$E$168</f>
        <v>4790000000</v>
      </c>
      <c r="Q166" s="3">
        <f>IFERROR(R166/$R$167,0)</f>
        <v>0.18852459016393441</v>
      </c>
      <c r="R166" s="4">
        <f>$F$168</f>
        <v>5060000000</v>
      </c>
      <c r="T166" t="s">
        <f>$A$168</f>
        <v>155</v>
      </c>
      <c r="U166" s="3">
        <f>IFERROR(V166/$V166,0)</f>
        <v>1</v>
      </c>
      <c r="V166" s="4">
        <f>$B$168</f>
        <v>3980000000</v>
      </c>
      <c r="W166" s="3">
        <f>IFERROR(X166/$V166,0)</f>
        <v>1.0778894472361809</v>
      </c>
      <c r="X166" s="4">
        <f>$C$168</f>
        <v>4290000000</v>
      </c>
      <c r="Y166" s="3">
        <f>IFERROR(Z166/$V166,0)</f>
        <v>1.1256281407035176</v>
      </c>
      <c r="Z166" s="4">
        <f>$D$168</f>
        <v>4480000000</v>
      </c>
      <c r="AA166" s="3">
        <f>IFERROR(AB166/$V166,0)</f>
        <v>1.2035175879396984</v>
      </c>
      <c r="AB166" s="4">
        <f>$E$168</f>
        <v>4790000000</v>
      </c>
      <c r="AC166" s="3">
        <f>IFERROR(AD166/$V166,0)</f>
        <v>1.2713567839195981</v>
      </c>
      <c r="AD166" s="4">
        <f>$F$168</f>
        <v>5060000000</v>
      </c>
    </row>
    <row r="167" spans="1:30" ht="13.23529411764706">
      <c r="A167" t="s">
        <v>153</v>
      </c>
      <c r="B167" s="4">
        <v>37000000</v>
      </c>
      <c r="C167" s="4">
        <v>37000000</v>
      </c>
      <c r="D167" s="4">
        <v>37000000</v>
      </c>
      <c r="E167" s="4">
        <v>37000000</v>
      </c>
      <c r="F167" s="4">
        <v>37000000</v>
      </c>
      <c r="H167" t="s">
        <f>$A$169</f>
        <v>156</v>
      </c>
      <c r="I167" s="3">
        <f>IFERROR(J167/$J$167,0)</f>
        <v>1</v>
      </c>
      <c r="J167" s="4">
        <f>$B$169</f>
        <v>20300000000</v>
      </c>
      <c r="K167" s="3">
        <f>IFERROR(L167/$L$167,0)</f>
        <v>1</v>
      </c>
      <c r="L167" s="4">
        <f>$C$169</f>
        <v>21620000000</v>
      </c>
      <c r="M167" s="3">
        <f>IFERROR(N167/$N$167,0)</f>
        <v>1</v>
      </c>
      <c r="N167" s="4">
        <f>$D$169</f>
        <v>23050000000</v>
      </c>
      <c r="O167" s="3">
        <f>IFERROR(P167/$P$167,0)</f>
        <v>1</v>
      </c>
      <c r="P167" s="4">
        <f>$E$169</f>
        <v>24530000000</v>
      </c>
      <c r="Q167" s="3">
        <f>IFERROR(R167/$R$167,0)</f>
        <v>1</v>
      </c>
      <c r="R167" s="4">
        <f>$F$169</f>
        <v>26840000000</v>
      </c>
      <c r="T167" t="s">
        <f>$A$169</f>
        <v>156</v>
      </c>
      <c r="U167" s="3">
        <f>IFERROR(V167/$V167,0)</f>
        <v>1</v>
      </c>
      <c r="V167" s="4">
        <f>$B$169</f>
        <v>20300000000</v>
      </c>
      <c r="W167" s="3">
        <f>IFERROR(X167/$V167,0)</f>
        <v>1.065024630541872</v>
      </c>
      <c r="X167" s="4">
        <f>$C$169</f>
        <v>21620000000</v>
      </c>
      <c r="Y167" s="3">
        <f>IFERROR(Z167/$V167,0)</f>
        <v>1.1354679802955665</v>
      </c>
      <c r="Z167" s="4">
        <f>$D$169</f>
        <v>23050000000</v>
      </c>
      <c r="AA167" s="3">
        <f>IFERROR(AB167/$V167,0)</f>
        <v>1.2083743842364532</v>
      </c>
      <c r="AB167" s="4">
        <f>$E$169</f>
        <v>24530000000</v>
      </c>
      <c r="AC167" s="3">
        <f>IFERROR(AD167/$V167,0)</f>
        <v>1.3221674876847291</v>
      </c>
      <c r="AD167" s="4">
        <f>$F$169</f>
        <v>26840000000</v>
      </c>
    </row>
    <row r="168" spans="1:30" ht="13.23529411764706">
      <c r="A168" t="s">
        <v>155</v>
      </c>
      <c r="B168" s="4">
        <v>3980000000</v>
      </c>
      <c r="C168" s="4">
        <v>4290000000</v>
      </c>
      <c r="D168" s="4">
        <v>4480000000</v>
      </c>
      <c r="E168" s="4">
        <v>4790000000</v>
      </c>
      <c r="F168" s="4">
        <v>5060000000</v>
      </c>
    </row>
    <row r="169" spans="1:30" ht="13.23529411764706">
      <c r="A169" t="s">
        <v>156</v>
      </c>
      <c r="B169" s="4">
        <v>20300000000</v>
      </c>
      <c r="C169" s="4">
        <v>21620000000</v>
      </c>
      <c r="D169" s="4">
        <v>23050000000</v>
      </c>
      <c r="E169" s="4">
        <v>24530000000</v>
      </c>
      <c r="F169" s="4">
        <v>26840000000</v>
      </c>
    </row>
    <row r="175" spans="1:30" ht="13.23529411764706">
      <c r="A175" t="s">
        <v>157</v>
      </c>
      <c r="B175">
        <v>2015</v>
      </c>
      <c r="C175">
        <v>2016</v>
      </c>
      <c r="D175">
        <v>2017</v>
      </c>
      <c r="E175">
        <v>2018</v>
      </c>
      <c r="F175">
        <v>2019</v>
      </c>
    </row>
    <row r="176" spans="1:30" ht="13.23529411764706">
      <c r="A176" t="s">
        <v>160</v>
      </c>
      <c r="B176" s="4">
        <v>525000000</v>
      </c>
      <c r="C176" s="4">
        <v>553000000</v>
      </c>
      <c r="D176" s="4">
        <v>462000000</v>
      </c>
      <c r="E176" s="4">
        <v>659000000</v>
      </c>
      <c r="F176" s="4">
        <v>682000000</v>
      </c>
    </row>
    <row r="177" spans="1:30" ht="13.23529411764706">
      <c r="A177" t="s">
        <v>54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H177" s="2" t="s">
        <v>158</v>
      </c>
      <c r="I177" s="9">
        <v>2015</v>
      </c>
      <c r="J177" s="9">
        <f>$B$90</f>
        <v>285000000</v>
      </c>
      <c r="K177" s="9">
        <v>2016</v>
      </c>
      <c r="L177" s="9">
        <f>$C$90</f>
        <v>254000000</v>
      </c>
      <c r="M177" s="9">
        <v>2017</v>
      </c>
      <c r="N177" s="9">
        <f>$D$90</f>
        <v>199000000</v>
      </c>
      <c r="O177" s="9">
        <v>2018</v>
      </c>
      <c r="P177" s="9">
        <f>$E$90</f>
        <v>174000000</v>
      </c>
      <c r="Q177" s="9">
        <v>2019</v>
      </c>
      <c r="R177" s="9">
        <f>$F$90</f>
        <v>157000000</v>
      </c>
      <c r="T177" s="2" t="s">
        <v>159</v>
      </c>
      <c r="U177" s="9">
        <v>2015</v>
      </c>
      <c r="V177" s="9">
        <f>$B$90</f>
        <v>285000000</v>
      </c>
      <c r="W177" s="9">
        <v>2016</v>
      </c>
      <c r="X177" s="9">
        <f>$C$90</f>
        <v>254000000</v>
      </c>
      <c r="Y177" s="9">
        <v>2017</v>
      </c>
      <c r="Z177" s="9">
        <f>$D$90</f>
        <v>199000000</v>
      </c>
      <c r="AA177" s="9">
        <v>2018</v>
      </c>
      <c r="AB177" s="9">
        <f>$E$90</f>
        <v>174000000</v>
      </c>
      <c r="AC177" s="9">
        <v>2019</v>
      </c>
      <c r="AD177" s="9">
        <f>$F$90</f>
        <v>157000000</v>
      </c>
    </row>
    <row r="178" spans="1:30" ht="13.23529411764706">
      <c r="A178" t="s">
        <v>161</v>
      </c>
      <c r="B178" s="4">
        <v>750000000</v>
      </c>
      <c r="C178" s="4">
        <v>811000000</v>
      </c>
      <c r="D178" s="4">
        <v>881000000</v>
      </c>
      <c r="E178" s="4">
        <v>933000000</v>
      </c>
      <c r="F178" s="4">
        <v>992000000</v>
      </c>
      <c r="H178" t="s">
        <f>A27</f>
        <v>14</v>
      </c>
      <c r="I178" s="3">
        <f>IFERROR(J178/$J$178,0)</f>
        <v>1</v>
      </c>
      <c r="J178" s="4">
        <f>B27</f>
        <v>6460000000</v>
      </c>
      <c r="K178" s="3">
        <f>IFERROR(L178/$L$178,0)</f>
        <v>1</v>
      </c>
      <c r="L178" s="4">
        <f>C27</f>
        <v>6400000000</v>
      </c>
      <c r="M178" s="3">
        <f>IFERROR(N178/$N$178,0)</f>
        <v>1</v>
      </c>
      <c r="N178" s="4">
        <f>D27</f>
        <v>6580000000</v>
      </c>
      <c r="O178" s="3">
        <f>IFERROR(P178/$P$178,0)</f>
        <v>1</v>
      </c>
      <c r="P178" s="4">
        <f>E27</f>
        <v>6870000000</v>
      </c>
      <c r="Q178" s="3">
        <f>IFERROR(R178/$R$178,0)</f>
        <v>1</v>
      </c>
      <c r="R178" s="4">
        <f>F27</f>
        <v>6850000000</v>
      </c>
      <c r="T178" t="s">
        <f>A27</f>
        <v>14</v>
      </c>
      <c r="U178" s="3">
        <f>IFERROR(V178/$V178,0)</f>
        <v>1</v>
      </c>
      <c r="V178" s="4">
        <f>B27</f>
        <v>6460000000</v>
      </c>
      <c r="W178" s="3">
        <f>IFERROR(X178/$V178,0)</f>
        <v>0.99071207430340558</v>
      </c>
      <c r="X178" s="4">
        <f>C27</f>
        <v>6400000000</v>
      </c>
      <c r="Y178" s="3">
        <f>IFERROR(Z178/$V178,0)</f>
        <v>1.0185758513931888</v>
      </c>
      <c r="Z178" s="4">
        <f>D27</f>
        <v>6580000000</v>
      </c>
      <c r="AA178" s="3">
        <f>IFERROR(AB178/$V178,0)</f>
        <v>1.063467492260062</v>
      </c>
      <c r="AB178" s="4">
        <f>E27</f>
        <v>6870000000</v>
      </c>
      <c r="AC178" s="3">
        <f>IFERROR(AD178/$V178,0)</f>
        <v>1.0603715170278638</v>
      </c>
      <c r="AD178" s="4">
        <f>F27</f>
        <v>6850000000</v>
      </c>
    </row>
    <row r="179" spans="1:30" ht="13.23529411764706">
      <c r="A179" t="s">
        <v>162</v>
      </c>
      <c r="B179" s="4">
        <v>591000000</v>
      </c>
      <c r="C179" s="4">
        <v>687000000</v>
      </c>
      <c r="D179" s="4">
        <v>739000000</v>
      </c>
      <c r="E179" s="4">
        <v>778000000</v>
      </c>
      <c r="F179" s="4">
        <v>842000000</v>
      </c>
      <c r="H179" t="s">
        <f>A178</f>
        <v>161</v>
      </c>
      <c r="I179" s="3">
        <f>IFERROR(J179/$J$178,0)</f>
        <v>0.11609907120743033</v>
      </c>
      <c r="J179" s="4">
        <f>B178</f>
        <v>750000000</v>
      </c>
      <c r="K179" s="3">
        <f>IFERROR(L179/$L$178,0)</f>
        <v>0.12671874999999999</v>
      </c>
      <c r="L179" s="4">
        <f>C178</f>
        <v>811000000</v>
      </c>
      <c r="M179" s="3">
        <f>IFERROR(N179/$N$178,0)</f>
        <v>0.13389057750759878</v>
      </c>
      <c r="N179" s="4">
        <f>D178</f>
        <v>881000000</v>
      </c>
      <c r="O179" s="3">
        <f>IFERROR(P179/$P$178,0)</f>
        <v>0.13580786026200872</v>
      </c>
      <c r="P179" s="4">
        <f>E178</f>
        <v>933000000</v>
      </c>
      <c r="Q179" s="3">
        <f>IFERROR(R179/$R$178,0)</f>
        <v>-4.2499389071282101e-13</v>
      </c>
      <c r="R179" s="4">
        <f>F28</f>
        <v>-0.002911208151382824</v>
      </c>
      <c r="T179" t="s">
        <f>A178</f>
        <v>161</v>
      </c>
      <c r="U179" s="3">
        <f>IFERROR(V179/$V179,0)</f>
        <v>1</v>
      </c>
      <c r="V179" s="4">
        <f>B178</f>
        <v>750000000</v>
      </c>
      <c r="W179" s="3">
        <f>IFERROR(X179/$V179,0)</f>
        <v>1.0813333333333333</v>
      </c>
      <c r="X179" s="4">
        <f>C178</f>
        <v>811000000</v>
      </c>
      <c r="Y179" s="3">
        <f>IFERROR(Z179/$V179,0)</f>
        <v>1.1746666666666667</v>
      </c>
      <c r="Z179" s="4">
        <f>D178</f>
        <v>881000000</v>
      </c>
      <c r="AA179" s="3">
        <f>IFERROR(AB179/$V179,0)</f>
        <v>1.244</v>
      </c>
      <c r="AB179" s="4">
        <f>E178</f>
        <v>933000000</v>
      </c>
      <c r="AC179" s="3">
        <f>IFERROR(AD179/$V179,0)</f>
        <v>-3.8816108685104318e-12</v>
      </c>
      <c r="AD179" s="4">
        <f>F28</f>
        <v>-0.002911208151382824</v>
      </c>
    </row>
    <row r="180" spans="1:30" ht="13.23529411764706">
      <c r="A180" t="s">
        <v>163</v>
      </c>
      <c r="B180" s="4">
        <v>159000000</v>
      </c>
      <c r="C180" s="4">
        <v>124000000</v>
      </c>
      <c r="D180" s="4">
        <v>142000000</v>
      </c>
      <c r="E180" s="4">
        <v>155000000</v>
      </c>
      <c r="F180" s="4">
        <v>150000000</v>
      </c>
      <c r="H180" t="s">
        <f>A179</f>
        <v>162</v>
      </c>
      <c r="I180" s="3">
        <f>IFERROR(J180/$J$178,0)</f>
        <v>0.091486068111455113</v>
      </c>
      <c r="J180" s="4">
        <f>B179</f>
        <v>591000000</v>
      </c>
      <c r="K180" s="3">
        <f>IFERROR(L180/$L$178,0)</f>
        <v>0.10734375</v>
      </c>
      <c r="L180" s="4">
        <f>C179</f>
        <v>687000000</v>
      </c>
      <c r="M180" s="3">
        <f>IFERROR(N180/$N$178,0)</f>
        <v>0.11231003039513678</v>
      </c>
      <c r="N180" s="4">
        <f>D179</f>
        <v>739000000</v>
      </c>
      <c r="O180" s="3">
        <f>IFERROR(P180/$P$178,0)</f>
        <v>0.11324599708879185</v>
      </c>
      <c r="P180" s="4">
        <f>E179</f>
        <v>778000000</v>
      </c>
      <c r="Q180" s="3">
        <f>IFERROR(R180/$R$178,0)</f>
        <v>0.76934306569343069</v>
      </c>
      <c r="R180" s="4">
        <f>F29</f>
        <v>5270000000</v>
      </c>
      <c r="T180" t="s">
        <f>A179</f>
        <v>162</v>
      </c>
      <c r="U180" s="3">
        <f>IFERROR(V180/$V180,0)</f>
        <v>1</v>
      </c>
      <c r="V180" s="4">
        <f>B179</f>
        <v>591000000</v>
      </c>
      <c r="W180" s="3">
        <f>IFERROR(X180/$V180,0)</f>
        <v>1.1624365482233503</v>
      </c>
      <c r="X180" s="4">
        <f>C179</f>
        <v>687000000</v>
      </c>
      <c r="Y180" s="3">
        <f>IFERROR(Z180/$V180,0)</f>
        <v>1.2504230118443316</v>
      </c>
      <c r="Z180" s="4">
        <f>D179</f>
        <v>739000000</v>
      </c>
      <c r="AA180" s="3">
        <f>IFERROR(AB180/$V180,0)</f>
        <v>1.3164128595600677</v>
      </c>
      <c r="AB180" s="4">
        <f>E179</f>
        <v>778000000</v>
      </c>
      <c r="AC180" s="3">
        <f>IFERROR(AD180/$V180,0)</f>
        <v>8.9170896785109974</v>
      </c>
      <c r="AD180" s="4">
        <f>F29</f>
        <v>5270000000</v>
      </c>
    </row>
    <row r="181" spans="1:30" ht="13.23529411764706">
      <c r="A181" t="s">
        <v>164</v>
      </c>
      <c r="B181" s="4">
        <v>247000000</v>
      </c>
      <c r="C181" s="4">
        <v>264000000</v>
      </c>
      <c r="D181" s="4">
        <v>417000000</v>
      </c>
      <c r="E181" s="4">
        <v>182000000</v>
      </c>
      <c r="F181" s="4">
        <v>150000000</v>
      </c>
      <c r="H181" t="s">
        <f>A180</f>
        <v>163</v>
      </c>
      <c r="I181" s="3">
        <f>IFERROR(J181/$J$178,0)</f>
        <v>0.024613003095975233</v>
      </c>
      <c r="J181" s="4">
        <f>B180</f>
        <v>159000000</v>
      </c>
      <c r="K181" s="3">
        <f>IFERROR(L181/$L$178,0)</f>
        <v>0.019375</v>
      </c>
      <c r="L181" s="4">
        <f>C180</f>
        <v>124000000</v>
      </c>
      <c r="M181" s="3">
        <f>IFERROR(N181/$N$178,0)</f>
        <v>0.021580547112462007</v>
      </c>
      <c r="N181" s="4">
        <f>D180</f>
        <v>142000000</v>
      </c>
      <c r="O181" s="3">
        <f>IFERROR(P181/$P$178,0)</f>
        <v>0.022561863173216887</v>
      </c>
      <c r="P181" s="4">
        <f>E180</f>
        <v>155000000</v>
      </c>
      <c r="Q181" s="3">
        <f>IFERROR(R181/$R$178,0)</f>
        <v>0.62481751824817522</v>
      </c>
      <c r="R181" s="4">
        <f>F30</f>
        <v>4280000000.0000005</v>
      </c>
      <c r="T181" t="s">
        <f>A180</f>
        <v>163</v>
      </c>
      <c r="U181" s="3">
        <f>IFERROR(V181/$V181,0)</f>
        <v>1</v>
      </c>
      <c r="V181" s="4">
        <f>B180</f>
        <v>159000000</v>
      </c>
      <c r="W181" s="3">
        <f>IFERROR(X181/$V181,0)</f>
        <v>0.77987421383647804</v>
      </c>
      <c r="X181" s="4">
        <f>C180</f>
        <v>124000000</v>
      </c>
      <c r="Y181" s="3">
        <f>IFERROR(Z181/$V181,0)</f>
        <v>0.89308176100628933</v>
      </c>
      <c r="Z181" s="4">
        <f>D180</f>
        <v>142000000</v>
      </c>
      <c r="AA181" s="3">
        <f>IFERROR(AB181/$V181,0)</f>
        <v>0.97484276729559749</v>
      </c>
      <c r="AB181" s="4">
        <f>E180</f>
        <v>155000000</v>
      </c>
      <c r="AC181" s="3">
        <f>IFERROR(AD181/$V181,0)</f>
        <v>26.918238993710695</v>
      </c>
      <c r="AD181" s="4">
        <f>F30</f>
        <v>4280000000.0000005</v>
      </c>
    </row>
    <row r="182" spans="1:30" ht="13.23529411764706">
      <c r="A182" t="s">
        <v>131</v>
      </c>
      <c r="B182" s="4">
        <v>247000000</v>
      </c>
      <c r="C182" s="4">
        <v>264000000</v>
      </c>
      <c r="D182" s="4">
        <v>417000000</v>
      </c>
      <c r="E182" s="4">
        <v>182000000</v>
      </c>
      <c r="F182" s="4">
        <v>150000000</v>
      </c>
      <c r="H182" t="s">
        <f>A181</f>
        <v>164</v>
      </c>
      <c r="I182" s="3">
        <f>IFERROR(J182/$J$178,0)</f>
        <v>0.038235294117647062</v>
      </c>
      <c r="J182" s="4">
        <f>B181</f>
        <v>247000000</v>
      </c>
      <c r="K182" s="3">
        <f>IFERROR(L182/$L$178,0)</f>
        <v>0.041250000000000002</v>
      </c>
      <c r="L182" s="4">
        <f>C181</f>
        <v>264000000</v>
      </c>
      <c r="M182" s="3">
        <f>IFERROR(N182/$N$178,0)</f>
        <v>0.063373860182370817</v>
      </c>
      <c r="N182" s="4">
        <f>D181</f>
        <v>417000000</v>
      </c>
      <c r="O182" s="3">
        <f>IFERROR(P182/$P$178,0)</f>
        <v>0.026491994177583696</v>
      </c>
      <c r="P182" s="4">
        <f>E181</f>
        <v>182000000</v>
      </c>
      <c r="Q182" s="3">
        <f>IFERROR(R182/$R$178,0)</f>
        <v>0.14481751824817518</v>
      </c>
      <c r="R182" s="4">
        <f>F31</f>
        <v>992000000</v>
      </c>
      <c r="T182" t="s">
        <f>A181</f>
        <v>164</v>
      </c>
      <c r="U182" s="3">
        <f>IFERROR(V182/$V182,0)</f>
        <v>1</v>
      </c>
      <c r="V182" s="4">
        <f>B181</f>
        <v>247000000</v>
      </c>
      <c r="W182" s="3">
        <f>IFERROR(X182/$V182,0)</f>
        <v>1.0688259109311742</v>
      </c>
      <c r="X182" s="4">
        <f>C181</f>
        <v>264000000</v>
      </c>
      <c r="Y182" s="3">
        <f>IFERROR(Z182/$V182,0)</f>
        <v>1.6882591093117409</v>
      </c>
      <c r="Z182" s="4">
        <f>D181</f>
        <v>417000000</v>
      </c>
      <c r="AA182" s="3">
        <f>IFERROR(AB182/$V182,0)</f>
        <v>0.73684210526315785</v>
      </c>
      <c r="AB182" s="4">
        <f>E181</f>
        <v>182000000</v>
      </c>
      <c r="AC182" s="3">
        <f>IFERROR(AD182/$V182,0)</f>
        <v>4.0161943319838054</v>
      </c>
      <c r="AD182" s="4">
        <f>F31</f>
        <v>992000000</v>
      </c>
    </row>
    <row r="183" spans="1:30" ht="13.23529411764706">
      <c r="A183" t="s">
        <v>165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H183" t="s">
        <f>A182</f>
        <v>131</v>
      </c>
      <c r="I183" s="3">
        <f>IFERROR(J183/$J$178,0)</f>
        <v>0.038235294117647062</v>
      </c>
      <c r="J183" s="4">
        <f>B182</f>
        <v>247000000</v>
      </c>
      <c r="K183" s="3">
        <f>IFERROR(L183/$L$178,0)</f>
        <v>0.041250000000000002</v>
      </c>
      <c r="L183" s="4">
        <f>C182</f>
        <v>264000000</v>
      </c>
      <c r="M183" s="3">
        <f>IFERROR(N183/$N$178,0)</f>
        <v>0.063373860182370817</v>
      </c>
      <c r="N183" s="4">
        <f>D182</f>
        <v>417000000</v>
      </c>
      <c r="O183" s="3">
        <f>IFERROR(P183/$P$178,0)</f>
        <v>0.026491994177583696</v>
      </c>
      <c r="P183" s="4">
        <f>E182</f>
        <v>182000000</v>
      </c>
      <c r="Q183" s="3">
        <f>IFERROR(R183/$R$178,0)</f>
        <v>0.12291970802919708</v>
      </c>
      <c r="R183" s="4">
        <f>F32</f>
        <v>842000000</v>
      </c>
      <c r="T183" t="s">
        <f>A182</f>
        <v>131</v>
      </c>
      <c r="U183" s="3">
        <f>IFERROR(V183/$V183,0)</f>
        <v>1</v>
      </c>
      <c r="V183" s="4">
        <f>B182</f>
        <v>247000000</v>
      </c>
      <c r="W183" s="3">
        <f>IFERROR(X183/$V183,0)</f>
        <v>1.0688259109311742</v>
      </c>
      <c r="X183" s="4">
        <f>C182</f>
        <v>264000000</v>
      </c>
      <c r="Y183" s="3">
        <f>IFERROR(Z183/$V183,0)</f>
        <v>1.6882591093117409</v>
      </c>
      <c r="Z183" s="4">
        <f>D182</f>
        <v>417000000</v>
      </c>
      <c r="AA183" s="3">
        <f>IFERROR(AB183/$V183,0)</f>
        <v>0.73684210526315785</v>
      </c>
      <c r="AB183" s="4">
        <f>E182</f>
        <v>182000000</v>
      </c>
      <c r="AC183" s="3">
        <f>IFERROR(AD183/$V183,0)</f>
        <v>3.4089068825910931</v>
      </c>
      <c r="AD183" s="4">
        <f>F32</f>
        <v>842000000</v>
      </c>
    </row>
    <row r="184" spans="1:30" ht="13.23529411764706">
      <c r="A184" t="s">
        <v>166</v>
      </c>
      <c r="B184" s="4">
        <v>-104000000</v>
      </c>
      <c r="C184" s="4">
        <v>-6000000</v>
      </c>
      <c r="D184" s="4">
        <v>119000000</v>
      </c>
      <c r="E184" s="4">
        <v>-176000000</v>
      </c>
      <c r="F184" s="4">
        <v>-1000000</v>
      </c>
      <c r="H184" t="s">
        <f>A183</f>
        <v>165</v>
      </c>
      <c r="I184" s="3">
        <f>IFERROR(J184/$J$178,0)</f>
        <v>0</v>
      </c>
      <c r="J184" s="4">
        <f>B183</f>
        <v>0</v>
      </c>
      <c r="K184" s="3">
        <f>IFERROR(L184/$L$178,0)</f>
        <v>0</v>
      </c>
      <c r="L184" s="4">
        <f>C183</f>
        <v>0</v>
      </c>
      <c r="M184" s="3">
        <f>IFERROR(N184/$N$178,0)</f>
        <v>0</v>
      </c>
      <c r="N184" s="4">
        <f>D183</f>
        <v>0</v>
      </c>
      <c r="O184" s="3">
        <f>IFERROR(P184/$P$178,0)</f>
        <v>0</v>
      </c>
      <c r="P184" s="4">
        <f>E183</f>
        <v>0</v>
      </c>
      <c r="Q184" s="3">
        <f>IFERROR(R184/$R$178,0)</f>
        <v>0.021897810218978103</v>
      </c>
      <c r="R184" s="4">
        <f>F33</f>
        <v>150000000</v>
      </c>
      <c r="T184" t="s">
        <f>A183</f>
        <v>165</v>
      </c>
      <c r="U184" s="3">
        <f>IFERROR(V184/$V184,0)</f>
        <v>0</v>
      </c>
      <c r="V184" s="4">
        <f>B183</f>
        <v>0</v>
      </c>
      <c r="W184" s="3">
        <f>IFERROR(X184/$V184,0)</f>
        <v>0</v>
      </c>
      <c r="X184" s="4">
        <f>C183</f>
        <v>0</v>
      </c>
      <c r="Y184" s="3">
        <f>IFERROR(Z184/$V184,0)</f>
        <v>0</v>
      </c>
      <c r="Z184" s="4">
        <f>D183</f>
        <v>0</v>
      </c>
      <c r="AA184" s="3">
        <f>IFERROR(AB184/$V184,0)</f>
        <v>0</v>
      </c>
      <c r="AB184" s="4">
        <f>E183</f>
        <v>0</v>
      </c>
      <c r="AC184" s="3">
        <f>IFERROR(AD184/$V184,0)</f>
        <v>0</v>
      </c>
      <c r="AD184" s="4">
        <f>F33</f>
        <v>150000000</v>
      </c>
    </row>
    <row r="185" spans="1:30" ht="13.23529411764706">
      <c r="A185" t="s">
        <v>167</v>
      </c>
      <c r="B185" s="4">
        <v>1420000000</v>
      </c>
      <c r="C185" s="4">
        <v>1620000000</v>
      </c>
      <c r="D185" s="4">
        <v>1880000000</v>
      </c>
      <c r="E185" s="4">
        <v>1600000000</v>
      </c>
      <c r="F185" s="4">
        <v>1820000000</v>
      </c>
      <c r="H185" t="s">
        <f>A184</f>
        <v>166</v>
      </c>
      <c r="I185" s="3">
        <f>IFERROR(J185/$J$178,0)</f>
        <v>-0.01609907120743034</v>
      </c>
      <c r="J185" s="4">
        <f>B184</f>
        <v>-104000000</v>
      </c>
      <c r="K185" s="3">
        <f>IFERROR(L185/$L$178,0)</f>
        <v>-0.00093749999999999997</v>
      </c>
      <c r="L185" s="4">
        <f>C184</f>
        <v>-6000000</v>
      </c>
      <c r="M185" s="3">
        <f>IFERROR(N185/$N$178,0)</f>
        <v>0.018085106382978722</v>
      </c>
      <c r="N185" s="4">
        <f>D184</f>
        <v>119000000</v>
      </c>
      <c r="O185" s="3">
        <f>IFERROR(P185/$P$178,0)</f>
        <v>-0.025618631732168849</v>
      </c>
      <c r="P185" s="4">
        <f>E184</f>
        <v>-176000000</v>
      </c>
      <c r="Q185" s="3">
        <f>IFERROR(R185/$R$178,0)</f>
        <v>0</v>
      </c>
      <c r="R185" s="4">
        <f>F34</f>
        <v>0</v>
      </c>
      <c r="T185" t="s">
        <f>A184</f>
        <v>166</v>
      </c>
      <c r="U185" s="3">
        <f>IFERROR(V185/$V185,0)</f>
        <v>1</v>
      </c>
      <c r="V185" s="4">
        <f>B184</f>
        <v>-104000000</v>
      </c>
      <c r="W185" s="3">
        <f>IFERROR(X185/$V185,0)</f>
        <v>0.057692307692307696</v>
      </c>
      <c r="X185" s="4">
        <f>C184</f>
        <v>-6000000</v>
      </c>
      <c r="Y185" s="3">
        <f>IFERROR(Z185/$V185,0)</f>
        <v>-1.1442307692307692</v>
      </c>
      <c r="Z185" s="4">
        <f>D184</f>
        <v>119000000</v>
      </c>
      <c r="AA185" s="3">
        <f>IFERROR(AB185/$V185,0)</f>
        <v>1.6923076923076923</v>
      </c>
      <c r="AB185" s="4">
        <f>E184</f>
        <v>-176000000</v>
      </c>
      <c r="AC185" s="3">
        <f>IFERROR(AD185/$V185,0)</f>
        <v>0</v>
      </c>
      <c r="AD185" s="4">
        <f>F34</f>
        <v>0</v>
      </c>
    </row>
    <row r="186" spans="1:30" ht="13.23529411764706">
      <c r="A186" t="s">
        <v>168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H186" t="s">
        <f>A185</f>
        <v>167</v>
      </c>
      <c r="I186" s="3">
        <f>IFERROR(J186/$J$178,0)</f>
        <v>0.21981424148606812</v>
      </c>
      <c r="J186" s="4">
        <f>B185</f>
        <v>1420000000</v>
      </c>
      <c r="K186" s="3">
        <f>IFERROR(L186/$L$178,0)</f>
        <v>0.25312499999999999</v>
      </c>
      <c r="L186" s="4">
        <f>C185</f>
        <v>1620000000</v>
      </c>
      <c r="M186" s="3">
        <f>IFERROR(N186/$N$178,0)</f>
        <v>0.2857142857142857</v>
      </c>
      <c r="N186" s="4">
        <f>D185</f>
        <v>1880000000</v>
      </c>
      <c r="O186" s="3">
        <f>IFERROR(P186/$P$178,0)</f>
        <v>0.23289665211062591</v>
      </c>
      <c r="P186" s="4">
        <f>E185</f>
        <v>1600000000</v>
      </c>
      <c r="Q186" s="3">
        <f>IFERROR(R186/$R$178,0)</f>
        <v>0.22919708029197081</v>
      </c>
      <c r="R186" s="4">
        <f>F35</f>
        <v>1570000000</v>
      </c>
      <c r="T186" t="s">
        <f>A185</f>
        <v>167</v>
      </c>
      <c r="U186" s="3">
        <f>IFERROR(V186/$V186,0)</f>
        <v>1</v>
      </c>
      <c r="V186" s="4">
        <f>B185</f>
        <v>1420000000</v>
      </c>
      <c r="W186" s="3">
        <f>IFERROR(X186/$V186,0)</f>
        <v>1.1408450704225352</v>
      </c>
      <c r="X186" s="4">
        <f>C185</f>
        <v>1620000000</v>
      </c>
      <c r="Y186" s="3">
        <f>IFERROR(Z186/$V186,0)</f>
        <v>1.323943661971831</v>
      </c>
      <c r="Z186" s="4">
        <f>D185</f>
        <v>1880000000</v>
      </c>
      <c r="AA186" s="3">
        <f>IFERROR(AB186/$V186,0)</f>
        <v>1.1267605633802817</v>
      </c>
      <c r="AB186" s="4">
        <f>E185</f>
        <v>1600000000</v>
      </c>
      <c r="AC186" s="3">
        <f>IFERROR(AD186/$V186,0)</f>
        <v>1.1056338028169015</v>
      </c>
      <c r="AD186" s="4">
        <f>F35</f>
        <v>1570000000</v>
      </c>
    </row>
    <row r="187" spans="1:30" ht="13.23529411764706">
      <c r="A187" t="s">
        <v>169</v>
      </c>
      <c r="B187" s="4">
        <v>222000000</v>
      </c>
      <c r="C187" s="4">
        <v>7000000</v>
      </c>
      <c r="D187" s="4">
        <v>-174000000</v>
      </c>
      <c r="E187" s="4">
        <v>105000000</v>
      </c>
      <c r="F187" s="4">
        <v>-33000000</v>
      </c>
      <c r="H187" t="s">
        <f>A186</f>
        <v>168</v>
      </c>
      <c r="I187" s="3">
        <f>IFERROR(J187/$J$178,0)</f>
        <v>0</v>
      </c>
      <c r="J187" s="4">
        <f>B186</f>
        <v>0</v>
      </c>
      <c r="K187" s="3">
        <f>IFERROR(L187/$L$178,0)</f>
        <v>0</v>
      </c>
      <c r="L187" s="4">
        <f>C186</f>
        <v>0</v>
      </c>
      <c r="M187" s="3">
        <f>IFERROR(N187/$N$178,0)</f>
        <v>0</v>
      </c>
      <c r="N187" s="4">
        <f>D186</f>
        <v>0</v>
      </c>
      <c r="O187" s="3">
        <f>IFERROR(P187/$P$178,0)</f>
        <v>0</v>
      </c>
      <c r="P187" s="4">
        <f>E186</f>
        <v>0</v>
      </c>
      <c r="Q187" s="3">
        <f>IFERROR(R187/$R$178,0)</f>
        <v>0</v>
      </c>
      <c r="R187" s="4">
        <f>F36</f>
        <v>0</v>
      </c>
      <c r="T187" t="s">
        <f>A186</f>
        <v>168</v>
      </c>
      <c r="U187" s="3">
        <f>IFERROR(V187/$V187,0)</f>
        <v>0</v>
      </c>
      <c r="V187" s="4">
        <f>B186</f>
        <v>0</v>
      </c>
      <c r="W187" s="3">
        <f>IFERROR(X187/$V187,0)</f>
        <v>0</v>
      </c>
      <c r="X187" s="4">
        <f>C186</f>
        <v>0</v>
      </c>
      <c r="Y187" s="3">
        <f>IFERROR(Z187/$V187,0)</f>
        <v>0</v>
      </c>
      <c r="Z187" s="4">
        <f>D186</f>
        <v>0</v>
      </c>
      <c r="AA187" s="3">
        <f>IFERROR(AB187/$V187,0)</f>
        <v>0</v>
      </c>
      <c r="AB187" s="4">
        <f>E186</f>
        <v>0</v>
      </c>
      <c r="AC187" s="3">
        <f>IFERROR(AD187/$V187,0)</f>
        <v>-0</v>
      </c>
      <c r="AD187" s="4">
        <f>F36</f>
        <v>0</v>
      </c>
    </row>
    <row r="188" spans="1:30" ht="13.23529411764706">
      <c r="A188" t="s">
        <v>170</v>
      </c>
      <c r="B188" s="4">
        <v>120000000</v>
      </c>
      <c r="C188" s="4">
        <v>-155000000</v>
      </c>
      <c r="D188" s="4">
        <v>-66000000</v>
      </c>
      <c r="E188" s="4">
        <v>15000000</v>
      </c>
      <c r="F188" s="4">
        <v>45000000</v>
      </c>
      <c r="H188" t="s">
        <f>A187</f>
        <v>169</v>
      </c>
      <c r="I188" s="3">
        <f>IFERROR(J188/$J$178,0)</f>
        <v>0.034365325077399381</v>
      </c>
      <c r="J188" s="4">
        <f>B187</f>
        <v>222000000</v>
      </c>
      <c r="K188" s="3">
        <f>IFERROR(L188/$L$178,0)</f>
        <v>0.0010937500000000001</v>
      </c>
      <c r="L188" s="4">
        <f>C187</f>
        <v>7000000</v>
      </c>
      <c r="M188" s="3">
        <f>IFERROR(N188/$N$178,0)</f>
        <v>-0.026443768996960486</v>
      </c>
      <c r="N188" s="4">
        <f>D187</f>
        <v>-174000000</v>
      </c>
      <c r="O188" s="3">
        <f>IFERROR(P188/$P$178,0)</f>
        <v>0.015283842794759825</v>
      </c>
      <c r="P188" s="4">
        <f>E187</f>
        <v>105000000</v>
      </c>
      <c r="Q188" s="3">
        <f>IFERROR(R188/$R$178,0)</f>
        <v>0</v>
      </c>
      <c r="R188" s="4">
        <f>F37</f>
        <v>0</v>
      </c>
      <c r="T188" t="s">
        <f>A187</f>
        <v>169</v>
      </c>
      <c r="U188" s="3">
        <f>IFERROR(V188/$V188,0)</f>
        <v>1</v>
      </c>
      <c r="V188" s="4">
        <f>B187</f>
        <v>222000000</v>
      </c>
      <c r="W188" s="3">
        <f>IFERROR(X188/$V188,0)</f>
        <v>0.031531531531531529</v>
      </c>
      <c r="X188" s="4">
        <f>C187</f>
        <v>7000000</v>
      </c>
      <c r="Y188" s="3">
        <f>IFERROR(Z188/$V188,0)</f>
        <v>-0.78378378378378377</v>
      </c>
      <c r="Z188" s="4">
        <f>D187</f>
        <v>-174000000</v>
      </c>
      <c r="AA188" s="3">
        <f>IFERROR(AB188/$V188,0)</f>
        <v>0.47297297297297297</v>
      </c>
      <c r="AB188" s="4">
        <f>E187</f>
        <v>105000000</v>
      </c>
      <c r="AC188" s="3">
        <f>IFERROR(AD188/$V188,0)</f>
        <v>0</v>
      </c>
      <c r="AD188" s="4">
        <f>F37</f>
        <v>0</v>
      </c>
    </row>
    <row r="189" spans="1:30" ht="13.23529411764706">
      <c r="A189" t="s">
        <v>115</v>
      </c>
      <c r="B189" s="4">
        <v>-26000000</v>
      </c>
      <c r="C189" s="4">
        <v>59000000</v>
      </c>
      <c r="D189" s="4">
        <v>49000000</v>
      </c>
      <c r="E189" s="4">
        <v>22000000</v>
      </c>
      <c r="F189" s="4">
        <v>-69000000</v>
      </c>
      <c r="H189" t="s">
        <f>A188</f>
        <v>170</v>
      </c>
      <c r="I189" s="3">
        <f>IFERROR(J189/$J$178,0)</f>
        <v>0.018575851393188854</v>
      </c>
      <c r="J189" s="4">
        <f>B188</f>
        <v>120000000</v>
      </c>
      <c r="K189" s="3">
        <f>IFERROR(L189/$L$178,0)</f>
        <v>-0.024218750000000001</v>
      </c>
      <c r="L189" s="4">
        <f>C188</f>
        <v>-155000000</v>
      </c>
      <c r="M189" s="3">
        <f>IFERROR(N189/$N$178,0)</f>
        <v>-0.010030395136778116</v>
      </c>
      <c r="N189" s="4">
        <f>D188</f>
        <v>-66000000</v>
      </c>
      <c r="O189" s="3">
        <f>IFERROR(P189/$P$178,0)</f>
        <v>0.0021834061135371178</v>
      </c>
      <c r="P189" s="4">
        <f>E188</f>
        <v>15000000</v>
      </c>
      <c r="Q189" s="3">
        <f>IFERROR(R189/$R$178,0)</f>
        <v>0</v>
      </c>
      <c r="R189" s="4">
        <f>F38</f>
        <v>0</v>
      </c>
      <c r="T189" t="s">
        <f>A188</f>
        <v>170</v>
      </c>
      <c r="U189" s="3">
        <f>IFERROR(V189/$V189,0)</f>
        <v>1</v>
      </c>
      <c r="V189" s="4">
        <f>B188</f>
        <v>120000000</v>
      </c>
      <c r="W189" s="3">
        <f>IFERROR(X189/$V189,0)</f>
        <v>-1.2916666666666667</v>
      </c>
      <c r="X189" s="4">
        <f>C188</f>
        <v>-155000000</v>
      </c>
      <c r="Y189" s="3">
        <f>IFERROR(Z189/$V189,0)</f>
        <v>-0.55000000000000004</v>
      </c>
      <c r="Z189" s="4">
        <f>D188</f>
        <v>-66000000</v>
      </c>
      <c r="AA189" s="3">
        <f>IFERROR(AB189/$V189,0)</f>
        <v>0.125</v>
      </c>
      <c r="AB189" s="4">
        <f>E188</f>
        <v>15000000</v>
      </c>
      <c r="AC189" s="3">
        <f>IFERROR(AD189/$V189,0)</f>
        <v>0</v>
      </c>
      <c r="AD189" s="4">
        <f>F38</f>
        <v>0</v>
      </c>
    </row>
    <row r="190" spans="1:30" ht="13.23529411764706">
      <c r="A190" t="s">
        <v>171</v>
      </c>
      <c r="B190" s="4">
        <v>-19000000</v>
      </c>
      <c r="C190" s="4">
        <v>-43000000</v>
      </c>
      <c r="D190" s="4">
        <v>-111000000</v>
      </c>
      <c r="E190" s="4">
        <v>54000000</v>
      </c>
      <c r="F190" s="4">
        <v>-53000000</v>
      </c>
      <c r="H190" t="s">
        <f>A189</f>
        <v>115</v>
      </c>
      <c r="I190" s="3">
        <f>IFERROR(J190/$J$178,0)</f>
        <v>-0.0040247678018575849</v>
      </c>
      <c r="J190" s="4">
        <f>B189</f>
        <v>-26000000</v>
      </c>
      <c r="K190" s="3">
        <f>IFERROR(L190/$L$178,0)</f>
        <v>0.0092187499999999995</v>
      </c>
      <c r="L190" s="4">
        <f>C189</f>
        <v>59000000</v>
      </c>
      <c r="M190" s="3">
        <f>IFERROR(N190/$N$178,0)</f>
        <v>0.0074468085106382982</v>
      </c>
      <c r="N190" s="4">
        <f>D189</f>
        <v>49000000</v>
      </c>
      <c r="O190" s="3">
        <f>IFERROR(P190/$P$178,0)</f>
        <v>0.0032023289665211062</v>
      </c>
      <c r="P190" s="4">
        <f>E189</f>
        <v>22000000</v>
      </c>
      <c r="Q190" s="3">
        <f>IFERROR(R190/$R$178,0)</f>
        <v>0</v>
      </c>
      <c r="R190" s="4">
        <f>F39</f>
        <v>0</v>
      </c>
      <c r="T190" t="s">
        <f>A189</f>
        <v>115</v>
      </c>
      <c r="U190" s="3">
        <f>IFERROR(V190/$V190,0)</f>
        <v>1</v>
      </c>
      <c r="V190" s="4">
        <f>B189</f>
        <v>-26000000</v>
      </c>
      <c r="W190" s="3">
        <f>IFERROR(X190/$V190,0)</f>
        <v>-2.2692307692307692</v>
      </c>
      <c r="X190" s="4">
        <f>C189</f>
        <v>59000000</v>
      </c>
      <c r="Y190" s="3">
        <f>IFERROR(Z190/$V190,0)</f>
        <v>-1.8846153846153846</v>
      </c>
      <c r="Z190" s="4">
        <f>D189</f>
        <v>49000000</v>
      </c>
      <c r="AA190" s="3">
        <f>IFERROR(AB190/$V190,0)</f>
        <v>-0.84615384615384615</v>
      </c>
      <c r="AB190" s="4">
        <f>E189</f>
        <v>22000000</v>
      </c>
      <c r="AC190" s="3">
        <f>IFERROR(AD190/$V190,0)</f>
        <v>0</v>
      </c>
      <c r="AD190" s="4">
        <f>F39</f>
        <v>0</v>
      </c>
    </row>
    <row r="191" spans="1:30" ht="13.23529411764706">
      <c r="A191" t="s">
        <v>172</v>
      </c>
      <c r="B191" s="4">
        <v>1640000000</v>
      </c>
      <c r="C191" s="4">
        <v>1630000000</v>
      </c>
      <c r="D191" s="4">
        <v>1710000000</v>
      </c>
      <c r="E191" s="4">
        <v>1700000000</v>
      </c>
      <c r="F191" s="4">
        <v>1790000000</v>
      </c>
      <c r="H191" t="s">
        <f>A190</f>
        <v>171</v>
      </c>
      <c r="I191" s="3">
        <f>IFERROR(J191/$J$178,0)</f>
        <v>-0.0029411764705882353</v>
      </c>
      <c r="J191" s="4">
        <f>B190</f>
        <v>-19000000</v>
      </c>
      <c r="K191" s="3">
        <f>IFERROR(L191/$L$178,0)</f>
        <v>-0.0067187499999999999</v>
      </c>
      <c r="L191" s="4">
        <f>C190</f>
        <v>-43000000</v>
      </c>
      <c r="M191" s="3">
        <f>IFERROR(N191/$N$178,0)</f>
        <v>-0.016869300911854103</v>
      </c>
      <c r="N191" s="4">
        <f>D190</f>
        <v>-111000000</v>
      </c>
      <c r="O191" s="3">
        <f>IFERROR(P191/$P$178,0)</f>
        <v>0.0078602620087336247</v>
      </c>
      <c r="P191" s="4">
        <f>E190</f>
        <v>54000000</v>
      </c>
      <c r="Q191" s="3">
        <f>IFERROR(R191/$R$178,0)</f>
        <v>0</v>
      </c>
      <c r="R191" s="4">
        <f>F40</f>
        <v>0</v>
      </c>
      <c r="T191" t="s">
        <f>A190</f>
        <v>171</v>
      </c>
      <c r="U191" s="3">
        <f>IFERROR(V191/$V191,0)</f>
        <v>1</v>
      </c>
      <c r="V191" s="4">
        <f>B190</f>
        <v>-19000000</v>
      </c>
      <c r="W191" s="3">
        <f>IFERROR(X191/$V191,0)</f>
        <v>2.263157894736842</v>
      </c>
      <c r="X191" s="4">
        <f>C190</f>
        <v>-43000000</v>
      </c>
      <c r="Y191" s="3">
        <f>IFERROR(Z191/$V191,0)</f>
        <v>5.8421052631578947</v>
      </c>
      <c r="Z191" s="4">
        <f>D190</f>
        <v>-111000000</v>
      </c>
      <c r="AA191" s="3">
        <f>IFERROR(AB191/$V191,0)</f>
        <v>-2.8421052631578947</v>
      </c>
      <c r="AB191" s="4">
        <f>E190</f>
        <v>54000000</v>
      </c>
      <c r="AC191" s="3">
        <f>IFERROR(AD191/$V191,0)</f>
        <v>-0</v>
      </c>
      <c r="AD191" s="4">
        <f>F40</f>
        <v>0</v>
      </c>
    </row>
    <row r="192" spans="1:30" ht="13.23529411764706">
      <c r="A192" t="s">
        <v>173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H192" t="s">
        <f>A191</f>
        <v>172</v>
      </c>
      <c r="I192" s="3">
        <f>IFERROR(J192/$J$178,0)</f>
        <v>0.25386996904024767</v>
      </c>
      <c r="J192" s="4">
        <f>B191</f>
        <v>1640000000</v>
      </c>
      <c r="K192" s="3">
        <f>IFERROR(L192/$L$178,0)</f>
        <v>0.25468750000000001</v>
      </c>
      <c r="L192" s="4">
        <f>C191</f>
        <v>1630000000</v>
      </c>
      <c r="M192" s="3">
        <f>IFERROR(N192/$N$178,0)</f>
        <v>0.25987841945288753</v>
      </c>
      <c r="N192" s="4">
        <f>D191</f>
        <v>1710000000</v>
      </c>
      <c r="O192" s="3">
        <f>IFERROR(P192/$P$178,0)</f>
        <v>0.24745269286754004</v>
      </c>
      <c r="P192" s="4">
        <f>E191</f>
        <v>1700000000</v>
      </c>
      <c r="Q192" s="3">
        <f>IFERROR(R192/$R$178,0)</f>
        <v>0</v>
      </c>
      <c r="R192" s="4">
        <f>F41</f>
        <v>0</v>
      </c>
      <c r="T192" t="s">
        <f>A191</f>
        <v>172</v>
      </c>
      <c r="U192" s="3">
        <f>IFERROR(V192/$V192,0)</f>
        <v>1</v>
      </c>
      <c r="V192" s="4">
        <f>B191</f>
        <v>1640000000</v>
      </c>
      <c r="W192" s="3">
        <f>IFERROR(X192/$V192,0)</f>
        <v>0.99390243902439024</v>
      </c>
      <c r="X192" s="4">
        <f>C191</f>
        <v>1630000000</v>
      </c>
      <c r="Y192" s="3">
        <f>IFERROR(Z192/$V192,0)</f>
        <v>1.0426829268292683</v>
      </c>
      <c r="Z192" s="4">
        <f>D191</f>
        <v>1710000000</v>
      </c>
      <c r="AA192" s="3">
        <f>IFERROR(AB192/$V192,0)</f>
        <v>1.0365853658536586</v>
      </c>
      <c r="AB192" s="4">
        <f>E191</f>
        <v>1700000000</v>
      </c>
      <c r="AC192" s="3">
        <f>IFERROR(AD192/$V192,0)</f>
        <v>-0</v>
      </c>
      <c r="AD192" s="4">
        <f>F41</f>
        <v>0</v>
      </c>
    </row>
    <row r="193" spans="1:30" ht="13.23529411764706">
      <c r="A193" t="s">
        <v>174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H193" t="s">
        <f>A192</f>
        <v>173</v>
      </c>
      <c r="I193" s="3">
        <f>IFERROR(J193/$J$178,0)</f>
        <v>0</v>
      </c>
      <c r="J193" s="4">
        <f>B192</f>
        <v>0</v>
      </c>
      <c r="K193" s="3">
        <f>IFERROR(L193/$L$178,0)</f>
        <v>0</v>
      </c>
      <c r="L193" s="4">
        <f>C192</f>
        <v>0</v>
      </c>
      <c r="M193" s="3">
        <f>IFERROR(N193/$N$178,0)</f>
        <v>0</v>
      </c>
      <c r="N193" s="4">
        <f>D192</f>
        <v>0</v>
      </c>
      <c r="O193" s="3">
        <f>IFERROR(P193/$P$178,0)</f>
        <v>0</v>
      </c>
      <c r="P193" s="4">
        <f>E192</f>
        <v>0</v>
      </c>
      <c r="Q193" s="3">
        <f>IFERROR(R193/$R$178,0)</f>
        <v>0.048613138686131388</v>
      </c>
      <c r="R193" s="4">
        <f>F42</f>
        <v>333000000</v>
      </c>
      <c r="T193" t="s">
        <f>A192</f>
        <v>173</v>
      </c>
      <c r="U193" s="3">
        <f>IFERROR(V193/$V193,0)</f>
        <v>0</v>
      </c>
      <c r="V193" s="4">
        <f>B192</f>
        <v>0</v>
      </c>
      <c r="W193" s="3">
        <f>IFERROR(X193/$V193,0)</f>
        <v>0</v>
      </c>
      <c r="X193" s="4">
        <f>C192</f>
        <v>0</v>
      </c>
      <c r="Y193" s="3">
        <f>IFERROR(Z193/$V193,0)</f>
        <v>0</v>
      </c>
      <c r="Z193" s="4">
        <f>D192</f>
        <v>0</v>
      </c>
      <c r="AA193" s="3">
        <f>IFERROR(AB193/$V193,0)</f>
        <v>0</v>
      </c>
      <c r="AB193" s="4">
        <f>E192</f>
        <v>0</v>
      </c>
      <c r="AC193" s="3">
        <f>IFERROR(AD193/$V193,0)</f>
        <v>0</v>
      </c>
      <c r="AD193" s="4">
        <f>F42</f>
        <v>333000000</v>
      </c>
    </row>
    <row r="194" spans="1:30" ht="13.23529411764706">
      <c r="A194" t="s">
        <v>175</v>
      </c>
      <c r="B194" s="4">
        <v>-1560000000</v>
      </c>
      <c r="C194" s="4">
        <v>-1670000000</v>
      </c>
      <c r="D194" s="4">
        <v>-1670000000</v>
      </c>
      <c r="E194" s="4">
        <v>-2069999999.9999998</v>
      </c>
      <c r="F194" s="4">
        <v>-2100000000</v>
      </c>
      <c r="H194" t="s">
        <f>A193</f>
        <v>174</v>
      </c>
      <c r="I194" s="3">
        <f>IFERROR(J194/$J$178,0)</f>
        <v>0</v>
      </c>
      <c r="J194" s="4">
        <f>B193</f>
        <v>0</v>
      </c>
      <c r="K194" s="3">
        <f>IFERROR(L194/$L$178,0)</f>
        <v>0</v>
      </c>
      <c r="L194" s="4">
        <f>C193</f>
        <v>0</v>
      </c>
      <c r="M194" s="3">
        <f>IFERROR(N194/$N$178,0)</f>
        <v>0</v>
      </c>
      <c r="N194" s="4">
        <f>D193</f>
        <v>0</v>
      </c>
      <c r="O194" s="3">
        <f>IFERROR(P194/$P$178,0)</f>
        <v>0</v>
      </c>
      <c r="P194" s="4">
        <f>E193</f>
        <v>0</v>
      </c>
      <c r="Q194" s="3">
        <f>IFERROR(R194/$R$178,0)</f>
        <v>0</v>
      </c>
      <c r="R194" s="4">
        <f>F43</f>
        <v>0</v>
      </c>
      <c r="T194" t="s">
        <f>A193</f>
        <v>174</v>
      </c>
      <c r="U194" s="3">
        <f>IFERROR(V194/$V194,0)</f>
        <v>0</v>
      </c>
      <c r="V194" s="4">
        <f>B193</f>
        <v>0</v>
      </c>
      <c r="W194" s="3">
        <f>IFERROR(X194/$V194,0)</f>
        <v>0</v>
      </c>
      <c r="X194" s="4">
        <f>C193</f>
        <v>0</v>
      </c>
      <c r="Y194" s="3">
        <f>IFERROR(Z194/$V194,0)</f>
        <v>0</v>
      </c>
      <c r="Z194" s="4">
        <f>D193</f>
        <v>0</v>
      </c>
      <c r="AA194" s="3">
        <f>IFERROR(AB194/$V194,0)</f>
        <v>0</v>
      </c>
      <c r="AB194" s="4">
        <f>E193</f>
        <v>0</v>
      </c>
      <c r="AC194" s="3">
        <f>IFERROR(AD194/$V194,0)</f>
        <v>0</v>
      </c>
      <c r="AD194" s="4">
        <f>F43</f>
        <v>0</v>
      </c>
    </row>
    <row r="195" spans="1:30" ht="13.23529411764706">
      <c r="A195" t="s">
        <v>176</v>
      </c>
      <c r="B195" s="4">
        <v>-1560000000</v>
      </c>
      <c r="C195" s="4">
        <v>-1670000000</v>
      </c>
      <c r="D195" s="4">
        <v>-1670000000</v>
      </c>
      <c r="E195" s="4">
        <v>-2069999999.9999998</v>
      </c>
      <c r="F195" s="4">
        <v>-2100000000</v>
      </c>
      <c r="H195" t="s">
        <f>A194</f>
        <v>175</v>
      </c>
      <c r="I195" s="3">
        <f>IFERROR(J195/$J$178,0)</f>
        <v>-0.24148606811145512</v>
      </c>
      <c r="J195" s="4">
        <f>B194</f>
        <v>-1560000000</v>
      </c>
      <c r="K195" s="3">
        <f>IFERROR(L195/$L$178,0)</f>
        <v>-0.26093749999999999</v>
      </c>
      <c r="L195" s="4">
        <f>C194</f>
        <v>-1670000000</v>
      </c>
      <c r="M195" s="3">
        <f>IFERROR(N195/$N$178,0)</f>
        <v>-0.25379939209726443</v>
      </c>
      <c r="N195" s="4">
        <f>D194</f>
        <v>-1670000000</v>
      </c>
      <c r="O195" s="3">
        <f>IFERROR(P195/$P$178,0)</f>
        <v>-0.30131004366812225</v>
      </c>
      <c r="P195" s="4">
        <f>E194</f>
        <v>-2069999999.9999998</v>
      </c>
      <c r="Q195" s="3">
        <f>IFERROR(R195/$R$178,0)</f>
        <v>0</v>
      </c>
      <c r="R195" s="4">
        <f>F44</f>
        <v>0</v>
      </c>
      <c r="T195" t="s">
        <f>A194</f>
        <v>175</v>
      </c>
      <c r="U195" s="3">
        <f>IFERROR(V195/$V195,0)</f>
        <v>1</v>
      </c>
      <c r="V195" s="4">
        <f>B194</f>
        <v>-1560000000</v>
      </c>
      <c r="W195" s="3">
        <f>IFERROR(X195/$V195,0)</f>
        <v>1.0705128205128205</v>
      </c>
      <c r="X195" s="4">
        <f>C194</f>
        <v>-1670000000</v>
      </c>
      <c r="Y195" s="3">
        <f>IFERROR(Z195/$V195,0)</f>
        <v>1.0705128205128205</v>
      </c>
      <c r="Z195" s="4">
        <f>D194</f>
        <v>-1670000000</v>
      </c>
      <c r="AA195" s="3">
        <f>IFERROR(AB195/$V195,0)</f>
        <v>1.3269230769230769</v>
      </c>
      <c r="AB195" s="4">
        <f>E194</f>
        <v>-2069999999.9999998</v>
      </c>
      <c r="AC195" s="3">
        <f>IFERROR(AD195/$V195,0)</f>
        <v>-0</v>
      </c>
      <c r="AD195" s="4">
        <f>F44</f>
        <v>0</v>
      </c>
    </row>
    <row r="196" spans="1:30" ht="13.23529411764706">
      <c r="A196" t="s">
        <v>177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H196" t="s">
        <f>A195</f>
        <v>176</v>
      </c>
      <c r="I196" s="3">
        <f>IFERROR(J196/$J$178,0)</f>
        <v>-0.24148606811145512</v>
      </c>
      <c r="J196" s="4">
        <f>B195</f>
        <v>-1560000000</v>
      </c>
      <c r="K196" s="3">
        <f>IFERROR(L196/$L$178,0)</f>
        <v>-0.26093749999999999</v>
      </c>
      <c r="L196" s="4">
        <f>C195</f>
        <v>-1670000000</v>
      </c>
      <c r="M196" s="3">
        <f>IFERROR(N196/$N$178,0)</f>
        <v>-0.25379939209726443</v>
      </c>
      <c r="N196" s="4">
        <f>D195</f>
        <v>-1670000000</v>
      </c>
      <c r="O196" s="3">
        <f>IFERROR(P196/$P$178,0)</f>
        <v>-0.30131004366812225</v>
      </c>
      <c r="P196" s="4">
        <f>E195</f>
        <v>-2069999999.9999998</v>
      </c>
      <c r="Q196" s="3">
        <f>IFERROR(R196/$R$178,0)</f>
        <v>0.013430656934306569</v>
      </c>
      <c r="R196" s="4">
        <f>F45</f>
        <v>92000000</v>
      </c>
      <c r="T196" t="s">
        <f>A195</f>
        <v>176</v>
      </c>
      <c r="U196" s="3">
        <f>IFERROR(V196/$V196,0)</f>
        <v>1</v>
      </c>
      <c r="V196" s="4">
        <f>B195</f>
        <v>-1560000000</v>
      </c>
      <c r="W196" s="3">
        <f>IFERROR(X196/$V196,0)</f>
        <v>1.0705128205128205</v>
      </c>
      <c r="X196" s="4">
        <f>C195</f>
        <v>-1670000000</v>
      </c>
      <c r="Y196" s="3">
        <f>IFERROR(Z196/$V196,0)</f>
        <v>1.0705128205128205</v>
      </c>
      <c r="Z196" s="4">
        <f>D195</f>
        <v>-1670000000</v>
      </c>
      <c r="AA196" s="3">
        <f>IFERROR(AB196/$V196,0)</f>
        <v>1.3269230769230769</v>
      </c>
      <c r="AB196" s="4">
        <f>E195</f>
        <v>-2069999999.9999998</v>
      </c>
      <c r="AC196" s="3">
        <f>IFERROR(AD196/$V196,0)</f>
        <v>-0.058974358974358973</v>
      </c>
      <c r="AD196" s="4">
        <f>F45</f>
        <v>92000000</v>
      </c>
    </row>
    <row r="197" spans="1:30" ht="13.23529411764706">
      <c r="A197" t="s">
        <v>178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H197" t="s">
        <f>A196</f>
        <v>177</v>
      </c>
      <c r="I197" s="3">
        <f>IFERROR(J197/$J$178,0)</f>
        <v>0</v>
      </c>
      <c r="J197" s="4">
        <f>B196</f>
        <v>0</v>
      </c>
      <c r="K197" s="3">
        <f>IFERROR(L197/$L$178,0)</f>
        <v>0</v>
      </c>
      <c r="L197" s="4">
        <f>C196</f>
        <v>0</v>
      </c>
      <c r="M197" s="3">
        <f>IFERROR(N197/$N$178,0)</f>
        <v>0</v>
      </c>
      <c r="N197" s="4">
        <f>D196</f>
        <v>0</v>
      </c>
      <c r="O197" s="3">
        <f>IFERROR(P197/$P$178,0)</f>
        <v>0</v>
      </c>
      <c r="P197" s="4">
        <f>E196</f>
        <v>0</v>
      </c>
      <c r="Q197" s="3">
        <f>IFERROR(R197/$R$178,0)</f>
        <v>0.0010218978102189782</v>
      </c>
      <c r="R197" s="4">
        <f>F46</f>
        <v>7000000</v>
      </c>
      <c r="T197" t="s">
        <f>A196</f>
        <v>177</v>
      </c>
      <c r="U197" s="3">
        <f>IFERROR(V197/$V197,0)</f>
        <v>0</v>
      </c>
      <c r="V197" s="4">
        <f>B196</f>
        <v>0</v>
      </c>
      <c r="W197" s="3">
        <f>IFERROR(X197/$V197,0)</f>
        <v>0</v>
      </c>
      <c r="X197" s="4">
        <f>C196</f>
        <v>0</v>
      </c>
      <c r="Y197" s="3">
        <f>IFERROR(Z197/$V197,0)</f>
        <v>0</v>
      </c>
      <c r="Z197" s="4">
        <f>D196</f>
        <v>0</v>
      </c>
      <c r="AA197" s="3">
        <f>IFERROR(AB197/$V197,0)</f>
        <v>0</v>
      </c>
      <c r="AB197" s="4">
        <f>E196</f>
        <v>0</v>
      </c>
      <c r="AC197" s="3">
        <f>IFERROR(AD197/$V197,0)</f>
        <v>0</v>
      </c>
      <c r="AD197" s="4">
        <f>F46</f>
        <v>7000000</v>
      </c>
    </row>
    <row r="198" spans="1:30" ht="13.23529411764706">
      <c r="A198" t="s">
        <v>179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H198" t="s">
        <f>A197</f>
        <v>178</v>
      </c>
      <c r="I198" s="3">
        <f>IFERROR(J198/$J$178,0)</f>
        <v>0</v>
      </c>
      <c r="J198" s="4">
        <f>B197</f>
        <v>0</v>
      </c>
      <c r="K198" s="3">
        <f>IFERROR(L198/$L$178,0)</f>
        <v>0</v>
      </c>
      <c r="L198" s="4">
        <f>C197</f>
        <v>0</v>
      </c>
      <c r="M198" s="3">
        <f>IFERROR(N198/$N$178,0)</f>
        <v>0</v>
      </c>
      <c r="N198" s="4">
        <f>D197</f>
        <v>0</v>
      </c>
      <c r="O198" s="3">
        <f>IFERROR(P198/$P$178,0)</f>
        <v>0</v>
      </c>
      <c r="P198" s="4">
        <f>E197</f>
        <v>0</v>
      </c>
      <c r="Q198" s="3">
        <f>IFERROR(R198/$R$178,0)</f>
        <v>0.0014598540145985401</v>
      </c>
      <c r="R198" s="4">
        <f>F47</f>
        <v>10000000</v>
      </c>
      <c r="T198" t="s">
        <f>A197</f>
        <v>178</v>
      </c>
      <c r="U198" s="3">
        <f>IFERROR(V198/$V198,0)</f>
        <v>0</v>
      </c>
      <c r="V198" s="4">
        <f>B197</f>
        <v>0</v>
      </c>
      <c r="W198" s="3">
        <f>IFERROR(X198/$V198,0)</f>
        <v>0</v>
      </c>
      <c r="X198" s="4">
        <f>C197</f>
        <v>0</v>
      </c>
      <c r="Y198" s="3">
        <f>IFERROR(Z198/$V198,0)</f>
        <v>0</v>
      </c>
      <c r="Z198" s="4">
        <f>D197</f>
        <v>0</v>
      </c>
      <c r="AA198" s="3">
        <f>IFERROR(AB198/$V198,0)</f>
        <v>0</v>
      </c>
      <c r="AB198" s="4">
        <f>E197</f>
        <v>0</v>
      </c>
      <c r="AC198" s="3">
        <f>IFERROR(AD198/$V198,0)</f>
        <v>-0</v>
      </c>
      <c r="AD198" s="4">
        <f>F47</f>
        <v>10000000</v>
      </c>
    </row>
    <row r="199" spans="1:30" ht="13.23529411764706">
      <c r="A199" t="s">
        <v>180</v>
      </c>
      <c r="B199" s="4">
        <v>-154000000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179</v>
      </c>
      <c r="I199" s="3">
        <f>IFERROR(J199/$J$178,0)</f>
        <v>0</v>
      </c>
      <c r="J199" s="4">
        <f>B198</f>
        <v>0</v>
      </c>
      <c r="K199" s="3">
        <f>IFERROR(L199/$L$178,0)</f>
        <v>0</v>
      </c>
      <c r="L199" s="4">
        <f>C198</f>
        <v>0</v>
      </c>
      <c r="M199" s="3">
        <f>IFERROR(N199/$N$178,0)</f>
        <v>0</v>
      </c>
      <c r="N199" s="4">
        <f>D198</f>
        <v>0</v>
      </c>
      <c r="O199" s="3">
        <f>IFERROR(P199/$P$178,0)</f>
        <v>0</v>
      </c>
      <c r="P199" s="4">
        <f>E198</f>
        <v>0</v>
      </c>
      <c r="Q199" s="3">
        <f>IFERROR(R199/$R$178,0)</f>
        <v>0.075766423357664231</v>
      </c>
      <c r="R199" s="4">
        <f>F48</f>
        <v>519000000</v>
      </c>
      <c r="T199" t="s">
        <f>A198</f>
        <v>179</v>
      </c>
      <c r="U199" s="3">
        <f>IFERROR(V199/$V199,0)</f>
        <v>0</v>
      </c>
      <c r="V199" s="4">
        <f>B198</f>
        <v>0</v>
      </c>
      <c r="W199" s="3">
        <f>IFERROR(X199/$V199,0)</f>
        <v>0</v>
      </c>
      <c r="X199" s="4">
        <f>C198</f>
        <v>0</v>
      </c>
      <c r="Y199" s="3">
        <f>IFERROR(Z199/$V199,0)</f>
        <v>0</v>
      </c>
      <c r="Z199" s="4">
        <f>D198</f>
        <v>0</v>
      </c>
      <c r="AA199" s="3">
        <f>IFERROR(AB199/$V199,0)</f>
        <v>0</v>
      </c>
      <c r="AB199" s="4">
        <f>E198</f>
        <v>0</v>
      </c>
      <c r="AC199" s="3">
        <f>IFERROR(AD199/$V199,0)</f>
        <v>0</v>
      </c>
      <c r="AD199" s="4">
        <f>F48</f>
        <v>519000000</v>
      </c>
    </row>
    <row r="200" spans="1:30" ht="13.23529411764706">
      <c r="A200" t="s">
        <v>181</v>
      </c>
      <c r="B200" s="4">
        <v>0</v>
      </c>
      <c r="C200" s="4">
        <v>0</v>
      </c>
      <c r="D200" s="4">
        <v>0</v>
      </c>
      <c r="E200" s="4">
        <v>0</v>
      </c>
      <c r="F200" s="4">
        <v>97000000</v>
      </c>
      <c r="H200" t="s">
        <f>A199</f>
        <v>180</v>
      </c>
      <c r="I200" s="3">
        <f>IFERROR(J200/$J$178,0)</f>
        <v>-0.023839009287925695</v>
      </c>
      <c r="J200" s="4">
        <f>B199</f>
        <v>-154000000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180</v>
      </c>
      <c r="U200" s="3">
        <f>IFERROR(V200/$V200,0)</f>
        <v>1</v>
      </c>
      <c r="V200" s="4">
        <f>B199</f>
        <v>-154000000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3.23529411764706">
      <c r="A201" t="s">
        <v>182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H201" t="s">
        <f>A200</f>
        <v>181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0.076350364963503656</v>
      </c>
      <c r="R201" s="4">
        <f>F50</f>
        <v>523000000</v>
      </c>
      <c r="T201" t="s">
        <f>A200</f>
        <v>181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523000000</v>
      </c>
    </row>
    <row r="202" spans="1:30" ht="13.23529411764706">
      <c r="A202" t="s">
        <v>183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H202" t="s">
        <f>A201</f>
        <v>182</v>
      </c>
      <c r="I202" s="3">
        <f>IFERROR(J202/$J$178,0)</f>
        <v>0</v>
      </c>
      <c r="J202" s="4">
        <f>B201</f>
        <v>0</v>
      </c>
      <c r="K202" s="3">
        <f>IFERROR(L202/$L$178,0)</f>
        <v>0</v>
      </c>
      <c r="L202" s="4">
        <f>C201</f>
        <v>0</v>
      </c>
      <c r="M202" s="3">
        <f>IFERROR(N202/$N$178,0)</f>
        <v>0</v>
      </c>
      <c r="N202" s="4">
        <f>D201</f>
        <v>0</v>
      </c>
      <c r="O202" s="3">
        <f>IFERROR(P202/$P$178,0)</f>
        <v>0</v>
      </c>
      <c r="P202" s="4">
        <f>E201</f>
        <v>0</v>
      </c>
      <c r="Q202" s="3">
        <f>IFERROR(R202/$R$178,0)</f>
        <v>0.00058394160583941611</v>
      </c>
      <c r="R202" s="4">
        <f>F51</f>
        <v>4000000</v>
      </c>
      <c r="T202" t="s">
        <f>A201</f>
        <v>182</v>
      </c>
      <c r="U202" s="3">
        <f>IFERROR(V202/$V202,0)</f>
        <v>0</v>
      </c>
      <c r="V202" s="4">
        <f>B201</f>
        <v>0</v>
      </c>
      <c r="W202" s="3">
        <f>IFERROR(X202/$V202,0)</f>
        <v>0</v>
      </c>
      <c r="X202" s="4">
        <f>C201</f>
        <v>0</v>
      </c>
      <c r="Y202" s="3">
        <f>IFERROR(Z202/$V202,0)</f>
        <v>0</v>
      </c>
      <c r="Z202" s="4">
        <f>D201</f>
        <v>0</v>
      </c>
      <c r="AA202" s="3">
        <f>IFERROR(AB202/$V202,0)</f>
        <v>0</v>
      </c>
      <c r="AB202" s="4">
        <f>E201</f>
        <v>0</v>
      </c>
      <c r="AC202" s="3">
        <f>IFERROR(AD202/$V202,0)</f>
        <v>0</v>
      </c>
      <c r="AD202" s="4">
        <f>F51</f>
        <v>4000000</v>
      </c>
    </row>
    <row r="203" spans="1:30" ht="13.23529411764706">
      <c r="A203" t="s">
        <v>184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H203" t="s">
        <f>A202</f>
        <v>183</v>
      </c>
      <c r="I203" s="3">
        <f>IFERROR(J203/$J$178,0)</f>
        <v>0</v>
      </c>
      <c r="J203" s="4">
        <f>B202</f>
        <v>0</v>
      </c>
      <c r="K203" s="3">
        <f>IFERROR(L203/$L$178,0)</f>
        <v>0</v>
      </c>
      <c r="L203" s="4">
        <f>C202</f>
        <v>0</v>
      </c>
      <c r="M203" s="3">
        <f>IFERROR(N203/$N$178,0)</f>
        <v>0</v>
      </c>
      <c r="N203" s="4">
        <f>D202</f>
        <v>0</v>
      </c>
      <c r="O203" s="3">
        <f>IFERROR(P203/$P$178,0)</f>
        <v>0</v>
      </c>
      <c r="P203" s="4">
        <f>E202</f>
        <v>0</v>
      </c>
      <c r="Q203" s="3">
        <f>IFERROR(R203/$R$178,0)</f>
        <v>0.12102189781021898</v>
      </c>
      <c r="R203" s="4">
        <f>F52</f>
        <v>829000000</v>
      </c>
      <c r="T203" t="s">
        <f>A202</f>
        <v>183</v>
      </c>
      <c r="U203" s="3">
        <f>IFERROR(V203/$V203,0)</f>
        <v>0</v>
      </c>
      <c r="V203" s="4">
        <f>B202</f>
        <v>0</v>
      </c>
      <c r="W203" s="3">
        <f>IFERROR(X203/$V203,0)</f>
        <v>0</v>
      </c>
      <c r="X203" s="4">
        <f>C202</f>
        <v>0</v>
      </c>
      <c r="Y203" s="3">
        <f>IFERROR(Z203/$V203,0)</f>
        <v>0</v>
      </c>
      <c r="Z203" s="4">
        <f>D202</f>
        <v>0</v>
      </c>
      <c r="AA203" s="3">
        <f>IFERROR(AB203/$V203,0)</f>
        <v>0</v>
      </c>
      <c r="AB203" s="4">
        <f>E202</f>
        <v>0</v>
      </c>
      <c r="AC203" s="3">
        <f>IFERROR(AD203/$V203,0)</f>
        <v>0</v>
      </c>
      <c r="AD203" s="4">
        <f>F52</f>
        <v>829000000</v>
      </c>
    </row>
    <row r="204" spans="1:30" ht="13.23529411764706">
      <c r="A204" t="s">
        <v>185</v>
      </c>
      <c r="B204" s="4">
        <v>-394000000</v>
      </c>
      <c r="C204" s="4">
        <v>-243000000</v>
      </c>
      <c r="D204" s="4">
        <v>-253000000</v>
      </c>
      <c r="E204" s="4">
        <v>-678000000</v>
      </c>
      <c r="F204" s="4">
        <v>-876000000</v>
      </c>
      <c r="H204" t="s">
        <f>A203</f>
        <v>184</v>
      </c>
      <c r="I204" s="3">
        <f>IFERROR(J204/$J$178,0)</f>
        <v>0</v>
      </c>
      <c r="J204" s="4">
        <f>B203</f>
        <v>0</v>
      </c>
      <c r="K204" s="3">
        <f>IFERROR(L204/$L$178,0)</f>
        <v>0</v>
      </c>
      <c r="L204" s="4">
        <f>C203</f>
        <v>0</v>
      </c>
      <c r="M204" s="3">
        <f>IFERROR(N204/$N$178,0)</f>
        <v>0</v>
      </c>
      <c r="N204" s="4">
        <f>D203</f>
        <v>0</v>
      </c>
      <c r="O204" s="3">
        <f>IFERROR(P204/$P$178,0)</f>
        <v>0</v>
      </c>
      <c r="P204" s="4">
        <f>E203</f>
        <v>0</v>
      </c>
      <c r="Q204" s="3">
        <f>IFERROR(R204/$R$178,0)</f>
        <v>0</v>
      </c>
      <c r="R204" s="4">
        <f>F53</f>
        <v>0</v>
      </c>
      <c r="T204" t="s">
        <f>A203</f>
        <v>184</v>
      </c>
      <c r="U204" s="3">
        <f>IFERROR(V204/$V204,0)</f>
        <v>0</v>
      </c>
      <c r="V204" s="4">
        <f>B203</f>
        <v>0</v>
      </c>
      <c r="W204" s="3">
        <f>IFERROR(X204/$V204,0)</f>
        <v>0</v>
      </c>
      <c r="X204" s="4">
        <f>C203</f>
        <v>0</v>
      </c>
      <c r="Y204" s="3">
        <f>IFERROR(Z204/$V204,0)</f>
        <v>0</v>
      </c>
      <c r="Z204" s="4">
        <f>D203</f>
        <v>0</v>
      </c>
      <c r="AA204" s="3">
        <f>IFERROR(AB204/$V204,0)</f>
        <v>0</v>
      </c>
      <c r="AB204" s="4">
        <f>E203</f>
        <v>0</v>
      </c>
      <c r="AC204" s="3">
        <f>IFERROR(AD204/$V204,0)</f>
        <v>0</v>
      </c>
      <c r="AD204" s="4">
        <f>F53</f>
        <v>0</v>
      </c>
    </row>
    <row r="205" spans="1:30" ht="13.23529411764706">
      <c r="A205" t="s">
        <v>186</v>
      </c>
      <c r="B205" s="4">
        <v>48000000</v>
      </c>
      <c r="C205" s="4">
        <v>0</v>
      </c>
      <c r="D205" s="4">
        <v>50000000</v>
      </c>
      <c r="E205" s="4">
        <v>146000000</v>
      </c>
      <c r="F205" s="4">
        <v>67000000</v>
      </c>
      <c r="H205" t="s">
        <f>A204</f>
        <v>185</v>
      </c>
      <c r="I205" s="3">
        <f>IFERROR(J205/$J$178,0)</f>
        <v>-0.060990712074303406</v>
      </c>
      <c r="J205" s="4">
        <f>B204</f>
        <v>-394000000</v>
      </c>
      <c r="K205" s="3">
        <f>IFERROR(L205/$L$178,0)</f>
        <v>-0.037968750000000002</v>
      </c>
      <c r="L205" s="4">
        <f>C204</f>
        <v>-243000000</v>
      </c>
      <c r="M205" s="3">
        <f>IFERROR(N205/$N$178,0)</f>
        <v>-0.038449848024316106</v>
      </c>
      <c r="N205" s="4">
        <f>D204</f>
        <v>-253000000</v>
      </c>
      <c r="O205" s="3">
        <f>IFERROR(P205/$P$178,0)</f>
        <v>-0.098689956331877729</v>
      </c>
      <c r="P205" s="4">
        <f>E204</f>
        <v>-678000000</v>
      </c>
      <c r="Q205" s="3">
        <f>IFERROR(R205/$R$178,0)</f>
        <v>0</v>
      </c>
      <c r="R205" s="4">
        <f>F54</f>
        <v>0</v>
      </c>
      <c r="T205" t="s">
        <f>A204</f>
        <v>185</v>
      </c>
      <c r="U205" s="3">
        <f>IFERROR(V205/$V205,0)</f>
        <v>1</v>
      </c>
      <c r="V205" s="4">
        <f>B204</f>
        <v>-394000000</v>
      </c>
      <c r="W205" s="3">
        <f>IFERROR(X205/$V205,0)</f>
        <v>0.61675126903553301</v>
      </c>
      <c r="X205" s="4">
        <f>C204</f>
        <v>-243000000</v>
      </c>
      <c r="Y205" s="3">
        <f>IFERROR(Z205/$V205,0)</f>
        <v>0.64213197969543145</v>
      </c>
      <c r="Z205" s="4">
        <f>D204</f>
        <v>-253000000</v>
      </c>
      <c r="AA205" s="3">
        <f>IFERROR(AB205/$V205,0)</f>
        <v>1.7208121827411167</v>
      </c>
      <c r="AB205" s="4">
        <f>E204</f>
        <v>-678000000</v>
      </c>
      <c r="AC205" s="3">
        <f>IFERROR(AD205/$V205,0)</f>
        <v>-0</v>
      </c>
      <c r="AD205" s="4">
        <f>F54</f>
        <v>0</v>
      </c>
    </row>
    <row r="206" spans="1:30" ht="13.23529411764706">
      <c r="A206" t="s">
        <v>187</v>
      </c>
      <c r="B206" s="4">
        <v>-2060000000</v>
      </c>
      <c r="C206" s="4">
        <v>-1920000000</v>
      </c>
      <c r="D206" s="4">
        <v>-1870000000</v>
      </c>
      <c r="E206" s="4">
        <v>-2610000000</v>
      </c>
      <c r="F206" s="4">
        <v>-2820000000</v>
      </c>
      <c r="H206" t="s">
        <f>A205</f>
        <v>186</v>
      </c>
      <c r="I206" s="3">
        <f>IFERROR(J206/$J$178,0)</f>
        <v>0.0074303405572755414</v>
      </c>
      <c r="J206" s="4">
        <f>B205</f>
        <v>48000000</v>
      </c>
      <c r="K206" s="3">
        <f>IFERROR(L206/$L$178,0)</f>
        <v>0</v>
      </c>
      <c r="L206" s="4">
        <f>C205</f>
        <v>0</v>
      </c>
      <c r="M206" s="3">
        <f>IFERROR(N206/$N$178,0)</f>
        <v>0.0075987841945288756</v>
      </c>
      <c r="N206" s="4">
        <f>D205</f>
        <v>50000000</v>
      </c>
      <c r="O206" s="3">
        <f>IFERROR(P206/$P$178,0)</f>
        <v>0.021251819505094614</v>
      </c>
      <c r="P206" s="4">
        <f>E205</f>
        <v>146000000</v>
      </c>
      <c r="Q206" s="3">
        <f>IFERROR(R206/$R$178,0)</f>
        <v>0.021459854014598542</v>
      </c>
      <c r="R206" s="4">
        <f>F55</f>
        <v>147000000</v>
      </c>
      <c r="T206" t="s">
        <f>A205</f>
        <v>186</v>
      </c>
      <c r="U206" s="3">
        <f>IFERROR(V206/$V206,0)</f>
        <v>1</v>
      </c>
      <c r="V206" s="4">
        <f>B205</f>
        <v>48000000</v>
      </c>
      <c r="W206" s="3">
        <f>IFERROR(X206/$V206,0)</f>
        <v>0</v>
      </c>
      <c r="X206" s="4">
        <f>C205</f>
        <v>0</v>
      </c>
      <c r="Y206" s="3">
        <f>IFERROR(Z206/$V206,0)</f>
        <v>1.0416666666666667</v>
      </c>
      <c r="Z206" s="4">
        <f>D205</f>
        <v>50000000</v>
      </c>
      <c r="AA206" s="3">
        <f>IFERROR(AB206/$V206,0)</f>
        <v>3.0416666666666665</v>
      </c>
      <c r="AB206" s="4">
        <f>E205</f>
        <v>146000000</v>
      </c>
      <c r="AC206" s="3">
        <f>IFERROR(AD206/$V206,0)</f>
        <v>3.0625</v>
      </c>
      <c r="AD206" s="4">
        <f>F55</f>
        <v>147000000</v>
      </c>
    </row>
    <row r="207" spans="1:30" ht="13.23529411764706">
      <c r="A207" t="s">
        <v>188</v>
      </c>
      <c r="B207" s="4">
        <v>0</v>
      </c>
      <c r="C207" s="4">
        <v>0</v>
      </c>
      <c r="D207" s="4">
        <v>0</v>
      </c>
      <c r="E207" s="4">
        <v>0</v>
      </c>
      <c r="F207" s="4">
        <v>0</v>
      </c>
      <c r="H207" t="s">
        <f>A206</f>
        <v>187</v>
      </c>
      <c r="I207" s="3">
        <f>IFERROR(J207/$J$178,0)</f>
        <v>-0.31888544891640869</v>
      </c>
      <c r="J207" s="4">
        <f>B206</f>
        <v>-2060000000</v>
      </c>
      <c r="K207" s="3">
        <f>IFERROR(L207/$L$178,0)</f>
        <v>-0.29999999999999999</v>
      </c>
      <c r="L207" s="4">
        <f>C206</f>
        <v>-1920000000</v>
      </c>
      <c r="M207" s="3">
        <f>IFERROR(N207/$N$178,0)</f>
        <v>-0.28419452887537994</v>
      </c>
      <c r="N207" s="4">
        <f>D206</f>
        <v>-1870000000</v>
      </c>
      <c r="O207" s="3">
        <f>IFERROR(P207/$P$178,0)</f>
        <v>-0.37991266375545851</v>
      </c>
      <c r="P207" s="4">
        <f>E206</f>
        <v>-2610000000</v>
      </c>
      <c r="Q207" s="3">
        <f>IFERROR(R207/$R$178,0)</f>
        <v>0.0026277372262773721</v>
      </c>
      <c r="R207" s="4">
        <f>F56</f>
        <v>18000000</v>
      </c>
      <c r="T207" t="s">
        <f>A206</f>
        <v>187</v>
      </c>
      <c r="U207" s="3">
        <f>IFERROR(V207/$V207,0)</f>
        <v>1</v>
      </c>
      <c r="V207" s="4">
        <f>B206</f>
        <v>-2060000000</v>
      </c>
      <c r="W207" s="3">
        <f>IFERROR(X207/$V207,0)</f>
        <v>0.93203883495145634</v>
      </c>
      <c r="X207" s="4">
        <f>C206</f>
        <v>-1920000000</v>
      </c>
      <c r="Y207" s="3">
        <f>IFERROR(Z207/$V207,0)</f>
        <v>0.90776699029126218</v>
      </c>
      <c r="Z207" s="4">
        <f>D206</f>
        <v>-1870000000</v>
      </c>
      <c r="AA207" s="3">
        <f>IFERROR(AB207/$V207,0)</f>
        <v>1.266990291262136</v>
      </c>
      <c r="AB207" s="4">
        <f>E206</f>
        <v>-2610000000</v>
      </c>
      <c r="AC207" s="3">
        <f>IFERROR(AD207/$V207,0)</f>
        <v>-0.0087378640776699032</v>
      </c>
      <c r="AD207" s="4">
        <f>F56</f>
        <v>18000000</v>
      </c>
    </row>
    <row r="208" spans="1:30" ht="13.23529411764706">
      <c r="A208" t="s">
        <v>189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H208" t="s">
        <f>A207</f>
        <v>188</v>
      </c>
      <c r="I208" s="3">
        <f>IFERROR(J208/$J$178,0)</f>
        <v>0</v>
      </c>
      <c r="J208" s="4">
        <f>B207</f>
        <v>0</v>
      </c>
      <c r="K208" s="3">
        <f>IFERROR(L208/$L$178,0)</f>
        <v>0</v>
      </c>
      <c r="L208" s="4">
        <f>C207</f>
        <v>0</v>
      </c>
      <c r="M208" s="3">
        <f>IFERROR(N208/$N$178,0)</f>
        <v>0</v>
      </c>
      <c r="N208" s="4">
        <f>D207</f>
        <v>0</v>
      </c>
      <c r="O208" s="3">
        <f>IFERROR(P208/$P$178,0)</f>
        <v>0</v>
      </c>
      <c r="P208" s="4">
        <f>E207</f>
        <v>0</v>
      </c>
      <c r="Q208" s="3">
        <f>IFERROR(R208/$R$178,0)</f>
        <v>0</v>
      </c>
      <c r="R208" s="4">
        <f>F57</f>
        <v>0</v>
      </c>
      <c r="T208" t="s">
        <f>A207</f>
        <v>188</v>
      </c>
      <c r="U208" s="3">
        <f>IFERROR(V208/$V208,0)</f>
        <v>0</v>
      </c>
      <c r="V208" s="4">
        <f>B207</f>
        <v>0</v>
      </c>
      <c r="W208" s="3">
        <f>IFERROR(X208/$V208,0)</f>
        <v>0</v>
      </c>
      <c r="X208" s="4">
        <f>C207</f>
        <v>0</v>
      </c>
      <c r="Y208" s="3">
        <f>IFERROR(Z208/$V208,0)</f>
        <v>0</v>
      </c>
      <c r="Z208" s="4">
        <f>D207</f>
        <v>0</v>
      </c>
      <c r="AA208" s="3">
        <f>IFERROR(AB208/$V208,0)</f>
        <v>0</v>
      </c>
      <c r="AB208" s="4">
        <f>E207</f>
        <v>0</v>
      </c>
      <c r="AC208" s="3">
        <f>IFERROR(AD208/$V208,0)</f>
        <v>0</v>
      </c>
      <c r="AD208" s="4">
        <f>F57</f>
        <v>0</v>
      </c>
    </row>
    <row r="209" spans="1:30" ht="13.23529411764706">
      <c r="A209" t="s">
        <v>190</v>
      </c>
      <c r="B209" s="4">
        <v>-322000000</v>
      </c>
      <c r="C209" s="4">
        <v>-347000000</v>
      </c>
      <c r="D209" s="4">
        <v>-377000000</v>
      </c>
      <c r="E209" s="4">
        <v>-407000000</v>
      </c>
      <c r="F209" s="4">
        <v>-436000000</v>
      </c>
      <c r="H209" t="s">
        <f>A208</f>
        <v>189</v>
      </c>
      <c r="I209" s="3">
        <f>IFERROR(J209/$J$178,0)</f>
        <v>0</v>
      </c>
      <c r="J209" s="4">
        <f>B208</f>
        <v>0</v>
      </c>
      <c r="K209" s="3">
        <f>IFERROR(L209/$L$178,0)</f>
        <v>0</v>
      </c>
      <c r="L209" s="4">
        <f>C208</f>
        <v>0</v>
      </c>
      <c r="M209" s="3">
        <f>IFERROR(N209/$N$178,0)</f>
        <v>0</v>
      </c>
      <c r="N209" s="4">
        <f>D208</f>
        <v>0</v>
      </c>
      <c r="O209" s="3">
        <f>IFERROR(P209/$P$178,0)</f>
        <v>0</v>
      </c>
      <c r="P209" s="4">
        <f>E208</f>
        <v>0</v>
      </c>
      <c r="Q209" s="3">
        <f>IFERROR(R209/$R$178,0)</f>
        <v>0.018832116788321168</v>
      </c>
      <c r="R209" s="4">
        <f>F58</f>
        <v>129000000</v>
      </c>
      <c r="T209" t="s">
        <f>A208</f>
        <v>189</v>
      </c>
      <c r="U209" s="3">
        <f>IFERROR(V209/$V209,0)</f>
        <v>0</v>
      </c>
      <c r="V209" s="4">
        <f>B208</f>
        <v>0</v>
      </c>
      <c r="W209" s="3">
        <f>IFERROR(X209/$V209,0)</f>
        <v>0</v>
      </c>
      <c r="X209" s="4">
        <f>C208</f>
        <v>0</v>
      </c>
      <c r="Y209" s="3">
        <f>IFERROR(Z209/$V209,0)</f>
        <v>0</v>
      </c>
      <c r="Z209" s="4">
        <f>D208</f>
        <v>0</v>
      </c>
      <c r="AA209" s="3">
        <f>IFERROR(AB209/$V209,0)</f>
        <v>0</v>
      </c>
      <c r="AB209" s="4">
        <f>E208</f>
        <v>0</v>
      </c>
      <c r="AC209" s="3">
        <f>IFERROR(AD209/$V209,0)</f>
        <v>0</v>
      </c>
      <c r="AD209" s="4">
        <f>F58</f>
        <v>129000000</v>
      </c>
    </row>
    <row r="210" spans="1:30" ht="13.23529411764706">
      <c r="A210" t="s">
        <v>191</v>
      </c>
      <c r="B210" s="4">
        <v>-322000000</v>
      </c>
      <c r="C210" s="4">
        <v>-347000000</v>
      </c>
      <c r="D210" s="4">
        <v>-377000000</v>
      </c>
      <c r="E210" s="4">
        <v>-407000000</v>
      </c>
      <c r="F210" s="4">
        <v>-436000000</v>
      </c>
      <c r="H210" t="s">
        <f>A209</f>
        <v>190</v>
      </c>
      <c r="I210" s="3">
        <f>IFERROR(J210/$J$178,0)</f>
        <v>-0.049845201238390091</v>
      </c>
      <c r="J210" s="4">
        <f>B209</f>
        <v>-322000000</v>
      </c>
      <c r="K210" s="3">
        <f>IFERROR(L210/$L$178,0)</f>
        <v>-0.054218750000000003</v>
      </c>
      <c r="L210" s="4">
        <f>C209</f>
        <v>-347000000</v>
      </c>
      <c r="M210" s="3">
        <f>IFERROR(N210/$N$178,0)</f>
        <v>-0.057294832826747723</v>
      </c>
      <c r="N210" s="4">
        <f>D209</f>
        <v>-377000000</v>
      </c>
      <c r="O210" s="3">
        <f>IFERROR(P210/$P$178,0)</f>
        <v>-0.059243085880640464</v>
      </c>
      <c r="P210" s="4">
        <f>E209</f>
        <v>-407000000</v>
      </c>
      <c r="Q210" s="3">
        <f>IFERROR(R210/$R$178,0)</f>
        <v>0</v>
      </c>
      <c r="R210" s="4">
        <f>F59</f>
        <v>0</v>
      </c>
      <c r="T210" t="s">
        <f>A209</f>
        <v>190</v>
      </c>
      <c r="U210" s="3">
        <f>IFERROR(V210/$V210,0)</f>
        <v>1</v>
      </c>
      <c r="V210" s="4">
        <f>B209</f>
        <v>-322000000</v>
      </c>
      <c r="W210" s="3">
        <f>IFERROR(X210/$V210,0)</f>
        <v>1.0776397515527951</v>
      </c>
      <c r="X210" s="4">
        <f>C209</f>
        <v>-347000000</v>
      </c>
      <c r="Y210" s="3">
        <f>IFERROR(Z210/$V210,0)</f>
        <v>1.170807453416149</v>
      </c>
      <c r="Z210" s="4">
        <f>D209</f>
        <v>-377000000</v>
      </c>
      <c r="AA210" s="3">
        <f>IFERROR(AB210/$V210,0)</f>
        <v>1.2639751552795031</v>
      </c>
      <c r="AB210" s="4">
        <f>E209</f>
        <v>-407000000</v>
      </c>
      <c r="AC210" s="3">
        <f>IFERROR(AD210/$V210,0)</f>
        <v>0</v>
      </c>
      <c r="AD210" s="4">
        <f>F59</f>
        <v>0</v>
      </c>
    </row>
    <row r="211" spans="1:30" ht="13.23529411764706">
      <c r="A211" t="s">
        <v>61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H211" t="s">
        <f>A210</f>
        <v>191</v>
      </c>
      <c r="I211" s="3">
        <f>IFERROR(J211/$J$178,0)</f>
        <v>-0.049845201238390091</v>
      </c>
      <c r="J211" s="4">
        <f>B210</f>
        <v>-322000000</v>
      </c>
      <c r="K211" s="3">
        <f>IFERROR(L211/$L$178,0)</f>
        <v>-0.054218750000000003</v>
      </c>
      <c r="L211" s="4">
        <f>C210</f>
        <v>-347000000</v>
      </c>
      <c r="M211" s="3">
        <f>IFERROR(N211/$N$178,0)</f>
        <v>-0.057294832826747723</v>
      </c>
      <c r="N211" s="4">
        <f>D210</f>
        <v>-377000000</v>
      </c>
      <c r="O211" s="3">
        <f>IFERROR(P211/$P$178,0)</f>
        <v>-0.059243085880640464</v>
      </c>
      <c r="P211" s="4">
        <f>E210</f>
        <v>-407000000</v>
      </c>
      <c r="Q211" s="3">
        <f>IFERROR(R211/$R$178,0)</f>
        <v>0</v>
      </c>
      <c r="R211" s="4">
        <f>F60</f>
        <v>0</v>
      </c>
      <c r="T211" t="s">
        <f>A210</f>
        <v>191</v>
      </c>
      <c r="U211" s="3">
        <f>IFERROR(V211/$V211,0)</f>
        <v>1</v>
      </c>
      <c r="V211" s="4">
        <f>B210</f>
        <v>-322000000</v>
      </c>
      <c r="W211" s="3">
        <f>IFERROR(X211/$V211,0)</f>
        <v>1.0776397515527951</v>
      </c>
      <c r="X211" s="4">
        <f>C210</f>
        <v>-347000000</v>
      </c>
      <c r="Y211" s="3">
        <f>IFERROR(Z211/$V211,0)</f>
        <v>1.170807453416149</v>
      </c>
      <c r="Z211" s="4">
        <f>D210</f>
        <v>-377000000</v>
      </c>
      <c r="AA211" s="3">
        <f>IFERROR(AB211/$V211,0)</f>
        <v>1.2639751552795031</v>
      </c>
      <c r="AB211" s="4">
        <f>E210</f>
        <v>-407000000</v>
      </c>
      <c r="AC211" s="3">
        <f>IFERROR(AD211/$V211,0)</f>
        <v>0</v>
      </c>
      <c r="AD211" s="4">
        <f>F60</f>
        <v>0</v>
      </c>
    </row>
    <row r="212" spans="1:30" ht="13.23529411764706">
      <c r="A212" t="s">
        <v>192</v>
      </c>
      <c r="B212" s="4">
        <v>43000000</v>
      </c>
      <c r="C212" s="4">
        <v>72000000</v>
      </c>
      <c r="D212" s="4">
        <v>83000000</v>
      </c>
      <c r="E212" s="4">
        <v>41000000</v>
      </c>
      <c r="F212" s="4">
        <v>12000000</v>
      </c>
      <c r="H212" t="s">
        <f>A211</f>
        <v>61</v>
      </c>
      <c r="I212" s="3">
        <f>IFERROR(J212/$J$178,0)</f>
        <v>0</v>
      </c>
      <c r="J212" s="4">
        <f>B211</f>
        <v>0</v>
      </c>
      <c r="K212" s="3">
        <f>IFERROR(L212/$L$178,0)</f>
        <v>0</v>
      </c>
      <c r="L212" s="4">
        <f>C211</f>
        <v>0</v>
      </c>
      <c r="M212" s="3">
        <f>IFERROR(N212/$N$178,0)</f>
        <v>0</v>
      </c>
      <c r="N212" s="4">
        <f>D211</f>
        <v>0</v>
      </c>
      <c r="O212" s="3">
        <f>IFERROR(P212/$P$178,0)</f>
        <v>0</v>
      </c>
      <c r="P212" s="4">
        <f>E211</f>
        <v>0</v>
      </c>
      <c r="Q212" s="3">
        <f>IFERROR(R212/$R$178,0)</f>
        <v>0</v>
      </c>
      <c r="R212" s="4">
        <f>F61</f>
        <v>0</v>
      </c>
      <c r="T212" t="s">
        <f>A211</f>
        <v>61</v>
      </c>
      <c r="U212" s="3">
        <f>IFERROR(V212/$V212,0)</f>
        <v>0</v>
      </c>
      <c r="V212" s="4">
        <f>B211</f>
        <v>0</v>
      </c>
      <c r="W212" s="3">
        <f>IFERROR(X212/$V212,0)</f>
        <v>0</v>
      </c>
      <c r="X212" s="4">
        <f>C211</f>
        <v>0</v>
      </c>
      <c r="Y212" s="3">
        <f>IFERROR(Z212/$V212,0)</f>
        <v>0</v>
      </c>
      <c r="Z212" s="4">
        <f>D211</f>
        <v>0</v>
      </c>
      <c r="AA212" s="3">
        <f>IFERROR(AB212/$V212,0)</f>
        <v>0</v>
      </c>
      <c r="AB212" s="4">
        <f>E211</f>
        <v>0</v>
      </c>
      <c r="AC212" s="3">
        <f>IFERROR(AD212/$V212,0)</f>
        <v>-0</v>
      </c>
      <c r="AD212" s="4">
        <f>F61</f>
        <v>0</v>
      </c>
    </row>
    <row r="213" spans="1:30" ht="13.23529411764706">
      <c r="A213" t="s">
        <v>193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H213" t="s">
        <f>A212</f>
        <v>192</v>
      </c>
      <c r="I213" s="3">
        <f>IFERROR(J213/$J$178,0)</f>
        <v>0.0066563467492260064</v>
      </c>
      <c r="J213" s="4">
        <f>B212</f>
        <v>43000000</v>
      </c>
      <c r="K213" s="3">
        <f>IFERROR(L213/$L$178,0)</f>
        <v>0.01125</v>
      </c>
      <c r="L213" s="4">
        <f>C212</f>
        <v>72000000</v>
      </c>
      <c r="M213" s="3">
        <f>IFERROR(N213/$N$178,0)</f>
        <v>0.012613981762917933</v>
      </c>
      <c r="N213" s="4">
        <f>D212</f>
        <v>83000000</v>
      </c>
      <c r="O213" s="3">
        <f>IFERROR(P213/$P$178,0)</f>
        <v>0.0059679767103347891</v>
      </c>
      <c r="P213" s="4">
        <f>E212</f>
        <v>41000000</v>
      </c>
      <c r="Q213" s="3">
        <f>IFERROR(R213/$R$178,0)</f>
        <v>0</v>
      </c>
      <c r="R213" s="4">
        <f>F62</f>
        <v>0</v>
      </c>
      <c r="T213" t="s">
        <f>A212</f>
        <v>192</v>
      </c>
      <c r="U213" s="3">
        <f>IFERROR(V213/$V213,0)</f>
        <v>1</v>
      </c>
      <c r="V213" s="4">
        <f>B212</f>
        <v>43000000</v>
      </c>
      <c r="W213" s="3">
        <f>IFERROR(X213/$V213,0)</f>
        <v>1.6744186046511629</v>
      </c>
      <c r="X213" s="4">
        <f>C212</f>
        <v>72000000</v>
      </c>
      <c r="Y213" s="3">
        <f>IFERROR(Z213/$V213,0)</f>
        <v>1.930232558139535</v>
      </c>
      <c r="Z213" s="4">
        <f>D212</f>
        <v>83000000</v>
      </c>
      <c r="AA213" s="3">
        <f>IFERROR(AB213/$V213,0)</f>
        <v>0.95348837209302328</v>
      </c>
      <c r="AB213" s="4">
        <f>E212</f>
        <v>41000000</v>
      </c>
      <c r="AC213" s="3">
        <f>IFERROR(AD213/$V213,0)</f>
        <v>-0</v>
      </c>
      <c r="AD213" s="4">
        <f>F62</f>
        <v>0</v>
      </c>
    </row>
    <row r="214" spans="1:30" ht="13.23529411764706">
      <c r="A214" t="s">
        <v>194</v>
      </c>
      <c r="B214" s="4">
        <v>43000000</v>
      </c>
      <c r="C214" s="4">
        <v>72000000</v>
      </c>
      <c r="D214" s="4">
        <v>83000000</v>
      </c>
      <c r="E214" s="4">
        <v>41000000</v>
      </c>
      <c r="F214" s="4">
        <v>12000000</v>
      </c>
      <c r="H214" t="s">
        <f>A213</f>
        <v>193</v>
      </c>
      <c r="I214" s="3">
        <f>IFERROR(J214/$J$178,0)</f>
        <v>0</v>
      </c>
      <c r="J214" s="4">
        <f>B213</f>
        <v>0</v>
      </c>
      <c r="K214" s="3">
        <f>IFERROR(L214/$L$178,0)</f>
        <v>0</v>
      </c>
      <c r="L214" s="4">
        <f>C213</f>
        <v>0</v>
      </c>
      <c r="M214" s="3">
        <f>IFERROR(N214/$N$178,0)</f>
        <v>0</v>
      </c>
      <c r="N214" s="4">
        <f>D213</f>
        <v>0</v>
      </c>
      <c r="O214" s="3">
        <f>IFERROR(P214/$P$178,0)</f>
        <v>0</v>
      </c>
      <c r="P214" s="4">
        <f>E213</f>
        <v>0</v>
      </c>
      <c r="Q214" s="3">
        <f>IFERROR(R214/$R$178,0)</f>
        <v>0.099562043795620433</v>
      </c>
      <c r="R214" s="4">
        <f>F63</f>
        <v>682000000</v>
      </c>
      <c r="T214" t="s">
        <f>A213</f>
        <v>193</v>
      </c>
      <c r="U214" s="3">
        <f>IFERROR(V214/$V214,0)</f>
        <v>0</v>
      </c>
      <c r="V214" s="4">
        <f>B213</f>
        <v>0</v>
      </c>
      <c r="W214" s="3">
        <f>IFERROR(X214/$V214,0)</f>
        <v>0</v>
      </c>
      <c r="X214" s="4">
        <f>C213</f>
        <v>0</v>
      </c>
      <c r="Y214" s="3">
        <f>IFERROR(Z214/$V214,0)</f>
        <v>0</v>
      </c>
      <c r="Z214" s="4">
        <f>D213</f>
        <v>0</v>
      </c>
      <c r="AA214" s="3">
        <f>IFERROR(AB214/$V214,0)</f>
        <v>0</v>
      </c>
      <c r="AB214" s="4">
        <f>E213</f>
        <v>0</v>
      </c>
      <c r="AC214" s="3">
        <f>IFERROR(AD214/$V214,0)</f>
        <v>0</v>
      </c>
      <c r="AD214" s="4">
        <f>F63</f>
        <v>682000000</v>
      </c>
    </row>
    <row r="215" spans="1:30" ht="13.23529411764706">
      <c r="A215" t="s">
        <v>195</v>
      </c>
      <c r="B215" s="4">
        <v>43000000</v>
      </c>
      <c r="C215" s="4">
        <v>72000000</v>
      </c>
      <c r="D215" s="4">
        <v>83000000</v>
      </c>
      <c r="E215" s="4">
        <v>41000000</v>
      </c>
      <c r="F215" s="4">
        <v>12000000</v>
      </c>
      <c r="H215" t="s">
        <f>A214</f>
        <v>194</v>
      </c>
      <c r="I215" s="3">
        <f>IFERROR(J215/$J$178,0)</f>
        <v>0.0066563467492260064</v>
      </c>
      <c r="J215" s="4">
        <f>B214</f>
        <v>43000000</v>
      </c>
      <c r="K215" s="3">
        <f>IFERROR(L215/$L$178,0)</f>
        <v>0.01125</v>
      </c>
      <c r="L215" s="4">
        <f>C214</f>
        <v>72000000</v>
      </c>
      <c r="M215" s="3">
        <f>IFERROR(N215/$N$178,0)</f>
        <v>0.012613981762917933</v>
      </c>
      <c r="N215" s="4">
        <f>D214</f>
        <v>83000000</v>
      </c>
      <c r="O215" s="3">
        <f>IFERROR(P215/$P$178,0)</f>
        <v>0.0059679767103347891</v>
      </c>
      <c r="P215" s="4">
        <f>E214</f>
        <v>41000000</v>
      </c>
      <c r="Q215" s="3">
        <f>IFERROR(R215/$R$178,0)</f>
        <v>0.00029197080291970805</v>
      </c>
      <c r="R215" s="4">
        <f>F64</f>
        <v>2000000</v>
      </c>
      <c r="T215" t="s">
        <f>A214</f>
        <v>194</v>
      </c>
      <c r="U215" s="3">
        <f>IFERROR(V215/$V215,0)</f>
        <v>1</v>
      </c>
      <c r="V215" s="4">
        <f>B214</f>
        <v>43000000</v>
      </c>
      <c r="W215" s="3">
        <f>IFERROR(X215/$V215,0)</f>
        <v>1.6744186046511629</v>
      </c>
      <c r="X215" s="4">
        <f>C214</f>
        <v>72000000</v>
      </c>
      <c r="Y215" s="3">
        <f>IFERROR(Z215/$V215,0)</f>
        <v>1.930232558139535</v>
      </c>
      <c r="Z215" s="4">
        <f>D214</f>
        <v>83000000</v>
      </c>
      <c r="AA215" s="3">
        <f>IFERROR(AB215/$V215,0)</f>
        <v>0.95348837209302328</v>
      </c>
      <c r="AB215" s="4">
        <f>E214</f>
        <v>41000000</v>
      </c>
      <c r="AC215" s="3">
        <f>IFERROR(AD215/$V215,0)</f>
        <v>0.046511627906976744</v>
      </c>
      <c r="AD215" s="4">
        <f>F64</f>
        <v>2000000</v>
      </c>
    </row>
    <row r="216" spans="1:30" ht="13.23529411764706">
      <c r="A216" t="s">
        <v>196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H216" t="s">
        <f>A215</f>
        <v>195</v>
      </c>
      <c r="I216" s="3">
        <f>IFERROR(J216/$J$178,0)</f>
        <v>0.0066563467492260064</v>
      </c>
      <c r="J216" s="4">
        <f>B215</f>
        <v>43000000</v>
      </c>
      <c r="K216" s="3">
        <f>IFERROR(L216/$L$178,0)</f>
        <v>0.01125</v>
      </c>
      <c r="L216" s="4">
        <f>C215</f>
        <v>72000000</v>
      </c>
      <c r="M216" s="3">
        <f>IFERROR(N216/$N$178,0)</f>
        <v>0.012613981762917933</v>
      </c>
      <c r="N216" s="4">
        <f>D215</f>
        <v>83000000</v>
      </c>
      <c r="O216" s="3">
        <f>IFERROR(P216/$P$178,0)</f>
        <v>0.0059679767103347891</v>
      </c>
      <c r="P216" s="4">
        <f>E215</f>
        <v>41000000</v>
      </c>
      <c r="Q216" s="3">
        <f>IFERROR(R216/$R$178,0)</f>
        <v>0.099270072992700728</v>
      </c>
      <c r="R216" s="4">
        <f>F65</f>
        <v>680000000</v>
      </c>
      <c r="T216" t="s">
        <f>A215</f>
        <v>195</v>
      </c>
      <c r="U216" s="3">
        <f>IFERROR(V216/$V216,0)</f>
        <v>1</v>
      </c>
      <c r="V216" s="4">
        <f>B215</f>
        <v>43000000</v>
      </c>
      <c r="W216" s="3">
        <f>IFERROR(X216/$V216,0)</f>
        <v>1.6744186046511629</v>
      </c>
      <c r="X216" s="4">
        <f>C215</f>
        <v>72000000</v>
      </c>
      <c r="Y216" s="3">
        <f>IFERROR(Z216/$V216,0)</f>
        <v>1.930232558139535</v>
      </c>
      <c r="Z216" s="4">
        <f>D215</f>
        <v>83000000</v>
      </c>
      <c r="AA216" s="3">
        <f>IFERROR(AB216/$V216,0)</f>
        <v>0.95348837209302328</v>
      </c>
      <c r="AB216" s="4">
        <f>E215</f>
        <v>41000000</v>
      </c>
      <c r="AC216" s="3">
        <f>IFERROR(AD216/$V216,0)</f>
        <v>15.813953488372093</v>
      </c>
      <c r="AD216" s="4">
        <f>F65</f>
        <v>680000000</v>
      </c>
    </row>
    <row r="217" spans="1:30" ht="13.23529411764706">
      <c r="A217" t="s">
        <v>197</v>
      </c>
      <c r="B217" s="4">
        <v>742000000</v>
      </c>
      <c r="C217" s="4">
        <v>530000000</v>
      </c>
      <c r="D217" s="4">
        <v>404000000</v>
      </c>
      <c r="E217" s="4">
        <v>1240000000</v>
      </c>
      <c r="F217" s="4">
        <v>1430000000</v>
      </c>
      <c r="H217" t="s">
        <f>A216</f>
        <v>196</v>
      </c>
      <c r="I217" s="3">
        <f>IFERROR(J217/$J$178,0)</f>
        <v>0</v>
      </c>
      <c r="J217" s="4">
        <f>B216</f>
        <v>0</v>
      </c>
      <c r="K217" s="3">
        <f>IFERROR(L217/$L$178,0)</f>
        <v>0</v>
      </c>
      <c r="L217" s="4">
        <f>C216</f>
        <v>0</v>
      </c>
      <c r="M217" s="3">
        <f>IFERROR(N217/$N$178,0)</f>
        <v>0</v>
      </c>
      <c r="N217" s="4">
        <f>D216</f>
        <v>0</v>
      </c>
      <c r="O217" s="3">
        <f>IFERROR(P217/$P$178,0)</f>
        <v>0</v>
      </c>
      <c r="P217" s="4">
        <f>E216</f>
        <v>0</v>
      </c>
      <c r="Q217" s="3">
        <f>IFERROR(R217/$R$178,0)</f>
        <v>0</v>
      </c>
      <c r="R217" s="4">
        <f>F66</f>
        <v>0</v>
      </c>
      <c r="T217" t="s">
        <f>A216</f>
        <v>196</v>
      </c>
      <c r="U217" s="3">
        <f>IFERROR(V217/$V217,0)</f>
        <v>0</v>
      </c>
      <c r="V217" s="4">
        <f>B216</f>
        <v>0</v>
      </c>
      <c r="W217" s="3">
        <f>IFERROR(X217/$V217,0)</f>
        <v>0</v>
      </c>
      <c r="X217" s="4">
        <f>C216</f>
        <v>0</v>
      </c>
      <c r="Y217" s="3">
        <f>IFERROR(Z217/$V217,0)</f>
        <v>0</v>
      </c>
      <c r="Z217" s="4">
        <f>D216</f>
        <v>0</v>
      </c>
      <c r="AA217" s="3">
        <f>IFERROR(AB217/$V217,0)</f>
        <v>0</v>
      </c>
      <c r="AB217" s="4">
        <f>E216</f>
        <v>0</v>
      </c>
      <c r="AC217" s="3">
        <f>IFERROR(AD217/$V217,0)</f>
        <v>0</v>
      </c>
      <c r="AD217" s="4">
        <f>F66</f>
        <v>0</v>
      </c>
    </row>
    <row r="218" spans="1:30" ht="13.23529411764706">
      <c r="A218" t="s">
        <v>198</v>
      </c>
      <c r="B218" s="4">
        <v>189000000</v>
      </c>
      <c r="C218" s="4">
        <v>149000000</v>
      </c>
      <c r="D218" s="4">
        <v>-228000000</v>
      </c>
      <c r="E218" s="4">
        <v>-73000000</v>
      </c>
      <c r="F218" s="4">
        <v>-7000000</v>
      </c>
      <c r="H218" t="s">
        <f>A217</f>
        <v>197</v>
      </c>
      <c r="I218" s="3">
        <f>IFERROR(J218/$J$178,0)</f>
        <v>0.11486068111455108</v>
      </c>
      <c r="J218" s="4">
        <f>B217</f>
        <v>742000000</v>
      </c>
      <c r="K218" s="3">
        <f>IFERROR(L218/$L$178,0)</f>
        <v>0.082812499999999997</v>
      </c>
      <c r="L218" s="4">
        <f>C217</f>
        <v>530000000</v>
      </c>
      <c r="M218" s="3">
        <f>IFERROR(N218/$N$178,0)</f>
        <v>0.06139817629179331</v>
      </c>
      <c r="N218" s="4">
        <f>D217</f>
        <v>404000000</v>
      </c>
      <c r="O218" s="3">
        <f>IFERROR(P218/$P$178,0)</f>
        <v>0.18049490538573509</v>
      </c>
      <c r="P218" s="4">
        <f>E217</f>
        <v>1240000000</v>
      </c>
      <c r="Q218" s="3">
        <f>IFERROR(R218/$R$178,0)</f>
        <v>0</v>
      </c>
      <c r="R218" s="4">
        <f>F67</f>
        <v>0</v>
      </c>
      <c r="T218" t="s">
        <f>A217</f>
        <v>197</v>
      </c>
      <c r="U218" s="3">
        <f>IFERROR(V218/$V218,0)</f>
        <v>1</v>
      </c>
      <c r="V218" s="4">
        <f>B217</f>
        <v>742000000</v>
      </c>
      <c r="W218" s="3">
        <f>IFERROR(X218/$V218,0)</f>
        <v>0.7142857142857143</v>
      </c>
      <c r="X218" s="4">
        <f>C217</f>
        <v>530000000</v>
      </c>
      <c r="Y218" s="3">
        <f>IFERROR(Z218/$V218,0)</f>
        <v>0.54447439353099736</v>
      </c>
      <c r="Z218" s="4">
        <f>D217</f>
        <v>404000000</v>
      </c>
      <c r="AA218" s="3">
        <f>IFERROR(AB218/$V218,0)</f>
        <v>1.6711590296495957</v>
      </c>
      <c r="AB218" s="4">
        <f>E217</f>
        <v>1240000000</v>
      </c>
      <c r="AC218" s="3">
        <f>IFERROR(AD218/$V218,0)</f>
        <v>0</v>
      </c>
      <c r="AD218" s="4">
        <f>F67</f>
        <v>0</v>
      </c>
    </row>
    <row r="219" spans="1:30" ht="13.23529411764706">
      <c r="A219" t="s">
        <v>199</v>
      </c>
      <c r="B219" s="4">
        <v>553000000</v>
      </c>
      <c r="C219" s="4">
        <v>381000000</v>
      </c>
      <c r="D219" s="4">
        <v>632000000</v>
      </c>
      <c r="E219" s="4">
        <v>1310000000</v>
      </c>
      <c r="F219" s="4">
        <v>1440000000</v>
      </c>
      <c r="H219" t="s">
        <f>A218</f>
        <v>198</v>
      </c>
      <c r="I219" s="3">
        <f>IFERROR(J219/$J$178,0)</f>
        <v>0.029256965944272444</v>
      </c>
      <c r="J219" s="4">
        <f>B218</f>
        <v>189000000</v>
      </c>
      <c r="K219" s="3">
        <f>IFERROR(L219/$L$178,0)</f>
        <v>0.02328125</v>
      </c>
      <c r="L219" s="4">
        <f>C218</f>
        <v>149000000</v>
      </c>
      <c r="M219" s="3">
        <f>IFERROR(N219/$N$178,0)</f>
        <v>-0.034650455927051675</v>
      </c>
      <c r="N219" s="4">
        <f>D218</f>
        <v>-228000000</v>
      </c>
      <c r="O219" s="3">
        <f>IFERROR(P219/$P$178,0)</f>
        <v>-0.010625909752547307</v>
      </c>
      <c r="P219" s="4">
        <f>E218</f>
        <v>-73000000</v>
      </c>
      <c r="Q219" s="3">
        <f>IFERROR(R219/$R$178,0)</f>
        <v>0</v>
      </c>
      <c r="R219" s="4">
        <f>F68</f>
        <v>0</v>
      </c>
      <c r="T219" t="s">
        <f>A218</f>
        <v>198</v>
      </c>
      <c r="U219" s="3">
        <f>IFERROR(V219/$V219,0)</f>
        <v>1</v>
      </c>
      <c r="V219" s="4">
        <f>B218</f>
        <v>189000000</v>
      </c>
      <c r="W219" s="3">
        <f>IFERROR(X219/$V219,0)</f>
        <v>0.78835978835978837</v>
      </c>
      <c r="X219" s="4">
        <f>C218</f>
        <v>149000000</v>
      </c>
      <c r="Y219" s="3">
        <f>IFERROR(Z219/$V219,0)</f>
        <v>-1.2063492063492063</v>
      </c>
      <c r="Z219" s="4">
        <f>D218</f>
        <v>-228000000</v>
      </c>
      <c r="AA219" s="3">
        <f>IFERROR(AB219/$V219,0)</f>
        <v>-0.38624338624338622</v>
      </c>
      <c r="AB219" s="4">
        <f>E218</f>
        <v>-73000000</v>
      </c>
      <c r="AC219" s="3">
        <f>IFERROR(AD219/$V219,0)</f>
        <v>0</v>
      </c>
      <c r="AD219" s="4">
        <f>F68</f>
        <v>0</v>
      </c>
    </row>
    <row r="220" spans="1:30" ht="13.23529411764706">
      <c r="A220" t="s">
        <v>200</v>
      </c>
      <c r="B220" s="4">
        <v>813000000</v>
      </c>
      <c r="C220" s="4">
        <v>1130000000</v>
      </c>
      <c r="D220" s="4">
        <v>1660000000</v>
      </c>
      <c r="E220" s="4">
        <v>3240000000</v>
      </c>
      <c r="F220" s="4">
        <v>2770000000</v>
      </c>
      <c r="H220" t="s">
        <f>A219</f>
        <v>199</v>
      </c>
      <c r="I220" s="3">
        <f>IFERROR(J220/$J$178,0)</f>
        <v>0.085603715170278635</v>
      </c>
      <c r="J220" s="4">
        <f>B219</f>
        <v>553000000</v>
      </c>
      <c r="K220" s="3">
        <f>IFERROR(L220/$L$178,0)</f>
        <v>0.059531250000000001</v>
      </c>
      <c r="L220" s="4">
        <f>C219</f>
        <v>381000000</v>
      </c>
      <c r="M220" s="3">
        <f>IFERROR(N220/$N$178,0)</f>
        <v>0.096048632218844979</v>
      </c>
      <c r="N220" s="4">
        <f>D219</f>
        <v>632000000</v>
      </c>
      <c r="O220" s="3">
        <f>IFERROR(P220/$P$178,0)</f>
        <v>0.19068413391557495</v>
      </c>
      <c r="P220" s="4">
        <f>E219</f>
        <v>1310000000</v>
      </c>
      <c r="Q220" s="3">
        <f>IFERROR(R220/$R$178,0)</f>
        <v>0</v>
      </c>
      <c r="R220" s="4">
        <f>F69</f>
        <v>0</v>
      </c>
      <c r="T220" t="s">
        <f>A219</f>
        <v>199</v>
      </c>
      <c r="U220" s="3">
        <f>IFERROR(V220/$V220,0)</f>
        <v>1</v>
      </c>
      <c r="V220" s="4">
        <f>B219</f>
        <v>553000000</v>
      </c>
      <c r="W220" s="3">
        <f>IFERROR(X220/$V220,0)</f>
        <v>0.68896925858951175</v>
      </c>
      <c r="X220" s="4">
        <f>C219</f>
        <v>381000000</v>
      </c>
      <c r="Y220" s="3">
        <f>IFERROR(Z220/$V220,0)</f>
        <v>1.1428571428571428</v>
      </c>
      <c r="Z220" s="4">
        <f>D219</f>
        <v>632000000</v>
      </c>
      <c r="AA220" s="3">
        <f>IFERROR(AB220/$V220,0)</f>
        <v>2.3688969258589512</v>
      </c>
      <c r="AB220" s="4">
        <f>E219</f>
        <v>1310000000</v>
      </c>
      <c r="AC220" s="3">
        <f>IFERROR(AD220/$V220,0)</f>
        <v>0</v>
      </c>
      <c r="AD220" s="4">
        <f>F69</f>
        <v>0</v>
      </c>
    </row>
    <row r="221" spans="1:30" ht="13.23529411764706">
      <c r="A221" t="s">
        <v>201</v>
      </c>
      <c r="B221" s="4">
        <v>-260000000</v>
      </c>
      <c r="C221" s="4">
        <v>-750000000</v>
      </c>
      <c r="D221" s="4">
        <v>-1030000000</v>
      </c>
      <c r="E221" s="4">
        <v>-1930000000</v>
      </c>
      <c r="F221" s="4">
        <v>-1340000000</v>
      </c>
      <c r="H221" t="s">
        <f>A220</f>
        <v>200</v>
      </c>
      <c r="I221" s="3">
        <f>IFERROR(J221/$J$178,0)</f>
        <v>0.12585139318885449</v>
      </c>
      <c r="J221" s="4">
        <f>B220</f>
        <v>813000000</v>
      </c>
      <c r="K221" s="3">
        <f>IFERROR(L221/$L$178,0)</f>
        <v>0.17656250000000001</v>
      </c>
      <c r="L221" s="4">
        <f>C220</f>
        <v>1130000000</v>
      </c>
      <c r="M221" s="3">
        <f>IFERROR(N221/$N$178,0)</f>
        <v>0.25227963525835867</v>
      </c>
      <c r="N221" s="4">
        <f>D220</f>
        <v>1660000000</v>
      </c>
      <c r="O221" s="3">
        <f>IFERROR(P221/$P$178,0)</f>
        <v>0.47161572052401746</v>
      </c>
      <c r="P221" s="4">
        <f>E220</f>
        <v>3240000000</v>
      </c>
      <c r="Q221" s="3">
        <f>IFERROR(R221/$R$178,0)</f>
        <v>0</v>
      </c>
      <c r="R221" s="4">
        <f>F70</f>
        <v>0</v>
      </c>
      <c r="T221" t="s">
        <f>A220</f>
        <v>200</v>
      </c>
      <c r="U221" s="3">
        <f>IFERROR(V221/$V221,0)</f>
        <v>1</v>
      </c>
      <c r="V221" s="4">
        <f>B220</f>
        <v>813000000</v>
      </c>
      <c r="W221" s="3">
        <f>IFERROR(X221/$V221,0)</f>
        <v>1.3899138991389914</v>
      </c>
      <c r="X221" s="4">
        <f>C220</f>
        <v>1130000000</v>
      </c>
      <c r="Y221" s="3">
        <f>IFERROR(Z221/$V221,0)</f>
        <v>2.0418204182041819</v>
      </c>
      <c r="Z221" s="4">
        <f>D220</f>
        <v>1660000000</v>
      </c>
      <c r="AA221" s="3">
        <f>IFERROR(AB221/$V221,0)</f>
        <v>3.9852398523985242</v>
      </c>
      <c r="AB221" s="4">
        <f>E220</f>
        <v>3240000000</v>
      </c>
      <c r="AC221" s="3">
        <f>IFERROR(AD221/$V221,0)</f>
        <v>-0</v>
      </c>
      <c r="AD221" s="4">
        <f>F70</f>
        <v>0</v>
      </c>
    </row>
    <row r="222" spans="1:30" ht="13.23529411764706">
      <c r="A222" t="s">
        <v>166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H222" t="s">
        <f>A221</f>
        <v>201</v>
      </c>
      <c r="I222" s="3">
        <f>IFERROR(J222/$J$178,0)</f>
        <v>-0.040247678018575851</v>
      </c>
      <c r="J222" s="4">
        <f>B221</f>
        <v>-260000000</v>
      </c>
      <c r="K222" s="3">
        <f>IFERROR(L222/$L$178,0)</f>
        <v>-0.1171875</v>
      </c>
      <c r="L222" s="4">
        <f>C221</f>
        <v>-750000000</v>
      </c>
      <c r="M222" s="3">
        <f>IFERROR(N222/$N$178,0)</f>
        <v>-0.15653495440729484</v>
      </c>
      <c r="N222" s="4">
        <f>D221</f>
        <v>-1030000000</v>
      </c>
      <c r="O222" s="3">
        <f>IFERROR(P222/$P$178,0)</f>
        <v>-0.28093158660844253</v>
      </c>
      <c r="P222" s="4">
        <f>E221</f>
        <v>-1930000000</v>
      </c>
      <c r="Q222" s="3">
        <f>IFERROR(R222/$R$178,0)</f>
        <v>0</v>
      </c>
      <c r="R222" s="4">
        <f>F71</f>
        <v>0</v>
      </c>
      <c r="T222" t="s">
        <f>A221</f>
        <v>201</v>
      </c>
      <c r="U222" s="3">
        <f>IFERROR(V222/$V222,0)</f>
        <v>1</v>
      </c>
      <c r="V222" s="4">
        <f>B221</f>
        <v>-260000000</v>
      </c>
      <c r="W222" s="3">
        <f>IFERROR(X222/$V222,0)</f>
        <v>2.8846153846153846</v>
      </c>
      <c r="X222" s="4">
        <f>C221</f>
        <v>-750000000</v>
      </c>
      <c r="Y222" s="3">
        <f>IFERROR(Z222/$V222,0)</f>
        <v>3.9615384615384617</v>
      </c>
      <c r="Z222" s="4">
        <f>D221</f>
        <v>-1030000000</v>
      </c>
      <c r="AA222" s="3">
        <f>IFERROR(AB222/$V222,0)</f>
        <v>7.4230769230769234</v>
      </c>
      <c r="AB222" s="4">
        <f>E221</f>
        <v>-1930000000</v>
      </c>
      <c r="AC222" s="3">
        <f>IFERROR(AD222/$V222,0)</f>
        <v>0</v>
      </c>
      <c r="AD222" s="4">
        <f>F71</f>
        <v>0</v>
      </c>
    </row>
    <row r="223" spans="1:30" ht="13.23529411764706">
      <c r="A223" t="s">
        <v>185</v>
      </c>
      <c r="B223" s="4">
        <v>0</v>
      </c>
      <c r="C223" s="4">
        <v>0</v>
      </c>
      <c r="D223" s="4">
        <v>0</v>
      </c>
      <c r="E223" s="4">
        <v>0</v>
      </c>
      <c r="F223" s="4">
        <v>0</v>
      </c>
      <c r="H223" t="s">
        <f>A222</f>
        <v>166</v>
      </c>
      <c r="I223" s="3">
        <f>IFERROR(J223/$J$178,0)</f>
        <v>0</v>
      </c>
      <c r="J223" s="4">
        <f>B222</f>
        <v>0</v>
      </c>
      <c r="K223" s="3">
        <f>IFERROR(L223/$L$178,0)</f>
        <v>0</v>
      </c>
      <c r="L223" s="4">
        <f>C222</f>
        <v>0</v>
      </c>
      <c r="M223" s="3">
        <f>IFERROR(N223/$N$178,0)</f>
        <v>0</v>
      </c>
      <c r="N223" s="4">
        <f>D222</f>
        <v>0</v>
      </c>
      <c r="O223" s="3">
        <f>IFERROR(P223/$P$178,0)</f>
        <v>0</v>
      </c>
      <c r="P223" s="4">
        <f>E222</f>
        <v>0</v>
      </c>
      <c r="Q223" s="3">
        <f>IFERROR(R223/$R$178,0)</f>
        <v>0.099270072992700728</v>
      </c>
      <c r="R223" s="4">
        <f>F72</f>
        <v>680000000</v>
      </c>
      <c r="T223" t="s">
        <f>A222</f>
        <v>166</v>
      </c>
      <c r="U223" s="3">
        <f>IFERROR(V223/$V223,0)</f>
        <v>0</v>
      </c>
      <c r="V223" s="4">
        <f>B222</f>
        <v>0</v>
      </c>
      <c r="W223" s="3">
        <f>IFERROR(X223/$V223,0)</f>
        <v>0</v>
      </c>
      <c r="X223" s="4">
        <f>C222</f>
        <v>0</v>
      </c>
      <c r="Y223" s="3">
        <f>IFERROR(Z223/$V223,0)</f>
        <v>0</v>
      </c>
      <c r="Z223" s="4">
        <f>D222</f>
        <v>0</v>
      </c>
      <c r="AA223" s="3">
        <f>IFERROR(AB223/$V223,0)</f>
        <v>0</v>
      </c>
      <c r="AB223" s="4">
        <f>E222</f>
        <v>0</v>
      </c>
      <c r="AC223" s="3">
        <f>IFERROR(AD223/$V223,0)</f>
        <v>0</v>
      </c>
      <c r="AD223" s="4">
        <f>F72</f>
        <v>680000000</v>
      </c>
    </row>
    <row r="224" spans="1:30" ht="13.23529411764706">
      <c r="A224" t="s">
        <v>186</v>
      </c>
      <c r="B224" s="4">
        <v>0</v>
      </c>
      <c r="C224" s="4">
        <v>0</v>
      </c>
      <c r="D224" s="4">
        <v>0</v>
      </c>
      <c r="E224" s="4">
        <v>0</v>
      </c>
      <c r="F224" s="4">
        <v>0</v>
      </c>
      <c r="H224" t="s">
        <f>A223</f>
        <v>185</v>
      </c>
      <c r="I224" s="3">
        <f>IFERROR(J224/$J$178,0)</f>
        <v>0</v>
      </c>
      <c r="J224" s="4">
        <f>B223</f>
        <v>0</v>
      </c>
      <c r="K224" s="3">
        <f>IFERROR(L224/$L$178,0)</f>
        <v>0</v>
      </c>
      <c r="L224" s="4">
        <f>C223</f>
        <v>0</v>
      </c>
      <c r="M224" s="3">
        <f>IFERROR(N224/$N$178,0)</f>
        <v>0</v>
      </c>
      <c r="N224" s="4">
        <f>D223</f>
        <v>0</v>
      </c>
      <c r="O224" s="3">
        <f>IFERROR(P224/$P$178,0)</f>
        <v>0</v>
      </c>
      <c r="P224" s="4">
        <f>E223</f>
        <v>0</v>
      </c>
      <c r="Q224" s="3">
        <f>IFERROR(R224/$R$178,0)</f>
        <v>0</v>
      </c>
      <c r="R224" s="4">
        <f>F73</f>
        <v>0</v>
      </c>
      <c r="T224" t="s">
        <f>A223</f>
        <v>185</v>
      </c>
      <c r="U224" s="3">
        <f>IFERROR(V224/$V224,0)</f>
        <v>0</v>
      </c>
      <c r="V224" s="4">
        <f>B223</f>
        <v>0</v>
      </c>
      <c r="W224" s="3">
        <f>IFERROR(X224/$V224,0)</f>
        <v>0</v>
      </c>
      <c r="X224" s="4">
        <f>C223</f>
        <v>0</v>
      </c>
      <c r="Y224" s="3">
        <f>IFERROR(Z224/$V224,0)</f>
        <v>0</v>
      </c>
      <c r="Z224" s="4">
        <f>D223</f>
        <v>0</v>
      </c>
      <c r="AA224" s="3">
        <f>IFERROR(AB224/$V224,0)</f>
        <v>0</v>
      </c>
      <c r="AB224" s="4">
        <f>E223</f>
        <v>0</v>
      </c>
      <c r="AC224" s="3">
        <f>IFERROR(AD224/$V224,0)</f>
        <v>0</v>
      </c>
      <c r="AD224" s="4">
        <f>F73</f>
        <v>0</v>
      </c>
    </row>
    <row r="225" spans="1:30" ht="13.23529411764706">
      <c r="A225" t="s">
        <v>202</v>
      </c>
      <c r="B225" s="4">
        <v>463000000</v>
      </c>
      <c r="C225" s="4">
        <v>255000000</v>
      </c>
      <c r="D225" s="4">
        <v>110000000</v>
      </c>
      <c r="E225" s="4">
        <v>874000000</v>
      </c>
      <c r="F225" s="4">
        <v>1010000000</v>
      </c>
      <c r="H225" t="s">
        <f>A224</f>
        <v>186</v>
      </c>
      <c r="I225" s="3">
        <f>IFERROR(J225/$J$178,0)</f>
        <v>0</v>
      </c>
      <c r="J225" s="4">
        <f>B224</f>
        <v>0</v>
      </c>
      <c r="K225" s="3">
        <f>IFERROR(L225/$L$178,0)</f>
        <v>0</v>
      </c>
      <c r="L225" s="4">
        <f>C224</f>
        <v>0</v>
      </c>
      <c r="M225" s="3">
        <f>IFERROR(N225/$N$178,0)</f>
        <v>0</v>
      </c>
      <c r="N225" s="4">
        <f>D224</f>
        <v>0</v>
      </c>
      <c r="O225" s="3">
        <f>IFERROR(P225/$P$178,0)</f>
        <v>0</v>
      </c>
      <c r="P225" s="4">
        <f>E224</f>
        <v>0</v>
      </c>
      <c r="Q225" s="3">
        <f>IFERROR(R225/$R$178,0)</f>
        <v>0.099270072992700728</v>
      </c>
      <c r="R225" s="4">
        <f>F74</f>
        <v>680000000</v>
      </c>
      <c r="T225" t="s">
        <f>A224</f>
        <v>186</v>
      </c>
      <c r="U225" s="3">
        <f>IFERROR(V225/$V225,0)</f>
        <v>0</v>
      </c>
      <c r="V225" s="4">
        <f>B224</f>
        <v>0</v>
      </c>
      <c r="W225" s="3">
        <f>IFERROR(X225/$V225,0)</f>
        <v>0</v>
      </c>
      <c r="X225" s="4">
        <f>C224</f>
        <v>0</v>
      </c>
      <c r="Y225" s="3">
        <f>IFERROR(Z225/$V225,0)</f>
        <v>0</v>
      </c>
      <c r="Z225" s="4">
        <f>D224</f>
        <v>0</v>
      </c>
      <c r="AA225" s="3">
        <f>IFERROR(AB225/$V225,0)</f>
        <v>0</v>
      </c>
      <c r="AB225" s="4">
        <f>E224</f>
        <v>0</v>
      </c>
      <c r="AC225" s="3">
        <f>IFERROR(AD225/$V225,0)</f>
        <v>0</v>
      </c>
      <c r="AD225" s="4">
        <f>F74</f>
        <v>680000000</v>
      </c>
    </row>
    <row r="226" spans="1:30" ht="13.23529411764706">
      <c r="A226" t="s">
        <v>203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H226" t="s">
        <f>A225</f>
        <v>202</v>
      </c>
      <c r="I226" s="3">
        <f>IFERROR(J226/$J$178,0)</f>
        <v>0.071671826625387</v>
      </c>
      <c r="J226" s="4">
        <f>B225</f>
        <v>463000000</v>
      </c>
      <c r="K226" s="3">
        <f>IFERROR(L226/$L$178,0)</f>
        <v>0.039843749999999997</v>
      </c>
      <c r="L226" s="4">
        <f>C225</f>
        <v>255000000</v>
      </c>
      <c r="M226" s="3">
        <f>IFERROR(N226/$N$178,0)</f>
        <v>0.016717325227963525</v>
      </c>
      <c r="N226" s="4">
        <f>D225</f>
        <v>110000000</v>
      </c>
      <c r="O226" s="3">
        <f>IFERROR(P226/$P$178,0)</f>
        <v>0.12721979621542939</v>
      </c>
      <c r="P226" s="4">
        <f>E225</f>
        <v>874000000</v>
      </c>
      <c r="Q226" s="3">
        <f>IFERROR(R226/$R$178,0)</f>
        <v>3.5036496350364962e-10</v>
      </c>
      <c r="R226" s="4">
        <f>F75</f>
        <v>2.3999999999999999</v>
      </c>
      <c r="T226" t="s">
        <f>A225</f>
        <v>202</v>
      </c>
      <c r="U226" s="3">
        <f>IFERROR(V226/$V226,0)</f>
        <v>1</v>
      </c>
      <c r="V226" s="4">
        <f>B225</f>
        <v>463000000</v>
      </c>
      <c r="W226" s="3">
        <f>IFERROR(X226/$V226,0)</f>
        <v>0.55075593952483803</v>
      </c>
      <c r="X226" s="4">
        <f>C225</f>
        <v>255000000</v>
      </c>
      <c r="Y226" s="3">
        <f>IFERROR(Z226/$V226,0)</f>
        <v>0.23758099352051837</v>
      </c>
      <c r="Z226" s="4">
        <f>D225</f>
        <v>110000000</v>
      </c>
      <c r="AA226" s="3">
        <f>IFERROR(AB226/$V226,0)</f>
        <v>1.8876889848812095</v>
      </c>
      <c r="AB226" s="4">
        <f>E225</f>
        <v>874000000</v>
      </c>
      <c r="AC226" s="3">
        <f>IFERROR(AD226/$V226,0)</f>
        <v>5.1835853131749461e-09</v>
      </c>
      <c r="AD226" s="4">
        <f>F75</f>
        <v>2.3999999999999999</v>
      </c>
    </row>
    <row r="227" spans="1:30" ht="13.23529411764706">
      <c r="A227" t="s">
        <v>204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H227" t="s">
        <f>A226</f>
        <v>203</v>
      </c>
      <c r="I227" s="3">
        <f>IFERROR(J227/$J$178,0)</f>
        <v>0</v>
      </c>
      <c r="J227" s="4">
        <f>B226</f>
        <v>0</v>
      </c>
      <c r="K227" s="3">
        <f>IFERROR(L227/$L$178,0)</f>
        <v>0</v>
      </c>
      <c r="L227" s="4">
        <f>C226</f>
        <v>0</v>
      </c>
      <c r="M227" s="3">
        <f>IFERROR(N227/$N$178,0)</f>
        <v>0</v>
      </c>
      <c r="N227" s="4">
        <f>D226</f>
        <v>0</v>
      </c>
      <c r="O227" s="3">
        <f>IFERROR(P227/$P$178,0)</f>
        <v>0</v>
      </c>
      <c r="P227" s="4">
        <f>E226</f>
        <v>0</v>
      </c>
      <c r="Q227" s="3">
        <f>IFERROR(R227/$R$178,0)</f>
        <v>0</v>
      </c>
      <c r="R227" s="4">
        <f>F76</f>
        <v>0</v>
      </c>
      <c r="T227" t="s">
        <f>A226</f>
        <v>203</v>
      </c>
      <c r="U227" s="3">
        <f>IFERROR(V227/$V227,0)</f>
        <v>0</v>
      </c>
      <c r="V227" s="4">
        <f>B226</f>
        <v>0</v>
      </c>
      <c r="W227" s="3">
        <f>IFERROR(X227/$V227,0)</f>
        <v>-0</v>
      </c>
      <c r="X227" s="4">
        <f>C226</f>
        <v>0</v>
      </c>
      <c r="Y227" s="3">
        <f>IFERROR(Z227/$V227,0)</f>
        <v>-0</v>
      </c>
      <c r="Z227" s="4">
        <f>D226</f>
        <v>0</v>
      </c>
      <c r="AA227" s="3">
        <f>IFERROR(AB227/$V227,0)</f>
        <v>-0</v>
      </c>
      <c r="AB227" s="4">
        <f>E226</f>
        <v>0</v>
      </c>
      <c r="AC227" s="3">
        <f>IFERROR(AD227/$V227,0)</f>
        <v>0</v>
      </c>
      <c r="AD227" s="4">
        <f>F76</f>
        <v>0</v>
      </c>
    </row>
    <row r="228" spans="1:30" ht="13.23529411764706">
      <c r="A228" t="s">
        <v>205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H228" t="s">
        <f>A227</f>
        <v>204</v>
      </c>
      <c r="I228" s="3">
        <f>IFERROR(J228/$J$178,0)</f>
        <v>0</v>
      </c>
      <c r="J228" s="4">
        <f>B227</f>
        <v>0</v>
      </c>
      <c r="K228" s="3">
        <f>IFERROR(L228/$L$178,0)</f>
        <v>0</v>
      </c>
      <c r="L228" s="4">
        <f>C227</f>
        <v>0</v>
      </c>
      <c r="M228" s="3">
        <f>IFERROR(N228/$N$178,0)</f>
        <v>0</v>
      </c>
      <c r="N228" s="4">
        <f>D227</f>
        <v>0</v>
      </c>
      <c r="O228" s="3">
        <f>IFERROR(P228/$P$178,0)</f>
        <v>0</v>
      </c>
      <c r="P228" s="4">
        <f>E227</f>
        <v>0</v>
      </c>
      <c r="Q228" s="3">
        <f>IFERROR(R228/$R$178,0)</f>
        <v>0.041313868613138689</v>
      </c>
      <c r="R228" s="4">
        <f>F77</f>
        <v>283000000</v>
      </c>
      <c r="T228" t="s">
        <f>A227</f>
        <v>204</v>
      </c>
      <c r="U228" s="3">
        <f>IFERROR(V228/$V228,0)</f>
        <v>0</v>
      </c>
      <c r="V228" s="4">
        <f>B227</f>
        <v>0</v>
      </c>
      <c r="W228" s="3">
        <f>IFERROR(X228/$V228,0)</f>
        <v>0</v>
      </c>
      <c r="X228" s="4">
        <f>C227</f>
        <v>0</v>
      </c>
      <c r="Y228" s="3">
        <f>IFERROR(Z228/$V228,0)</f>
        <v>0</v>
      </c>
      <c r="Z228" s="4">
        <f>D227</f>
        <v>0</v>
      </c>
      <c r="AA228" s="3">
        <f>IFERROR(AB228/$V228,0)</f>
        <v>0</v>
      </c>
      <c r="AB228" s="4">
        <f>E227</f>
        <v>0</v>
      </c>
      <c r="AC228" s="3">
        <f>IFERROR(AD228/$V228,0)</f>
        <v>0</v>
      </c>
      <c r="AD228" s="4">
        <f>F77</f>
        <v>283000000</v>
      </c>
    </row>
    <row r="229" spans="1:30" ht="13.23529411764706">
      <c r="A229" t="s">
        <v>206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205</v>
      </c>
      <c r="I229" s="3">
        <f>IFERROR(J229/$J$178,0)</f>
        <v>0</v>
      </c>
      <c r="J229" s="4">
        <f>B228</f>
        <v>0</v>
      </c>
      <c r="K229" s="3">
        <f>IFERROR(L229/$L$178,0)</f>
        <v>0</v>
      </c>
      <c r="L229" s="4">
        <f>C228</f>
        <v>0</v>
      </c>
      <c r="M229" s="3">
        <f>IFERROR(N229/$N$178,0)</f>
        <v>0</v>
      </c>
      <c r="N229" s="4">
        <f>D228</f>
        <v>0</v>
      </c>
      <c r="O229" s="3">
        <f>IFERROR(P229/$P$178,0)</f>
        <v>0</v>
      </c>
      <c r="P229" s="4">
        <f>E228</f>
        <v>0</v>
      </c>
      <c r="Q229" s="3">
        <f>IFERROR(R229/$R$178,0)</f>
        <v>3.4890510948905113e-10</v>
      </c>
      <c r="R229" s="4">
        <f>F78</f>
        <v>2.3900000000000001</v>
      </c>
      <c r="T229" t="s">
        <f>A228</f>
        <v>205</v>
      </c>
      <c r="U229" s="3">
        <f>IFERROR(V229/$V229,0)</f>
        <v>0</v>
      </c>
      <c r="V229" s="4">
        <f>B228</f>
        <v>0</v>
      </c>
      <c r="W229" s="3">
        <f>IFERROR(X229/$V229,0)</f>
        <v>0</v>
      </c>
      <c r="X229" s="4">
        <f>C228</f>
        <v>0</v>
      </c>
      <c r="Y229" s="3">
        <f>IFERROR(Z229/$V229,0)</f>
        <v>0</v>
      </c>
      <c r="Z229" s="4">
        <f>D228</f>
        <v>0</v>
      </c>
      <c r="AA229" s="3">
        <f>IFERROR(AB229/$V229,0)</f>
        <v>0</v>
      </c>
      <c r="AB229" s="4">
        <f>E228</f>
        <v>0</v>
      </c>
      <c r="AC229" s="3">
        <f>IFERROR(AD229/$V229,0)</f>
        <v>0</v>
      </c>
      <c r="AD229" s="4">
        <f>F78</f>
        <v>2.3900000000000001</v>
      </c>
    </row>
    <row r="230" spans="1:30" ht="13.23529411764706">
      <c r="A230" t="s">
        <v>207</v>
      </c>
      <c r="B230" s="4">
        <v>39000000</v>
      </c>
      <c r="C230" s="4">
        <v>-31000000</v>
      </c>
      <c r="D230" s="4">
        <v>-53000000</v>
      </c>
      <c r="E230" s="4">
        <v>-29000000</v>
      </c>
      <c r="F230" s="4">
        <v>-18000000</v>
      </c>
      <c r="H230" t="s">
        <f>A229</f>
        <v>206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206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3.23529411764706">
      <c r="A231" t="s">
        <v>208</v>
      </c>
      <c r="B231" s="4">
        <v>76000000</v>
      </c>
      <c r="C231" s="4">
        <v>-43000000</v>
      </c>
      <c r="D231" s="4">
        <v>40000000</v>
      </c>
      <c r="E231" s="4">
        <v>-371000000</v>
      </c>
      <c r="F231" s="4">
        <v>-314000000</v>
      </c>
      <c r="H231" t="s">
        <f>A230</f>
        <v>207</v>
      </c>
      <c r="I231" s="3">
        <f>IFERROR(J231/$J$178,0)</f>
        <v>0.0060371517027863779</v>
      </c>
      <c r="J231" s="4">
        <f>B230</f>
        <v>39000000</v>
      </c>
      <c r="K231" s="3">
        <f>IFERROR(L231/$L$178,0)</f>
        <v>-0.00484375</v>
      </c>
      <c r="L231" s="4">
        <f>C230</f>
        <v>-31000000</v>
      </c>
      <c r="M231" s="3">
        <f>IFERROR(N231/$N$178,0)</f>
        <v>-0.0080547112462006076</v>
      </c>
      <c r="N231" s="4">
        <f>D230</f>
        <v>-53000000</v>
      </c>
      <c r="O231" s="3">
        <f>IFERROR(P231/$P$178,0)</f>
        <v>-0.0042212518195050945</v>
      </c>
      <c r="P231" s="4">
        <f>E230</f>
        <v>-29000000</v>
      </c>
      <c r="Q231" s="3">
        <f>IFERROR(R231/$R$178,0)</f>
        <v>0.041503649635036499</v>
      </c>
      <c r="R231" s="4">
        <f>F80</f>
        <v>284300000</v>
      </c>
      <c r="T231" t="s">
        <f>A230</f>
        <v>207</v>
      </c>
      <c r="U231" s="3">
        <f>IFERROR(V231/$V231,0)</f>
        <v>1</v>
      </c>
      <c r="V231" s="4">
        <f>B230</f>
        <v>39000000</v>
      </c>
      <c r="W231" s="3">
        <f>IFERROR(X231/$V231,0)</f>
        <v>-0.79487179487179482</v>
      </c>
      <c r="X231" s="4">
        <f>C230</f>
        <v>-31000000</v>
      </c>
      <c r="Y231" s="3">
        <f>IFERROR(Z231/$V231,0)</f>
        <v>-1.358974358974359</v>
      </c>
      <c r="Z231" s="4">
        <f>D230</f>
        <v>-53000000</v>
      </c>
      <c r="AA231" s="3">
        <f>IFERROR(AB231/$V231,0)</f>
        <v>-0.74358974358974361</v>
      </c>
      <c r="AB231" s="4">
        <f>E230</f>
        <v>-29000000</v>
      </c>
      <c r="AC231" s="3">
        <f>IFERROR(AD231/$V231,0)</f>
        <v>7.2897435897435896</v>
      </c>
      <c r="AD231" s="4">
        <f>F80</f>
        <v>284300000</v>
      </c>
    </row>
    <row r="232" spans="1:30" ht="13.23529411764706">
      <c r="A232" t="s">
        <v>209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H232" t="s">
        <f>A231</f>
        <v>208</v>
      </c>
      <c r="I232" s="3">
        <f>IFERROR(J232/$J$178,0)</f>
        <v>0.011764705882352941</v>
      </c>
      <c r="J232" s="4">
        <f>B231</f>
        <v>76000000</v>
      </c>
      <c r="K232" s="3">
        <f>IFERROR(L232/$L$178,0)</f>
        <v>-0.0067187499999999999</v>
      </c>
      <c r="L232" s="4">
        <f>C231</f>
        <v>-43000000</v>
      </c>
      <c r="M232" s="3">
        <f>IFERROR(N232/$N$178,0)</f>
        <v>0.0060790273556231003</v>
      </c>
      <c r="N232" s="4">
        <f>D231</f>
        <v>40000000</v>
      </c>
      <c r="O232" s="3">
        <f>IFERROR(P232/$P$178,0)</f>
        <v>-0.054002911208151386</v>
      </c>
      <c r="P232" s="4">
        <f>E231</f>
        <v>-371000000</v>
      </c>
      <c r="Q232" s="3">
        <f>IFERROR(R232/$R$178,0)</f>
        <v>0.32554744525547447</v>
      </c>
      <c r="R232" s="4">
        <f>F81</f>
        <v>2230000000</v>
      </c>
      <c r="T232" t="s">
        <f>A231</f>
        <v>208</v>
      </c>
      <c r="U232" s="3">
        <f>IFERROR(V232/$V232,0)</f>
        <v>1</v>
      </c>
      <c r="V232" s="4">
        <f>B231</f>
        <v>76000000</v>
      </c>
      <c r="W232" s="3">
        <f>IFERROR(X232/$V232,0)</f>
        <v>-0.56578947368421051</v>
      </c>
      <c r="X232" s="4">
        <f>C231</f>
        <v>-43000000</v>
      </c>
      <c r="Y232" s="3">
        <f>IFERROR(Z232/$V232,0)</f>
        <v>0.52631578947368418</v>
      </c>
      <c r="Z232" s="4">
        <f>D231</f>
        <v>40000000</v>
      </c>
      <c r="AA232" s="3">
        <f>IFERROR(AB232/$V232,0)</f>
        <v>-4.8815789473684212</v>
      </c>
      <c r="AB232" s="4">
        <f>E231</f>
        <v>-371000000</v>
      </c>
      <c r="AC232" s="3">
        <f>IFERROR(AD232/$V232,0)</f>
        <v>29.342105263157894</v>
      </c>
      <c r="AD232" s="4">
        <f>F81</f>
        <v>2230000000</v>
      </c>
    </row>
    <row r="233" spans="1:30" ht="13.23529411764706">
      <c r="A233" t="s">
        <v>210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H233" t="s">
        <f>A232</f>
        <v>209</v>
      </c>
      <c r="I233" s="3">
        <f>IFERROR(J233/$J$178,0)</f>
        <v>0</v>
      </c>
      <c r="J233" s="4">
        <f>B232</f>
        <v>0</v>
      </c>
      <c r="K233" s="3">
        <f>IFERROR(L233/$L$178,0)</f>
        <v>0</v>
      </c>
      <c r="L233" s="4">
        <f>C232</f>
        <v>0</v>
      </c>
      <c r="M233" s="3">
        <f>IFERROR(N233/$N$178,0)</f>
        <v>0</v>
      </c>
      <c r="N233" s="4">
        <f>D232</f>
        <v>0</v>
      </c>
      <c r="O233" s="3">
        <f>IFERROR(P233/$P$178,0)</f>
        <v>0</v>
      </c>
      <c r="P233" s="4">
        <f>E232</f>
        <v>0</v>
      </c>
      <c r="Q233" s="3">
        <f>IFERROR(R233/$R$178,0)</f>
        <v>0</v>
      </c>
      <c r="R233" s="4">
        <f>F82</f>
        <v>0</v>
      </c>
      <c r="T233" t="s">
        <f>A232</f>
        <v>209</v>
      </c>
      <c r="U233" s="3">
        <f>IFERROR(V233/$V233,0)</f>
        <v>0</v>
      </c>
      <c r="V233" s="4">
        <f>B232</f>
        <v>0</v>
      </c>
      <c r="W233" s="3">
        <f>IFERROR(X233/$V233,0)</f>
        <v>0</v>
      </c>
      <c r="X233" s="4">
        <f>C232</f>
        <v>0</v>
      </c>
      <c r="Y233" s="3">
        <f>IFERROR(Z233/$V233,0)</f>
        <v>0</v>
      </c>
      <c r="Z233" s="4">
        <f>D232</f>
        <v>0</v>
      </c>
      <c r="AA233" s="3">
        <f>IFERROR(AB233/$V233,0)</f>
        <v>0</v>
      </c>
      <c r="AB233" s="4">
        <f>E232</f>
        <v>0</v>
      </c>
      <c r="AC233" s="3">
        <f>IFERROR(AD233/$V233,0)</f>
        <v>-0</v>
      </c>
      <c r="AD233" s="4">
        <f>F82</f>
        <v>0</v>
      </c>
    </row>
    <row r="234" spans="1:30" ht="13.23529411764706">
      <c r="H234" t="s">
        <f>A233</f>
        <v>210</v>
      </c>
      <c r="I234" s="3">
        <f>IFERROR(J234/$J$178,0)</f>
        <v>0</v>
      </c>
      <c r="J234" s="4">
        <f>B233</f>
        <v>0</v>
      </c>
      <c r="K234" s="3">
        <f>IFERROR(L234/$L$178,0)</f>
        <v>0</v>
      </c>
      <c r="L234" s="4">
        <f>C233</f>
        <v>0</v>
      </c>
      <c r="M234" s="3">
        <f>IFERROR(N234/$N$178,0)</f>
        <v>0</v>
      </c>
      <c r="N234" s="4">
        <f>D233</f>
        <v>0</v>
      </c>
      <c r="O234" s="3">
        <f>IFERROR(P234/$P$178,0)</f>
        <v>0</v>
      </c>
      <c r="P234" s="4">
        <f>E233</f>
        <v>0</v>
      </c>
      <c r="Q234" s="3">
        <f>IFERROR(R234/$R$178,0)</f>
        <v>0</v>
      </c>
      <c r="R234" s="4">
        <f>F83</f>
        <v>0</v>
      </c>
      <c r="T234" t="s">
        <f>A233</f>
        <v>210</v>
      </c>
      <c r="U234" s="3">
        <f>IFERROR(V234/$V234,0)</f>
        <v>0</v>
      </c>
      <c r="V234" s="4">
        <f>B233</f>
        <v>0</v>
      </c>
      <c r="W234" s="3">
        <f>IFERROR(X234/$V234,0)</f>
        <v>0</v>
      </c>
      <c r="X234" s="4">
        <f>C233</f>
        <v>0</v>
      </c>
      <c r="Y234" s="3">
        <f>IFERROR(Z234/$V234,0)</f>
        <v>0</v>
      </c>
      <c r="Z234" s="4">
        <f>D233</f>
        <v>0</v>
      </c>
      <c r="AA234" s="3">
        <f>IFERROR(AB234/$V234,0)</f>
        <v>0</v>
      </c>
      <c r="AB234" s="4">
        <f>E233</f>
        <v>0</v>
      </c>
      <c r="AC234" s="3">
        <f>IFERROR(AD234/$V234,0)</f>
        <v>-0</v>
      </c>
      <c r="AD234" s="4">
        <f>F83</f>
        <v>0</v>
      </c>
    </row>
    <row r="235" spans="1:30" ht="13.23529411764706">
      <c r="H235">
        <f>A234</f>
        <v>0</v>
      </c>
      <c r="I235" s="3">
        <f>IFERROR(J235/$J$178,0)</f>
        <v>0</v>
      </c>
      <c r="J235" s="4">
        <f>B234</f>
        <v>0</v>
      </c>
      <c r="K235" s="3">
        <f>IFERROR(L235/$L$178,0)</f>
        <v>0</v>
      </c>
      <c r="L235" s="4">
        <f>C234</f>
        <v>0</v>
      </c>
      <c r="M235" s="3">
        <f>IFERROR(N235/$N$178,0)</f>
        <v>0</v>
      </c>
      <c r="N235" s="4">
        <f>D234</f>
        <v>0</v>
      </c>
      <c r="O235" s="3">
        <f>IFERROR(P235/$P$178,0)</f>
        <v>0</v>
      </c>
      <c r="P235" s="4">
        <f>E234</f>
        <v>0</v>
      </c>
      <c r="Q235" s="3">
        <f>IFERROR(R235/$R$178,0)</f>
        <v>0</v>
      </c>
      <c r="R235" s="4">
        <f>F84</f>
        <v>0</v>
      </c>
      <c r="T235">
        <f>A234</f>
        <v>0</v>
      </c>
      <c r="U235" s="3">
        <f>IFERROR(V235/$V235,0)</f>
        <v>0</v>
      </c>
      <c r="V235" s="4">
        <f>B234</f>
        <v>0</v>
      </c>
      <c r="W235" s="3">
        <f>IFERROR(X235/$V235,0)</f>
        <v>0</v>
      </c>
      <c r="X235" s="4">
        <f>C234</f>
        <v>0</v>
      </c>
      <c r="Y235" s="3">
        <f>IFERROR(Z235/$V235,0)</f>
        <v>0</v>
      </c>
      <c r="Z235" s="4">
        <f>D234</f>
        <v>0</v>
      </c>
      <c r="AA235" s="3">
        <f>IFERROR(AB235/$V235,0)</f>
        <v>0</v>
      </c>
      <c r="AB235" s="4">
        <f>E234</f>
        <v>0</v>
      </c>
      <c r="AC235" s="3">
        <f>IFERROR(AD235/$V235,0)</f>
        <v>0</v>
      </c>
      <c r="AD235" s="4">
        <f>F84</f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5"/>
  <sheetViews>
    <sheetView workbookViewId="0" zoomScale="75" tabSelected="1">
      <selection activeCell="F36" sqref="F36"/>
    </sheetView>
  </sheetViews>
  <sheetFormatPr defaultRowHeight="12.75"/>
  <cols>
    <col min="1" max="1" style="0" width="59.99639423076923" bestFit="1" customWidth="1"/>
    <col min="2" max="4" style="0" width="21.511312217194572" bestFit="1" customWidth="1"/>
    <col min="5" max="5" style="0" width="21.343255090497742" bestFit="1" customWidth="1"/>
    <col min="6" max="6" style="0" width="21.847426470588236" bestFit="1" customWidth="1"/>
    <col min="7" max="8" style="0" width="9.142307692307693"/>
    <col min="9" max="9" style="0" width="9.579256221719458" bestFit="1" customWidth="1"/>
    <col min="10" max="10" style="0" width="21.343255090497742" bestFit="1" customWidth="1"/>
    <col min="11" max="11" style="0" width="9.243141968325792" bestFit="1" customWidth="1"/>
    <col min="12" max="12" style="0" width="21.343255090497742" bestFit="1" customWidth="1"/>
    <col min="13" max="13" style="0" width="9.243141968325792" bestFit="1" customWidth="1"/>
    <col min="14" max="14" style="0" width="21.343255090497742" bestFit="1" customWidth="1"/>
    <col min="15" max="15" style="0" width="9.243141968325792" bestFit="1" customWidth="1"/>
    <col min="16" max="16" style="0" width="21.343255090497742" bestFit="1" customWidth="1"/>
    <col min="17" max="17" style="0" width="9.243141968325792" bestFit="1" customWidth="1"/>
    <col min="18" max="18" style="0" width="21.343255090497742" bestFit="1" customWidth="1"/>
    <col min="19" max="20" style="0" width="9.142307692307693"/>
    <col min="21" max="21" style="0" width="9.243141968325792" bestFit="1" customWidth="1"/>
    <col min="22" max="22" style="0" width="21.343255090497742" bestFit="1" customWidth="1"/>
    <col min="23" max="23" style="0" width="10.755656108597286" bestFit="1" customWidth="1"/>
    <col min="24" max="24" style="0" width="21.343255090497742" bestFit="1" customWidth="1"/>
    <col min="25" max="25" style="0" width="10.755656108597286" bestFit="1" customWidth="1"/>
    <col min="26" max="26" style="0" width="21.343255090497742" bestFit="1" customWidth="1"/>
    <col min="27" max="27" style="0" width="10.755656108597286" bestFit="1" customWidth="1"/>
    <col min="28" max="28" style="0" width="21.343255090497742" bestFit="1" customWidth="1"/>
    <col min="29" max="29" style="0" width="10.755656108597286" bestFit="1" customWidth="1"/>
    <col min="30" max="30" style="0" width="21.343255090497742" bestFit="1" customWidth="1"/>
    <col min="31" max="16384" style="0" width="9.142307692307693"/>
  </cols>
  <sheetData>
    <row r="1" spans="1:30" ht="13.23529411764706">
      <c r="A1" s="2" t="inlineStr">
        <is>
          <t>Centerpoint Energy</t>
        </is>
      </c>
    </row>
    <row r="2" spans="1:30" ht="13.23529411764706">
      <c r="A2" t="s">
        <v>211</v>
      </c>
      <c r="B2" s="1">
        <v>544818974</v>
      </c>
    </row>
    <row r="3" spans="1:30" ht="13.23529411764706">
      <c r="A3" t="s">
        <v>1</v>
      </c>
      <c r="B3" s="3">
        <v>0.20999999999999999</v>
      </c>
    </row>
    <row r="4" spans="1:30">
      <c r="B4" s="3"/>
    </row>
    <row r="5" spans="1:30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3.23529411764706">
      <c r="A6" t="s">
        <v>3</v>
      </c>
      <c r="B6" s="3">
        <f>B55/B52</f>
        <v>0.38761061946902653</v>
      </c>
      <c r="C6" s="3">
        <f>C55/C52</f>
        <v>0.37026239067055394</v>
      </c>
      <c r="D6" s="3">
        <f>D55/D52</f>
        <v>-0.68773584905660379</v>
      </c>
      <c r="E6" s="3">
        <f>E55/E52</f>
        <v>0.28404669260700388</v>
      </c>
      <c r="F6" s="3">
        <f>F55/F52</f>
        <v>0.14854682454251883</v>
      </c>
    </row>
    <row r="7" spans="1:30" ht="13.23529411764706">
      <c r="A7" t="s">
        <v>212</v>
      </c>
      <c r="B7" s="4">
        <f>B35-(B38+B42)</f>
        <v>906000000</v>
      </c>
      <c r="C7" s="4">
        <f>C35-(C38+C42)</f>
        <v>906000000</v>
      </c>
      <c r="D7" s="4">
        <f>D35-(D38+D42)</f>
        <v>989000000</v>
      </c>
      <c r="E7" s="4">
        <f>E35-(E38+E42)</f>
        <v>874000000</v>
      </c>
      <c r="F7" s="4">
        <f>F35-(F38+F42)</f>
        <v>1062000000</v>
      </c>
    </row>
    <row r="8" spans="1:30" ht="13.23529411764706">
      <c r="A8" t="s">
        <v>5</v>
      </c>
      <c r="B8" s="4">
        <f>B48</f>
        <v>457000000</v>
      </c>
      <c r="C8" s="4">
        <f>C48</f>
        <v>429000000</v>
      </c>
      <c r="D8" s="4">
        <f>D48</f>
        <v>390000000</v>
      </c>
      <c r="E8" s="4">
        <f>E48</f>
        <v>420000000</v>
      </c>
      <c r="F8" s="4">
        <f>F48</f>
        <v>567000000</v>
      </c>
    </row>
    <row r="9" spans="1:30" ht="13.23529411764706">
      <c r="A9" t="s">
        <v>6</v>
      </c>
      <c r="B9" s="4">
        <f>B7*(1-B6)</f>
        <v>554824778.76106191</v>
      </c>
      <c r="C9" s="4">
        <f>C7*(1-C6)</f>
        <v>570542274.05247808</v>
      </c>
      <c r="D9" s="4">
        <f>D7*(1-D6)</f>
        <v>1669170754.7169809</v>
      </c>
      <c r="E9" s="4">
        <f>E7*(1-E6)</f>
        <v>625743190.66147864</v>
      </c>
      <c r="F9" s="4">
        <f>F7*(1-F6)</f>
        <v>904243272.33584511</v>
      </c>
    </row>
    <row r="10" spans="1:30" ht="13.23529411764706">
      <c r="A10" t="s">
        <v>7</v>
      </c>
      <c r="B10" s="4">
        <f>B125-(B120+B121+B122)</f>
        <v>20180000000</v>
      </c>
      <c r="C10" s="4">
        <f>C125-(C120+C121+C122)</f>
        <v>20596000000</v>
      </c>
      <c r="D10" s="4">
        <f>D125-(D120+D121+D122)</f>
        <v>21676000000</v>
      </c>
      <c r="E10" s="4">
        <f>E125-(E120+E121+E122)</f>
        <v>25946000000</v>
      </c>
      <c r="F10" s="4">
        <f>F125-(F120+F121+F122)</f>
        <v>25319000000</v>
      </c>
    </row>
    <row r="11" spans="1:30" ht="13.23529411764706">
      <c r="A11" t="s">
        <v>8</v>
      </c>
      <c r="B11" s="4">
        <f>B10</f>
        <v>20180000000</v>
      </c>
      <c r="C11" s="4">
        <f>(B10+C10)/2</f>
        <v>20388000000</v>
      </c>
      <c r="D11" s="4">
        <f>(C10+D10)/2</f>
        <v>21136000000</v>
      </c>
      <c r="E11" s="4">
        <f>(D10+E10)/2</f>
        <v>23811000000</v>
      </c>
      <c r="F11" s="4">
        <f>(E10+F10)/2</f>
        <v>25632500000</v>
      </c>
    </row>
    <row r="12" spans="1:30" ht="13.23529411764706">
      <c r="A12" t="s">
        <v>9</v>
      </c>
      <c r="B12" s="3">
        <f>B9/B27</f>
        <v>0.076422145834857014</v>
      </c>
      <c r="C12" s="3">
        <f>C9/C27</f>
        <v>0.075568513119533526</v>
      </c>
      <c r="D12" s="3">
        <f>D9/D27</f>
        <v>0.1775713568847852</v>
      </c>
      <c r="E12" s="3">
        <f>E9/E27</f>
        <v>0.059651400444373559</v>
      </c>
      <c r="F12" s="3">
        <f>F9/F27</f>
        <v>0.074854575524490485</v>
      </c>
    </row>
    <row r="13" spans="1:30" ht="13.23529411764706">
      <c r="A13" t="s">
        <v>10</v>
      </c>
      <c r="B13" s="3">
        <f>B27/B11</f>
        <v>0.3597621407333994</v>
      </c>
      <c r="C13" s="3">
        <f>C27/C11</f>
        <v>0.37031587208161665</v>
      </c>
      <c r="D13" s="3">
        <f>D27/D11</f>
        <v>0.44473883421650268</v>
      </c>
      <c r="E13" s="3">
        <f>E27/E11</f>
        <v>0.44055268573348455</v>
      </c>
      <c r="F13" s="3">
        <f>F27/F11</f>
        <v>0.47127669950258461</v>
      </c>
    </row>
    <row r="14" spans="1:30" ht="13.23529411764706">
      <c r="A14" t="s">
        <v>11</v>
      </c>
      <c r="B14" s="3">
        <f>B13*B12</f>
        <v>0.027493794784988201</v>
      </c>
      <c r="C14" s="3">
        <f>C13*C12</f>
        <v>0.027984219837771145</v>
      </c>
      <c r="D14" s="3">
        <f>D13*D12</f>
        <v>0.078972878251181919</v>
      </c>
      <c r="E14" s="3">
        <f>E13*E12</f>
        <v>0.026279584673532346</v>
      </c>
      <c r="F14" s="3">
        <f>F13*F12</f>
        <v>0.035277217295848824</v>
      </c>
    </row>
    <row r="23" spans="1:30" customHeight="1" ht="13.23529411764706"/>
    <row r="26" spans="1:30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7260000000</v>
      </c>
      <c r="C27" s="4">
        <v>7550000000</v>
      </c>
      <c r="D27" s="4">
        <v>9400000000</v>
      </c>
      <c r="E27" s="4">
        <v>10490000000</v>
      </c>
      <c r="F27" s="4">
        <v>12080000000</v>
      </c>
      <c r="H27" t="s">
        <f>A27</f>
        <v>14</v>
      </c>
      <c r="I27" s="8">
        <f>IFERROR(J27/$J$27,0)</f>
        <v>1</v>
      </c>
      <c r="J27" s="4">
        <f>B27</f>
        <v>7260000000</v>
      </c>
      <c r="K27" s="8">
        <f>IFERROR(L27/$L$27,0)</f>
        <v>1</v>
      </c>
      <c r="L27" s="4">
        <f>C27</f>
        <v>7550000000</v>
      </c>
      <c r="M27" s="8">
        <f>IFERROR(N27/$N$27,0)</f>
        <v>1</v>
      </c>
      <c r="N27" s="4">
        <f>D27</f>
        <v>9400000000</v>
      </c>
      <c r="O27" s="8">
        <f>IFERROR(P27/$P$27,0)</f>
        <v>1</v>
      </c>
      <c r="P27" s="4">
        <f>E27</f>
        <v>10490000000</v>
      </c>
      <c r="Q27" s="8">
        <f>IFERROR(R27/$R$27,0)</f>
        <v>1</v>
      </c>
      <c r="R27" s="4">
        <f>F27</f>
        <v>12080000000</v>
      </c>
      <c r="T27" t="s">
        <f>A27</f>
        <v>14</v>
      </c>
      <c r="U27" s="8">
        <f>IFERROR(V27/$V27,0)</f>
        <v>1</v>
      </c>
      <c r="V27" s="4">
        <f>B27</f>
        <v>7260000000</v>
      </c>
      <c r="W27" s="8">
        <f>IFERROR(X27/$V27,0)</f>
        <v>1.0399449035812671</v>
      </c>
      <c r="X27" s="4">
        <f>C27</f>
        <v>7550000000</v>
      </c>
      <c r="Y27" s="8">
        <f>IFERROR(Z27/$V27,0)</f>
        <v>1.2947658402203857</v>
      </c>
      <c r="Z27" s="4">
        <f>D27</f>
        <v>9400000000</v>
      </c>
      <c r="AA27" s="8">
        <f>IFERROR(AB27/$V27,0)</f>
        <v>1.4449035812672177</v>
      </c>
      <c r="AB27" s="4">
        <f>E27</f>
        <v>10490000000</v>
      </c>
      <c r="AC27" s="8">
        <f>IFERROR(AD27/$V27,0)</f>
        <v>1.6639118457300275</v>
      </c>
      <c r="AD27" s="4">
        <f>F27</f>
        <v>12080000000</v>
      </c>
    </row>
    <row r="28" spans="1:30" ht="13.5">
      <c r="A28" t="s">
        <v>15</v>
      </c>
      <c r="B28" s="4"/>
      <c r="C28" s="3">
        <f>(C27-B27)/B27</f>
        <v>0.039944903581267219</v>
      </c>
      <c r="D28" s="3">
        <f>(D27-C27)/C27</f>
        <v>0.24503311258278146</v>
      </c>
      <c r="E28" s="3">
        <f>(E27-D27)/D27</f>
        <v>0.11595744680851064</v>
      </c>
      <c r="F28" s="3">
        <f>(F27-E27)/E27</f>
        <v>0.15157292659675881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5.2907157061281084e-12</v>
      </c>
      <c r="L28" s="4">
        <f>C28</f>
        <v>0.039944903581267219</v>
      </c>
      <c r="M28" s="8">
        <f>IFERROR(N28/$N$27,0)</f>
        <v>2.6067352402423559e-11</v>
      </c>
      <c r="N28" s="4">
        <f>D28</f>
        <v>0.24503311258278146</v>
      </c>
      <c r="O28" s="8">
        <f>IFERROR(P28/$P$27,0)</f>
        <v>1.1054094071354685e-11</v>
      </c>
      <c r="P28" s="4">
        <f>E28</f>
        <v>0.11595744680851064</v>
      </c>
      <c r="Q28" s="8">
        <f>IFERROR(R28/$R$27,0)</f>
        <v>1.2547427698407186e-11</v>
      </c>
      <c r="R28" s="4">
        <f>F28</f>
        <v>0.15157292659675881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0.039944903581267219</v>
      </c>
      <c r="Y28" s="8">
        <f>IFERROR(Z28/$V28,0)</f>
        <v>0</v>
      </c>
      <c r="Z28" s="4">
        <f>D28</f>
        <v>0.24503311258278146</v>
      </c>
      <c r="AA28" s="8">
        <f>IFERROR(AB28/$V28,0)</f>
        <v>0</v>
      </c>
      <c r="AB28" s="4">
        <f>E28</f>
        <v>0.11595744680851064</v>
      </c>
      <c r="AC28" s="8">
        <f>IFERROR(AD28/$V28,0)</f>
        <v>0</v>
      </c>
      <c r="AD28" s="4">
        <f>F28</f>
        <v>0.15157292659675881</v>
      </c>
    </row>
    <row r="29" spans="1:30" ht="13.5">
      <c r="A29" t="s">
        <v>16</v>
      </c>
      <c r="B29" s="4">
        <v>5970000000</v>
      </c>
      <c r="C29" s="4">
        <v>6260000000</v>
      </c>
      <c r="D29" s="4">
        <v>8020000000</v>
      </c>
      <c r="E29" s="4">
        <v>9200000000</v>
      </c>
      <c r="F29" s="4">
        <v>10540000000</v>
      </c>
      <c r="H29" t="s">
        <f>A29</f>
        <v>16</v>
      </c>
      <c r="I29" s="8">
        <f>IFERROR(J29/$J$27,0)</f>
        <v>0.8223140495867769</v>
      </c>
      <c r="J29" s="4">
        <f>B29</f>
        <v>5970000000</v>
      </c>
      <c r="K29" s="8">
        <f>IFERROR(L29/$L$27,0)</f>
        <v>0.82913907284768207</v>
      </c>
      <c r="L29" s="4">
        <f>C29</f>
        <v>6260000000</v>
      </c>
      <c r="M29" s="8">
        <f>IFERROR(N29/$N$27,0)</f>
        <v>0.85319148936170208</v>
      </c>
      <c r="N29" s="4">
        <f>D29</f>
        <v>8020000000</v>
      </c>
      <c r="O29" s="8">
        <f>IFERROR(P29/$P$27,0)</f>
        <v>0.87702573879885604</v>
      </c>
      <c r="P29" s="4">
        <f>E29</f>
        <v>9200000000</v>
      </c>
      <c r="Q29" s="8">
        <f>IFERROR(R29/$R$27,0)</f>
        <v>0.87251655629139069</v>
      </c>
      <c r="R29" s="4">
        <f>F29</f>
        <v>10540000000</v>
      </c>
      <c r="T29" t="s">
        <f>A29</f>
        <v>16</v>
      </c>
      <c r="U29" s="8">
        <f>IFERROR(V29/$V29,0)</f>
        <v>1</v>
      </c>
      <c r="V29" s="4">
        <f>B29</f>
        <v>5970000000</v>
      </c>
      <c r="W29" s="8">
        <f>IFERROR(X29/$V29,0)</f>
        <v>1.0485762144053601</v>
      </c>
      <c r="X29" s="4">
        <f>C29</f>
        <v>6260000000</v>
      </c>
      <c r="Y29" s="8">
        <f>IFERROR(Z29/$V29,0)</f>
        <v>1.3433835845896147</v>
      </c>
      <c r="Z29" s="4">
        <f>D29</f>
        <v>8020000000</v>
      </c>
      <c r="AA29" s="8">
        <f>IFERROR(AB29/$V29,0)</f>
        <v>1.5410385259631492</v>
      </c>
      <c r="AB29" s="4">
        <f>E29</f>
        <v>9200000000</v>
      </c>
      <c r="AC29" s="8">
        <f>IFERROR(AD29/$V29,0)</f>
        <v>1.7654941373534339</v>
      </c>
      <c r="AD29" s="4">
        <f>F29</f>
        <v>10540000000</v>
      </c>
    </row>
    <row r="30" spans="1:30" ht="13.5">
      <c r="A30" t="s">
        <v>17</v>
      </c>
      <c r="B30" s="4">
        <v>5000000000</v>
      </c>
      <c r="C30" s="4">
        <v>5130000000</v>
      </c>
      <c r="D30" s="4">
        <v>6980000000</v>
      </c>
      <c r="E30" s="4">
        <v>7960000000</v>
      </c>
      <c r="F30" s="4">
        <v>9220000000</v>
      </c>
      <c r="H30" t="s">
        <f>A30</f>
        <v>17</v>
      </c>
      <c r="I30" s="8">
        <f>IFERROR(J30/$J$27,0)</f>
        <v>0.68870523415977958</v>
      </c>
      <c r="J30" s="4">
        <f>B30</f>
        <v>5000000000</v>
      </c>
      <c r="K30" s="8">
        <f>IFERROR(L30/$L$27,0)</f>
        <v>0.67947019867549674</v>
      </c>
      <c r="L30" s="4">
        <f>C30</f>
        <v>5130000000</v>
      </c>
      <c r="M30" s="8">
        <f>IFERROR(N30/$N$27,0)</f>
        <v>0.74255319148936172</v>
      </c>
      <c r="N30" s="4">
        <f>D30</f>
        <v>6980000000</v>
      </c>
      <c r="O30" s="8">
        <f>IFERROR(P30/$P$27,0)</f>
        <v>0.7588179218303146</v>
      </c>
      <c r="P30" s="4">
        <f>E30</f>
        <v>7960000000</v>
      </c>
      <c r="Q30" s="8">
        <f>IFERROR(R30/$R$27,0)</f>
        <v>0.76324503311258274</v>
      </c>
      <c r="R30" s="4">
        <f>F30</f>
        <v>9220000000</v>
      </c>
      <c r="T30" t="s">
        <f>A30</f>
        <v>17</v>
      </c>
      <c r="U30" s="8">
        <f>IFERROR(V30/$V30,0)</f>
        <v>1</v>
      </c>
      <c r="V30" s="4">
        <f>B30</f>
        <v>5000000000</v>
      </c>
      <c r="W30" s="8">
        <f>IFERROR(X30/$V30,0)</f>
        <v>1.026</v>
      </c>
      <c r="X30" s="4">
        <f>C30</f>
        <v>5130000000</v>
      </c>
      <c r="Y30" s="8">
        <f>IFERROR(Z30/$V30,0)</f>
        <v>1.3959999999999999</v>
      </c>
      <c r="Z30" s="4">
        <f>D30</f>
        <v>6980000000</v>
      </c>
      <c r="AA30" s="8">
        <f>IFERROR(AB30/$V30,0)</f>
        <v>1.5920000000000001</v>
      </c>
      <c r="AB30" s="4">
        <f>E30</f>
        <v>7960000000</v>
      </c>
      <c r="AC30" s="8">
        <f>IFERROR(AD30/$V30,0)</f>
        <v>1.8440000000000001</v>
      </c>
      <c r="AD30" s="4">
        <f>F30</f>
        <v>9220000000</v>
      </c>
    </row>
    <row r="31" spans="1:30" ht="13.5">
      <c r="A31" t="s">
        <v>18</v>
      </c>
      <c r="B31" s="4">
        <v>970000000</v>
      </c>
      <c r="C31" s="4">
        <v>1130000000</v>
      </c>
      <c r="D31" s="4">
        <v>1040000000</v>
      </c>
      <c r="E31" s="4">
        <v>1240000000</v>
      </c>
      <c r="F31" s="4">
        <v>1310000000</v>
      </c>
      <c r="H31" t="s">
        <f>A31</f>
        <v>18</v>
      </c>
      <c r="I31" s="8">
        <f>IFERROR(J31/$J$27,0)</f>
        <v>0.13360881542699724</v>
      </c>
      <c r="J31" s="4">
        <f>B31</f>
        <v>970000000</v>
      </c>
      <c r="K31" s="8">
        <f>IFERROR(L31/$L$27,0)</f>
        <v>0.14966887417218544</v>
      </c>
      <c r="L31" s="4">
        <f>C31</f>
        <v>1130000000</v>
      </c>
      <c r="M31" s="8">
        <f>IFERROR(N31/$N$27,0)</f>
        <v>0.11063829787234042</v>
      </c>
      <c r="N31" s="4">
        <f>D31</f>
        <v>1040000000</v>
      </c>
      <c r="O31" s="8">
        <f>IFERROR(P31/$P$27,0)</f>
        <v>0.11820781696854146</v>
      </c>
      <c r="P31" s="4">
        <f>E31</f>
        <v>1240000000</v>
      </c>
      <c r="Q31" s="8">
        <f>IFERROR(R31/$R$27,0)</f>
        <v>0.10844370860927152</v>
      </c>
      <c r="R31" s="4">
        <f>F31</f>
        <v>1310000000</v>
      </c>
      <c r="T31" t="s">
        <f>A31</f>
        <v>18</v>
      </c>
      <c r="U31" s="8">
        <f>IFERROR(V31/$V31,0)</f>
        <v>1</v>
      </c>
      <c r="V31" s="4">
        <f>B31</f>
        <v>970000000</v>
      </c>
      <c r="W31" s="8">
        <f>IFERROR(X31/$V31,0)</f>
        <v>1.1649484536082475</v>
      </c>
      <c r="X31" s="4">
        <f>C31</f>
        <v>1130000000</v>
      </c>
      <c r="Y31" s="8">
        <f>IFERROR(Z31/$V31,0)</f>
        <v>1.0721649484536082</v>
      </c>
      <c r="Z31" s="4">
        <f>D31</f>
        <v>1040000000</v>
      </c>
      <c r="AA31" s="8">
        <f>IFERROR(AB31/$V31,0)</f>
        <v>1.2783505154639174</v>
      </c>
      <c r="AB31" s="4">
        <f>E31</f>
        <v>1240000000</v>
      </c>
      <c r="AC31" s="8">
        <f>IFERROR(AD31/$V31,0)</f>
        <v>1.3505154639175259</v>
      </c>
      <c r="AD31" s="4">
        <f>F31</f>
        <v>1310000000</v>
      </c>
    </row>
    <row r="32" spans="1:30" ht="13.5">
      <c r="A32" t="s">
        <v>19</v>
      </c>
      <c r="B32" s="4">
        <v>557000000</v>
      </c>
      <c r="C32" s="4">
        <v>607000000</v>
      </c>
      <c r="D32" s="4">
        <v>619000000</v>
      </c>
      <c r="E32" s="4">
        <v>626000000</v>
      </c>
      <c r="F32" s="4">
        <v>1280000000</v>
      </c>
      <c r="H32" t="s">
        <f>A32</f>
        <v>19</v>
      </c>
      <c r="I32" s="8">
        <f>IFERROR(J32/$J$27,0)</f>
        <v>0.07672176308539945</v>
      </c>
      <c r="J32" s="4">
        <f>B32</f>
        <v>557000000</v>
      </c>
      <c r="K32" s="8">
        <f>IFERROR(L32/$L$27,0)</f>
        <v>0.080397350993377484</v>
      </c>
      <c r="L32" s="4">
        <f>C32</f>
        <v>607000000</v>
      </c>
      <c r="M32" s="8">
        <f>IFERROR(N32/$N$27,0)</f>
        <v>0.06585106382978724</v>
      </c>
      <c r="N32" s="4">
        <f>D32</f>
        <v>619000000</v>
      </c>
      <c r="O32" s="8">
        <f>IFERROR(P32/$P$27,0)</f>
        <v>0.059675881792183035</v>
      </c>
      <c r="P32" s="4">
        <f>E32</f>
        <v>626000000</v>
      </c>
      <c r="Q32" s="8">
        <f>IFERROR(R32/$R$27,0)</f>
        <v>0.10596026490066225</v>
      </c>
      <c r="R32" s="4">
        <f>F32</f>
        <v>1280000000</v>
      </c>
      <c r="T32" t="s">
        <f>A32</f>
        <v>19</v>
      </c>
      <c r="U32" s="8">
        <f>IFERROR(V32/$V32,0)</f>
        <v>1</v>
      </c>
      <c r="V32" s="4">
        <f>B32</f>
        <v>557000000</v>
      </c>
      <c r="W32" s="8">
        <f>IFERROR(X32/$V32,0)</f>
        <v>1.0897666068222622</v>
      </c>
      <c r="X32" s="4">
        <f>C32</f>
        <v>607000000</v>
      </c>
      <c r="Y32" s="8">
        <f>IFERROR(Z32/$V32,0)</f>
        <v>1.111310592459605</v>
      </c>
      <c r="Z32" s="4">
        <f>D32</f>
        <v>619000000</v>
      </c>
      <c r="AA32" s="8">
        <f>IFERROR(AB32/$V32,0)</f>
        <v>1.1238779174147218</v>
      </c>
      <c r="AB32" s="4">
        <f>E32</f>
        <v>626000000</v>
      </c>
      <c r="AC32" s="8">
        <f>IFERROR(AD32/$V32,0)</f>
        <v>2.2980251346499103</v>
      </c>
      <c r="AD32" s="4">
        <f>F32</f>
        <v>1280000000</v>
      </c>
    </row>
    <row r="33" spans="1:30" ht="13.5">
      <c r="A33" t="s">
        <v>20</v>
      </c>
      <c r="B33" s="4">
        <v>413000000</v>
      </c>
      <c r="C33" s="4">
        <v>519000000</v>
      </c>
      <c r="D33" s="4">
        <v>417000000</v>
      </c>
      <c r="E33" s="4">
        <v>617000000</v>
      </c>
      <c r="F33" s="4">
        <v>33000000</v>
      </c>
      <c r="H33" t="s">
        <f>A33</f>
        <v>20</v>
      </c>
      <c r="I33" s="8">
        <f>IFERROR(J33/$J$27,0)</f>
        <v>0.056887052341597799</v>
      </c>
      <c r="J33" s="4">
        <f>B33</f>
        <v>413000000</v>
      </c>
      <c r="K33" s="8">
        <f>IFERROR(L33/$L$27,0)</f>
        <v>0.068741721854304633</v>
      </c>
      <c r="L33" s="4">
        <f>C33</f>
        <v>519000000</v>
      </c>
      <c r="M33" s="8">
        <f>IFERROR(N33/$N$27,0)</f>
        <v>0.044361702127659573</v>
      </c>
      <c r="N33" s="4">
        <f>D33</f>
        <v>417000000</v>
      </c>
      <c r="O33" s="8">
        <f>IFERROR(P33/$P$27,0)</f>
        <v>0.058817921830314583</v>
      </c>
      <c r="P33" s="4">
        <f>E33</f>
        <v>617000000</v>
      </c>
      <c r="Q33" s="8">
        <f>IFERROR(R33/$R$27,0)</f>
        <v>0.0027317880794701988</v>
      </c>
      <c r="R33" s="4">
        <f>F33</f>
        <v>33000000</v>
      </c>
      <c r="T33" t="s">
        <f>A33</f>
        <v>20</v>
      </c>
      <c r="U33" s="8">
        <f>IFERROR(V33/$V33,0)</f>
        <v>1</v>
      </c>
      <c r="V33" s="4">
        <f>B33</f>
        <v>413000000</v>
      </c>
      <c r="W33" s="8">
        <f>IFERROR(X33/$V33,0)</f>
        <v>1.2566585956416465</v>
      </c>
      <c r="X33" s="4">
        <f>C33</f>
        <v>519000000</v>
      </c>
      <c r="Y33" s="8">
        <f>IFERROR(Z33/$V33,0)</f>
        <v>1.0096852300242132</v>
      </c>
      <c r="Z33" s="4">
        <f>D33</f>
        <v>417000000</v>
      </c>
      <c r="AA33" s="8">
        <f>IFERROR(AB33/$V33,0)</f>
        <v>1.4939467312348669</v>
      </c>
      <c r="AB33" s="4">
        <f>E33</f>
        <v>617000000</v>
      </c>
      <c r="AC33" s="8">
        <f>IFERROR(AD33/$V33,0)</f>
        <v>0.07990314769975787</v>
      </c>
      <c r="AD33" s="4">
        <f>F33</f>
        <v>33000000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1280000000</v>
      </c>
      <c r="C35" s="4">
        <v>1290000000</v>
      </c>
      <c r="D35" s="4">
        <v>1380000000</v>
      </c>
      <c r="E35" s="4">
        <v>1280000000</v>
      </c>
      <c r="F35" s="4">
        <v>1540000000</v>
      </c>
      <c r="H35" t="s">
        <f>A35</f>
        <v>23</v>
      </c>
      <c r="I35" s="8">
        <f>IFERROR(J35/$J$27,0)</f>
        <v>0.17630853994490359</v>
      </c>
      <c r="J35" s="4">
        <f>B35</f>
        <v>1280000000</v>
      </c>
      <c r="K35" s="8">
        <f>IFERROR(L35/$L$27,0)</f>
        <v>0.17086092715231788</v>
      </c>
      <c r="L35" s="4">
        <f>C35</f>
        <v>1290000000</v>
      </c>
      <c r="M35" s="8">
        <f>IFERROR(N35/$N$27,0)</f>
        <v>0.14680851063829786</v>
      </c>
      <c r="N35" s="4">
        <f>D35</f>
        <v>1380000000</v>
      </c>
      <c r="O35" s="8">
        <f>IFERROR(P35/$P$27,0)</f>
        <v>0.12202097235462345</v>
      </c>
      <c r="P35" s="4">
        <f>E35</f>
        <v>1280000000</v>
      </c>
      <c r="Q35" s="8">
        <f>IFERROR(R35/$R$27,0)</f>
        <v>0.12748344370860928</v>
      </c>
      <c r="R35" s="4">
        <f>F35</f>
        <v>1540000000</v>
      </c>
      <c r="T35" t="s">
        <f>A35</f>
        <v>23</v>
      </c>
      <c r="U35" s="8">
        <f>IFERROR(V35/$V35,0)</f>
        <v>1</v>
      </c>
      <c r="V35" s="4">
        <f>B35</f>
        <v>1280000000</v>
      </c>
      <c r="W35" s="8">
        <f>IFERROR(X35/$V35,0)</f>
        <v>1.0078125</v>
      </c>
      <c r="X35" s="4">
        <f>C35</f>
        <v>1290000000</v>
      </c>
      <c r="Y35" s="8">
        <f>IFERROR(Z35/$V35,0)</f>
        <v>1.078125</v>
      </c>
      <c r="Z35" s="4">
        <f>D35</f>
        <v>1380000000</v>
      </c>
      <c r="AA35" s="8">
        <f>IFERROR(AB35/$V35,0)</f>
        <v>1</v>
      </c>
      <c r="AB35" s="4">
        <f>E35</f>
        <v>1280000000</v>
      </c>
      <c r="AC35" s="8">
        <f>IFERROR(AD35/$V35,0)</f>
        <v>1.203125</v>
      </c>
      <c r="AD35" s="4">
        <f>F35</f>
        <v>1540000000</v>
      </c>
    </row>
    <row r="36" spans="1:30" ht="13.5">
      <c r="A36" t="s">
        <v>24</v>
      </c>
      <c r="B36" s="4"/>
      <c r="C36" s="8">
        <f>(C35-B35)/B35</f>
        <v>0.0078125</v>
      </c>
      <c r="D36" s="8">
        <f>(D35-C35)/C35</f>
        <v>0.069767441860465115</v>
      </c>
      <c r="E36" s="8">
        <f>(E35-D35)/D35</f>
        <v>-0.072463768115942032</v>
      </c>
      <c r="F36" s="8">
        <f>(F35-E35)/E35</f>
        <v>0.203125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1.0347682119205297e-12</v>
      </c>
      <c r="L36" s="4">
        <f>C36</f>
        <v>0.0078125</v>
      </c>
      <c r="M36" s="8">
        <f>IFERROR(N36/$N$27,0)</f>
        <v>7.4220682830282042e-12</v>
      </c>
      <c r="N36" s="4">
        <f>D36</f>
        <v>0.069767441860465115</v>
      </c>
      <c r="O36" s="8">
        <f>IFERROR(P36/$P$27,0)</f>
        <v>-6.9078901921775053e-12</v>
      </c>
      <c r="P36" s="4">
        <f>E36</f>
        <v>-0.072463768115942032</v>
      </c>
      <c r="Q36" s="8">
        <f>IFERROR(R36/$R$27,0)</f>
        <v>1.681498344370861e-11</v>
      </c>
      <c r="R36" s="4">
        <f>F36</f>
        <v>0.203125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0.0078125</v>
      </c>
      <c r="Y36" s="8">
        <f>IFERROR(Z36/$V36,0)</f>
        <v>0</v>
      </c>
      <c r="Z36" s="4">
        <f>D36</f>
        <v>0.069767441860465115</v>
      </c>
      <c r="AA36" s="8">
        <f>IFERROR(AB36/$V36,0)</f>
        <v>0</v>
      </c>
      <c r="AB36" s="4">
        <f>E36</f>
        <v>-0.072463768115942032</v>
      </c>
      <c r="AC36" s="8">
        <f>IFERROR(AD36/$V36,0)</f>
        <v>0</v>
      </c>
      <c r="AD36" s="4">
        <f>F36</f>
        <v>0.203125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374000000</v>
      </c>
      <c r="C42" s="4">
        <v>384000000</v>
      </c>
      <c r="D42" s="4">
        <v>391000000</v>
      </c>
      <c r="E42" s="4">
        <v>406000000</v>
      </c>
      <c r="F42" s="4">
        <v>478000000</v>
      </c>
      <c r="H42" t="s">
        <f>A42</f>
        <v>30</v>
      </c>
      <c r="I42" s="8">
        <f>IFERROR(J42/$J$27,0)</f>
        <v>0.051515151515151514</v>
      </c>
      <c r="J42" s="4">
        <f>B42</f>
        <v>374000000</v>
      </c>
      <c r="K42" s="8">
        <f>IFERROR(L42/$L$27,0)</f>
        <v>0.050860927152317881</v>
      </c>
      <c r="L42" s="4">
        <f>C42</f>
        <v>384000000</v>
      </c>
      <c r="M42" s="8">
        <f>IFERROR(N42/$N$27,0)</f>
        <v>0.041595744680851067</v>
      </c>
      <c r="N42" s="4">
        <f>D42</f>
        <v>391000000</v>
      </c>
      <c r="O42" s="8">
        <f>IFERROR(P42/$P$27,0)</f>
        <v>0.038703527168732127</v>
      </c>
      <c r="P42" s="4">
        <f>E42</f>
        <v>406000000</v>
      </c>
      <c r="Q42" s="8">
        <f>IFERROR(R42/$R$27,0)</f>
        <v>0.039569536423841062</v>
      </c>
      <c r="R42" s="4">
        <f>F42</f>
        <v>478000000</v>
      </c>
      <c r="T42" t="s">
        <f>A42</f>
        <v>30</v>
      </c>
      <c r="U42" s="8">
        <f>IFERROR(V42/$V42,0)</f>
        <v>1</v>
      </c>
      <c r="V42" s="4">
        <f>B42</f>
        <v>374000000</v>
      </c>
      <c r="W42" s="8">
        <f>IFERROR(X42/$V42,0)</f>
        <v>1.0267379679144386</v>
      </c>
      <c r="X42" s="4">
        <f>C42</f>
        <v>384000000</v>
      </c>
      <c r="Y42" s="8">
        <f>IFERROR(Z42/$V42,0)</f>
        <v>1.0454545454545454</v>
      </c>
      <c r="Z42" s="4">
        <f>D42</f>
        <v>391000000</v>
      </c>
      <c r="AA42" s="8">
        <f>IFERROR(AB42/$V42,0)</f>
        <v>1.0855614973262031</v>
      </c>
      <c r="AB42" s="4">
        <f>E42</f>
        <v>406000000</v>
      </c>
      <c r="AC42" s="8">
        <f>IFERROR(AD42/$V42,0)</f>
        <v>1.2780748663101604</v>
      </c>
      <c r="AD42" s="4">
        <f>F42</f>
        <v>478000000</v>
      </c>
    </row>
    <row r="43" spans="1:30" ht="13.5">
      <c r="A43" t="s">
        <v>31</v>
      </c>
      <c r="B43" s="4">
        <v>1320000000</v>
      </c>
      <c r="C43" s="4">
        <v>-305000000</v>
      </c>
      <c r="D43" s="4">
        <v>61000000</v>
      </c>
      <c r="E43" s="4">
        <v>173000000</v>
      </c>
      <c r="F43" s="4">
        <v>-228000000</v>
      </c>
      <c r="H43" t="s">
        <f>A43</f>
        <v>31</v>
      </c>
      <c r="I43" s="8">
        <f>IFERROR(J43/$J$27,0)</f>
        <v>0.18181818181818182</v>
      </c>
      <c r="J43" s="4">
        <f>B43</f>
        <v>1320000000</v>
      </c>
      <c r="K43" s="8">
        <f>IFERROR(L43/$L$27,0)</f>
        <v>-0.040397350993377483</v>
      </c>
      <c r="L43" s="4">
        <f>C43</f>
        <v>-305000000</v>
      </c>
      <c r="M43" s="8">
        <f>IFERROR(N43/$N$27,0)</f>
        <v>0.0064893617021276597</v>
      </c>
      <c r="N43" s="4">
        <f>D43</f>
        <v>61000000</v>
      </c>
      <c r="O43" s="8">
        <f>IFERROR(P43/$P$27,0)</f>
        <v>0.016491897044804575</v>
      </c>
      <c r="P43" s="4">
        <f>E43</f>
        <v>173000000</v>
      </c>
      <c r="Q43" s="8">
        <f>IFERROR(R43/$R$27,0)</f>
        <v>-0.018874172185430464</v>
      </c>
      <c r="R43" s="4">
        <f>F43</f>
        <v>-228000000</v>
      </c>
      <c r="T43" t="s">
        <f>A43</f>
        <v>31</v>
      </c>
      <c r="U43" s="8">
        <f>IFERROR(V43/$V43,0)</f>
        <v>1</v>
      </c>
      <c r="V43" s="4">
        <f>B43</f>
        <v>1320000000</v>
      </c>
      <c r="W43" s="8">
        <f>IFERROR(X43/$V43,0)</f>
        <v>-0.23106060606060605</v>
      </c>
      <c r="X43" s="4">
        <f>C43</f>
        <v>-305000000</v>
      </c>
      <c r="Y43" s="8">
        <f>IFERROR(Z43/$V43,0)</f>
        <v>0.046212121212121211</v>
      </c>
      <c r="Z43" s="4">
        <f>D43</f>
        <v>61000000</v>
      </c>
      <c r="AA43" s="8">
        <f>IFERROR(AB43/$V43,0)</f>
        <v>0.13106060606060607</v>
      </c>
      <c r="AB43" s="4">
        <f>E43</f>
        <v>173000000</v>
      </c>
      <c r="AC43" s="8">
        <f>IFERROR(AD43/$V43,0)</f>
        <v>-0.17272727272727273</v>
      </c>
      <c r="AD43" s="4">
        <f>F43</f>
        <v>-228000000</v>
      </c>
    </row>
    <row r="44" spans="1:30" ht="13.5">
      <c r="A44" t="s">
        <v>32</v>
      </c>
      <c r="B44" s="4">
        <v>-1320000000</v>
      </c>
      <c r="C44" s="4">
        <v>1210000000</v>
      </c>
      <c r="D44" s="4">
        <v>-61000000</v>
      </c>
      <c r="E44" s="4">
        <v>704000000</v>
      </c>
      <c r="F44" s="4">
        <v>1290000000</v>
      </c>
      <c r="H44" t="s">
        <f>A44</f>
        <v>32</v>
      </c>
      <c r="I44" s="8">
        <f>IFERROR(J44/$J$27,0)</f>
        <v>-0.18181818181818182</v>
      </c>
      <c r="J44" s="4">
        <f>B44</f>
        <v>-1320000000</v>
      </c>
      <c r="K44" s="8">
        <f>IFERROR(L44/$L$27,0)</f>
        <v>0.16026490066225166</v>
      </c>
      <c r="L44" s="4">
        <f>C44</f>
        <v>1210000000</v>
      </c>
      <c r="M44" s="8">
        <f>IFERROR(N44/$N$27,0)</f>
        <v>-0.0064893617021276597</v>
      </c>
      <c r="N44" s="4">
        <f>D44</f>
        <v>-61000000</v>
      </c>
      <c r="O44" s="8">
        <f>IFERROR(P44/$P$27,0)</f>
        <v>0.067111534795042893</v>
      </c>
      <c r="P44" s="4">
        <f>E44</f>
        <v>704000000</v>
      </c>
      <c r="Q44" s="8">
        <f>IFERROR(R44/$R$27,0)</f>
        <v>0.10678807947019868</v>
      </c>
      <c r="R44" s="4">
        <f>F44</f>
        <v>1290000000</v>
      </c>
      <c r="T44" t="s">
        <f>A44</f>
        <v>32</v>
      </c>
      <c r="U44" s="8">
        <f>IFERROR(V44/$V44,0)</f>
        <v>1</v>
      </c>
      <c r="V44" s="4">
        <f>B44</f>
        <v>-1320000000</v>
      </c>
      <c r="W44" s="8">
        <f>IFERROR(X44/$V44,0)</f>
        <v>-0.91666666666666663</v>
      </c>
      <c r="X44" s="4">
        <f>C44</f>
        <v>1210000000</v>
      </c>
      <c r="Y44" s="8">
        <f>IFERROR(Z44/$V44,0)</f>
        <v>0.046212121212121211</v>
      </c>
      <c r="Z44" s="4">
        <f>D44</f>
        <v>-61000000</v>
      </c>
      <c r="AA44" s="8">
        <f>IFERROR(AB44/$V44,0)</f>
        <v>-0.53333333333333333</v>
      </c>
      <c r="AB44" s="4">
        <f>E44</f>
        <v>704000000</v>
      </c>
      <c r="AC44" s="8">
        <f>IFERROR(AD44/$V44,0)</f>
        <v>-0.97727272727272729</v>
      </c>
      <c r="AD44" s="4">
        <f>F44</f>
        <v>1290000000</v>
      </c>
    </row>
    <row r="45" spans="1:30" ht="13.5">
      <c r="A45" t="s">
        <v>33</v>
      </c>
      <c r="B45" s="4">
        <v>149000000</v>
      </c>
      <c r="C45" s="4">
        <v>-304000000</v>
      </c>
      <c r="D45" s="4">
        <v>256000000</v>
      </c>
      <c r="E45" s="4">
        <v>-77000000</v>
      </c>
      <c r="F45" s="4">
        <v>-28000000</v>
      </c>
      <c r="H45" t="s">
        <f>A45</f>
        <v>33</v>
      </c>
      <c r="I45" s="8">
        <f>IFERROR(J45/$J$27,0)</f>
        <v>0.020523415977961434</v>
      </c>
      <c r="J45" s="4">
        <f>B45</f>
        <v>149000000</v>
      </c>
      <c r="K45" s="8">
        <f>IFERROR(L45/$L$27,0)</f>
        <v>-0.040264900662251656</v>
      </c>
      <c r="L45" s="4">
        <f>C45</f>
        <v>-304000000</v>
      </c>
      <c r="M45" s="8">
        <f>IFERROR(N45/$N$27,0)</f>
        <v>0.027234042553191489</v>
      </c>
      <c r="N45" s="4">
        <f>D45</f>
        <v>256000000</v>
      </c>
      <c r="O45" s="8">
        <f>IFERROR(P45/$P$27,0)</f>
        <v>-0.0073403241182078173</v>
      </c>
      <c r="P45" s="4">
        <f>E45</f>
        <v>-77000000</v>
      </c>
      <c r="Q45" s="8">
        <f>IFERROR(R45/$R$27,0)</f>
        <v>-0.002317880794701987</v>
      </c>
      <c r="R45" s="4">
        <f>F45</f>
        <v>-28000000</v>
      </c>
      <c r="T45" t="s">
        <f>A45</f>
        <v>33</v>
      </c>
      <c r="U45" s="8">
        <f>IFERROR(V45/$V45,0)</f>
        <v>1</v>
      </c>
      <c r="V45" s="4">
        <f>B45</f>
        <v>149000000</v>
      </c>
      <c r="W45" s="8">
        <f>IFERROR(X45/$V45,0)</f>
        <v>-2.0402684563758391</v>
      </c>
      <c r="X45" s="4">
        <f>C45</f>
        <v>-304000000</v>
      </c>
      <c r="Y45" s="8">
        <f>IFERROR(Z45/$V45,0)</f>
        <v>1.7181208053691275</v>
      </c>
      <c r="Z45" s="4">
        <f>D45</f>
        <v>256000000</v>
      </c>
      <c r="AA45" s="8">
        <f>IFERROR(AB45/$V45,0)</f>
        <v>-0.51677852348993292</v>
      </c>
      <c r="AB45" s="4">
        <f>E45</f>
        <v>-77000000</v>
      </c>
      <c r="AC45" s="8">
        <f>IFERROR(AD45/$V45,0)</f>
        <v>-0.18791946308724833</v>
      </c>
      <c r="AD45" s="4">
        <f>F45</f>
        <v>-28000000</v>
      </c>
    </row>
    <row r="46" spans="1:30" ht="13.5">
      <c r="A46" t="s">
        <v>34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H46" t="s">
        <f>A46</f>
        <v>34</v>
      </c>
      <c r="I46" s="8">
        <f>IFERROR(J46/$J$27,0)</f>
        <v>0</v>
      </c>
      <c r="J46" s="4">
        <f>B46</f>
        <v>0</v>
      </c>
      <c r="K46" s="8">
        <f>IFERROR(L46/$L$27,0)</f>
        <v>0</v>
      </c>
      <c r="L46" s="4">
        <f>C46</f>
        <v>0</v>
      </c>
      <c r="M46" s="8">
        <f>IFERROR(N46/$N$27,0)</f>
        <v>0</v>
      </c>
      <c r="N46" s="4">
        <f>D46</f>
        <v>0</v>
      </c>
      <c r="O46" s="8">
        <f>IFERROR(P46/$P$27,0)</f>
        <v>0</v>
      </c>
      <c r="P46" s="4">
        <f>E46</f>
        <v>0</v>
      </c>
      <c r="Q46" s="8">
        <f>IFERROR(R46/$R$27,0)</f>
        <v>0</v>
      </c>
      <c r="R46" s="4">
        <f>F46</f>
        <v>0</v>
      </c>
      <c r="T46" t="s">
        <f>A46</f>
        <v>34</v>
      </c>
      <c r="U46" s="8">
        <f>IFERROR(V46/$V46,0)</f>
        <v>0</v>
      </c>
      <c r="V46" s="4">
        <f>B46</f>
        <v>0</v>
      </c>
      <c r="W46" s="8">
        <f>IFERROR(X46/$V46,0)</f>
        <v>0</v>
      </c>
      <c r="X46" s="4">
        <f>C46</f>
        <v>0</v>
      </c>
      <c r="Y46" s="8">
        <f>IFERROR(Z46/$V46,0)</f>
        <v>0</v>
      </c>
      <c r="Z46" s="4">
        <f>D46</f>
        <v>0</v>
      </c>
      <c r="AA46" s="8">
        <f>IFERROR(AB46/$V46,0)</f>
        <v>0</v>
      </c>
      <c r="AB46" s="4">
        <f>E46</f>
        <v>0</v>
      </c>
      <c r="AC46" s="8">
        <f>IFERROR(AD46/$V46,0)</f>
        <v>0</v>
      </c>
      <c r="AD46" s="4">
        <f>F46</f>
        <v>0</v>
      </c>
    </row>
    <row r="47" spans="1:30" ht="13.5">
      <c r="A47" t="s">
        <v>35</v>
      </c>
      <c r="B47" s="4">
        <v>-408000000</v>
      </c>
      <c r="C47" s="4">
        <v>208000000</v>
      </c>
      <c r="D47" s="4">
        <v>265000000</v>
      </c>
      <c r="E47" s="4">
        <v>307000000</v>
      </c>
      <c r="F47" s="4">
        <v>230000000</v>
      </c>
      <c r="H47" t="s">
        <f>A47</f>
        <v>35</v>
      </c>
      <c r="I47" s="8">
        <f>IFERROR(J47/$J$27,0)</f>
        <v>-0.056198347107438019</v>
      </c>
      <c r="J47" s="4">
        <f>B47</f>
        <v>-408000000</v>
      </c>
      <c r="K47" s="8">
        <f>IFERROR(L47/$L$27,0)</f>
        <v>0.027549668874172185</v>
      </c>
      <c r="L47" s="4">
        <f>C47</f>
        <v>208000000</v>
      </c>
      <c r="M47" s="8">
        <f>IFERROR(N47/$N$27,0)</f>
        <v>0.028191489361702127</v>
      </c>
      <c r="N47" s="4">
        <f>D47</f>
        <v>265000000</v>
      </c>
      <c r="O47" s="8">
        <f>IFERROR(P47/$P$27,0)</f>
        <v>0.029265967588179218</v>
      </c>
      <c r="P47" s="4">
        <f>E47</f>
        <v>307000000</v>
      </c>
      <c r="Q47" s="8">
        <f>IFERROR(R47/$R$27,0)</f>
        <v>0.019039735099337748</v>
      </c>
      <c r="R47" s="4">
        <f>F47</f>
        <v>230000000</v>
      </c>
      <c r="T47" t="s">
        <f>A47</f>
        <v>35</v>
      </c>
      <c r="U47" s="8">
        <f>IFERROR(V47/$V47,0)</f>
        <v>1</v>
      </c>
      <c r="V47" s="4">
        <f>B47</f>
        <v>-408000000</v>
      </c>
      <c r="W47" s="8">
        <f>IFERROR(X47/$V47,0)</f>
        <v>-0.50980392156862742</v>
      </c>
      <c r="X47" s="4">
        <f>C47</f>
        <v>208000000</v>
      </c>
      <c r="Y47" s="8">
        <f>IFERROR(Z47/$V47,0)</f>
        <v>-0.64950980392156865</v>
      </c>
      <c r="Z47" s="4">
        <f>D47</f>
        <v>265000000</v>
      </c>
      <c r="AA47" s="8">
        <f>IFERROR(AB47/$V47,0)</f>
        <v>-0.75245098039215685</v>
      </c>
      <c r="AB47" s="4">
        <f>E47</f>
        <v>307000000</v>
      </c>
      <c r="AC47" s="8">
        <f>IFERROR(AD47/$V47,0)</f>
        <v>-0.56372549019607843</v>
      </c>
      <c r="AD47" s="4">
        <f>F47</f>
        <v>230000000</v>
      </c>
    </row>
    <row r="48" spans="1:30" ht="13.5">
      <c r="A48" t="s">
        <v>36</v>
      </c>
      <c r="B48" s="4">
        <v>457000000</v>
      </c>
      <c r="C48" s="4">
        <v>429000000</v>
      </c>
      <c r="D48" s="4">
        <v>390000000</v>
      </c>
      <c r="E48" s="4">
        <v>420000000</v>
      </c>
      <c r="F48" s="4">
        <v>567000000</v>
      </c>
      <c r="H48" t="s">
        <f>A48</f>
        <v>36</v>
      </c>
      <c r="I48" s="8">
        <f>IFERROR(J48/$J$27,0)</f>
        <v>0.062947658402203857</v>
      </c>
      <c r="J48" s="4">
        <f>B48</f>
        <v>457000000</v>
      </c>
      <c r="K48" s="8">
        <f>IFERROR(L48/$L$27,0)</f>
        <v>0.056821192052980134</v>
      </c>
      <c r="L48" s="4">
        <f>C48</f>
        <v>429000000</v>
      </c>
      <c r="M48" s="8">
        <f>IFERROR(N48/$N$27,0)</f>
        <v>0.041489361702127657</v>
      </c>
      <c r="N48" s="4">
        <f>D48</f>
        <v>390000000</v>
      </c>
      <c r="O48" s="8">
        <f>IFERROR(P48/$P$27,0)</f>
        <v>0.040038131553860823</v>
      </c>
      <c r="P48" s="4">
        <f>E48</f>
        <v>420000000</v>
      </c>
      <c r="Q48" s="8">
        <f>IFERROR(R48/$R$27,0)</f>
        <v>0.046937086092715234</v>
      </c>
      <c r="R48" s="4">
        <f>F48</f>
        <v>567000000</v>
      </c>
      <c r="T48" t="s">
        <f>A48</f>
        <v>36</v>
      </c>
      <c r="U48" s="8">
        <f>IFERROR(V48/$V48,0)</f>
        <v>1</v>
      </c>
      <c r="V48" s="4">
        <f>B48</f>
        <v>457000000</v>
      </c>
      <c r="W48" s="8">
        <f>IFERROR(X48/$V48,0)</f>
        <v>0.93873085339168494</v>
      </c>
      <c r="X48" s="4">
        <f>C48</f>
        <v>429000000</v>
      </c>
      <c r="Y48" s="8">
        <f>IFERROR(Z48/$V48,0)</f>
        <v>0.85339168490153172</v>
      </c>
      <c r="Z48" s="4">
        <f>D48</f>
        <v>390000000</v>
      </c>
      <c r="AA48" s="8">
        <f>IFERROR(AB48/$V48,0)</f>
        <v>0.91903719912472648</v>
      </c>
      <c r="AB48" s="4">
        <f>E48</f>
        <v>420000000</v>
      </c>
      <c r="AC48" s="8">
        <f>IFERROR(AD48/$V48,0)</f>
        <v>1.2407002188183807</v>
      </c>
      <c r="AD48" s="4">
        <f>F48</f>
        <v>567000000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467000000</v>
      </c>
      <c r="C50" s="4">
        <v>437000000</v>
      </c>
      <c r="D50" s="4">
        <v>399000000</v>
      </c>
      <c r="E50" s="4">
        <v>428000000</v>
      </c>
      <c r="F50" s="4">
        <v>567000000</v>
      </c>
      <c r="H50" t="s">
        <f>A50</f>
        <v>38</v>
      </c>
      <c r="I50" s="8">
        <f>IFERROR(J50/$J$27,0)</f>
        <v>0.064325068870523416</v>
      </c>
      <c r="J50" s="4">
        <f>B50</f>
        <v>467000000</v>
      </c>
      <c r="K50" s="8">
        <f>IFERROR(L50/$L$27,0)</f>
        <v>0.057880794701986753</v>
      </c>
      <c r="L50" s="4">
        <f>C50</f>
        <v>437000000</v>
      </c>
      <c r="M50" s="8">
        <f>IFERROR(N50/$N$27,0)</f>
        <v>0.042446808510638298</v>
      </c>
      <c r="N50" s="4">
        <f>D50</f>
        <v>399000000</v>
      </c>
      <c r="O50" s="8">
        <f>IFERROR(P50/$P$27,0)</f>
        <v>0.040800762631077216</v>
      </c>
      <c r="P50" s="4">
        <f>E50</f>
        <v>428000000</v>
      </c>
      <c r="Q50" s="8">
        <f>IFERROR(R50/$R$27,0)</f>
        <v>0.046937086092715234</v>
      </c>
      <c r="R50" s="4">
        <f>F50</f>
        <v>567000000</v>
      </c>
      <c r="T50" t="s">
        <f>A50</f>
        <v>38</v>
      </c>
      <c r="U50" s="8">
        <f>IFERROR(V50/$V50,0)</f>
        <v>1</v>
      </c>
      <c r="V50" s="4">
        <f>B50</f>
        <v>467000000</v>
      </c>
      <c r="W50" s="8">
        <f>IFERROR(X50/$V50,0)</f>
        <v>0.93576017130620981</v>
      </c>
      <c r="X50" s="4">
        <f>C50</f>
        <v>437000000</v>
      </c>
      <c r="Y50" s="8">
        <f>IFERROR(Z50/$V50,0)</f>
        <v>0.854389721627409</v>
      </c>
      <c r="Z50" s="4">
        <f>D50</f>
        <v>399000000</v>
      </c>
      <c r="AA50" s="8">
        <f>IFERROR(AB50/$V50,0)</f>
        <v>0.91648822269807284</v>
      </c>
      <c r="AB50" s="4">
        <f>E50</f>
        <v>428000000</v>
      </c>
      <c r="AC50" s="8">
        <f>IFERROR(AD50/$V50,0)</f>
        <v>1.2141327623126339</v>
      </c>
      <c r="AD50" s="4">
        <f>F50</f>
        <v>567000000</v>
      </c>
    </row>
    <row r="51" spans="1:30" ht="13.5">
      <c r="A51" t="s">
        <v>39</v>
      </c>
      <c r="B51" s="4">
        <v>10000000</v>
      </c>
      <c r="C51" s="4">
        <v>8000000</v>
      </c>
      <c r="D51" s="4">
        <v>9000000</v>
      </c>
      <c r="E51" s="4">
        <v>8000000</v>
      </c>
      <c r="F51" s="4">
        <v>0</v>
      </c>
      <c r="H51" t="s">
        <f>A51</f>
        <v>39</v>
      </c>
      <c r="I51" s="8">
        <f>IFERROR(J51/$J$27,0)</f>
        <v>0.0013774104683195593</v>
      </c>
      <c r="J51" s="4">
        <f>B51</f>
        <v>10000000</v>
      </c>
      <c r="K51" s="8">
        <f>IFERROR(L51/$L$27,0)</f>
        <v>0.0010596026490066225</v>
      </c>
      <c r="L51" s="4">
        <f>C51</f>
        <v>8000000</v>
      </c>
      <c r="M51" s="8">
        <f>IFERROR(N51/$N$27,0)</f>
        <v>0.00095744680851063825</v>
      </c>
      <c r="N51" s="4">
        <f>D51</f>
        <v>9000000</v>
      </c>
      <c r="O51" s="8">
        <f>IFERROR(P51/$P$27,0)</f>
        <v>0.00076263107721639652</v>
      </c>
      <c r="P51" s="4">
        <f>E51</f>
        <v>8000000</v>
      </c>
      <c r="Q51" s="8">
        <f>IFERROR(R51/$R$27,0)</f>
        <v>0</v>
      </c>
      <c r="R51" s="4">
        <f>F51</f>
        <v>0</v>
      </c>
      <c r="T51" t="s">
        <f>A51</f>
        <v>39</v>
      </c>
      <c r="U51" s="8">
        <f>IFERROR(V51/$V51,0)</f>
        <v>1</v>
      </c>
      <c r="V51" s="4">
        <f>B51</f>
        <v>10000000</v>
      </c>
      <c r="W51" s="8">
        <f>IFERROR(X51/$V51,0)</f>
        <v>0.80000000000000004</v>
      </c>
      <c r="X51" s="4">
        <f>C51</f>
        <v>8000000</v>
      </c>
      <c r="Y51" s="8">
        <f>IFERROR(Z51/$V51,0)</f>
        <v>0.90000000000000002</v>
      </c>
      <c r="Z51" s="4">
        <f>D51</f>
        <v>9000000</v>
      </c>
      <c r="AA51" s="8">
        <f>IFERROR(AB51/$V51,0)</f>
        <v>0.80000000000000004</v>
      </c>
      <c r="AB51" s="4">
        <f>E51</f>
        <v>8000000</v>
      </c>
      <c r="AC51" s="8">
        <f>IFERROR(AD51/$V51,0)</f>
        <v>0</v>
      </c>
      <c r="AD51" s="4">
        <f>F51</f>
        <v>0</v>
      </c>
    </row>
    <row r="52" spans="1:30" ht="13.5">
      <c r="A52" t="s">
        <v>40</v>
      </c>
      <c r="B52" s="4">
        <v>-1130000000</v>
      </c>
      <c r="C52" s="4">
        <v>686000000</v>
      </c>
      <c r="D52" s="4">
        <v>1060000000</v>
      </c>
      <c r="E52" s="4">
        <v>514000000</v>
      </c>
      <c r="F52" s="4">
        <v>929000000</v>
      </c>
      <c r="H52" t="s">
        <f>A52</f>
        <v>40</v>
      </c>
      <c r="I52" s="8">
        <f>IFERROR(J52/$J$27,0)</f>
        <v>-0.15564738292011018</v>
      </c>
      <c r="J52" s="4">
        <f>B52</f>
        <v>-1130000000</v>
      </c>
      <c r="K52" s="8">
        <f>IFERROR(L52/$L$27,0)</f>
        <v>0.090860927152317875</v>
      </c>
      <c r="L52" s="4">
        <f>C52</f>
        <v>686000000</v>
      </c>
      <c r="M52" s="8">
        <f>IFERROR(N52/$N$27,0)</f>
        <v>0.11276595744680851</v>
      </c>
      <c r="N52" s="4">
        <f>D52</f>
        <v>1060000000</v>
      </c>
      <c r="O52" s="8">
        <f>IFERROR(P52/$P$27,0)</f>
        <v>0.048999046711153481</v>
      </c>
      <c r="P52" s="4">
        <f>E52</f>
        <v>514000000</v>
      </c>
      <c r="Q52" s="8">
        <f>IFERROR(R52/$R$27,0)</f>
        <v>0.076903973509933776</v>
      </c>
      <c r="R52" s="4">
        <f>F52</f>
        <v>929000000</v>
      </c>
      <c r="T52" t="s">
        <f>A52</f>
        <v>40</v>
      </c>
      <c r="U52" s="8">
        <f>IFERROR(V52/$V52,0)</f>
        <v>1</v>
      </c>
      <c r="V52" s="4">
        <f>B52</f>
        <v>-1130000000</v>
      </c>
      <c r="W52" s="8">
        <f>IFERROR(X52/$V52,0)</f>
        <v>-0.60707964601769915</v>
      </c>
      <c r="X52" s="4">
        <f>C52</f>
        <v>686000000</v>
      </c>
      <c r="Y52" s="8">
        <f>IFERROR(Z52/$V52,0)</f>
        <v>-0.93805309734513276</v>
      </c>
      <c r="Z52" s="4">
        <f>D52</f>
        <v>1060000000</v>
      </c>
      <c r="AA52" s="8">
        <f>IFERROR(AB52/$V52,0)</f>
        <v>-0.45486725663716815</v>
      </c>
      <c r="AB52" s="4">
        <f>E52</f>
        <v>514000000</v>
      </c>
      <c r="AC52" s="8">
        <f>IFERROR(AD52/$V52,0)</f>
        <v>-0.8221238938053097</v>
      </c>
      <c r="AD52" s="4">
        <f>F52</f>
        <v>929000000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-438000000</v>
      </c>
      <c r="C55" s="4">
        <v>254000000</v>
      </c>
      <c r="D55" s="4">
        <v>-729000000</v>
      </c>
      <c r="E55" s="4">
        <v>146000000</v>
      </c>
      <c r="F55" s="4">
        <v>138000000</v>
      </c>
      <c r="H55" t="s">
        <f>A55</f>
        <v>43</v>
      </c>
      <c r="I55" s="8">
        <f>IFERROR(J55/$J$27,0)</f>
        <v>-0.060330578512396697</v>
      </c>
      <c r="J55" s="4">
        <f>B55</f>
        <v>-438000000</v>
      </c>
      <c r="K55" s="8">
        <f>IFERROR(L55/$L$27,0)</f>
        <v>0.033642384105960266</v>
      </c>
      <c r="L55" s="4">
        <f>C55</f>
        <v>254000000</v>
      </c>
      <c r="M55" s="8">
        <f>IFERROR(N55/$N$27,0)</f>
        <v>-0.077553191489361697</v>
      </c>
      <c r="N55" s="4">
        <f>D55</f>
        <v>-729000000</v>
      </c>
      <c r="O55" s="8">
        <f>IFERROR(P55/$P$27,0)</f>
        <v>0.013918017159199237</v>
      </c>
      <c r="P55" s="4">
        <f>E55</f>
        <v>146000000</v>
      </c>
      <c r="Q55" s="8">
        <f>IFERROR(R55/$R$27,0)</f>
        <v>0.01142384105960265</v>
      </c>
      <c r="R55" s="4">
        <f>F55</f>
        <v>138000000</v>
      </c>
      <c r="T55" t="s">
        <f>A55</f>
        <v>43</v>
      </c>
      <c r="U55" s="8">
        <f>IFERROR(V55/$V55,0)</f>
        <v>1</v>
      </c>
      <c r="V55" s="4">
        <f>B55</f>
        <v>-438000000</v>
      </c>
      <c r="W55" s="8">
        <f>IFERROR(X55/$V55,0)</f>
        <v>-0.57990867579908678</v>
      </c>
      <c r="X55" s="4">
        <f>C55</f>
        <v>254000000</v>
      </c>
      <c r="Y55" s="8">
        <f>IFERROR(Z55/$V55,0)</f>
        <v>1.6643835616438356</v>
      </c>
      <c r="Z55" s="4">
        <f>D55</f>
        <v>-729000000</v>
      </c>
      <c r="AA55" s="8">
        <f>IFERROR(AB55/$V55,0)</f>
        <v>-0.33333333333333331</v>
      </c>
      <c r="AB55" s="4">
        <f>E55</f>
        <v>146000000</v>
      </c>
      <c r="AC55" s="8">
        <f>IFERROR(AD55/$V55,0)</f>
        <v>-0.31506849315068491</v>
      </c>
      <c r="AD55" s="4">
        <f>F55</f>
        <v>138000000</v>
      </c>
    </row>
    <row r="56" spans="1:30" ht="13.5">
      <c r="A56" t="s">
        <v>44</v>
      </c>
      <c r="B56" s="4">
        <v>-25000000</v>
      </c>
      <c r="C56" s="4">
        <v>41000000</v>
      </c>
      <c r="D56" s="4">
        <v>41000000</v>
      </c>
      <c r="E56" s="4">
        <v>98000000</v>
      </c>
      <c r="F56" s="4">
        <v>69000000</v>
      </c>
      <c r="H56" t="s">
        <f>A56</f>
        <v>44</v>
      </c>
      <c r="I56" s="8">
        <f>IFERROR(J56/$J$27,0)</f>
        <v>-0.0034435261707988982</v>
      </c>
      <c r="J56" s="4">
        <f>B56</f>
        <v>-25000000</v>
      </c>
      <c r="K56" s="8">
        <f>IFERROR(L56/$L$27,0)</f>
        <v>0.0054304635761589408</v>
      </c>
      <c r="L56" s="4">
        <f>C56</f>
        <v>41000000</v>
      </c>
      <c r="M56" s="8">
        <f>IFERROR(N56/$N$27,0)</f>
        <v>0.0043617021276595742</v>
      </c>
      <c r="N56" s="4">
        <f>D56</f>
        <v>41000000</v>
      </c>
      <c r="O56" s="8">
        <f>IFERROR(P56/$P$27,0)</f>
        <v>0.0093422306959008578</v>
      </c>
      <c r="P56" s="4">
        <f>E56</f>
        <v>98000000</v>
      </c>
      <c r="Q56" s="8">
        <f>IFERROR(R56/$R$27,0)</f>
        <v>0.0057119205298013249</v>
      </c>
      <c r="R56" s="4">
        <f>F56</f>
        <v>69000000</v>
      </c>
      <c r="T56" t="s">
        <f>A56</f>
        <v>44</v>
      </c>
      <c r="U56" s="8">
        <f>IFERROR(V56/$V56,0)</f>
        <v>1</v>
      </c>
      <c r="V56" s="4">
        <f>B56</f>
        <v>-25000000</v>
      </c>
      <c r="W56" s="8">
        <f>IFERROR(X56/$V56,0)</f>
        <v>-1.6399999999999999</v>
      </c>
      <c r="X56" s="4">
        <f>C56</f>
        <v>41000000</v>
      </c>
      <c r="Y56" s="8">
        <f>IFERROR(Z56/$V56,0)</f>
        <v>-1.6399999999999999</v>
      </c>
      <c r="Z56" s="4">
        <f>D56</f>
        <v>41000000</v>
      </c>
      <c r="AA56" s="8">
        <f>IFERROR(AB56/$V56,0)</f>
        <v>-3.9199999999999999</v>
      </c>
      <c r="AB56" s="4">
        <f>E56</f>
        <v>98000000</v>
      </c>
      <c r="AC56" s="8">
        <f>IFERROR(AD56/$V56,0)</f>
        <v>-2.7599999999999998</v>
      </c>
      <c r="AD56" s="4">
        <f>F56</f>
        <v>69000000</v>
      </c>
    </row>
    <row r="57" spans="1:30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30" ht="13.5">
      <c r="A58" t="s">
        <v>46</v>
      </c>
      <c r="B58" s="4">
        <v>-413000000</v>
      </c>
      <c r="C58" s="4">
        <v>213000000</v>
      </c>
      <c r="D58" s="4">
        <v>-770000000</v>
      </c>
      <c r="E58" s="4">
        <v>48000000</v>
      </c>
      <c r="F58" s="4">
        <v>69000000</v>
      </c>
      <c r="H58" t="s">
        <f>A58</f>
        <v>46</v>
      </c>
      <c r="I58" s="8">
        <f>IFERROR(J58/$J$27,0)</f>
        <v>-0.056887052341597799</v>
      </c>
      <c r="J58" s="4">
        <f>B58</f>
        <v>-413000000</v>
      </c>
      <c r="K58" s="8">
        <f>IFERROR(L58/$L$27,0)</f>
        <v>0.028211920529801326</v>
      </c>
      <c r="L58" s="4">
        <f>C58</f>
        <v>213000000</v>
      </c>
      <c r="M58" s="8">
        <f>IFERROR(N58/$N$27,0)</f>
        <v>-0.08191489361702127</v>
      </c>
      <c r="N58" s="4">
        <f>D58</f>
        <v>-770000000</v>
      </c>
      <c r="O58" s="8">
        <f>IFERROR(P58/$P$27,0)</f>
        <v>0.0045757864632983798</v>
      </c>
      <c r="P58" s="4">
        <f>E58</f>
        <v>48000000</v>
      </c>
      <c r="Q58" s="8">
        <f>IFERROR(R58/$R$27,0)</f>
        <v>0.0057119205298013249</v>
      </c>
      <c r="R58" s="4">
        <f>F58</f>
        <v>69000000</v>
      </c>
      <c r="T58" t="s">
        <f>A58</f>
        <v>46</v>
      </c>
      <c r="U58" s="8">
        <f>IFERROR(V58/$V58,0)</f>
        <v>1</v>
      </c>
      <c r="V58" s="4">
        <f>B58</f>
        <v>-413000000</v>
      </c>
      <c r="W58" s="8">
        <f>IFERROR(X58/$V58,0)</f>
        <v>-0.5157384987893463</v>
      </c>
      <c r="X58" s="4">
        <f>C58</f>
        <v>213000000</v>
      </c>
      <c r="Y58" s="8">
        <f>IFERROR(Z58/$V58,0)</f>
        <v>1.8644067796610169</v>
      </c>
      <c r="Z58" s="4">
        <f>D58</f>
        <v>-770000000</v>
      </c>
      <c r="AA58" s="8">
        <f>IFERROR(AB58/$V58,0)</f>
        <v>-0.11622276029055691</v>
      </c>
      <c r="AB58" s="4">
        <f>E58</f>
        <v>48000000</v>
      </c>
      <c r="AC58" s="8">
        <f>IFERROR(AD58/$V58,0)</f>
        <v>-0.16707021791767554</v>
      </c>
      <c r="AD58" s="4">
        <f>F58</f>
        <v>69000000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H60" t="s">
        <f>A60</f>
        <v>48</v>
      </c>
      <c r="I60" s="8">
        <f>IFERROR(J60/$J$27,0)</f>
        <v>0</v>
      </c>
      <c r="J60" s="4">
        <f>B60</f>
        <v>0</v>
      </c>
      <c r="K60" s="8">
        <f>IFERROR(L60/$L$27,0)</f>
        <v>0</v>
      </c>
      <c r="L60" s="4">
        <f>C60</f>
        <v>0</v>
      </c>
      <c r="M60" s="8">
        <f>IFERROR(N60/$N$27,0)</f>
        <v>0</v>
      </c>
      <c r="N60" s="4">
        <f>D60</f>
        <v>0</v>
      </c>
      <c r="O60" s="8">
        <f>IFERROR(P60/$P$27,0)</f>
        <v>0</v>
      </c>
      <c r="P60" s="4">
        <f>E60</f>
        <v>0</v>
      </c>
      <c r="Q60" s="8">
        <f>IFERROR(R60/$R$27,0)</f>
        <v>0</v>
      </c>
      <c r="R60" s="4">
        <f>F60</f>
        <v>0</v>
      </c>
      <c r="T60" t="s">
        <f>A60</f>
        <v>48</v>
      </c>
      <c r="U60" s="8">
        <f>IFERROR(V60/$V60,0)</f>
        <v>0</v>
      </c>
      <c r="V60" s="4">
        <f>B60</f>
        <v>0</v>
      </c>
      <c r="W60" s="8">
        <f>IFERROR(X60/$V60,0)</f>
        <v>0</v>
      </c>
      <c r="X60" s="4">
        <f>C60</f>
        <v>0</v>
      </c>
      <c r="Y60" s="8">
        <f>IFERROR(Z60/$V60,0)</f>
        <v>0</v>
      </c>
      <c r="Z60" s="4">
        <f>D60</f>
        <v>0</v>
      </c>
      <c r="AA60" s="8">
        <f>IFERROR(AB60/$V60,0)</f>
        <v>0</v>
      </c>
      <c r="AB60" s="4">
        <f>E60</f>
        <v>0</v>
      </c>
      <c r="AC60" s="8">
        <f>IFERROR(AD60/$V60,0)</f>
        <v>0</v>
      </c>
      <c r="AD60" s="4">
        <f>F60</f>
        <v>0</v>
      </c>
    </row>
    <row r="61" spans="1:30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-692000000</v>
      </c>
      <c r="C63" s="4">
        <v>432000000</v>
      </c>
      <c r="D63" s="4">
        <v>1790000000</v>
      </c>
      <c r="E63" s="4">
        <v>368000000</v>
      </c>
      <c r="F63" s="4">
        <v>791000000</v>
      </c>
      <c r="H63" t="s">
        <f>A63</f>
        <v>51</v>
      </c>
      <c r="I63" s="8">
        <f>IFERROR(J63/$J$27,0)</f>
        <v>-0.095316804407713493</v>
      </c>
      <c r="J63" s="4">
        <f>B63</f>
        <v>-692000000</v>
      </c>
      <c r="K63" s="8">
        <f>IFERROR(L63/$L$27,0)</f>
        <v>0.057218543046357616</v>
      </c>
      <c r="L63" s="4">
        <f>C63</f>
        <v>432000000</v>
      </c>
      <c r="M63" s="8">
        <f>IFERROR(N63/$N$27,0)</f>
        <v>0.19042553191489361</v>
      </c>
      <c r="N63" s="4">
        <f>D63</f>
        <v>1790000000</v>
      </c>
      <c r="O63" s="8">
        <f>IFERROR(P63/$P$27,0)</f>
        <v>0.035081029551954239</v>
      </c>
      <c r="P63" s="4">
        <f>E63</f>
        <v>368000000</v>
      </c>
      <c r="Q63" s="8">
        <f>IFERROR(R63/$R$27,0)</f>
        <v>0.06548013245033113</v>
      </c>
      <c r="R63" s="4">
        <f>F63</f>
        <v>791000000</v>
      </c>
      <c r="T63" t="s">
        <f>A63</f>
        <v>51</v>
      </c>
      <c r="U63" s="8">
        <f>IFERROR(V63/$V63,0)</f>
        <v>1</v>
      </c>
      <c r="V63" s="4">
        <f>B63</f>
        <v>-692000000</v>
      </c>
      <c r="W63" s="8">
        <f>IFERROR(X63/$V63,0)</f>
        <v>-0.62427745664739887</v>
      </c>
      <c r="X63" s="4">
        <f>C63</f>
        <v>432000000</v>
      </c>
      <c r="Y63" s="8">
        <f>IFERROR(Z63/$V63,0)</f>
        <v>-2.5867052023121389</v>
      </c>
      <c r="Z63" s="4">
        <f>D63</f>
        <v>1790000000</v>
      </c>
      <c r="AA63" s="8">
        <f>IFERROR(AB63/$V63,0)</f>
        <v>-0.53179190751445082</v>
      </c>
      <c r="AB63" s="4">
        <f>E63</f>
        <v>368000000</v>
      </c>
      <c r="AC63" s="8">
        <f>IFERROR(AD63/$V63,0)</f>
        <v>-1.1430635838150289</v>
      </c>
      <c r="AD63" s="4">
        <f>F63</f>
        <v>791000000</v>
      </c>
    </row>
    <row r="64" spans="1:30" ht="13.5">
      <c r="A64" t="s">
        <v>52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H64" t="s">
        <f>A64</f>
        <v>52</v>
      </c>
      <c r="I64" s="8">
        <f>IFERROR(J64/$J$27,0)</f>
        <v>0</v>
      </c>
      <c r="J64" s="4">
        <f>B64</f>
        <v>0</v>
      </c>
      <c r="K64" s="8">
        <f>IFERROR(L64/$L$27,0)</f>
        <v>0</v>
      </c>
      <c r="L64" s="4">
        <f>C64</f>
        <v>0</v>
      </c>
      <c r="M64" s="8">
        <f>IFERROR(N64/$N$27,0)</f>
        <v>0</v>
      </c>
      <c r="N64" s="4">
        <f>D64</f>
        <v>0</v>
      </c>
      <c r="O64" s="8">
        <f>IFERROR(P64/$P$27,0)</f>
        <v>0</v>
      </c>
      <c r="P64" s="4">
        <f>E64</f>
        <v>0</v>
      </c>
      <c r="Q64" s="8">
        <f>IFERROR(R64/$R$27,0)</f>
        <v>0</v>
      </c>
      <c r="R64" s="4">
        <f>F64</f>
        <v>0</v>
      </c>
      <c r="T64" t="s">
        <f>A64</f>
        <v>52</v>
      </c>
      <c r="U64" s="8">
        <f>IFERROR(V64/$V64,0)</f>
        <v>0</v>
      </c>
      <c r="V64" s="4">
        <f>B64</f>
        <v>0</v>
      </c>
      <c r="W64" s="8">
        <f>IFERROR(X64/$V64,0)</f>
        <v>0</v>
      </c>
      <c r="X64" s="4">
        <f>C64</f>
        <v>0</v>
      </c>
      <c r="Y64" s="8">
        <f>IFERROR(Z64/$V64,0)</f>
        <v>0</v>
      </c>
      <c r="Z64" s="4">
        <f>D64</f>
        <v>0</v>
      </c>
      <c r="AA64" s="8">
        <f>IFERROR(AB64/$V64,0)</f>
        <v>0</v>
      </c>
      <c r="AB64" s="4">
        <f>E64</f>
        <v>0</v>
      </c>
      <c r="AC64" s="8">
        <f>IFERROR(AD64/$V64,0)</f>
        <v>0</v>
      </c>
      <c r="AD64" s="4">
        <f>F64</f>
        <v>0</v>
      </c>
    </row>
    <row r="65" spans="1:30" ht="13.5">
      <c r="A65" t="s">
        <v>53</v>
      </c>
      <c r="B65" s="4">
        <v>-692000000</v>
      </c>
      <c r="C65" s="4">
        <v>432000000</v>
      </c>
      <c r="D65" s="4">
        <v>1790000000</v>
      </c>
      <c r="E65" s="4">
        <v>368000000</v>
      </c>
      <c r="F65" s="4">
        <v>791000000</v>
      </c>
      <c r="H65" t="s">
        <f>A65</f>
        <v>53</v>
      </c>
      <c r="I65" s="8">
        <f>IFERROR(J65/$J$27,0)</f>
        <v>-0.095316804407713493</v>
      </c>
      <c r="J65" s="4">
        <f>B65</f>
        <v>-692000000</v>
      </c>
      <c r="K65" s="8">
        <f>IFERROR(L65/$L$27,0)</f>
        <v>0.057218543046357616</v>
      </c>
      <c r="L65" s="4">
        <f>C65</f>
        <v>432000000</v>
      </c>
      <c r="M65" s="8">
        <f>IFERROR(N65/$N$27,0)</f>
        <v>0.19042553191489361</v>
      </c>
      <c r="N65" s="4">
        <f>D65</f>
        <v>1790000000</v>
      </c>
      <c r="O65" s="8">
        <f>IFERROR(P65/$P$27,0)</f>
        <v>0.035081029551954239</v>
      </c>
      <c r="P65" s="4">
        <f>E65</f>
        <v>368000000</v>
      </c>
      <c r="Q65" s="8">
        <f>IFERROR(R65/$R$27,0)</f>
        <v>0.06548013245033113</v>
      </c>
      <c r="R65" s="4">
        <f>F65</f>
        <v>791000000</v>
      </c>
      <c r="T65" t="s">
        <f>A65</f>
        <v>53</v>
      </c>
      <c r="U65" s="8">
        <f>IFERROR(V65/$V65,0)</f>
        <v>1</v>
      </c>
      <c r="V65" s="4">
        <f>B65</f>
        <v>-692000000</v>
      </c>
      <c r="W65" s="8">
        <f>IFERROR(X65/$V65,0)</f>
        <v>-0.62427745664739887</v>
      </c>
      <c r="X65" s="4">
        <f>C65</f>
        <v>432000000</v>
      </c>
      <c r="Y65" s="8">
        <f>IFERROR(Z65/$V65,0)</f>
        <v>-2.5867052023121389</v>
      </c>
      <c r="Z65" s="4">
        <f>D65</f>
        <v>1790000000</v>
      </c>
      <c r="AA65" s="8">
        <f>IFERROR(AB65/$V65,0)</f>
        <v>-0.53179190751445082</v>
      </c>
      <c r="AB65" s="4">
        <f>E65</f>
        <v>368000000</v>
      </c>
      <c r="AC65" s="8">
        <f>IFERROR(AD65/$V65,0)</f>
        <v>-1.1430635838150289</v>
      </c>
      <c r="AD65" s="4">
        <f>F65</f>
        <v>791000000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H68" t="s">
        <f>A68</f>
        <v>56</v>
      </c>
      <c r="I68" s="8">
        <f>IFERROR(J68/$J$27,0)</f>
        <v>0</v>
      </c>
      <c r="J68" s="4">
        <f>B68</f>
        <v>0</v>
      </c>
      <c r="K68" s="8">
        <f>IFERROR(L68/$L$27,0)</f>
        <v>0</v>
      </c>
      <c r="L68" s="4">
        <f>C68</f>
        <v>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0</v>
      </c>
      <c r="V68" s="4">
        <f>B68</f>
        <v>0</v>
      </c>
      <c r="W68" s="8">
        <f>IFERROR(X68/$V68,0)</f>
        <v>0</v>
      </c>
      <c r="X68" s="4">
        <f>C68</f>
        <v>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30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H71" t="s">
        <f>A71</f>
        <v>59</v>
      </c>
      <c r="I71" s="8">
        <f>IFERROR(J71/$J$27,0)</f>
        <v>0</v>
      </c>
      <c r="J71" s="4">
        <f>B71</f>
        <v>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0</v>
      </c>
      <c r="V71" s="4">
        <f>B71</f>
        <v>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-692000000</v>
      </c>
      <c r="C72" s="4">
        <v>432000000</v>
      </c>
      <c r="D72" s="4">
        <v>1790000000</v>
      </c>
      <c r="E72" s="4">
        <v>368000000</v>
      </c>
      <c r="F72" s="4">
        <v>791000000</v>
      </c>
      <c r="H72" t="s">
        <f>A72</f>
        <v>60</v>
      </c>
      <c r="I72" s="8">
        <f>IFERROR(J72/$J$27,0)</f>
        <v>-0.095316804407713493</v>
      </c>
      <c r="J72" s="4">
        <f>B72</f>
        <v>-692000000</v>
      </c>
      <c r="K72" s="8">
        <f>IFERROR(L72/$L$27,0)</f>
        <v>0.057218543046357616</v>
      </c>
      <c r="L72" s="4">
        <f>C72</f>
        <v>432000000</v>
      </c>
      <c r="M72" s="8">
        <f>IFERROR(N72/$N$27,0)</f>
        <v>0.19042553191489361</v>
      </c>
      <c r="N72" s="4">
        <f>D72</f>
        <v>1790000000</v>
      </c>
      <c r="O72" s="8">
        <f>IFERROR(P72/$P$27,0)</f>
        <v>0.035081029551954239</v>
      </c>
      <c r="P72" s="4">
        <f>E72</f>
        <v>368000000</v>
      </c>
      <c r="Q72" s="8">
        <f>IFERROR(R72/$R$27,0)</f>
        <v>0.06548013245033113</v>
      </c>
      <c r="R72" s="4">
        <f>F72</f>
        <v>791000000</v>
      </c>
      <c r="T72" t="s">
        <f>A72</f>
        <v>60</v>
      </c>
      <c r="U72" s="8">
        <f>IFERROR(V72/$V72,0)</f>
        <v>1</v>
      </c>
      <c r="V72" s="4">
        <f>B72</f>
        <v>-692000000</v>
      </c>
      <c r="W72" s="8">
        <f>IFERROR(X72/$V72,0)</f>
        <v>-0.62427745664739887</v>
      </c>
      <c r="X72" s="4">
        <f>C72</f>
        <v>432000000</v>
      </c>
      <c r="Y72" s="8">
        <f>IFERROR(Z72/$V72,0)</f>
        <v>-2.5867052023121389</v>
      </c>
      <c r="Z72" s="4">
        <f>D72</f>
        <v>1790000000</v>
      </c>
      <c r="AA72" s="8">
        <f>IFERROR(AB72/$V72,0)</f>
        <v>-0.53179190751445082</v>
      </c>
      <c r="AB72" s="4">
        <f>E72</f>
        <v>368000000</v>
      </c>
      <c r="AC72" s="8">
        <f>IFERROR(AD72/$V72,0)</f>
        <v>-1.1430635838150289</v>
      </c>
      <c r="AD72" s="4">
        <f>F72</f>
        <v>791000000</v>
      </c>
    </row>
    <row r="73" spans="1:30" ht="13.5">
      <c r="A73" t="s">
        <v>61</v>
      </c>
      <c r="B73" s="4">
        <v>0</v>
      </c>
      <c r="C73" s="4">
        <v>0</v>
      </c>
      <c r="D73" s="4">
        <v>0</v>
      </c>
      <c r="E73" s="4">
        <v>35000000</v>
      </c>
      <c r="F73" s="4">
        <v>117000000</v>
      </c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0.0033365109628217351</v>
      </c>
      <c r="P73" s="4">
        <f>E73</f>
        <v>35000000</v>
      </c>
      <c r="Q73" s="8">
        <f>IFERROR(R73/$R$27,0)</f>
        <v>0.0096854304635761584</v>
      </c>
      <c r="R73" s="4">
        <f>F73</f>
        <v>117000000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35000000</v>
      </c>
      <c r="AC73" s="8">
        <f>IFERROR(AD73/$V73,0)</f>
        <v>0</v>
      </c>
      <c r="AD73" s="4">
        <f>F73</f>
        <v>117000000</v>
      </c>
    </row>
    <row r="74" spans="1:30" ht="13.5">
      <c r="A74" t="s">
        <v>62</v>
      </c>
      <c r="B74" s="4">
        <v>-692000000</v>
      </c>
      <c r="C74" s="4">
        <v>432000000</v>
      </c>
      <c r="D74" s="4">
        <v>1790000000</v>
      </c>
      <c r="E74" s="4">
        <v>333000000</v>
      </c>
      <c r="F74" s="4">
        <v>674000000</v>
      </c>
      <c r="H74" t="s">
        <f>A74</f>
        <v>62</v>
      </c>
      <c r="I74" s="8">
        <f>IFERROR(J74/$J$27,0)</f>
        <v>-0.095316804407713493</v>
      </c>
      <c r="J74" s="4">
        <f>B74</f>
        <v>-692000000</v>
      </c>
      <c r="K74" s="8">
        <f>IFERROR(L74/$L$27,0)</f>
        <v>0.057218543046357616</v>
      </c>
      <c r="L74" s="4">
        <f>C74</f>
        <v>432000000</v>
      </c>
      <c r="M74" s="8">
        <f>IFERROR(N74/$N$27,0)</f>
        <v>0.19042553191489361</v>
      </c>
      <c r="N74" s="4">
        <f>D74</f>
        <v>1790000000</v>
      </c>
      <c r="O74" s="8">
        <f>IFERROR(P74/$P$27,0)</f>
        <v>0.031744518589132506</v>
      </c>
      <c r="P74" s="4">
        <f>E74</f>
        <v>333000000</v>
      </c>
      <c r="Q74" s="8">
        <f>IFERROR(R74/$R$27,0)</f>
        <v>0.055794701986754965</v>
      </c>
      <c r="R74" s="4">
        <f>F74</f>
        <v>674000000</v>
      </c>
      <c r="T74" t="s">
        <f>A74</f>
        <v>62</v>
      </c>
      <c r="U74" s="8">
        <f>IFERROR(V74/$V74,0)</f>
        <v>1</v>
      </c>
      <c r="V74" s="4">
        <f>B74</f>
        <v>-692000000</v>
      </c>
      <c r="W74" s="8">
        <f>IFERROR(X74/$V74,0)</f>
        <v>-0.62427745664739887</v>
      </c>
      <c r="X74" s="4">
        <f>C74</f>
        <v>432000000</v>
      </c>
      <c r="Y74" s="8">
        <f>IFERROR(Z74/$V74,0)</f>
        <v>-2.5867052023121389</v>
      </c>
      <c r="Z74" s="4">
        <f>D74</f>
        <v>1790000000</v>
      </c>
      <c r="AA74" s="8">
        <f>IFERROR(AB74/$V74,0)</f>
        <v>-0.48121387283236994</v>
      </c>
      <c r="AB74" s="4">
        <f>E74</f>
        <v>333000000</v>
      </c>
      <c r="AC74" s="8">
        <f>IFERROR(AD74/$V74,0)</f>
        <v>-0.97398843930635837</v>
      </c>
      <c r="AD74" s="4">
        <f>F74</f>
        <v>674000000</v>
      </c>
    </row>
    <row r="75" spans="1:30" ht="13.5">
      <c r="A75" t="s">
        <v>63</v>
      </c>
      <c r="B75">
        <v>-1.6100000000000001</v>
      </c>
      <c r="C75">
        <v>1</v>
      </c>
      <c r="D75">
        <v>4.1600000000000001</v>
      </c>
      <c r="E75">
        <v>0.73999999999999999</v>
      </c>
      <c r="F75">
        <v>1.3400000000000001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430180000</v>
      </c>
      <c r="C77">
        <v>430610000</v>
      </c>
      <c r="D77">
        <v>430960000</v>
      </c>
      <c r="E77">
        <v>448830000</v>
      </c>
      <c r="F77">
        <v>502050000</v>
      </c>
    </row>
    <row r="78" spans="1:30" ht="13.5">
      <c r="A78" t="s">
        <v>66</v>
      </c>
      <c r="B78">
        <v>-1.6100000000000001</v>
      </c>
      <c r="C78">
        <v>1</v>
      </c>
      <c r="D78">
        <v>4.1299999999999999</v>
      </c>
      <c r="E78">
        <v>0.73999999999999999</v>
      </c>
      <c r="F78">
        <v>1.3300000000000001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430180000</v>
      </c>
      <c r="C80">
        <v>433600000</v>
      </c>
      <c r="D80">
        <v>434310000</v>
      </c>
      <c r="E80">
        <v>452470000</v>
      </c>
      <c r="F80">
        <v>505160000</v>
      </c>
    </row>
    <row r="81" spans="1:30" ht="13.5">
      <c r="A81" t="s">
        <v>69</v>
      </c>
      <c r="B81">
        <v>1880000000</v>
      </c>
      <c r="C81">
        <v>2029999999.9999998</v>
      </c>
      <c r="D81">
        <v>2029999999.9999998</v>
      </c>
      <c r="E81">
        <v>2120000000</v>
      </c>
      <c r="F81">
        <v>2380000000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89" spans="1:30" ht="13.5">
      <c r="A89" t="s">
        <v>72</v>
      </c>
      <c r="B89">
        <v>2015</v>
      </c>
      <c r="C89">
        <v>2016</v>
      </c>
      <c r="D89">
        <v>2017</v>
      </c>
      <c r="E89">
        <v>2018</v>
      </c>
      <c r="F89">
        <v>2019</v>
      </c>
    </row>
    <row r="90" spans="1:30" ht="13.5">
      <c r="A90" t="s">
        <v>73</v>
      </c>
      <c r="B90" s="4">
        <v>1100000000</v>
      </c>
      <c r="C90" s="4">
        <v>1330000000</v>
      </c>
      <c r="D90" s="4">
        <v>1260000000</v>
      </c>
      <c r="E90" s="4">
        <v>4820000000</v>
      </c>
      <c r="F90" s="4">
        <v>1090000000</v>
      </c>
      <c r="H90" s="2" t="s">
        <v>74</v>
      </c>
      <c r="I90" s="9">
        <v>2015</v>
      </c>
      <c r="J90" s="9">
        <f>$B$90</f>
        <v>1100000000</v>
      </c>
      <c r="K90" s="9">
        <v>2016</v>
      </c>
      <c r="L90" s="9">
        <f>$C$90</f>
        <v>1330000000</v>
      </c>
      <c r="M90" s="9">
        <v>2017</v>
      </c>
      <c r="N90" s="9">
        <f>$D$90</f>
        <v>1260000000</v>
      </c>
      <c r="O90" s="9">
        <v>2018</v>
      </c>
      <c r="P90" s="9">
        <f>$E$90</f>
        <v>4820000000</v>
      </c>
      <c r="Q90" s="9">
        <v>2019</v>
      </c>
      <c r="R90" s="9">
        <f>$F$90</f>
        <v>1090000000</v>
      </c>
      <c r="S90" s="9"/>
      <c r="T90" s="2" t="s">
        <v>75</v>
      </c>
      <c r="U90" s="9">
        <v>2015</v>
      </c>
      <c r="V90" s="9">
        <f>$B$90</f>
        <v>1100000000</v>
      </c>
      <c r="W90" s="9">
        <v>2016</v>
      </c>
      <c r="X90" s="9">
        <f>$C$90</f>
        <v>1330000000</v>
      </c>
      <c r="Y90" s="9">
        <v>2017</v>
      </c>
      <c r="Z90" s="9">
        <f>$D$90</f>
        <v>1260000000</v>
      </c>
      <c r="AA90" s="9">
        <v>2018</v>
      </c>
      <c r="AB90" s="9">
        <f>$E$90</f>
        <v>4820000000</v>
      </c>
      <c r="AC90" s="9">
        <v>2019</v>
      </c>
      <c r="AD90" s="9">
        <f>$F$90</f>
        <v>1090000000</v>
      </c>
    </row>
    <row r="91" spans="1:30" ht="13.5">
      <c r="A91" t="s">
        <v>76</v>
      </c>
      <c r="B91" s="4">
        <v>299000000</v>
      </c>
      <c r="C91" s="4">
        <v>381000000</v>
      </c>
      <c r="D91" s="4">
        <v>295000000</v>
      </c>
      <c r="E91" s="4">
        <v>4280000000.0000005</v>
      </c>
      <c r="F91" s="4">
        <v>271000000</v>
      </c>
      <c r="H91" t="s">
        <f>$A$91</f>
        <v>76</v>
      </c>
      <c r="I91" s="8">
        <f>IFERROR(J91/$J$122,0)</f>
        <v>0.013677950594693504</v>
      </c>
      <c r="J91" s="4">
        <f>$B$91</f>
        <v>299000000</v>
      </c>
      <c r="K91" s="8">
        <f>IFERROR(L91/$L$122,0)</f>
        <v>0.01706989247311828</v>
      </c>
      <c r="L91" s="4">
        <f>$C$91</f>
        <v>381000000</v>
      </c>
      <c r="M91" s="8">
        <f>IFERROR(N91/$N$122,0)</f>
        <v>0.012601452370781717</v>
      </c>
      <c r="N91" s="4">
        <f>$D$91</f>
        <v>295000000</v>
      </c>
      <c r="O91" s="8">
        <f>IFERROR(P91/$P$122,0)</f>
        <v>0.15462427745664742</v>
      </c>
      <c r="P91" s="4">
        <f>$E$91</f>
        <v>4280000000.0000005</v>
      </c>
      <c r="Q91" s="8">
        <f>IFERROR(R91/$R$122,0)</f>
        <v>0.0074676219344171945</v>
      </c>
      <c r="R91" s="4">
        <f>$F$91</f>
        <v>271000000</v>
      </c>
      <c r="T91" t="s">
        <f>$A$91</f>
        <v>76</v>
      </c>
      <c r="U91" s="8">
        <f>IFERROR(V91/$V91,0)</f>
        <v>1</v>
      </c>
      <c r="V91" s="4">
        <f>$B$91</f>
        <v>299000000</v>
      </c>
      <c r="W91" s="8">
        <f>IFERROR(X91/$V91,0)</f>
        <v>1.274247491638796</v>
      </c>
      <c r="X91" s="4">
        <f>$C$91</f>
        <v>381000000</v>
      </c>
      <c r="Y91" s="8">
        <f>IFERROR(Z91/$V91,0)</f>
        <v>0.98662207357859533</v>
      </c>
      <c r="Z91" s="4">
        <f>$D$91</f>
        <v>295000000</v>
      </c>
      <c r="AA91" s="8">
        <f>IFERROR(AB91/$V91,0)</f>
        <v>14.314381270903011</v>
      </c>
      <c r="AB91" s="4">
        <f>$E$91</f>
        <v>4280000000.0000005</v>
      </c>
      <c r="AC91" s="8">
        <f>IFERROR(AD91/$V91,0)</f>
        <v>0.90635451505016718</v>
      </c>
      <c r="AD91" s="4">
        <f>$F$91</f>
        <v>271000000</v>
      </c>
    </row>
    <row r="92" spans="1:30" ht="13.5">
      <c r="A92" t="s">
        <v>77</v>
      </c>
      <c r="B92" s="4">
        <v>805000000</v>
      </c>
      <c r="C92" s="4">
        <v>953000000</v>
      </c>
      <c r="D92" s="4">
        <v>960000000</v>
      </c>
      <c r="E92" s="4">
        <v>540000000</v>
      </c>
      <c r="F92" s="4">
        <v>822000000</v>
      </c>
      <c r="H92" t="s">
        <f>$A$92</f>
        <v>77</v>
      </c>
      <c r="I92" s="8">
        <f>IFERROR(J92/$J$122,0)</f>
        <v>0.036825251601097897</v>
      </c>
      <c r="J92" s="4">
        <f>$B$92</f>
        <v>805000000</v>
      </c>
      <c r="K92" s="8">
        <f>IFERROR(L92/$L$122,0)</f>
        <v>0.042697132616487457</v>
      </c>
      <c r="L92" s="4">
        <f>$C$92</f>
        <v>953000000</v>
      </c>
      <c r="M92" s="8">
        <f>IFERROR(N92/$N$122,0)</f>
        <v>0.04100811618966254</v>
      </c>
      <c r="N92" s="4">
        <f>$D$92</f>
        <v>960000000</v>
      </c>
      <c r="O92" s="8">
        <f>IFERROR(P92/$P$122,0)</f>
        <v>0.019508670520231215</v>
      </c>
      <c r="P92" s="4">
        <f>$E$92</f>
        <v>540000000</v>
      </c>
      <c r="Q92" s="8">
        <f>IFERROR(R92/$R$122,0)</f>
        <v>0.022650868007715624</v>
      </c>
      <c r="R92" s="4">
        <f>$F$92</f>
        <v>822000000</v>
      </c>
      <c r="T92" t="s">
        <f>$A$92</f>
        <v>77</v>
      </c>
      <c r="U92" s="8">
        <f>IFERROR(V92/$V92,0)</f>
        <v>1</v>
      </c>
      <c r="V92" s="4">
        <f>$B$92</f>
        <v>805000000</v>
      </c>
      <c r="W92" s="8">
        <f>IFERROR(X92/$V92,0)</f>
        <v>1.1838509316770187</v>
      </c>
      <c r="X92" s="4">
        <f>$C$92</f>
        <v>953000000</v>
      </c>
      <c r="Y92" s="8">
        <f>IFERROR(Z92/$V92,0)</f>
        <v>1.1925465838509317</v>
      </c>
      <c r="Z92" s="4">
        <f>$D$92</f>
        <v>960000000</v>
      </c>
      <c r="AA92" s="8">
        <f>IFERROR(AB92/$V92,0)</f>
        <v>0.67080745341614911</v>
      </c>
      <c r="AB92" s="4">
        <f>$E$92</f>
        <v>540000000</v>
      </c>
      <c r="AC92" s="8">
        <f>IFERROR(AD92/$V92,0)</f>
        <v>1.0211180124223602</v>
      </c>
      <c r="AD92" s="4">
        <f>$F$92</f>
        <v>822000000</v>
      </c>
    </row>
    <row r="93" spans="1:30" ht="13.5">
      <c r="A93" t="s">
        <v>78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78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78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30" ht="13.5">
      <c r="A94" t="s">
        <v>79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80</v>
      </c>
      <c r="I94" s="8">
        <f>IFERROR(J94/$J$122,0)</f>
        <v>0.047575480329368709</v>
      </c>
      <c r="J94" s="4">
        <f>$B$95</f>
        <v>1040000000</v>
      </c>
      <c r="K94" s="8">
        <f>IFERROR(L94/$L$122,0)</f>
        <v>0.049731182795698922</v>
      </c>
      <c r="L94" s="4">
        <f>$C$95</f>
        <v>1110000000</v>
      </c>
      <c r="M94" s="8">
        <f>IFERROR(N94/$N$122,0)</f>
        <v>0.061085006407518155</v>
      </c>
      <c r="N94" s="4">
        <f>$D$95</f>
        <v>1430000000</v>
      </c>
      <c r="O94" s="8">
        <f>IFERROR(P94/$P$122,0)</f>
        <v>0.056719653179190754</v>
      </c>
      <c r="P94" s="4">
        <f>$E$95</f>
        <v>1570000000</v>
      </c>
      <c r="Q94" s="8">
        <f>IFERROR(R94/$R$122,0)</f>
        <v>0.053458252962248556</v>
      </c>
      <c r="R94" s="4">
        <f>$F$95</f>
        <v>1940000000</v>
      </c>
      <c r="T94" t="s">
        <f>$A$95</f>
        <v>80</v>
      </c>
      <c r="U94" s="8">
        <f>IFERROR(V94/$V94,0)</f>
        <v>1</v>
      </c>
      <c r="V94" s="4">
        <f>$B$95</f>
        <v>1040000000</v>
      </c>
      <c r="W94" s="8">
        <f>IFERROR(X94/$V94,0)</f>
        <v>1.0673076923076923</v>
      </c>
      <c r="X94" s="4">
        <f>$C$95</f>
        <v>1110000000</v>
      </c>
      <c r="Y94" s="8">
        <f>IFERROR(Z94/$V94,0)</f>
        <v>1.375</v>
      </c>
      <c r="Z94" s="4">
        <f>$D$95</f>
        <v>1430000000</v>
      </c>
      <c r="AA94" s="8">
        <f>IFERROR(AB94/$V94,0)</f>
        <v>1.5096153846153846</v>
      </c>
      <c r="AB94" s="4">
        <f>$E$95</f>
        <v>1570000000</v>
      </c>
      <c r="AC94" s="8">
        <f>IFERROR(AD94/$V94,0)</f>
        <v>1.8653846153846154</v>
      </c>
      <c r="AD94" s="4">
        <f>$F$95</f>
        <v>1940000000</v>
      </c>
    </row>
    <row r="95" spans="1:30" ht="13.5">
      <c r="A95" t="s">
        <v>80</v>
      </c>
      <c r="B95" s="4">
        <v>1040000000</v>
      </c>
      <c r="C95" s="4">
        <v>1110000000</v>
      </c>
      <c r="D95" s="4">
        <v>1430000000</v>
      </c>
      <c r="E95" s="4">
        <v>1570000000</v>
      </c>
      <c r="F95" s="4">
        <v>1940000000</v>
      </c>
      <c r="H95" t="s">
        <f>$A$96</f>
        <v>81</v>
      </c>
      <c r="I95" s="8">
        <f>IFERROR(J95/$J$122,0)</f>
        <v>0.039890210430009149</v>
      </c>
      <c r="J95" s="4">
        <f>$B$96</f>
        <v>872000000</v>
      </c>
      <c r="K95" s="8">
        <f>IFERROR(L95/$L$122,0)</f>
        <v>0.048387096774193547</v>
      </c>
      <c r="L95" s="4">
        <f>$C$96</f>
        <v>1080000000</v>
      </c>
      <c r="M95" s="8">
        <f>IFERROR(N95/$N$122,0)</f>
        <v>0.061085006407518155</v>
      </c>
      <c r="N95" s="4">
        <f>$D$96</f>
        <v>1430000000</v>
      </c>
      <c r="O95" s="8">
        <f>IFERROR(P95/$P$122,0)</f>
        <v>0.056719653179190754</v>
      </c>
      <c r="P95" s="4">
        <f>$E$96</f>
        <v>1570000000</v>
      </c>
      <c r="Q95" s="8">
        <f>IFERROR(R95/$R$122,0)</f>
        <v>0.050702672912648114</v>
      </c>
      <c r="R95" s="4">
        <f>$F$96</f>
        <v>1840000000</v>
      </c>
      <c r="T95" t="s">
        <f>$A$96</f>
        <v>81</v>
      </c>
      <c r="U95" s="8">
        <f>IFERROR(V95/$V95,0)</f>
        <v>1</v>
      </c>
      <c r="V95" s="4">
        <f>$B$96</f>
        <v>872000000</v>
      </c>
      <c r="W95" s="8">
        <f>IFERROR(X95/$V95,0)</f>
        <v>1.238532110091743</v>
      </c>
      <c r="X95" s="4">
        <f>$C$96</f>
        <v>1080000000</v>
      </c>
      <c r="Y95" s="8">
        <f>IFERROR(Z95/$V95,0)</f>
        <v>1.6399082568807339</v>
      </c>
      <c r="Z95" s="4">
        <f>$D$96</f>
        <v>1430000000</v>
      </c>
      <c r="AA95" s="8">
        <f>IFERROR(AB95/$V95,0)</f>
        <v>1.8004587155963303</v>
      </c>
      <c r="AB95" s="4">
        <f>$E$96</f>
        <v>1570000000</v>
      </c>
      <c r="AC95" s="8">
        <f>IFERROR(AD95/$V95,0)</f>
        <v>2.1100917431192658</v>
      </c>
      <c r="AD95" s="4">
        <f>$F$96</f>
        <v>1840000000</v>
      </c>
    </row>
    <row r="96" spans="1:30" ht="13.5">
      <c r="A96" t="s">
        <v>81</v>
      </c>
      <c r="B96" s="4">
        <v>872000000</v>
      </c>
      <c r="C96" s="4">
        <v>1080000000</v>
      </c>
      <c r="D96" s="4">
        <v>1430000000</v>
      </c>
      <c r="E96" s="4">
        <v>1570000000</v>
      </c>
      <c r="F96" s="4">
        <v>1840000000</v>
      </c>
      <c r="H96" t="s">
        <f>$A$97</f>
        <v>82</v>
      </c>
      <c r="I96" s="8">
        <f>IFERROR(J96/$J$122,0)</f>
        <v>0.040805123513266241</v>
      </c>
      <c r="J96" s="4">
        <f>$B$97</f>
        <v>892000000</v>
      </c>
      <c r="K96" s="8">
        <f>IFERROR(L96/$L$122,0)</f>
        <v>0.048835125448028677</v>
      </c>
      <c r="L96" s="4">
        <f>$C$97</f>
        <v>1090000000</v>
      </c>
      <c r="M96" s="8">
        <f>IFERROR(N96/$N$122,0)</f>
        <v>0.061939342161469457</v>
      </c>
      <c r="N96" s="4">
        <f>$D$97</f>
        <v>1450000000</v>
      </c>
      <c r="O96" s="8">
        <f>IFERROR(P96/$P$122,0)</f>
        <v>0.05744219653179191</v>
      </c>
      <c r="P96" s="4">
        <f>$E$97</f>
        <v>1590000000</v>
      </c>
      <c r="Q96" s="8">
        <f>IFERROR(R96/$R$122,0)</f>
        <v>0.050978230917608156</v>
      </c>
      <c r="R96" s="4">
        <f>$F$97</f>
        <v>1850000000</v>
      </c>
      <c r="T96" t="s">
        <f>$A$97</f>
        <v>82</v>
      </c>
      <c r="U96" s="8">
        <f>IFERROR(V96/$V96,0)</f>
        <v>1</v>
      </c>
      <c r="V96" s="4">
        <f>$B$97</f>
        <v>892000000</v>
      </c>
      <c r="W96" s="8">
        <f>IFERROR(X96/$V96,0)</f>
        <v>1.2219730941704037</v>
      </c>
      <c r="X96" s="4">
        <f>$C$97</f>
        <v>1090000000</v>
      </c>
      <c r="Y96" s="8">
        <f>IFERROR(Z96/$V96,0)</f>
        <v>1.6255605381165918</v>
      </c>
      <c r="Z96" s="4">
        <f>$D$97</f>
        <v>1450000000</v>
      </c>
      <c r="AA96" s="8">
        <f>IFERROR(AB96/$V96,0)</f>
        <v>1.7825112107623318</v>
      </c>
      <c r="AB96" s="4">
        <f>$E$97</f>
        <v>1590000000</v>
      </c>
      <c r="AC96" s="8">
        <f>IFERROR(AD96/$V96,0)</f>
        <v>2.0739910313901344</v>
      </c>
      <c r="AD96" s="4">
        <f>$F$97</f>
        <v>1850000000</v>
      </c>
    </row>
    <row r="97" spans="1:30" ht="13.5">
      <c r="A97" t="s">
        <v>82</v>
      </c>
      <c r="B97" s="4">
        <v>892000000</v>
      </c>
      <c r="C97" s="4">
        <v>1090000000</v>
      </c>
      <c r="D97" s="4">
        <v>1450000000</v>
      </c>
      <c r="E97" s="4">
        <v>1590000000</v>
      </c>
      <c r="F97" s="4">
        <v>1850000000</v>
      </c>
      <c r="H97" t="s">
        <f>$A$98</f>
        <v>83</v>
      </c>
      <c r="I97" s="8">
        <f>IFERROR(J97/$J$122,0)</f>
        <v>-0.00091491308325709062</v>
      </c>
      <c r="J97" s="4">
        <f>$B$98</f>
        <v>-20000000</v>
      </c>
      <c r="K97" s="8">
        <f>IFERROR(L97/$L$122,0)</f>
        <v>-0.00067204301075268823</v>
      </c>
      <c r="L97" s="4">
        <f>$C$98</f>
        <v>-15000000</v>
      </c>
      <c r="M97" s="8">
        <f>IFERROR(N97/$N$122,0)</f>
        <v>-0.00081161896625373767</v>
      </c>
      <c r="N97" s="4">
        <f>$D$98</f>
        <v>-19000000</v>
      </c>
      <c r="O97" s="8">
        <f>IFERROR(P97/$P$122,0)</f>
        <v>-0.00065028901734104046</v>
      </c>
      <c r="P97" s="4">
        <f>$E$98</f>
        <v>-18000000</v>
      </c>
      <c r="Q97" s="8">
        <f>IFERROR(R97/$R$122,0)</f>
        <v>-0.00044089280793607055</v>
      </c>
      <c r="R97" s="4">
        <f>$F$98</f>
        <v>-16000000</v>
      </c>
      <c r="T97" t="s">
        <f>$A$98</f>
        <v>83</v>
      </c>
      <c r="U97" s="8">
        <f>IFERROR(V97/$V97,0)</f>
        <v>1</v>
      </c>
      <c r="V97" s="4">
        <f>$B$98</f>
        <v>-20000000</v>
      </c>
      <c r="W97" s="8">
        <f>IFERROR(X97/$V97,0)</f>
        <v>0.75</v>
      </c>
      <c r="X97" s="4">
        <f>$C$98</f>
        <v>-15000000</v>
      </c>
      <c r="Y97" s="8">
        <f>IFERROR(Z97/$V97,0)</f>
        <v>0.94999999999999996</v>
      </c>
      <c r="Z97" s="4">
        <f>$D$98</f>
        <v>-19000000</v>
      </c>
      <c r="AA97" s="8">
        <f>IFERROR(AB97/$V97,0)</f>
        <v>0.90000000000000002</v>
      </c>
      <c r="AB97" s="4">
        <f>$E$98</f>
        <v>-18000000</v>
      </c>
      <c r="AC97" s="8">
        <f>IFERROR(AD97/$V97,0)</f>
        <v>0.80000000000000004</v>
      </c>
      <c r="AD97" s="4">
        <f>$F$98</f>
        <v>-16000000</v>
      </c>
    </row>
    <row r="98" spans="1:30" ht="13.5">
      <c r="A98" t="s">
        <v>83</v>
      </c>
      <c r="B98" s="4">
        <v>-20000000</v>
      </c>
      <c r="C98" s="4">
        <v>-15000000</v>
      </c>
      <c r="D98" s="4">
        <v>-19000000</v>
      </c>
      <c r="E98" s="4">
        <v>-18000000</v>
      </c>
      <c r="F98" s="4">
        <v>-16000000</v>
      </c>
      <c r="H98" t="s">
        <f>$A$99</f>
        <v>84</v>
      </c>
      <c r="I98" s="8">
        <f>IFERROR(J98/$J$122,0)</f>
        <v>0.0078682525160109797</v>
      </c>
      <c r="J98" s="4">
        <f>$B$99</f>
        <v>172000000</v>
      </c>
      <c r="K98" s="8">
        <f>IFERROR(L98/$L$122,0)</f>
        <v>0.0013440860215053765</v>
      </c>
      <c r="L98" s="4">
        <f>$C$99</f>
        <v>30000000</v>
      </c>
      <c r="M98" s="8">
        <f>IFERROR(N98/$N$122,0)</f>
        <v>0</v>
      </c>
      <c r="N98" s="4">
        <f>$D$99</f>
        <v>0</v>
      </c>
      <c r="O98" s="8">
        <f>IFERROR(P98/$P$122,0)</f>
        <v>0</v>
      </c>
      <c r="P98" s="4">
        <f>$E$99</f>
        <v>0</v>
      </c>
      <c r="Q98" s="8">
        <f>IFERROR(R98/$R$122,0)</f>
        <v>0.0029209148525764675</v>
      </c>
      <c r="R98" s="4">
        <f>$F$99</f>
        <v>106000000</v>
      </c>
      <c r="T98" t="s">
        <f>$A$99</f>
        <v>84</v>
      </c>
      <c r="U98" s="8">
        <f>IFERROR(V98/$V98,0)</f>
        <v>1</v>
      </c>
      <c r="V98" s="4">
        <f>$B$99</f>
        <v>172000000</v>
      </c>
      <c r="W98" s="8">
        <f>IFERROR(X98/$V98,0)</f>
        <v>0.1744186046511628</v>
      </c>
      <c r="X98" s="4">
        <f>$C$99</f>
        <v>30000000</v>
      </c>
      <c r="Y98" s="8">
        <f>IFERROR(Z98/$V98,0)</f>
        <v>0</v>
      </c>
      <c r="Z98" s="4">
        <f>$D$99</f>
        <v>0</v>
      </c>
      <c r="AA98" s="8">
        <f>IFERROR(AB98/$V98,0)</f>
        <v>0</v>
      </c>
      <c r="AB98" s="4">
        <f>$E$99</f>
        <v>0</v>
      </c>
      <c r="AC98" s="8">
        <f>IFERROR(AD98/$V98,0)</f>
        <v>0.61627906976744184</v>
      </c>
      <c r="AD98" s="4">
        <f>$F$99</f>
        <v>106000000</v>
      </c>
    </row>
    <row r="99" spans="1:30" ht="13.5">
      <c r="A99" t="s">
        <v>84</v>
      </c>
      <c r="B99" s="4">
        <v>172000000</v>
      </c>
      <c r="C99" s="4">
        <v>30000000</v>
      </c>
      <c r="D99" s="4">
        <v>0</v>
      </c>
      <c r="E99" s="4">
        <v>0</v>
      </c>
      <c r="F99" s="4">
        <v>106000000</v>
      </c>
      <c r="H99" t="s">
        <f>$A$102</f>
        <v>85</v>
      </c>
      <c r="I99" s="8">
        <f>IFERROR(J99/$J$122,0)</f>
        <v>0.015873741994510523</v>
      </c>
      <c r="J99" s="4">
        <f>$B$102</f>
        <v>347000000</v>
      </c>
      <c r="K99" s="8">
        <f>IFERROR(L99/$L$122,0)</f>
        <v>0.013978494623655914</v>
      </c>
      <c r="L99" s="4">
        <f>$C$102</f>
        <v>312000000</v>
      </c>
      <c r="M99" s="8">
        <f>IFERROR(N99/$N$122,0)</f>
        <v>0.01695856471593336</v>
      </c>
      <c r="N99" s="4">
        <f>$D$102</f>
        <v>397000000</v>
      </c>
      <c r="O99" s="8">
        <f>IFERROR(P99/$P$122,0)</f>
        <v>0.014234104046242774</v>
      </c>
      <c r="P99" s="4">
        <f>$E$102</f>
        <v>394000000</v>
      </c>
      <c r="Q99" s="8">
        <f>IFERROR(R99/$R$122,0)</f>
        <v>0.015045467070818407</v>
      </c>
      <c r="R99" s="4">
        <f>$F$102</f>
        <v>546000000</v>
      </c>
      <c r="T99" t="s">
        <f>$A$102</f>
        <v>85</v>
      </c>
      <c r="U99" s="8">
        <f>IFERROR(V99/$V99,0)</f>
        <v>1</v>
      </c>
      <c r="V99" s="4">
        <f>$B$102</f>
        <v>347000000</v>
      </c>
      <c r="W99" s="8">
        <f>IFERROR(X99/$V99,0)</f>
        <v>0.89913544668587897</v>
      </c>
      <c r="X99" s="4">
        <f>$C$102</f>
        <v>312000000</v>
      </c>
      <c r="Y99" s="8">
        <f>IFERROR(Z99/$V99,0)</f>
        <v>1.144092219020173</v>
      </c>
      <c r="Z99" s="4">
        <f>$D$102</f>
        <v>397000000</v>
      </c>
      <c r="AA99" s="8">
        <f>IFERROR(AB99/$V99,0)</f>
        <v>1.1354466858789625</v>
      </c>
      <c r="AB99" s="4">
        <f>$E$102</f>
        <v>394000000</v>
      </c>
      <c r="AC99" s="8">
        <f>IFERROR(AD99/$V99,0)</f>
        <v>1.5734870317002883</v>
      </c>
      <c r="AD99" s="4">
        <f>$F$102</f>
        <v>546000000</v>
      </c>
    </row>
    <row r="100" spans="1:30" ht="13.5">
      <c r="A100" t="s">
        <v>86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H100" t="s">
        <f>$A$103</f>
        <v>87</v>
      </c>
      <c r="I100" s="8">
        <f>IFERROR(J100/$J$122,0)</f>
        <v>0.0076852698993595606</v>
      </c>
      <c r="J100" s="4">
        <f>$B$103</f>
        <v>168000000</v>
      </c>
      <c r="K100" s="8">
        <f>IFERROR(L100/$L$122,0)</f>
        <v>0.0058691756272401434</v>
      </c>
      <c r="L100" s="4">
        <f>$C$103</f>
        <v>131000000</v>
      </c>
      <c r="M100" s="8">
        <f>IFERROR(N100/$N$122,0)</f>
        <v>0.0094831268688594615</v>
      </c>
      <c r="N100" s="4">
        <f>$D$103</f>
        <v>222000000</v>
      </c>
      <c r="O100" s="8">
        <f>IFERROR(P100/$P$122,0)</f>
        <v>0.0070086705202312138</v>
      </c>
      <c r="P100" s="4">
        <f>$E$103</f>
        <v>194000000</v>
      </c>
      <c r="Q100" s="8">
        <f>IFERROR(R100/$R$122,0)</f>
        <v>0.0076329567373932209</v>
      </c>
      <c r="R100" s="4">
        <f>$F$103</f>
        <v>277000000</v>
      </c>
      <c r="T100" t="s">
        <f>$A$103</f>
        <v>87</v>
      </c>
      <c r="U100" s="8">
        <f>IFERROR(V100/$V100,0)</f>
        <v>1</v>
      </c>
      <c r="V100" s="4">
        <f>$B$103</f>
        <v>168000000</v>
      </c>
      <c r="W100" s="8">
        <f>IFERROR(X100/$V100,0)</f>
        <v>0.77976190476190477</v>
      </c>
      <c r="X100" s="4">
        <f>$C$103</f>
        <v>131000000</v>
      </c>
      <c r="Y100" s="8">
        <f>IFERROR(Z100/$V100,0)</f>
        <v>1.3214285714285714</v>
      </c>
      <c r="Z100" s="4">
        <f>$D$103</f>
        <v>222000000</v>
      </c>
      <c r="AA100" s="8">
        <f>IFERROR(AB100/$V100,0)</f>
        <v>1.1547619047619047</v>
      </c>
      <c r="AB100" s="4">
        <f>$E$103</f>
        <v>194000000</v>
      </c>
      <c r="AC100" s="8">
        <f>IFERROR(AD100/$V100,0)</f>
        <v>1.6488095238095237</v>
      </c>
      <c r="AD100" s="4">
        <f>$F$103</f>
        <v>277000000</v>
      </c>
    </row>
    <row r="101" spans="1:30" ht="13.5">
      <c r="A101" t="s">
        <v>88</v>
      </c>
      <c r="B101" s="4">
        <v>6.9500000000000002</v>
      </c>
      <c r="C101" s="4">
        <v>6.8300000000000001</v>
      </c>
      <c r="D101" s="4">
        <v>6.5899999999999999</v>
      </c>
      <c r="E101" s="4">
        <v>6.6900000000000004</v>
      </c>
      <c r="F101" s="4">
        <v>6.2199999999999998</v>
      </c>
      <c r="H101" t="s">
        <f>$A$104</f>
        <v>89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89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30" ht="13.5">
      <c r="A102" t="s">
        <v>85</v>
      </c>
      <c r="B102" s="4">
        <v>347000000</v>
      </c>
      <c r="C102" s="4">
        <v>312000000</v>
      </c>
      <c r="D102" s="4">
        <v>397000000</v>
      </c>
      <c r="E102" s="4">
        <v>394000000</v>
      </c>
      <c r="F102" s="4">
        <v>546000000</v>
      </c>
      <c r="H102" t="s">
        <f>$A$105</f>
        <v>90</v>
      </c>
      <c r="I102" s="8">
        <f>IFERROR(J102/$J$122,0)</f>
        <v>0.0081884720951509605</v>
      </c>
      <c r="J102" s="4">
        <f>$B$105</f>
        <v>179000000</v>
      </c>
      <c r="K102" s="8">
        <f>IFERROR(L102/$L$122,0)</f>
        <v>0.0081093189964157701</v>
      </c>
      <c r="L102" s="4">
        <f>$C$105</f>
        <v>181000000</v>
      </c>
      <c r="M102" s="8">
        <f>IFERROR(N102/$N$122,0)</f>
        <v>0.0074754378470739003</v>
      </c>
      <c r="N102" s="4">
        <f>$D$105</f>
        <v>175000000</v>
      </c>
      <c r="O102" s="8">
        <f>IFERROR(P102/$P$122,0)</f>
        <v>0.0072254335260115606</v>
      </c>
      <c r="P102" s="4">
        <f>$E$105</f>
        <v>200000000</v>
      </c>
      <c r="Q102" s="8">
        <f>IFERROR(R102/$R$122,0)</f>
        <v>0.0074125103334251857</v>
      </c>
      <c r="R102" s="4">
        <f>$F$105</f>
        <v>269000000</v>
      </c>
      <c r="T102" t="s">
        <f>$A$105</f>
        <v>90</v>
      </c>
      <c r="U102" s="8">
        <f>IFERROR(V102/$V102,0)</f>
        <v>1</v>
      </c>
      <c r="V102" s="4">
        <f>$B$105</f>
        <v>179000000</v>
      </c>
      <c r="W102" s="8">
        <f>IFERROR(X102/$V102,0)</f>
        <v>1.011173184357542</v>
      </c>
      <c r="X102" s="4">
        <f>$C$105</f>
        <v>181000000</v>
      </c>
      <c r="Y102" s="8">
        <f>IFERROR(Z102/$V102,0)</f>
        <v>0.97765363128491622</v>
      </c>
      <c r="Z102" s="4">
        <f>$D$105</f>
        <v>175000000</v>
      </c>
      <c r="AA102" s="8">
        <f>IFERROR(AB102/$V102,0)</f>
        <v>1.1173184357541899</v>
      </c>
      <c r="AB102" s="4">
        <f>$E$105</f>
        <v>200000000</v>
      </c>
      <c r="AC102" s="8">
        <f>IFERROR(AD102/$V102,0)</f>
        <v>1.5027932960893855</v>
      </c>
      <c r="AD102" s="4">
        <f>$F$105</f>
        <v>269000000</v>
      </c>
    </row>
    <row r="103" spans="1:30" ht="13.5">
      <c r="A103" t="s">
        <v>87</v>
      </c>
      <c r="B103" s="4">
        <v>168000000</v>
      </c>
      <c r="C103" s="4">
        <v>131000000</v>
      </c>
      <c r="D103" s="4">
        <v>222000000</v>
      </c>
      <c r="E103" s="4">
        <v>194000000</v>
      </c>
      <c r="F103" s="4">
        <v>277000000</v>
      </c>
      <c r="H103" t="s">
        <f>$A$106</f>
        <v>91</v>
      </c>
      <c r="I103" s="8">
        <f>IFERROR(J103/$J$122,0)</f>
        <v>0</v>
      </c>
      <c r="J103" s="4">
        <f>$B$106</f>
        <v>0</v>
      </c>
      <c r="K103" s="8">
        <f>IFERROR(L103/$L$122,0)</f>
        <v>0</v>
      </c>
      <c r="L103" s="4">
        <f>$C$106</f>
        <v>0</v>
      </c>
      <c r="M103" s="8">
        <f>IFERROR(N103/$N$122,0)</f>
        <v>0</v>
      </c>
      <c r="N103" s="4">
        <f>$D$106</f>
        <v>0</v>
      </c>
      <c r="O103" s="8">
        <f>IFERROR(P103/$P$122,0)</f>
        <v>0</v>
      </c>
      <c r="P103" s="4">
        <f>$E$106</f>
        <v>0</v>
      </c>
      <c r="Q103" s="8">
        <f>IFERROR(R103/$R$122,0)</f>
        <v>0</v>
      </c>
      <c r="R103" s="4">
        <f>$F$106</f>
        <v>0</v>
      </c>
      <c r="T103" t="s">
        <f>$A$106</f>
        <v>91</v>
      </c>
      <c r="U103" s="8">
        <f>IFERROR(V103/$V103,0)</f>
        <v>0</v>
      </c>
      <c r="V103" s="4">
        <f>$B$106</f>
        <v>0</v>
      </c>
      <c r="W103" s="8">
        <f>IFERROR(X103/$V103,0)</f>
        <v>0</v>
      </c>
      <c r="X103" s="4">
        <f>$C$106</f>
        <v>0</v>
      </c>
      <c r="Y103" s="8">
        <f>IFERROR(Z103/$V103,0)</f>
        <v>0</v>
      </c>
      <c r="Z103" s="4">
        <f>$D$106</f>
        <v>0</v>
      </c>
      <c r="AA103" s="8">
        <f>IFERROR(AB103/$V103,0)</f>
        <v>0</v>
      </c>
      <c r="AB103" s="4">
        <f>$E$106</f>
        <v>0</v>
      </c>
      <c r="AC103" s="8">
        <f>IFERROR(AD103/$V103,0)</f>
        <v>0</v>
      </c>
      <c r="AD103" s="4">
        <f>$F$106</f>
        <v>0</v>
      </c>
    </row>
    <row r="104" spans="1:30" ht="13.5">
      <c r="A104" t="s">
        <v>89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92</v>
      </c>
      <c r="I104" s="8">
        <f>IFERROR(J104/$J$122,0)</f>
        <v>0.0088746569075937778</v>
      </c>
      <c r="J104" s="4">
        <f>$B$107</f>
        <v>194000000</v>
      </c>
      <c r="K104" s="8">
        <f>IFERROR(L104/$L$122,0)</f>
        <v>0.0077060931899641579</v>
      </c>
      <c r="L104" s="4">
        <f>$C$107</f>
        <v>172000000</v>
      </c>
      <c r="M104" s="8">
        <f>IFERROR(N104/$N$122,0)</f>
        <v>0.013498504912430586</v>
      </c>
      <c r="N104" s="4">
        <f>$D$107</f>
        <v>316000000</v>
      </c>
      <c r="O104" s="8">
        <f>IFERROR(P104/$P$122,0)</f>
        <v>0.0088872832369942204</v>
      </c>
      <c r="P104" s="4">
        <f>$E$107</f>
        <v>246000000</v>
      </c>
      <c r="Q104" s="8">
        <f>IFERROR(R104/$R$122,0)</f>
        <v>0.0073573987324331768</v>
      </c>
      <c r="R104" s="4">
        <f>$F$107</f>
        <v>267000000</v>
      </c>
      <c r="T104" t="s">
        <f>$A$107</f>
        <v>92</v>
      </c>
      <c r="U104" s="8">
        <f>IFERROR(V104/$V104,0)</f>
        <v>1</v>
      </c>
      <c r="V104" s="4">
        <f>$B$107</f>
        <v>194000000</v>
      </c>
      <c r="W104" s="8">
        <f>IFERROR(X104/$V104,0)</f>
        <v>0.88659793814432986</v>
      </c>
      <c r="X104" s="4">
        <f>$C$107</f>
        <v>172000000</v>
      </c>
      <c r="Y104" s="8">
        <f>IFERROR(Z104/$V104,0)</f>
        <v>1.6288659793814433</v>
      </c>
      <c r="Z104" s="4">
        <f>$D$107</f>
        <v>316000000</v>
      </c>
      <c r="AA104" s="8">
        <f>IFERROR(AB104/$V104,0)</f>
        <v>1.268041237113402</v>
      </c>
      <c r="AB104" s="4">
        <f>$E$107</f>
        <v>246000000</v>
      </c>
      <c r="AC104" s="8">
        <f>IFERROR(AD104/$V104,0)</f>
        <v>1.3762886597938144</v>
      </c>
      <c r="AD104" s="4">
        <f>$F$107</f>
        <v>267000000</v>
      </c>
    </row>
    <row r="105" spans="1:30" ht="13.5">
      <c r="A105" t="s">
        <v>90</v>
      </c>
      <c r="B105" s="4">
        <v>179000000</v>
      </c>
      <c r="C105" s="4">
        <v>181000000</v>
      </c>
      <c r="D105" s="4">
        <v>175000000</v>
      </c>
      <c r="E105" s="4">
        <v>200000000</v>
      </c>
      <c r="F105" s="4">
        <v>269000000</v>
      </c>
      <c r="H105" t="s">
        <f>$A$108</f>
        <v>93</v>
      </c>
      <c r="I105" s="8">
        <f>IFERROR(J105/$J$122,0)</f>
        <v>0.0088746569075937778</v>
      </c>
      <c r="J105" s="4">
        <f>$B$108</f>
        <v>194000000</v>
      </c>
      <c r="K105" s="8">
        <f>IFERROR(L105/$L$122,0)</f>
        <v>0.0077060931899641579</v>
      </c>
      <c r="L105" s="4">
        <f>$C$108</f>
        <v>172000000</v>
      </c>
      <c r="M105" s="8">
        <f>IFERROR(N105/$N$122,0)</f>
        <v>0.013498504912430586</v>
      </c>
      <c r="N105" s="4">
        <f>$D$108</f>
        <v>316000000</v>
      </c>
      <c r="O105" s="8">
        <f>IFERROR(P105/$P$122,0)</f>
        <v>0.0088872832369942204</v>
      </c>
      <c r="P105" s="4">
        <f>$E$108</f>
        <v>246000000</v>
      </c>
      <c r="Q105" s="8">
        <f>IFERROR(R105/$R$122,0)</f>
        <v>0.0073573987324331768</v>
      </c>
      <c r="R105" s="4">
        <f>$F$108</f>
        <v>267000000</v>
      </c>
      <c r="T105" t="s">
        <f>$A$108</f>
        <v>93</v>
      </c>
      <c r="U105" s="8">
        <f>IFERROR(V105/$V105,0)</f>
        <v>1</v>
      </c>
      <c r="V105" s="4">
        <f>$B$108</f>
        <v>194000000</v>
      </c>
      <c r="W105" s="8">
        <f>IFERROR(X105/$V105,0)</f>
        <v>0.88659793814432986</v>
      </c>
      <c r="X105" s="4">
        <f>$C$108</f>
        <v>172000000</v>
      </c>
      <c r="Y105" s="8">
        <f>IFERROR(Z105/$V105,0)</f>
        <v>1.6288659793814433</v>
      </c>
      <c r="Z105" s="4">
        <f>$D$108</f>
        <v>316000000</v>
      </c>
      <c r="AA105" s="8">
        <f>IFERROR(AB105/$V105,0)</f>
        <v>1.268041237113402</v>
      </c>
      <c r="AB105" s="4">
        <f>$E$108</f>
        <v>246000000</v>
      </c>
      <c r="AC105" s="8">
        <f>IFERROR(AD105/$V105,0)</f>
        <v>1.3762886597938144</v>
      </c>
      <c r="AD105" s="4">
        <f>$F$108</f>
        <v>267000000</v>
      </c>
    </row>
    <row r="106" spans="1:30" ht="13.5">
      <c r="A106" t="s">
        <v>91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H106" t="s">
        <f>$A$109</f>
        <v>94</v>
      </c>
      <c r="I106" s="8">
        <f>IFERROR(J106/$J$122,0)</f>
        <v>0.12305580969807868</v>
      </c>
      <c r="J106" s="4">
        <f>$B$109</f>
        <v>2690000000</v>
      </c>
      <c r="K106" s="8">
        <f>IFERROR(L106/$L$122,0)</f>
        <v>0.13082437275985664</v>
      </c>
      <c r="L106" s="4">
        <f>$C$109</f>
        <v>2920000000</v>
      </c>
      <c r="M106" s="8">
        <f>IFERROR(N106/$N$122,0)</f>
        <v>0.14523707817172149</v>
      </c>
      <c r="N106" s="4">
        <f>$D$109</f>
        <v>3400000000</v>
      </c>
      <c r="O106" s="8">
        <f>IFERROR(P106/$P$122,0)</f>
        <v>0.25397398843930635</v>
      </c>
      <c r="P106" s="4">
        <f>$E$109</f>
        <v>7030000000</v>
      </c>
      <c r="Q106" s="8">
        <f>IFERROR(R106/$R$122,0)</f>
        <v>0.10608983190961697</v>
      </c>
      <c r="R106" s="4">
        <f>$F$109</f>
        <v>3850000000</v>
      </c>
      <c r="T106" t="s">
        <f>$A$109</f>
        <v>94</v>
      </c>
      <c r="U106" s="8">
        <f>IFERROR(V106/$V106,0)</f>
        <v>1</v>
      </c>
      <c r="V106" s="4">
        <f>$B$109</f>
        <v>2690000000</v>
      </c>
      <c r="W106" s="8">
        <f>IFERROR(X106/$V106,0)</f>
        <v>1.0855018587360594</v>
      </c>
      <c r="X106" s="4">
        <f>$C$109</f>
        <v>2920000000</v>
      </c>
      <c r="Y106" s="8">
        <f>IFERROR(Z106/$V106,0)</f>
        <v>1.2639405204460967</v>
      </c>
      <c r="Z106" s="4">
        <f>$D$109</f>
        <v>3400000000</v>
      </c>
      <c r="AA106" s="8">
        <f>IFERROR(AB106/$V106,0)</f>
        <v>2.6133828996282529</v>
      </c>
      <c r="AB106" s="4">
        <f>$E$109</f>
        <v>7030000000</v>
      </c>
      <c r="AC106" s="8">
        <f>IFERROR(AD106/$V106,0)</f>
        <v>1.4312267657992566</v>
      </c>
      <c r="AD106" s="4">
        <f>$F$109</f>
        <v>3850000000</v>
      </c>
    </row>
    <row r="107" spans="1:30" ht="13.5">
      <c r="A107" t="s">
        <v>92</v>
      </c>
      <c r="B107" s="4">
        <v>194000000</v>
      </c>
      <c r="C107" s="4">
        <v>172000000</v>
      </c>
      <c r="D107" s="4">
        <v>316000000</v>
      </c>
      <c r="E107" s="4">
        <v>246000000</v>
      </c>
      <c r="F107" s="4">
        <v>267000000</v>
      </c>
      <c r="H107" t="s">
        <f>$A$110</f>
        <v>95</v>
      </c>
      <c r="I107" s="8">
        <f>IFERROR(J107/$J$122,0)</f>
        <v>0.52790484903934132</v>
      </c>
      <c r="J107" s="4">
        <f>$B$110</f>
        <v>11540000000</v>
      </c>
      <c r="K107" s="8">
        <f>IFERROR(L107/$L$122,0)</f>
        <v>0.55152329749103945</v>
      </c>
      <c r="L107" s="4">
        <f>$C$110</f>
        <v>12310000000</v>
      </c>
      <c r="M107" s="8">
        <f>IFERROR(N107/$N$122,0)</f>
        <v>0.55788124733020072</v>
      </c>
      <c r="N107" s="4">
        <f>$D$110</f>
        <v>13060000000</v>
      </c>
      <c r="O107" s="8">
        <f>IFERROR(P107/$P$122,0)</f>
        <v>0.50722543352601157</v>
      </c>
      <c r="P107" s="4">
        <f>$E$110</f>
        <v>14040000000</v>
      </c>
      <c r="Q107" s="8">
        <f>IFERROR(R107/$R$122,0)</f>
        <v>0.57894736842105265</v>
      </c>
      <c r="R107" s="4">
        <f>$F$110</f>
        <v>21010000000</v>
      </c>
      <c r="T107" t="s">
        <f>$A$110</f>
        <v>95</v>
      </c>
      <c r="U107" s="8">
        <f>IFERROR(V107/$V107,0)</f>
        <v>1</v>
      </c>
      <c r="V107" s="4">
        <f>$B$110</f>
        <v>11540000000</v>
      </c>
      <c r="W107" s="8">
        <f>IFERROR(X107/$V107,0)</f>
        <v>1.0667244367417679</v>
      </c>
      <c r="X107" s="4">
        <f>$C$110</f>
        <v>12310000000</v>
      </c>
      <c r="Y107" s="8">
        <f>IFERROR(Z107/$V107,0)</f>
        <v>1.1317157712305026</v>
      </c>
      <c r="Z107" s="4">
        <f>$D$110</f>
        <v>13060000000</v>
      </c>
      <c r="AA107" s="8">
        <f>IFERROR(AB107/$V107,0)</f>
        <v>1.2166377816291161</v>
      </c>
      <c r="AB107" s="4">
        <f>$E$110</f>
        <v>14040000000</v>
      </c>
      <c r="AC107" s="8">
        <f>IFERROR(AD107/$V107,0)</f>
        <v>1.8206239168110918</v>
      </c>
      <c r="AD107" s="4">
        <f>$F$110</f>
        <v>21010000000</v>
      </c>
    </row>
    <row r="108" spans="1:30" ht="13.5">
      <c r="A108" t="s">
        <v>93</v>
      </c>
      <c r="B108" s="4">
        <v>194000000</v>
      </c>
      <c r="C108" s="4">
        <v>172000000</v>
      </c>
      <c r="D108" s="4">
        <v>316000000</v>
      </c>
      <c r="E108" s="4">
        <v>246000000</v>
      </c>
      <c r="F108" s="4">
        <v>267000000</v>
      </c>
      <c r="H108" t="s">
        <f>$A$111</f>
        <v>96</v>
      </c>
      <c r="I108" s="8">
        <f>IFERROR(J108/$J$122,0)</f>
        <v>0.76166514181152778</v>
      </c>
      <c r="J108" s="4">
        <f>$B$111</f>
        <v>16649999999.999998</v>
      </c>
      <c r="K108" s="8">
        <f>IFERROR(L108/$L$122,0)</f>
        <v>0.7988351254480287</v>
      </c>
      <c r="L108" s="4">
        <f>$C$111</f>
        <v>17830000000</v>
      </c>
      <c r="M108" s="8">
        <f>IFERROR(N108/$N$122,0)</f>
        <v>0.81290046988466469</v>
      </c>
      <c r="N108" s="4">
        <f>$D$111</f>
        <v>19030000000</v>
      </c>
      <c r="O108" s="8">
        <f>IFERROR(P108/$P$122,0)</f>
        <v>0.7322976878612717</v>
      </c>
      <c r="P108" s="4">
        <f>$E$111</f>
        <v>20270000000</v>
      </c>
      <c r="Q108" s="8">
        <f>IFERROR(R108/$R$122,0)</f>
        <v>0.84734086525213559</v>
      </c>
      <c r="R108" s="4">
        <f>$F$111</f>
        <v>30750000000</v>
      </c>
      <c r="T108" t="s">
        <f>$A$111</f>
        <v>96</v>
      </c>
      <c r="U108" s="8">
        <f>IFERROR(V108/$V108,0)</f>
        <v>1</v>
      </c>
      <c r="V108" s="4">
        <f>$B$111</f>
        <v>16649999999.999998</v>
      </c>
      <c r="W108" s="8">
        <f>IFERROR(X108/$V108,0)</f>
        <v>1.070870870870871</v>
      </c>
      <c r="X108" s="4">
        <f>$C$111</f>
        <v>17830000000</v>
      </c>
      <c r="Y108" s="8">
        <f>IFERROR(Z108/$V108,0)</f>
        <v>1.142942942942943</v>
      </c>
      <c r="Z108" s="4">
        <f>$D$111</f>
        <v>19030000000</v>
      </c>
      <c r="AA108" s="8">
        <f>IFERROR(AB108/$V108,0)</f>
        <v>1.2174174174174175</v>
      </c>
      <c r="AB108" s="4">
        <f>$E$111</f>
        <v>20270000000</v>
      </c>
      <c r="AC108" s="8">
        <f>IFERROR(AD108/$V108,0)</f>
        <v>1.8468468468468471</v>
      </c>
      <c r="AD108" s="4">
        <f>$F$111</f>
        <v>30750000000</v>
      </c>
    </row>
    <row r="109" spans="1:30" ht="13.5">
      <c r="A109" t="s">
        <v>94</v>
      </c>
      <c r="B109" s="4">
        <v>2690000000</v>
      </c>
      <c r="C109" s="4">
        <v>2920000000</v>
      </c>
      <c r="D109" s="4">
        <v>3400000000</v>
      </c>
      <c r="E109" s="4">
        <v>7030000000</v>
      </c>
      <c r="F109" s="4">
        <v>3850000000</v>
      </c>
      <c r="H109" t="s">
        <f>$A$112</f>
        <v>97</v>
      </c>
      <c r="I109" s="8">
        <f>IFERROR(J109/$J$122,0)</f>
        <v>0</v>
      </c>
      <c r="J109" s="4">
        <f>$B$112</f>
        <v>0</v>
      </c>
      <c r="K109" s="8">
        <f>IFERROR(L109/$L$122,0)</f>
        <v>0</v>
      </c>
      <c r="L109" s="4">
        <f>$C$112</f>
        <v>0</v>
      </c>
      <c r="M109" s="8">
        <f>IFERROR(N109/$N$122,0)</f>
        <v>0</v>
      </c>
      <c r="N109" s="4">
        <f>$D$112</f>
        <v>0</v>
      </c>
      <c r="O109" s="8">
        <f>IFERROR(P109/$P$122,0)</f>
        <v>0</v>
      </c>
      <c r="P109" s="4">
        <f>$E$112</f>
        <v>0</v>
      </c>
      <c r="Q109" s="8">
        <f>IFERROR(R109/$R$122,0)</f>
        <v>0</v>
      </c>
      <c r="R109" s="4">
        <f>$F$112</f>
        <v>0</v>
      </c>
      <c r="T109" t="s">
        <f>$A$112</f>
        <v>97</v>
      </c>
      <c r="U109" s="8">
        <f>IFERROR(V109/$V109,0)</f>
        <v>0</v>
      </c>
      <c r="V109" s="4">
        <f>$B$112</f>
        <v>0</v>
      </c>
      <c r="W109" s="8">
        <f>IFERROR(X109/$V109,0)</f>
        <v>0</v>
      </c>
      <c r="X109" s="4">
        <f>$C$112</f>
        <v>0</v>
      </c>
      <c r="Y109" s="8">
        <f>IFERROR(Z109/$V109,0)</f>
        <v>0</v>
      </c>
      <c r="Z109" s="4">
        <f>$D$112</f>
        <v>0</v>
      </c>
      <c r="AA109" s="8">
        <f>IFERROR(AB109/$V109,0)</f>
        <v>0</v>
      </c>
      <c r="AB109" s="4">
        <f>$E$112</f>
        <v>0</v>
      </c>
      <c r="AC109" s="8">
        <f>IFERROR(AD109/$V109,0)</f>
        <v>0</v>
      </c>
      <c r="AD109" s="4">
        <f>$F$112</f>
        <v>0</v>
      </c>
    </row>
    <row r="110" spans="1:30" ht="13.5">
      <c r="A110" t="s">
        <v>95</v>
      </c>
      <c r="B110" s="4">
        <v>11540000000</v>
      </c>
      <c r="C110" s="4">
        <v>12310000000</v>
      </c>
      <c r="D110" s="4">
        <v>13060000000</v>
      </c>
      <c r="E110" s="4">
        <v>14040000000</v>
      </c>
      <c r="F110" s="4">
        <v>21010000000</v>
      </c>
      <c r="H110" t="s">
        <f>$A$113</f>
        <v>98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98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30" ht="13.5">
      <c r="A111" t="s">
        <v>96</v>
      </c>
      <c r="B111" s="4">
        <v>16649999999.999998</v>
      </c>
      <c r="C111" s="4">
        <v>17830000000</v>
      </c>
      <c r="D111" s="4">
        <v>19030000000</v>
      </c>
      <c r="E111" s="4">
        <v>20270000000</v>
      </c>
      <c r="F111" s="4">
        <v>30750000000</v>
      </c>
      <c r="H111" t="s">
        <f>$A$114</f>
        <v>99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99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5">
      <c r="A112" t="s">
        <v>97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H112" t="s">
        <f>$A$115</f>
        <v>100</v>
      </c>
      <c r="I112" s="8">
        <f>IFERROR(J112/$J$122,0)</f>
        <v>0.030192131747483988</v>
      </c>
      <c r="J112" s="4">
        <f>$B$115</f>
        <v>660000000</v>
      </c>
      <c r="K112" s="8">
        <f>IFERROR(L112/$L$122,0)</f>
        <v>0.030869175627240144</v>
      </c>
      <c r="L112" s="4">
        <f>$C$115</f>
        <v>689000000</v>
      </c>
      <c r="M112" s="8">
        <f>IFERROR(N112/$N$122,0)</f>
        <v>0.029816317812900471</v>
      </c>
      <c r="N112" s="4">
        <f>$D$115</f>
        <v>698000000</v>
      </c>
      <c r="O112" s="8">
        <f>IFERROR(P112/$P$122,0)</f>
        <v>0.026770231213872831</v>
      </c>
      <c r="P112" s="4">
        <f>$E$115</f>
        <v>741000000</v>
      </c>
      <c r="Q112" s="8">
        <f>IFERROR(R112/$R$122,0)</f>
        <v>0.038578120694406172</v>
      </c>
      <c r="R112" s="4">
        <f>$F$115</f>
        <v>1400000000</v>
      </c>
      <c r="T112" t="s">
        <f>$A$115</f>
        <v>100</v>
      </c>
      <c r="U112" s="8">
        <f>IFERROR(V112/$V112,0)</f>
        <v>1</v>
      </c>
      <c r="V112" s="4">
        <f>$B$115</f>
        <v>660000000</v>
      </c>
      <c r="W112" s="8">
        <f>IFERROR(X112/$V112,0)</f>
        <v>1.0439393939393939</v>
      </c>
      <c r="X112" s="4">
        <f>$C$115</f>
        <v>689000000</v>
      </c>
      <c r="Y112" s="8">
        <f>IFERROR(Z112/$V112,0)</f>
        <v>1.0575757575757576</v>
      </c>
      <c r="Z112" s="4">
        <f>$D$115</f>
        <v>698000000</v>
      </c>
      <c r="AA112" s="8">
        <f>IFERROR(AB112/$V112,0)</f>
        <v>1.1227272727272728</v>
      </c>
      <c r="AB112" s="4">
        <f>$E$115</f>
        <v>741000000</v>
      </c>
      <c r="AC112" s="8">
        <f>IFERROR(AD112/$V112,0)</f>
        <v>2.1212121212121211</v>
      </c>
      <c r="AD112" s="4">
        <f>$F$115</f>
        <v>1400000000</v>
      </c>
    </row>
    <row r="113" spans="1:30" ht="13.5">
      <c r="A113" t="s">
        <v>98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101</v>
      </c>
      <c r="I113" s="8">
        <f>IFERROR(J113/$J$122,0)</f>
        <v>0.23376029277218663</v>
      </c>
      <c r="J113" s="4">
        <f>$B$116</f>
        <v>5110000000</v>
      </c>
      <c r="K113" s="8">
        <f>IFERROR(L113/$L$122,0)</f>
        <v>0.24731182795698925</v>
      </c>
      <c r="L113" s="4">
        <f>$C$116</f>
        <v>5520000000</v>
      </c>
      <c r="M113" s="8">
        <f>IFERROR(N113/$N$122,0)</f>
        <v>0.25501922255446391</v>
      </c>
      <c r="N113" s="4">
        <f>$D$116</f>
        <v>5970000000</v>
      </c>
      <c r="O113" s="8">
        <f>IFERROR(P113/$P$122,0)</f>
        <v>0.22471098265895953</v>
      </c>
      <c r="P113" s="4">
        <f>$E$116</f>
        <v>6220000000</v>
      </c>
      <c r="Q113" s="8">
        <f>IFERROR(R113/$R$122,0)</f>
        <v>0.26839349683108293</v>
      </c>
      <c r="R113" s="4">
        <f>$F$116</f>
        <v>9740000000</v>
      </c>
      <c r="T113" t="s">
        <f>$A$116</f>
        <v>101</v>
      </c>
      <c r="U113" s="8">
        <f>IFERROR(V113/$V113,0)</f>
        <v>1</v>
      </c>
      <c r="V113" s="4">
        <f>$B$116</f>
        <v>5110000000</v>
      </c>
      <c r="W113" s="8">
        <f>IFERROR(X113/$V113,0)</f>
        <v>1.0802348336594911</v>
      </c>
      <c r="X113" s="4">
        <f>$C$116</f>
        <v>5520000000</v>
      </c>
      <c r="Y113" s="8">
        <f>IFERROR(Z113/$V113,0)</f>
        <v>1.1682974559686889</v>
      </c>
      <c r="Z113" s="4">
        <f>$D$116</f>
        <v>5970000000</v>
      </c>
      <c r="AA113" s="8">
        <f>IFERROR(AB113/$V113,0)</f>
        <v>1.2172211350293543</v>
      </c>
      <c r="AB113" s="4">
        <f>$E$116</f>
        <v>6220000000</v>
      </c>
      <c r="AC113" s="8">
        <f>IFERROR(AD113/$V113,0)</f>
        <v>1.9060665362035225</v>
      </c>
      <c r="AD113" s="4">
        <f>$F$116</f>
        <v>9740000000</v>
      </c>
    </row>
    <row r="114" spans="1:30" ht="13.5">
      <c r="A114" t="s">
        <v>99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102</v>
      </c>
      <c r="I114" s="8">
        <f>IFERROR(J114/$J$122,0)</f>
        <v>0.12031107044830741</v>
      </c>
      <c r="J114" s="4">
        <f>$B$117</f>
        <v>2630000000</v>
      </c>
      <c r="K114" s="8">
        <f>IFERROR(L114/$L$122,0)</f>
        <v>0.12948028673835124</v>
      </c>
      <c r="L114" s="4">
        <f>$C$117</f>
        <v>2890000000</v>
      </c>
      <c r="M114" s="8">
        <f>IFERROR(N114/$N$122,0)</f>
        <v>0.12302434856898761</v>
      </c>
      <c r="N114" s="4">
        <f>$D$117</f>
        <v>2880000000</v>
      </c>
      <c r="O114" s="8">
        <f>IFERROR(P114/$P$122,0)</f>
        <v>0.10404624277456648</v>
      </c>
      <c r="P114" s="4">
        <f>$E$117</f>
        <v>2880000000</v>
      </c>
      <c r="Q114" s="8">
        <f>IFERROR(R114/$R$122,0)</f>
        <v>0.077982915403692482</v>
      </c>
      <c r="R114" s="4">
        <f>$F$117</f>
        <v>2830000000</v>
      </c>
      <c r="T114" t="s">
        <f>$A$117</f>
        <v>102</v>
      </c>
      <c r="U114" s="8">
        <f>IFERROR(V114/$V114,0)</f>
        <v>1</v>
      </c>
      <c r="V114" s="4">
        <f>$B$117</f>
        <v>2630000000</v>
      </c>
      <c r="W114" s="8">
        <f>IFERROR(X114/$V114,0)</f>
        <v>1.0988593155893536</v>
      </c>
      <c r="X114" s="4">
        <f>$C$117</f>
        <v>2890000000</v>
      </c>
      <c r="Y114" s="8">
        <f>IFERROR(Z114/$V114,0)</f>
        <v>1.0950570342205324</v>
      </c>
      <c r="Z114" s="4">
        <f>$D$117</f>
        <v>2880000000</v>
      </c>
      <c r="AA114" s="8">
        <f>IFERROR(AB114/$V114,0)</f>
        <v>1.0950570342205324</v>
      </c>
      <c r="AB114" s="4">
        <f>$E$117</f>
        <v>2880000000</v>
      </c>
      <c r="AC114" s="8">
        <f>IFERROR(AD114/$V114,0)</f>
        <v>1.0760456273764258</v>
      </c>
      <c r="AD114" s="4">
        <f>$F$117</f>
        <v>2830000000</v>
      </c>
    </row>
    <row r="115" spans="1:30" ht="13.5">
      <c r="A115" t="s">
        <v>100</v>
      </c>
      <c r="B115" s="4">
        <v>660000000</v>
      </c>
      <c r="C115" s="4">
        <v>689000000</v>
      </c>
      <c r="D115" s="4">
        <v>698000000</v>
      </c>
      <c r="E115" s="4">
        <v>741000000</v>
      </c>
      <c r="F115" s="4">
        <v>1400000000</v>
      </c>
      <c r="H115" t="s">
        <f>$A$118</f>
        <v>103</v>
      </c>
      <c r="I115" s="8">
        <f>IFERROR(J115/$J$122,0)</f>
        <v>0.001646843549862763</v>
      </c>
      <c r="J115" s="4">
        <f>$B$118</f>
        <v>36000000</v>
      </c>
      <c r="K115" s="8">
        <f>IFERROR(L115/$L$122,0)</f>
        <v>0.017114695340501793</v>
      </c>
      <c r="L115" s="4">
        <f>$C$118</f>
        <v>382000000</v>
      </c>
      <c r="M115" s="8">
        <f>IFERROR(N115/$N$122,0)</f>
        <v>0.01742844938060658</v>
      </c>
      <c r="N115" s="4">
        <f>$D$118</f>
        <v>408000000</v>
      </c>
      <c r="O115" s="8">
        <f>IFERROR(P115/$P$122,0)</f>
        <v>0.014523121387283237</v>
      </c>
      <c r="P115" s="4">
        <f>$E$118</f>
        <v>402000000</v>
      </c>
      <c r="Q115" s="8">
        <f>IFERROR(R115/$R$122,0)</f>
        <v>0.011600992008817855</v>
      </c>
      <c r="R115" s="4">
        <f>$F$118</f>
        <v>421000000</v>
      </c>
      <c r="T115" t="s">
        <f>$A$118</f>
        <v>103</v>
      </c>
      <c r="U115" s="8">
        <f>IFERROR(V115/$V115,0)</f>
        <v>1</v>
      </c>
      <c r="V115" s="4">
        <f>$B$118</f>
        <v>36000000</v>
      </c>
      <c r="W115" s="8">
        <f>IFERROR(X115/$V115,0)</f>
        <v>10.611111111111111</v>
      </c>
      <c r="X115" s="4">
        <f>$C$118</f>
        <v>382000000</v>
      </c>
      <c r="Y115" s="8">
        <f>IFERROR(Z115/$V115,0)</f>
        <v>11.333333333333334</v>
      </c>
      <c r="Z115" s="4">
        <f>$D$118</f>
        <v>408000000</v>
      </c>
      <c r="AA115" s="8">
        <f>IFERROR(AB115/$V115,0)</f>
        <v>11.166666666666666</v>
      </c>
      <c r="AB115" s="4">
        <f>$E$118</f>
        <v>402000000</v>
      </c>
      <c r="AC115" s="8">
        <f>IFERROR(AD115/$V115,0)</f>
        <v>11.694444444444445</v>
      </c>
      <c r="AD115" s="4">
        <f>$F$118</f>
        <v>421000000</v>
      </c>
    </row>
    <row r="116" spans="1:30" ht="13.5">
      <c r="A116" t="s">
        <v>101</v>
      </c>
      <c r="B116" s="4">
        <v>5110000000</v>
      </c>
      <c r="C116" s="4">
        <v>5520000000</v>
      </c>
      <c r="D116" s="4">
        <v>5970000000</v>
      </c>
      <c r="E116" s="4">
        <v>6220000000</v>
      </c>
      <c r="F116" s="4">
        <v>9740000000</v>
      </c>
      <c r="H116" t="s">
        <f>$A$119</f>
        <v>104</v>
      </c>
      <c r="I116" s="8">
        <f>IFERROR(J116/$J$122,0)</f>
        <v>0.016605672461116192</v>
      </c>
      <c r="J116" s="4">
        <f>$B$119</f>
        <v>363000000</v>
      </c>
      <c r="K116" s="8">
        <f>IFERROR(L116/$L$122,0)</f>
        <v>0</v>
      </c>
      <c r="L116" s="4">
        <f>$C$119</f>
        <v>0</v>
      </c>
      <c r="M116" s="8">
        <f>IFERROR(N116/$N$122,0)</f>
        <v>0</v>
      </c>
      <c r="N116" s="4">
        <f>$D$119</f>
        <v>0</v>
      </c>
      <c r="O116" s="8">
        <f>IFERROR(P116/$P$122,0)</f>
        <v>0</v>
      </c>
      <c r="P116" s="4">
        <f>$E$119</f>
        <v>0</v>
      </c>
      <c r="Q116" s="8">
        <f>IFERROR(R116/$R$122,0)</f>
        <v>0</v>
      </c>
      <c r="R116" s="4">
        <f>$F$119</f>
        <v>0</v>
      </c>
      <c r="T116" t="s">
        <f>$A$119</f>
        <v>104</v>
      </c>
      <c r="U116" s="8">
        <f>IFERROR(V116/$V116,0)</f>
        <v>1</v>
      </c>
      <c r="V116" s="4">
        <f>$B$119</f>
        <v>363000000</v>
      </c>
      <c r="W116" s="8">
        <f>IFERROR(X116/$V116,0)</f>
        <v>0</v>
      </c>
      <c r="X116" s="4">
        <f>$C$119</f>
        <v>0</v>
      </c>
      <c r="Y116" s="8">
        <f>IFERROR(Z116/$V116,0)</f>
        <v>0</v>
      </c>
      <c r="Z116" s="4">
        <f>$D$119</f>
        <v>0</v>
      </c>
      <c r="AA116" s="8">
        <f>IFERROR(AB116/$V116,0)</f>
        <v>0</v>
      </c>
      <c r="AB116" s="4">
        <f>$E$119</f>
        <v>0</v>
      </c>
      <c r="AC116" s="8">
        <f>IFERROR(AD116/$V116,0)</f>
        <v>0</v>
      </c>
      <c r="AD116" s="4">
        <f>$F$119</f>
        <v>0</v>
      </c>
    </row>
    <row r="117" spans="1:30" ht="13.5">
      <c r="A117" t="s">
        <v>102</v>
      </c>
      <c r="B117" s="4">
        <v>2630000000</v>
      </c>
      <c r="C117" s="4">
        <v>2890000000</v>
      </c>
      <c r="D117" s="4">
        <v>2880000000</v>
      </c>
      <c r="E117" s="4">
        <v>2880000000</v>
      </c>
      <c r="F117" s="4">
        <v>2830000000</v>
      </c>
      <c r="H117" t="s">
        <f>$A$120</f>
        <v>105</v>
      </c>
      <c r="I117" s="8">
        <f>IFERROR(J117/$J$122,0)</f>
        <v>0.038426349496797803</v>
      </c>
      <c r="J117" s="4">
        <f>$B$120</f>
        <v>840000000</v>
      </c>
      <c r="K117" s="8">
        <f>IFERROR(L117/$L$122,0)</f>
        <v>0.038620071684587816</v>
      </c>
      <c r="L117" s="4">
        <f>$C$120</f>
        <v>862000000</v>
      </c>
      <c r="M117" s="8">
        <f>IFERROR(N117/$N$122,0)</f>
        <v>0.037035454933788979</v>
      </c>
      <c r="N117" s="4">
        <f>$D$120</f>
        <v>867000000</v>
      </c>
      <c r="O117" s="8">
        <f>IFERROR(P117/$P$122,0)</f>
        <v>0.031322254335260119</v>
      </c>
      <c r="P117" s="4">
        <f>$E$120</f>
        <v>867000000</v>
      </c>
      <c r="Q117" s="8">
        <f>IFERROR(R117/$R$122,0)</f>
        <v>0.1512813447230642</v>
      </c>
      <c r="R117" s="4">
        <f>$F$120</f>
        <v>5490000000</v>
      </c>
      <c r="T117" t="s">
        <f>$A$120</f>
        <v>105</v>
      </c>
      <c r="U117" s="8">
        <f>IFERROR(V117/$V117,0)</f>
        <v>1</v>
      </c>
      <c r="V117" s="4">
        <f>$B$120</f>
        <v>840000000</v>
      </c>
      <c r="W117" s="8">
        <f>IFERROR(X117/$V117,0)</f>
        <v>1.0261904761904761</v>
      </c>
      <c r="X117" s="4">
        <f>$C$120</f>
        <v>862000000</v>
      </c>
      <c r="Y117" s="8">
        <f>IFERROR(Z117/$V117,0)</f>
        <v>1.0321428571428573</v>
      </c>
      <c r="Z117" s="4">
        <f>$D$120</f>
        <v>867000000</v>
      </c>
      <c r="AA117" s="8">
        <f>IFERROR(AB117/$V117,0)</f>
        <v>1.0321428571428573</v>
      </c>
      <c r="AB117" s="4">
        <f>$E$120</f>
        <v>867000000</v>
      </c>
      <c r="AC117" s="8">
        <f>IFERROR(AD117/$V117,0)</f>
        <v>6.5357142857142856</v>
      </c>
      <c r="AD117" s="4">
        <f>$F$120</f>
        <v>5490000000</v>
      </c>
    </row>
    <row r="118" spans="1:30" ht="13.5">
      <c r="A118" t="s">
        <v>103</v>
      </c>
      <c r="B118" s="4">
        <v>36000000</v>
      </c>
      <c r="C118" s="4">
        <v>382000000</v>
      </c>
      <c r="D118" s="4">
        <v>408000000</v>
      </c>
      <c r="E118" s="4">
        <v>402000000</v>
      </c>
      <c r="F118" s="4">
        <v>421000000</v>
      </c>
      <c r="H118" t="s">
        <f>$A$121</f>
        <v>106</v>
      </c>
      <c r="I118" s="8">
        <f>IFERROR(J118/$J$122,0)</f>
        <v>0.038426349496797803</v>
      </c>
      <c r="J118" s="4">
        <f>$B$121</f>
        <v>840000000</v>
      </c>
      <c r="K118" s="8">
        <f>IFERROR(L118/$L$122,0)</f>
        <v>0.038620071684587816</v>
      </c>
      <c r="L118" s="4">
        <f>$C$121</f>
        <v>862000000</v>
      </c>
      <c r="M118" s="8">
        <f>IFERROR(N118/$N$122,0)</f>
        <v>0.037035454933788979</v>
      </c>
      <c r="N118" s="4">
        <f>$D$121</f>
        <v>867000000</v>
      </c>
      <c r="O118" s="8">
        <f>IFERROR(P118/$P$122,0)</f>
        <v>0.031322254335260119</v>
      </c>
      <c r="P118" s="4">
        <f>$E$121</f>
        <v>867000000</v>
      </c>
      <c r="Q118" s="8">
        <f>IFERROR(R118/$R$122,0)</f>
        <v>0.14218793055938275</v>
      </c>
      <c r="R118" s="4">
        <f>$F$121</f>
        <v>5160000000</v>
      </c>
      <c r="T118" t="s">
        <f>$A$121</f>
        <v>106</v>
      </c>
      <c r="U118" s="8">
        <f>IFERROR(V118/$V118,0)</f>
        <v>1</v>
      </c>
      <c r="V118" s="4">
        <f>$B$121</f>
        <v>840000000</v>
      </c>
      <c r="W118" s="8">
        <f>IFERROR(X118/$V118,0)</f>
        <v>1.0261904761904761</v>
      </c>
      <c r="X118" s="4">
        <f>$C$121</f>
        <v>862000000</v>
      </c>
      <c r="Y118" s="8">
        <f>IFERROR(Z118/$V118,0)</f>
        <v>1.0321428571428573</v>
      </c>
      <c r="Z118" s="4">
        <f>$D$121</f>
        <v>867000000</v>
      </c>
      <c r="AA118" s="8">
        <f>IFERROR(AB118/$V118,0)</f>
        <v>1.0321428571428573</v>
      </c>
      <c r="AB118" s="4">
        <f>$E$121</f>
        <v>867000000</v>
      </c>
      <c r="AC118" s="8">
        <f>IFERROR(AD118/$V118,0)</f>
        <v>6.1428571428571432</v>
      </c>
      <c r="AD118" s="4">
        <f>$F$121</f>
        <v>5160000000</v>
      </c>
    </row>
    <row r="119" spans="1:30" ht="13.5">
      <c r="A119" t="s">
        <v>104</v>
      </c>
      <c r="B119" s="4">
        <v>363000000</v>
      </c>
      <c r="C119" s="4">
        <v>0</v>
      </c>
      <c r="D119" s="4">
        <v>0</v>
      </c>
      <c r="E119" s="4">
        <v>0</v>
      </c>
      <c r="F119" s="4">
        <v>0</v>
      </c>
      <c r="H119" t="s">
        <f>$A$122</f>
        <v>107</v>
      </c>
      <c r="I119" s="8">
        <f>IFERROR(J119/$J$122,0)</f>
        <v>0</v>
      </c>
      <c r="J119" s="4">
        <f>$B$122</f>
        <v>0</v>
      </c>
      <c r="K119" s="8">
        <f>IFERROR(L119/$L$122,0)</f>
        <v>0</v>
      </c>
      <c r="L119" s="4">
        <f>$C$122</f>
        <v>0</v>
      </c>
      <c r="M119" s="8">
        <f>IFERROR(N119/$N$122,0)</f>
        <v>0</v>
      </c>
      <c r="N119" s="4">
        <f>$D$122</f>
        <v>0</v>
      </c>
      <c r="O119" s="8">
        <f>IFERROR(P119/$P$122,0)</f>
        <v>0</v>
      </c>
      <c r="P119" s="4">
        <f>$E$122</f>
        <v>0</v>
      </c>
      <c r="Q119" s="8">
        <f>IFERROR(R119/$R$122,0)</f>
        <v>0.0088454119592174148</v>
      </c>
      <c r="R119" s="4">
        <f>$F$122</f>
        <v>321000000</v>
      </c>
      <c r="T119" t="s">
        <f>$A$122</f>
        <v>107</v>
      </c>
      <c r="U119" s="8">
        <f>IFERROR(V119/$V119,0)</f>
        <v>0</v>
      </c>
      <c r="V119" s="4">
        <f>$B$122</f>
        <v>0</v>
      </c>
      <c r="W119" s="8">
        <f>IFERROR(X119/$V119,0)</f>
        <v>0</v>
      </c>
      <c r="X119" s="4">
        <f>$C$122</f>
        <v>0</v>
      </c>
      <c r="Y119" s="8">
        <f>IFERROR(Z119/$V119,0)</f>
        <v>0</v>
      </c>
      <c r="Z119" s="4">
        <f>$D$122</f>
        <v>0</v>
      </c>
      <c r="AA119" s="8">
        <f>IFERROR(AB119/$V119,0)</f>
        <v>0</v>
      </c>
      <c r="AB119" s="4">
        <f>$E$122</f>
        <v>0</v>
      </c>
      <c r="AC119" s="8">
        <f>IFERROR(AD119/$V119,0)</f>
        <v>0</v>
      </c>
      <c r="AD119" s="4">
        <f>$F$122</f>
        <v>321000000</v>
      </c>
    </row>
    <row r="120" spans="1:30" ht="13.5">
      <c r="A120" t="s">
        <v>105</v>
      </c>
      <c r="B120" s="4">
        <v>840000000</v>
      </c>
      <c r="C120" s="4">
        <v>862000000</v>
      </c>
      <c r="D120" s="4">
        <v>867000000</v>
      </c>
      <c r="E120" s="4">
        <v>867000000</v>
      </c>
      <c r="F120" s="4">
        <v>5490000000</v>
      </c>
      <c r="H120" t="s">
        <f>$A$123</f>
        <v>108</v>
      </c>
      <c r="I120" s="8">
        <f>IFERROR(J120/$J$122,0)</f>
        <v>0.14775846294602013</v>
      </c>
      <c r="J120" s="4">
        <f>$B$123</f>
        <v>3230000000</v>
      </c>
      <c r="K120" s="8">
        <f>IFERROR(L120/$L$122,0)</f>
        <v>0.12768817204301075</v>
      </c>
      <c r="L120" s="4">
        <f>$C$123</f>
        <v>2850000000</v>
      </c>
      <c r="M120" s="8">
        <f>IFERROR(N120/$N$122,0)</f>
        <v>0.10850064075181547</v>
      </c>
      <c r="N120" s="4">
        <f>$D$123</f>
        <v>2540000000</v>
      </c>
      <c r="O120" s="8">
        <f>IFERROR(P120/$P$122,0)</f>
        <v>0.079118497109826588</v>
      </c>
      <c r="P120" s="4">
        <f>$E$123</f>
        <v>2190000000</v>
      </c>
      <c r="Q120" s="8">
        <f>IFERROR(R120/$R$122,0)</f>
        <v>0.062551667125930008</v>
      </c>
      <c r="R120" s="4">
        <f>$F$123</f>
        <v>2270000000</v>
      </c>
      <c r="T120" t="s">
        <f>$A$123</f>
        <v>108</v>
      </c>
      <c r="U120" s="8">
        <f>IFERROR(V120/$V120,0)</f>
        <v>1</v>
      </c>
      <c r="V120" s="4">
        <f>$B$123</f>
        <v>3230000000</v>
      </c>
      <c r="W120" s="8">
        <f>IFERROR(X120/$V120,0)</f>
        <v>0.88235294117647056</v>
      </c>
      <c r="X120" s="4">
        <f>$C$123</f>
        <v>2850000000</v>
      </c>
      <c r="Y120" s="8">
        <f>IFERROR(Z120/$V120,0)</f>
        <v>0.78637770897832815</v>
      </c>
      <c r="Z120" s="4">
        <f>$D$123</f>
        <v>2540000000</v>
      </c>
      <c r="AA120" s="8">
        <f>IFERROR(AB120/$V120,0)</f>
        <v>0.67801857585139313</v>
      </c>
      <c r="AB120" s="4">
        <f>$E$123</f>
        <v>2190000000</v>
      </c>
      <c r="AC120" s="8">
        <f>IFERROR(AD120/$V120,0)</f>
        <v>0.70278637770897834</v>
      </c>
      <c r="AD120" s="4">
        <f>$F$123</f>
        <v>2270000000</v>
      </c>
    </row>
    <row r="121" spans="1:30" ht="13.5">
      <c r="A121" t="s">
        <v>106</v>
      </c>
      <c r="B121" s="4">
        <v>840000000</v>
      </c>
      <c r="C121" s="4">
        <v>862000000</v>
      </c>
      <c r="D121" s="4">
        <v>867000000</v>
      </c>
      <c r="E121" s="4">
        <v>867000000</v>
      </c>
      <c r="F121" s="4">
        <v>5160000000</v>
      </c>
      <c r="H121" t="s">
        <f>$A$124</f>
        <v>109</v>
      </c>
      <c r="I121" s="8">
        <f>IFERROR(J121/$J$122,0)</f>
        <v>0.14775846294602013</v>
      </c>
      <c r="J121" s="4">
        <f>$B$124</f>
        <v>3230000000</v>
      </c>
      <c r="K121" s="8">
        <f>IFERROR(L121/$L$122,0)</f>
        <v>0.12768817204301075</v>
      </c>
      <c r="L121" s="4">
        <f>$C$124</f>
        <v>2850000000</v>
      </c>
      <c r="M121" s="8">
        <f>IFERROR(N121/$N$122,0)</f>
        <v>0.10850064075181547</v>
      </c>
      <c r="N121" s="4">
        <f>$D$124</f>
        <v>2540000000</v>
      </c>
      <c r="O121" s="8">
        <f>IFERROR(P121/$P$122,0)</f>
        <v>0.079118497109826588</v>
      </c>
      <c r="P121" s="4">
        <f>$E$124</f>
        <v>2190000000</v>
      </c>
      <c r="Q121" s="8">
        <f>IFERROR(R121/$R$122,0)</f>
        <v>0.062551667125930008</v>
      </c>
      <c r="R121" s="4">
        <f>$F$124</f>
        <v>2270000000</v>
      </c>
      <c r="T121" t="s">
        <f>$A$124</f>
        <v>109</v>
      </c>
      <c r="U121" s="8">
        <f>IFERROR(V121/$V121,0)</f>
        <v>1</v>
      </c>
      <c r="V121" s="4">
        <f>$B$124</f>
        <v>3230000000</v>
      </c>
      <c r="W121" s="8">
        <f>IFERROR(X121/$V121,0)</f>
        <v>0.88235294117647056</v>
      </c>
      <c r="X121" s="4">
        <f>$C$124</f>
        <v>2850000000</v>
      </c>
      <c r="Y121" s="8">
        <f>IFERROR(Z121/$V121,0)</f>
        <v>0.78637770897832815</v>
      </c>
      <c r="Z121" s="4">
        <f>$D$124</f>
        <v>2540000000</v>
      </c>
      <c r="AA121" s="8">
        <f>IFERROR(AB121/$V121,0)</f>
        <v>0.67801857585139313</v>
      </c>
      <c r="AB121" s="4">
        <f>$E$124</f>
        <v>2190000000</v>
      </c>
      <c r="AC121" s="8">
        <f>IFERROR(AD121/$V121,0)</f>
        <v>0.70278637770897834</v>
      </c>
      <c r="AD121" s="4">
        <f>$F$124</f>
        <v>2270000000</v>
      </c>
    </row>
    <row r="122" spans="1:30" ht="13.5">
      <c r="A122" t="s">
        <v>107</v>
      </c>
      <c r="B122" s="4">
        <v>0</v>
      </c>
      <c r="C122" s="4">
        <v>0</v>
      </c>
      <c r="D122" s="4">
        <v>0</v>
      </c>
      <c r="E122" s="4">
        <v>0</v>
      </c>
      <c r="F122" s="4">
        <v>321000000</v>
      </c>
      <c r="H122" t="s">
        <f>$A$125</f>
        <v>110</v>
      </c>
      <c r="I122" s="8">
        <f>IFERROR(J122/$J$122,0)</f>
        <v>1</v>
      </c>
      <c r="J122" s="4">
        <f>$B$125</f>
        <v>21860000000</v>
      </c>
      <c r="K122" s="8">
        <f>IFERROR(L122/$L$122,0)</f>
        <v>1</v>
      </c>
      <c r="L122" s="4">
        <f>$C$125</f>
        <v>22320000000</v>
      </c>
      <c r="M122" s="8">
        <f>IFERROR(N122/$N$122,0)</f>
        <v>1</v>
      </c>
      <c r="N122" s="4">
        <f>$D$125</f>
        <v>23410000000</v>
      </c>
      <c r="O122" s="8">
        <f>IFERROR(P122/$P$122,0)</f>
        <v>1</v>
      </c>
      <c r="P122" s="4">
        <f>$E$125</f>
        <v>27680000000</v>
      </c>
      <c r="Q122" s="8">
        <f>IFERROR(R122/$R$122,0)</f>
        <v>1</v>
      </c>
      <c r="R122" s="4">
        <f>$F$125</f>
        <v>36290000000</v>
      </c>
      <c r="T122" t="s">
        <f>$A$125</f>
        <v>110</v>
      </c>
      <c r="U122" s="8">
        <f>IFERROR(V122/$V122,0)</f>
        <v>1</v>
      </c>
      <c r="V122" s="4">
        <f>$B$125</f>
        <v>21860000000</v>
      </c>
      <c r="W122" s="8">
        <f>IFERROR(X122/$V122,0)</f>
        <v>1.0210430009149132</v>
      </c>
      <c r="X122" s="4">
        <f>$C$125</f>
        <v>22320000000</v>
      </c>
      <c r="Y122" s="8">
        <f>IFERROR(Z122/$V122,0)</f>
        <v>1.0709057639524244</v>
      </c>
      <c r="Z122" s="4">
        <f>$D$125</f>
        <v>23410000000</v>
      </c>
      <c r="AA122" s="8">
        <f>IFERROR(AB122/$V122,0)</f>
        <v>1.2662397072278133</v>
      </c>
      <c r="AB122" s="4">
        <f>$E$125</f>
        <v>27680000000</v>
      </c>
      <c r="AC122" s="8">
        <f>IFERROR(AD122/$V122,0)</f>
        <v>1.6601097895699908</v>
      </c>
      <c r="AD122" s="4">
        <f>$F$125</f>
        <v>36290000000</v>
      </c>
    </row>
    <row r="123" spans="1:30" ht="13.5">
      <c r="A123" t="s">
        <v>108</v>
      </c>
      <c r="B123" s="4">
        <v>3230000000</v>
      </c>
      <c r="C123" s="4">
        <v>2850000000</v>
      </c>
      <c r="D123" s="4">
        <v>2540000000</v>
      </c>
      <c r="E123" s="4">
        <v>2190000000</v>
      </c>
      <c r="F123" s="4">
        <v>2270000000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5">
      <c r="A124" t="s">
        <v>109</v>
      </c>
      <c r="B124" s="4">
        <v>3230000000</v>
      </c>
      <c r="C124" s="4">
        <v>2850000000</v>
      </c>
      <c r="D124" s="4">
        <v>2540000000</v>
      </c>
      <c r="E124" s="4">
        <v>2190000000</v>
      </c>
      <c r="F124" s="4">
        <v>2270000000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5">
      <c r="A125" t="s">
        <v>110</v>
      </c>
      <c r="B125" s="4">
        <v>21860000000</v>
      </c>
      <c r="C125" s="4">
        <v>22320000000</v>
      </c>
      <c r="D125" s="4">
        <v>23410000000</v>
      </c>
      <c r="E125" s="4">
        <v>27680000000</v>
      </c>
      <c r="F125" s="4">
        <v>36290000000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5">
      <c r="A126" t="s">
        <v>111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</row>
    <row r="127" spans="1:30" ht="13.5">
      <c r="A127" t="s">
        <v>112</v>
      </c>
      <c r="B127" s="4">
        <v>904000000</v>
      </c>
      <c r="C127" s="4">
        <v>1060000000</v>
      </c>
      <c r="D127" s="4">
        <v>645000000</v>
      </c>
      <c r="E127" s="4">
        <v>482000000</v>
      </c>
      <c r="F127" s="4">
        <v>889000000</v>
      </c>
    </row>
    <row r="128" spans="1:30" ht="13.5">
      <c r="A128" t="s">
        <v>113</v>
      </c>
      <c r="B128" s="4">
        <v>185000000</v>
      </c>
      <c r="C128" s="4">
        <v>149000000</v>
      </c>
      <c r="D128" s="4">
        <v>161000000</v>
      </c>
      <c r="E128" s="4">
        <v>24000000</v>
      </c>
      <c r="F128" s="4">
        <v>40000000</v>
      </c>
    </row>
    <row r="129" spans="1:30" ht="13.5">
      <c r="A129" t="s">
        <v>114</v>
      </c>
      <c r="B129" s="4">
        <v>719000000</v>
      </c>
      <c r="C129" s="4">
        <v>911000000</v>
      </c>
      <c r="D129" s="4">
        <v>484000000</v>
      </c>
      <c r="E129" s="4">
        <v>458000000</v>
      </c>
      <c r="F129" s="4">
        <v>849000000</v>
      </c>
    </row>
    <row r="130" spans="1:30" ht="13.5">
      <c r="A130" t="s">
        <v>115</v>
      </c>
      <c r="B130" s="4">
        <v>483000000</v>
      </c>
      <c r="C130" s="4">
        <v>657000000</v>
      </c>
      <c r="D130" s="4">
        <v>963000000</v>
      </c>
      <c r="E130" s="4">
        <v>1240000000</v>
      </c>
      <c r="F130" s="4">
        <v>1140000000</v>
      </c>
    </row>
    <row r="131" spans="1:30" ht="13.5">
      <c r="A131" t="s">
        <v>116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H131" s="2" t="s">
        <v>117</v>
      </c>
      <c r="I131" s="9">
        <v>2015</v>
      </c>
      <c r="J131" s="9">
        <f>$B$90</f>
        <v>1100000000</v>
      </c>
      <c r="K131" s="9">
        <v>2016</v>
      </c>
      <c r="L131" s="9">
        <f>$C$90</f>
        <v>1330000000</v>
      </c>
      <c r="M131" s="9">
        <v>2017</v>
      </c>
      <c r="N131" s="9">
        <f>$D$90</f>
        <v>1260000000</v>
      </c>
      <c r="O131" s="9">
        <v>2018</v>
      </c>
      <c r="P131" s="9">
        <f>$E$90</f>
        <v>4820000000</v>
      </c>
      <c r="Q131" s="9">
        <v>2019</v>
      </c>
      <c r="R131" s="9">
        <f>$F$90</f>
        <v>1090000000</v>
      </c>
      <c r="T131" s="2" t="s">
        <v>118</v>
      </c>
      <c r="U131" s="9">
        <v>2015</v>
      </c>
      <c r="V131" s="9">
        <f>$B$90</f>
        <v>1100000000</v>
      </c>
      <c r="W131" s="9">
        <v>2016</v>
      </c>
      <c r="X131" s="9">
        <f>$C$90</f>
        <v>1330000000</v>
      </c>
      <c r="Y131" s="9">
        <v>2017</v>
      </c>
      <c r="Z131" s="9">
        <f>$D$90</f>
        <v>1260000000</v>
      </c>
      <c r="AA131" s="9">
        <v>2018</v>
      </c>
      <c r="AB131" s="9">
        <f>$E$90</f>
        <v>4820000000</v>
      </c>
      <c r="AC131" s="9">
        <v>2019</v>
      </c>
      <c r="AD131" s="9">
        <f>$F$90</f>
        <v>1090000000</v>
      </c>
    </row>
    <row r="132" spans="1:30" ht="13.5">
      <c r="A132" t="s">
        <v>119</v>
      </c>
      <c r="B132" s="4">
        <v>158000000</v>
      </c>
      <c r="C132" s="4">
        <v>172000000</v>
      </c>
      <c r="D132" s="4">
        <v>181000000</v>
      </c>
      <c r="E132" s="4">
        <v>204000000</v>
      </c>
      <c r="F132" s="4">
        <v>241000000</v>
      </c>
      <c r="H132" t="s">
        <f>$A$127</f>
        <v>112</v>
      </c>
      <c r="I132" s="3">
        <f>IFERROR(J132/$J$167,0)</f>
        <v>0.041354071363220495</v>
      </c>
      <c r="J132" s="4">
        <f>$B$127</f>
        <v>904000000</v>
      </c>
      <c r="K132" s="3">
        <f>IFERROR(L132/$L$167,0)</f>
        <v>0.047491039426523295</v>
      </c>
      <c r="L132" s="4">
        <f>$C$127</f>
        <v>1060000000</v>
      </c>
      <c r="M132" s="3">
        <f>IFERROR(N132/$N$167,0)</f>
        <v>0.027552328064929518</v>
      </c>
      <c r="N132" s="4">
        <f>$D$127</f>
        <v>645000000</v>
      </c>
      <c r="O132" s="3">
        <f>IFERROR(P132/$P$167,0)</f>
        <v>0.017413294797687863</v>
      </c>
      <c r="P132" s="4">
        <f>$E$127</f>
        <v>482000000</v>
      </c>
      <c r="Q132" s="3">
        <f>IFERROR(R132/$R$167,0)</f>
        <v>0.024497106640947921</v>
      </c>
      <c r="R132" s="4">
        <f>$F$127</f>
        <v>889000000</v>
      </c>
      <c r="T132" t="s">
        <f>$A$127</f>
        <v>112</v>
      </c>
      <c r="U132" s="3">
        <f>IFERROR(V132/$V132,0)</f>
        <v>1</v>
      </c>
      <c r="V132" s="4">
        <f>$B$127</f>
        <v>904000000</v>
      </c>
      <c r="W132" s="3">
        <f>IFERROR(X132/$V132,0)</f>
        <v>1.1725663716814159</v>
      </c>
      <c r="X132" s="4">
        <f>$C$127</f>
        <v>1060000000</v>
      </c>
      <c r="Y132" s="3">
        <f>IFERROR(Z132/$V132,0)</f>
        <v>0.71349557522123896</v>
      </c>
      <c r="Z132" s="4">
        <f>$D$127</f>
        <v>645000000</v>
      </c>
      <c r="AA132" s="3">
        <f>IFERROR(AB132/$V132,0)</f>
        <v>0.5331858407079646</v>
      </c>
      <c r="AB132" s="4">
        <f>$E$127</f>
        <v>482000000</v>
      </c>
      <c r="AC132" s="3">
        <f>IFERROR(AD132/$V132,0)</f>
        <v>0.9834070796460177</v>
      </c>
      <c r="AD132" s="4">
        <f>$F$127</f>
        <v>889000000</v>
      </c>
    </row>
    <row r="133" spans="1:30" ht="13.5">
      <c r="A133" t="s">
        <v>120</v>
      </c>
      <c r="B133" s="4">
        <v>913000000</v>
      </c>
      <c r="C133" s="4">
        <v>1190000000</v>
      </c>
      <c r="D133" s="4">
        <v>1280000000</v>
      </c>
      <c r="E133" s="4">
        <v>1380000000</v>
      </c>
      <c r="F133" s="4">
        <v>1620000000</v>
      </c>
      <c r="H133" t="s">
        <f>$A$128</f>
        <v>113</v>
      </c>
      <c r="I133" s="3">
        <f>IFERROR(J133/$J$167,0)</f>
        <v>0.0084629460201280874</v>
      </c>
      <c r="J133" s="4">
        <f>$B$128</f>
        <v>185000000</v>
      </c>
      <c r="K133" s="3">
        <f>IFERROR(L133/$L$167,0)</f>
        <v>0.0066756272401433695</v>
      </c>
      <c r="L133" s="4">
        <f>$C$128</f>
        <v>149000000</v>
      </c>
      <c r="M133" s="3">
        <f>IFERROR(N133/$N$167,0)</f>
        <v>0.0068774028193079881</v>
      </c>
      <c r="N133" s="4">
        <f>$D$128</f>
        <v>161000000</v>
      </c>
      <c r="O133" s="3">
        <f>IFERROR(P133/$P$167,0)</f>
        <v>0.00086705202312138728</v>
      </c>
      <c r="P133" s="4">
        <f>$E$128</f>
        <v>24000000</v>
      </c>
      <c r="Q133" s="3">
        <f>IFERROR(R133/$R$167,0)</f>
        <v>0.0011022320198401765</v>
      </c>
      <c r="R133" s="4">
        <f>$F$128</f>
        <v>40000000</v>
      </c>
      <c r="T133" t="s">
        <f>$A$128</f>
        <v>113</v>
      </c>
      <c r="U133" s="3">
        <f>IFERROR(V133/$V133,0)</f>
        <v>1</v>
      </c>
      <c r="V133" s="4">
        <f>$B$128</f>
        <v>185000000</v>
      </c>
      <c r="W133" s="3">
        <f>IFERROR(X133/$V133,0)</f>
        <v>0.80540540540540539</v>
      </c>
      <c r="X133" s="4">
        <f>$C$128</f>
        <v>149000000</v>
      </c>
      <c r="Y133" s="3">
        <f>IFERROR(Z133/$V133,0)</f>
        <v>0.87027027027027026</v>
      </c>
      <c r="Z133" s="4">
        <f>$D$128</f>
        <v>161000000</v>
      </c>
      <c r="AA133" s="3">
        <f>IFERROR(AB133/$V133,0)</f>
        <v>0.12972972972972974</v>
      </c>
      <c r="AB133" s="4">
        <f>$E$128</f>
        <v>24000000</v>
      </c>
      <c r="AC133" s="3">
        <f>IFERROR(AD133/$V133,0)</f>
        <v>0.21621621621621623</v>
      </c>
      <c r="AD133" s="4">
        <f>$F$128</f>
        <v>40000000</v>
      </c>
    </row>
    <row r="134" spans="1:30" ht="13.5">
      <c r="A134" t="s">
        <v>121</v>
      </c>
      <c r="B134" s="4">
        <v>0</v>
      </c>
      <c r="C134" s="4">
        <v>0</v>
      </c>
      <c r="D134" s="4">
        <v>120000000</v>
      </c>
      <c r="E134" s="4">
        <v>187000000</v>
      </c>
      <c r="F134" s="4">
        <v>0</v>
      </c>
      <c r="H134" t="s">
        <f>$A$129</f>
        <v>114</v>
      </c>
      <c r="I134" s="3">
        <f>IFERROR(J134/$J$167,0)</f>
        <v>0.032891125343092409</v>
      </c>
      <c r="J134" s="4">
        <f>$B$129</f>
        <v>719000000</v>
      </c>
      <c r="K134" s="3">
        <f>IFERROR(L134/$L$167,0)</f>
        <v>0.040815412186379928</v>
      </c>
      <c r="L134" s="4">
        <f>$C$129</f>
        <v>911000000</v>
      </c>
      <c r="M134" s="3">
        <f>IFERROR(N134/$N$167,0)</f>
        <v>0.02067492524562153</v>
      </c>
      <c r="N134" s="4">
        <f>$D$129</f>
        <v>484000000</v>
      </c>
      <c r="O134" s="3">
        <f>IFERROR(P134/$P$167,0)</f>
        <v>0.016546242774566473</v>
      </c>
      <c r="P134" s="4">
        <f>$E$129</f>
        <v>458000000</v>
      </c>
      <c r="Q134" s="3">
        <f>IFERROR(R134/$R$167,0)</f>
        <v>0.023394874621107745</v>
      </c>
      <c r="R134" s="4">
        <f>$F$129</f>
        <v>849000000</v>
      </c>
      <c r="T134" t="s">
        <f>$A$129</f>
        <v>114</v>
      </c>
      <c r="U134" s="3">
        <f>IFERROR(V134/$V134,0)</f>
        <v>1</v>
      </c>
      <c r="V134" s="4">
        <f>$B$129</f>
        <v>719000000</v>
      </c>
      <c r="W134" s="3">
        <f>IFERROR(X134/$V134,0)</f>
        <v>1.267037552155772</v>
      </c>
      <c r="X134" s="4">
        <f>$C$129</f>
        <v>911000000</v>
      </c>
      <c r="Y134" s="3">
        <f>IFERROR(Z134/$V134,0)</f>
        <v>0.67315716272600834</v>
      </c>
      <c r="Z134" s="4">
        <f>$D$129</f>
        <v>484000000</v>
      </c>
      <c r="AA134" s="3">
        <f>IFERROR(AB134/$V134,0)</f>
        <v>0.63699582753824757</v>
      </c>
      <c r="AB134" s="4">
        <f>$E$129</f>
        <v>458000000</v>
      </c>
      <c r="AC134" s="3">
        <f>IFERROR(AD134/$V134,0)</f>
        <v>1.1808066759388038</v>
      </c>
      <c r="AD134" s="4">
        <f>$F$129</f>
        <v>849000000</v>
      </c>
    </row>
    <row r="135" spans="1:30" ht="13.5">
      <c r="A135" t="s">
        <v>122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H135" t="s">
        <f>$A$130</f>
        <v>115</v>
      </c>
      <c r="I135" s="3">
        <f>IFERROR(J135/$J$167,0)</f>
        <v>0.022095150960658737</v>
      </c>
      <c r="J135" s="4">
        <f>$B$130</f>
        <v>483000000</v>
      </c>
      <c r="K135" s="3">
        <f>IFERROR(L135/$L$167,0)</f>
        <v>0.029435483870967741</v>
      </c>
      <c r="L135" s="4">
        <f>$C$130</f>
        <v>657000000</v>
      </c>
      <c r="M135" s="3">
        <f>IFERROR(N135/$N$167,0)</f>
        <v>0.041136266552755235</v>
      </c>
      <c r="N135" s="4">
        <f>$D$130</f>
        <v>963000000</v>
      </c>
      <c r="O135" s="3">
        <f>IFERROR(P135/$P$167,0)</f>
        <v>0.044797687861271675</v>
      </c>
      <c r="P135" s="4">
        <f>$E$130</f>
        <v>1240000000</v>
      </c>
      <c r="Q135" s="3">
        <f>IFERROR(R135/$R$167,0)</f>
        <v>0.031413612565445025</v>
      </c>
      <c r="R135" s="4">
        <f>$F$130</f>
        <v>1140000000</v>
      </c>
      <c r="T135" t="s">
        <f>$A$130</f>
        <v>115</v>
      </c>
      <c r="U135" s="3">
        <f>IFERROR(V135/$V135,0)</f>
        <v>1</v>
      </c>
      <c r="V135" s="4">
        <f>$B$130</f>
        <v>483000000</v>
      </c>
      <c r="W135" s="3">
        <f>IFERROR(X135/$V135,0)</f>
        <v>1.360248447204969</v>
      </c>
      <c r="X135" s="4">
        <f>$C$130</f>
        <v>657000000</v>
      </c>
      <c r="Y135" s="3">
        <f>IFERROR(Z135/$V135,0)</f>
        <v>1.9937888198757765</v>
      </c>
      <c r="Z135" s="4">
        <f>$D$130</f>
        <v>963000000</v>
      </c>
      <c r="AA135" s="3">
        <f>IFERROR(AB135/$V135,0)</f>
        <v>2.5672877846790891</v>
      </c>
      <c r="AB135" s="4">
        <f>$E$130</f>
        <v>1240000000</v>
      </c>
      <c r="AC135" s="3">
        <f>IFERROR(AD135/$V135,0)</f>
        <v>2.360248447204969</v>
      </c>
      <c r="AD135" s="4">
        <f>$F$130</f>
        <v>1140000000</v>
      </c>
    </row>
    <row r="136" spans="1:30" ht="13.5">
      <c r="A136" t="s">
        <v>123</v>
      </c>
      <c r="B136" s="4">
        <v>913000000</v>
      </c>
      <c r="C136" s="4">
        <v>1190000000</v>
      </c>
      <c r="D136" s="4">
        <v>1160000000</v>
      </c>
      <c r="E136" s="4">
        <v>1190000000</v>
      </c>
      <c r="F136" s="4">
        <v>1620000000</v>
      </c>
      <c r="H136" t="s">
        <f>$A$132</f>
        <v>119</v>
      </c>
      <c r="I136" s="3">
        <f>IFERROR(J136/$J$167,0)</f>
        <v>0.0072278133577310154</v>
      </c>
      <c r="J136" s="4">
        <f>$B$132</f>
        <v>158000000</v>
      </c>
      <c r="K136" s="3">
        <f>IFERROR(L136/$L$167,0)</f>
        <v>0.0077060931899641579</v>
      </c>
      <c r="L136" s="4">
        <f>$C$132</f>
        <v>172000000</v>
      </c>
      <c r="M136" s="3">
        <f>IFERROR(N136/$N$167,0)</f>
        <v>0.0077317385732592909</v>
      </c>
      <c r="N136" s="4">
        <f>$D$132</f>
        <v>181000000</v>
      </c>
      <c r="O136" s="3">
        <f>IFERROR(P136/$P$167,0)</f>
        <v>0.0073699421965317917</v>
      </c>
      <c r="P136" s="4">
        <f>$E$132</f>
        <v>204000000</v>
      </c>
      <c r="Q136" s="3">
        <f>IFERROR(R136/$R$167,0)</f>
        <v>0.0066409479195370623</v>
      </c>
      <c r="R136" s="4">
        <f>$F$132</f>
        <v>241000000</v>
      </c>
      <c r="T136" t="s">
        <f>$A$132</f>
        <v>119</v>
      </c>
      <c r="U136" s="3">
        <f>IFERROR(V136/$V136,0)</f>
        <v>1</v>
      </c>
      <c r="V136" s="4">
        <f>$B$132</f>
        <v>158000000</v>
      </c>
      <c r="W136" s="3">
        <f>IFERROR(X136/$V136,0)</f>
        <v>1.0886075949367089</v>
      </c>
      <c r="X136" s="4">
        <f>$C$132</f>
        <v>172000000</v>
      </c>
      <c r="Y136" s="3">
        <f>IFERROR(Z136/$V136,0)</f>
        <v>1.1455696202531647</v>
      </c>
      <c r="Z136" s="4">
        <f>$D$132</f>
        <v>181000000</v>
      </c>
      <c r="AA136" s="3">
        <f>IFERROR(AB136/$V136,0)</f>
        <v>1.2911392405063291</v>
      </c>
      <c r="AB136" s="4">
        <f>$E$132</f>
        <v>204000000</v>
      </c>
      <c r="AC136" s="3">
        <f>IFERROR(AD136/$V136,0)</f>
        <v>1.5253164556962024</v>
      </c>
      <c r="AD136" s="4">
        <f>$F$132</f>
        <v>241000000</v>
      </c>
    </row>
    <row r="137" spans="1:30" ht="13.5">
      <c r="A137" t="s">
        <v>124</v>
      </c>
      <c r="B137" s="4">
        <v>2460000000</v>
      </c>
      <c r="C137" s="4">
        <v>3080000000</v>
      </c>
      <c r="D137" s="4">
        <v>3070000000</v>
      </c>
      <c r="E137" s="4">
        <v>3300000000</v>
      </c>
      <c r="F137" s="4">
        <v>3890000000</v>
      </c>
      <c r="H137" t="s">
        <f>$A$133</f>
        <v>120</v>
      </c>
      <c r="I137" s="3">
        <f>IFERROR(J137/$J$167,0)</f>
        <v>0.041765782250686181</v>
      </c>
      <c r="J137" s="4">
        <f>$B$133</f>
        <v>913000000</v>
      </c>
      <c r="K137" s="3">
        <f>IFERROR(L137/$L$167,0)</f>
        <v>0.053315412186379925</v>
      </c>
      <c r="L137" s="4">
        <f>$C$133</f>
        <v>1190000000</v>
      </c>
      <c r="M137" s="3">
        <f>IFERROR(N137/$N$167,0)</f>
        <v>0.054677488252883384</v>
      </c>
      <c r="N137" s="4">
        <f>$D$133</f>
        <v>1280000000</v>
      </c>
      <c r="O137" s="3">
        <f>IFERROR(P137/$P$167,0)</f>
        <v>0.049855491329479772</v>
      </c>
      <c r="P137" s="4">
        <f>$E$133</f>
        <v>1380000000</v>
      </c>
      <c r="Q137" s="3">
        <f>IFERROR(R137/$R$167,0)</f>
        <v>0.04464039680352714</v>
      </c>
      <c r="R137" s="4">
        <f>$F$133</f>
        <v>1620000000</v>
      </c>
      <c r="T137" t="s">
        <f>$A$133</f>
        <v>120</v>
      </c>
      <c r="U137" s="3">
        <f>IFERROR(V137/$V137,0)</f>
        <v>1</v>
      </c>
      <c r="V137" s="4">
        <f>$B$133</f>
        <v>913000000</v>
      </c>
      <c r="W137" s="3">
        <f>IFERROR(X137/$V137,0)</f>
        <v>1.303395399780942</v>
      </c>
      <c r="X137" s="4">
        <f>$C$133</f>
        <v>1190000000</v>
      </c>
      <c r="Y137" s="3">
        <f>IFERROR(Z137/$V137,0)</f>
        <v>1.4019715224534501</v>
      </c>
      <c r="Z137" s="4">
        <f>$D$133</f>
        <v>1280000000</v>
      </c>
      <c r="AA137" s="3">
        <f>IFERROR(AB137/$V137,0)</f>
        <v>1.511500547645126</v>
      </c>
      <c r="AB137" s="4">
        <f>$E$133</f>
        <v>1380000000</v>
      </c>
      <c r="AC137" s="3">
        <f>IFERROR(AD137/$V137,0)</f>
        <v>1.7743702081051478</v>
      </c>
      <c r="AD137" s="4">
        <f>$F$133</f>
        <v>1620000000</v>
      </c>
    </row>
    <row r="138" spans="1:30" ht="13.5">
      <c r="A138" t="s">
        <v>125</v>
      </c>
      <c r="B138" s="4">
        <v>7870000000</v>
      </c>
      <c r="C138" s="4">
        <v>7530000000</v>
      </c>
      <c r="D138" s="4">
        <v>8199999999.999999</v>
      </c>
      <c r="E138" s="4">
        <v>8680000000</v>
      </c>
      <c r="F138" s="4">
        <v>14290000000</v>
      </c>
      <c r="H138" t="s">
        <f>$A$134</f>
        <v>121</v>
      </c>
      <c r="I138" s="3">
        <f>IFERROR(J138/$J$167,0)</f>
        <v>0</v>
      </c>
      <c r="J138" s="4">
        <f>$B$134</f>
        <v>0</v>
      </c>
      <c r="K138" s="3">
        <f>IFERROR(L138/$L$167,0)</f>
        <v>0</v>
      </c>
      <c r="L138" s="4">
        <f>$C$134</f>
        <v>0</v>
      </c>
      <c r="M138" s="3">
        <f>IFERROR(N138/$N$167,0)</f>
        <v>0.0051260145237078175</v>
      </c>
      <c r="N138" s="4">
        <f>$D$134</f>
        <v>120000000</v>
      </c>
      <c r="O138" s="3">
        <f>IFERROR(P138/$P$167,0)</f>
        <v>0.0067557803468208093</v>
      </c>
      <c r="P138" s="4">
        <f>$E$134</f>
        <v>187000000</v>
      </c>
      <c r="Q138" s="3">
        <f>IFERROR(R138/$R$167,0)</f>
        <v>0</v>
      </c>
      <c r="R138" s="4">
        <f>$F$134</f>
        <v>0</v>
      </c>
      <c r="T138" t="s">
        <f>$A$134</f>
        <v>121</v>
      </c>
      <c r="U138" s="3">
        <f>IFERROR(V138/$V138,0)</f>
        <v>0</v>
      </c>
      <c r="V138" s="4">
        <f>$B$134</f>
        <v>0</v>
      </c>
      <c r="W138" s="3">
        <f>IFERROR(X138/$V138,0)</f>
        <v>0</v>
      </c>
      <c r="X138" s="4">
        <f>$C$134</f>
        <v>0</v>
      </c>
      <c r="Y138" s="3">
        <f>IFERROR(Z138/$V138,0)</f>
        <v>0</v>
      </c>
      <c r="Z138" s="4">
        <f>$D$134</f>
        <v>120000000</v>
      </c>
      <c r="AA138" s="3">
        <f>IFERROR(AB138/$V138,0)</f>
        <v>0</v>
      </c>
      <c r="AB138" s="4">
        <f>$E$134</f>
        <v>187000000</v>
      </c>
      <c r="AC138" s="3">
        <f>IFERROR(AD138/$V138,0)</f>
        <v>0</v>
      </c>
      <c r="AD138" s="4">
        <f>$F$134</f>
        <v>0</v>
      </c>
    </row>
    <row r="139" spans="1:30" ht="13.5">
      <c r="A139" t="s">
        <v>126</v>
      </c>
      <c r="B139" s="4">
        <v>7870000000</v>
      </c>
      <c r="C139" s="4">
        <v>7530000000</v>
      </c>
      <c r="D139" s="4">
        <v>8199999999.999999</v>
      </c>
      <c r="E139" s="4">
        <v>8680000000</v>
      </c>
      <c r="F139" s="4">
        <v>14240000000</v>
      </c>
      <c r="H139" t="s">
        <f>$A$135</f>
        <v>122</v>
      </c>
      <c r="I139" s="3">
        <f>IFERROR(J139/$J$167,0)</f>
        <v>0</v>
      </c>
      <c r="J139" s="4">
        <f>$B$135</f>
        <v>0</v>
      </c>
      <c r="K139" s="3">
        <f>IFERROR(L139/$L$167,0)</f>
        <v>0</v>
      </c>
      <c r="L139" s="4">
        <f>$C$135</f>
        <v>0</v>
      </c>
      <c r="M139" s="3">
        <f>IFERROR(N139/$N$167,0)</f>
        <v>0</v>
      </c>
      <c r="N139" s="4">
        <f>$D$135</f>
        <v>0</v>
      </c>
      <c r="O139" s="3">
        <f>IFERROR(P139/$P$167,0)</f>
        <v>0</v>
      </c>
      <c r="P139" s="4">
        <f>$E$135</f>
        <v>0</v>
      </c>
      <c r="Q139" s="3">
        <f>IFERROR(R139/$R$167,0)</f>
        <v>0</v>
      </c>
      <c r="R139" s="4">
        <f>$F$135</f>
        <v>0</v>
      </c>
      <c r="T139" t="s">
        <f>$A$135</f>
        <v>122</v>
      </c>
      <c r="U139" s="3">
        <f>IFERROR(V139/$V139,0)</f>
        <v>0</v>
      </c>
      <c r="V139" s="4">
        <f>$B$135</f>
        <v>0</v>
      </c>
      <c r="W139" s="3">
        <f>IFERROR(X139/$V139,0)</f>
        <v>0</v>
      </c>
      <c r="X139" s="4">
        <f>$C$135</f>
        <v>0</v>
      </c>
      <c r="Y139" s="3">
        <f>IFERROR(Z139/$V139,0)</f>
        <v>0</v>
      </c>
      <c r="Z139" s="4">
        <f>$D$135</f>
        <v>0</v>
      </c>
      <c r="AA139" s="3">
        <f>IFERROR(AB139/$V139,0)</f>
        <v>0</v>
      </c>
      <c r="AB139" s="4">
        <f>$E$135</f>
        <v>0</v>
      </c>
      <c r="AC139" s="3">
        <f>IFERROR(AD139/$V139,0)</f>
        <v>0</v>
      </c>
      <c r="AD139" s="4">
        <f>$F$135</f>
        <v>0</v>
      </c>
    </row>
    <row r="140" spans="1:30" ht="13.5">
      <c r="A140" t="s">
        <v>127</v>
      </c>
      <c r="B140" s="4">
        <v>7870000000</v>
      </c>
      <c r="C140" s="4">
        <v>7530000000</v>
      </c>
      <c r="D140" s="4">
        <v>8199999999.999999</v>
      </c>
      <c r="E140" s="4">
        <v>8680000000</v>
      </c>
      <c r="F140" s="4">
        <v>14240000000</v>
      </c>
      <c r="H140" t="s">
        <f>$A$136</f>
        <v>123</v>
      </c>
      <c r="I140" s="3">
        <f>IFERROR(J140/$J$167,0)</f>
        <v>0.041765782250686181</v>
      </c>
      <c r="J140" s="4">
        <f>$B$136</f>
        <v>913000000</v>
      </c>
      <c r="K140" s="3">
        <f>IFERROR(L140/$L$167,0)</f>
        <v>0.053315412186379925</v>
      </c>
      <c r="L140" s="4">
        <f>$C$136</f>
        <v>1190000000</v>
      </c>
      <c r="M140" s="3">
        <f>IFERROR(N140/$N$167,0)</f>
        <v>0.049551473729175566</v>
      </c>
      <c r="N140" s="4">
        <f>$D$136</f>
        <v>1160000000</v>
      </c>
      <c r="O140" s="3">
        <f>IFERROR(P140/$P$167,0)</f>
        <v>0.042991329479768789</v>
      </c>
      <c r="P140" s="4">
        <f>$E$136</f>
        <v>1190000000</v>
      </c>
      <c r="Q140" s="3">
        <f>IFERROR(R140/$R$167,0)</f>
        <v>0.04464039680352714</v>
      </c>
      <c r="R140" s="4">
        <f>$F$136</f>
        <v>1620000000</v>
      </c>
      <c r="T140" t="s">
        <f>$A$136</f>
        <v>123</v>
      </c>
      <c r="U140" s="3">
        <f>IFERROR(V140/$V140,0)</f>
        <v>1</v>
      </c>
      <c r="V140" s="4">
        <f>$B$136</f>
        <v>913000000</v>
      </c>
      <c r="W140" s="3">
        <f>IFERROR(X140/$V140,0)</f>
        <v>1.303395399780942</v>
      </c>
      <c r="X140" s="4">
        <f>$C$136</f>
        <v>1190000000</v>
      </c>
      <c r="Y140" s="3">
        <f>IFERROR(Z140/$V140,0)</f>
        <v>1.2705366922234391</v>
      </c>
      <c r="Z140" s="4">
        <f>$D$136</f>
        <v>1160000000</v>
      </c>
      <c r="AA140" s="3">
        <f>IFERROR(AB140/$V140,0)</f>
        <v>1.303395399780942</v>
      </c>
      <c r="AB140" s="4">
        <f>$E$136</f>
        <v>1190000000</v>
      </c>
      <c r="AC140" s="3">
        <f>IFERROR(AD140/$V140,0)</f>
        <v>1.7743702081051478</v>
      </c>
      <c r="AD140" s="4">
        <f>$F$136</f>
        <v>1620000000</v>
      </c>
    </row>
    <row r="141" spans="1:30" ht="13.5">
      <c r="A141" t="s">
        <v>128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H141" t="s">
        <f>$A$137</f>
        <v>124</v>
      </c>
      <c r="I141" s="3">
        <f>IFERROR(J141/$J$167,0)</f>
        <v>0.11253430924062215</v>
      </c>
      <c r="J141" s="4">
        <f>$B$137</f>
        <v>2460000000</v>
      </c>
      <c r="K141" s="3">
        <f>IFERROR(L141/$L$167,0)</f>
        <v>0.13799283154121864</v>
      </c>
      <c r="L141" s="4">
        <f>$C$137</f>
        <v>3080000000</v>
      </c>
      <c r="M141" s="3">
        <f>IFERROR(N141/$N$167,0)</f>
        <v>0.13114053823152499</v>
      </c>
      <c r="N141" s="4">
        <f>$D$137</f>
        <v>3070000000</v>
      </c>
      <c r="O141" s="3">
        <f>IFERROR(P141/$P$167,0)</f>
        <v>0.11921965317919075</v>
      </c>
      <c r="P141" s="4">
        <f>$E$137</f>
        <v>3300000000</v>
      </c>
      <c r="Q141" s="3">
        <f>IFERROR(R141/$R$167,0)</f>
        <v>0.10719206392945715</v>
      </c>
      <c r="R141" s="4">
        <f>$F$137</f>
        <v>3890000000</v>
      </c>
      <c r="T141" t="s">
        <f>$A$137</f>
        <v>124</v>
      </c>
      <c r="U141" s="3">
        <f>IFERROR(V141/$V141,0)</f>
        <v>1</v>
      </c>
      <c r="V141" s="4">
        <f>$B$137</f>
        <v>2460000000</v>
      </c>
      <c r="W141" s="3">
        <f>IFERROR(X141/$V141,0)</f>
        <v>1.2520325203252032</v>
      </c>
      <c r="X141" s="4">
        <f>$C$137</f>
        <v>3080000000</v>
      </c>
      <c r="Y141" s="3">
        <f>IFERROR(Z141/$V141,0)</f>
        <v>1.2479674796747968</v>
      </c>
      <c r="Z141" s="4">
        <f>$D$137</f>
        <v>3070000000</v>
      </c>
      <c r="AA141" s="3">
        <f>IFERROR(AB141/$V141,0)</f>
        <v>1.3414634146341464</v>
      </c>
      <c r="AB141" s="4">
        <f>$E$137</f>
        <v>3300000000</v>
      </c>
      <c r="AC141" s="3">
        <f>IFERROR(AD141/$V141,0)</f>
        <v>1.5813008130081301</v>
      </c>
      <c r="AD141" s="4">
        <f>$F$137</f>
        <v>3890000000</v>
      </c>
    </row>
    <row r="142" spans="1:30" ht="13.5">
      <c r="A142" t="s">
        <v>129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H142" t="s">
        <f>$A$138</f>
        <v>125</v>
      </c>
      <c r="I142" s="3">
        <f>IFERROR(J142/$J$167,0)</f>
        <v>0.36001829826166515</v>
      </c>
      <c r="J142" s="4">
        <f>$B$138</f>
        <v>7870000000</v>
      </c>
      <c r="K142" s="3">
        <f>IFERROR(L142/$L$167,0)</f>
        <v>0.33736559139784944</v>
      </c>
      <c r="L142" s="4">
        <f>$C$138</f>
        <v>7530000000</v>
      </c>
      <c r="M142" s="3">
        <f>IFERROR(N142/$N$167,0)</f>
        <v>0.35027765912003411</v>
      </c>
      <c r="N142" s="4">
        <f>$D$138</f>
        <v>8199999999.999999</v>
      </c>
      <c r="O142" s="3">
        <f>IFERROR(P142/$P$167,0)</f>
        <v>0.31358381502890176</v>
      </c>
      <c r="P142" s="4">
        <f>$E$138</f>
        <v>8680000000</v>
      </c>
      <c r="Q142" s="3">
        <f>IFERROR(R142/$R$167,0)</f>
        <v>0.39377238908790302</v>
      </c>
      <c r="R142" s="4">
        <f>$F$138</f>
        <v>14290000000</v>
      </c>
      <c r="T142" t="s">
        <f>$A$138</f>
        <v>125</v>
      </c>
      <c r="U142" s="3">
        <f>IFERROR(V142/$V142,0)</f>
        <v>1</v>
      </c>
      <c r="V142" s="4">
        <f>$B$138</f>
        <v>7870000000</v>
      </c>
      <c r="W142" s="3">
        <f>IFERROR(X142/$V142,0)</f>
        <v>0.95679796696315123</v>
      </c>
      <c r="X142" s="4">
        <f>$C$138</f>
        <v>7530000000</v>
      </c>
      <c r="Y142" s="3">
        <f>IFERROR(Z142/$V142,0)</f>
        <v>1.0419313850063532</v>
      </c>
      <c r="Z142" s="4">
        <f>$D$138</f>
        <v>8199999999.999999</v>
      </c>
      <c r="AA142" s="3">
        <f>IFERROR(AB142/$V142,0)</f>
        <v>1.1029224904701398</v>
      </c>
      <c r="AB142" s="4">
        <f>$E$138</f>
        <v>8680000000</v>
      </c>
      <c r="AC142" s="3">
        <f>IFERROR(AD142/$V142,0)</f>
        <v>1.8157560355781448</v>
      </c>
      <c r="AD142" s="4">
        <f>$F$138</f>
        <v>14290000000</v>
      </c>
    </row>
    <row r="143" spans="1:30" ht="13.5">
      <c r="A143" t="s">
        <v>130</v>
      </c>
      <c r="B143" s="4">
        <v>904000000</v>
      </c>
      <c r="C143" s="4">
        <v>913000000</v>
      </c>
      <c r="D143" s="4">
        <v>785000000</v>
      </c>
      <c r="E143" s="4">
        <v>796000000</v>
      </c>
      <c r="F143" s="4">
        <v>754000000</v>
      </c>
      <c r="H143" t="s">
        <f>$A$139</f>
        <v>126</v>
      </c>
      <c r="I143" s="3">
        <f>IFERROR(J143/$J$167,0)</f>
        <v>0.36001829826166515</v>
      </c>
      <c r="J143" s="4">
        <f>$B$139</f>
        <v>7870000000</v>
      </c>
      <c r="K143" s="3">
        <f>IFERROR(L143/$L$167,0)</f>
        <v>0.33736559139784944</v>
      </c>
      <c r="L143" s="4">
        <f>$C$139</f>
        <v>7530000000</v>
      </c>
      <c r="M143" s="3">
        <f>IFERROR(N143/$N$167,0)</f>
        <v>0.35027765912003411</v>
      </c>
      <c r="N143" s="4">
        <f>$D$139</f>
        <v>8199999999.999999</v>
      </c>
      <c r="O143" s="3">
        <f>IFERROR(P143/$P$167,0)</f>
        <v>0.31358381502890176</v>
      </c>
      <c r="P143" s="4">
        <f>$E$139</f>
        <v>8680000000</v>
      </c>
      <c r="Q143" s="3">
        <f>IFERROR(R143/$R$167,0)</f>
        <v>0.39239459906310276</v>
      </c>
      <c r="R143" s="4">
        <f>$F$139</f>
        <v>14240000000</v>
      </c>
      <c r="T143" t="s">
        <f>$A$139</f>
        <v>126</v>
      </c>
      <c r="U143" s="3">
        <f>IFERROR(V143/$V143,0)</f>
        <v>1</v>
      </c>
      <c r="V143" s="4">
        <f>$B$139</f>
        <v>7870000000</v>
      </c>
      <c r="W143" s="3">
        <f>IFERROR(X143/$V143,0)</f>
        <v>0.95679796696315123</v>
      </c>
      <c r="X143" s="4">
        <f>$C$139</f>
        <v>7530000000</v>
      </c>
      <c r="Y143" s="3">
        <f>IFERROR(Z143/$V143,0)</f>
        <v>1.0419313850063532</v>
      </c>
      <c r="Z143" s="4">
        <f>$D$139</f>
        <v>8199999999.999999</v>
      </c>
      <c r="AA143" s="3">
        <f>IFERROR(AB143/$V143,0)</f>
        <v>1.1029224904701398</v>
      </c>
      <c r="AB143" s="4">
        <f>$E$139</f>
        <v>8680000000</v>
      </c>
      <c r="AC143" s="3">
        <f>IFERROR(AD143/$V143,0)</f>
        <v>1.8094027954256671</v>
      </c>
      <c r="AD143" s="4">
        <f>$F$139</f>
        <v>14240000000</v>
      </c>
    </row>
    <row r="144" spans="1:30" ht="13.5">
      <c r="A144" t="s">
        <v>131</v>
      </c>
      <c r="B144" s="4">
        <v>5050000000</v>
      </c>
      <c r="C144" s="4">
        <v>5260000000</v>
      </c>
      <c r="D144" s="4">
        <v>3170000000</v>
      </c>
      <c r="E144" s="4">
        <v>3240000000</v>
      </c>
      <c r="F144" s="4">
        <v>3930000000</v>
      </c>
      <c r="H144" t="s">
        <f>$A$140</f>
        <v>127</v>
      </c>
      <c r="I144" s="3">
        <f>IFERROR(J144/$J$167,0)</f>
        <v>0.36001829826166515</v>
      </c>
      <c r="J144" s="4">
        <f>$B$140</f>
        <v>7870000000</v>
      </c>
      <c r="K144" s="3">
        <f>IFERROR(L144/$L$167,0)</f>
        <v>0.33736559139784944</v>
      </c>
      <c r="L144" s="4">
        <f>$C$140</f>
        <v>7530000000</v>
      </c>
      <c r="M144" s="3">
        <f>IFERROR(N144/$N$167,0)</f>
        <v>0.35027765912003411</v>
      </c>
      <c r="N144" s="4">
        <f>$D$140</f>
        <v>8199999999.999999</v>
      </c>
      <c r="O144" s="3">
        <f>IFERROR(P144/$P$167,0)</f>
        <v>0.31358381502890176</v>
      </c>
      <c r="P144" s="4">
        <f>$E$140</f>
        <v>8680000000</v>
      </c>
      <c r="Q144" s="3">
        <f>IFERROR(R144/$R$167,0)</f>
        <v>0.39239459906310276</v>
      </c>
      <c r="R144" s="4">
        <f>$F$140</f>
        <v>14240000000</v>
      </c>
      <c r="T144" t="s">
        <f>$A$140</f>
        <v>127</v>
      </c>
      <c r="U144" s="3">
        <f>IFERROR(V144/$V144,0)</f>
        <v>1</v>
      </c>
      <c r="V144" s="4">
        <f>$B$140</f>
        <v>7870000000</v>
      </c>
      <c r="W144" s="3">
        <f>IFERROR(X144/$V144,0)</f>
        <v>0.95679796696315123</v>
      </c>
      <c r="X144" s="4">
        <f>$C$140</f>
        <v>7530000000</v>
      </c>
      <c r="Y144" s="3">
        <f>IFERROR(Z144/$V144,0)</f>
        <v>1.0419313850063532</v>
      </c>
      <c r="Z144" s="4">
        <f>$D$140</f>
        <v>8199999999.999999</v>
      </c>
      <c r="AA144" s="3">
        <f>IFERROR(AB144/$V144,0)</f>
        <v>1.1029224904701398</v>
      </c>
      <c r="AB144" s="4">
        <f>$E$140</f>
        <v>8680000000</v>
      </c>
      <c r="AC144" s="3">
        <f>IFERROR(AD144/$V144,0)</f>
        <v>1.8094027954256671</v>
      </c>
      <c r="AD144" s="4">
        <f>$F$140</f>
        <v>14240000000</v>
      </c>
    </row>
    <row r="145" spans="1:30" ht="13.5">
      <c r="A145" t="s">
        <v>132</v>
      </c>
      <c r="B145" s="4">
        <v>5610000000</v>
      </c>
      <c r="C145" s="4">
        <v>5750000000</v>
      </c>
      <c r="D145" s="4">
        <v>3850000000</v>
      </c>
      <c r="E145" s="4">
        <v>3910000000</v>
      </c>
      <c r="F145" s="4">
        <v>4780000000</v>
      </c>
      <c r="H145" t="s">
        <f>$A$141</f>
        <v>128</v>
      </c>
      <c r="I145" s="3">
        <f>IFERROR(J145/$J$167,0)</f>
        <v>0</v>
      </c>
      <c r="J145" s="4">
        <f>$B$141</f>
        <v>0</v>
      </c>
      <c r="K145" s="3">
        <f>IFERROR(L145/$L$167,0)</f>
        <v>0</v>
      </c>
      <c r="L145" s="4">
        <f>$C$141</f>
        <v>0</v>
      </c>
      <c r="M145" s="3">
        <f>IFERROR(N145/$N$167,0)</f>
        <v>0</v>
      </c>
      <c r="N145" s="4">
        <f>$D$141</f>
        <v>0</v>
      </c>
      <c r="O145" s="3">
        <f>IFERROR(P145/$P$167,0)</f>
        <v>0</v>
      </c>
      <c r="P145" s="4">
        <f>$E$141</f>
        <v>0</v>
      </c>
      <c r="Q145" s="3">
        <f>IFERROR(R145/$R$167,0)</f>
        <v>0</v>
      </c>
      <c r="R145" s="4">
        <f>$F$141</f>
        <v>0</v>
      </c>
      <c r="T145" t="s">
        <f>$A$141</f>
        <v>128</v>
      </c>
      <c r="U145" s="3">
        <f>IFERROR(V145/$V145,0)</f>
        <v>0</v>
      </c>
      <c r="V145" s="4">
        <f>$B$141</f>
        <v>0</v>
      </c>
      <c r="W145" s="3">
        <f>IFERROR(X145/$V145,0)</f>
        <v>0</v>
      </c>
      <c r="X145" s="4">
        <f>$C$141</f>
        <v>0</v>
      </c>
      <c r="Y145" s="3">
        <f>IFERROR(Z145/$V145,0)</f>
        <v>0</v>
      </c>
      <c r="Z145" s="4">
        <f>$D$141</f>
        <v>0</v>
      </c>
      <c r="AA145" s="3">
        <f>IFERROR(AB145/$V145,0)</f>
        <v>0</v>
      </c>
      <c r="AB145" s="4">
        <f>$E$141</f>
        <v>0</v>
      </c>
      <c r="AC145" s="3">
        <f>IFERROR(AD145/$V145,0)</f>
        <v>0</v>
      </c>
      <c r="AD145" s="4">
        <f>$F$141</f>
        <v>0</v>
      </c>
    </row>
    <row r="146" spans="1:30" ht="13.5">
      <c r="A146" t="s">
        <v>133</v>
      </c>
      <c r="B146" s="4">
        <v>565000000</v>
      </c>
      <c r="C146" s="4">
        <v>488000000</v>
      </c>
      <c r="D146" s="4">
        <v>676000000</v>
      </c>
      <c r="E146" s="4">
        <v>673000000</v>
      </c>
      <c r="F146" s="4">
        <v>848000000</v>
      </c>
      <c r="H146" t="s">
        <f>$A$142</f>
        <v>129</v>
      </c>
      <c r="I146" s="3">
        <f>IFERROR(J146/$J$167,0)</f>
        <v>0</v>
      </c>
      <c r="J146" s="4">
        <f>$B$142</f>
        <v>0</v>
      </c>
      <c r="K146" s="3">
        <f>IFERROR(L146/$L$167,0)</f>
        <v>0</v>
      </c>
      <c r="L146" s="4">
        <f>$C$142</f>
        <v>0</v>
      </c>
      <c r="M146" s="3">
        <f>IFERROR(N146/$N$167,0)</f>
        <v>0</v>
      </c>
      <c r="N146" s="4">
        <f>$D$142</f>
        <v>0</v>
      </c>
      <c r="O146" s="3">
        <f>IFERROR(P146/$P$167,0)</f>
        <v>0</v>
      </c>
      <c r="P146" s="4">
        <f>$E$142</f>
        <v>0</v>
      </c>
      <c r="Q146" s="3">
        <f>IFERROR(R146/$R$167,0)</f>
        <v>0</v>
      </c>
      <c r="R146" s="4">
        <f>$F$142</f>
        <v>0</v>
      </c>
      <c r="T146" t="s">
        <f>$A$142</f>
        <v>129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0</v>
      </c>
      <c r="AC146" s="3">
        <f>IFERROR(AD146/$V146,0)</f>
        <v>0</v>
      </c>
      <c r="AD146" s="4">
        <f>$F$142</f>
        <v>0</v>
      </c>
    </row>
    <row r="147" spans="1:30" ht="13.5">
      <c r="A147" t="s">
        <v>134</v>
      </c>
      <c r="B147" s="4">
        <v>1550000000</v>
      </c>
      <c r="C147" s="4">
        <v>1580000000</v>
      </c>
      <c r="D147" s="4">
        <v>2830000000</v>
      </c>
      <c r="E147" s="4">
        <v>2930000000</v>
      </c>
      <c r="F147" s="4">
        <v>4219999999.9999995</v>
      </c>
      <c r="H147" t="s">
        <f>$A$143</f>
        <v>130</v>
      </c>
      <c r="I147" s="3">
        <f>IFERROR(J147/$J$167,0)</f>
        <v>0.041354071363220495</v>
      </c>
      <c r="J147" s="4">
        <f>$B$143</f>
        <v>904000000</v>
      </c>
      <c r="K147" s="3">
        <f>IFERROR(L147/$L$167,0)</f>
        <v>0.040905017921146952</v>
      </c>
      <c r="L147" s="4">
        <f>$C$143</f>
        <v>913000000</v>
      </c>
      <c r="M147" s="3">
        <f>IFERROR(N147/$N$167,0)</f>
        <v>0.033532678342588634</v>
      </c>
      <c r="N147" s="4">
        <f>$D$143</f>
        <v>785000000</v>
      </c>
      <c r="O147" s="3">
        <f>IFERROR(P147/$P$167,0)</f>
        <v>0.028757225433526011</v>
      </c>
      <c r="P147" s="4">
        <f>$E$143</f>
        <v>796000000</v>
      </c>
      <c r="Q147" s="3">
        <f>IFERROR(R147/$R$167,0)</f>
        <v>0.020777073573987323</v>
      </c>
      <c r="R147" s="4">
        <f>$F$143</f>
        <v>754000000</v>
      </c>
      <c r="T147" t="s">
        <f>$A$143</f>
        <v>130</v>
      </c>
      <c r="U147" s="3">
        <f>IFERROR(V147/$V147,0)</f>
        <v>1</v>
      </c>
      <c r="V147" s="4">
        <f>$B$143</f>
        <v>904000000</v>
      </c>
      <c r="W147" s="3">
        <f>IFERROR(X147/$V147,0)</f>
        <v>1.0099557522123894</v>
      </c>
      <c r="X147" s="4">
        <f>$C$143</f>
        <v>913000000</v>
      </c>
      <c r="Y147" s="3">
        <f>IFERROR(Z147/$V147,0)</f>
        <v>0.86836283185840712</v>
      </c>
      <c r="Z147" s="4">
        <f>$D$143</f>
        <v>785000000</v>
      </c>
      <c r="AA147" s="3">
        <f>IFERROR(AB147/$V147,0)</f>
        <v>0.88053097345132747</v>
      </c>
      <c r="AB147" s="4">
        <f>$E$143</f>
        <v>796000000</v>
      </c>
      <c r="AC147" s="3">
        <f>IFERROR(AD147/$V147,0)</f>
        <v>0.83407079646017701</v>
      </c>
      <c r="AD147" s="4">
        <f>$F$143</f>
        <v>754000000</v>
      </c>
    </row>
    <row r="148" spans="1:30" ht="13.5">
      <c r="A148" t="s">
        <v>135</v>
      </c>
      <c r="B148" s="4">
        <v>1550000000</v>
      </c>
      <c r="C148" s="4">
        <v>1580000000</v>
      </c>
      <c r="D148" s="4">
        <v>2830000000</v>
      </c>
      <c r="E148" s="4">
        <v>2930000000</v>
      </c>
      <c r="F148" s="4">
        <v>4219999999.9999995</v>
      </c>
      <c r="H148" t="s">
        <f>$A$144</f>
        <v>131</v>
      </c>
      <c r="I148" s="3">
        <f>IFERROR(J148/$J$167,0)</f>
        <v>0.23101555352241537</v>
      </c>
      <c r="J148" s="4">
        <f>$B$144</f>
        <v>5050000000</v>
      </c>
      <c r="K148" s="3">
        <f>IFERROR(L148/$L$167,0)</f>
        <v>0.23566308243727599</v>
      </c>
      <c r="L148" s="4">
        <f>$C$144</f>
        <v>5260000000</v>
      </c>
      <c r="M148" s="3">
        <f>IFERROR(N148/$N$167,0)</f>
        <v>0.1354122170012815</v>
      </c>
      <c r="N148" s="4">
        <f>$D$144</f>
        <v>3170000000</v>
      </c>
      <c r="O148" s="3">
        <f>IFERROR(P148/$P$167,0)</f>
        <v>0.11705202312138728</v>
      </c>
      <c r="P148" s="4">
        <f>$E$144</f>
        <v>3240000000</v>
      </c>
      <c r="Q148" s="3">
        <f>IFERROR(R148/$R$167,0)</f>
        <v>0.10829429594929733</v>
      </c>
      <c r="R148" s="4">
        <f>$F$144</f>
        <v>3930000000</v>
      </c>
      <c r="T148" t="s">
        <f>$A$144</f>
        <v>131</v>
      </c>
      <c r="U148" s="3">
        <f>IFERROR(V148/$V148,0)</f>
        <v>1</v>
      </c>
      <c r="V148" s="4">
        <f>$B$144</f>
        <v>5050000000</v>
      </c>
      <c r="W148" s="3">
        <f>IFERROR(X148/$V148,0)</f>
        <v>1.0415841584158416</v>
      </c>
      <c r="X148" s="4">
        <f>$C$144</f>
        <v>5260000000</v>
      </c>
      <c r="Y148" s="3">
        <f>IFERROR(Z148/$V148,0)</f>
        <v>0.62772277227722773</v>
      </c>
      <c r="Z148" s="4">
        <f>$D$144</f>
        <v>3170000000</v>
      </c>
      <c r="AA148" s="3">
        <f>IFERROR(AB148/$V148,0)</f>
        <v>0.6415841584158416</v>
      </c>
      <c r="AB148" s="4">
        <f>$E$144</f>
        <v>3240000000</v>
      </c>
      <c r="AC148" s="3">
        <f>IFERROR(AD148/$V148,0)</f>
        <v>0.77821782178217824</v>
      </c>
      <c r="AD148" s="4">
        <f>$F$144</f>
        <v>3930000000</v>
      </c>
    </row>
    <row r="149" spans="1:30" ht="13.5">
      <c r="A149" t="s">
        <v>136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H149" t="s">
        <f>$A$145</f>
        <v>132</v>
      </c>
      <c r="I149" s="3">
        <f>IFERROR(J149/$J$167,0)</f>
        <v>0.25663311985361392</v>
      </c>
      <c r="J149" s="4">
        <f>$B$145</f>
        <v>5610000000</v>
      </c>
      <c r="K149" s="3">
        <f>IFERROR(L149/$L$167,0)</f>
        <v>0.25761648745519711</v>
      </c>
      <c r="L149" s="4">
        <f>$C$145</f>
        <v>5750000000</v>
      </c>
      <c r="M149" s="3">
        <f>IFERROR(N149/$N$167,0)</f>
        <v>0.1644596326356258</v>
      </c>
      <c r="N149" s="4">
        <f>$D$145</f>
        <v>3850000000</v>
      </c>
      <c r="O149" s="3">
        <f>IFERROR(P149/$P$167,0)</f>
        <v>0.14125722543352601</v>
      </c>
      <c r="P149" s="4">
        <f>$E$145</f>
        <v>3910000000</v>
      </c>
      <c r="Q149" s="3">
        <f>IFERROR(R149/$R$167,0)</f>
        <v>0.13171672637090107</v>
      </c>
      <c r="R149" s="4">
        <f>$F$145</f>
        <v>4780000000</v>
      </c>
      <c r="T149" t="s">
        <f>$A$145</f>
        <v>132</v>
      </c>
      <c r="U149" s="3">
        <f>IFERROR(V149/$V149,0)</f>
        <v>1</v>
      </c>
      <c r="V149" s="4">
        <f>$B$145</f>
        <v>5610000000</v>
      </c>
      <c r="W149" s="3">
        <f>IFERROR(X149/$V149,0)</f>
        <v>1.0249554367201426</v>
      </c>
      <c r="X149" s="4">
        <f>$C$145</f>
        <v>5750000000</v>
      </c>
      <c r="Y149" s="3">
        <f>IFERROR(Z149/$V149,0)</f>
        <v>0.68627450980392157</v>
      </c>
      <c r="Z149" s="4">
        <f>$D$145</f>
        <v>3850000000</v>
      </c>
      <c r="AA149" s="3">
        <f>IFERROR(AB149/$V149,0)</f>
        <v>0.69696969696969702</v>
      </c>
      <c r="AB149" s="4">
        <f>$E$145</f>
        <v>3910000000</v>
      </c>
      <c r="AC149" s="3">
        <f>IFERROR(AD149/$V149,0)</f>
        <v>0.85204991087344029</v>
      </c>
      <c r="AD149" s="4">
        <f>$F$145</f>
        <v>4780000000</v>
      </c>
    </row>
    <row r="150" spans="1:30" ht="13.5">
      <c r="A150" t="s">
        <v>137</v>
      </c>
      <c r="B150" s="4">
        <v>18390000000</v>
      </c>
      <c r="C150" s="4">
        <v>18860000000</v>
      </c>
      <c r="D150" s="4">
        <v>18720000000</v>
      </c>
      <c r="E150" s="4">
        <v>19620000000</v>
      </c>
      <c r="F150" s="4">
        <v>27930000000</v>
      </c>
      <c r="H150" t="s">
        <f>$A$146</f>
        <v>133</v>
      </c>
      <c r="I150" s="3">
        <f>IFERROR(J150/$J$167,0)</f>
        <v>0.02584629460201281</v>
      </c>
      <c r="J150" s="4">
        <f>$B$146</f>
        <v>565000000</v>
      </c>
      <c r="K150" s="3">
        <f>IFERROR(L150/$L$167,0)</f>
        <v>0.021863799283154121</v>
      </c>
      <c r="L150" s="4">
        <f>$C$146</f>
        <v>488000000</v>
      </c>
      <c r="M150" s="3">
        <f>IFERROR(N150/$N$167,0)</f>
        <v>0.028876548483554036</v>
      </c>
      <c r="N150" s="4">
        <f>$D$146</f>
        <v>676000000</v>
      </c>
      <c r="O150" s="3">
        <f>IFERROR(P150/$P$167,0)</f>
        <v>0.024313583815028902</v>
      </c>
      <c r="P150" s="4">
        <f>$E$146</f>
        <v>673000000</v>
      </c>
      <c r="Q150" s="3">
        <f>IFERROR(R150/$R$167,0)</f>
        <v>0.02336731882061174</v>
      </c>
      <c r="R150" s="4">
        <f>$F$146</f>
        <v>848000000</v>
      </c>
      <c r="T150" t="s">
        <f>$A$146</f>
        <v>133</v>
      </c>
      <c r="U150" s="3">
        <f>IFERROR(V150/$V150,0)</f>
        <v>1</v>
      </c>
      <c r="V150" s="4">
        <f>$B$146</f>
        <v>565000000</v>
      </c>
      <c r="W150" s="3">
        <f>IFERROR(X150/$V150,0)</f>
        <v>0.86371681415929202</v>
      </c>
      <c r="X150" s="4">
        <f>$C$146</f>
        <v>488000000</v>
      </c>
      <c r="Y150" s="3">
        <f>IFERROR(Z150/$V150,0)</f>
        <v>1.1964601769911505</v>
      </c>
      <c r="Z150" s="4">
        <f>$D$146</f>
        <v>676000000</v>
      </c>
      <c r="AA150" s="3">
        <f>IFERROR(AB150/$V150,0)</f>
        <v>1.191150442477876</v>
      </c>
      <c r="AB150" s="4">
        <f>$E$146</f>
        <v>673000000</v>
      </c>
      <c r="AC150" s="3">
        <f>IFERROR(AD150/$V150,0)</f>
        <v>1.5008849557522124</v>
      </c>
      <c r="AD150" s="4">
        <f>$F$146</f>
        <v>848000000</v>
      </c>
    </row>
    <row r="151" spans="1:30" ht="13.5">
      <c r="A151" t="s">
        <v>138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H151" t="s">
        <f>$A$147</f>
        <v>134</v>
      </c>
      <c r="I151" s="3">
        <f>IFERROR(J151/$J$167,0)</f>
        <v>0.070905763952424525</v>
      </c>
      <c r="J151" s="4">
        <f>$B$147</f>
        <v>1550000000</v>
      </c>
      <c r="K151" s="3">
        <f>IFERROR(L151/$L$167,0)</f>
        <v>0.070788530465949823</v>
      </c>
      <c r="L151" s="4">
        <f>$C$147</f>
        <v>1580000000</v>
      </c>
      <c r="M151" s="3">
        <f>IFERROR(N151/$N$167,0)</f>
        <v>0.12088850918410936</v>
      </c>
      <c r="N151" s="4">
        <f>$D$147</f>
        <v>2830000000</v>
      </c>
      <c r="O151" s="3">
        <f>IFERROR(P151/$P$167,0)</f>
        <v>0.10585260115606937</v>
      </c>
      <c r="P151" s="4">
        <f>$E$147</f>
        <v>2930000000</v>
      </c>
      <c r="Q151" s="3">
        <f>IFERROR(R151/$R$167,0)</f>
        <v>0.11628547809313859</v>
      </c>
      <c r="R151" s="4">
        <f>$F$147</f>
        <v>4219999999.9999995</v>
      </c>
      <c r="T151" t="s">
        <f>$A$147</f>
        <v>134</v>
      </c>
      <c r="U151" s="3">
        <f>IFERROR(V151/$V151,0)</f>
        <v>1</v>
      </c>
      <c r="V151" s="4">
        <f>$B$147</f>
        <v>1550000000</v>
      </c>
      <c r="W151" s="3">
        <f>IFERROR(X151/$V151,0)</f>
        <v>1.0193548387096774</v>
      </c>
      <c r="X151" s="4">
        <f>$C$147</f>
        <v>1580000000</v>
      </c>
      <c r="Y151" s="3">
        <f>IFERROR(Z151/$V151,0)</f>
        <v>1.8258064516129033</v>
      </c>
      <c r="Z151" s="4">
        <f>$D$147</f>
        <v>2830000000</v>
      </c>
      <c r="AA151" s="3">
        <f>IFERROR(AB151/$V151,0)</f>
        <v>1.8903225806451613</v>
      </c>
      <c r="AB151" s="4">
        <f>$E$147</f>
        <v>2930000000</v>
      </c>
      <c r="AC151" s="3">
        <f>IFERROR(AD151/$V151,0)</f>
        <v>2.7225806451612899</v>
      </c>
      <c r="AD151" s="4">
        <f>$F$147</f>
        <v>4219999999.9999995</v>
      </c>
    </row>
    <row r="152" spans="1:30" ht="13.5">
      <c r="A152" t="s">
        <v>139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135</v>
      </c>
      <c r="I152" s="3">
        <f>IFERROR(J152/$J$167,0)</f>
        <v>0.070905763952424525</v>
      </c>
      <c r="J152" s="4">
        <f>$B$148</f>
        <v>1550000000</v>
      </c>
      <c r="K152" s="3">
        <f>IFERROR(L152/$L$167,0)</f>
        <v>0.070788530465949823</v>
      </c>
      <c r="L152" s="4">
        <f>$C$148</f>
        <v>1580000000</v>
      </c>
      <c r="M152" s="3">
        <f>IFERROR(N152/$N$167,0)</f>
        <v>0.12088850918410936</v>
      </c>
      <c r="N152" s="4">
        <f>$D$148</f>
        <v>2830000000</v>
      </c>
      <c r="O152" s="3">
        <f>IFERROR(P152/$P$167,0)</f>
        <v>0.10585260115606937</v>
      </c>
      <c r="P152" s="4">
        <f>$E$148</f>
        <v>2930000000</v>
      </c>
      <c r="Q152" s="3">
        <f>IFERROR(R152/$R$167,0)</f>
        <v>0.11628547809313859</v>
      </c>
      <c r="R152" s="4">
        <f>$F$148</f>
        <v>4219999999.9999995</v>
      </c>
      <c r="T152" t="s">
        <f>$A$148</f>
        <v>135</v>
      </c>
      <c r="U152" s="3">
        <f>IFERROR(V152/$V152,0)</f>
        <v>1</v>
      </c>
      <c r="V152" s="4">
        <f>$B$148</f>
        <v>1550000000</v>
      </c>
      <c r="W152" s="3">
        <f>IFERROR(X152/$V152,0)</f>
        <v>1.0193548387096774</v>
      </c>
      <c r="X152" s="4">
        <f>$C$148</f>
        <v>1580000000</v>
      </c>
      <c r="Y152" s="3">
        <f>IFERROR(Z152/$V152,0)</f>
        <v>1.8258064516129033</v>
      </c>
      <c r="Z152" s="4">
        <f>$D$148</f>
        <v>2830000000</v>
      </c>
      <c r="AA152" s="3">
        <f>IFERROR(AB152/$V152,0)</f>
        <v>1.8903225806451613</v>
      </c>
      <c r="AB152" s="4">
        <f>$E$148</f>
        <v>2930000000</v>
      </c>
      <c r="AC152" s="3">
        <f>IFERROR(AD152/$V152,0)</f>
        <v>2.7225806451612899</v>
      </c>
      <c r="AD152" s="4">
        <f>$F$148</f>
        <v>4219999999.9999995</v>
      </c>
    </row>
    <row r="153" spans="1:30" ht="13.5">
      <c r="A153" t="s">
        <v>140</v>
      </c>
      <c r="B153" s="4">
        <v>0</v>
      </c>
      <c r="C153" s="4">
        <v>0</v>
      </c>
      <c r="D153" s="4">
        <v>0</v>
      </c>
      <c r="E153" s="4">
        <v>1740000000</v>
      </c>
      <c r="F153" s="4">
        <v>1740000000</v>
      </c>
      <c r="H153" t="s">
        <f>$A$149</f>
        <v>136</v>
      </c>
      <c r="I153" s="3">
        <f>IFERROR(J153/$J$167,0)</f>
        <v>0</v>
      </c>
      <c r="J153" s="4">
        <f>$B$149</f>
        <v>0</v>
      </c>
      <c r="K153" s="3">
        <f>IFERROR(L153/$L$167,0)</f>
        <v>0</v>
      </c>
      <c r="L153" s="4">
        <f>$C$149</f>
        <v>0</v>
      </c>
      <c r="M153" s="3">
        <f>IFERROR(N153/$N$167,0)</f>
        <v>0</v>
      </c>
      <c r="N153" s="4">
        <f>$D$149</f>
        <v>0</v>
      </c>
      <c r="O153" s="3">
        <f>IFERROR(P153/$P$167,0)</f>
        <v>0</v>
      </c>
      <c r="P153" s="4">
        <f>$E$149</f>
        <v>0</v>
      </c>
      <c r="Q153" s="3">
        <f>IFERROR(R153/$R$167,0)</f>
        <v>0</v>
      </c>
      <c r="R153" s="4">
        <f>$F$149</f>
        <v>0</v>
      </c>
      <c r="T153" t="s">
        <f>$A$149</f>
        <v>136</v>
      </c>
      <c r="U153" s="3">
        <f>IFERROR(V153/$V153,0)</f>
        <v>0</v>
      </c>
      <c r="V153" s="4">
        <f>$B$149</f>
        <v>0</v>
      </c>
      <c r="W153" s="3">
        <f>IFERROR(X153/$V153,0)</f>
        <v>0</v>
      </c>
      <c r="X153" s="4">
        <f>$C$149</f>
        <v>0</v>
      </c>
      <c r="Y153" s="3">
        <f>IFERROR(Z153/$V153,0)</f>
        <v>0</v>
      </c>
      <c r="Z153" s="4">
        <f>$D$149</f>
        <v>0</v>
      </c>
      <c r="AA153" s="3">
        <f>IFERROR(AB153/$V153,0)</f>
        <v>0</v>
      </c>
      <c r="AB153" s="4">
        <f>$E$149</f>
        <v>0</v>
      </c>
      <c r="AC153" s="3">
        <f>IFERROR(AD153/$V153,0)</f>
        <v>0</v>
      </c>
      <c r="AD153" s="4">
        <f>$F$149</f>
        <v>0</v>
      </c>
    </row>
    <row r="154" spans="1:30" ht="13.5">
      <c r="A154" t="s">
        <v>141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137</v>
      </c>
      <c r="I154" s="3">
        <f>IFERROR(J154/$J$167,0)</f>
        <v>0.84126258005489474</v>
      </c>
      <c r="J154" s="4">
        <f>$B$150</f>
        <v>18390000000</v>
      </c>
      <c r="K154" s="3">
        <f>IFERROR(L154/$L$167,0)</f>
        <v>0.84498207885304655</v>
      </c>
      <c r="L154" s="4">
        <f>$C$150</f>
        <v>18860000000</v>
      </c>
      <c r="M154" s="3">
        <f>IFERROR(N154/$N$167,0)</f>
        <v>0.79965826569841947</v>
      </c>
      <c r="N154" s="4">
        <f>$D$150</f>
        <v>18720000000</v>
      </c>
      <c r="O154" s="3">
        <f>IFERROR(P154/$P$167,0)</f>
        <v>0.70881502890173409</v>
      </c>
      <c r="P154" s="4">
        <f>$E$150</f>
        <v>19620000000</v>
      </c>
      <c r="Q154" s="3">
        <f>IFERROR(R154/$R$167,0)</f>
        <v>0.76963350785340312</v>
      </c>
      <c r="R154" s="4">
        <f>$F$150</f>
        <v>27930000000</v>
      </c>
      <c r="T154" t="s">
        <f>$A$150</f>
        <v>137</v>
      </c>
      <c r="U154" s="3">
        <f>IFERROR(V154/$V154,0)</f>
        <v>1</v>
      </c>
      <c r="V154" s="4">
        <f>$B$150</f>
        <v>18390000000</v>
      </c>
      <c r="W154" s="3">
        <f>IFERROR(X154/$V154,0)</f>
        <v>1.025557368134856</v>
      </c>
      <c r="X154" s="4">
        <f>$C$150</f>
        <v>18860000000</v>
      </c>
      <c r="Y154" s="3">
        <f>IFERROR(Z154/$V154,0)</f>
        <v>1.0179445350734095</v>
      </c>
      <c r="Z154" s="4">
        <f>$D$150</f>
        <v>18720000000</v>
      </c>
      <c r="AA154" s="3">
        <f>IFERROR(AB154/$V154,0)</f>
        <v>1.0668841761827079</v>
      </c>
      <c r="AB154" s="4">
        <f>$E$150</f>
        <v>19620000000</v>
      </c>
      <c r="AC154" s="3">
        <f>IFERROR(AD154/$V154,0)</f>
        <v>1.5187601957585644</v>
      </c>
      <c r="AD154" s="4">
        <f>$F$150</f>
        <v>27930000000</v>
      </c>
    </row>
    <row r="155" spans="1:30" ht="13.5">
      <c r="A155" t="s">
        <v>142</v>
      </c>
      <c r="B155" s="4">
        <v>0</v>
      </c>
      <c r="C155" s="4">
        <v>0</v>
      </c>
      <c r="D155" s="4">
        <v>0</v>
      </c>
      <c r="E155" s="4">
        <v>1740000000</v>
      </c>
      <c r="F155" s="4">
        <v>1740000000</v>
      </c>
      <c r="H155" t="s">
        <f>$A$151</f>
        <v>138</v>
      </c>
      <c r="I155" s="3">
        <f>IFERROR(J155/$J$167,0)</f>
        <v>0</v>
      </c>
      <c r="J155" s="4">
        <f>$B$151</f>
        <v>0</v>
      </c>
      <c r="K155" s="3">
        <f>IFERROR(L155/$L$167,0)</f>
        <v>0</v>
      </c>
      <c r="L155" s="4">
        <f>$C$151</f>
        <v>0</v>
      </c>
      <c r="M155" s="3">
        <f>IFERROR(N155/$N$167,0)</f>
        <v>0</v>
      </c>
      <c r="N155" s="4">
        <f>$D$151</f>
        <v>0</v>
      </c>
      <c r="O155" s="3">
        <f>IFERROR(P155/$P$167,0)</f>
        <v>0</v>
      </c>
      <c r="P155" s="4">
        <f>$E$151</f>
        <v>0</v>
      </c>
      <c r="Q155" s="3">
        <f>IFERROR(R155/$R$167,0)</f>
        <v>0</v>
      </c>
      <c r="R155" s="4">
        <f>$F$151</f>
        <v>0</v>
      </c>
      <c r="T155" t="s">
        <f>$A$151</f>
        <v>138</v>
      </c>
      <c r="U155" s="3">
        <f>IFERROR(V155/$V155,0)</f>
        <v>0</v>
      </c>
      <c r="V155" s="4">
        <f>$B$151</f>
        <v>0</v>
      </c>
      <c r="W155" s="3">
        <f>IFERROR(X155/$V155,0)</f>
        <v>0</v>
      </c>
      <c r="X155" s="4">
        <f>$C$151</f>
        <v>0</v>
      </c>
      <c r="Y155" s="3">
        <f>IFERROR(Z155/$V155,0)</f>
        <v>0</v>
      </c>
      <c r="Z155" s="4">
        <f>$D$151</f>
        <v>0</v>
      </c>
      <c r="AA155" s="3">
        <f>IFERROR(AB155/$V155,0)</f>
        <v>0</v>
      </c>
      <c r="AB155" s="4">
        <f>$E$151</f>
        <v>0</v>
      </c>
      <c r="AC155" s="3">
        <f>IFERROR(AD155/$V155,0)</f>
        <v>0</v>
      </c>
      <c r="AD155" s="4">
        <f>$F$151</f>
        <v>0</v>
      </c>
    </row>
    <row r="156" spans="1:30" ht="13.5">
      <c r="A156" t="s">
        <v>143</v>
      </c>
      <c r="B156" s="4">
        <v>3460000000</v>
      </c>
      <c r="C156" s="4">
        <v>3460000000</v>
      </c>
      <c r="D156" s="4">
        <v>4690000000</v>
      </c>
      <c r="E156" s="4">
        <v>6320000000</v>
      </c>
      <c r="F156" s="4">
        <v>6620000000</v>
      </c>
      <c r="H156" t="s">
        <f>$A$153</f>
        <v>140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0.062861271676300581</v>
      </c>
      <c r="P156" s="4">
        <f>$E$153</f>
        <v>1740000000</v>
      </c>
      <c r="Q156" s="3">
        <f>IFERROR(R156/$R$167,0)</f>
        <v>0.047947092863047672</v>
      </c>
      <c r="R156" s="4">
        <f>$F$153</f>
        <v>1740000000</v>
      </c>
      <c r="T156" t="s">
        <f>$A$153</f>
        <v>140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1740000000</v>
      </c>
      <c r="AC156" s="3">
        <f>IFERROR(AD156/$V156,0)</f>
        <v>0</v>
      </c>
      <c r="AD156" s="4">
        <f>$F$153</f>
        <v>1740000000</v>
      </c>
    </row>
    <row r="157" spans="1:30" ht="13.5">
      <c r="A157" t="s">
        <v>144</v>
      </c>
      <c r="B157" s="4">
        <v>4000000</v>
      </c>
      <c r="C157" s="4">
        <v>4000000</v>
      </c>
      <c r="D157" s="4">
        <v>4000000</v>
      </c>
      <c r="E157" s="4">
        <v>5000000</v>
      </c>
      <c r="F157" s="4">
        <v>5000000</v>
      </c>
      <c r="H157" t="s">
        <f>$A$154</f>
        <v>141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141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30" ht="13.5">
      <c r="A158" t="s">
        <v>145</v>
      </c>
      <c r="B158" s="4">
        <v>-657000000</v>
      </c>
      <c r="C158" s="4">
        <v>-668000000</v>
      </c>
      <c r="D158" s="4">
        <v>543000000</v>
      </c>
      <c r="E158" s="4">
        <v>349000000</v>
      </c>
      <c r="F158" s="4">
        <v>632000000</v>
      </c>
      <c r="H158" t="s">
        <f>$A$155</f>
        <v>142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0.062861271676300581</v>
      </c>
      <c r="P158" s="4">
        <f>$E$155</f>
        <v>1740000000</v>
      </c>
      <c r="Q158" s="3">
        <f>IFERROR(R158/$R$167,0)</f>
        <v>0.047947092863047672</v>
      </c>
      <c r="R158" s="4">
        <f>$F$155</f>
        <v>1740000000</v>
      </c>
      <c r="T158" t="s">
        <f>$A$155</f>
        <v>142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1740000000</v>
      </c>
      <c r="AC158" s="3">
        <f>IFERROR(AD158/$V158,0)</f>
        <v>0</v>
      </c>
      <c r="AD158" s="4">
        <f>$F$155</f>
        <v>1740000000</v>
      </c>
    </row>
    <row r="159" spans="1:30" ht="13.5">
      <c r="A159" t="s">
        <v>146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H159" t="s">
        <f>$A$156</f>
        <v>143</v>
      </c>
      <c r="I159" s="3">
        <f>IFERROR(J159/$J$167,0)</f>
        <v>0.15827996340347666</v>
      </c>
      <c r="J159" s="4">
        <f>$B$156</f>
        <v>3460000000</v>
      </c>
      <c r="K159" s="3">
        <f>IFERROR(L159/$L$167,0)</f>
        <v>0.1550179211469534</v>
      </c>
      <c r="L159" s="4">
        <f>$C$156</f>
        <v>3460000000</v>
      </c>
      <c r="M159" s="3">
        <f>IFERROR(N159/$N$167,0)</f>
        <v>0.20034173430158053</v>
      </c>
      <c r="N159" s="4">
        <f>$D$156</f>
        <v>4690000000</v>
      </c>
      <c r="O159" s="3">
        <f>IFERROR(P159/$P$167,0)</f>
        <v>0.22832369942196531</v>
      </c>
      <c r="P159" s="4">
        <f>$E$156</f>
        <v>6320000000</v>
      </c>
      <c r="Q159" s="3">
        <f>IFERROR(R159/$R$167,0)</f>
        <v>0.18241939928354919</v>
      </c>
      <c r="R159" s="4">
        <f>$F$156</f>
        <v>6620000000</v>
      </c>
      <c r="T159" t="s">
        <f>$A$156</f>
        <v>143</v>
      </c>
      <c r="U159" s="3">
        <f>IFERROR(V159/$V159,0)</f>
        <v>1</v>
      </c>
      <c r="V159" s="4">
        <f>$B$156</f>
        <v>3460000000</v>
      </c>
      <c r="W159" s="3">
        <f>IFERROR(X159/$V159,0)</f>
        <v>1</v>
      </c>
      <c r="X159" s="4">
        <f>$C$156</f>
        <v>3460000000</v>
      </c>
      <c r="Y159" s="3">
        <f>IFERROR(Z159/$V159,0)</f>
        <v>1.3554913294797688</v>
      </c>
      <c r="Z159" s="4">
        <f>$D$156</f>
        <v>4690000000</v>
      </c>
      <c r="AA159" s="3">
        <f>IFERROR(AB159/$V159,0)</f>
        <v>1.8265895953757225</v>
      </c>
      <c r="AB159" s="4">
        <f>$E$156</f>
        <v>6320000000</v>
      </c>
      <c r="AC159" s="3">
        <f>IFERROR(AD159/$V159,0)</f>
        <v>1.9132947976878614</v>
      </c>
      <c r="AD159" s="4">
        <f>$F$156</f>
        <v>6620000000</v>
      </c>
    </row>
    <row r="160" spans="1:30" ht="13.5">
      <c r="A160" t="s">
        <v>147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145</v>
      </c>
      <c r="I160" s="3">
        <f>IFERROR(J160/$J$167,0)</f>
        <v>-0.030054894784995425</v>
      </c>
      <c r="J160" s="4">
        <f>$B$158</f>
        <v>-657000000</v>
      </c>
      <c r="K160" s="3">
        <f>IFERROR(L160/$L$167,0)</f>
        <v>-0.029928315412186379</v>
      </c>
      <c r="L160" s="4">
        <f>$C$158</f>
        <v>-668000000</v>
      </c>
      <c r="M160" s="3">
        <f>IFERROR(N160/$N$167,0)</f>
        <v>0.023195215719777874</v>
      </c>
      <c r="N160" s="4">
        <f>$D$158</f>
        <v>543000000</v>
      </c>
      <c r="O160" s="3">
        <f>IFERROR(P160/$P$167,0)</f>
        <v>0.012608381502890174</v>
      </c>
      <c r="P160" s="4">
        <f>$E$158</f>
        <v>349000000</v>
      </c>
      <c r="Q160" s="3">
        <f>IFERROR(R160/$R$167,0)</f>
        <v>0.017415265913474788</v>
      </c>
      <c r="R160" s="4">
        <f>$F$158</f>
        <v>632000000</v>
      </c>
      <c r="T160" t="s">
        <f>$A$158</f>
        <v>145</v>
      </c>
      <c r="U160" s="3">
        <f>IFERROR(V160/$V160,0)</f>
        <v>1</v>
      </c>
      <c r="V160" s="4">
        <f>$B$158</f>
        <v>-657000000</v>
      </c>
      <c r="W160" s="3">
        <f>IFERROR(X160/$V160,0)</f>
        <v>1.0167427701674276</v>
      </c>
      <c r="X160" s="4">
        <f>$C$158</f>
        <v>-668000000</v>
      </c>
      <c r="Y160" s="3">
        <f>IFERROR(Z160/$V160,0)</f>
        <v>-0.82648401826484019</v>
      </c>
      <c r="Z160" s="4">
        <f>$D$158</f>
        <v>543000000</v>
      </c>
      <c r="AA160" s="3">
        <f>IFERROR(AB160/$V160,0)</f>
        <v>-0.53120243531202438</v>
      </c>
      <c r="AB160" s="4">
        <f>$E$158</f>
        <v>349000000</v>
      </c>
      <c r="AC160" s="3">
        <f>IFERROR(AD160/$V160,0)</f>
        <v>-0.96194824961948244</v>
      </c>
      <c r="AD160" s="4">
        <f>$F$158</f>
        <v>632000000</v>
      </c>
    </row>
    <row r="161" spans="1:30" ht="13.5">
      <c r="A161" t="s">
        <v>148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H161" t="s">
        <f>$A$159</f>
        <v>146</v>
      </c>
      <c r="I161" s="3">
        <f>IFERROR(J161/$J$167,0)</f>
        <v>0</v>
      </c>
      <c r="J161" s="4">
        <f>$B$159</f>
        <v>0</v>
      </c>
      <c r="K161" s="3">
        <f>IFERROR(L161/$L$167,0)</f>
        <v>0</v>
      </c>
      <c r="L161" s="4">
        <f>$C$159</f>
        <v>0</v>
      </c>
      <c r="M161" s="3">
        <f>IFERROR(N161/$N$167,0)</f>
        <v>0</v>
      </c>
      <c r="N161" s="4">
        <f>$D$159</f>
        <v>0</v>
      </c>
      <c r="O161" s="3">
        <f>IFERROR(P161/$P$167,0)</f>
        <v>0</v>
      </c>
      <c r="P161" s="4">
        <f>$E$159</f>
        <v>0</v>
      </c>
      <c r="Q161" s="3">
        <f>IFERROR(R161/$R$167,0)</f>
        <v>0</v>
      </c>
      <c r="R161" s="4">
        <f>$F$159</f>
        <v>0</v>
      </c>
      <c r="T161" t="s">
        <f>$A$159</f>
        <v>146</v>
      </c>
      <c r="U161" s="3">
        <f>IFERROR(V161/$V161,0)</f>
        <v>0</v>
      </c>
      <c r="V161" s="4">
        <f>$B$159</f>
        <v>0</v>
      </c>
      <c r="W161" s="3">
        <f>IFERROR(X161/$V161,0)</f>
        <v>0</v>
      </c>
      <c r="X161" s="4">
        <f>$C$159</f>
        <v>0</v>
      </c>
      <c r="Y161" s="3">
        <f>IFERROR(Z161/$V161,0)</f>
        <v>0</v>
      </c>
      <c r="Z161" s="4">
        <f>$D$159</f>
        <v>0</v>
      </c>
      <c r="AA161" s="3">
        <f>IFERROR(AB161/$V161,0)</f>
        <v>0</v>
      </c>
      <c r="AB161" s="4">
        <f>$E$159</f>
        <v>0</v>
      </c>
      <c r="AC161" s="3">
        <f>IFERROR(AD161/$V161,0)</f>
        <v>0</v>
      </c>
      <c r="AD161" s="4">
        <f>$F$159</f>
        <v>0</v>
      </c>
    </row>
    <row r="162" spans="1:30" ht="13.5">
      <c r="A162" t="s">
        <v>149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149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149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30" ht="13.5">
      <c r="A163" t="s">
        <v>150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150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150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30" ht="13.5">
      <c r="A164" t="s">
        <v>151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152</v>
      </c>
      <c r="I164" s="3">
        <f>IFERROR(J164/$J$167,0)</f>
        <v>0.15827996340347666</v>
      </c>
      <c r="J164" s="4">
        <f>$B$165</f>
        <v>3460000000</v>
      </c>
      <c r="K164" s="3">
        <f>IFERROR(L164/$L$167,0)</f>
        <v>0.1550179211469534</v>
      </c>
      <c r="L164" s="4">
        <f>$C$165</f>
        <v>3460000000</v>
      </c>
      <c r="M164" s="3">
        <f>IFERROR(N164/$N$167,0)</f>
        <v>0.20034173430158053</v>
      </c>
      <c r="N164" s="4">
        <f>$D$165</f>
        <v>4690000000</v>
      </c>
      <c r="O164" s="3">
        <f>IFERROR(P164/$P$167,0)</f>
        <v>0.29118497109826591</v>
      </c>
      <c r="P164" s="4">
        <f>$E$165</f>
        <v>8060000000.000001</v>
      </c>
      <c r="Q164" s="3">
        <f>IFERROR(R164/$R$167,0)</f>
        <v>0.23036649214659682</v>
      </c>
      <c r="R164" s="4">
        <f>$F$165</f>
        <v>8359999999.999999</v>
      </c>
      <c r="T164" t="s">
        <f>$A$165</f>
        <v>152</v>
      </c>
      <c r="U164" s="3">
        <f>IFERROR(V164/$V164,0)</f>
        <v>1</v>
      </c>
      <c r="V164" s="4">
        <f>$B$165</f>
        <v>3460000000</v>
      </c>
      <c r="W164" s="3">
        <f>IFERROR(X164/$V164,0)</f>
        <v>1</v>
      </c>
      <c r="X164" s="4">
        <f>$C$165</f>
        <v>3460000000</v>
      </c>
      <c r="Y164" s="3">
        <f>IFERROR(Z164/$V164,0)</f>
        <v>1.3554913294797688</v>
      </c>
      <c r="Z164" s="4">
        <f>$D$165</f>
        <v>4690000000</v>
      </c>
      <c r="AA164" s="3">
        <f>IFERROR(AB164/$V164,0)</f>
        <v>2.3294797687861273</v>
      </c>
      <c r="AB164" s="4">
        <f>$E$165</f>
        <v>8060000000.000001</v>
      </c>
      <c r="AC164" s="3">
        <f>IFERROR(AD164/$V164,0)</f>
        <v>2.4161849710982657</v>
      </c>
      <c r="AD164" s="4">
        <f>$F$165</f>
        <v>8359999999.999999</v>
      </c>
    </row>
    <row r="165" spans="1:30" ht="13.5">
      <c r="A165" t="s">
        <v>152</v>
      </c>
      <c r="B165" s="4">
        <v>3460000000</v>
      </c>
      <c r="C165" s="4">
        <v>3460000000</v>
      </c>
      <c r="D165" s="4">
        <v>4690000000</v>
      </c>
      <c r="E165" s="4">
        <v>8060000000.000001</v>
      </c>
      <c r="F165" s="4">
        <v>8359999999.999999</v>
      </c>
      <c r="H165" t="s">
        <f>$A$167</f>
        <v>153</v>
      </c>
      <c r="I165" s="3">
        <f>IFERROR(J165/$J$167,0)</f>
        <v>0</v>
      </c>
      <c r="J165" s="4">
        <f>$B$167</f>
        <v>0</v>
      </c>
      <c r="K165" s="3">
        <f>IFERROR(L165/$L$167,0)</f>
        <v>0</v>
      </c>
      <c r="L165" s="4">
        <f>$C$167</f>
        <v>0</v>
      </c>
      <c r="M165" s="3">
        <f>IFERROR(N165/$N$167,0)</f>
        <v>0</v>
      </c>
      <c r="N165" s="4">
        <f>$D$167</f>
        <v>0</v>
      </c>
      <c r="O165" s="3">
        <f>IFERROR(P165/$P$167,0)</f>
        <v>0</v>
      </c>
      <c r="P165" s="4">
        <f>$E$167</f>
        <v>0</v>
      </c>
      <c r="Q165" s="3">
        <f>IFERROR(R165/$R$167,0)</f>
        <v>0</v>
      </c>
      <c r="R165" s="4">
        <f>$F$167</f>
        <v>0</v>
      </c>
      <c r="T165" t="s">
        <f>$A$167</f>
        <v>153</v>
      </c>
      <c r="U165" s="3">
        <f>IFERROR(V165/$V165,0)</f>
        <v>0</v>
      </c>
      <c r="V165" s="4">
        <f>$B$167</f>
        <v>0</v>
      </c>
      <c r="W165" s="3">
        <f>IFERROR(X165/$V165,0)</f>
        <v>0</v>
      </c>
      <c r="X165" s="4">
        <f>$C$167</f>
        <v>0</v>
      </c>
      <c r="Y165" s="3">
        <f>IFERROR(Z165/$V165,0)</f>
        <v>0</v>
      </c>
      <c r="Z165" s="4">
        <f>$D$167</f>
        <v>0</v>
      </c>
      <c r="AA165" s="3">
        <f>IFERROR(AB165/$V165,0)</f>
        <v>0</v>
      </c>
      <c r="AB165" s="4">
        <f>$E$167</f>
        <v>0</v>
      </c>
      <c r="AC165" s="3">
        <f>IFERROR(AD165/$V165,0)</f>
        <v>0</v>
      </c>
      <c r="AD165" s="4">
        <f>$F$167</f>
        <v>0</v>
      </c>
    </row>
    <row r="166" spans="1:30" ht="13.5">
      <c r="A166" t="s">
        <v>154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H166" t="s">
        <f>$A$168</f>
        <v>155</v>
      </c>
      <c r="I166" s="3">
        <f>IFERROR(J166/$J$167,0)</f>
        <v>0.15827996340347666</v>
      </c>
      <c r="J166" s="4">
        <f>$B$168</f>
        <v>3460000000</v>
      </c>
      <c r="K166" s="3">
        <f>IFERROR(L166/$L$167,0)</f>
        <v>0.1550179211469534</v>
      </c>
      <c r="L166" s="4">
        <f>$C$168</f>
        <v>3460000000</v>
      </c>
      <c r="M166" s="3">
        <f>IFERROR(N166/$N$167,0)</f>
        <v>0.20034173430158053</v>
      </c>
      <c r="N166" s="4">
        <f>$D$168</f>
        <v>4690000000</v>
      </c>
      <c r="O166" s="3">
        <f>IFERROR(P166/$P$167,0)</f>
        <v>0.29118497109826591</v>
      </c>
      <c r="P166" s="4">
        <f>$E$168</f>
        <v>8060000000.000001</v>
      </c>
      <c r="Q166" s="3">
        <f>IFERROR(R166/$R$167,0)</f>
        <v>0.23036649214659682</v>
      </c>
      <c r="R166" s="4">
        <f>$F$168</f>
        <v>8359999999.999999</v>
      </c>
      <c r="T166" t="s">
        <f>$A$168</f>
        <v>155</v>
      </c>
      <c r="U166" s="3">
        <f>IFERROR(V166/$V166,0)</f>
        <v>1</v>
      </c>
      <c r="V166" s="4">
        <f>$B$168</f>
        <v>3460000000</v>
      </c>
      <c r="W166" s="3">
        <f>IFERROR(X166/$V166,0)</f>
        <v>1</v>
      </c>
      <c r="X166" s="4">
        <f>$C$168</f>
        <v>3460000000</v>
      </c>
      <c r="Y166" s="3">
        <f>IFERROR(Z166/$V166,0)</f>
        <v>1.3554913294797688</v>
      </c>
      <c r="Z166" s="4">
        <f>$D$168</f>
        <v>4690000000</v>
      </c>
      <c r="AA166" s="3">
        <f>IFERROR(AB166/$V166,0)</f>
        <v>2.3294797687861273</v>
      </c>
      <c r="AB166" s="4">
        <f>$E$168</f>
        <v>8060000000.000001</v>
      </c>
      <c r="AC166" s="3">
        <f>IFERROR(AD166/$V166,0)</f>
        <v>2.4161849710982657</v>
      </c>
      <c r="AD166" s="4">
        <f>$F$168</f>
        <v>8359999999.999999</v>
      </c>
    </row>
    <row r="167" spans="1:30" ht="13.5">
      <c r="A167" t="s">
        <v>153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H167" t="s">
        <f>$A$169</f>
        <v>156</v>
      </c>
      <c r="I167" s="3">
        <f>IFERROR(J167/$J$167,0)</f>
        <v>1</v>
      </c>
      <c r="J167" s="4">
        <f>$B$169</f>
        <v>21860000000</v>
      </c>
      <c r="K167" s="3">
        <f>IFERROR(L167/$L$167,0)</f>
        <v>1</v>
      </c>
      <c r="L167" s="4">
        <f>$C$169</f>
        <v>22320000000</v>
      </c>
      <c r="M167" s="3">
        <f>IFERROR(N167/$N$167,0)</f>
        <v>1</v>
      </c>
      <c r="N167" s="4">
        <f>$D$169</f>
        <v>23410000000</v>
      </c>
      <c r="O167" s="3">
        <f>IFERROR(P167/$P$167,0)</f>
        <v>1</v>
      </c>
      <c r="P167" s="4">
        <f>$E$169</f>
        <v>27680000000</v>
      </c>
      <c r="Q167" s="3">
        <f>IFERROR(R167/$R$167,0)</f>
        <v>1</v>
      </c>
      <c r="R167" s="4">
        <f>$F$169</f>
        <v>36290000000</v>
      </c>
      <c r="T167" t="s">
        <f>$A$169</f>
        <v>156</v>
      </c>
      <c r="U167" s="3">
        <f>IFERROR(V167/$V167,0)</f>
        <v>1</v>
      </c>
      <c r="V167" s="4">
        <f>$B$169</f>
        <v>21860000000</v>
      </c>
      <c r="W167" s="3">
        <f>IFERROR(X167/$V167,0)</f>
        <v>1.0210430009149132</v>
      </c>
      <c r="X167" s="4">
        <f>$C$169</f>
        <v>22320000000</v>
      </c>
      <c r="Y167" s="3">
        <f>IFERROR(Z167/$V167,0)</f>
        <v>1.0709057639524244</v>
      </c>
      <c r="Z167" s="4">
        <f>$D$169</f>
        <v>23410000000</v>
      </c>
      <c r="AA167" s="3">
        <f>IFERROR(AB167/$V167,0)</f>
        <v>1.2662397072278133</v>
      </c>
      <c r="AB167" s="4">
        <f>$E$169</f>
        <v>27680000000</v>
      </c>
      <c r="AC167" s="3">
        <f>IFERROR(AD167/$V167,0)</f>
        <v>1.6601097895699908</v>
      </c>
      <c r="AD167" s="4">
        <f>$F$169</f>
        <v>36290000000</v>
      </c>
    </row>
    <row r="168" spans="1:30" ht="13.5">
      <c r="A168" t="s">
        <v>155</v>
      </c>
      <c r="B168" s="4">
        <v>3460000000</v>
      </c>
      <c r="C168" s="4">
        <v>3460000000</v>
      </c>
      <c r="D168" s="4">
        <v>4690000000</v>
      </c>
      <c r="E168" s="4">
        <v>8060000000.000001</v>
      </c>
      <c r="F168" s="4">
        <v>8359999999.999999</v>
      </c>
    </row>
    <row r="169" spans="1:30" ht="13.5">
      <c r="A169" t="s">
        <v>156</v>
      </c>
      <c r="B169" s="4">
        <v>21860000000</v>
      </c>
      <c r="C169" s="4">
        <v>22320000000</v>
      </c>
      <c r="D169" s="4">
        <v>23410000000</v>
      </c>
      <c r="E169" s="4">
        <v>27680000000</v>
      </c>
      <c r="F169" s="4">
        <v>36290000000</v>
      </c>
    </row>
    <row r="177" spans="1:30" ht="13.23529411764706">
      <c r="A177" t="s">
        <v>157</v>
      </c>
      <c r="B177">
        <v>2015</v>
      </c>
      <c r="C177">
        <v>2016</v>
      </c>
      <c r="D177">
        <v>2017</v>
      </c>
      <c r="E177">
        <v>2018</v>
      </c>
      <c r="F177">
        <v>2019</v>
      </c>
      <c r="H177" s="2" t="s">
        <v>158</v>
      </c>
      <c r="I177" s="9">
        <v>2015</v>
      </c>
      <c r="J177" s="9">
        <f>$B$90</f>
        <v>1100000000</v>
      </c>
      <c r="K177" s="9">
        <v>2016</v>
      </c>
      <c r="L177" s="9">
        <f>$C$90</f>
        <v>1330000000</v>
      </c>
      <c r="M177" s="9">
        <v>2017</v>
      </c>
      <c r="N177" s="9">
        <f>$D$90</f>
        <v>1260000000</v>
      </c>
      <c r="O177" s="9">
        <v>2018</v>
      </c>
      <c r="P177" s="9">
        <f>$E$90</f>
        <v>4820000000</v>
      </c>
      <c r="Q177" s="9">
        <v>2019</v>
      </c>
      <c r="R177" s="9">
        <f>$F$90</f>
        <v>1090000000</v>
      </c>
      <c r="T177" s="2" t="s">
        <v>159</v>
      </c>
      <c r="U177" s="9">
        <v>2015</v>
      </c>
      <c r="V177" s="9">
        <f>$B$90</f>
        <v>1100000000</v>
      </c>
      <c r="W177" s="9">
        <v>2016</v>
      </c>
      <c r="X177" s="9">
        <f>$C$90</f>
        <v>1330000000</v>
      </c>
      <c r="Y177" s="9">
        <v>2017</v>
      </c>
      <c r="Z177" s="9">
        <f>$D$90</f>
        <v>1260000000</v>
      </c>
      <c r="AA177" s="9">
        <v>2018</v>
      </c>
      <c r="AB177" s="9">
        <f>$E$90</f>
        <v>4820000000</v>
      </c>
      <c r="AC177" s="9">
        <v>2019</v>
      </c>
      <c r="AD177" s="9">
        <f>$F$90</f>
        <v>1090000000</v>
      </c>
    </row>
    <row r="178" spans="1:30" ht="13.23529411764706">
      <c r="A178" t="s">
        <v>160</v>
      </c>
      <c r="B178" s="4">
        <v>-692000000</v>
      </c>
      <c r="C178" s="4">
        <v>432000000</v>
      </c>
      <c r="D178" s="4">
        <v>1790000000</v>
      </c>
      <c r="E178" s="4">
        <v>368000000</v>
      </c>
      <c r="F178" s="4">
        <v>791000000</v>
      </c>
      <c r="H178" t="s">
        <f>A27</f>
        <v>14</v>
      </c>
      <c r="I178" s="3">
        <f>IFERROR(J178/$J$178,0)</f>
        <v>1</v>
      </c>
      <c r="J178" s="4">
        <f>B27</f>
        <v>7260000000</v>
      </c>
      <c r="K178" s="3">
        <f>IFERROR(L178/$L$178,0)</f>
        <v>1</v>
      </c>
      <c r="L178" s="4">
        <f>C27</f>
        <v>7550000000</v>
      </c>
      <c r="M178" s="3">
        <f>IFERROR(N178/$N$178,0)</f>
        <v>1</v>
      </c>
      <c r="N178" s="4">
        <f>D27</f>
        <v>9400000000</v>
      </c>
      <c r="O178" s="3">
        <f>IFERROR(P178/$P$178,0)</f>
        <v>1</v>
      </c>
      <c r="P178" s="4">
        <f>E27</f>
        <v>10490000000</v>
      </c>
      <c r="Q178" s="3">
        <f>IFERROR(R178/$R$178,0)</f>
        <v>1</v>
      </c>
      <c r="R178" s="4">
        <f>F27</f>
        <v>12080000000</v>
      </c>
      <c r="T178" t="s">
        <f>A27</f>
        <v>14</v>
      </c>
      <c r="U178" s="3">
        <f>IFERROR(V178/$V178,0)</f>
        <v>1</v>
      </c>
      <c r="V178" s="4">
        <f>B27</f>
        <v>7260000000</v>
      </c>
      <c r="W178" s="3">
        <f>IFERROR(X178/$V178,0)</f>
        <v>1.0399449035812671</v>
      </c>
      <c r="X178" s="4">
        <f>C27</f>
        <v>7550000000</v>
      </c>
      <c r="Y178" s="3">
        <f>IFERROR(Z178/$V178,0)</f>
        <v>1.2947658402203857</v>
      </c>
      <c r="Z178" s="4">
        <f>D27</f>
        <v>9400000000</v>
      </c>
      <c r="AA178" s="3">
        <f>IFERROR(AB178/$V178,0)</f>
        <v>1.4449035812672177</v>
      </c>
      <c r="AB178" s="4">
        <f>E27</f>
        <v>10490000000</v>
      </c>
      <c r="AC178" s="3">
        <f>IFERROR(AD178/$V178,0)</f>
        <v>1.6639118457300275</v>
      </c>
      <c r="AD178" s="4">
        <f>F27</f>
        <v>12080000000</v>
      </c>
    </row>
    <row r="179" spans="1:30" ht="13.23529411764706">
      <c r="A179" t="s">
        <v>54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H179" t="s">
        <f>A178</f>
        <v>160</v>
      </c>
      <c r="I179" s="3">
        <f>IFERROR(J179/$J$178,0)</f>
        <v>-0.095316804407713493</v>
      </c>
      <c r="J179" s="4">
        <f>B178</f>
        <v>-692000000</v>
      </c>
      <c r="K179" s="3">
        <f>IFERROR(L179/$L$178,0)</f>
        <v>0.057218543046357616</v>
      </c>
      <c r="L179" s="4">
        <f>C178</f>
        <v>432000000</v>
      </c>
      <c r="M179" s="3">
        <f>IFERROR(N179/$N$178,0)</f>
        <v>0.19042553191489361</v>
      </c>
      <c r="N179" s="4">
        <f>D178</f>
        <v>1790000000</v>
      </c>
      <c r="O179" s="3">
        <f>IFERROR(P179/$P$178,0)</f>
        <v>0.035081029551954239</v>
      </c>
      <c r="P179" s="4">
        <f>E178</f>
        <v>368000000</v>
      </c>
      <c r="Q179" s="3">
        <f>IFERROR(R179/$R$178,0)</f>
        <v>1.2547427698407186e-11</v>
      </c>
      <c r="R179" s="4">
        <f>F28</f>
        <v>0.15157292659675881</v>
      </c>
      <c r="T179" t="s">
        <f>A178</f>
        <v>160</v>
      </c>
      <c r="U179" s="3">
        <f>IFERROR(V179/$V179,0)</f>
        <v>1</v>
      </c>
      <c r="V179" s="4">
        <f>B178</f>
        <v>-692000000</v>
      </c>
      <c r="W179" s="3">
        <f>IFERROR(X179/$V179,0)</f>
        <v>-0.62427745664739887</v>
      </c>
      <c r="X179" s="4">
        <f>C178</f>
        <v>432000000</v>
      </c>
      <c r="Y179" s="3">
        <f>IFERROR(Z179/$V179,0)</f>
        <v>-2.5867052023121389</v>
      </c>
      <c r="Z179" s="4">
        <f>D178</f>
        <v>1790000000</v>
      </c>
      <c r="AA179" s="3">
        <f>IFERROR(AB179/$V179,0)</f>
        <v>-0.53179190751445082</v>
      </c>
      <c r="AB179" s="4">
        <f>E178</f>
        <v>368000000</v>
      </c>
      <c r="AC179" s="3">
        <f>IFERROR(AD179/$V179,0)</f>
        <v>-2.1903602109358209e-10</v>
      </c>
      <c r="AD179" s="4">
        <f>F28</f>
        <v>0.15157292659675881</v>
      </c>
    </row>
    <row r="180" spans="1:30" ht="13.23529411764706">
      <c r="A180" t="s">
        <v>161</v>
      </c>
      <c r="B180" s="4">
        <v>970000000</v>
      </c>
      <c r="C180" s="4">
        <v>1130000000</v>
      </c>
      <c r="D180" s="4">
        <v>1040000000</v>
      </c>
      <c r="E180" s="4">
        <v>1240000000</v>
      </c>
      <c r="F180" s="4">
        <v>1310000000</v>
      </c>
      <c r="H180" t="s">
        <f>A179</f>
        <v>54</v>
      </c>
      <c r="I180" s="3">
        <f>IFERROR(J180/$J$178,0)</f>
        <v>0</v>
      </c>
      <c r="J180" s="4">
        <f>B179</f>
        <v>0</v>
      </c>
      <c r="K180" s="3">
        <f>IFERROR(L180/$L$178,0)</f>
        <v>0</v>
      </c>
      <c r="L180" s="4">
        <f>C179</f>
        <v>0</v>
      </c>
      <c r="M180" s="3">
        <f>IFERROR(N180/$N$178,0)</f>
        <v>0</v>
      </c>
      <c r="N180" s="4">
        <f>D179</f>
        <v>0</v>
      </c>
      <c r="O180" s="3">
        <f>IFERROR(P180/$P$178,0)</f>
        <v>0</v>
      </c>
      <c r="P180" s="4">
        <f>E179</f>
        <v>0</v>
      </c>
      <c r="Q180" s="3">
        <f>IFERROR(R180/$R$178,0)</f>
        <v>0.87251655629139069</v>
      </c>
      <c r="R180" s="4">
        <f>F29</f>
        <v>10540000000</v>
      </c>
      <c r="T180" t="s">
        <f>A179</f>
        <v>54</v>
      </c>
      <c r="U180" s="3">
        <f>IFERROR(V180/$V180,0)</f>
        <v>0</v>
      </c>
      <c r="V180" s="4">
        <f>B179</f>
        <v>0</v>
      </c>
      <c r="W180" s="3">
        <f>IFERROR(X180/$V180,0)</f>
        <v>0</v>
      </c>
      <c r="X180" s="4">
        <f>C179</f>
        <v>0</v>
      </c>
      <c r="Y180" s="3">
        <f>IFERROR(Z180/$V180,0)</f>
        <v>0</v>
      </c>
      <c r="Z180" s="4">
        <f>D179</f>
        <v>0</v>
      </c>
      <c r="AA180" s="3">
        <f>IFERROR(AB180/$V180,0)</f>
        <v>0</v>
      </c>
      <c r="AB180" s="4">
        <f>E179</f>
        <v>0</v>
      </c>
      <c r="AC180" s="3">
        <f>IFERROR(AD180/$V180,0)</f>
        <v>0</v>
      </c>
      <c r="AD180" s="4">
        <f>F29</f>
        <v>10540000000</v>
      </c>
    </row>
    <row r="181" spans="1:30" ht="13.23529411764706">
      <c r="A181" t="s">
        <v>162</v>
      </c>
      <c r="B181" s="4">
        <v>557000000</v>
      </c>
      <c r="C181" s="4">
        <v>607000000</v>
      </c>
      <c r="D181" s="4">
        <v>619000000</v>
      </c>
      <c r="E181" s="4">
        <v>626000000</v>
      </c>
      <c r="F181" s="4">
        <v>1280000000</v>
      </c>
      <c r="H181" t="s">
        <f>A180</f>
        <v>161</v>
      </c>
      <c r="I181" s="3">
        <f>IFERROR(J181/$J$178,0)</f>
        <v>0.13360881542699724</v>
      </c>
      <c r="J181" s="4">
        <f>B180</f>
        <v>970000000</v>
      </c>
      <c r="K181" s="3">
        <f>IFERROR(L181/$L$178,0)</f>
        <v>0.14966887417218544</v>
      </c>
      <c r="L181" s="4">
        <f>C180</f>
        <v>1130000000</v>
      </c>
      <c r="M181" s="3">
        <f>IFERROR(N181/$N$178,0)</f>
        <v>0.11063829787234042</v>
      </c>
      <c r="N181" s="4">
        <f>D180</f>
        <v>1040000000</v>
      </c>
      <c r="O181" s="3">
        <f>IFERROR(P181/$P$178,0)</f>
        <v>0.11820781696854146</v>
      </c>
      <c r="P181" s="4">
        <f>E180</f>
        <v>1240000000</v>
      </c>
      <c r="Q181" s="3">
        <f>IFERROR(R181/$R$178,0)</f>
        <v>0.76324503311258274</v>
      </c>
      <c r="R181" s="4">
        <f>F30</f>
        <v>9220000000</v>
      </c>
      <c r="T181" t="s">
        <f>A180</f>
        <v>161</v>
      </c>
      <c r="U181" s="3">
        <f>IFERROR(V181/$V181,0)</f>
        <v>1</v>
      </c>
      <c r="V181" s="4">
        <f>B180</f>
        <v>970000000</v>
      </c>
      <c r="W181" s="3">
        <f>IFERROR(X181/$V181,0)</f>
        <v>1.1649484536082475</v>
      </c>
      <c r="X181" s="4">
        <f>C180</f>
        <v>1130000000</v>
      </c>
      <c r="Y181" s="3">
        <f>IFERROR(Z181/$V181,0)</f>
        <v>1.0721649484536082</v>
      </c>
      <c r="Z181" s="4">
        <f>D180</f>
        <v>1040000000</v>
      </c>
      <c r="AA181" s="3">
        <f>IFERROR(AB181/$V181,0)</f>
        <v>1.2783505154639174</v>
      </c>
      <c r="AB181" s="4">
        <f>E180</f>
        <v>1240000000</v>
      </c>
      <c r="AC181" s="3">
        <f>IFERROR(AD181/$V181,0)</f>
        <v>9.5051546391752577</v>
      </c>
      <c r="AD181" s="4">
        <f>F30</f>
        <v>9220000000</v>
      </c>
    </row>
    <row r="182" spans="1:30" ht="13.23529411764706">
      <c r="A182" t="s">
        <v>163</v>
      </c>
      <c r="B182" s="4">
        <v>413000000</v>
      </c>
      <c r="C182" s="4">
        <v>519000000</v>
      </c>
      <c r="D182" s="4">
        <v>417000000</v>
      </c>
      <c r="E182" s="4">
        <v>617000000</v>
      </c>
      <c r="F182" s="4">
        <v>33000000</v>
      </c>
      <c r="H182" t="s">
        <f>A181</f>
        <v>162</v>
      </c>
      <c r="I182" s="3">
        <f>IFERROR(J182/$J$178,0)</f>
        <v>0.07672176308539945</v>
      </c>
      <c r="J182" s="4">
        <f>B181</f>
        <v>557000000</v>
      </c>
      <c r="K182" s="3">
        <f>IFERROR(L182/$L$178,0)</f>
        <v>0.080397350993377484</v>
      </c>
      <c r="L182" s="4">
        <f>C181</f>
        <v>607000000</v>
      </c>
      <c r="M182" s="3">
        <f>IFERROR(N182/$N$178,0)</f>
        <v>0.06585106382978724</v>
      </c>
      <c r="N182" s="4">
        <f>D181</f>
        <v>619000000</v>
      </c>
      <c r="O182" s="3">
        <f>IFERROR(P182/$P$178,0)</f>
        <v>0.059675881792183035</v>
      </c>
      <c r="P182" s="4">
        <f>E181</f>
        <v>626000000</v>
      </c>
      <c r="Q182" s="3">
        <f>IFERROR(R182/$R$178,0)</f>
        <v>0.10844370860927152</v>
      </c>
      <c r="R182" s="4">
        <f>F31</f>
        <v>1310000000</v>
      </c>
      <c r="T182" t="s">
        <f>A181</f>
        <v>162</v>
      </c>
      <c r="U182" s="3">
        <f>IFERROR(V182/$V182,0)</f>
        <v>1</v>
      </c>
      <c r="V182" s="4">
        <f>B181</f>
        <v>557000000</v>
      </c>
      <c r="W182" s="3">
        <f>IFERROR(X182/$V182,0)</f>
        <v>1.0897666068222622</v>
      </c>
      <c r="X182" s="4">
        <f>C181</f>
        <v>607000000</v>
      </c>
      <c r="Y182" s="3">
        <f>IFERROR(Z182/$V182,0)</f>
        <v>1.111310592459605</v>
      </c>
      <c r="Z182" s="4">
        <f>D181</f>
        <v>619000000</v>
      </c>
      <c r="AA182" s="3">
        <f>IFERROR(AB182/$V182,0)</f>
        <v>1.1238779174147218</v>
      </c>
      <c r="AB182" s="4">
        <f>E181</f>
        <v>626000000</v>
      </c>
      <c r="AC182" s="3">
        <f>IFERROR(AD182/$V182,0)</f>
        <v>2.3518850987432676</v>
      </c>
      <c r="AD182" s="4">
        <f>F31</f>
        <v>1310000000</v>
      </c>
    </row>
    <row r="183" spans="1:30" ht="13.23529411764706">
      <c r="A183" t="s">
        <v>164</v>
      </c>
      <c r="B183" s="4">
        <v>-413000000</v>
      </c>
      <c r="C183" s="4">
        <v>213000000</v>
      </c>
      <c r="D183" s="4">
        <v>-770000000</v>
      </c>
      <c r="E183" s="4">
        <v>48000000</v>
      </c>
      <c r="F183" s="4">
        <v>69000000</v>
      </c>
      <c r="H183" t="s">
        <f>A182</f>
        <v>163</v>
      </c>
      <c r="I183" s="3">
        <f>IFERROR(J183/$J$178,0)</f>
        <v>0.056887052341597799</v>
      </c>
      <c r="J183" s="4">
        <f>B182</f>
        <v>413000000</v>
      </c>
      <c r="K183" s="3">
        <f>IFERROR(L183/$L$178,0)</f>
        <v>0.068741721854304633</v>
      </c>
      <c r="L183" s="4">
        <f>C182</f>
        <v>519000000</v>
      </c>
      <c r="M183" s="3">
        <f>IFERROR(N183/$N$178,0)</f>
        <v>0.044361702127659573</v>
      </c>
      <c r="N183" s="4">
        <f>D182</f>
        <v>417000000</v>
      </c>
      <c r="O183" s="3">
        <f>IFERROR(P183/$P$178,0)</f>
        <v>0.058817921830314583</v>
      </c>
      <c r="P183" s="4">
        <f>E182</f>
        <v>617000000</v>
      </c>
      <c r="Q183" s="3">
        <f>IFERROR(R183/$R$178,0)</f>
        <v>0.10596026490066225</v>
      </c>
      <c r="R183" s="4">
        <f>F32</f>
        <v>1280000000</v>
      </c>
      <c r="T183" t="s">
        <f>A182</f>
        <v>163</v>
      </c>
      <c r="U183" s="3">
        <f>IFERROR(V183/$V183,0)</f>
        <v>1</v>
      </c>
      <c r="V183" s="4">
        <f>B182</f>
        <v>413000000</v>
      </c>
      <c r="W183" s="3">
        <f>IFERROR(X183/$V183,0)</f>
        <v>1.2566585956416465</v>
      </c>
      <c r="X183" s="4">
        <f>C182</f>
        <v>519000000</v>
      </c>
      <c r="Y183" s="3">
        <f>IFERROR(Z183/$V183,0)</f>
        <v>1.0096852300242132</v>
      </c>
      <c r="Z183" s="4">
        <f>D182</f>
        <v>417000000</v>
      </c>
      <c r="AA183" s="3">
        <f>IFERROR(AB183/$V183,0)</f>
        <v>1.4939467312348669</v>
      </c>
      <c r="AB183" s="4">
        <f>E182</f>
        <v>617000000</v>
      </c>
      <c r="AC183" s="3">
        <f>IFERROR(AD183/$V183,0)</f>
        <v>3.0992736077481839</v>
      </c>
      <c r="AD183" s="4">
        <f>F32</f>
        <v>1280000000</v>
      </c>
    </row>
    <row r="184" spans="1:30" ht="13.23529411764706">
      <c r="A184" t="s">
        <v>131</v>
      </c>
      <c r="B184" s="4">
        <v>-413000000</v>
      </c>
      <c r="C184" s="4">
        <v>213000000</v>
      </c>
      <c r="D184" s="4">
        <v>-770000000</v>
      </c>
      <c r="E184" s="4">
        <v>48000000</v>
      </c>
      <c r="F184" s="4">
        <v>69000000</v>
      </c>
      <c r="H184" t="s">
        <f>A183</f>
        <v>164</v>
      </c>
      <c r="I184" s="3">
        <f>IFERROR(J184/$J$178,0)</f>
        <v>-0.056887052341597799</v>
      </c>
      <c r="J184" s="4">
        <f>B183</f>
        <v>-413000000</v>
      </c>
      <c r="K184" s="3">
        <f>IFERROR(L184/$L$178,0)</f>
        <v>0.028211920529801326</v>
      </c>
      <c r="L184" s="4">
        <f>C183</f>
        <v>213000000</v>
      </c>
      <c r="M184" s="3">
        <f>IFERROR(N184/$N$178,0)</f>
        <v>-0.08191489361702127</v>
      </c>
      <c r="N184" s="4">
        <f>D183</f>
        <v>-770000000</v>
      </c>
      <c r="O184" s="3">
        <f>IFERROR(P184/$P$178,0)</f>
        <v>0.0045757864632983798</v>
      </c>
      <c r="P184" s="4">
        <f>E183</f>
        <v>48000000</v>
      </c>
      <c r="Q184" s="3">
        <f>IFERROR(R184/$R$178,0)</f>
        <v>0.0027317880794701988</v>
      </c>
      <c r="R184" s="4">
        <f>F33</f>
        <v>33000000</v>
      </c>
      <c r="T184" t="s">
        <f>A183</f>
        <v>164</v>
      </c>
      <c r="U184" s="3">
        <f>IFERROR(V184/$V184,0)</f>
        <v>1</v>
      </c>
      <c r="V184" s="4">
        <f>B183</f>
        <v>-413000000</v>
      </c>
      <c r="W184" s="3">
        <f>IFERROR(X184/$V184,0)</f>
        <v>-0.5157384987893463</v>
      </c>
      <c r="X184" s="4">
        <f>C183</f>
        <v>213000000</v>
      </c>
      <c r="Y184" s="3">
        <f>IFERROR(Z184/$V184,0)</f>
        <v>1.8644067796610169</v>
      </c>
      <c r="Z184" s="4">
        <f>D183</f>
        <v>-770000000</v>
      </c>
      <c r="AA184" s="3">
        <f>IFERROR(AB184/$V184,0)</f>
        <v>-0.11622276029055691</v>
      </c>
      <c r="AB184" s="4">
        <f>E183</f>
        <v>48000000</v>
      </c>
      <c r="AC184" s="3">
        <f>IFERROR(AD184/$V184,0)</f>
        <v>-0.07990314769975787</v>
      </c>
      <c r="AD184" s="4">
        <f>F33</f>
        <v>33000000</v>
      </c>
    </row>
    <row r="185" spans="1:30" ht="13.23529411764706">
      <c r="A185" t="s">
        <v>165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H185" t="s">
        <f>A184</f>
        <v>131</v>
      </c>
      <c r="I185" s="3">
        <f>IFERROR(J185/$J$178,0)</f>
        <v>-0.056887052341597799</v>
      </c>
      <c r="J185" s="4">
        <f>B184</f>
        <v>-413000000</v>
      </c>
      <c r="K185" s="3">
        <f>IFERROR(L185/$L$178,0)</f>
        <v>0.028211920529801326</v>
      </c>
      <c r="L185" s="4">
        <f>C184</f>
        <v>213000000</v>
      </c>
      <c r="M185" s="3">
        <f>IFERROR(N185/$N$178,0)</f>
        <v>-0.08191489361702127</v>
      </c>
      <c r="N185" s="4">
        <f>D184</f>
        <v>-770000000</v>
      </c>
      <c r="O185" s="3">
        <f>IFERROR(P185/$P$178,0)</f>
        <v>0.0045757864632983798</v>
      </c>
      <c r="P185" s="4">
        <f>E184</f>
        <v>48000000</v>
      </c>
      <c r="Q185" s="3">
        <f>IFERROR(R185/$R$178,0)</f>
        <v>0</v>
      </c>
      <c r="R185" s="4">
        <f>F34</f>
        <v>0</v>
      </c>
      <c r="T185" t="s">
        <f>A184</f>
        <v>131</v>
      </c>
      <c r="U185" s="3">
        <f>IFERROR(V185/$V185,0)</f>
        <v>1</v>
      </c>
      <c r="V185" s="4">
        <f>B184</f>
        <v>-413000000</v>
      </c>
      <c r="W185" s="3">
        <f>IFERROR(X185/$V185,0)</f>
        <v>-0.5157384987893463</v>
      </c>
      <c r="X185" s="4">
        <f>C184</f>
        <v>213000000</v>
      </c>
      <c r="Y185" s="3">
        <f>IFERROR(Z185/$V185,0)</f>
        <v>1.8644067796610169</v>
      </c>
      <c r="Z185" s="4">
        <f>D184</f>
        <v>-770000000</v>
      </c>
      <c r="AA185" s="3">
        <f>IFERROR(AB185/$V185,0)</f>
        <v>-0.11622276029055691</v>
      </c>
      <c r="AB185" s="4">
        <f>E184</f>
        <v>48000000</v>
      </c>
      <c r="AC185" s="3">
        <f>IFERROR(AD185/$V185,0)</f>
        <v>0</v>
      </c>
      <c r="AD185" s="4">
        <f>F34</f>
        <v>0</v>
      </c>
    </row>
    <row r="186" spans="1:30" ht="13.23529411764706">
      <c r="A186" t="s">
        <v>166</v>
      </c>
      <c r="B186" s="4">
        <v>1910000000</v>
      </c>
      <c r="C186" s="4">
        <v>194000000</v>
      </c>
      <c r="D186" s="4">
        <v>-48000000</v>
      </c>
      <c r="E186" s="4">
        <v>225000000</v>
      </c>
      <c r="F186" s="4">
        <v>55000000</v>
      </c>
      <c r="H186" t="s">
        <f>A185</f>
        <v>165</v>
      </c>
      <c r="I186" s="3">
        <f>IFERROR(J186/$J$178,0)</f>
        <v>0</v>
      </c>
      <c r="J186" s="4">
        <f>B185</f>
        <v>0</v>
      </c>
      <c r="K186" s="3">
        <f>IFERROR(L186/$L$178,0)</f>
        <v>0</v>
      </c>
      <c r="L186" s="4">
        <f>C185</f>
        <v>0</v>
      </c>
      <c r="M186" s="3">
        <f>IFERROR(N186/$N$178,0)</f>
        <v>0</v>
      </c>
      <c r="N186" s="4">
        <f>D185</f>
        <v>0</v>
      </c>
      <c r="O186" s="3">
        <f>IFERROR(P186/$P$178,0)</f>
        <v>0</v>
      </c>
      <c r="P186" s="4">
        <f>E185</f>
        <v>0</v>
      </c>
      <c r="Q186" s="3">
        <f>IFERROR(R186/$R$178,0)</f>
        <v>0.12748344370860928</v>
      </c>
      <c r="R186" s="4">
        <f>F35</f>
        <v>1540000000</v>
      </c>
      <c r="T186" t="s">
        <f>A185</f>
        <v>165</v>
      </c>
      <c r="U186" s="3">
        <f>IFERROR(V186/$V186,0)</f>
        <v>0</v>
      </c>
      <c r="V186" s="4">
        <f>B185</f>
        <v>0</v>
      </c>
      <c r="W186" s="3">
        <f>IFERROR(X186/$V186,0)</f>
        <v>0</v>
      </c>
      <c r="X186" s="4">
        <f>C185</f>
        <v>0</v>
      </c>
      <c r="Y186" s="3">
        <f>IFERROR(Z186/$V186,0)</f>
        <v>0</v>
      </c>
      <c r="Z186" s="4">
        <f>D185</f>
        <v>0</v>
      </c>
      <c r="AA186" s="3">
        <f>IFERROR(AB186/$V186,0)</f>
        <v>0</v>
      </c>
      <c r="AB186" s="4">
        <f>E185</f>
        <v>0</v>
      </c>
      <c r="AC186" s="3">
        <f>IFERROR(AD186/$V186,0)</f>
        <v>0</v>
      </c>
      <c r="AD186" s="4">
        <f>F35</f>
        <v>1540000000</v>
      </c>
    </row>
    <row r="187" spans="1:30" ht="13.23529411764706">
      <c r="A187" t="s">
        <v>167</v>
      </c>
      <c r="B187" s="4">
        <v>1780000000</v>
      </c>
      <c r="C187" s="4">
        <v>1970000000</v>
      </c>
      <c r="D187" s="4">
        <v>2009999999.9999998</v>
      </c>
      <c r="E187" s="4">
        <v>1880000000</v>
      </c>
      <c r="F187" s="4">
        <v>2230000000</v>
      </c>
      <c r="H187" t="s">
        <f>A186</f>
        <v>166</v>
      </c>
      <c r="I187" s="3">
        <f>IFERROR(J187/$J$178,0)</f>
        <v>0.26308539944903581</v>
      </c>
      <c r="J187" s="4">
        <f>B186</f>
        <v>1910000000</v>
      </c>
      <c r="K187" s="3">
        <f>IFERROR(L187/$L$178,0)</f>
        <v>0.025695364238410595</v>
      </c>
      <c r="L187" s="4">
        <f>C186</f>
        <v>194000000</v>
      </c>
      <c r="M187" s="3">
        <f>IFERROR(N187/$N$178,0)</f>
        <v>-0.005106382978723404</v>
      </c>
      <c r="N187" s="4">
        <f>D186</f>
        <v>-48000000</v>
      </c>
      <c r="O187" s="3">
        <f>IFERROR(P187/$P$178,0)</f>
        <v>0.021448999046711152</v>
      </c>
      <c r="P187" s="4">
        <f>E186</f>
        <v>225000000</v>
      </c>
      <c r="Q187" s="3">
        <f>IFERROR(R187/$R$178,0)</f>
        <v>1.681498344370861e-11</v>
      </c>
      <c r="R187" s="4">
        <f>F36</f>
        <v>0.203125</v>
      </c>
      <c r="T187" t="s">
        <f>A186</f>
        <v>166</v>
      </c>
      <c r="U187" s="3">
        <f>IFERROR(V187/$V187,0)</f>
        <v>1</v>
      </c>
      <c r="V187" s="4">
        <f>B186</f>
        <v>1910000000</v>
      </c>
      <c r="W187" s="3">
        <f>IFERROR(X187/$V187,0)</f>
        <v>0.10157068062827225</v>
      </c>
      <c r="X187" s="4">
        <f>C186</f>
        <v>194000000</v>
      </c>
      <c r="Y187" s="3">
        <f>IFERROR(Z187/$V187,0)</f>
        <v>-0.025130890052356022</v>
      </c>
      <c r="Z187" s="4">
        <f>D186</f>
        <v>-48000000</v>
      </c>
      <c r="AA187" s="3">
        <f>IFERROR(AB187/$V187,0)</f>
        <v>0.11780104712041885</v>
      </c>
      <c r="AB187" s="4">
        <f>E186</f>
        <v>225000000</v>
      </c>
      <c r="AC187" s="3">
        <f>IFERROR(AD187/$V187,0)</f>
        <v>1.0634816753926702e-10</v>
      </c>
      <c r="AD187" s="4">
        <f>F36</f>
        <v>0.203125</v>
      </c>
    </row>
    <row r="188" spans="1:30" ht="13.23529411764706">
      <c r="A188" t="s">
        <v>168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H188" t="s">
        <f>A187</f>
        <v>167</v>
      </c>
      <c r="I188" s="3">
        <f>IFERROR(J188/$J$178,0)</f>
        <v>0.24517906336088155</v>
      </c>
      <c r="J188" s="4">
        <f>B187</f>
        <v>1780000000</v>
      </c>
      <c r="K188" s="3">
        <f>IFERROR(L188/$L$178,0)</f>
        <v>0.26092715231788077</v>
      </c>
      <c r="L188" s="4">
        <f>C187</f>
        <v>1970000000</v>
      </c>
      <c r="M188" s="3">
        <f>IFERROR(N188/$N$178,0)</f>
        <v>0.21382978723404253</v>
      </c>
      <c r="N188" s="4">
        <f>D187</f>
        <v>2009999999.9999998</v>
      </c>
      <c r="O188" s="3">
        <f>IFERROR(P188/$P$178,0)</f>
        <v>0.17921830314585319</v>
      </c>
      <c r="P188" s="4">
        <f>E187</f>
        <v>1880000000</v>
      </c>
      <c r="Q188" s="3">
        <f>IFERROR(R188/$R$178,0)</f>
        <v>0</v>
      </c>
      <c r="R188" s="4">
        <f>F37</f>
        <v>0</v>
      </c>
      <c r="T188" t="s">
        <f>A187</f>
        <v>167</v>
      </c>
      <c r="U188" s="3">
        <f>IFERROR(V188/$V188,0)</f>
        <v>1</v>
      </c>
      <c r="V188" s="4">
        <f>B187</f>
        <v>1780000000</v>
      </c>
      <c r="W188" s="3">
        <f>IFERROR(X188/$V188,0)</f>
        <v>1.1067415730337078</v>
      </c>
      <c r="X188" s="4">
        <f>C187</f>
        <v>1970000000</v>
      </c>
      <c r="Y188" s="3">
        <f>IFERROR(Z188/$V188,0)</f>
        <v>1.1292134831460672</v>
      </c>
      <c r="Z188" s="4">
        <f>D187</f>
        <v>2009999999.9999998</v>
      </c>
      <c r="AA188" s="3">
        <f>IFERROR(AB188/$V188,0)</f>
        <v>1.0561797752808988</v>
      </c>
      <c r="AB188" s="4">
        <f>E187</f>
        <v>1880000000</v>
      </c>
      <c r="AC188" s="3">
        <f>IFERROR(AD188/$V188,0)</f>
        <v>0</v>
      </c>
      <c r="AD188" s="4">
        <f>F37</f>
        <v>0</v>
      </c>
    </row>
    <row r="189" spans="1:30" ht="13.23529411764706">
      <c r="A189" t="s">
        <v>169</v>
      </c>
      <c r="B189" s="4">
        <v>237000000</v>
      </c>
      <c r="C189" s="4">
        <v>260000000</v>
      </c>
      <c r="D189" s="4">
        <v>-296000000</v>
      </c>
      <c r="E189" s="4">
        <v>282000000</v>
      </c>
      <c r="F189" s="4">
        <v>-546000000</v>
      </c>
      <c r="H189" t="s">
        <f>A188</f>
        <v>168</v>
      </c>
      <c r="I189" s="3">
        <f>IFERROR(J189/$J$178,0)</f>
        <v>0</v>
      </c>
      <c r="J189" s="4">
        <f>B188</f>
        <v>0</v>
      </c>
      <c r="K189" s="3">
        <f>IFERROR(L189/$L$178,0)</f>
        <v>0</v>
      </c>
      <c r="L189" s="4">
        <f>C188</f>
        <v>0</v>
      </c>
      <c r="M189" s="3">
        <f>IFERROR(N189/$N$178,0)</f>
        <v>0</v>
      </c>
      <c r="N189" s="4">
        <f>D188</f>
        <v>0</v>
      </c>
      <c r="O189" s="3">
        <f>IFERROR(P189/$P$178,0)</f>
        <v>0</v>
      </c>
      <c r="P189" s="4">
        <f>E188</f>
        <v>0</v>
      </c>
      <c r="Q189" s="3">
        <f>IFERROR(R189/$R$178,0)</f>
        <v>0</v>
      </c>
      <c r="R189" s="4">
        <f>F38</f>
        <v>0</v>
      </c>
      <c r="T189" t="s">
        <f>A188</f>
        <v>168</v>
      </c>
      <c r="U189" s="3">
        <f>IFERROR(V189/$V189,0)</f>
        <v>0</v>
      </c>
      <c r="V189" s="4">
        <f>B188</f>
        <v>0</v>
      </c>
      <c r="W189" s="3">
        <f>IFERROR(X189/$V189,0)</f>
        <v>0</v>
      </c>
      <c r="X189" s="4">
        <f>C188</f>
        <v>0</v>
      </c>
      <c r="Y189" s="3">
        <f>IFERROR(Z189/$V189,0)</f>
        <v>0</v>
      </c>
      <c r="Z189" s="4">
        <f>D188</f>
        <v>0</v>
      </c>
      <c r="AA189" s="3">
        <f>IFERROR(AB189/$V189,0)</f>
        <v>0</v>
      </c>
      <c r="AB189" s="4">
        <f>E188</f>
        <v>0</v>
      </c>
      <c r="AC189" s="3">
        <f>IFERROR(AD189/$V189,0)</f>
        <v>0</v>
      </c>
      <c r="AD189" s="4">
        <f>F38</f>
        <v>0</v>
      </c>
    </row>
    <row r="190" spans="1:30" ht="13.23529411764706">
      <c r="A190" t="s">
        <v>170</v>
      </c>
      <c r="B190" s="4">
        <v>363000000</v>
      </c>
      <c r="C190" s="4">
        <v>25000000</v>
      </c>
      <c r="D190" s="4">
        <v>-186000000</v>
      </c>
      <c r="E190" s="4">
        <v>-154000000</v>
      </c>
      <c r="F190" s="4">
        <v>120000000</v>
      </c>
      <c r="H190" t="s">
        <f>A189</f>
        <v>169</v>
      </c>
      <c r="I190" s="3">
        <f>IFERROR(J190/$J$178,0)</f>
        <v>0.032644628099173553</v>
      </c>
      <c r="J190" s="4">
        <f>B189</f>
        <v>237000000</v>
      </c>
      <c r="K190" s="3">
        <f>IFERROR(L190/$L$178,0)</f>
        <v>0.03443708609271523</v>
      </c>
      <c r="L190" s="4">
        <f>C189</f>
        <v>260000000</v>
      </c>
      <c r="M190" s="3">
        <f>IFERROR(N190/$N$178,0)</f>
        <v>-0.031489361702127662</v>
      </c>
      <c r="N190" s="4">
        <f>D189</f>
        <v>-296000000</v>
      </c>
      <c r="O190" s="3">
        <f>IFERROR(P190/$P$178,0)</f>
        <v>0.026882745471877981</v>
      </c>
      <c r="P190" s="4">
        <f>E189</f>
        <v>282000000</v>
      </c>
      <c r="Q190" s="3">
        <f>IFERROR(R190/$R$178,0)</f>
        <v>0</v>
      </c>
      <c r="R190" s="4">
        <f>F39</f>
        <v>0</v>
      </c>
      <c r="T190" t="s">
        <f>A189</f>
        <v>169</v>
      </c>
      <c r="U190" s="3">
        <f>IFERROR(V190/$V190,0)</f>
        <v>1</v>
      </c>
      <c r="V190" s="4">
        <f>B189</f>
        <v>237000000</v>
      </c>
      <c r="W190" s="3">
        <f>IFERROR(X190/$V190,0)</f>
        <v>1.0970464135021096</v>
      </c>
      <c r="X190" s="4">
        <f>C189</f>
        <v>260000000</v>
      </c>
      <c r="Y190" s="3">
        <f>IFERROR(Z190/$V190,0)</f>
        <v>-1.248945147679325</v>
      </c>
      <c r="Z190" s="4">
        <f>D189</f>
        <v>-296000000</v>
      </c>
      <c r="AA190" s="3">
        <f>IFERROR(AB190/$V190,0)</f>
        <v>1.1898734177215189</v>
      </c>
      <c r="AB190" s="4">
        <f>E189</f>
        <v>282000000</v>
      </c>
      <c r="AC190" s="3">
        <f>IFERROR(AD190/$V190,0)</f>
        <v>0</v>
      </c>
      <c r="AD190" s="4">
        <f>F39</f>
        <v>0</v>
      </c>
    </row>
    <row r="191" spans="1:30" ht="13.23529411764706">
      <c r="A191" t="s">
        <v>115</v>
      </c>
      <c r="B191" s="4">
        <v>-224000000</v>
      </c>
      <c r="C191" s="4">
        <v>133000000</v>
      </c>
      <c r="D191" s="4">
        <v>136000000</v>
      </c>
      <c r="E191" s="4">
        <v>220000000</v>
      </c>
      <c r="F191" s="4">
        <v>-455000000</v>
      </c>
      <c r="H191" t="s">
        <f>A190</f>
        <v>170</v>
      </c>
      <c r="I191" s="3">
        <f>IFERROR(J191/$J$178,0)</f>
        <v>0.050000000000000003</v>
      </c>
      <c r="J191" s="4">
        <f>B190</f>
        <v>363000000</v>
      </c>
      <c r="K191" s="3">
        <f>IFERROR(L191/$L$178,0)</f>
        <v>0.0033112582781456954</v>
      </c>
      <c r="L191" s="4">
        <f>C190</f>
        <v>25000000</v>
      </c>
      <c r="M191" s="3">
        <f>IFERROR(N191/$N$178,0)</f>
        <v>-0.019787234042553191</v>
      </c>
      <c r="N191" s="4">
        <f>D190</f>
        <v>-186000000</v>
      </c>
      <c r="O191" s="3">
        <f>IFERROR(P191/$P$178,0)</f>
        <v>-0.014680648236415635</v>
      </c>
      <c r="P191" s="4">
        <f>E190</f>
        <v>-154000000</v>
      </c>
      <c r="Q191" s="3">
        <f>IFERROR(R191/$R$178,0)</f>
        <v>0</v>
      </c>
      <c r="R191" s="4">
        <f>F40</f>
        <v>0</v>
      </c>
      <c r="T191" t="s">
        <f>A190</f>
        <v>170</v>
      </c>
      <c r="U191" s="3">
        <f>IFERROR(V191/$V191,0)</f>
        <v>1</v>
      </c>
      <c r="V191" s="4">
        <f>B190</f>
        <v>363000000</v>
      </c>
      <c r="W191" s="3">
        <f>IFERROR(X191/$V191,0)</f>
        <v>0.068870523415977963</v>
      </c>
      <c r="X191" s="4">
        <f>C190</f>
        <v>25000000</v>
      </c>
      <c r="Y191" s="3">
        <f>IFERROR(Z191/$V191,0)</f>
        <v>-0.51239669421487599</v>
      </c>
      <c r="Z191" s="4">
        <f>D190</f>
        <v>-186000000</v>
      </c>
      <c r="AA191" s="3">
        <f>IFERROR(AB191/$V191,0)</f>
        <v>-0.42424242424242425</v>
      </c>
      <c r="AB191" s="4">
        <f>E190</f>
        <v>-154000000</v>
      </c>
      <c r="AC191" s="3">
        <f>IFERROR(AD191/$V191,0)</f>
        <v>0</v>
      </c>
      <c r="AD191" s="4">
        <f>F40</f>
        <v>0</v>
      </c>
    </row>
    <row r="192" spans="1:30" ht="13.23529411764706">
      <c r="A192" t="s">
        <v>171</v>
      </c>
      <c r="B192" s="4">
        <v>80000000</v>
      </c>
      <c r="C192" s="4">
        <v>63000000</v>
      </c>
      <c r="D192" s="4">
        <v>-244000000</v>
      </c>
      <c r="E192" s="4">
        <v>175000000</v>
      </c>
      <c r="F192" s="4">
        <v>-213000000</v>
      </c>
      <c r="H192" t="s">
        <f>A191</f>
        <v>115</v>
      </c>
      <c r="I192" s="3">
        <f>IFERROR(J192/$J$178,0)</f>
        <v>-0.030853994490358128</v>
      </c>
      <c r="J192" s="4">
        <f>B191</f>
        <v>-224000000</v>
      </c>
      <c r="K192" s="3">
        <f>IFERROR(L192/$L$178,0)</f>
        <v>0.017615894039735101</v>
      </c>
      <c r="L192" s="4">
        <f>C191</f>
        <v>133000000</v>
      </c>
      <c r="M192" s="3">
        <f>IFERROR(N192/$N$178,0)</f>
        <v>0.014468085106382979</v>
      </c>
      <c r="N192" s="4">
        <f>D191</f>
        <v>136000000</v>
      </c>
      <c r="O192" s="3">
        <f>IFERROR(P192/$P$178,0)</f>
        <v>0.020972354623450904</v>
      </c>
      <c r="P192" s="4">
        <f>E191</f>
        <v>220000000</v>
      </c>
      <c r="Q192" s="3">
        <f>IFERROR(R192/$R$178,0)</f>
        <v>0</v>
      </c>
      <c r="R192" s="4">
        <f>F41</f>
        <v>0</v>
      </c>
      <c r="T192" t="s">
        <f>A191</f>
        <v>115</v>
      </c>
      <c r="U192" s="3">
        <f>IFERROR(V192/$V192,0)</f>
        <v>1</v>
      </c>
      <c r="V192" s="4">
        <f>B191</f>
        <v>-224000000</v>
      </c>
      <c r="W192" s="3">
        <f>IFERROR(X192/$V192,0)</f>
        <v>-0.59375</v>
      </c>
      <c r="X192" s="4">
        <f>C191</f>
        <v>133000000</v>
      </c>
      <c r="Y192" s="3">
        <f>IFERROR(Z192/$V192,0)</f>
        <v>-0.6071428571428571</v>
      </c>
      <c r="Z192" s="4">
        <f>D191</f>
        <v>136000000</v>
      </c>
      <c r="AA192" s="3">
        <f>IFERROR(AB192/$V192,0)</f>
        <v>-0.9821428571428571</v>
      </c>
      <c r="AB192" s="4">
        <f>E191</f>
        <v>220000000</v>
      </c>
      <c r="AC192" s="3">
        <f>IFERROR(AD192/$V192,0)</f>
        <v>-0</v>
      </c>
      <c r="AD192" s="4">
        <f>F41</f>
        <v>0</v>
      </c>
    </row>
    <row r="193" spans="1:30" ht="13.23529411764706">
      <c r="A193" t="s">
        <v>172</v>
      </c>
      <c r="B193" s="4">
        <v>2009999999.9999998</v>
      </c>
      <c r="C193" s="4">
        <v>2230000000</v>
      </c>
      <c r="D193" s="4">
        <v>1710000000</v>
      </c>
      <c r="E193" s="4">
        <v>2170000000</v>
      </c>
      <c r="F193" s="4">
        <v>1680000000</v>
      </c>
      <c r="H193" t="s">
        <f>A192</f>
        <v>171</v>
      </c>
      <c r="I193" s="3">
        <f>IFERROR(J193/$J$178,0)</f>
        <v>0.011019283746556474</v>
      </c>
      <c r="J193" s="4">
        <f>B192</f>
        <v>80000000</v>
      </c>
      <c r="K193" s="3">
        <f>IFERROR(L193/$L$178,0)</f>
        <v>0.0083443708609271527</v>
      </c>
      <c r="L193" s="4">
        <f>C192</f>
        <v>63000000</v>
      </c>
      <c r="M193" s="3">
        <f>IFERROR(N193/$N$178,0)</f>
        <v>-0.025957446808510639</v>
      </c>
      <c r="N193" s="4">
        <f>D192</f>
        <v>-244000000</v>
      </c>
      <c r="O193" s="3">
        <f>IFERROR(P193/$P$178,0)</f>
        <v>0.016682554814108675</v>
      </c>
      <c r="P193" s="4">
        <f>E192</f>
        <v>175000000</v>
      </c>
      <c r="Q193" s="3">
        <f>IFERROR(R193/$R$178,0)</f>
        <v>0.039569536423841062</v>
      </c>
      <c r="R193" s="4">
        <f>F42</f>
        <v>478000000</v>
      </c>
      <c r="T193" t="s">
        <f>A192</f>
        <v>171</v>
      </c>
      <c r="U193" s="3">
        <f>IFERROR(V193/$V193,0)</f>
        <v>1</v>
      </c>
      <c r="V193" s="4">
        <f>B192</f>
        <v>80000000</v>
      </c>
      <c r="W193" s="3">
        <f>IFERROR(X193/$V193,0)</f>
        <v>0.78749999999999998</v>
      </c>
      <c r="X193" s="4">
        <f>C192</f>
        <v>63000000</v>
      </c>
      <c r="Y193" s="3">
        <f>IFERROR(Z193/$V193,0)</f>
        <v>-3.0499999999999998</v>
      </c>
      <c r="Z193" s="4">
        <f>D192</f>
        <v>-244000000</v>
      </c>
      <c r="AA193" s="3">
        <f>IFERROR(AB193/$V193,0)</f>
        <v>2.1875</v>
      </c>
      <c r="AB193" s="4">
        <f>E192</f>
        <v>175000000</v>
      </c>
      <c r="AC193" s="3">
        <f>IFERROR(AD193/$V193,0)</f>
        <v>5.9749999999999996</v>
      </c>
      <c r="AD193" s="4">
        <f>F42</f>
        <v>478000000</v>
      </c>
    </row>
    <row r="194" spans="1:30" ht="13.23529411764706">
      <c r="A194" t="s">
        <v>173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H194" t="s">
        <f>A193</f>
        <v>172</v>
      </c>
      <c r="I194" s="3">
        <f>IFERROR(J194/$J$178,0)</f>
        <v>0.27685950413223137</v>
      </c>
      <c r="J194" s="4">
        <f>B193</f>
        <v>2009999999.9999998</v>
      </c>
      <c r="K194" s="3">
        <f>IFERROR(L194/$L$178,0)</f>
        <v>0.295364238410596</v>
      </c>
      <c r="L194" s="4">
        <f>C193</f>
        <v>2230000000</v>
      </c>
      <c r="M194" s="3">
        <f>IFERROR(N194/$N$178,0)</f>
        <v>0.18191489361702129</v>
      </c>
      <c r="N194" s="4">
        <f>D193</f>
        <v>1710000000</v>
      </c>
      <c r="O194" s="3">
        <f>IFERROR(P194/$P$178,0)</f>
        <v>0.20686367969494757</v>
      </c>
      <c r="P194" s="4">
        <f>E193</f>
        <v>2170000000</v>
      </c>
      <c r="Q194" s="3">
        <f>IFERROR(R194/$R$178,0)</f>
        <v>-0.018874172185430464</v>
      </c>
      <c r="R194" s="4">
        <f>F43</f>
        <v>-228000000</v>
      </c>
      <c r="T194" t="s">
        <f>A193</f>
        <v>172</v>
      </c>
      <c r="U194" s="3">
        <f>IFERROR(V194/$V194,0)</f>
        <v>1</v>
      </c>
      <c r="V194" s="4">
        <f>B193</f>
        <v>2009999999.9999998</v>
      </c>
      <c r="W194" s="3">
        <f>IFERROR(X194/$V194,0)</f>
        <v>1.1094527363184081</v>
      </c>
      <c r="X194" s="4">
        <f>C193</f>
        <v>2230000000</v>
      </c>
      <c r="Y194" s="3">
        <f>IFERROR(Z194/$V194,0)</f>
        <v>0.85074626865671654</v>
      </c>
      <c r="Z194" s="4">
        <f>D193</f>
        <v>1710000000</v>
      </c>
      <c r="AA194" s="3">
        <f>IFERROR(AB194/$V194,0)</f>
        <v>1.0796019900497513</v>
      </c>
      <c r="AB194" s="4">
        <f>E193</f>
        <v>2170000000</v>
      </c>
      <c r="AC194" s="3">
        <f>IFERROR(AD194/$V194,0)</f>
        <v>-0.11343283582089554</v>
      </c>
      <c r="AD194" s="4">
        <f>F43</f>
        <v>-228000000</v>
      </c>
    </row>
    <row r="195" spans="1:30" ht="13.23529411764706">
      <c r="A195" t="s">
        <v>174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H195" t="s">
        <f>A194</f>
        <v>173</v>
      </c>
      <c r="I195" s="3">
        <f>IFERROR(J195/$J$178,0)</f>
        <v>0</v>
      </c>
      <c r="J195" s="4">
        <f>B194</f>
        <v>0</v>
      </c>
      <c r="K195" s="3">
        <f>IFERROR(L195/$L$178,0)</f>
        <v>0</v>
      </c>
      <c r="L195" s="4">
        <f>C194</f>
        <v>0</v>
      </c>
      <c r="M195" s="3">
        <f>IFERROR(N195/$N$178,0)</f>
        <v>0</v>
      </c>
      <c r="N195" s="4">
        <f>D194</f>
        <v>0</v>
      </c>
      <c r="O195" s="3">
        <f>IFERROR(P195/$P$178,0)</f>
        <v>0</v>
      </c>
      <c r="P195" s="4">
        <f>E194</f>
        <v>0</v>
      </c>
      <c r="Q195" s="3">
        <f>IFERROR(R195/$R$178,0)</f>
        <v>0.10678807947019868</v>
      </c>
      <c r="R195" s="4">
        <f>F44</f>
        <v>1290000000</v>
      </c>
      <c r="T195" t="s">
        <f>A194</f>
        <v>173</v>
      </c>
      <c r="U195" s="3">
        <f>IFERROR(V195/$V195,0)</f>
        <v>0</v>
      </c>
      <c r="V195" s="4">
        <f>B194</f>
        <v>0</v>
      </c>
      <c r="W195" s="3">
        <f>IFERROR(X195/$V195,0)</f>
        <v>0</v>
      </c>
      <c r="X195" s="4">
        <f>C194</f>
        <v>0</v>
      </c>
      <c r="Y195" s="3">
        <f>IFERROR(Z195/$V195,0)</f>
        <v>0</v>
      </c>
      <c r="Z195" s="4">
        <f>D194</f>
        <v>0</v>
      </c>
      <c r="AA195" s="3">
        <f>IFERROR(AB195/$V195,0)</f>
        <v>0</v>
      </c>
      <c r="AB195" s="4">
        <f>E194</f>
        <v>0</v>
      </c>
      <c r="AC195" s="3">
        <f>IFERROR(AD195/$V195,0)</f>
        <v>0</v>
      </c>
      <c r="AD195" s="4">
        <f>F44</f>
        <v>1290000000</v>
      </c>
    </row>
    <row r="196" spans="1:30" ht="13.23529411764706">
      <c r="A196" t="s">
        <v>175</v>
      </c>
      <c r="B196" s="4">
        <v>-1580000000</v>
      </c>
      <c r="C196" s="4">
        <v>-1410000000</v>
      </c>
      <c r="D196" s="4">
        <v>-1430000000</v>
      </c>
      <c r="E196" s="4">
        <v>-1650000000</v>
      </c>
      <c r="F196" s="4">
        <v>-2510000000</v>
      </c>
      <c r="H196" t="s">
        <f>A195</f>
        <v>174</v>
      </c>
      <c r="I196" s="3">
        <f>IFERROR(J196/$J$178,0)</f>
        <v>0</v>
      </c>
      <c r="J196" s="4">
        <f>B195</f>
        <v>0</v>
      </c>
      <c r="K196" s="3">
        <f>IFERROR(L196/$L$178,0)</f>
        <v>0</v>
      </c>
      <c r="L196" s="4">
        <f>C195</f>
        <v>0</v>
      </c>
      <c r="M196" s="3">
        <f>IFERROR(N196/$N$178,0)</f>
        <v>0</v>
      </c>
      <c r="N196" s="4">
        <f>D195</f>
        <v>0</v>
      </c>
      <c r="O196" s="3">
        <f>IFERROR(P196/$P$178,0)</f>
        <v>0</v>
      </c>
      <c r="P196" s="4">
        <f>E195</f>
        <v>0</v>
      </c>
      <c r="Q196" s="3">
        <f>IFERROR(R196/$R$178,0)</f>
        <v>-0.002317880794701987</v>
      </c>
      <c r="R196" s="4">
        <f>F45</f>
        <v>-28000000</v>
      </c>
      <c r="T196" t="s">
        <f>A195</f>
        <v>174</v>
      </c>
      <c r="U196" s="3">
        <f>IFERROR(V196/$V196,0)</f>
        <v>0</v>
      </c>
      <c r="V196" s="4">
        <f>B195</f>
        <v>0</v>
      </c>
      <c r="W196" s="3">
        <f>IFERROR(X196/$V196,0)</f>
        <v>0</v>
      </c>
      <c r="X196" s="4">
        <f>C195</f>
        <v>0</v>
      </c>
      <c r="Y196" s="3">
        <f>IFERROR(Z196/$V196,0)</f>
        <v>0</v>
      </c>
      <c r="Z196" s="4">
        <f>D195</f>
        <v>0</v>
      </c>
      <c r="AA196" s="3">
        <f>IFERROR(AB196/$V196,0)</f>
        <v>0</v>
      </c>
      <c r="AB196" s="4">
        <f>E195</f>
        <v>0</v>
      </c>
      <c r="AC196" s="3">
        <f>IFERROR(AD196/$V196,0)</f>
        <v>0</v>
      </c>
      <c r="AD196" s="4">
        <f>F45</f>
        <v>-28000000</v>
      </c>
    </row>
    <row r="197" spans="1:30" ht="13.23529411764706">
      <c r="A197" t="s">
        <v>176</v>
      </c>
      <c r="B197" s="4">
        <v>-1580000000</v>
      </c>
      <c r="C197" s="4">
        <v>-1410000000</v>
      </c>
      <c r="D197" s="4">
        <v>-1430000000</v>
      </c>
      <c r="E197" s="4">
        <v>-1650000000</v>
      </c>
      <c r="F197" s="4">
        <v>-2510000000</v>
      </c>
      <c r="H197" t="s">
        <f>A196</f>
        <v>175</v>
      </c>
      <c r="I197" s="3">
        <f>IFERROR(J197/$J$178,0)</f>
        <v>-0.21763085399449036</v>
      </c>
      <c r="J197" s="4">
        <f>B196</f>
        <v>-1580000000</v>
      </c>
      <c r="K197" s="3">
        <f>IFERROR(L197/$L$178,0)</f>
        <v>-0.18675496688741722</v>
      </c>
      <c r="L197" s="4">
        <f>C196</f>
        <v>-1410000000</v>
      </c>
      <c r="M197" s="3">
        <f>IFERROR(N197/$N$178,0)</f>
        <v>-0.15212765957446808</v>
      </c>
      <c r="N197" s="4">
        <f>D196</f>
        <v>-1430000000</v>
      </c>
      <c r="O197" s="3">
        <f>IFERROR(P197/$P$178,0)</f>
        <v>-0.1572926596758818</v>
      </c>
      <c r="P197" s="4">
        <f>E196</f>
        <v>-1650000000</v>
      </c>
      <c r="Q197" s="3">
        <f>IFERROR(R197/$R$178,0)</f>
        <v>0</v>
      </c>
      <c r="R197" s="4">
        <f>F46</f>
        <v>0</v>
      </c>
      <c r="T197" t="s">
        <f>A196</f>
        <v>175</v>
      </c>
      <c r="U197" s="3">
        <f>IFERROR(V197/$V197,0)</f>
        <v>1</v>
      </c>
      <c r="V197" s="4">
        <f>B196</f>
        <v>-1580000000</v>
      </c>
      <c r="W197" s="3">
        <f>IFERROR(X197/$V197,0)</f>
        <v>0.89240506329113922</v>
      </c>
      <c r="X197" s="4">
        <f>C196</f>
        <v>-1410000000</v>
      </c>
      <c r="Y197" s="3">
        <f>IFERROR(Z197/$V197,0)</f>
        <v>0.90506329113924056</v>
      </c>
      <c r="Z197" s="4">
        <f>D196</f>
        <v>-1430000000</v>
      </c>
      <c r="AA197" s="3">
        <f>IFERROR(AB197/$V197,0)</f>
        <v>1.0443037974683544</v>
      </c>
      <c r="AB197" s="4">
        <f>E196</f>
        <v>-1650000000</v>
      </c>
      <c r="AC197" s="3">
        <f>IFERROR(AD197/$V197,0)</f>
        <v>0</v>
      </c>
      <c r="AD197" s="4">
        <f>F46</f>
        <v>0</v>
      </c>
    </row>
    <row r="198" spans="1:30" ht="13.23529411764706">
      <c r="A198" t="s">
        <v>177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H198" t="s">
        <f>A197</f>
        <v>176</v>
      </c>
      <c r="I198" s="3">
        <f>IFERROR(J198/$J$178,0)</f>
        <v>-0.21763085399449036</v>
      </c>
      <c r="J198" s="4">
        <f>B197</f>
        <v>-1580000000</v>
      </c>
      <c r="K198" s="3">
        <f>IFERROR(L198/$L$178,0)</f>
        <v>-0.18675496688741722</v>
      </c>
      <c r="L198" s="4">
        <f>C197</f>
        <v>-1410000000</v>
      </c>
      <c r="M198" s="3">
        <f>IFERROR(N198/$N$178,0)</f>
        <v>-0.15212765957446808</v>
      </c>
      <c r="N198" s="4">
        <f>D197</f>
        <v>-1430000000</v>
      </c>
      <c r="O198" s="3">
        <f>IFERROR(P198/$P$178,0)</f>
        <v>-0.1572926596758818</v>
      </c>
      <c r="P198" s="4">
        <f>E197</f>
        <v>-1650000000</v>
      </c>
      <c r="Q198" s="3">
        <f>IFERROR(R198/$R$178,0)</f>
        <v>0.019039735099337748</v>
      </c>
      <c r="R198" s="4">
        <f>F47</f>
        <v>230000000</v>
      </c>
      <c r="T198" t="s">
        <f>A197</f>
        <v>176</v>
      </c>
      <c r="U198" s="3">
        <f>IFERROR(V198/$V198,0)</f>
        <v>1</v>
      </c>
      <c r="V198" s="4">
        <f>B197</f>
        <v>-1580000000</v>
      </c>
      <c r="W198" s="3">
        <f>IFERROR(X198/$V198,0)</f>
        <v>0.89240506329113922</v>
      </c>
      <c r="X198" s="4">
        <f>C197</f>
        <v>-1410000000</v>
      </c>
      <c r="Y198" s="3">
        <f>IFERROR(Z198/$V198,0)</f>
        <v>0.90506329113924056</v>
      </c>
      <c r="Z198" s="4">
        <f>D197</f>
        <v>-1430000000</v>
      </c>
      <c r="AA198" s="3">
        <f>IFERROR(AB198/$V198,0)</f>
        <v>1.0443037974683544</v>
      </c>
      <c r="AB198" s="4">
        <f>E197</f>
        <v>-1650000000</v>
      </c>
      <c r="AC198" s="3">
        <f>IFERROR(AD198/$V198,0)</f>
        <v>-0.14556962025316456</v>
      </c>
      <c r="AD198" s="4">
        <f>F47</f>
        <v>230000000</v>
      </c>
    </row>
    <row r="199" spans="1:30" ht="13.23529411764706">
      <c r="A199" t="s">
        <v>178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177</v>
      </c>
      <c r="I199" s="3">
        <f>IFERROR(J199/$J$178,0)</f>
        <v>0</v>
      </c>
      <c r="J199" s="4">
        <f>B198</f>
        <v>0</v>
      </c>
      <c r="K199" s="3">
        <f>IFERROR(L199/$L$178,0)</f>
        <v>0</v>
      </c>
      <c r="L199" s="4">
        <f>C198</f>
        <v>0</v>
      </c>
      <c r="M199" s="3">
        <f>IFERROR(N199/$N$178,0)</f>
        <v>0</v>
      </c>
      <c r="N199" s="4">
        <f>D198</f>
        <v>0</v>
      </c>
      <c r="O199" s="3">
        <f>IFERROR(P199/$P$178,0)</f>
        <v>0</v>
      </c>
      <c r="P199" s="4">
        <f>E198</f>
        <v>0</v>
      </c>
      <c r="Q199" s="3">
        <f>IFERROR(R199/$R$178,0)</f>
        <v>0.046937086092715234</v>
      </c>
      <c r="R199" s="4">
        <f>F48</f>
        <v>567000000</v>
      </c>
      <c r="T199" t="s">
        <f>A198</f>
        <v>177</v>
      </c>
      <c r="U199" s="3">
        <f>IFERROR(V199/$V199,0)</f>
        <v>0</v>
      </c>
      <c r="V199" s="4">
        <f>B198</f>
        <v>0</v>
      </c>
      <c r="W199" s="3">
        <f>IFERROR(X199/$V199,0)</f>
        <v>0</v>
      </c>
      <c r="X199" s="4">
        <f>C198</f>
        <v>0</v>
      </c>
      <c r="Y199" s="3">
        <f>IFERROR(Z199/$V199,0)</f>
        <v>0</v>
      </c>
      <c r="Z199" s="4">
        <f>D198</f>
        <v>0</v>
      </c>
      <c r="AA199" s="3">
        <f>IFERROR(AB199/$V199,0)</f>
        <v>0</v>
      </c>
      <c r="AB199" s="4">
        <f>E198</f>
        <v>0</v>
      </c>
      <c r="AC199" s="3">
        <f>IFERROR(AD199/$V199,0)</f>
        <v>0</v>
      </c>
      <c r="AD199" s="4">
        <f>F48</f>
        <v>567000000</v>
      </c>
    </row>
    <row r="200" spans="1:30" ht="13.23529411764706">
      <c r="A200" t="s">
        <v>179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178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178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3.23529411764706">
      <c r="A201" t="s">
        <v>180</v>
      </c>
      <c r="B201" s="4">
        <v>0</v>
      </c>
      <c r="C201" s="4">
        <v>-102000000</v>
      </c>
      <c r="D201" s="4">
        <v>-132000000</v>
      </c>
      <c r="E201" s="4">
        <v>0</v>
      </c>
      <c r="F201" s="4">
        <v>-5990000000</v>
      </c>
      <c r="H201" t="s">
        <f>A200</f>
        <v>179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0.046937086092715234</v>
      </c>
      <c r="R201" s="4">
        <f>F50</f>
        <v>567000000</v>
      </c>
      <c r="T201" t="s">
        <f>A200</f>
        <v>179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567000000</v>
      </c>
    </row>
    <row r="202" spans="1:30" ht="13.23529411764706">
      <c r="A202" t="s">
        <v>181</v>
      </c>
      <c r="B202" s="4">
        <v>0</v>
      </c>
      <c r="C202" s="4">
        <v>0</v>
      </c>
      <c r="D202" s="4">
        <v>0</v>
      </c>
      <c r="E202" s="4">
        <v>0</v>
      </c>
      <c r="F202" s="4">
        <v>5000000</v>
      </c>
      <c r="H202" t="s">
        <f>A201</f>
        <v>180</v>
      </c>
      <c r="I202" s="3">
        <f>IFERROR(J202/$J$178,0)</f>
        <v>0</v>
      </c>
      <c r="J202" s="4">
        <f>B201</f>
        <v>0</v>
      </c>
      <c r="K202" s="3">
        <f>IFERROR(L202/$L$178,0)</f>
        <v>-0.013509933774834438</v>
      </c>
      <c r="L202" s="4">
        <f>C201</f>
        <v>-102000000</v>
      </c>
      <c r="M202" s="3">
        <f>IFERROR(N202/$N$178,0)</f>
        <v>-0.014042553191489362</v>
      </c>
      <c r="N202" s="4">
        <f>D201</f>
        <v>-132000000</v>
      </c>
      <c r="O202" s="3">
        <f>IFERROR(P202/$P$178,0)</f>
        <v>0</v>
      </c>
      <c r="P202" s="4">
        <f>E201</f>
        <v>0</v>
      </c>
      <c r="Q202" s="3">
        <f>IFERROR(R202/$R$178,0)</f>
        <v>0</v>
      </c>
      <c r="R202" s="4">
        <f>F51</f>
        <v>0</v>
      </c>
      <c r="T202" t="s">
        <f>A201</f>
        <v>180</v>
      </c>
      <c r="U202" s="3">
        <f>IFERROR(V202/$V202,0)</f>
        <v>0</v>
      </c>
      <c r="V202" s="4">
        <f>B201</f>
        <v>0</v>
      </c>
      <c r="W202" s="3">
        <f>IFERROR(X202/$V202,0)</f>
        <v>0</v>
      </c>
      <c r="X202" s="4">
        <f>C201</f>
        <v>-102000000</v>
      </c>
      <c r="Y202" s="3">
        <f>IFERROR(Z202/$V202,0)</f>
        <v>0</v>
      </c>
      <c r="Z202" s="4">
        <f>D201</f>
        <v>-132000000</v>
      </c>
      <c r="AA202" s="3">
        <f>IFERROR(AB202/$V202,0)</f>
        <v>0</v>
      </c>
      <c r="AB202" s="4">
        <f>E201</f>
        <v>0</v>
      </c>
      <c r="AC202" s="3">
        <f>IFERROR(AD202/$V202,0)</f>
        <v>0</v>
      </c>
      <c r="AD202" s="4">
        <f>F51</f>
        <v>0</v>
      </c>
    </row>
    <row r="203" spans="1:30" ht="13.23529411764706">
      <c r="A203" t="s">
        <v>182</v>
      </c>
      <c r="B203" s="4">
        <v>44000000</v>
      </c>
      <c r="C203" s="4">
        <v>173000000</v>
      </c>
      <c r="D203" s="4">
        <v>0</v>
      </c>
      <c r="E203" s="4">
        <v>398000000</v>
      </c>
      <c r="F203" s="4">
        <v>-6000000</v>
      </c>
      <c r="H203" t="s">
        <f>A202</f>
        <v>181</v>
      </c>
      <c r="I203" s="3">
        <f>IFERROR(J203/$J$178,0)</f>
        <v>0</v>
      </c>
      <c r="J203" s="4">
        <f>B202</f>
        <v>0</v>
      </c>
      <c r="K203" s="3">
        <f>IFERROR(L203/$L$178,0)</f>
        <v>0</v>
      </c>
      <c r="L203" s="4">
        <f>C202</f>
        <v>0</v>
      </c>
      <c r="M203" s="3">
        <f>IFERROR(N203/$N$178,0)</f>
        <v>0</v>
      </c>
      <c r="N203" s="4">
        <f>D202</f>
        <v>0</v>
      </c>
      <c r="O203" s="3">
        <f>IFERROR(P203/$P$178,0)</f>
        <v>0</v>
      </c>
      <c r="P203" s="4">
        <f>E202</f>
        <v>0</v>
      </c>
      <c r="Q203" s="3">
        <f>IFERROR(R203/$R$178,0)</f>
        <v>0.076903973509933776</v>
      </c>
      <c r="R203" s="4">
        <f>F52</f>
        <v>929000000</v>
      </c>
      <c r="T203" t="s">
        <f>A202</f>
        <v>181</v>
      </c>
      <c r="U203" s="3">
        <f>IFERROR(V203/$V203,0)</f>
        <v>0</v>
      </c>
      <c r="V203" s="4">
        <f>B202</f>
        <v>0</v>
      </c>
      <c r="W203" s="3">
        <f>IFERROR(X203/$V203,0)</f>
        <v>0</v>
      </c>
      <c r="X203" s="4">
        <f>C202</f>
        <v>0</v>
      </c>
      <c r="Y203" s="3">
        <f>IFERROR(Z203/$V203,0)</f>
        <v>0</v>
      </c>
      <c r="Z203" s="4">
        <f>D202</f>
        <v>0</v>
      </c>
      <c r="AA203" s="3">
        <f>IFERROR(AB203/$V203,0)</f>
        <v>0</v>
      </c>
      <c r="AB203" s="4">
        <f>E202</f>
        <v>0</v>
      </c>
      <c r="AC203" s="3">
        <f>IFERROR(AD203/$V203,0)</f>
        <v>0</v>
      </c>
      <c r="AD203" s="4">
        <f>F52</f>
        <v>929000000</v>
      </c>
    </row>
    <row r="204" spans="1:30" ht="13.23529411764706">
      <c r="A204" t="s">
        <v>183</v>
      </c>
      <c r="B204" s="4">
        <v>0</v>
      </c>
      <c r="C204" s="4">
        <v>-368000000</v>
      </c>
      <c r="D204" s="4">
        <v>0</v>
      </c>
      <c r="E204" s="4">
        <v>0</v>
      </c>
      <c r="F204" s="4">
        <v>-6000000</v>
      </c>
      <c r="H204" t="s">
        <f>A203</f>
        <v>182</v>
      </c>
      <c r="I204" s="3">
        <f>IFERROR(J204/$J$178,0)</f>
        <v>0.0060606060606060606</v>
      </c>
      <c r="J204" s="4">
        <f>B203</f>
        <v>44000000</v>
      </c>
      <c r="K204" s="3">
        <f>IFERROR(L204/$L$178,0)</f>
        <v>0.022913907284768213</v>
      </c>
      <c r="L204" s="4">
        <f>C203</f>
        <v>173000000</v>
      </c>
      <c r="M204" s="3">
        <f>IFERROR(N204/$N$178,0)</f>
        <v>0</v>
      </c>
      <c r="N204" s="4">
        <f>D203</f>
        <v>0</v>
      </c>
      <c r="O204" s="3">
        <f>IFERROR(P204/$P$178,0)</f>
        <v>0.037940896091515727</v>
      </c>
      <c r="P204" s="4">
        <f>E203</f>
        <v>398000000</v>
      </c>
      <c r="Q204" s="3">
        <f>IFERROR(R204/$R$178,0)</f>
        <v>0</v>
      </c>
      <c r="R204" s="4">
        <f>F53</f>
        <v>0</v>
      </c>
      <c r="T204" t="s">
        <f>A203</f>
        <v>182</v>
      </c>
      <c r="U204" s="3">
        <f>IFERROR(V204/$V204,0)</f>
        <v>1</v>
      </c>
      <c r="V204" s="4">
        <f>B203</f>
        <v>44000000</v>
      </c>
      <c r="W204" s="3">
        <f>IFERROR(X204/$V204,0)</f>
        <v>3.9318181818181817</v>
      </c>
      <c r="X204" s="4">
        <f>C203</f>
        <v>173000000</v>
      </c>
      <c r="Y204" s="3">
        <f>IFERROR(Z204/$V204,0)</f>
        <v>0</v>
      </c>
      <c r="Z204" s="4">
        <f>D203</f>
        <v>0</v>
      </c>
      <c r="AA204" s="3">
        <f>IFERROR(AB204/$V204,0)</f>
        <v>9.045454545454545</v>
      </c>
      <c r="AB204" s="4">
        <f>E203</f>
        <v>398000000</v>
      </c>
      <c r="AC204" s="3">
        <f>IFERROR(AD204/$V204,0)</f>
        <v>0</v>
      </c>
      <c r="AD204" s="4">
        <f>F53</f>
        <v>0</v>
      </c>
    </row>
    <row r="205" spans="1:30" ht="13.23529411764706">
      <c r="A205" t="s">
        <v>184</v>
      </c>
      <c r="B205" s="4">
        <v>44000000</v>
      </c>
      <c r="C205" s="4">
        <v>541000000</v>
      </c>
      <c r="D205" s="4">
        <v>0</v>
      </c>
      <c r="E205" s="4">
        <v>398000000</v>
      </c>
      <c r="F205" s="4">
        <v>0</v>
      </c>
      <c r="H205" t="s">
        <f>A204</f>
        <v>183</v>
      </c>
      <c r="I205" s="3">
        <f>IFERROR(J205/$J$178,0)</f>
        <v>0</v>
      </c>
      <c r="J205" s="4">
        <f>B204</f>
        <v>0</v>
      </c>
      <c r="K205" s="3">
        <f>IFERROR(L205/$L$178,0)</f>
        <v>-0.048741721854304636</v>
      </c>
      <c r="L205" s="4">
        <f>C204</f>
        <v>-368000000</v>
      </c>
      <c r="M205" s="3">
        <f>IFERROR(N205/$N$178,0)</f>
        <v>0</v>
      </c>
      <c r="N205" s="4">
        <f>D204</f>
        <v>0</v>
      </c>
      <c r="O205" s="3">
        <f>IFERROR(P205/$P$178,0)</f>
        <v>0</v>
      </c>
      <c r="P205" s="4">
        <f>E204</f>
        <v>0</v>
      </c>
      <c r="Q205" s="3">
        <f>IFERROR(R205/$R$178,0)</f>
        <v>0</v>
      </c>
      <c r="R205" s="4">
        <f>F54</f>
        <v>0</v>
      </c>
      <c r="T205" t="s">
        <f>A204</f>
        <v>183</v>
      </c>
      <c r="U205" s="3">
        <f>IFERROR(V205/$V205,0)</f>
        <v>0</v>
      </c>
      <c r="V205" s="4">
        <f>B204</f>
        <v>0</v>
      </c>
      <c r="W205" s="3">
        <f>IFERROR(X205/$V205,0)</f>
        <v>0</v>
      </c>
      <c r="X205" s="4">
        <f>C204</f>
        <v>-368000000</v>
      </c>
      <c r="Y205" s="3">
        <f>IFERROR(Z205/$V205,0)</f>
        <v>0</v>
      </c>
      <c r="Z205" s="4">
        <f>D204</f>
        <v>0</v>
      </c>
      <c r="AA205" s="3">
        <f>IFERROR(AB205/$V205,0)</f>
        <v>0</v>
      </c>
      <c r="AB205" s="4">
        <f>E204</f>
        <v>0</v>
      </c>
      <c r="AC205" s="3">
        <f>IFERROR(AD205/$V205,0)</f>
        <v>-0</v>
      </c>
      <c r="AD205" s="4">
        <f>F54</f>
        <v>0</v>
      </c>
    </row>
    <row r="206" spans="1:30" ht="13.23529411764706">
      <c r="A206" t="s">
        <v>185</v>
      </c>
      <c r="B206" s="4">
        <v>0</v>
      </c>
      <c r="C206" s="4">
        <v>0</v>
      </c>
      <c r="D206" s="4">
        <v>0</v>
      </c>
      <c r="E206" s="4">
        <v>0</v>
      </c>
      <c r="F206" s="4">
        <v>0</v>
      </c>
      <c r="H206" t="s">
        <f>A205</f>
        <v>184</v>
      </c>
      <c r="I206" s="3">
        <f>IFERROR(J206/$J$178,0)</f>
        <v>0.0060606060606060606</v>
      </c>
      <c r="J206" s="4">
        <f>B205</f>
        <v>44000000</v>
      </c>
      <c r="K206" s="3">
        <f>IFERROR(L206/$L$178,0)</f>
        <v>0.071655629139072849</v>
      </c>
      <c r="L206" s="4">
        <f>C205</f>
        <v>541000000</v>
      </c>
      <c r="M206" s="3">
        <f>IFERROR(N206/$N$178,0)</f>
        <v>0</v>
      </c>
      <c r="N206" s="4">
        <f>D205</f>
        <v>0</v>
      </c>
      <c r="O206" s="3">
        <f>IFERROR(P206/$P$178,0)</f>
        <v>0.037940896091515727</v>
      </c>
      <c r="P206" s="4">
        <f>E205</f>
        <v>398000000</v>
      </c>
      <c r="Q206" s="3">
        <f>IFERROR(R206/$R$178,0)</f>
        <v>0.01142384105960265</v>
      </c>
      <c r="R206" s="4">
        <f>F55</f>
        <v>138000000</v>
      </c>
      <c r="T206" t="s">
        <f>A205</f>
        <v>184</v>
      </c>
      <c r="U206" s="3">
        <f>IFERROR(V206/$V206,0)</f>
        <v>1</v>
      </c>
      <c r="V206" s="4">
        <f>B205</f>
        <v>44000000</v>
      </c>
      <c r="W206" s="3">
        <f>IFERROR(X206/$V206,0)</f>
        <v>12.295454545454545</v>
      </c>
      <c r="X206" s="4">
        <f>C205</f>
        <v>541000000</v>
      </c>
      <c r="Y206" s="3">
        <f>IFERROR(Z206/$V206,0)</f>
        <v>0</v>
      </c>
      <c r="Z206" s="4">
        <f>D205</f>
        <v>0</v>
      </c>
      <c r="AA206" s="3">
        <f>IFERROR(AB206/$V206,0)</f>
        <v>9.045454545454545</v>
      </c>
      <c r="AB206" s="4">
        <f>E205</f>
        <v>398000000</v>
      </c>
      <c r="AC206" s="3">
        <f>IFERROR(AD206/$V206,0)</f>
        <v>3.1363636363636362</v>
      </c>
      <c r="AD206" s="4">
        <f>F55</f>
        <v>138000000</v>
      </c>
    </row>
    <row r="207" spans="1:30" ht="13.23529411764706">
      <c r="A207" t="s">
        <v>186</v>
      </c>
      <c r="B207" s="4">
        <v>5000000</v>
      </c>
      <c r="C207" s="4">
        <v>0</v>
      </c>
      <c r="D207" s="4">
        <v>4000000</v>
      </c>
      <c r="E207" s="4">
        <v>16000000</v>
      </c>
      <c r="F207" s="4">
        <v>35000000</v>
      </c>
      <c r="H207" t="s">
        <f>A206</f>
        <v>185</v>
      </c>
      <c r="I207" s="3">
        <f>IFERROR(J207/$J$178,0)</f>
        <v>0</v>
      </c>
      <c r="J207" s="4">
        <f>B206</f>
        <v>0</v>
      </c>
      <c r="K207" s="3">
        <f>IFERROR(L207/$L$178,0)</f>
        <v>0</v>
      </c>
      <c r="L207" s="4">
        <f>C206</f>
        <v>0</v>
      </c>
      <c r="M207" s="3">
        <f>IFERROR(N207/$N$178,0)</f>
        <v>0</v>
      </c>
      <c r="N207" s="4">
        <f>D206</f>
        <v>0</v>
      </c>
      <c r="O207" s="3">
        <f>IFERROR(P207/$P$178,0)</f>
        <v>0</v>
      </c>
      <c r="P207" s="4">
        <f>E206</f>
        <v>0</v>
      </c>
      <c r="Q207" s="3">
        <f>IFERROR(R207/$R$178,0)</f>
        <v>0.0057119205298013249</v>
      </c>
      <c r="R207" s="4">
        <f>F56</f>
        <v>69000000</v>
      </c>
      <c r="T207" t="s">
        <f>A206</f>
        <v>185</v>
      </c>
      <c r="U207" s="3">
        <f>IFERROR(V207/$V207,0)</f>
        <v>0</v>
      </c>
      <c r="V207" s="4">
        <f>B206</f>
        <v>0</v>
      </c>
      <c r="W207" s="3">
        <f>IFERROR(X207/$V207,0)</f>
        <v>0</v>
      </c>
      <c r="X207" s="4">
        <f>C206</f>
        <v>0</v>
      </c>
      <c r="Y207" s="3">
        <f>IFERROR(Z207/$V207,0)</f>
        <v>0</v>
      </c>
      <c r="Z207" s="4">
        <f>D206</f>
        <v>0</v>
      </c>
      <c r="AA207" s="3">
        <f>IFERROR(AB207/$V207,0)</f>
        <v>0</v>
      </c>
      <c r="AB207" s="4">
        <f>E206</f>
        <v>0</v>
      </c>
      <c r="AC207" s="3">
        <f>IFERROR(AD207/$V207,0)</f>
        <v>0</v>
      </c>
      <c r="AD207" s="4">
        <f>F56</f>
        <v>69000000</v>
      </c>
    </row>
    <row r="208" spans="1:30" ht="13.23529411764706">
      <c r="A208" t="s">
        <v>187</v>
      </c>
      <c r="B208" s="4">
        <v>-1540000000</v>
      </c>
      <c r="C208" s="4">
        <v>-1340000000</v>
      </c>
      <c r="D208" s="4">
        <v>-1550000000</v>
      </c>
      <c r="E208" s="4">
        <v>-1240000000</v>
      </c>
      <c r="F208" s="4">
        <v>-8460000000.000001</v>
      </c>
      <c r="H208" t="s">
        <f>A207</f>
        <v>186</v>
      </c>
      <c r="I208" s="3">
        <f>IFERROR(J208/$J$178,0)</f>
        <v>0.00068870523415977963</v>
      </c>
      <c r="J208" s="4">
        <f>B207</f>
        <v>5000000</v>
      </c>
      <c r="K208" s="3">
        <f>IFERROR(L208/$L$178,0)</f>
        <v>0</v>
      </c>
      <c r="L208" s="4">
        <f>C207</f>
        <v>0</v>
      </c>
      <c r="M208" s="3">
        <f>IFERROR(N208/$N$178,0)</f>
        <v>0.00042553191489361702</v>
      </c>
      <c r="N208" s="4">
        <f>D207</f>
        <v>4000000</v>
      </c>
      <c r="O208" s="3">
        <f>IFERROR(P208/$P$178,0)</f>
        <v>0.001525262154432793</v>
      </c>
      <c r="P208" s="4">
        <f>E207</f>
        <v>16000000</v>
      </c>
      <c r="Q208" s="3">
        <f>IFERROR(R208/$R$178,0)</f>
        <v>0</v>
      </c>
      <c r="R208" s="4">
        <f>F57</f>
        <v>0</v>
      </c>
      <c r="T208" t="s">
        <f>A207</f>
        <v>186</v>
      </c>
      <c r="U208" s="3">
        <f>IFERROR(V208/$V208,0)</f>
        <v>1</v>
      </c>
      <c r="V208" s="4">
        <f>B207</f>
        <v>5000000</v>
      </c>
      <c r="W208" s="3">
        <f>IFERROR(X208/$V208,0)</f>
        <v>0</v>
      </c>
      <c r="X208" s="4">
        <f>C207</f>
        <v>0</v>
      </c>
      <c r="Y208" s="3">
        <f>IFERROR(Z208/$V208,0)</f>
        <v>0.80000000000000004</v>
      </c>
      <c r="Z208" s="4">
        <f>D207</f>
        <v>4000000</v>
      </c>
      <c r="AA208" s="3">
        <f>IFERROR(AB208/$V208,0)</f>
        <v>3.2000000000000002</v>
      </c>
      <c r="AB208" s="4">
        <f>E207</f>
        <v>16000000</v>
      </c>
      <c r="AC208" s="3">
        <f>IFERROR(AD208/$V208,0)</f>
        <v>0</v>
      </c>
      <c r="AD208" s="4">
        <f>F57</f>
        <v>0</v>
      </c>
    </row>
    <row r="209" spans="1:30" ht="13.23529411764706">
      <c r="A209" t="s">
        <v>188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H209" t="s">
        <f>A208</f>
        <v>187</v>
      </c>
      <c r="I209" s="3">
        <f>IFERROR(J209/$J$178,0)</f>
        <v>-0.21212121212121213</v>
      </c>
      <c r="J209" s="4">
        <f>B208</f>
        <v>-1540000000</v>
      </c>
      <c r="K209" s="3">
        <f>IFERROR(L209/$L$178,0)</f>
        <v>-0.17748344370860927</v>
      </c>
      <c r="L209" s="4">
        <f>C208</f>
        <v>-1340000000</v>
      </c>
      <c r="M209" s="3">
        <f>IFERROR(N209/$N$178,0)</f>
        <v>-0.16489361702127658</v>
      </c>
      <c r="N209" s="4">
        <f>D208</f>
        <v>-1550000000</v>
      </c>
      <c r="O209" s="3">
        <f>IFERROR(P209/$P$178,0)</f>
        <v>-0.11820781696854146</v>
      </c>
      <c r="P209" s="4">
        <f>E208</f>
        <v>-1240000000</v>
      </c>
      <c r="Q209" s="3">
        <f>IFERROR(R209/$R$178,0)</f>
        <v>0.0057119205298013249</v>
      </c>
      <c r="R209" s="4">
        <f>F58</f>
        <v>69000000</v>
      </c>
      <c r="T209" t="s">
        <f>A208</f>
        <v>187</v>
      </c>
      <c r="U209" s="3">
        <f>IFERROR(V209/$V209,0)</f>
        <v>1</v>
      </c>
      <c r="V209" s="4">
        <f>B208</f>
        <v>-1540000000</v>
      </c>
      <c r="W209" s="3">
        <f>IFERROR(X209/$V209,0)</f>
        <v>0.87012987012987009</v>
      </c>
      <c r="X209" s="4">
        <f>C208</f>
        <v>-1340000000</v>
      </c>
      <c r="Y209" s="3">
        <f>IFERROR(Z209/$V209,0)</f>
        <v>1.0064935064935066</v>
      </c>
      <c r="Z209" s="4">
        <f>D208</f>
        <v>-1550000000</v>
      </c>
      <c r="AA209" s="3">
        <f>IFERROR(AB209/$V209,0)</f>
        <v>0.80519480519480524</v>
      </c>
      <c r="AB209" s="4">
        <f>E208</f>
        <v>-1240000000</v>
      </c>
      <c r="AC209" s="3">
        <f>IFERROR(AD209/$V209,0)</f>
        <v>-0.044805194805194806</v>
      </c>
      <c r="AD209" s="4">
        <f>F58</f>
        <v>69000000</v>
      </c>
    </row>
    <row r="210" spans="1:30" ht="13.23529411764706">
      <c r="A210" t="s">
        <v>189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H210" t="s">
        <f>A209</f>
        <v>188</v>
      </c>
      <c r="I210" s="3">
        <f>IFERROR(J210/$J$178,0)</f>
        <v>0</v>
      </c>
      <c r="J210" s="4">
        <f>B209</f>
        <v>0</v>
      </c>
      <c r="K210" s="3">
        <f>IFERROR(L210/$L$178,0)</f>
        <v>0</v>
      </c>
      <c r="L210" s="4">
        <f>C209</f>
        <v>0</v>
      </c>
      <c r="M210" s="3">
        <f>IFERROR(N210/$N$178,0)</f>
        <v>0</v>
      </c>
      <c r="N210" s="4">
        <f>D209</f>
        <v>0</v>
      </c>
      <c r="O210" s="3">
        <f>IFERROR(P210/$P$178,0)</f>
        <v>0</v>
      </c>
      <c r="P210" s="4">
        <f>E209</f>
        <v>0</v>
      </c>
      <c r="Q210" s="3">
        <f>IFERROR(R210/$R$178,0)</f>
        <v>0</v>
      </c>
      <c r="R210" s="4">
        <f>F59</f>
        <v>0</v>
      </c>
      <c r="T210" t="s">
        <f>A209</f>
        <v>188</v>
      </c>
      <c r="U210" s="3">
        <f>IFERROR(V210/$V210,0)</f>
        <v>0</v>
      </c>
      <c r="V210" s="4">
        <f>B209</f>
        <v>0</v>
      </c>
      <c r="W210" s="3">
        <f>IFERROR(X210/$V210,0)</f>
        <v>0</v>
      </c>
      <c r="X210" s="4">
        <f>C209</f>
        <v>0</v>
      </c>
      <c r="Y210" s="3">
        <f>IFERROR(Z210/$V210,0)</f>
        <v>0</v>
      </c>
      <c r="Z210" s="4">
        <f>D209</f>
        <v>0</v>
      </c>
      <c r="AA210" s="3">
        <f>IFERROR(AB210/$V210,0)</f>
        <v>0</v>
      </c>
      <c r="AB210" s="4">
        <f>E209</f>
        <v>0</v>
      </c>
      <c r="AC210" s="3">
        <f>IFERROR(AD210/$V210,0)</f>
        <v>0</v>
      </c>
      <c r="AD210" s="4">
        <f>F59</f>
        <v>0</v>
      </c>
    </row>
    <row r="211" spans="1:30" ht="13.23529411764706">
      <c r="A211" t="s">
        <v>190</v>
      </c>
      <c r="B211" s="4">
        <v>-426000000</v>
      </c>
      <c r="C211" s="4">
        <v>-443000000</v>
      </c>
      <c r="D211" s="4">
        <v>-461000000</v>
      </c>
      <c r="E211" s="4">
        <v>-510000000</v>
      </c>
      <c r="F211" s="4">
        <v>-695000000</v>
      </c>
      <c r="H211" t="s">
        <f>A210</f>
        <v>189</v>
      </c>
      <c r="I211" s="3">
        <f>IFERROR(J211/$J$178,0)</f>
        <v>0</v>
      </c>
      <c r="J211" s="4">
        <f>B210</f>
        <v>0</v>
      </c>
      <c r="K211" s="3">
        <f>IFERROR(L211/$L$178,0)</f>
        <v>0</v>
      </c>
      <c r="L211" s="4">
        <f>C210</f>
        <v>0</v>
      </c>
      <c r="M211" s="3">
        <f>IFERROR(N211/$N$178,0)</f>
        <v>0</v>
      </c>
      <c r="N211" s="4">
        <f>D210</f>
        <v>0</v>
      </c>
      <c r="O211" s="3">
        <f>IFERROR(P211/$P$178,0)</f>
        <v>0</v>
      </c>
      <c r="P211" s="4">
        <f>E210</f>
        <v>0</v>
      </c>
      <c r="Q211" s="3">
        <f>IFERROR(R211/$R$178,0)</f>
        <v>0</v>
      </c>
      <c r="R211" s="4">
        <f>F60</f>
        <v>0</v>
      </c>
      <c r="T211" t="s">
        <f>A210</f>
        <v>189</v>
      </c>
      <c r="U211" s="3">
        <f>IFERROR(V211/$V211,0)</f>
        <v>0</v>
      </c>
      <c r="V211" s="4">
        <f>B210</f>
        <v>0</v>
      </c>
      <c r="W211" s="3">
        <f>IFERROR(X211/$V211,0)</f>
        <v>0</v>
      </c>
      <c r="X211" s="4">
        <f>C210</f>
        <v>0</v>
      </c>
      <c r="Y211" s="3">
        <f>IFERROR(Z211/$V211,0)</f>
        <v>0</v>
      </c>
      <c r="Z211" s="4">
        <f>D210</f>
        <v>0</v>
      </c>
      <c r="AA211" s="3">
        <f>IFERROR(AB211/$V211,0)</f>
        <v>0</v>
      </c>
      <c r="AB211" s="4">
        <f>E210</f>
        <v>0</v>
      </c>
      <c r="AC211" s="3">
        <f>IFERROR(AD211/$V211,0)</f>
        <v>0</v>
      </c>
      <c r="AD211" s="4">
        <f>F60</f>
        <v>0</v>
      </c>
    </row>
    <row r="212" spans="1:30" ht="13.23529411764706">
      <c r="A212" t="s">
        <v>191</v>
      </c>
      <c r="B212" s="4">
        <v>-426000000</v>
      </c>
      <c r="C212" s="4">
        <v>-443000000</v>
      </c>
      <c r="D212" s="4">
        <v>-461000000</v>
      </c>
      <c r="E212" s="4">
        <v>-499000000</v>
      </c>
      <c r="F212" s="4">
        <v>-577000000</v>
      </c>
      <c r="H212" t="s">
        <f>A211</f>
        <v>190</v>
      </c>
      <c r="I212" s="3">
        <f>IFERROR(J212/$J$178,0)</f>
        <v>-0.058677685950413221</v>
      </c>
      <c r="J212" s="4">
        <f>B211</f>
        <v>-426000000</v>
      </c>
      <c r="K212" s="3">
        <f>IFERROR(L212/$L$178,0)</f>
        <v>-0.058675496688741724</v>
      </c>
      <c r="L212" s="4">
        <f>C211</f>
        <v>-443000000</v>
      </c>
      <c r="M212" s="3">
        <f>IFERROR(N212/$N$178,0)</f>
        <v>-0.049042553191489362</v>
      </c>
      <c r="N212" s="4">
        <f>D211</f>
        <v>-461000000</v>
      </c>
      <c r="O212" s="3">
        <f>IFERROR(P212/$P$178,0)</f>
        <v>-0.048617731172545281</v>
      </c>
      <c r="P212" s="4">
        <f>E211</f>
        <v>-510000000</v>
      </c>
      <c r="Q212" s="3">
        <f>IFERROR(R212/$R$178,0)</f>
        <v>0</v>
      </c>
      <c r="R212" s="4">
        <f>F61</f>
        <v>0</v>
      </c>
      <c r="T212" t="s">
        <f>A211</f>
        <v>190</v>
      </c>
      <c r="U212" s="3">
        <f>IFERROR(V212/$V212,0)</f>
        <v>1</v>
      </c>
      <c r="V212" s="4">
        <f>B211</f>
        <v>-426000000</v>
      </c>
      <c r="W212" s="3">
        <f>IFERROR(X212/$V212,0)</f>
        <v>1.039906103286385</v>
      </c>
      <c r="X212" s="4">
        <f>C211</f>
        <v>-443000000</v>
      </c>
      <c r="Y212" s="3">
        <f>IFERROR(Z212/$V212,0)</f>
        <v>1.0821596244131455</v>
      </c>
      <c r="Z212" s="4">
        <f>D211</f>
        <v>-461000000</v>
      </c>
      <c r="AA212" s="3">
        <f>IFERROR(AB212/$V212,0)</f>
        <v>1.1971830985915493</v>
      </c>
      <c r="AB212" s="4">
        <f>E211</f>
        <v>-510000000</v>
      </c>
      <c r="AC212" s="3">
        <f>IFERROR(AD212/$V212,0)</f>
        <v>-0</v>
      </c>
      <c r="AD212" s="4">
        <f>F61</f>
        <v>0</v>
      </c>
    </row>
    <row r="213" spans="1:30" ht="13.23529411764706">
      <c r="A213" t="s">
        <v>61</v>
      </c>
      <c r="B213" s="4">
        <v>0</v>
      </c>
      <c r="C213" s="4">
        <v>0</v>
      </c>
      <c r="D213" s="4">
        <v>0</v>
      </c>
      <c r="E213" s="4">
        <v>-11000000</v>
      </c>
      <c r="F213" s="4">
        <v>-118000000</v>
      </c>
      <c r="H213" t="s">
        <f>A212</f>
        <v>191</v>
      </c>
      <c r="I213" s="3">
        <f>IFERROR(J213/$J$178,0)</f>
        <v>-0.058677685950413221</v>
      </c>
      <c r="J213" s="4">
        <f>B212</f>
        <v>-426000000</v>
      </c>
      <c r="K213" s="3">
        <f>IFERROR(L213/$L$178,0)</f>
        <v>-0.058675496688741724</v>
      </c>
      <c r="L213" s="4">
        <f>C212</f>
        <v>-443000000</v>
      </c>
      <c r="M213" s="3">
        <f>IFERROR(N213/$N$178,0)</f>
        <v>-0.049042553191489362</v>
      </c>
      <c r="N213" s="4">
        <f>D212</f>
        <v>-461000000</v>
      </c>
      <c r="O213" s="3">
        <f>IFERROR(P213/$P$178,0)</f>
        <v>-0.047569113441372733</v>
      </c>
      <c r="P213" s="4">
        <f>E212</f>
        <v>-499000000</v>
      </c>
      <c r="Q213" s="3">
        <f>IFERROR(R213/$R$178,0)</f>
        <v>0</v>
      </c>
      <c r="R213" s="4">
        <f>F62</f>
        <v>0</v>
      </c>
      <c r="T213" t="s">
        <f>A212</f>
        <v>191</v>
      </c>
      <c r="U213" s="3">
        <f>IFERROR(V213/$V213,0)</f>
        <v>1</v>
      </c>
      <c r="V213" s="4">
        <f>B212</f>
        <v>-426000000</v>
      </c>
      <c r="W213" s="3">
        <f>IFERROR(X213/$V213,0)</f>
        <v>1.039906103286385</v>
      </c>
      <c r="X213" s="4">
        <f>C212</f>
        <v>-443000000</v>
      </c>
      <c r="Y213" s="3">
        <f>IFERROR(Z213/$V213,0)</f>
        <v>1.0821596244131455</v>
      </c>
      <c r="Z213" s="4">
        <f>D212</f>
        <v>-461000000</v>
      </c>
      <c r="AA213" s="3">
        <f>IFERROR(AB213/$V213,0)</f>
        <v>1.1713615023474178</v>
      </c>
      <c r="AB213" s="4">
        <f>E212</f>
        <v>-499000000</v>
      </c>
      <c r="AC213" s="3">
        <f>IFERROR(AD213/$V213,0)</f>
        <v>-0</v>
      </c>
      <c r="AD213" s="4">
        <f>F62</f>
        <v>0</v>
      </c>
    </row>
    <row r="214" spans="1:30" ht="13.23529411764706">
      <c r="A214" t="s">
        <v>192</v>
      </c>
      <c r="B214" s="4">
        <v>0</v>
      </c>
      <c r="C214" s="4">
        <v>0</v>
      </c>
      <c r="D214" s="4">
        <v>0</v>
      </c>
      <c r="E214" s="4">
        <v>3580000000</v>
      </c>
      <c r="F214" s="4">
        <v>0</v>
      </c>
      <c r="H214" t="s">
        <f>A213</f>
        <v>61</v>
      </c>
      <c r="I214" s="3">
        <f>IFERROR(J214/$J$178,0)</f>
        <v>0</v>
      </c>
      <c r="J214" s="4">
        <f>B213</f>
        <v>0</v>
      </c>
      <c r="K214" s="3">
        <f>IFERROR(L214/$L$178,0)</f>
        <v>0</v>
      </c>
      <c r="L214" s="4">
        <f>C213</f>
        <v>0</v>
      </c>
      <c r="M214" s="3">
        <f>IFERROR(N214/$N$178,0)</f>
        <v>0</v>
      </c>
      <c r="N214" s="4">
        <f>D213</f>
        <v>0</v>
      </c>
      <c r="O214" s="3">
        <f>IFERROR(P214/$P$178,0)</f>
        <v>-0.0010486177311725452</v>
      </c>
      <c r="P214" s="4">
        <f>E213</f>
        <v>-11000000</v>
      </c>
      <c r="Q214" s="3">
        <f>IFERROR(R214/$R$178,0)</f>
        <v>0.06548013245033113</v>
      </c>
      <c r="R214" s="4">
        <f>F63</f>
        <v>791000000</v>
      </c>
      <c r="T214" t="s">
        <f>A213</f>
        <v>61</v>
      </c>
      <c r="U214" s="3">
        <f>IFERROR(V214/$V214,0)</f>
        <v>0</v>
      </c>
      <c r="V214" s="4">
        <f>B213</f>
        <v>0</v>
      </c>
      <c r="W214" s="3">
        <f>IFERROR(X214/$V214,0)</f>
        <v>0</v>
      </c>
      <c r="X214" s="4">
        <f>C213</f>
        <v>0</v>
      </c>
      <c r="Y214" s="3">
        <f>IFERROR(Z214/$V214,0)</f>
        <v>0</v>
      </c>
      <c r="Z214" s="4">
        <f>D213</f>
        <v>0</v>
      </c>
      <c r="AA214" s="3">
        <f>IFERROR(AB214/$V214,0)</f>
        <v>0</v>
      </c>
      <c r="AB214" s="4">
        <f>E213</f>
        <v>-11000000</v>
      </c>
      <c r="AC214" s="3">
        <f>IFERROR(AD214/$V214,0)</f>
        <v>0</v>
      </c>
      <c r="AD214" s="4">
        <f>F63</f>
        <v>791000000</v>
      </c>
    </row>
    <row r="215" spans="1:30" ht="13.23529411764706">
      <c r="A215" t="s">
        <v>193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H215" t="s">
        <f>A214</f>
        <v>192</v>
      </c>
      <c r="I215" s="3">
        <f>IFERROR(J215/$J$178,0)</f>
        <v>0</v>
      </c>
      <c r="J215" s="4">
        <f>B214</f>
        <v>0</v>
      </c>
      <c r="K215" s="3">
        <f>IFERROR(L215/$L$178,0)</f>
        <v>0</v>
      </c>
      <c r="L215" s="4">
        <f>C214</f>
        <v>0</v>
      </c>
      <c r="M215" s="3">
        <f>IFERROR(N215/$N$178,0)</f>
        <v>0</v>
      </c>
      <c r="N215" s="4">
        <f>D214</f>
        <v>0</v>
      </c>
      <c r="O215" s="3">
        <f>IFERROR(P215/$P$178,0)</f>
        <v>0.34127740705433746</v>
      </c>
      <c r="P215" s="4">
        <f>E214</f>
        <v>3580000000</v>
      </c>
      <c r="Q215" s="3">
        <f>IFERROR(R215/$R$178,0)</f>
        <v>0</v>
      </c>
      <c r="R215" s="4">
        <f>F64</f>
        <v>0</v>
      </c>
      <c r="T215" t="s">
        <f>A214</f>
        <v>192</v>
      </c>
      <c r="U215" s="3">
        <f>IFERROR(V215/$V215,0)</f>
        <v>0</v>
      </c>
      <c r="V215" s="4">
        <f>B214</f>
        <v>0</v>
      </c>
      <c r="W215" s="3">
        <f>IFERROR(X215/$V215,0)</f>
        <v>0</v>
      </c>
      <c r="X215" s="4">
        <f>C214</f>
        <v>0</v>
      </c>
      <c r="Y215" s="3">
        <f>IFERROR(Z215/$V215,0)</f>
        <v>0</v>
      </c>
      <c r="Z215" s="4">
        <f>D214</f>
        <v>0</v>
      </c>
      <c r="AA215" s="3">
        <f>IFERROR(AB215/$V215,0)</f>
        <v>0</v>
      </c>
      <c r="AB215" s="4">
        <f>E214</f>
        <v>3580000000</v>
      </c>
      <c r="AC215" s="3">
        <f>IFERROR(AD215/$V215,0)</f>
        <v>0</v>
      </c>
      <c r="AD215" s="4">
        <f>F64</f>
        <v>0</v>
      </c>
    </row>
    <row r="216" spans="1:30" ht="13.23529411764706">
      <c r="A216" t="s">
        <v>194</v>
      </c>
      <c r="B216" s="4">
        <v>0</v>
      </c>
      <c r="C216" s="4">
        <v>0</v>
      </c>
      <c r="D216" s="4">
        <v>0</v>
      </c>
      <c r="E216" s="4">
        <v>3580000000</v>
      </c>
      <c r="F216" s="4">
        <v>0</v>
      </c>
      <c r="H216" t="s">
        <f>A215</f>
        <v>193</v>
      </c>
      <c r="I216" s="3">
        <f>IFERROR(J216/$J$178,0)</f>
        <v>0</v>
      </c>
      <c r="J216" s="4">
        <f>B215</f>
        <v>0</v>
      </c>
      <c r="K216" s="3">
        <f>IFERROR(L216/$L$178,0)</f>
        <v>0</v>
      </c>
      <c r="L216" s="4">
        <f>C215</f>
        <v>0</v>
      </c>
      <c r="M216" s="3">
        <f>IFERROR(N216/$N$178,0)</f>
        <v>0</v>
      </c>
      <c r="N216" s="4">
        <f>D215</f>
        <v>0</v>
      </c>
      <c r="O216" s="3">
        <f>IFERROR(P216/$P$178,0)</f>
        <v>0</v>
      </c>
      <c r="P216" s="4">
        <f>E215</f>
        <v>0</v>
      </c>
      <c r="Q216" s="3">
        <f>IFERROR(R216/$R$178,0)</f>
        <v>0.06548013245033113</v>
      </c>
      <c r="R216" s="4">
        <f>F65</f>
        <v>791000000</v>
      </c>
      <c r="T216" t="s">
        <f>A215</f>
        <v>193</v>
      </c>
      <c r="U216" s="3">
        <f>IFERROR(V216/$V216,0)</f>
        <v>0</v>
      </c>
      <c r="V216" s="4">
        <f>B215</f>
        <v>0</v>
      </c>
      <c r="W216" s="3">
        <f>IFERROR(X216/$V216,0)</f>
        <v>0</v>
      </c>
      <c r="X216" s="4">
        <f>C215</f>
        <v>0</v>
      </c>
      <c r="Y216" s="3">
        <f>IFERROR(Z216/$V216,0)</f>
        <v>0</v>
      </c>
      <c r="Z216" s="4">
        <f>D215</f>
        <v>0</v>
      </c>
      <c r="AA216" s="3">
        <f>IFERROR(AB216/$V216,0)</f>
        <v>0</v>
      </c>
      <c r="AB216" s="4">
        <f>E215</f>
        <v>0</v>
      </c>
      <c r="AC216" s="3">
        <f>IFERROR(AD216/$V216,0)</f>
        <v>0</v>
      </c>
      <c r="AD216" s="4">
        <f>F65</f>
        <v>791000000</v>
      </c>
    </row>
    <row r="217" spans="1:30" ht="13.23529411764706">
      <c r="A217" t="s">
        <v>195</v>
      </c>
      <c r="B217" s="4">
        <v>0</v>
      </c>
      <c r="C217" s="4">
        <v>0</v>
      </c>
      <c r="D217" s="4">
        <v>0</v>
      </c>
      <c r="E217" s="4">
        <v>3580000000</v>
      </c>
      <c r="F217" s="4">
        <v>0</v>
      </c>
      <c r="H217" t="s">
        <f>A216</f>
        <v>194</v>
      </c>
      <c r="I217" s="3">
        <f>IFERROR(J217/$J$178,0)</f>
        <v>0</v>
      </c>
      <c r="J217" s="4">
        <f>B216</f>
        <v>0</v>
      </c>
      <c r="K217" s="3">
        <f>IFERROR(L217/$L$178,0)</f>
        <v>0</v>
      </c>
      <c r="L217" s="4">
        <f>C216</f>
        <v>0</v>
      </c>
      <c r="M217" s="3">
        <f>IFERROR(N217/$N$178,0)</f>
        <v>0</v>
      </c>
      <c r="N217" s="4">
        <f>D216</f>
        <v>0</v>
      </c>
      <c r="O217" s="3">
        <f>IFERROR(P217/$P$178,0)</f>
        <v>0.34127740705433746</v>
      </c>
      <c r="P217" s="4">
        <f>E216</f>
        <v>3580000000</v>
      </c>
      <c r="Q217" s="3">
        <f>IFERROR(R217/$R$178,0)</f>
        <v>0</v>
      </c>
      <c r="R217" s="4">
        <f>F66</f>
        <v>0</v>
      </c>
      <c r="T217" t="s">
        <f>A216</f>
        <v>194</v>
      </c>
      <c r="U217" s="3">
        <f>IFERROR(V217/$V217,0)</f>
        <v>0</v>
      </c>
      <c r="V217" s="4">
        <f>B216</f>
        <v>0</v>
      </c>
      <c r="W217" s="3">
        <f>IFERROR(X217/$V217,0)</f>
        <v>0</v>
      </c>
      <c r="X217" s="4">
        <f>C216</f>
        <v>0</v>
      </c>
      <c r="Y217" s="3">
        <f>IFERROR(Z217/$V217,0)</f>
        <v>0</v>
      </c>
      <c r="Z217" s="4">
        <f>D216</f>
        <v>0</v>
      </c>
      <c r="AA217" s="3">
        <f>IFERROR(AB217/$V217,0)</f>
        <v>0</v>
      </c>
      <c r="AB217" s="4">
        <f>E216</f>
        <v>3580000000</v>
      </c>
      <c r="AC217" s="3">
        <f>IFERROR(AD217/$V217,0)</f>
        <v>0</v>
      </c>
      <c r="AD217" s="4">
        <f>F66</f>
        <v>0</v>
      </c>
    </row>
    <row r="218" spans="1:30" ht="13.23529411764706">
      <c r="A218" t="s">
        <v>196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H218" t="s">
        <f>A217</f>
        <v>195</v>
      </c>
      <c r="I218" s="3">
        <f>IFERROR(J218/$J$178,0)</f>
        <v>0</v>
      </c>
      <c r="J218" s="4">
        <f>B217</f>
        <v>0</v>
      </c>
      <c r="K218" s="3">
        <f>IFERROR(L218/$L$178,0)</f>
        <v>0</v>
      </c>
      <c r="L218" s="4">
        <f>C217</f>
        <v>0</v>
      </c>
      <c r="M218" s="3">
        <f>IFERROR(N218/$N$178,0)</f>
        <v>0</v>
      </c>
      <c r="N218" s="4">
        <f>D217</f>
        <v>0</v>
      </c>
      <c r="O218" s="3">
        <f>IFERROR(P218/$P$178,0)</f>
        <v>0.34127740705433746</v>
      </c>
      <c r="P218" s="4">
        <f>E217</f>
        <v>3580000000</v>
      </c>
      <c r="Q218" s="3">
        <f>IFERROR(R218/$R$178,0)</f>
        <v>0</v>
      </c>
      <c r="R218" s="4">
        <f>F67</f>
        <v>0</v>
      </c>
      <c r="T218" t="s">
        <f>A217</f>
        <v>195</v>
      </c>
      <c r="U218" s="3">
        <f>IFERROR(V218/$V218,0)</f>
        <v>0</v>
      </c>
      <c r="V218" s="4">
        <f>B217</f>
        <v>0</v>
      </c>
      <c r="W218" s="3">
        <f>IFERROR(X218/$V218,0)</f>
        <v>0</v>
      </c>
      <c r="X218" s="4">
        <f>C217</f>
        <v>0</v>
      </c>
      <c r="Y218" s="3">
        <f>IFERROR(Z218/$V218,0)</f>
        <v>0</v>
      </c>
      <c r="Z218" s="4">
        <f>D217</f>
        <v>0</v>
      </c>
      <c r="AA218" s="3">
        <f>IFERROR(AB218/$V218,0)</f>
        <v>0</v>
      </c>
      <c r="AB218" s="4">
        <f>E217</f>
        <v>3580000000</v>
      </c>
      <c r="AC218" s="3">
        <f>IFERROR(AD218/$V218,0)</f>
        <v>0</v>
      </c>
      <c r="AD218" s="4">
        <f>F67</f>
        <v>0</v>
      </c>
    </row>
    <row r="219" spans="1:30" ht="13.23529411764706">
      <c r="A219" t="s">
        <v>197</v>
      </c>
      <c r="B219" s="4">
        <v>-54000000</v>
      </c>
      <c r="C219" s="4">
        <v>-163000000</v>
      </c>
      <c r="D219" s="4">
        <v>225000000</v>
      </c>
      <c r="E219" s="4">
        <v>382000000</v>
      </c>
      <c r="F219" s="4">
        <v>3490000000</v>
      </c>
      <c r="H219" t="s">
        <f>A218</f>
        <v>196</v>
      </c>
      <c r="I219" s="3">
        <f>IFERROR(J219/$J$178,0)</f>
        <v>0</v>
      </c>
      <c r="J219" s="4">
        <f>B218</f>
        <v>0</v>
      </c>
      <c r="K219" s="3">
        <f>IFERROR(L219/$L$178,0)</f>
        <v>0</v>
      </c>
      <c r="L219" s="4">
        <f>C218</f>
        <v>0</v>
      </c>
      <c r="M219" s="3">
        <f>IFERROR(N219/$N$178,0)</f>
        <v>0</v>
      </c>
      <c r="N219" s="4">
        <f>D218</f>
        <v>0</v>
      </c>
      <c r="O219" s="3">
        <f>IFERROR(P219/$P$178,0)</f>
        <v>0</v>
      </c>
      <c r="P219" s="4">
        <f>E218</f>
        <v>0</v>
      </c>
      <c r="Q219" s="3">
        <f>IFERROR(R219/$R$178,0)</f>
        <v>0</v>
      </c>
      <c r="R219" s="4">
        <f>F68</f>
        <v>0</v>
      </c>
      <c r="T219" t="s">
        <f>A218</f>
        <v>196</v>
      </c>
      <c r="U219" s="3">
        <f>IFERROR(V219/$V219,0)</f>
        <v>0</v>
      </c>
      <c r="V219" s="4">
        <f>B218</f>
        <v>0</v>
      </c>
      <c r="W219" s="3">
        <f>IFERROR(X219/$V219,0)</f>
        <v>0</v>
      </c>
      <c r="X219" s="4">
        <f>C218</f>
        <v>0</v>
      </c>
      <c r="Y219" s="3">
        <f>IFERROR(Z219/$V219,0)</f>
        <v>0</v>
      </c>
      <c r="Z219" s="4">
        <f>D218</f>
        <v>0</v>
      </c>
      <c r="AA219" s="3">
        <f>IFERROR(AB219/$V219,0)</f>
        <v>0</v>
      </c>
      <c r="AB219" s="4">
        <f>E218</f>
        <v>0</v>
      </c>
      <c r="AC219" s="3">
        <f>IFERROR(AD219/$V219,0)</f>
        <v>0</v>
      </c>
      <c r="AD219" s="4">
        <f>F68</f>
        <v>0</v>
      </c>
    </row>
    <row r="220" spans="1:30" ht="13.23529411764706">
      <c r="A220" t="s">
        <v>198</v>
      </c>
      <c r="B220" s="4">
        <v>-13000000</v>
      </c>
      <c r="C220" s="4">
        <v>-5000000</v>
      </c>
      <c r="D220" s="4">
        <v>4000000</v>
      </c>
      <c r="E220" s="4">
        <v>-39000000</v>
      </c>
      <c r="F220" s="4">
        <v>0</v>
      </c>
      <c r="H220" t="s">
        <f>A219</f>
        <v>197</v>
      </c>
      <c r="I220" s="3">
        <f>IFERROR(J220/$J$178,0)</f>
        <v>-0.0074380165289256199</v>
      </c>
      <c r="J220" s="4">
        <f>B219</f>
        <v>-54000000</v>
      </c>
      <c r="K220" s="3">
        <f>IFERROR(L220/$L$178,0)</f>
        <v>-0.021589403973509932</v>
      </c>
      <c r="L220" s="4">
        <f>C219</f>
        <v>-163000000</v>
      </c>
      <c r="M220" s="3">
        <f>IFERROR(N220/$N$178,0)</f>
        <v>0.023936170212765957</v>
      </c>
      <c r="N220" s="4">
        <f>D219</f>
        <v>225000000</v>
      </c>
      <c r="O220" s="3">
        <f>IFERROR(P220/$P$178,0)</f>
        <v>0.036415633937082935</v>
      </c>
      <c r="P220" s="4">
        <f>E219</f>
        <v>382000000</v>
      </c>
      <c r="Q220" s="3">
        <f>IFERROR(R220/$R$178,0)</f>
        <v>0</v>
      </c>
      <c r="R220" s="4">
        <f>F69</f>
        <v>0</v>
      </c>
      <c r="T220" t="s">
        <f>A219</f>
        <v>197</v>
      </c>
      <c r="U220" s="3">
        <f>IFERROR(V220/$V220,0)</f>
        <v>1</v>
      </c>
      <c r="V220" s="4">
        <f>B219</f>
        <v>-54000000</v>
      </c>
      <c r="W220" s="3">
        <f>IFERROR(X220/$V220,0)</f>
        <v>3.0185185185185186</v>
      </c>
      <c r="X220" s="4">
        <f>C219</f>
        <v>-163000000</v>
      </c>
      <c r="Y220" s="3">
        <f>IFERROR(Z220/$V220,0)</f>
        <v>-4.166666666666667</v>
      </c>
      <c r="Z220" s="4">
        <f>D219</f>
        <v>225000000</v>
      </c>
      <c r="AA220" s="3">
        <f>IFERROR(AB220/$V220,0)</f>
        <v>-7.0740740740740744</v>
      </c>
      <c r="AB220" s="4">
        <f>E219</f>
        <v>382000000</v>
      </c>
      <c r="AC220" s="3">
        <f>IFERROR(AD220/$V220,0)</f>
        <v>0</v>
      </c>
      <c r="AD220" s="4">
        <f>F69</f>
        <v>0</v>
      </c>
    </row>
    <row r="221" spans="1:30" ht="13.23529411764706">
      <c r="A221" t="s">
        <v>199</v>
      </c>
      <c r="B221" s="4">
        <v>-41000000</v>
      </c>
      <c r="C221" s="4">
        <v>-158000000</v>
      </c>
      <c r="D221" s="4">
        <v>221000000</v>
      </c>
      <c r="E221" s="4">
        <v>421000000</v>
      </c>
      <c r="F221" s="4">
        <v>3490000000</v>
      </c>
      <c r="H221" t="s">
        <f>A220</f>
        <v>198</v>
      </c>
      <c r="I221" s="3">
        <f>IFERROR(J221/$J$178,0)</f>
        <v>-0.0017906336088154269</v>
      </c>
      <c r="J221" s="4">
        <f>B220</f>
        <v>-13000000</v>
      </c>
      <c r="K221" s="3">
        <f>IFERROR(L221/$L$178,0)</f>
        <v>-0.00066225165562913907</v>
      </c>
      <c r="L221" s="4">
        <f>C220</f>
        <v>-5000000</v>
      </c>
      <c r="M221" s="3">
        <f>IFERROR(N221/$N$178,0)</f>
        <v>0.00042553191489361702</v>
      </c>
      <c r="N221" s="4">
        <f>D220</f>
        <v>4000000</v>
      </c>
      <c r="O221" s="3">
        <f>IFERROR(P221/$P$178,0)</f>
        <v>-0.0037178265014299332</v>
      </c>
      <c r="P221" s="4">
        <f>E220</f>
        <v>-39000000</v>
      </c>
      <c r="Q221" s="3">
        <f>IFERROR(R221/$R$178,0)</f>
        <v>0</v>
      </c>
      <c r="R221" s="4">
        <f>F70</f>
        <v>0</v>
      </c>
      <c r="T221" t="s">
        <f>A220</f>
        <v>198</v>
      </c>
      <c r="U221" s="3">
        <f>IFERROR(V221/$V221,0)</f>
        <v>1</v>
      </c>
      <c r="V221" s="4">
        <f>B220</f>
        <v>-13000000</v>
      </c>
      <c r="W221" s="3">
        <f>IFERROR(X221/$V221,0)</f>
        <v>0.38461538461538464</v>
      </c>
      <c r="X221" s="4">
        <f>C220</f>
        <v>-5000000</v>
      </c>
      <c r="Y221" s="3">
        <f>IFERROR(Z221/$V221,0)</f>
        <v>-0.30769230769230771</v>
      </c>
      <c r="Z221" s="4">
        <f>D220</f>
        <v>4000000</v>
      </c>
      <c r="AA221" s="3">
        <f>IFERROR(AB221/$V221,0)</f>
        <v>3</v>
      </c>
      <c r="AB221" s="4">
        <f>E220</f>
        <v>-39000000</v>
      </c>
      <c r="AC221" s="3">
        <f>IFERROR(AD221/$V221,0)</f>
        <v>-0</v>
      </c>
      <c r="AD221" s="4">
        <f>F70</f>
        <v>0</v>
      </c>
    </row>
    <row r="222" spans="1:30" ht="13.23529411764706">
      <c r="A222" t="s">
        <v>200</v>
      </c>
      <c r="B222" s="4">
        <v>603000000</v>
      </c>
      <c r="C222" s="4">
        <v>1060000000</v>
      </c>
      <c r="D222" s="4">
        <v>1430000000</v>
      </c>
      <c r="E222" s="4">
        <v>905000000</v>
      </c>
      <c r="F222" s="4">
        <v>4790000000</v>
      </c>
      <c r="H222" t="s">
        <f>A221</f>
        <v>199</v>
      </c>
      <c r="I222" s="3">
        <f>IFERROR(J222/$J$178,0)</f>
        <v>-0.0056473829201101932</v>
      </c>
      <c r="J222" s="4">
        <f>B221</f>
        <v>-41000000</v>
      </c>
      <c r="K222" s="3">
        <f>IFERROR(L222/$L$178,0)</f>
        <v>-0.020927152317880796</v>
      </c>
      <c r="L222" s="4">
        <f>C221</f>
        <v>-158000000</v>
      </c>
      <c r="M222" s="3">
        <f>IFERROR(N222/$N$178,0)</f>
        <v>0.023510638297872342</v>
      </c>
      <c r="N222" s="4">
        <f>D221</f>
        <v>221000000</v>
      </c>
      <c r="O222" s="3">
        <f>IFERROR(P222/$P$178,0)</f>
        <v>0.040133460438512868</v>
      </c>
      <c r="P222" s="4">
        <f>E221</f>
        <v>421000000</v>
      </c>
      <c r="Q222" s="3">
        <f>IFERROR(R222/$R$178,0)</f>
        <v>0</v>
      </c>
      <c r="R222" s="4">
        <f>F71</f>
        <v>0</v>
      </c>
      <c r="T222" t="s">
        <f>A221</f>
        <v>199</v>
      </c>
      <c r="U222" s="3">
        <f>IFERROR(V222/$V222,0)</f>
        <v>1</v>
      </c>
      <c r="V222" s="4">
        <f>B221</f>
        <v>-41000000</v>
      </c>
      <c r="W222" s="3">
        <f>IFERROR(X222/$V222,0)</f>
        <v>3.8536585365853657</v>
      </c>
      <c r="X222" s="4">
        <f>C221</f>
        <v>-158000000</v>
      </c>
      <c r="Y222" s="3">
        <f>IFERROR(Z222/$V222,0)</f>
        <v>-5.3902439024390247</v>
      </c>
      <c r="Z222" s="4">
        <f>D221</f>
        <v>221000000</v>
      </c>
      <c r="AA222" s="3">
        <f>IFERROR(AB222/$V222,0)</f>
        <v>-10.268292682926829</v>
      </c>
      <c r="AB222" s="4">
        <f>E221</f>
        <v>421000000</v>
      </c>
      <c r="AC222" s="3">
        <f>IFERROR(AD222/$V222,0)</f>
        <v>0</v>
      </c>
      <c r="AD222" s="4">
        <f>F71</f>
        <v>0</v>
      </c>
    </row>
    <row r="223" spans="1:30" ht="13.23529411764706">
      <c r="A223" t="s">
        <v>201</v>
      </c>
      <c r="B223" s="4">
        <v>-644000000</v>
      </c>
      <c r="C223" s="4">
        <v>-1220000000</v>
      </c>
      <c r="D223" s="4">
        <v>-1210000000</v>
      </c>
      <c r="E223" s="4">
        <v>-484000000</v>
      </c>
      <c r="F223" s="4">
        <v>-1300000000</v>
      </c>
      <c r="H223" t="s">
        <f>A222</f>
        <v>200</v>
      </c>
      <c r="I223" s="3">
        <f>IFERROR(J223/$J$178,0)</f>
        <v>0.083057851239669425</v>
      </c>
      <c r="J223" s="4">
        <f>B222</f>
        <v>603000000</v>
      </c>
      <c r="K223" s="3">
        <f>IFERROR(L223/$L$178,0)</f>
        <v>0.1403973509933775</v>
      </c>
      <c r="L223" s="4">
        <f>C222</f>
        <v>1060000000</v>
      </c>
      <c r="M223" s="3">
        <f>IFERROR(N223/$N$178,0)</f>
        <v>0.15212765957446808</v>
      </c>
      <c r="N223" s="4">
        <f>D222</f>
        <v>1430000000</v>
      </c>
      <c r="O223" s="3">
        <f>IFERROR(P223/$P$178,0)</f>
        <v>0.086272640610104867</v>
      </c>
      <c r="P223" s="4">
        <f>E222</f>
        <v>905000000</v>
      </c>
      <c r="Q223" s="3">
        <f>IFERROR(R223/$R$178,0)</f>
        <v>0.06548013245033113</v>
      </c>
      <c r="R223" s="4">
        <f>F72</f>
        <v>791000000</v>
      </c>
      <c r="T223" t="s">
        <f>A222</f>
        <v>200</v>
      </c>
      <c r="U223" s="3">
        <f>IFERROR(V223/$V223,0)</f>
        <v>1</v>
      </c>
      <c r="V223" s="4">
        <f>B222</f>
        <v>603000000</v>
      </c>
      <c r="W223" s="3">
        <f>IFERROR(X223/$V223,0)</f>
        <v>1.75787728026534</v>
      </c>
      <c r="X223" s="4">
        <f>C222</f>
        <v>1060000000</v>
      </c>
      <c r="Y223" s="3">
        <f>IFERROR(Z223/$V223,0)</f>
        <v>2.3714759535655059</v>
      </c>
      <c r="Z223" s="4">
        <f>D222</f>
        <v>1430000000</v>
      </c>
      <c r="AA223" s="3">
        <f>IFERROR(AB223/$V223,0)</f>
        <v>1.5008291873963515</v>
      </c>
      <c r="AB223" s="4">
        <f>E222</f>
        <v>905000000</v>
      </c>
      <c r="AC223" s="3">
        <f>IFERROR(AD223/$V223,0)</f>
        <v>1.3117744610281923</v>
      </c>
      <c r="AD223" s="4">
        <f>F72</f>
        <v>791000000</v>
      </c>
    </row>
    <row r="224" spans="1:30" ht="13.23529411764706">
      <c r="A224" t="s">
        <v>166</v>
      </c>
      <c r="B224" s="4">
        <v>-32000000</v>
      </c>
      <c r="C224" s="4">
        <v>-199000000</v>
      </c>
      <c r="D224" s="4">
        <v>-9000000</v>
      </c>
      <c r="E224" s="4">
        <v>-403000000</v>
      </c>
      <c r="F224" s="4">
        <v>-14000000</v>
      </c>
      <c r="H224" t="s">
        <f>A223</f>
        <v>201</v>
      </c>
      <c r="I224" s="3">
        <f>IFERROR(J224/$J$178,0)</f>
        <v>-0.088705234159779614</v>
      </c>
      <c r="J224" s="4">
        <f>B223</f>
        <v>-644000000</v>
      </c>
      <c r="K224" s="3">
        <f>IFERROR(L224/$L$178,0)</f>
        <v>-0.16158940397350993</v>
      </c>
      <c r="L224" s="4">
        <f>C223</f>
        <v>-1220000000</v>
      </c>
      <c r="M224" s="3">
        <f>IFERROR(N224/$N$178,0)</f>
        <v>-0.12872340425531914</v>
      </c>
      <c r="N224" s="4">
        <f>D223</f>
        <v>-1210000000</v>
      </c>
      <c r="O224" s="3">
        <f>IFERROR(P224/$P$178,0)</f>
        <v>-0.046139180171591992</v>
      </c>
      <c r="P224" s="4">
        <f>E223</f>
        <v>-484000000</v>
      </c>
      <c r="Q224" s="3">
        <f>IFERROR(R224/$R$178,0)</f>
        <v>0.0096854304635761584</v>
      </c>
      <c r="R224" s="4">
        <f>F73</f>
        <v>117000000</v>
      </c>
      <c r="T224" t="s">
        <f>A223</f>
        <v>201</v>
      </c>
      <c r="U224" s="3">
        <f>IFERROR(V224/$V224,0)</f>
        <v>1</v>
      </c>
      <c r="V224" s="4">
        <f>B223</f>
        <v>-644000000</v>
      </c>
      <c r="W224" s="3">
        <f>IFERROR(X224/$V224,0)</f>
        <v>1.8944099378881987</v>
      </c>
      <c r="X224" s="4">
        <f>C223</f>
        <v>-1220000000</v>
      </c>
      <c r="Y224" s="3">
        <f>IFERROR(Z224/$V224,0)</f>
        <v>1.8788819875776397</v>
      </c>
      <c r="Z224" s="4">
        <f>D223</f>
        <v>-1210000000</v>
      </c>
      <c r="AA224" s="3">
        <f>IFERROR(AB224/$V224,0)</f>
        <v>0.75155279503105588</v>
      </c>
      <c r="AB224" s="4">
        <f>E223</f>
        <v>-484000000</v>
      </c>
      <c r="AC224" s="3">
        <f>IFERROR(AD224/$V224,0)</f>
        <v>-0.18167701863354038</v>
      </c>
      <c r="AD224" s="4">
        <f>F73</f>
        <v>117000000</v>
      </c>
    </row>
    <row r="225" spans="1:30" ht="13.23529411764706">
      <c r="A225" t="s">
        <v>185</v>
      </c>
      <c r="B225" s="4">
        <v>-32000000</v>
      </c>
      <c r="C225" s="4">
        <v>-200000000</v>
      </c>
      <c r="D225" s="4">
        <v>-9000000</v>
      </c>
      <c r="E225" s="4">
        <v>-403000000</v>
      </c>
      <c r="F225" s="4">
        <v>-14000000</v>
      </c>
      <c r="H225" t="s">
        <f>A224</f>
        <v>166</v>
      </c>
      <c r="I225" s="3">
        <f>IFERROR(J225/$J$178,0)</f>
        <v>-0.0044077134986225891</v>
      </c>
      <c r="J225" s="4">
        <f>B224</f>
        <v>-32000000</v>
      </c>
      <c r="K225" s="3">
        <f>IFERROR(L225/$L$178,0)</f>
        <v>-0.026357615894039736</v>
      </c>
      <c r="L225" s="4">
        <f>C224</f>
        <v>-199000000</v>
      </c>
      <c r="M225" s="3">
        <f>IFERROR(N225/$N$178,0)</f>
        <v>-0.00095744680851063825</v>
      </c>
      <c r="N225" s="4">
        <f>D224</f>
        <v>-9000000</v>
      </c>
      <c r="O225" s="3">
        <f>IFERROR(P225/$P$178,0)</f>
        <v>-0.038417540514775979</v>
      </c>
      <c r="P225" s="4">
        <f>E224</f>
        <v>-403000000</v>
      </c>
      <c r="Q225" s="3">
        <f>IFERROR(R225/$R$178,0)</f>
        <v>0.055794701986754965</v>
      </c>
      <c r="R225" s="4">
        <f>F74</f>
        <v>674000000</v>
      </c>
      <c r="T225" t="s">
        <f>A224</f>
        <v>166</v>
      </c>
      <c r="U225" s="3">
        <f>IFERROR(V225/$V225,0)</f>
        <v>1</v>
      </c>
      <c r="V225" s="4">
        <f>B224</f>
        <v>-32000000</v>
      </c>
      <c r="W225" s="3">
        <f>IFERROR(X225/$V225,0)</f>
        <v>6.21875</v>
      </c>
      <c r="X225" s="4">
        <f>C224</f>
        <v>-199000000</v>
      </c>
      <c r="Y225" s="3">
        <f>IFERROR(Z225/$V225,0)</f>
        <v>0.28125</v>
      </c>
      <c r="Z225" s="4">
        <f>D224</f>
        <v>-9000000</v>
      </c>
      <c r="AA225" s="3">
        <f>IFERROR(AB225/$V225,0)</f>
        <v>12.59375</v>
      </c>
      <c r="AB225" s="4">
        <f>E224</f>
        <v>-403000000</v>
      </c>
      <c r="AC225" s="3">
        <f>IFERROR(AD225/$V225,0)</f>
        <v>-21.0625</v>
      </c>
      <c r="AD225" s="4">
        <f>F74</f>
        <v>674000000</v>
      </c>
    </row>
    <row r="226" spans="1:30" ht="13.23529411764706">
      <c r="A226" t="s">
        <v>186</v>
      </c>
      <c r="B226" s="4">
        <v>0</v>
      </c>
      <c r="C226" s="4">
        <v>1000000</v>
      </c>
      <c r="D226" s="4">
        <v>0</v>
      </c>
      <c r="E226" s="4">
        <v>0</v>
      </c>
      <c r="F226" s="4">
        <v>0</v>
      </c>
      <c r="H226" t="s">
        <f>A225</f>
        <v>185</v>
      </c>
      <c r="I226" s="3">
        <f>IFERROR(J226/$J$178,0)</f>
        <v>-0.0044077134986225891</v>
      </c>
      <c r="J226" s="4">
        <f>B225</f>
        <v>-32000000</v>
      </c>
      <c r="K226" s="3">
        <f>IFERROR(L226/$L$178,0)</f>
        <v>-0.026490066225165563</v>
      </c>
      <c r="L226" s="4">
        <f>C225</f>
        <v>-200000000</v>
      </c>
      <c r="M226" s="3">
        <f>IFERROR(N226/$N$178,0)</f>
        <v>-0.00095744680851063825</v>
      </c>
      <c r="N226" s="4">
        <f>D225</f>
        <v>-9000000</v>
      </c>
      <c r="O226" s="3">
        <f>IFERROR(P226/$P$178,0)</f>
        <v>-0.038417540514775979</v>
      </c>
      <c r="P226" s="4">
        <f>E225</f>
        <v>-403000000</v>
      </c>
      <c r="Q226" s="3">
        <f>IFERROR(R226/$R$178,0)</f>
        <v>1.109271523178808e-10</v>
      </c>
      <c r="R226" s="4">
        <f>F75</f>
        <v>1.3400000000000001</v>
      </c>
      <c r="T226" t="s">
        <f>A225</f>
        <v>185</v>
      </c>
      <c r="U226" s="3">
        <f>IFERROR(V226/$V226,0)</f>
        <v>1</v>
      </c>
      <c r="V226" s="4">
        <f>B225</f>
        <v>-32000000</v>
      </c>
      <c r="W226" s="3">
        <f>IFERROR(X226/$V226,0)</f>
        <v>6.25</v>
      </c>
      <c r="X226" s="4">
        <f>C225</f>
        <v>-200000000</v>
      </c>
      <c r="Y226" s="3">
        <f>IFERROR(Z226/$V226,0)</f>
        <v>0.28125</v>
      </c>
      <c r="Z226" s="4">
        <f>D225</f>
        <v>-9000000</v>
      </c>
      <c r="AA226" s="3">
        <f>IFERROR(AB226/$V226,0)</f>
        <v>12.59375</v>
      </c>
      <c r="AB226" s="4">
        <f>E225</f>
        <v>-403000000</v>
      </c>
      <c r="AC226" s="3">
        <f>IFERROR(AD226/$V226,0)</f>
        <v>-4.1875000000000003e-08</v>
      </c>
      <c r="AD226" s="4">
        <f>F75</f>
        <v>1.3400000000000001</v>
      </c>
    </row>
    <row r="227" spans="1:30" ht="13.23529411764706">
      <c r="A227" t="s">
        <v>202</v>
      </c>
      <c r="B227" s="4">
        <v>-512000000</v>
      </c>
      <c r="C227" s="4">
        <v>-805000000</v>
      </c>
      <c r="D227" s="4">
        <v>-245000000</v>
      </c>
      <c r="E227" s="4">
        <v>3050000000</v>
      </c>
      <c r="F227" s="4">
        <v>2780000000</v>
      </c>
      <c r="H227" t="s">
        <f>A226</f>
        <v>186</v>
      </c>
      <c r="I227" s="3">
        <f>IFERROR(J227/$J$178,0)</f>
        <v>0</v>
      </c>
      <c r="J227" s="4">
        <f>B226</f>
        <v>0</v>
      </c>
      <c r="K227" s="3">
        <f>IFERROR(L227/$L$178,0)</f>
        <v>0.00013245033112582781</v>
      </c>
      <c r="L227" s="4">
        <f>C226</f>
        <v>1000000</v>
      </c>
      <c r="M227" s="3">
        <f>IFERROR(N227/$N$178,0)</f>
        <v>0</v>
      </c>
      <c r="N227" s="4">
        <f>D226</f>
        <v>0</v>
      </c>
      <c r="O227" s="3">
        <f>IFERROR(P227/$P$178,0)</f>
        <v>0</v>
      </c>
      <c r="P227" s="4">
        <f>E226</f>
        <v>0</v>
      </c>
      <c r="Q227" s="3">
        <f>IFERROR(R227/$R$178,0)</f>
        <v>0</v>
      </c>
      <c r="R227" s="4">
        <f>F76</f>
        <v>0</v>
      </c>
      <c r="T227" t="s">
        <f>A226</f>
        <v>186</v>
      </c>
      <c r="U227" s="3">
        <f>IFERROR(V227/$V227,0)</f>
        <v>0</v>
      </c>
      <c r="V227" s="4">
        <f>B226</f>
        <v>0</v>
      </c>
      <c r="W227" s="3">
        <f>IFERROR(X227/$V227,0)</f>
        <v>-0</v>
      </c>
      <c r="X227" s="4">
        <f>C226</f>
        <v>1000000</v>
      </c>
      <c r="Y227" s="3">
        <f>IFERROR(Z227/$V227,0)</f>
        <v>-0</v>
      </c>
      <c r="Z227" s="4">
        <f>D226</f>
        <v>0</v>
      </c>
      <c r="AA227" s="3">
        <f>IFERROR(AB227/$V227,0)</f>
        <v>-0</v>
      </c>
      <c r="AB227" s="4">
        <f>E226</f>
        <v>0</v>
      </c>
      <c r="AC227" s="3">
        <f>IFERROR(AD227/$V227,0)</f>
        <v>0</v>
      </c>
      <c r="AD227" s="4">
        <f>F76</f>
        <v>0</v>
      </c>
    </row>
    <row r="228" spans="1:30" ht="13.23529411764706">
      <c r="A228" t="s">
        <v>203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H228" t="s">
        <f>A227</f>
        <v>202</v>
      </c>
      <c r="I228" s="3">
        <f>IFERROR(J228/$J$178,0)</f>
        <v>-0.070523415977961426</v>
      </c>
      <c r="J228" s="4">
        <f>B227</f>
        <v>-512000000</v>
      </c>
      <c r="K228" s="3">
        <f>IFERROR(L228/$L$178,0)</f>
        <v>-0.10662251655629139</v>
      </c>
      <c r="L228" s="4">
        <f>C227</f>
        <v>-805000000</v>
      </c>
      <c r="M228" s="3">
        <f>IFERROR(N228/$N$178,0)</f>
        <v>-0.026063829787234042</v>
      </c>
      <c r="N228" s="4">
        <f>D227</f>
        <v>-245000000</v>
      </c>
      <c r="O228" s="3">
        <f>IFERROR(P228/$P$178,0)</f>
        <v>0.29075309818875117</v>
      </c>
      <c r="P228" s="4">
        <f>E227</f>
        <v>3050000000</v>
      </c>
      <c r="Q228" s="3">
        <f>IFERROR(R228/$R$178,0)</f>
        <v>0.041560430463576159</v>
      </c>
      <c r="R228" s="4">
        <f>F77</f>
        <v>502050000</v>
      </c>
      <c r="T228" t="s">
        <f>A227</f>
        <v>202</v>
      </c>
      <c r="U228" s="3">
        <f>IFERROR(V228/$V228,0)</f>
        <v>1</v>
      </c>
      <c r="V228" s="4">
        <f>B227</f>
        <v>-512000000</v>
      </c>
      <c r="W228" s="3">
        <f>IFERROR(X228/$V228,0)</f>
        <v>1.572265625</v>
      </c>
      <c r="X228" s="4">
        <f>C227</f>
        <v>-805000000</v>
      </c>
      <c r="Y228" s="3">
        <f>IFERROR(Z228/$V228,0)</f>
        <v>0.478515625</v>
      </c>
      <c r="Z228" s="4">
        <f>D227</f>
        <v>-245000000</v>
      </c>
      <c r="AA228" s="3">
        <f>IFERROR(AB228/$V228,0)</f>
        <v>-5.95703125</v>
      </c>
      <c r="AB228" s="4">
        <f>E227</f>
        <v>3050000000</v>
      </c>
      <c r="AC228" s="3">
        <f>IFERROR(AD228/$V228,0)</f>
        <v>-0.98056640625000002</v>
      </c>
      <c r="AD228" s="4">
        <f>F77</f>
        <v>502050000</v>
      </c>
    </row>
    <row r="229" spans="1:30" ht="13.23529411764706">
      <c r="A229" t="s">
        <v>204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203</v>
      </c>
      <c r="I229" s="3">
        <f>IFERROR(J229/$J$178,0)</f>
        <v>0</v>
      </c>
      <c r="J229" s="4">
        <f>B228</f>
        <v>0</v>
      </c>
      <c r="K229" s="3">
        <f>IFERROR(L229/$L$178,0)</f>
        <v>0</v>
      </c>
      <c r="L229" s="4">
        <f>C228</f>
        <v>0</v>
      </c>
      <c r="M229" s="3">
        <f>IFERROR(N229/$N$178,0)</f>
        <v>0</v>
      </c>
      <c r="N229" s="4">
        <f>D228</f>
        <v>0</v>
      </c>
      <c r="O229" s="3">
        <f>IFERROR(P229/$P$178,0)</f>
        <v>0</v>
      </c>
      <c r="P229" s="4">
        <f>E228</f>
        <v>0</v>
      </c>
      <c r="Q229" s="3">
        <f>IFERROR(R229/$R$178,0)</f>
        <v>1.1009933774834438e-10</v>
      </c>
      <c r="R229" s="4">
        <f>F78</f>
        <v>1.3300000000000001</v>
      </c>
      <c r="T229" t="s">
        <f>A228</f>
        <v>203</v>
      </c>
      <c r="U229" s="3">
        <f>IFERROR(V229/$V229,0)</f>
        <v>0</v>
      </c>
      <c r="V229" s="4">
        <f>B228</f>
        <v>0</v>
      </c>
      <c r="W229" s="3">
        <f>IFERROR(X229/$V229,0)</f>
        <v>0</v>
      </c>
      <c r="X229" s="4">
        <f>C228</f>
        <v>0</v>
      </c>
      <c r="Y229" s="3">
        <f>IFERROR(Z229/$V229,0)</f>
        <v>0</v>
      </c>
      <c r="Z229" s="4">
        <f>D228</f>
        <v>0</v>
      </c>
      <c r="AA229" s="3">
        <f>IFERROR(AB229/$V229,0)</f>
        <v>0</v>
      </c>
      <c r="AB229" s="4">
        <f>E228</f>
        <v>0</v>
      </c>
      <c r="AC229" s="3">
        <f>IFERROR(AD229/$V229,0)</f>
        <v>0</v>
      </c>
      <c r="AD229" s="4">
        <f>F78</f>
        <v>1.3300000000000001</v>
      </c>
    </row>
    <row r="230" spans="1:30" ht="13.23529411764706">
      <c r="A230" t="s">
        <v>205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204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204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3.23529411764706">
      <c r="A231" t="s">
        <v>206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H231" t="s">
        <f>A230</f>
        <v>205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0.041817880794701986</v>
      </c>
      <c r="R231" s="4">
        <f>F80</f>
        <v>505160000</v>
      </c>
      <c r="T231" t="s">
        <f>A230</f>
        <v>205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505160000</v>
      </c>
    </row>
    <row r="232" spans="1:30" ht="13.23529411764706">
      <c r="A232" t="s">
        <v>207</v>
      </c>
      <c r="B232" s="4">
        <v>-34000000</v>
      </c>
      <c r="C232" s="4">
        <v>77000000</v>
      </c>
      <c r="D232" s="4">
        <v>-85000000</v>
      </c>
      <c r="E232" s="4">
        <v>3980000000</v>
      </c>
      <c r="F232" s="4">
        <v>-4010000000</v>
      </c>
      <c r="H232" t="s">
        <f>A231</f>
        <v>206</v>
      </c>
      <c r="I232" s="3">
        <f>IFERROR(J232/$J$178,0)</f>
        <v>0</v>
      </c>
      <c r="J232" s="4">
        <f>B231</f>
        <v>0</v>
      </c>
      <c r="K232" s="3">
        <f>IFERROR(L232/$L$178,0)</f>
        <v>0</v>
      </c>
      <c r="L232" s="4">
        <f>C231</f>
        <v>0</v>
      </c>
      <c r="M232" s="3">
        <f>IFERROR(N232/$N$178,0)</f>
        <v>0</v>
      </c>
      <c r="N232" s="4">
        <f>D231</f>
        <v>0</v>
      </c>
      <c r="O232" s="3">
        <f>IFERROR(P232/$P$178,0)</f>
        <v>0</v>
      </c>
      <c r="P232" s="4">
        <f>E231</f>
        <v>0</v>
      </c>
      <c r="Q232" s="3">
        <f>IFERROR(R232/$R$178,0)</f>
        <v>0.19701986754966888</v>
      </c>
      <c r="R232" s="4">
        <f>F81</f>
        <v>2380000000</v>
      </c>
      <c r="T232" t="s">
        <f>A231</f>
        <v>206</v>
      </c>
      <c r="U232" s="3">
        <f>IFERROR(V232/$V232,0)</f>
        <v>0</v>
      </c>
      <c r="V232" s="4">
        <f>B231</f>
        <v>0</v>
      </c>
      <c r="W232" s="3">
        <f>IFERROR(X232/$V232,0)</f>
        <v>0</v>
      </c>
      <c r="X232" s="4">
        <f>C231</f>
        <v>0</v>
      </c>
      <c r="Y232" s="3">
        <f>IFERROR(Z232/$V232,0)</f>
        <v>0</v>
      </c>
      <c r="Z232" s="4">
        <f>D231</f>
        <v>0</v>
      </c>
      <c r="AA232" s="3">
        <f>IFERROR(AB232/$V232,0)</f>
        <v>0</v>
      </c>
      <c r="AB232" s="4">
        <f>E231</f>
        <v>0</v>
      </c>
      <c r="AC232" s="3">
        <f>IFERROR(AD232/$V232,0)</f>
        <v>0</v>
      </c>
      <c r="AD232" s="4">
        <f>F81</f>
        <v>2380000000</v>
      </c>
    </row>
    <row r="233" spans="1:30" ht="13.23529411764706">
      <c r="A233" t="s">
        <v>208</v>
      </c>
      <c r="B233" s="4">
        <v>429000000</v>
      </c>
      <c r="C233" s="4">
        <v>811000000</v>
      </c>
      <c r="D233" s="4">
        <v>288000000</v>
      </c>
      <c r="E233" s="4">
        <v>515000000</v>
      </c>
      <c r="F233" s="4">
        <v>-826000000</v>
      </c>
      <c r="H233" t="s">
        <f>A232</f>
        <v>207</v>
      </c>
      <c r="I233" s="3">
        <f>IFERROR(J233/$J$178,0)</f>
        <v>-0.0046831955922865013</v>
      </c>
      <c r="J233" s="4">
        <f>B232</f>
        <v>-34000000</v>
      </c>
      <c r="K233" s="3">
        <f>IFERROR(L233/$L$178,0)</f>
        <v>0.010198675496688741</v>
      </c>
      <c r="L233" s="4">
        <f>C232</f>
        <v>77000000</v>
      </c>
      <c r="M233" s="3">
        <f>IFERROR(N233/$N$178,0)</f>
        <v>-0.0090425531914893609</v>
      </c>
      <c r="N233" s="4">
        <f>D232</f>
        <v>-85000000</v>
      </c>
      <c r="O233" s="3">
        <f>IFERROR(P233/$P$178,0)</f>
        <v>0.3794089609151573</v>
      </c>
      <c r="P233" s="4">
        <f>E232</f>
        <v>3980000000</v>
      </c>
      <c r="Q233" s="3">
        <f>IFERROR(R233/$R$178,0)</f>
        <v>0</v>
      </c>
      <c r="R233" s="4">
        <f>F82</f>
        <v>0</v>
      </c>
      <c r="T233" t="s">
        <f>A232</f>
        <v>207</v>
      </c>
      <c r="U233" s="3">
        <f>IFERROR(V233/$V233,0)</f>
        <v>1</v>
      </c>
      <c r="V233" s="4">
        <f>B232</f>
        <v>-34000000</v>
      </c>
      <c r="W233" s="3">
        <f>IFERROR(X233/$V233,0)</f>
        <v>-2.2647058823529411</v>
      </c>
      <c r="X233" s="4">
        <f>C232</f>
        <v>77000000</v>
      </c>
      <c r="Y233" s="3">
        <f>IFERROR(Z233/$V233,0)</f>
        <v>2.5</v>
      </c>
      <c r="Z233" s="4">
        <f>D232</f>
        <v>-85000000</v>
      </c>
      <c r="AA233" s="3">
        <f>IFERROR(AB233/$V233,0)</f>
        <v>-117.05882352941177</v>
      </c>
      <c r="AB233" s="4">
        <f>E232</f>
        <v>3980000000</v>
      </c>
      <c r="AC233" s="3">
        <f>IFERROR(AD233/$V233,0)</f>
        <v>-0</v>
      </c>
      <c r="AD233" s="4">
        <f>F82</f>
        <v>0</v>
      </c>
    </row>
    <row r="234" spans="1:30" ht="13.23529411764706">
      <c r="A234" t="s">
        <v>209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H234" t="s">
        <f>A233</f>
        <v>208</v>
      </c>
      <c r="I234" s="3">
        <f>IFERROR(J234/$J$178,0)</f>
        <v>0.05909090909090909</v>
      </c>
      <c r="J234" s="4">
        <f>B233</f>
        <v>429000000</v>
      </c>
      <c r="K234" s="3">
        <f>IFERROR(L234/$L$178,0)</f>
        <v>0.10741721854304635</v>
      </c>
      <c r="L234" s="4">
        <f>C233</f>
        <v>811000000</v>
      </c>
      <c r="M234" s="3">
        <f>IFERROR(N234/$N$178,0)</f>
        <v>0.030638297872340424</v>
      </c>
      <c r="N234" s="4">
        <f>D233</f>
        <v>288000000</v>
      </c>
      <c r="O234" s="3">
        <f>IFERROR(P234/$P$178,0)</f>
        <v>0.049094375595805533</v>
      </c>
      <c r="P234" s="4">
        <f>E233</f>
        <v>515000000</v>
      </c>
      <c r="Q234" s="3">
        <f>IFERROR(R234/$R$178,0)</f>
        <v>0</v>
      </c>
      <c r="R234" s="4">
        <f>F83</f>
        <v>0</v>
      </c>
      <c r="T234" t="s">
        <f>A233</f>
        <v>208</v>
      </c>
      <c r="U234" s="3">
        <f>IFERROR(V234/$V234,0)</f>
        <v>1</v>
      </c>
      <c r="V234" s="4">
        <f>B233</f>
        <v>429000000</v>
      </c>
      <c r="W234" s="3">
        <f>IFERROR(X234/$V234,0)</f>
        <v>1.8904428904428905</v>
      </c>
      <c r="X234" s="4">
        <f>C233</f>
        <v>811000000</v>
      </c>
      <c r="Y234" s="3">
        <f>IFERROR(Z234/$V234,0)</f>
        <v>0.67132867132867136</v>
      </c>
      <c r="Z234" s="4">
        <f>D233</f>
        <v>288000000</v>
      </c>
      <c r="AA234" s="3">
        <f>IFERROR(AB234/$V234,0)</f>
        <v>1.2004662004662006</v>
      </c>
      <c r="AB234" s="4">
        <f>E233</f>
        <v>515000000</v>
      </c>
      <c r="AC234" s="3">
        <f>IFERROR(AD234/$V234,0)</f>
        <v>-0</v>
      </c>
      <c r="AD234" s="4">
        <f>F83</f>
        <v>0</v>
      </c>
    </row>
    <row r="235" spans="1:30" ht="13.23529411764706">
      <c r="A235" t="s">
        <v>210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H235" t="s">
        <f>A234</f>
        <v>209</v>
      </c>
      <c r="I235" s="3">
        <f>IFERROR(J235/$J$178,0)</f>
        <v>0</v>
      </c>
      <c r="J235" s="4">
        <f>B234</f>
        <v>0</v>
      </c>
      <c r="K235" s="3">
        <f>IFERROR(L235/$L$178,0)</f>
        <v>0</v>
      </c>
      <c r="L235" s="4">
        <f>C234</f>
        <v>0</v>
      </c>
      <c r="M235" s="3">
        <f>IFERROR(N235/$N$178,0)</f>
        <v>0</v>
      </c>
      <c r="N235" s="4">
        <f>D234</f>
        <v>0</v>
      </c>
      <c r="O235" s="3">
        <f>IFERROR(P235/$P$178,0)</f>
        <v>0</v>
      </c>
      <c r="P235" s="4">
        <f>E234</f>
        <v>0</v>
      </c>
      <c r="Q235" s="3">
        <f>IFERROR(R235/$R$178,0)</f>
        <v>0</v>
      </c>
      <c r="R235" s="4">
        <f>F84</f>
        <v>0</v>
      </c>
      <c r="T235" t="s">
        <f>A234</f>
        <v>209</v>
      </c>
      <c r="U235" s="3">
        <f>IFERROR(V235/$V235,0)</f>
        <v>0</v>
      </c>
      <c r="V235" s="4">
        <f>B234</f>
        <v>0</v>
      </c>
      <c r="W235" s="3">
        <f>IFERROR(X235/$V235,0)</f>
        <v>0</v>
      </c>
      <c r="X235" s="4">
        <f>C234</f>
        <v>0</v>
      </c>
      <c r="Y235" s="3">
        <f>IFERROR(Z235/$V235,0)</f>
        <v>0</v>
      </c>
      <c r="Z235" s="4">
        <f>D234</f>
        <v>0</v>
      </c>
      <c r="AA235" s="3">
        <f>IFERROR(AB235/$V235,0)</f>
        <v>0</v>
      </c>
      <c r="AB235" s="4">
        <f>E234</f>
        <v>0</v>
      </c>
      <c r="AC235" s="3">
        <f>IFERROR(AD235/$V235,0)</f>
        <v>0</v>
      </c>
      <c r="AD235" s="4">
        <f>F84</f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5"/>
  <sheetViews>
    <sheetView topLeftCell="A26" workbookViewId="0" zoomScale="75">
      <selection activeCell="B28" sqref="B28:F28"/>
    </sheetView>
  </sheetViews>
  <sheetFormatPr defaultRowHeight="12.75"/>
  <cols>
    <col min="1" max="1" style="0" width="59.99639423076923" bestFit="1" customWidth="1"/>
    <col min="2" max="2" style="0" width="21.511312217194572" bestFit="1" customWidth="1"/>
    <col min="3" max="3" style="0" width="22.015483597285073" bestFit="1" customWidth="1"/>
    <col min="4" max="5" style="0" width="21.511312217194572" bestFit="1" customWidth="1"/>
    <col min="6" max="6" style="0" width="22.519654977375566" bestFit="1" customWidth="1"/>
    <col min="7" max="8" style="0" width="9.142307692307693"/>
    <col min="9" max="9" style="0" width="9.243141968325792" bestFit="1" customWidth="1"/>
    <col min="10" max="10" style="0" width="21.343255090497742" bestFit="1" customWidth="1"/>
    <col min="11" max="11" style="0" width="9.243141968325792" bestFit="1" customWidth="1"/>
    <col min="12" max="12" style="0" width="22.015483597285073" bestFit="1" customWidth="1"/>
    <col min="13" max="13" style="0" width="9.243141968325792" bestFit="1" customWidth="1"/>
    <col min="14" max="14" style="0" width="21.343255090497742" bestFit="1" customWidth="1"/>
    <col min="15" max="15" style="0" width="9.243141968325792" bestFit="1" customWidth="1"/>
    <col min="16" max="16" style="0" width="21.343255090497742" bestFit="1" customWidth="1"/>
    <col min="17" max="17" style="0" width="9.243141968325792" bestFit="1" customWidth="1"/>
    <col min="18" max="18" style="0" width="22.519654977375566" bestFit="1" customWidth="1"/>
    <col min="19" max="20" style="0" width="9.142307692307693"/>
    <col min="21" max="21" style="0" width="9.243141968325792" bestFit="1" customWidth="1"/>
    <col min="22" max="22" style="0" width="21.343255090497742" bestFit="1" customWidth="1"/>
    <col min="23" max="23" style="0" width="13.108455882352944" bestFit="1" customWidth="1"/>
    <col min="24" max="24" style="0" width="22.015483597285073" bestFit="1" customWidth="1"/>
    <col min="25" max="25" style="0" width="10.755656108597286" bestFit="1" customWidth="1"/>
    <col min="26" max="26" style="0" width="21.343255090497742" bestFit="1" customWidth="1"/>
    <col min="27" max="27" style="0" width="13.108455882352944" bestFit="1" customWidth="1"/>
    <col min="28" max="28" style="0" width="21.343255090497742" bestFit="1" customWidth="1"/>
    <col min="29" max="29" style="0" width="11.932055995475114" bestFit="1" customWidth="1"/>
    <col min="30" max="30" style="0" width="22.519654977375566" bestFit="1" customWidth="1"/>
    <col min="31" max="16384" style="0" width="9.142307692307693"/>
  </cols>
  <sheetData>
    <row r="1" spans="1:30" ht="13.23529411764706">
      <c r="A1" t="inlineStr">
        <is>
          <r>
            <rPr>
              <b val="true"/>
            </rPr>
            <t>Dominion Energy</t>
          </r>
          <r>
            <rPr/>
            <t/>
          </r>
        </is>
      </c>
    </row>
    <row r="2" spans="1:30" ht="13.23529411764706">
      <c r="A2" t="s">
        <v>211</v>
      </c>
      <c r="B2" s="1">
        <v>840135854</v>
      </c>
    </row>
    <row r="3" spans="1:30" ht="13.23529411764706">
      <c r="A3" t="s">
        <v>1</v>
      </c>
      <c r="B3" s="3">
        <v>0.20999999999999999</v>
      </c>
    </row>
    <row r="4" spans="1:30">
      <c r="B4" s="3"/>
    </row>
    <row r="5" spans="1:30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3.23529411764706">
      <c r="A6" t="s">
        <v>3</v>
      </c>
      <c r="B6" s="3">
        <f>B55/B52</f>
        <v>0.31978798586572438</v>
      </c>
      <c r="C6" s="3">
        <f>C55/C52</f>
        <v>0.22822299651567945</v>
      </c>
      <c r="D6" s="3">
        <f>D55/D52</f>
        <v>-0.0097087378640776691</v>
      </c>
      <c r="E6" s="3">
        <f>E55/E52</f>
        <v>0.1853035143769968</v>
      </c>
      <c r="F6" s="3">
        <f>F55/F52</f>
        <v>0.20289017341040463</v>
      </c>
    </row>
    <row r="7" spans="1:30" ht="13.23529411764706">
      <c r="A7" t="s">
        <v>212</v>
      </c>
      <c r="B7" s="4">
        <f>B35-(B38+B42)</f>
        <v>3349000000</v>
      </c>
      <c r="C7" s="4">
        <f>C35-(C38+C42)</f>
        <v>3324000000</v>
      </c>
      <c r="D7" s="4">
        <f>D35-(D38+D42)</f>
        <v>3722000000</v>
      </c>
      <c r="E7" s="4">
        <f>E35-(E38+E42)</f>
        <v>3697000000</v>
      </c>
      <c r="F7" s="4">
        <f>F35-(F38+F42)</f>
        <v>4380000000</v>
      </c>
    </row>
    <row r="8" spans="1:30" ht="13.23529411764706">
      <c r="A8" t="s">
        <v>5</v>
      </c>
      <c r="B8" s="4">
        <f>B48</f>
        <v>892000000</v>
      </c>
      <c r="C8" s="4">
        <f>C48</f>
        <v>979000000</v>
      </c>
      <c r="D8" s="4">
        <f>D48</f>
        <v>1150000000</v>
      </c>
      <c r="E8" s="4">
        <f>E48</f>
        <v>1450000000</v>
      </c>
      <c r="F8" s="4">
        <f>F48</f>
        <v>1710000000</v>
      </c>
    </row>
    <row r="9" spans="1:30" ht="13.23529411764706">
      <c r="A9" t="s">
        <v>6</v>
      </c>
      <c r="B9" s="4">
        <f>B7*(1-B6)</f>
        <v>2278030035.3356891</v>
      </c>
      <c r="C9" s="4">
        <f>C7*(1-C6)</f>
        <v>2565386759.5818815</v>
      </c>
      <c r="D9" s="4">
        <f>D7*(1-D6)</f>
        <v>3758135922.3300972</v>
      </c>
      <c r="E9" s="4">
        <f>E7*(1-E6)</f>
        <v>3011932907.3482428</v>
      </c>
      <c r="F9" s="4">
        <f>F7*(1-F6)</f>
        <v>3491341040.4624276</v>
      </c>
    </row>
    <row r="10" spans="1:30" ht="13.23529411764706">
      <c r="A10" t="s">
        <v>7</v>
      </c>
      <c r="B10" s="4">
        <f>B125-(B120+B121+B122)</f>
        <v>50930000000</v>
      </c>
      <c r="C10" s="4">
        <f>C125-(C120+C121+C122)</f>
        <v>57572000000</v>
      </c>
      <c r="D10" s="4">
        <f>D125-(D120+D121+D122)</f>
        <v>62405000000</v>
      </c>
      <c r="E10" s="4">
        <f>E125-(E120+E121+E122)</f>
        <v>63750000000</v>
      </c>
      <c r="F10" s="4">
        <f>F125-(F120+F121+F122)</f>
        <v>84339000000</v>
      </c>
    </row>
    <row r="11" spans="1:30" ht="13.23529411764706">
      <c r="A11" t="s">
        <v>8</v>
      </c>
      <c r="B11" s="4">
        <f>B10</f>
        <v>50930000000</v>
      </c>
      <c r="C11" s="4">
        <f>(C10+B10)/2</f>
        <v>54251000000</v>
      </c>
      <c r="D11" s="4">
        <f>(D10+C10)/2</f>
        <v>59988500000</v>
      </c>
      <c r="E11" s="4">
        <f>(E10+D10)/2</f>
        <v>63077500000</v>
      </c>
      <c r="F11" s="4">
        <f>(F10+E10)/2</f>
        <v>74044500000</v>
      </c>
    </row>
    <row r="12" spans="1:30" ht="13.23529411764706">
      <c r="A12" t="s">
        <v>9</v>
      </c>
      <c r="B12" s="3">
        <f>B9/B27</f>
        <v>0.19843467206756873</v>
      </c>
      <c r="C12" s="3">
        <f>C9/C27</f>
        <v>0.22483670110270654</v>
      </c>
      <c r="D12" s="3">
        <f>D9/D27</f>
        <v>0.30041054535012768</v>
      </c>
      <c r="E12" s="3">
        <f>E9/E27</f>
        <v>0.22376916102141475</v>
      </c>
      <c r="F12" s="3">
        <f>F9/F27</f>
        <v>0.21249793307744538</v>
      </c>
    </row>
    <row r="13" spans="1:30" ht="13.23529411764706">
      <c r="A13" t="s">
        <v>10</v>
      </c>
      <c r="B13" s="3">
        <f>B27/B11</f>
        <v>0.22540742195169841</v>
      </c>
      <c r="C13" s="3">
        <f>C27/C11</f>
        <v>0.21031870380269488</v>
      </c>
      <c r="D13" s="3">
        <f>D27/D11</f>
        <v>0.20853997016094752</v>
      </c>
      <c r="E13" s="3">
        <f>E27/E11</f>
        <v>0.21338829218025446</v>
      </c>
      <c r="F13" s="3">
        <f>F27/F11</f>
        <v>0.22189359101621323</v>
      </c>
    </row>
    <row r="14" spans="1:30" ht="13.23529411764706">
      <c r="A14" t="s">
        <v>11</v>
      </c>
      <c r="B14" s="3">
        <f>B13*B12</f>
        <v>0.044728647856581372</v>
      </c>
      <c r="C14" s="3">
        <f>C13*C12</f>
        <v>0.047287363543195175</v>
      </c>
      <c r="D14" s="3">
        <f>D13*D12</f>
        <v>0.062647606163349592</v>
      </c>
      <c r="E14" s="3">
        <f>E13*E12</f>
        <v>0.047749719112968061</v>
      </c>
      <c r="F14" s="3">
        <f>F13*F12</f>
        <v>0.047151929454077313</v>
      </c>
    </row>
    <row r="26" spans="1:30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11480000000</v>
      </c>
      <c r="C27" s="4">
        <v>11410000000</v>
      </c>
      <c r="D27" s="4">
        <v>12510000000</v>
      </c>
      <c r="E27" s="4">
        <v>13460000000</v>
      </c>
      <c r="F27" s="4">
        <v>16430000000</v>
      </c>
      <c r="H27" t="s">
        <f>A27</f>
        <v>14</v>
      </c>
      <c r="I27" s="8">
        <f>IFERROR(J27/$J$27,0)</f>
        <v>1</v>
      </c>
      <c r="J27" s="4">
        <f>B27</f>
        <v>11480000000</v>
      </c>
      <c r="K27" s="8">
        <f>IFERROR(L27/$L$27,0)</f>
        <v>1</v>
      </c>
      <c r="L27" s="4">
        <f>C27</f>
        <v>11410000000</v>
      </c>
      <c r="M27" s="8">
        <f>IFERROR(N27/$N$27,0)</f>
        <v>1</v>
      </c>
      <c r="N27" s="4">
        <f>D27</f>
        <v>12510000000</v>
      </c>
      <c r="O27" s="8">
        <f>IFERROR(P27/$P$27,0)</f>
        <v>1</v>
      </c>
      <c r="P27" s="4">
        <f>E27</f>
        <v>13460000000</v>
      </c>
      <c r="Q27" s="8">
        <f>IFERROR(R27/$R$27,0)</f>
        <v>1</v>
      </c>
      <c r="R27" s="4">
        <f>F27</f>
        <v>16430000000</v>
      </c>
      <c r="T27" t="s">
        <f>A27</f>
        <v>14</v>
      </c>
      <c r="U27" s="8">
        <f>IFERROR(V27/$V27,0)</f>
        <v>1</v>
      </c>
      <c r="V27" s="4">
        <f>B27</f>
        <v>11480000000</v>
      </c>
      <c r="W27" s="8">
        <f>IFERROR(X27/$V27,0)</f>
        <v>0.99390243902439024</v>
      </c>
      <c r="X27" s="4">
        <f>C27</f>
        <v>11410000000</v>
      </c>
      <c r="Y27" s="8">
        <f>IFERROR(Z27/$V27,0)</f>
        <v>1.0897212543554007</v>
      </c>
      <c r="Z27" s="4">
        <f>D27</f>
        <v>12510000000</v>
      </c>
      <c r="AA27" s="8">
        <f>IFERROR(AB27/$V27,0)</f>
        <v>1.1724738675958188</v>
      </c>
      <c r="AB27" s="4">
        <f>E27</f>
        <v>13460000000</v>
      </c>
      <c r="AC27" s="8">
        <f>IFERROR(AD27/$V27,0)</f>
        <v>1.4311846689895471</v>
      </c>
      <c r="AD27" s="4">
        <f>F27</f>
        <v>16430000000</v>
      </c>
    </row>
    <row r="28" spans="1:30" ht="13.5">
      <c r="A28" t="s">
        <v>15</v>
      </c>
      <c r="B28" s="4"/>
      <c r="C28" s="3">
        <f>(C27-B27)/B27</f>
        <v>-0.0060975609756097563</v>
      </c>
      <c r="D28" s="3">
        <f>(D27-C27)/C27</f>
        <v>0.096406660823838738</v>
      </c>
      <c r="E28" s="3">
        <f>(E27-D27)/D27</f>
        <v>0.0759392486011191</v>
      </c>
      <c r="F28" s="3">
        <f>(F27-E27)/E27</f>
        <v>0.22065378900445765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-5.3440499348025913e-13</v>
      </c>
      <c r="L28" s="4">
        <f>C28</f>
        <v>-0.0060975609756097563</v>
      </c>
      <c r="M28" s="8">
        <f>IFERROR(N28/$N$27,0)</f>
        <v>7.7063677716897471e-12</v>
      </c>
      <c r="N28" s="4">
        <f>D28</f>
        <v>0.096406660823838738</v>
      </c>
      <c r="O28" s="8">
        <f>IFERROR(P28/$P$27,0)</f>
        <v>5.6418461070667983e-12</v>
      </c>
      <c r="P28" s="4">
        <f>E28</f>
        <v>0.0759392486011191</v>
      </c>
      <c r="Q28" s="8">
        <f>IFERROR(R28/$R$27,0)</f>
        <v>1.3429932380064373e-11</v>
      </c>
      <c r="R28" s="4">
        <f>F28</f>
        <v>0.22065378900445765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-0.0060975609756097563</v>
      </c>
      <c r="Y28" s="8">
        <f>IFERROR(Z28/$V28,0)</f>
        <v>0</v>
      </c>
      <c r="Z28" s="4">
        <f>D28</f>
        <v>0.096406660823838738</v>
      </c>
      <c r="AA28" s="8">
        <f>IFERROR(AB28/$V28,0)</f>
        <v>0</v>
      </c>
      <c r="AB28" s="4">
        <f>E28</f>
        <v>0.0759392486011191</v>
      </c>
      <c r="AC28" s="8">
        <f>IFERROR(AD28/$V28,0)</f>
        <v>0</v>
      </c>
      <c r="AD28" s="4">
        <f>F28</f>
        <v>0.22065378900445765</v>
      </c>
    </row>
    <row r="29" spans="1:30" ht="13.5">
      <c r="A29" t="s">
        <v>16</v>
      </c>
      <c r="B29" s="4">
        <v>4990000000</v>
      </c>
      <c r="C29" s="4">
        <v>4430000000</v>
      </c>
      <c r="D29" s="4">
        <v>4910000000</v>
      </c>
      <c r="E29" s="4">
        <v>5600000000</v>
      </c>
      <c r="F29" s="4">
        <v>7210000000</v>
      </c>
      <c r="H29" t="s">
        <f>A29</f>
        <v>16</v>
      </c>
      <c r="I29" s="8">
        <f>IFERROR(J29/$J$27,0)</f>
        <v>0.43466898954703831</v>
      </c>
      <c r="J29" s="4">
        <f>B29</f>
        <v>4990000000</v>
      </c>
      <c r="K29" s="8">
        <f>IFERROR(L29/$L$27,0)</f>
        <v>0.38825591586327785</v>
      </c>
      <c r="L29" s="4">
        <f>C29</f>
        <v>4430000000</v>
      </c>
      <c r="M29" s="8">
        <f>IFERROR(N29/$N$27,0)</f>
        <v>0.39248601119104715</v>
      </c>
      <c r="N29" s="4">
        <f>D29</f>
        <v>4910000000</v>
      </c>
      <c r="O29" s="8">
        <f>IFERROR(P29/$P$27,0)</f>
        <v>0.4160475482912333</v>
      </c>
      <c r="P29" s="4">
        <f>E29</f>
        <v>5600000000</v>
      </c>
      <c r="Q29" s="8">
        <f>IFERROR(R29/$R$27,0)</f>
        <v>0.43883140596469872</v>
      </c>
      <c r="R29" s="4">
        <f>F29</f>
        <v>7210000000</v>
      </c>
      <c r="T29" t="s">
        <f>A29</f>
        <v>16</v>
      </c>
      <c r="U29" s="8">
        <f>IFERROR(V29/$V29,0)</f>
        <v>1</v>
      </c>
      <c r="V29" s="4">
        <f>B29</f>
        <v>4990000000</v>
      </c>
      <c r="W29" s="8">
        <f>IFERROR(X29/$V29,0)</f>
        <v>0.88777555110220441</v>
      </c>
      <c r="X29" s="4">
        <f>C29</f>
        <v>4430000000</v>
      </c>
      <c r="Y29" s="8">
        <f>IFERROR(Z29/$V29,0)</f>
        <v>0.98396793587174347</v>
      </c>
      <c r="Z29" s="4">
        <f>D29</f>
        <v>4910000000</v>
      </c>
      <c r="AA29" s="8">
        <f>IFERROR(AB29/$V29,0)</f>
        <v>1.1222444889779559</v>
      </c>
      <c r="AB29" s="4">
        <f>E29</f>
        <v>5600000000</v>
      </c>
      <c r="AC29" s="8">
        <f>IFERROR(AD29/$V29,0)</f>
        <v>1.4448897795591182</v>
      </c>
      <c r="AD29" s="4">
        <f>F29</f>
        <v>7210000000</v>
      </c>
    </row>
    <row r="30" spans="1:30" ht="13.5">
      <c r="A30" t="s">
        <v>17</v>
      </c>
      <c r="B30" s="4">
        <v>3320000000</v>
      </c>
      <c r="C30" s="4">
        <v>2580000000</v>
      </c>
      <c r="D30" s="4">
        <v>2710000000</v>
      </c>
      <c r="E30" s="4">
        <v>3320000000</v>
      </c>
      <c r="F30" s="4">
        <v>4240000000</v>
      </c>
      <c r="H30" t="s">
        <f>A30</f>
        <v>17</v>
      </c>
      <c r="I30" s="8">
        <f>IFERROR(J30/$J$27,0)</f>
        <v>0.28919860627177701</v>
      </c>
      <c r="J30" s="4">
        <f>B30</f>
        <v>3320000000</v>
      </c>
      <c r="K30" s="8">
        <f>IFERROR(L30/$L$27,0)</f>
        <v>0.22611744084136723</v>
      </c>
      <c r="L30" s="4">
        <f>C30</f>
        <v>2580000000</v>
      </c>
      <c r="M30" s="8">
        <f>IFERROR(N30/$N$27,0)</f>
        <v>0.21662669864108713</v>
      </c>
      <c r="N30" s="4">
        <f>D30</f>
        <v>2710000000</v>
      </c>
      <c r="O30" s="8">
        <f>IFERROR(P30/$P$27,0)</f>
        <v>0.24665676077265974</v>
      </c>
      <c r="P30" s="4">
        <f>E30</f>
        <v>3320000000</v>
      </c>
      <c r="Q30" s="8">
        <f>IFERROR(R30/$R$27,0)</f>
        <v>0.25806451612903225</v>
      </c>
      <c r="R30" s="4">
        <f>F30</f>
        <v>4240000000</v>
      </c>
      <c r="T30" t="s">
        <f>A30</f>
        <v>17</v>
      </c>
      <c r="U30" s="8">
        <f>IFERROR(V30/$V30,0)</f>
        <v>1</v>
      </c>
      <c r="V30" s="4">
        <f>B30</f>
        <v>3320000000</v>
      </c>
      <c r="W30" s="8">
        <f>IFERROR(X30/$V30,0)</f>
        <v>0.77710843373493976</v>
      </c>
      <c r="X30" s="4">
        <f>C30</f>
        <v>2580000000</v>
      </c>
      <c r="Y30" s="8">
        <f>IFERROR(Z30/$V30,0)</f>
        <v>0.8162650602409639</v>
      </c>
      <c r="Z30" s="4">
        <f>D30</f>
        <v>2710000000</v>
      </c>
      <c r="AA30" s="8">
        <f>IFERROR(AB30/$V30,0)</f>
        <v>1</v>
      </c>
      <c r="AB30" s="4">
        <f>E30</f>
        <v>3320000000</v>
      </c>
      <c r="AC30" s="8">
        <f>IFERROR(AD30/$V30,0)</f>
        <v>1.2771084337349397</v>
      </c>
      <c r="AD30" s="4">
        <f>F30</f>
        <v>4240000000</v>
      </c>
    </row>
    <row r="31" spans="1:30" ht="13.5">
      <c r="A31" t="s">
        <v>18</v>
      </c>
      <c r="B31" s="4">
        <v>1670000000</v>
      </c>
      <c r="C31" s="4">
        <v>1850000000</v>
      </c>
      <c r="D31" s="4">
        <v>2200000000</v>
      </c>
      <c r="E31" s="4">
        <v>2280000000</v>
      </c>
      <c r="F31" s="4">
        <v>2980000000</v>
      </c>
      <c r="H31" t="s">
        <f>A31</f>
        <v>18</v>
      </c>
      <c r="I31" s="8">
        <f>IFERROR(J31/$J$27,0)</f>
        <v>0.14547038327526132</v>
      </c>
      <c r="J31" s="4">
        <f>B31</f>
        <v>1670000000</v>
      </c>
      <c r="K31" s="8">
        <f>IFERROR(L31/$L$27,0)</f>
        <v>0.16213847502191062</v>
      </c>
      <c r="L31" s="4">
        <f>C31</f>
        <v>1850000000</v>
      </c>
      <c r="M31" s="8">
        <f>IFERROR(N31/$N$27,0)</f>
        <v>0.17585931254996004</v>
      </c>
      <c r="N31" s="4">
        <f>D31</f>
        <v>2200000000</v>
      </c>
      <c r="O31" s="8">
        <f>IFERROR(P31/$P$27,0)</f>
        <v>0.16939078751857356</v>
      </c>
      <c r="P31" s="4">
        <f>E31</f>
        <v>2280000000</v>
      </c>
      <c r="Q31" s="8">
        <f>IFERROR(R31/$R$27,0)</f>
        <v>0.18137553256238587</v>
      </c>
      <c r="R31" s="4">
        <f>F31</f>
        <v>2980000000</v>
      </c>
      <c r="T31" t="s">
        <f>A31</f>
        <v>18</v>
      </c>
      <c r="U31" s="8">
        <f>IFERROR(V31/$V31,0)</f>
        <v>1</v>
      </c>
      <c r="V31" s="4">
        <f>B31</f>
        <v>1670000000</v>
      </c>
      <c r="W31" s="8">
        <f>IFERROR(X31/$V31,0)</f>
        <v>1.1077844311377245</v>
      </c>
      <c r="X31" s="4">
        <f>C31</f>
        <v>1850000000</v>
      </c>
      <c r="Y31" s="8">
        <f>IFERROR(Z31/$V31,0)</f>
        <v>1.3173652694610778</v>
      </c>
      <c r="Z31" s="4">
        <f>D31</f>
        <v>2200000000</v>
      </c>
      <c r="AA31" s="8">
        <f>IFERROR(AB31/$V31,0)</f>
        <v>1.3652694610778444</v>
      </c>
      <c r="AB31" s="4">
        <f>E31</f>
        <v>2280000000</v>
      </c>
      <c r="AC31" s="8">
        <f>IFERROR(AD31/$V31,0)</f>
        <v>1.784431137724551</v>
      </c>
      <c r="AD31" s="4">
        <f>F31</f>
        <v>2980000000</v>
      </c>
    </row>
    <row r="32" spans="1:30" ht="13.5">
      <c r="A32" t="s">
        <v>19</v>
      </c>
      <c r="B32" s="4">
        <v>1590000000</v>
      </c>
      <c r="C32" s="4">
        <v>1780000000</v>
      </c>
      <c r="D32" s="4">
        <v>2120000000</v>
      </c>
      <c r="E32" s="4">
        <v>2200000000</v>
      </c>
      <c r="F32" s="4">
        <v>2870000000</v>
      </c>
      <c r="H32" t="s">
        <f>A32</f>
        <v>19</v>
      </c>
      <c r="I32" s="8">
        <f>IFERROR(J32/$J$27,0)</f>
        <v>0.13850174216027875</v>
      </c>
      <c r="J32" s="4">
        <f>B32</f>
        <v>1590000000</v>
      </c>
      <c r="K32" s="8">
        <f>IFERROR(L32/$L$27,0)</f>
        <v>0.15600350569675722</v>
      </c>
      <c r="L32" s="4">
        <f>C32</f>
        <v>1780000000</v>
      </c>
      <c r="M32" s="8">
        <f>IFERROR(N32/$N$27,0)</f>
        <v>0.16946442845723422</v>
      </c>
      <c r="N32" s="4">
        <f>D32</f>
        <v>2120000000</v>
      </c>
      <c r="O32" s="8">
        <f>IFERROR(P32/$P$27,0)</f>
        <v>0.16344725111441308</v>
      </c>
      <c r="P32" s="4">
        <f>E32</f>
        <v>2200000000</v>
      </c>
      <c r="Q32" s="8">
        <f>IFERROR(R32/$R$27,0)</f>
        <v>0.17468046256847231</v>
      </c>
      <c r="R32" s="4">
        <f>F32</f>
        <v>2870000000</v>
      </c>
      <c r="T32" t="s">
        <f>A32</f>
        <v>19</v>
      </c>
      <c r="U32" s="8">
        <f>IFERROR(V32/$V32,0)</f>
        <v>1</v>
      </c>
      <c r="V32" s="4">
        <f>B32</f>
        <v>1590000000</v>
      </c>
      <c r="W32" s="8">
        <f>IFERROR(X32/$V32,0)</f>
        <v>1.1194968553459119</v>
      </c>
      <c r="X32" s="4">
        <f>C32</f>
        <v>1780000000</v>
      </c>
      <c r="Y32" s="8">
        <f>IFERROR(Z32/$V32,0)</f>
        <v>1.3333333333333333</v>
      </c>
      <c r="Z32" s="4">
        <f>D32</f>
        <v>2120000000</v>
      </c>
      <c r="AA32" s="8">
        <f>IFERROR(AB32/$V32,0)</f>
        <v>1.3836477987421383</v>
      </c>
      <c r="AB32" s="4">
        <f>E32</f>
        <v>2200000000</v>
      </c>
      <c r="AC32" s="8">
        <f>IFERROR(AD32/$V32,0)</f>
        <v>1.8050314465408805</v>
      </c>
      <c r="AD32" s="4">
        <f>F32</f>
        <v>2870000000</v>
      </c>
    </row>
    <row r="33" spans="1:30" ht="13.5">
      <c r="A33" t="s">
        <v>20</v>
      </c>
      <c r="B33" s="4">
        <v>78000000</v>
      </c>
      <c r="C33" s="4">
        <v>73000000</v>
      </c>
      <c r="D33" s="4">
        <v>80000000</v>
      </c>
      <c r="E33" s="4">
        <v>82000000</v>
      </c>
      <c r="F33" s="4">
        <v>106000000</v>
      </c>
      <c r="H33" t="s">
        <f>A33</f>
        <v>20</v>
      </c>
      <c r="I33" s="8">
        <f>IFERROR(J33/$J$27,0)</f>
        <v>0.0067944250871080141</v>
      </c>
      <c r="J33" s="4">
        <f>B33</f>
        <v>78000000</v>
      </c>
      <c r="K33" s="8">
        <f>IFERROR(L33/$L$27,0)</f>
        <v>0.0063978965819456619</v>
      </c>
      <c r="L33" s="4">
        <f>C33</f>
        <v>73000000</v>
      </c>
      <c r="M33" s="8">
        <f>IFERROR(N33/$N$27,0)</f>
        <v>0.0063948840927258192</v>
      </c>
      <c r="N33" s="4">
        <f>D33</f>
        <v>80000000</v>
      </c>
      <c r="O33" s="8">
        <f>IFERROR(P33/$P$27,0)</f>
        <v>0.0060921248142644874</v>
      </c>
      <c r="P33" s="4">
        <f>E33</f>
        <v>82000000</v>
      </c>
      <c r="Q33" s="8">
        <f>IFERROR(R33/$R$27,0)</f>
        <v>0.0064516129032258064</v>
      </c>
      <c r="R33" s="4">
        <f>F33</f>
        <v>106000000</v>
      </c>
      <c r="T33" t="s">
        <f>A33</f>
        <v>20</v>
      </c>
      <c r="U33" s="8">
        <f>IFERROR(V33/$V33,0)</f>
        <v>1</v>
      </c>
      <c r="V33" s="4">
        <f>B33</f>
        <v>78000000</v>
      </c>
      <c r="W33" s="8">
        <f>IFERROR(X33/$V33,0)</f>
        <v>0.9358974358974359</v>
      </c>
      <c r="X33" s="4">
        <f>C33</f>
        <v>73000000</v>
      </c>
      <c r="Y33" s="8">
        <f>IFERROR(Z33/$V33,0)</f>
        <v>1.0256410256410255</v>
      </c>
      <c r="Z33" s="4">
        <f>D33</f>
        <v>80000000</v>
      </c>
      <c r="AA33" s="8">
        <f>IFERROR(AB33/$V33,0)</f>
        <v>1.0512820512820513</v>
      </c>
      <c r="AB33" s="4">
        <f>E33</f>
        <v>82000000</v>
      </c>
      <c r="AC33" s="8">
        <f>IFERROR(AD33/$V33,0)</f>
        <v>1.358974358974359</v>
      </c>
      <c r="AD33" s="4">
        <f>F33</f>
        <v>106000000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6500000000</v>
      </c>
      <c r="C35" s="4">
        <v>6980000000</v>
      </c>
      <c r="D35" s="4">
        <v>7590000000</v>
      </c>
      <c r="E35" s="4">
        <v>7860000000</v>
      </c>
      <c r="F35" s="4">
        <v>9210000000</v>
      </c>
      <c r="H35" t="s">
        <f>A35</f>
        <v>23</v>
      </c>
      <c r="I35" s="8">
        <f>IFERROR(J35/$J$27,0)</f>
        <v>0.56620209059233451</v>
      </c>
      <c r="J35" s="4">
        <f>B35</f>
        <v>6500000000</v>
      </c>
      <c r="K35" s="8">
        <f>IFERROR(L35/$L$27,0)</f>
        <v>0.61174408413672221</v>
      </c>
      <c r="L35" s="4">
        <f>C35</f>
        <v>6980000000</v>
      </c>
      <c r="M35" s="8">
        <f>IFERROR(N35/$N$27,0)</f>
        <v>0.60671462829736211</v>
      </c>
      <c r="N35" s="4">
        <f>D35</f>
        <v>7590000000</v>
      </c>
      <c r="O35" s="8">
        <f>IFERROR(P35/$P$27,0)</f>
        <v>0.58395245170876675</v>
      </c>
      <c r="P35" s="4">
        <f>E35</f>
        <v>7860000000</v>
      </c>
      <c r="Q35" s="8">
        <f>IFERROR(R35/$R$27,0)</f>
        <v>0.56055995130858183</v>
      </c>
      <c r="R35" s="4">
        <f>F35</f>
        <v>9210000000</v>
      </c>
      <c r="T35" t="s">
        <f>A35</f>
        <v>23</v>
      </c>
      <c r="U35" s="8">
        <f>IFERROR(V35/$V35,0)</f>
        <v>1</v>
      </c>
      <c r="V35" s="4">
        <f>B35</f>
        <v>6500000000</v>
      </c>
      <c r="W35" s="8">
        <f>IFERROR(X35/$V35,0)</f>
        <v>1.0738461538461539</v>
      </c>
      <c r="X35" s="4">
        <f>C35</f>
        <v>6980000000</v>
      </c>
      <c r="Y35" s="8">
        <f>IFERROR(Z35/$V35,0)</f>
        <v>1.1676923076923076</v>
      </c>
      <c r="Z35" s="4">
        <f>D35</f>
        <v>7590000000</v>
      </c>
      <c r="AA35" s="8">
        <f>IFERROR(AB35/$V35,0)</f>
        <v>1.2092307692307693</v>
      </c>
      <c r="AB35" s="4">
        <f>E35</f>
        <v>7860000000</v>
      </c>
      <c r="AC35" s="8">
        <f>IFERROR(AD35/$V35,0)</f>
        <v>1.416923076923077</v>
      </c>
      <c r="AD35" s="4">
        <f>F35</f>
        <v>9210000000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2600000000</v>
      </c>
      <c r="C38" s="4">
        <v>3060000000</v>
      </c>
      <c r="D38" s="4">
        <v>3200000000</v>
      </c>
      <c r="E38" s="4">
        <v>3460000000</v>
      </c>
      <c r="F38" s="4">
        <v>3790000000</v>
      </c>
      <c r="H38" t="s">
        <f>A38</f>
        <v>26</v>
      </c>
      <c r="I38" s="8">
        <f>IFERROR(J38/$J$27,0)</f>
        <v>0.2264808362369338</v>
      </c>
      <c r="J38" s="4">
        <f>B38</f>
        <v>2600000000</v>
      </c>
      <c r="K38" s="8">
        <f>IFERROR(L38/$L$27,0)</f>
        <v>0.26818580192813324</v>
      </c>
      <c r="L38" s="4">
        <f>C38</f>
        <v>3060000000</v>
      </c>
      <c r="M38" s="8">
        <f>IFERROR(N38/$N$27,0)</f>
        <v>0.25579536370903277</v>
      </c>
      <c r="N38" s="4">
        <f>D38</f>
        <v>3200000000</v>
      </c>
      <c r="O38" s="8">
        <f>IFERROR(P38/$P$27,0)</f>
        <v>0.25705794947994054</v>
      </c>
      <c r="P38" s="4">
        <f>E38</f>
        <v>3460000000</v>
      </c>
      <c r="Q38" s="8">
        <f>IFERROR(R38/$R$27,0)</f>
        <v>0.23067559342665855</v>
      </c>
      <c r="R38" s="4">
        <f>F38</f>
        <v>3790000000</v>
      </c>
      <c r="T38" t="s">
        <f>A38</f>
        <v>26</v>
      </c>
      <c r="U38" s="8">
        <f>IFERROR(V38/$V38,0)</f>
        <v>1</v>
      </c>
      <c r="V38" s="4">
        <f>B38</f>
        <v>2600000000</v>
      </c>
      <c r="W38" s="8">
        <f>IFERROR(X38/$V38,0)</f>
        <v>1.176923076923077</v>
      </c>
      <c r="X38" s="4">
        <f>C38</f>
        <v>3060000000</v>
      </c>
      <c r="Y38" s="8">
        <f>IFERROR(Z38/$V38,0)</f>
        <v>1.2307692307692308</v>
      </c>
      <c r="Z38" s="4">
        <f>D38</f>
        <v>3200000000</v>
      </c>
      <c r="AA38" s="8">
        <f>IFERROR(AB38/$V38,0)</f>
        <v>1.3307692307692307</v>
      </c>
      <c r="AB38" s="4">
        <f>E38</f>
        <v>3460000000</v>
      </c>
      <c r="AC38" s="8">
        <f>IFERROR(AD38/$V38,0)</f>
        <v>1.4576923076923076</v>
      </c>
      <c r="AD38" s="4">
        <f>F38</f>
        <v>3790000000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2600000000</v>
      </c>
      <c r="C40" s="4">
        <v>3060000000</v>
      </c>
      <c r="D40" s="4">
        <v>3200000000</v>
      </c>
      <c r="E40" s="4">
        <v>3460000000</v>
      </c>
      <c r="F40" s="4">
        <v>3790000000</v>
      </c>
      <c r="H40" t="s">
        <f>A40</f>
        <v>28</v>
      </c>
      <c r="I40" s="8">
        <f>IFERROR(J40/$J$27,0)</f>
        <v>0.2264808362369338</v>
      </c>
      <c r="J40" s="4">
        <f>B40</f>
        <v>2600000000</v>
      </c>
      <c r="K40" s="8">
        <f>IFERROR(L40/$L$27,0)</f>
        <v>0.26818580192813324</v>
      </c>
      <c r="L40" s="4">
        <f>C40</f>
        <v>3060000000</v>
      </c>
      <c r="M40" s="8">
        <f>IFERROR(N40/$N$27,0)</f>
        <v>0.25579536370903277</v>
      </c>
      <c r="N40" s="4">
        <f>D40</f>
        <v>3200000000</v>
      </c>
      <c r="O40" s="8">
        <f>IFERROR(P40/$P$27,0)</f>
        <v>0.25705794947994054</v>
      </c>
      <c r="P40" s="4">
        <f>E40</f>
        <v>3460000000</v>
      </c>
      <c r="Q40" s="8">
        <f>IFERROR(R40/$R$27,0)</f>
        <v>0.23067559342665855</v>
      </c>
      <c r="R40" s="4">
        <f>F40</f>
        <v>3790000000</v>
      </c>
      <c r="T40" t="s">
        <f>A40</f>
        <v>28</v>
      </c>
      <c r="U40" s="8">
        <f>IFERROR(V40/$V40,0)</f>
        <v>1</v>
      </c>
      <c r="V40" s="4">
        <f>B40</f>
        <v>2600000000</v>
      </c>
      <c r="W40" s="8">
        <f>IFERROR(X40/$V40,0)</f>
        <v>1.176923076923077</v>
      </c>
      <c r="X40" s="4">
        <f>C40</f>
        <v>3060000000</v>
      </c>
      <c r="Y40" s="8">
        <f>IFERROR(Z40/$V40,0)</f>
        <v>1.2307692307692308</v>
      </c>
      <c r="Z40" s="4">
        <f>D40</f>
        <v>3200000000</v>
      </c>
      <c r="AA40" s="8">
        <f>IFERROR(AB40/$V40,0)</f>
        <v>1.3307692307692307</v>
      </c>
      <c r="AB40" s="4">
        <f>E40</f>
        <v>3460000000</v>
      </c>
      <c r="AC40" s="8">
        <f>IFERROR(AD40/$V40,0)</f>
        <v>1.4576923076923076</v>
      </c>
      <c r="AD40" s="4">
        <f>F40</f>
        <v>3790000000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551000000</v>
      </c>
      <c r="C42" s="4">
        <v>596000000</v>
      </c>
      <c r="D42" s="4">
        <v>668000000</v>
      </c>
      <c r="E42" s="4">
        <v>703000000</v>
      </c>
      <c r="F42" s="4">
        <v>1040000000</v>
      </c>
      <c r="H42" t="s">
        <f>A42</f>
        <v>30</v>
      </c>
      <c r="I42" s="8">
        <f>IFERROR(J42/$J$27,0)</f>
        <v>0.047996515679442506</v>
      </c>
      <c r="J42" s="4">
        <f>B42</f>
        <v>551000000</v>
      </c>
      <c r="K42" s="8">
        <f>IFERROR(L42/$L$27,0)</f>
        <v>0.052234881682734442</v>
      </c>
      <c r="L42" s="4">
        <f>C42</f>
        <v>596000000</v>
      </c>
      <c r="M42" s="8">
        <f>IFERROR(N42/$N$27,0)</f>
        <v>0.053397282174260589</v>
      </c>
      <c r="N42" s="4">
        <f>D42</f>
        <v>668000000</v>
      </c>
      <c r="O42" s="8">
        <f>IFERROR(P42/$P$27,0)</f>
        <v>0.05222882615156018</v>
      </c>
      <c r="P42" s="4">
        <f>E42</f>
        <v>703000000</v>
      </c>
      <c r="Q42" s="8">
        <f>IFERROR(R42/$R$27,0)</f>
        <v>0.063298843578819236</v>
      </c>
      <c r="R42" s="4">
        <f>F42</f>
        <v>1040000000</v>
      </c>
      <c r="T42" t="s">
        <f>A42</f>
        <v>30</v>
      </c>
      <c r="U42" s="8">
        <f>IFERROR(V42/$V42,0)</f>
        <v>1</v>
      </c>
      <c r="V42" s="4">
        <f>B42</f>
        <v>551000000</v>
      </c>
      <c r="W42" s="8">
        <f>IFERROR(X42/$V42,0)</f>
        <v>1.0816696914700545</v>
      </c>
      <c r="X42" s="4">
        <f>C42</f>
        <v>596000000</v>
      </c>
      <c r="Y42" s="8">
        <f>IFERROR(Z42/$V42,0)</f>
        <v>1.2123411978221417</v>
      </c>
      <c r="Z42" s="4">
        <f>D42</f>
        <v>668000000</v>
      </c>
      <c r="AA42" s="8">
        <f>IFERROR(AB42/$V42,0)</f>
        <v>1.2758620689655173</v>
      </c>
      <c r="AB42" s="4">
        <f>E42</f>
        <v>703000000</v>
      </c>
      <c r="AC42" s="8">
        <f>IFERROR(AD42/$V42,0)</f>
        <v>1.8874773139745917</v>
      </c>
      <c r="AD42" s="4">
        <f>F42</f>
        <v>1040000000</v>
      </c>
    </row>
    <row r="43" spans="1:30" ht="13.5">
      <c r="A43" t="s">
        <v>31</v>
      </c>
      <c r="B43" s="4">
        <v>32000000</v>
      </c>
      <c r="C43" s="4">
        <v>23000000</v>
      </c>
      <c r="D43" s="4">
        <v>38000000</v>
      </c>
      <c r="E43" s="4">
        <v>403000000</v>
      </c>
      <c r="F43" s="4">
        <v>2180000000</v>
      </c>
      <c r="H43" t="s">
        <f>A43</f>
        <v>31</v>
      </c>
      <c r="I43" s="8">
        <f>IFERROR(J43/$J$27,0)</f>
        <v>0.0027874564459930314</v>
      </c>
      <c r="J43" s="4">
        <f>B43</f>
        <v>32000000</v>
      </c>
      <c r="K43" s="8">
        <f>IFERROR(L43/$L$27,0)</f>
        <v>0.0020157756354075374</v>
      </c>
      <c r="L43" s="4">
        <f>C43</f>
        <v>23000000</v>
      </c>
      <c r="M43" s="8">
        <f>IFERROR(N43/$N$27,0)</f>
        <v>0.0030375699440447642</v>
      </c>
      <c r="N43" s="4">
        <f>D43</f>
        <v>38000000</v>
      </c>
      <c r="O43" s="8">
        <f>IFERROR(P43/$P$27,0)</f>
        <v>0.029940564635958396</v>
      </c>
      <c r="P43" s="4">
        <f>E43</f>
        <v>403000000</v>
      </c>
      <c r="Q43" s="8">
        <f>IFERROR(R43/$R$27,0)</f>
        <v>0.13268411442483263</v>
      </c>
      <c r="R43" s="4">
        <f>F43</f>
        <v>2180000000</v>
      </c>
      <c r="T43" t="s">
        <f>A43</f>
        <v>31</v>
      </c>
      <c r="U43" s="8">
        <f>IFERROR(V43/$V43,0)</f>
        <v>1</v>
      </c>
      <c r="V43" s="4">
        <f>B43</f>
        <v>32000000</v>
      </c>
      <c r="W43" s="8">
        <f>IFERROR(X43/$V43,0)</f>
        <v>0.71875</v>
      </c>
      <c r="X43" s="4">
        <f>C43</f>
        <v>23000000</v>
      </c>
      <c r="Y43" s="8">
        <f>IFERROR(Z43/$V43,0)</f>
        <v>1.1875</v>
      </c>
      <c r="Z43" s="4">
        <f>D43</f>
        <v>38000000</v>
      </c>
      <c r="AA43" s="8">
        <f>IFERROR(AB43/$V43,0)</f>
        <v>12.59375</v>
      </c>
      <c r="AB43" s="4">
        <f>E43</f>
        <v>403000000</v>
      </c>
      <c r="AC43" s="8">
        <f>IFERROR(AD43/$V43,0)</f>
        <v>68.125</v>
      </c>
      <c r="AD43" s="4">
        <f>F43</f>
        <v>2180000000</v>
      </c>
    </row>
    <row r="44" spans="1:30" ht="13.5">
      <c r="A44" t="s">
        <v>32</v>
      </c>
      <c r="B44" s="4">
        <v>-32000000</v>
      </c>
      <c r="C44" s="4">
        <v>3300000000</v>
      </c>
      <c r="D44" s="4">
        <v>-38000000</v>
      </c>
      <c r="E44" s="4">
        <v>3300000000</v>
      </c>
      <c r="F44" s="4">
        <v>2200000000</v>
      </c>
      <c r="H44" t="s">
        <f>A44</f>
        <v>32</v>
      </c>
      <c r="I44" s="8">
        <f>IFERROR(J44/$J$27,0)</f>
        <v>-0.0027874564459930314</v>
      </c>
      <c r="J44" s="4">
        <f>B44</f>
        <v>-32000000</v>
      </c>
      <c r="K44" s="8">
        <f>IFERROR(L44/$L$27,0)</f>
        <v>0.2892199824715162</v>
      </c>
      <c r="L44" s="4">
        <f>C44</f>
        <v>3300000000</v>
      </c>
      <c r="M44" s="8">
        <f>IFERROR(N44/$N$27,0)</f>
        <v>-0.0030375699440447642</v>
      </c>
      <c r="N44" s="4">
        <f>D44</f>
        <v>-38000000</v>
      </c>
      <c r="O44" s="8">
        <f>IFERROR(P44/$P$27,0)</f>
        <v>0.2451708766716196</v>
      </c>
      <c r="P44" s="4">
        <f>E44</f>
        <v>3300000000</v>
      </c>
      <c r="Q44" s="8">
        <f>IFERROR(R44/$R$27,0)</f>
        <v>0.13390139987827146</v>
      </c>
      <c r="R44" s="4">
        <f>F44</f>
        <v>2200000000</v>
      </c>
      <c r="T44" t="s">
        <f>A44</f>
        <v>32</v>
      </c>
      <c r="U44" s="8">
        <f>IFERROR(V44/$V44,0)</f>
        <v>1</v>
      </c>
      <c r="V44" s="4">
        <f>B44</f>
        <v>-32000000</v>
      </c>
      <c r="W44" s="8">
        <f>IFERROR(X44/$V44,0)</f>
        <v>-103.125</v>
      </c>
      <c r="X44" s="4">
        <f>C44</f>
        <v>3300000000</v>
      </c>
      <c r="Y44" s="8">
        <f>IFERROR(Z44/$V44,0)</f>
        <v>1.1875</v>
      </c>
      <c r="Z44" s="4">
        <f>D44</f>
        <v>-38000000</v>
      </c>
      <c r="AA44" s="8">
        <f>IFERROR(AB44/$V44,0)</f>
        <v>-103.125</v>
      </c>
      <c r="AB44" s="4">
        <f>E44</f>
        <v>3300000000</v>
      </c>
      <c r="AC44" s="8">
        <f>IFERROR(AD44/$V44,0)</f>
        <v>-68.75</v>
      </c>
      <c r="AD44" s="4">
        <f>F44</f>
        <v>2200000000</v>
      </c>
    </row>
    <row r="45" spans="1:30" ht="13.5">
      <c r="A45" t="s">
        <v>33</v>
      </c>
      <c r="B45" s="4">
        <v>347000000</v>
      </c>
      <c r="C45" s="4">
        <v>438000000</v>
      </c>
      <c r="D45" s="4">
        <v>573000000</v>
      </c>
      <c r="E45" s="4">
        <v>1080000000</v>
      </c>
      <c r="F45" s="4">
        <v>1070000000.0000001</v>
      </c>
      <c r="H45" t="s">
        <f>A45</f>
        <v>33</v>
      </c>
      <c r="I45" s="8">
        <f>IFERROR(J45/$J$27,0)</f>
        <v>0.030226480836236934</v>
      </c>
      <c r="J45" s="4">
        <f>B45</f>
        <v>347000000</v>
      </c>
      <c r="K45" s="8">
        <f>IFERROR(L45/$L$27,0)</f>
        <v>0.038387379491673972</v>
      </c>
      <c r="L45" s="4">
        <f>C45</f>
        <v>438000000</v>
      </c>
      <c r="M45" s="8">
        <f>IFERROR(N45/$N$27,0)</f>
        <v>0.045803357314148682</v>
      </c>
      <c r="N45" s="4">
        <f>D45</f>
        <v>573000000</v>
      </c>
      <c r="O45" s="8">
        <f>IFERROR(P45/$P$27,0)</f>
        <v>0.080237741456166425</v>
      </c>
      <c r="P45" s="4">
        <f>E45</f>
        <v>1080000000</v>
      </c>
      <c r="Q45" s="8">
        <f>IFERROR(R45/$R$27,0)</f>
        <v>0.06512477175897749</v>
      </c>
      <c r="R45" s="4">
        <f>F45</f>
        <v>1070000000.0000001</v>
      </c>
      <c r="T45" t="s">
        <f>A45</f>
        <v>33</v>
      </c>
      <c r="U45" s="8">
        <f>IFERROR(V45/$V45,0)</f>
        <v>1</v>
      </c>
      <c r="V45" s="4">
        <f>B45</f>
        <v>347000000</v>
      </c>
      <c r="W45" s="8">
        <f>IFERROR(X45/$V45,0)</f>
        <v>1.2622478386167146</v>
      </c>
      <c r="X45" s="4">
        <f>C45</f>
        <v>438000000</v>
      </c>
      <c r="Y45" s="8">
        <f>IFERROR(Z45/$V45,0)</f>
        <v>1.6512968299711817</v>
      </c>
      <c r="Z45" s="4">
        <f>D45</f>
        <v>573000000</v>
      </c>
      <c r="AA45" s="8">
        <f>IFERROR(AB45/$V45,0)</f>
        <v>3.1123919308357348</v>
      </c>
      <c r="AB45" s="4">
        <f>E45</f>
        <v>1080000000</v>
      </c>
      <c r="AC45" s="8">
        <f>IFERROR(AD45/$V45,0)</f>
        <v>3.0835734870317006</v>
      </c>
      <c r="AD45" s="4">
        <f>F45</f>
        <v>1070000000.0000001</v>
      </c>
    </row>
    <row r="46" spans="1:30" ht="13.5">
      <c r="A46" t="s">
        <v>34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H46" t="s">
        <f>A46</f>
        <v>34</v>
      </c>
      <c r="I46" s="8">
        <f>IFERROR(J46/$J$27,0)</f>
        <v>0</v>
      </c>
      <c r="J46" s="4">
        <f>B46</f>
        <v>0</v>
      </c>
      <c r="K46" s="8">
        <f>IFERROR(L46/$L$27,0)</f>
        <v>0</v>
      </c>
      <c r="L46" s="4">
        <f>C46</f>
        <v>0</v>
      </c>
      <c r="M46" s="8">
        <f>IFERROR(N46/$N$27,0)</f>
        <v>0</v>
      </c>
      <c r="N46" s="4">
        <f>D46</f>
        <v>0</v>
      </c>
      <c r="O46" s="8">
        <f>IFERROR(P46/$P$27,0)</f>
        <v>0</v>
      </c>
      <c r="P46" s="4">
        <f>E46</f>
        <v>0</v>
      </c>
      <c r="Q46" s="8">
        <f>IFERROR(R46/$R$27,0)</f>
        <v>0</v>
      </c>
      <c r="R46" s="4">
        <f>F46</f>
        <v>0</v>
      </c>
      <c r="T46" t="s">
        <f>A46</f>
        <v>34</v>
      </c>
      <c r="U46" s="8">
        <f>IFERROR(V46/$V46,0)</f>
        <v>0</v>
      </c>
      <c r="V46" s="4">
        <f>B46</f>
        <v>0</v>
      </c>
      <c r="W46" s="8">
        <f>IFERROR(X46/$V46,0)</f>
        <v>0</v>
      </c>
      <c r="X46" s="4">
        <f>C46</f>
        <v>0</v>
      </c>
      <c r="Y46" s="8">
        <f>IFERROR(Z46/$V46,0)</f>
        <v>0</v>
      </c>
      <c r="Z46" s="4">
        <f>D46</f>
        <v>0</v>
      </c>
      <c r="AA46" s="8">
        <f>IFERROR(AB46/$V46,0)</f>
        <v>0</v>
      </c>
      <c r="AB46" s="4">
        <f>E46</f>
        <v>0</v>
      </c>
      <c r="AC46" s="8">
        <f>IFERROR(AD46/$V46,0)</f>
        <v>0</v>
      </c>
      <c r="AD46" s="4">
        <f>F46</f>
        <v>0</v>
      </c>
    </row>
    <row r="47" spans="1:30" ht="13.5">
      <c r="A47" t="s">
        <v>35</v>
      </c>
      <c r="B47" s="4">
        <v>56000000</v>
      </c>
      <c r="C47" s="4">
        <v>111000000</v>
      </c>
      <c r="D47" s="4">
        <v>-18000000</v>
      </c>
      <c r="E47" s="4">
        <v>197000000</v>
      </c>
      <c r="F47" s="4">
        <v>168000000</v>
      </c>
      <c r="H47" t="s">
        <f>A47</f>
        <v>35</v>
      </c>
      <c r="I47" s="8">
        <f>IFERROR(J47/$J$27,0)</f>
        <v>0.0048780487804878049</v>
      </c>
      <c r="J47" s="4">
        <f>B47</f>
        <v>56000000</v>
      </c>
      <c r="K47" s="8">
        <f>IFERROR(L47/$L$27,0)</f>
        <v>0.0097283085013146371</v>
      </c>
      <c r="L47" s="4">
        <f>C47</f>
        <v>111000000</v>
      </c>
      <c r="M47" s="8">
        <f>IFERROR(N47/$N$27,0)</f>
        <v>-0.0014388489208633094</v>
      </c>
      <c r="N47" s="4">
        <f>D47</f>
        <v>-18000000</v>
      </c>
      <c r="O47" s="8">
        <f>IFERROR(P47/$P$27,0)</f>
        <v>0.014635958395245171</v>
      </c>
      <c r="P47" s="4">
        <f>E47</f>
        <v>197000000</v>
      </c>
      <c r="Q47" s="8">
        <f>IFERROR(R47/$R$27,0)</f>
        <v>0.010225197808886184</v>
      </c>
      <c r="R47" s="4">
        <f>F47</f>
        <v>168000000</v>
      </c>
      <c r="T47" t="s">
        <f>A47</f>
        <v>35</v>
      </c>
      <c r="U47" s="8">
        <f>IFERROR(V47/$V47,0)</f>
        <v>1</v>
      </c>
      <c r="V47" s="4">
        <f>B47</f>
        <v>56000000</v>
      </c>
      <c r="W47" s="8">
        <f>IFERROR(X47/$V47,0)</f>
        <v>1.9821428571428572</v>
      </c>
      <c r="X47" s="4">
        <f>C47</f>
        <v>111000000</v>
      </c>
      <c r="Y47" s="8">
        <f>IFERROR(Z47/$V47,0)</f>
        <v>-0.32142857142857145</v>
      </c>
      <c r="Z47" s="4">
        <f>D47</f>
        <v>-18000000</v>
      </c>
      <c r="AA47" s="8">
        <f>IFERROR(AB47/$V47,0)</f>
        <v>3.5178571428571428</v>
      </c>
      <c r="AB47" s="4">
        <f>E47</f>
        <v>197000000</v>
      </c>
      <c r="AC47" s="8">
        <f>IFERROR(AD47/$V47,0)</f>
        <v>3</v>
      </c>
      <c r="AD47" s="4">
        <f>F47</f>
        <v>168000000</v>
      </c>
    </row>
    <row r="48" spans="1:30" ht="13.5">
      <c r="A48" t="s">
        <v>36</v>
      </c>
      <c r="B48" s="4">
        <v>892000000</v>
      </c>
      <c r="C48" s="4">
        <v>979000000</v>
      </c>
      <c r="D48" s="4">
        <v>1150000000</v>
      </c>
      <c r="E48" s="4">
        <v>1450000000</v>
      </c>
      <c r="F48" s="4">
        <v>1710000000</v>
      </c>
      <c r="H48" t="s">
        <f>A48</f>
        <v>36</v>
      </c>
      <c r="I48" s="8">
        <f>IFERROR(J48/$J$27,0)</f>
        <v>0.077700348432055755</v>
      </c>
      <c r="J48" s="4">
        <f>B48</f>
        <v>892000000</v>
      </c>
      <c r="K48" s="8">
        <f>IFERROR(L48/$L$27,0)</f>
        <v>0.085801928133216479</v>
      </c>
      <c r="L48" s="4">
        <f>C48</f>
        <v>979000000</v>
      </c>
      <c r="M48" s="8">
        <f>IFERROR(N48/$N$27,0)</f>
        <v>0.091926458832933655</v>
      </c>
      <c r="N48" s="4">
        <f>D48</f>
        <v>1150000000</v>
      </c>
      <c r="O48" s="8">
        <f>IFERROR(P48/$P$27,0)</f>
        <v>0.10772659732540862</v>
      </c>
      <c r="P48" s="4">
        <f>E48</f>
        <v>1450000000</v>
      </c>
      <c r="Q48" s="8">
        <f>IFERROR(R48/$R$27,0)</f>
        <v>0.10407790626902008</v>
      </c>
      <c r="R48" s="4">
        <f>F48</f>
        <v>1710000000</v>
      </c>
      <c r="T48" t="s">
        <f>A48</f>
        <v>36</v>
      </c>
      <c r="U48" s="8">
        <f>IFERROR(V48/$V48,0)</f>
        <v>1</v>
      </c>
      <c r="V48" s="4">
        <f>B48</f>
        <v>892000000</v>
      </c>
      <c r="W48" s="8">
        <f>IFERROR(X48/$V48,0)</f>
        <v>1.0975336322869955</v>
      </c>
      <c r="X48" s="4">
        <f>C48</f>
        <v>979000000</v>
      </c>
      <c r="Y48" s="8">
        <f>IFERROR(Z48/$V48,0)</f>
        <v>1.289237668161435</v>
      </c>
      <c r="Z48" s="4">
        <f>D48</f>
        <v>1150000000</v>
      </c>
      <c r="AA48" s="8">
        <f>IFERROR(AB48/$V48,0)</f>
        <v>1.6255605381165918</v>
      </c>
      <c r="AB48" s="4">
        <f>E48</f>
        <v>1450000000</v>
      </c>
      <c r="AC48" s="8">
        <f>IFERROR(AD48/$V48,0)</f>
        <v>1.9170403587443947</v>
      </c>
      <c r="AD48" s="4">
        <f>F48</f>
        <v>1710000000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992000000</v>
      </c>
      <c r="C50" s="4">
        <v>1140000000</v>
      </c>
      <c r="D50" s="4">
        <v>1390000000</v>
      </c>
      <c r="E50" s="4">
        <v>1580000000</v>
      </c>
      <c r="F50" s="4">
        <v>1800000000</v>
      </c>
      <c r="H50" t="s">
        <f>A50</f>
        <v>38</v>
      </c>
      <c r="I50" s="8">
        <f>IFERROR(J50/$J$27,0)</f>
        <v>0.086411149825783976</v>
      </c>
      <c r="J50" s="4">
        <f>B50</f>
        <v>992000000</v>
      </c>
      <c r="K50" s="8">
        <f>IFERROR(L50/$L$27,0)</f>
        <v>0.099912357581069242</v>
      </c>
      <c r="L50" s="4">
        <f>C50</f>
        <v>1140000000</v>
      </c>
      <c r="M50" s="8">
        <f>IFERROR(N50/$N$27,0)</f>
        <v>0.1111111111111111</v>
      </c>
      <c r="N50" s="4">
        <f>D50</f>
        <v>1390000000</v>
      </c>
      <c r="O50" s="8">
        <f>IFERROR(P50/$P$27,0)</f>
        <v>0.11738484398216939</v>
      </c>
      <c r="P50" s="4">
        <f>E50</f>
        <v>1580000000</v>
      </c>
      <c r="Q50" s="8">
        <f>IFERROR(R50/$R$27,0)</f>
        <v>0.10955569080949483</v>
      </c>
      <c r="R50" s="4">
        <f>F50</f>
        <v>1800000000</v>
      </c>
      <c r="T50" t="s">
        <f>A50</f>
        <v>38</v>
      </c>
      <c r="U50" s="8">
        <f>IFERROR(V50/$V50,0)</f>
        <v>1</v>
      </c>
      <c r="V50" s="4">
        <f>B50</f>
        <v>992000000</v>
      </c>
      <c r="W50" s="8">
        <f>IFERROR(X50/$V50,0)</f>
        <v>1.1491935483870968</v>
      </c>
      <c r="X50" s="4">
        <f>C50</f>
        <v>1140000000</v>
      </c>
      <c r="Y50" s="8">
        <f>IFERROR(Z50/$V50,0)</f>
        <v>1.4012096774193548</v>
      </c>
      <c r="Z50" s="4">
        <f>D50</f>
        <v>1390000000</v>
      </c>
      <c r="AA50" s="8">
        <f>IFERROR(AB50/$V50,0)</f>
        <v>1.592741935483871</v>
      </c>
      <c r="AB50" s="4">
        <f>E50</f>
        <v>1580000000</v>
      </c>
      <c r="AC50" s="8">
        <f>IFERROR(AD50/$V50,0)</f>
        <v>1.814516129032258</v>
      </c>
      <c r="AD50" s="4">
        <f>F50</f>
        <v>1800000000</v>
      </c>
    </row>
    <row r="51" spans="1:30" ht="13.5">
      <c r="A51" t="s">
        <v>39</v>
      </c>
      <c r="B51" s="4">
        <v>100000000</v>
      </c>
      <c r="C51" s="4">
        <v>159000000</v>
      </c>
      <c r="D51" s="4">
        <v>236000000</v>
      </c>
      <c r="E51" s="4">
        <v>134000000</v>
      </c>
      <c r="F51" s="4">
        <v>89000000</v>
      </c>
      <c r="H51" t="s">
        <f>A51</f>
        <v>39</v>
      </c>
      <c r="I51" s="8">
        <f>IFERROR(J51/$J$27,0)</f>
        <v>0.0087108013937282226</v>
      </c>
      <c r="J51" s="4">
        <f>B51</f>
        <v>100000000</v>
      </c>
      <c r="K51" s="8">
        <f>IFERROR(L51/$L$27,0)</f>
        <v>0.013935144609991236</v>
      </c>
      <c r="L51" s="4">
        <f>C51</f>
        <v>159000000</v>
      </c>
      <c r="M51" s="8">
        <f>IFERROR(N51/$N$27,0)</f>
        <v>0.018864908073541166</v>
      </c>
      <c r="N51" s="4">
        <f>D51</f>
        <v>236000000</v>
      </c>
      <c r="O51" s="8">
        <f>IFERROR(P51/$P$27,0)</f>
        <v>0.0099554234769687958</v>
      </c>
      <c r="P51" s="4">
        <f>E51</f>
        <v>134000000</v>
      </c>
      <c r="Q51" s="8">
        <f>IFERROR(R51/$R$27,0)</f>
        <v>0.0054169202678027994</v>
      </c>
      <c r="R51" s="4">
        <f>F51</f>
        <v>89000000</v>
      </c>
      <c r="T51" t="s">
        <f>A51</f>
        <v>39</v>
      </c>
      <c r="U51" s="8">
        <f>IFERROR(V51/$V51,0)</f>
        <v>1</v>
      </c>
      <c r="V51" s="4">
        <f>B51</f>
        <v>100000000</v>
      </c>
      <c r="W51" s="8">
        <f>IFERROR(X51/$V51,0)</f>
        <v>1.5900000000000001</v>
      </c>
      <c r="X51" s="4">
        <f>C51</f>
        <v>159000000</v>
      </c>
      <c r="Y51" s="8">
        <f>IFERROR(Z51/$V51,0)</f>
        <v>2.3599999999999999</v>
      </c>
      <c r="Z51" s="4">
        <f>D51</f>
        <v>236000000</v>
      </c>
      <c r="AA51" s="8">
        <f>IFERROR(AB51/$V51,0)</f>
        <v>1.3400000000000001</v>
      </c>
      <c r="AB51" s="4">
        <f>E51</f>
        <v>134000000</v>
      </c>
      <c r="AC51" s="8">
        <f>IFERROR(AD51/$V51,0)</f>
        <v>0.89000000000000001</v>
      </c>
      <c r="AD51" s="4">
        <f>F51</f>
        <v>89000000</v>
      </c>
    </row>
    <row r="52" spans="1:30" ht="13.5">
      <c r="A52" t="s">
        <v>40</v>
      </c>
      <c r="B52" s="4">
        <v>2830000000</v>
      </c>
      <c r="C52" s="4">
        <v>2870000000</v>
      </c>
      <c r="D52" s="4">
        <v>3090000000</v>
      </c>
      <c r="E52" s="4">
        <v>3130000000</v>
      </c>
      <c r="F52" s="4">
        <v>1730000000</v>
      </c>
      <c r="H52" t="s">
        <f>A52</f>
        <v>40</v>
      </c>
      <c r="I52" s="8">
        <f>IFERROR(J52/$J$27,0)</f>
        <v>0.24651567944250871</v>
      </c>
      <c r="J52" s="4">
        <f>B52</f>
        <v>2830000000</v>
      </c>
      <c r="K52" s="8">
        <f>IFERROR(L52/$L$27,0)</f>
        <v>0.25153374233128833</v>
      </c>
      <c r="L52" s="4">
        <f>C52</f>
        <v>2870000000</v>
      </c>
      <c r="M52" s="8">
        <f>IFERROR(N52/$N$27,0)</f>
        <v>0.24700239808153476</v>
      </c>
      <c r="N52" s="4">
        <f>D52</f>
        <v>3090000000</v>
      </c>
      <c r="O52" s="8">
        <f>IFERROR(P52/$P$27,0)</f>
        <v>0.23254086181277861</v>
      </c>
      <c r="P52" s="4">
        <f>E52</f>
        <v>3130000000</v>
      </c>
      <c r="Q52" s="8">
        <f>IFERROR(R52/$R$27,0)</f>
        <v>0.10529519172245892</v>
      </c>
      <c r="R52" s="4">
        <f>F52</f>
        <v>1730000000</v>
      </c>
      <c r="T52" t="s">
        <f>A52</f>
        <v>40</v>
      </c>
      <c r="U52" s="8">
        <f>IFERROR(V52/$V52,0)</f>
        <v>1</v>
      </c>
      <c r="V52" s="4">
        <f>B52</f>
        <v>2830000000</v>
      </c>
      <c r="W52" s="8">
        <f>IFERROR(X52/$V52,0)</f>
        <v>1.0141342756183747</v>
      </c>
      <c r="X52" s="4">
        <f>C52</f>
        <v>2870000000</v>
      </c>
      <c r="Y52" s="8">
        <f>IFERROR(Z52/$V52,0)</f>
        <v>1.0918727915194346</v>
      </c>
      <c r="Z52" s="4">
        <f>D52</f>
        <v>3090000000</v>
      </c>
      <c r="AA52" s="8">
        <f>IFERROR(AB52/$V52,0)</f>
        <v>1.1060070671378093</v>
      </c>
      <c r="AB52" s="4">
        <f>E52</f>
        <v>3130000000</v>
      </c>
      <c r="AC52" s="8">
        <f>IFERROR(AD52/$V52,0)</f>
        <v>0.61130742049469966</v>
      </c>
      <c r="AD52" s="4">
        <f>F52</f>
        <v>1730000000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905000000</v>
      </c>
      <c r="C55" s="4">
        <v>655000000</v>
      </c>
      <c r="D55" s="4">
        <v>-30000000</v>
      </c>
      <c r="E55" s="4">
        <v>580000000</v>
      </c>
      <c r="F55" s="4">
        <v>351000000</v>
      </c>
      <c r="H55" t="s">
        <f>A55</f>
        <v>43</v>
      </c>
      <c r="I55" s="8">
        <f>IFERROR(J55/$J$27,0)</f>
        <v>0.078832752613240423</v>
      </c>
      <c r="J55" s="4">
        <f>B55</f>
        <v>905000000</v>
      </c>
      <c r="K55" s="8">
        <f>IFERROR(L55/$L$27,0)</f>
        <v>0.057405784399649433</v>
      </c>
      <c r="L55" s="4">
        <f>C55</f>
        <v>655000000</v>
      </c>
      <c r="M55" s="8">
        <f>IFERROR(N55/$N$27,0)</f>
        <v>-0.0023980815347721821</v>
      </c>
      <c r="N55" s="4">
        <f>D55</f>
        <v>-30000000</v>
      </c>
      <c r="O55" s="8">
        <f>IFERROR(P55/$P$27,0)</f>
        <v>0.043090638930163447</v>
      </c>
      <c r="P55" s="4">
        <f>E55</f>
        <v>580000000</v>
      </c>
      <c r="Q55" s="8">
        <f>IFERROR(R55/$R$27,0)</f>
        <v>0.021363359707851491</v>
      </c>
      <c r="R55" s="4">
        <f>F55</f>
        <v>351000000</v>
      </c>
      <c r="T55" t="s">
        <f>A55</f>
        <v>43</v>
      </c>
      <c r="U55" s="8">
        <f>IFERROR(V55/$V55,0)</f>
        <v>1</v>
      </c>
      <c r="V55" s="4">
        <f>B55</f>
        <v>905000000</v>
      </c>
      <c r="W55" s="8">
        <f>IFERROR(X55/$V55,0)</f>
        <v>0.72375690607734811</v>
      </c>
      <c r="X55" s="4">
        <f>C55</f>
        <v>655000000</v>
      </c>
      <c r="Y55" s="8">
        <f>IFERROR(Z55/$V55,0)</f>
        <v>-0.033149171270718231</v>
      </c>
      <c r="Z55" s="4">
        <f>D55</f>
        <v>-30000000</v>
      </c>
      <c r="AA55" s="8">
        <f>IFERROR(AB55/$V55,0)</f>
        <v>0.64088397790055252</v>
      </c>
      <c r="AB55" s="4">
        <f>E55</f>
        <v>580000000</v>
      </c>
      <c r="AC55" s="8">
        <f>IFERROR(AD55/$V55,0)</f>
        <v>0.38784530386740329</v>
      </c>
      <c r="AD55" s="4">
        <f>F55</f>
        <v>351000000</v>
      </c>
    </row>
    <row r="56" spans="1:30" ht="13.5">
      <c r="A56" t="s">
        <v>44</v>
      </c>
      <c r="B56" s="4">
        <v>51000000</v>
      </c>
      <c r="C56" s="4">
        <v>-70000000</v>
      </c>
      <c r="D56" s="4">
        <v>-27000000</v>
      </c>
      <c r="E56" s="4">
        <v>63000000</v>
      </c>
      <c r="F56" s="4">
        <v>135000000</v>
      </c>
      <c r="H56" t="s">
        <f>A56</f>
        <v>44</v>
      </c>
      <c r="I56" s="8">
        <f>IFERROR(J56/$J$27,0)</f>
        <v>0.0044425087108013938</v>
      </c>
      <c r="J56" s="4">
        <f>B56</f>
        <v>51000000</v>
      </c>
      <c r="K56" s="8">
        <f>IFERROR(L56/$L$27,0)</f>
        <v>-0.0061349693251533744</v>
      </c>
      <c r="L56" s="4">
        <f>C56</f>
        <v>-70000000</v>
      </c>
      <c r="M56" s="8">
        <f>IFERROR(N56/$N$27,0)</f>
        <v>-0.002158273381294964</v>
      </c>
      <c r="N56" s="4">
        <f>D56</f>
        <v>-27000000</v>
      </c>
      <c r="O56" s="8">
        <f>IFERROR(P56/$P$27,0)</f>
        <v>0.0046805349182763743</v>
      </c>
      <c r="P56" s="4">
        <f>E56</f>
        <v>63000000</v>
      </c>
      <c r="Q56" s="8">
        <f>IFERROR(R56/$R$27,0)</f>
        <v>0.0082166768107121112</v>
      </c>
      <c r="R56" s="4">
        <f>F56</f>
        <v>135000000</v>
      </c>
      <c r="T56" t="s">
        <f>A56</f>
        <v>44</v>
      </c>
      <c r="U56" s="8">
        <f>IFERROR(V56/$V56,0)</f>
        <v>1</v>
      </c>
      <c r="V56" s="4">
        <f>B56</f>
        <v>51000000</v>
      </c>
      <c r="W56" s="8">
        <f>IFERROR(X56/$V56,0)</f>
        <v>-1.3725490196078431</v>
      </c>
      <c r="X56" s="4">
        <f>C56</f>
        <v>-70000000</v>
      </c>
      <c r="Y56" s="8">
        <f>IFERROR(Z56/$V56,0)</f>
        <v>-0.52941176470588236</v>
      </c>
      <c r="Z56" s="4">
        <f>D56</f>
        <v>-27000000</v>
      </c>
      <c r="AA56" s="8">
        <f>IFERROR(AB56/$V56,0)</f>
        <v>1.2352941176470589</v>
      </c>
      <c r="AB56" s="4">
        <f>E56</f>
        <v>63000000</v>
      </c>
      <c r="AC56" s="8">
        <f>IFERROR(AD56/$V56,0)</f>
        <v>2.6470588235294117</v>
      </c>
      <c r="AD56" s="4">
        <f>F56</f>
        <v>135000000</v>
      </c>
    </row>
    <row r="57" spans="1:30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30" ht="13.5">
      <c r="A58" t="s">
        <v>46</v>
      </c>
      <c r="B58" s="4">
        <v>855000000</v>
      </c>
      <c r="C58" s="4">
        <v>691000000</v>
      </c>
      <c r="D58" s="4">
        <v>-6000000</v>
      </c>
      <c r="E58" s="4">
        <v>517000000</v>
      </c>
      <c r="F58" s="4">
        <v>157000000</v>
      </c>
      <c r="H58" t="s">
        <f>A58</f>
        <v>46</v>
      </c>
      <c r="I58" s="8">
        <f>IFERROR(J58/$J$27,0)</f>
        <v>0.074477351916376305</v>
      </c>
      <c r="J58" s="4">
        <f>B58</f>
        <v>855000000</v>
      </c>
      <c r="K58" s="8">
        <f>IFERROR(L58/$L$27,0)</f>
        <v>0.06056091148115688</v>
      </c>
      <c r="L58" s="4">
        <f>C58</f>
        <v>691000000</v>
      </c>
      <c r="M58" s="8">
        <f>IFERROR(N58/$N$27,0)</f>
        <v>-0.00047961630695443646</v>
      </c>
      <c r="N58" s="4">
        <f>D58</f>
        <v>-6000000</v>
      </c>
      <c r="O58" s="8">
        <f>IFERROR(P58/$P$27,0)</f>
        <v>0.038410104011887075</v>
      </c>
      <c r="P58" s="4">
        <f>E58</f>
        <v>517000000</v>
      </c>
      <c r="Q58" s="8">
        <f>IFERROR(R58/$R$27,0)</f>
        <v>0.0095556908094948257</v>
      </c>
      <c r="R58" s="4">
        <f>F58</f>
        <v>157000000</v>
      </c>
      <c r="T58" t="s">
        <f>A58</f>
        <v>46</v>
      </c>
      <c r="U58" s="8">
        <f>IFERROR(V58/$V58,0)</f>
        <v>1</v>
      </c>
      <c r="V58" s="4">
        <f>B58</f>
        <v>855000000</v>
      </c>
      <c r="W58" s="8">
        <f>IFERROR(X58/$V58,0)</f>
        <v>0.80818713450292401</v>
      </c>
      <c r="X58" s="4">
        <f>C58</f>
        <v>691000000</v>
      </c>
      <c r="Y58" s="8">
        <f>IFERROR(Z58/$V58,0)</f>
        <v>-0.0070175438596491229</v>
      </c>
      <c r="Z58" s="4">
        <f>D58</f>
        <v>-6000000</v>
      </c>
      <c r="AA58" s="8">
        <f>IFERROR(AB58/$V58,0)</f>
        <v>0.60467836257309937</v>
      </c>
      <c r="AB58" s="4">
        <f>E58</f>
        <v>517000000</v>
      </c>
      <c r="AC58" s="8">
        <f>IFERROR(AD58/$V58,0)</f>
        <v>0.18362573099415205</v>
      </c>
      <c r="AD58" s="4">
        <f>F58</f>
        <v>157000000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1000000</v>
      </c>
      <c r="C60" s="4">
        <v>-34000000</v>
      </c>
      <c r="D60" s="4">
        <v>-3000000</v>
      </c>
      <c r="E60" s="4">
        <v>0</v>
      </c>
      <c r="F60" s="4">
        <v>-59000000</v>
      </c>
      <c r="H60" t="s">
        <f>A60</f>
        <v>48</v>
      </c>
      <c r="I60" s="8">
        <f>IFERROR(J60/$J$27,0)</f>
        <v>8.710801393728223e-05</v>
      </c>
      <c r="J60" s="4">
        <f>B60</f>
        <v>1000000</v>
      </c>
      <c r="K60" s="8">
        <f>IFERROR(L60/$L$27,0)</f>
        <v>-0.0029798422436459245</v>
      </c>
      <c r="L60" s="4">
        <f>C60</f>
        <v>-34000000</v>
      </c>
      <c r="M60" s="8">
        <f>IFERROR(N60/$N$27,0)</f>
        <v>-0.00023980815347721823</v>
      </c>
      <c r="N60" s="4">
        <f>D60</f>
        <v>-3000000</v>
      </c>
      <c r="O60" s="8">
        <f>IFERROR(P60/$P$27,0)</f>
        <v>0</v>
      </c>
      <c r="P60" s="4">
        <f>E60</f>
        <v>0</v>
      </c>
      <c r="Q60" s="8">
        <f>IFERROR(R60/$R$27,0)</f>
        <v>-0.0035909920876445525</v>
      </c>
      <c r="R60" s="4">
        <f>F60</f>
        <v>-59000000</v>
      </c>
      <c r="T60" t="s">
        <f>A60</f>
        <v>48</v>
      </c>
      <c r="U60" s="8">
        <f>IFERROR(V60/$V60,0)</f>
        <v>1</v>
      </c>
      <c r="V60" s="4">
        <f>B60</f>
        <v>1000000</v>
      </c>
      <c r="W60" s="8">
        <f>IFERROR(X60/$V60,0)</f>
        <v>-34</v>
      </c>
      <c r="X60" s="4">
        <f>C60</f>
        <v>-34000000</v>
      </c>
      <c r="Y60" s="8">
        <f>IFERROR(Z60/$V60,0)</f>
        <v>-3</v>
      </c>
      <c r="Z60" s="4">
        <f>D60</f>
        <v>-3000000</v>
      </c>
      <c r="AA60" s="8">
        <f>IFERROR(AB60/$V60,0)</f>
        <v>0</v>
      </c>
      <c r="AB60" s="4">
        <f>E60</f>
        <v>0</v>
      </c>
      <c r="AC60" s="8">
        <f>IFERROR(AD60/$V60,0)</f>
        <v>-59</v>
      </c>
      <c r="AD60" s="4">
        <f>F60</f>
        <v>-59000000</v>
      </c>
    </row>
    <row r="61" spans="1:30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1920000000</v>
      </c>
      <c r="C63" s="4">
        <v>2210000000</v>
      </c>
      <c r="D63" s="4">
        <v>3120000000</v>
      </c>
      <c r="E63" s="4">
        <v>2550000000</v>
      </c>
      <c r="F63" s="4">
        <v>1380000000</v>
      </c>
      <c r="H63" t="s">
        <f>A63</f>
        <v>51</v>
      </c>
      <c r="I63" s="8">
        <f>IFERROR(J63/$J$27,0)</f>
        <v>0.1672473867595819</v>
      </c>
      <c r="J63" s="4">
        <f>B63</f>
        <v>1920000000</v>
      </c>
      <c r="K63" s="8">
        <f>IFERROR(L63/$L$27,0)</f>
        <v>0.19368974583698509</v>
      </c>
      <c r="L63" s="4">
        <f>C63</f>
        <v>2210000000</v>
      </c>
      <c r="M63" s="8">
        <f>IFERROR(N63/$N$27,0)</f>
        <v>0.24940047961630696</v>
      </c>
      <c r="N63" s="4">
        <f>D63</f>
        <v>3120000000</v>
      </c>
      <c r="O63" s="8">
        <f>IFERROR(P63/$P$27,0)</f>
        <v>0.18945022288261515</v>
      </c>
      <c r="P63" s="4">
        <f>E63</f>
        <v>2550000000</v>
      </c>
      <c r="Q63" s="8">
        <f>IFERROR(R63/$R$27,0)</f>
        <v>0.083992696287279373</v>
      </c>
      <c r="R63" s="4">
        <f>F63</f>
        <v>1380000000</v>
      </c>
      <c r="T63" t="s">
        <f>A63</f>
        <v>51</v>
      </c>
      <c r="U63" s="8">
        <f>IFERROR(V63/$V63,0)</f>
        <v>1</v>
      </c>
      <c r="V63" s="4">
        <f>B63</f>
        <v>1920000000</v>
      </c>
      <c r="W63" s="8">
        <f>IFERROR(X63/$V63,0)</f>
        <v>1.1510416666666667</v>
      </c>
      <c r="X63" s="4">
        <f>C63</f>
        <v>2210000000</v>
      </c>
      <c r="Y63" s="8">
        <f>IFERROR(Z63/$V63,0)</f>
        <v>1.625</v>
      </c>
      <c r="Z63" s="4">
        <f>D63</f>
        <v>3120000000</v>
      </c>
      <c r="AA63" s="8">
        <f>IFERROR(AB63/$V63,0)</f>
        <v>1.328125</v>
      </c>
      <c r="AB63" s="4">
        <f>E63</f>
        <v>2550000000</v>
      </c>
      <c r="AC63" s="8">
        <f>IFERROR(AD63/$V63,0)</f>
        <v>0.71875</v>
      </c>
      <c r="AD63" s="4">
        <f>F63</f>
        <v>1380000000</v>
      </c>
    </row>
    <row r="64" spans="1:30" ht="13.5">
      <c r="A64" t="s">
        <v>52</v>
      </c>
      <c r="B64" s="4">
        <v>24000000</v>
      </c>
      <c r="C64" s="4">
        <v>89000000</v>
      </c>
      <c r="D64" s="4">
        <v>121000000</v>
      </c>
      <c r="E64" s="4">
        <v>102000000</v>
      </c>
      <c r="F64" s="4">
        <v>18000000</v>
      </c>
      <c r="H64" t="s">
        <f>A64</f>
        <v>52</v>
      </c>
      <c r="I64" s="8">
        <f>IFERROR(J64/$J$27,0)</f>
        <v>0.0020905923344947735</v>
      </c>
      <c r="J64" s="4">
        <f>B64</f>
        <v>24000000</v>
      </c>
      <c r="K64" s="8">
        <f>IFERROR(L64/$L$27,0)</f>
        <v>0.0078001752848378611</v>
      </c>
      <c r="L64" s="4">
        <f>C64</f>
        <v>89000000</v>
      </c>
      <c r="M64" s="8">
        <f>IFERROR(N64/$N$27,0)</f>
        <v>0.0096722621902478011</v>
      </c>
      <c r="N64" s="4">
        <f>D64</f>
        <v>121000000</v>
      </c>
      <c r="O64" s="8">
        <f>IFERROR(P64/$P$27,0)</f>
        <v>0.0075780089153046062</v>
      </c>
      <c r="P64" s="4">
        <f>E64</f>
        <v>102000000</v>
      </c>
      <c r="Q64" s="8">
        <f>IFERROR(R64/$R$27,0)</f>
        <v>0.0010955569080949483</v>
      </c>
      <c r="R64" s="4">
        <f>F64</f>
        <v>18000000</v>
      </c>
      <c r="T64" t="s">
        <f>A64</f>
        <v>52</v>
      </c>
      <c r="U64" s="8">
        <f>IFERROR(V64/$V64,0)</f>
        <v>1</v>
      </c>
      <c r="V64" s="4">
        <f>B64</f>
        <v>24000000</v>
      </c>
      <c r="W64" s="8">
        <f>IFERROR(X64/$V64,0)</f>
        <v>3.7083333333333335</v>
      </c>
      <c r="X64" s="4">
        <f>C64</f>
        <v>89000000</v>
      </c>
      <c r="Y64" s="8">
        <f>IFERROR(Z64/$V64,0)</f>
        <v>5.041666666666667</v>
      </c>
      <c r="Z64" s="4">
        <f>D64</f>
        <v>121000000</v>
      </c>
      <c r="AA64" s="8">
        <f>IFERROR(AB64/$V64,0)</f>
        <v>4.25</v>
      </c>
      <c r="AB64" s="4">
        <f>E64</f>
        <v>102000000</v>
      </c>
      <c r="AC64" s="8">
        <f>IFERROR(AD64/$V64,0)</f>
        <v>0.75</v>
      </c>
      <c r="AD64" s="4">
        <f>F64</f>
        <v>18000000</v>
      </c>
    </row>
    <row r="65" spans="1:30" ht="13.5">
      <c r="A65" t="s">
        <v>53</v>
      </c>
      <c r="B65" s="4">
        <v>1900000000</v>
      </c>
      <c r="C65" s="4">
        <v>2120000000</v>
      </c>
      <c r="D65" s="4">
        <v>3000000000</v>
      </c>
      <c r="E65" s="4">
        <v>2450000000</v>
      </c>
      <c r="F65" s="4">
        <v>1360000000</v>
      </c>
      <c r="H65" t="s">
        <f>A65</f>
        <v>53</v>
      </c>
      <c r="I65" s="8">
        <f>IFERROR(J65/$J$27,0)</f>
        <v>0.16550522648083624</v>
      </c>
      <c r="J65" s="4">
        <f>B65</f>
        <v>1900000000</v>
      </c>
      <c r="K65" s="8">
        <f>IFERROR(L65/$L$27,0)</f>
        <v>0.18580192813321647</v>
      </c>
      <c r="L65" s="4">
        <f>C65</f>
        <v>2120000000</v>
      </c>
      <c r="M65" s="8">
        <f>IFERROR(N65/$N$27,0)</f>
        <v>0.23980815347721823</v>
      </c>
      <c r="N65" s="4">
        <f>D65</f>
        <v>3000000000</v>
      </c>
      <c r="O65" s="8">
        <f>IFERROR(P65/$P$27,0)</f>
        <v>0.18202080237741455</v>
      </c>
      <c r="P65" s="4">
        <f>E65</f>
        <v>2450000000</v>
      </c>
      <c r="Q65" s="8">
        <f>IFERROR(R65/$R$27,0)</f>
        <v>0.082775410833840532</v>
      </c>
      <c r="R65" s="4">
        <f>F65</f>
        <v>1360000000</v>
      </c>
      <c r="T65" t="s">
        <f>A65</f>
        <v>53</v>
      </c>
      <c r="U65" s="8">
        <f>IFERROR(V65/$V65,0)</f>
        <v>1</v>
      </c>
      <c r="V65" s="4">
        <f>B65</f>
        <v>1900000000</v>
      </c>
      <c r="W65" s="8">
        <f>IFERROR(X65/$V65,0)</f>
        <v>1.1157894736842104</v>
      </c>
      <c r="X65" s="4">
        <f>C65</f>
        <v>2120000000</v>
      </c>
      <c r="Y65" s="8">
        <f>IFERROR(Z65/$V65,0)</f>
        <v>1.5789473684210527</v>
      </c>
      <c r="Z65" s="4">
        <f>D65</f>
        <v>3000000000</v>
      </c>
      <c r="AA65" s="8">
        <f>IFERROR(AB65/$V65,0)</f>
        <v>1.2894736842105263</v>
      </c>
      <c r="AB65" s="4">
        <f>E65</f>
        <v>2450000000</v>
      </c>
      <c r="AC65" s="8">
        <f>IFERROR(AD65/$V65,0)</f>
        <v>0.71578947368421053</v>
      </c>
      <c r="AD65" s="4">
        <f>F65</f>
        <v>1360000000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H68" t="s">
        <f>A68</f>
        <v>56</v>
      </c>
      <c r="I68" s="8">
        <f>IFERROR(J68/$J$27,0)</f>
        <v>0</v>
      </c>
      <c r="J68" s="4">
        <f>B68</f>
        <v>0</v>
      </c>
      <c r="K68" s="8">
        <f>IFERROR(L68/$L$27,0)</f>
        <v>0</v>
      </c>
      <c r="L68" s="4">
        <f>C68</f>
        <v>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0</v>
      </c>
      <c r="V68" s="4">
        <f>B68</f>
        <v>0</v>
      </c>
      <c r="W68" s="8">
        <f>IFERROR(X68/$V68,0)</f>
        <v>0</v>
      </c>
      <c r="X68" s="4">
        <f>C68</f>
        <v>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30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H71" t="s">
        <f>A71</f>
        <v>59</v>
      </c>
      <c r="I71" s="8">
        <f>IFERROR(J71/$J$27,0)</f>
        <v>0</v>
      </c>
      <c r="J71" s="4">
        <f>B71</f>
        <v>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0</v>
      </c>
      <c r="V71" s="4">
        <f>B71</f>
        <v>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1900000000</v>
      </c>
      <c r="C72" s="4">
        <v>2120000000</v>
      </c>
      <c r="D72" s="4">
        <v>3000000000</v>
      </c>
      <c r="E72" s="4">
        <v>2450000000</v>
      </c>
      <c r="F72" s="4">
        <v>1360000000</v>
      </c>
      <c r="H72" t="s">
        <f>A72</f>
        <v>60</v>
      </c>
      <c r="I72" s="8">
        <f>IFERROR(J72/$J$27,0)</f>
        <v>0.16550522648083624</v>
      </c>
      <c r="J72" s="4">
        <f>B72</f>
        <v>1900000000</v>
      </c>
      <c r="K72" s="8">
        <f>IFERROR(L72/$L$27,0)</f>
        <v>0.18580192813321647</v>
      </c>
      <c r="L72" s="4">
        <f>C72</f>
        <v>2120000000</v>
      </c>
      <c r="M72" s="8">
        <f>IFERROR(N72/$N$27,0)</f>
        <v>0.23980815347721823</v>
      </c>
      <c r="N72" s="4">
        <f>D72</f>
        <v>3000000000</v>
      </c>
      <c r="O72" s="8">
        <f>IFERROR(P72/$P$27,0)</f>
        <v>0.18202080237741455</v>
      </c>
      <c r="P72" s="4">
        <f>E72</f>
        <v>2450000000</v>
      </c>
      <c r="Q72" s="8">
        <f>IFERROR(R72/$R$27,0)</f>
        <v>0.082775410833840532</v>
      </c>
      <c r="R72" s="4">
        <f>F72</f>
        <v>1360000000</v>
      </c>
      <c r="T72" t="s">
        <f>A72</f>
        <v>60</v>
      </c>
      <c r="U72" s="8">
        <f>IFERROR(V72/$V72,0)</f>
        <v>1</v>
      </c>
      <c r="V72" s="4">
        <f>B72</f>
        <v>1900000000</v>
      </c>
      <c r="W72" s="8">
        <f>IFERROR(X72/$V72,0)</f>
        <v>1.1157894736842104</v>
      </c>
      <c r="X72" s="4">
        <f>C72</f>
        <v>2120000000</v>
      </c>
      <c r="Y72" s="8">
        <f>IFERROR(Z72/$V72,0)</f>
        <v>1.5789473684210527</v>
      </c>
      <c r="Z72" s="4">
        <f>D72</f>
        <v>3000000000</v>
      </c>
      <c r="AA72" s="8">
        <f>IFERROR(AB72/$V72,0)</f>
        <v>1.2894736842105263</v>
      </c>
      <c r="AB72" s="4">
        <f>E72</f>
        <v>2450000000</v>
      </c>
      <c r="AC72" s="8">
        <f>IFERROR(AD72/$V72,0)</f>
        <v>0.71578947368421053</v>
      </c>
      <c r="AD72" s="4">
        <f>F72</f>
        <v>1360000000</v>
      </c>
    </row>
    <row r="73" spans="1:30" ht="13.5">
      <c r="A73" t="s">
        <v>61</v>
      </c>
      <c r="B73" s="4">
        <v>0</v>
      </c>
      <c r="C73" s="4">
        <v>0</v>
      </c>
      <c r="D73" s="4">
        <v>0</v>
      </c>
      <c r="E73" s="4">
        <v>0</v>
      </c>
      <c r="F73" s="4">
        <v>17000000</v>
      </c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</v>
      </c>
      <c r="P73" s="4">
        <f>E73</f>
        <v>0</v>
      </c>
      <c r="Q73" s="8">
        <f>IFERROR(R73/$R$27,0)</f>
        <v>0.0010346926354230068</v>
      </c>
      <c r="R73" s="4">
        <f>F73</f>
        <v>17000000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0</v>
      </c>
      <c r="AC73" s="8">
        <f>IFERROR(AD73/$V73,0)</f>
        <v>0</v>
      </c>
      <c r="AD73" s="4">
        <f>F73</f>
        <v>17000000</v>
      </c>
    </row>
    <row r="74" spans="1:30" ht="13.5">
      <c r="A74" t="s">
        <v>62</v>
      </c>
      <c r="B74" s="4">
        <v>1900000000</v>
      </c>
      <c r="C74" s="4">
        <v>2120000000</v>
      </c>
      <c r="D74" s="4">
        <v>3000000000</v>
      </c>
      <c r="E74" s="4">
        <v>2450000000</v>
      </c>
      <c r="F74" s="4">
        <v>1340000000</v>
      </c>
      <c r="H74" t="s">
        <f>A74</f>
        <v>62</v>
      </c>
      <c r="I74" s="8">
        <f>IFERROR(J74/$J$27,0)</f>
        <v>0.16550522648083624</v>
      </c>
      <c r="J74" s="4">
        <f>B74</f>
        <v>1900000000</v>
      </c>
      <c r="K74" s="8">
        <f>IFERROR(L74/$L$27,0)</f>
        <v>0.18580192813321647</v>
      </c>
      <c r="L74" s="4">
        <f>C74</f>
        <v>2120000000</v>
      </c>
      <c r="M74" s="8">
        <f>IFERROR(N74/$N$27,0)</f>
        <v>0.23980815347721823</v>
      </c>
      <c r="N74" s="4">
        <f>D74</f>
        <v>3000000000</v>
      </c>
      <c r="O74" s="8">
        <f>IFERROR(P74/$P$27,0)</f>
        <v>0.18202080237741455</v>
      </c>
      <c r="P74" s="4">
        <f>E74</f>
        <v>2450000000</v>
      </c>
      <c r="Q74" s="8">
        <f>IFERROR(R74/$R$27,0)</f>
        <v>0.081558125380401705</v>
      </c>
      <c r="R74" s="4">
        <f>F74</f>
        <v>1340000000</v>
      </c>
      <c r="T74" t="s">
        <f>A74</f>
        <v>62</v>
      </c>
      <c r="U74" s="8">
        <f>IFERROR(V74/$V74,0)</f>
        <v>1</v>
      </c>
      <c r="V74" s="4">
        <f>B74</f>
        <v>1900000000</v>
      </c>
      <c r="W74" s="8">
        <f>IFERROR(X74/$V74,0)</f>
        <v>1.1157894736842104</v>
      </c>
      <c r="X74" s="4">
        <f>C74</f>
        <v>2120000000</v>
      </c>
      <c r="Y74" s="8">
        <f>IFERROR(Z74/$V74,0)</f>
        <v>1.5789473684210527</v>
      </c>
      <c r="Z74" s="4">
        <f>D74</f>
        <v>3000000000</v>
      </c>
      <c r="AA74" s="8">
        <f>IFERROR(AB74/$V74,0)</f>
        <v>1.2894736842105263</v>
      </c>
      <c r="AB74" s="4">
        <f>E74</f>
        <v>2450000000</v>
      </c>
      <c r="AC74" s="8">
        <f>IFERROR(AD74/$V74,0)</f>
        <v>0.70526315789473681</v>
      </c>
      <c r="AD74" s="4">
        <f>F74</f>
        <v>1340000000</v>
      </c>
    </row>
    <row r="75" spans="1:30" ht="13.5">
      <c r="A75" t="s">
        <v>63</v>
      </c>
      <c r="B75">
        <v>3.21</v>
      </c>
      <c r="C75">
        <v>3.4399999999999999</v>
      </c>
      <c r="D75">
        <v>4.7199999999999998</v>
      </c>
      <c r="E75">
        <v>3.7400000000000002</v>
      </c>
      <c r="F75">
        <v>1.6599999999999999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592400000</v>
      </c>
      <c r="C77">
        <v>616400000</v>
      </c>
      <c r="D77">
        <v>636000000</v>
      </c>
      <c r="E77">
        <v>654200000</v>
      </c>
      <c r="F77">
        <v>808800000</v>
      </c>
    </row>
    <row r="78" spans="1:30" ht="13.5">
      <c r="A78" t="s">
        <v>66</v>
      </c>
      <c r="B78">
        <v>3.2000000000000002</v>
      </c>
      <c r="C78">
        <v>3.4399999999999999</v>
      </c>
      <c r="D78">
        <v>4.7199999999999998</v>
      </c>
      <c r="E78">
        <v>3.7400000000000002</v>
      </c>
      <c r="F78">
        <v>1.6200000000000001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593700000</v>
      </c>
      <c r="C80">
        <v>617100000</v>
      </c>
      <c r="D80">
        <v>636000000</v>
      </c>
      <c r="E80">
        <v>654900000</v>
      </c>
      <c r="F80">
        <v>808900000</v>
      </c>
    </row>
    <row r="81" spans="1:30" ht="13.5">
      <c r="A81" t="s">
        <v>69</v>
      </c>
      <c r="B81">
        <v>5020000000</v>
      </c>
      <c r="C81">
        <v>5170000000</v>
      </c>
      <c r="D81">
        <v>5930000000</v>
      </c>
      <c r="E81">
        <v>5980000000</v>
      </c>
      <c r="F81">
        <v>7360000000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89" spans="1:30" ht="13.5">
      <c r="A89" t="s">
        <v>72</v>
      </c>
      <c r="B89">
        <v>2015</v>
      </c>
      <c r="C89">
        <v>2016</v>
      </c>
      <c r="D89">
        <v>2017</v>
      </c>
      <c r="E89">
        <v>2018</v>
      </c>
      <c r="F89">
        <v>2019</v>
      </c>
    </row>
    <row r="90" spans="1:30" ht="13.5">
      <c r="A90" t="s">
        <v>73</v>
      </c>
      <c r="B90" s="4">
        <v>862000000</v>
      </c>
      <c r="C90" s="4">
        <v>401000000</v>
      </c>
      <c r="D90" s="4">
        <v>185000000</v>
      </c>
      <c r="E90" s="4">
        <v>391000000</v>
      </c>
      <c r="F90" s="4">
        <v>269000000</v>
      </c>
      <c r="H90" s="2" t="s">
        <v>74</v>
      </c>
      <c r="I90" s="9">
        <v>2015</v>
      </c>
      <c r="J90" s="9">
        <f>$B$90</f>
        <v>862000000</v>
      </c>
      <c r="K90" s="9">
        <v>2016</v>
      </c>
      <c r="L90" s="9">
        <f>$C$90</f>
        <v>401000000</v>
      </c>
      <c r="M90" s="9">
        <v>2017</v>
      </c>
      <c r="N90" s="9">
        <f>$D$90</f>
        <v>185000000</v>
      </c>
      <c r="O90" s="9">
        <v>2018</v>
      </c>
      <c r="P90" s="9">
        <f>$E$90</f>
        <v>391000000</v>
      </c>
      <c r="Q90" s="9">
        <v>2019</v>
      </c>
      <c r="R90" s="9">
        <f>$F$90</f>
        <v>269000000</v>
      </c>
      <c r="S90" s="9"/>
      <c r="T90" s="2" t="s">
        <v>75</v>
      </c>
      <c r="U90" s="9">
        <v>2015</v>
      </c>
      <c r="V90" s="9">
        <f>$B$90</f>
        <v>862000000</v>
      </c>
      <c r="W90" s="9">
        <v>2016</v>
      </c>
      <c r="X90" s="9">
        <f>$C$90</f>
        <v>401000000</v>
      </c>
      <c r="Y90" s="9">
        <v>2017</v>
      </c>
      <c r="Z90" s="9">
        <f>$D$90</f>
        <v>185000000</v>
      </c>
      <c r="AA90" s="9">
        <v>2018</v>
      </c>
      <c r="AB90" s="9">
        <f>$E$90</f>
        <v>391000000</v>
      </c>
      <c r="AC90" s="9">
        <v>2019</v>
      </c>
      <c r="AD90" s="9">
        <f>$F$90</f>
        <v>269000000</v>
      </c>
    </row>
    <row r="91" spans="1:30" ht="13.5">
      <c r="A91" t="s">
        <v>76</v>
      </c>
      <c r="B91" s="4">
        <v>607000000</v>
      </c>
      <c r="C91" s="4">
        <v>261000000</v>
      </c>
      <c r="D91" s="4">
        <v>185000000</v>
      </c>
      <c r="E91" s="4">
        <v>391000000</v>
      </c>
      <c r="F91" s="4">
        <v>269000000</v>
      </c>
      <c r="H91" t="s">
        <f>$A$91</f>
        <v>76</v>
      </c>
      <c r="I91" s="8">
        <f>IFERROR(J91/$J$122,0)</f>
        <v>0.010349531116794543</v>
      </c>
      <c r="J91" s="4">
        <f>$B$91</f>
        <v>607000000</v>
      </c>
      <c r="K91" s="8">
        <f>IFERROR(L91/$L$122,0)</f>
        <v>0.0036447423544197738</v>
      </c>
      <c r="L91" s="4">
        <f>$C$91</f>
        <v>261000000</v>
      </c>
      <c r="M91" s="8">
        <f>IFERROR(N91/$N$122,0)</f>
        <v>0.0024154589371980675</v>
      </c>
      <c r="N91" s="4">
        <f>$D$91</f>
        <v>185000000</v>
      </c>
      <c r="O91" s="8">
        <f>IFERROR(P91/$P$122,0)</f>
        <v>0.0050186112180721342</v>
      </c>
      <c r="P91" s="4">
        <f>$E$91</f>
        <v>391000000</v>
      </c>
      <c r="Q91" s="8">
        <f>IFERROR(R91/$R$122,0)</f>
        <v>0.0025910229242920441</v>
      </c>
      <c r="R91" s="4">
        <f>$F$91</f>
        <v>269000000</v>
      </c>
      <c r="T91" t="s">
        <f>$A$91</f>
        <v>76</v>
      </c>
      <c r="U91" s="8">
        <f>IFERROR(V91/$V91,0)</f>
        <v>1</v>
      </c>
      <c r="V91" s="4">
        <f>$B$91</f>
        <v>607000000</v>
      </c>
      <c r="W91" s="8">
        <f>IFERROR(X91/$V91,0)</f>
        <v>0.42998352553542007</v>
      </c>
      <c r="X91" s="4">
        <f>$C$91</f>
        <v>261000000</v>
      </c>
      <c r="Y91" s="8">
        <f>IFERROR(Z91/$V91,0)</f>
        <v>0.30477759472817134</v>
      </c>
      <c r="Z91" s="4">
        <f>$D$91</f>
        <v>185000000</v>
      </c>
      <c r="AA91" s="8">
        <f>IFERROR(AB91/$V91,0)</f>
        <v>0.64415156507413507</v>
      </c>
      <c r="AB91" s="4">
        <f>$E$91</f>
        <v>391000000</v>
      </c>
      <c r="AC91" s="8">
        <f>IFERROR(AD91/$V91,0)</f>
        <v>0.44316309719934099</v>
      </c>
      <c r="AD91" s="4">
        <f>$F$91</f>
        <v>269000000</v>
      </c>
    </row>
    <row r="92" spans="1:30" ht="13.5">
      <c r="A92" t="s">
        <v>77</v>
      </c>
      <c r="B92" s="4">
        <v>255000000</v>
      </c>
      <c r="C92" s="4">
        <v>140000000</v>
      </c>
      <c r="D92" s="4">
        <v>0</v>
      </c>
      <c r="E92" s="4">
        <v>0</v>
      </c>
      <c r="F92" s="4">
        <v>0</v>
      </c>
      <c r="H92" t="s">
        <f>$A$92</f>
        <v>77</v>
      </c>
      <c r="I92" s="8">
        <f>IFERROR(J92/$J$122,0)</f>
        <v>0.0043478260869565218</v>
      </c>
      <c r="J92" s="4">
        <f>$B$92</f>
        <v>255000000</v>
      </c>
      <c r="K92" s="8">
        <f>IFERROR(L92/$L$122,0)</f>
        <v>0.0019550342130987292</v>
      </c>
      <c r="L92" s="4">
        <f>$C$92</f>
        <v>140000000</v>
      </c>
      <c r="M92" s="8">
        <f>IFERROR(N92/$N$122,0)</f>
        <v>0</v>
      </c>
      <c r="N92" s="4">
        <f>$D$92</f>
        <v>0</v>
      </c>
      <c r="O92" s="8">
        <f>IFERROR(P92/$P$122,0)</f>
        <v>0</v>
      </c>
      <c r="P92" s="4">
        <f>$E$92</f>
        <v>0</v>
      </c>
      <c r="Q92" s="8">
        <f>IFERROR(R92/$R$122,0)</f>
        <v>0</v>
      </c>
      <c r="R92" s="4">
        <f>$F$92</f>
        <v>0</v>
      </c>
      <c r="T92" t="s">
        <f>$A$92</f>
        <v>77</v>
      </c>
      <c r="U92" s="8">
        <f>IFERROR(V92/$V92,0)</f>
        <v>1</v>
      </c>
      <c r="V92" s="4">
        <f>$B$92</f>
        <v>255000000</v>
      </c>
      <c r="W92" s="8">
        <f>IFERROR(X92/$V92,0)</f>
        <v>0.5490196078431373</v>
      </c>
      <c r="X92" s="4">
        <f>$C$92</f>
        <v>140000000</v>
      </c>
      <c r="Y92" s="8">
        <f>IFERROR(Z92/$V92,0)</f>
        <v>0</v>
      </c>
      <c r="Z92" s="4">
        <f>$D$92</f>
        <v>0</v>
      </c>
      <c r="AA92" s="8">
        <f>IFERROR(AB92/$V92,0)</f>
        <v>0</v>
      </c>
      <c r="AB92" s="4">
        <f>$E$92</f>
        <v>0</v>
      </c>
      <c r="AC92" s="8">
        <f>IFERROR(AD92/$V92,0)</f>
        <v>0</v>
      </c>
      <c r="AD92" s="4">
        <f>$F$92</f>
        <v>0</v>
      </c>
    </row>
    <row r="93" spans="1:30" ht="13.5">
      <c r="A93" t="s">
        <v>78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78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78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30" ht="13.5">
      <c r="A94" t="s">
        <v>79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80</v>
      </c>
      <c r="I94" s="8">
        <f>IFERROR(J94/$J$122,0)</f>
        <v>0.023358908780903666</v>
      </c>
      <c r="J94" s="4">
        <f>$B$95</f>
        <v>1370000000</v>
      </c>
      <c r="K94" s="8">
        <f>IFERROR(L94/$L$122,0)</f>
        <v>0.02387934645999162</v>
      </c>
      <c r="L94" s="4">
        <f>$C$95</f>
        <v>1710000000</v>
      </c>
      <c r="M94" s="8">
        <f>IFERROR(N94/$N$122,0)</f>
        <v>0.023371197284240763</v>
      </c>
      <c r="N94" s="4">
        <f>$D$95</f>
        <v>1790000000</v>
      </c>
      <c r="O94" s="8">
        <f>IFERROR(P94/$P$122,0)</f>
        <v>0.026697471441406752</v>
      </c>
      <c r="P94" s="4">
        <f>$E$95</f>
        <v>2080000000</v>
      </c>
      <c r="Q94" s="8">
        <f>IFERROR(R94/$R$122,0)</f>
        <v>0.025524947023694858</v>
      </c>
      <c r="R94" s="4">
        <f>$F$95</f>
        <v>2650000000</v>
      </c>
      <c r="T94" t="s">
        <f>$A$95</f>
        <v>80</v>
      </c>
      <c r="U94" s="8">
        <f>IFERROR(V94/$V94,0)</f>
        <v>1</v>
      </c>
      <c r="V94" s="4">
        <f>$B$95</f>
        <v>1370000000</v>
      </c>
      <c r="W94" s="8">
        <f>IFERROR(X94/$V94,0)</f>
        <v>1.2481751824817517</v>
      </c>
      <c r="X94" s="4">
        <f>$C$95</f>
        <v>1710000000</v>
      </c>
      <c r="Y94" s="8">
        <f>IFERROR(Z94/$V94,0)</f>
        <v>1.3065693430656935</v>
      </c>
      <c r="Z94" s="4">
        <f>$D$95</f>
        <v>1790000000</v>
      </c>
      <c r="AA94" s="8">
        <f>IFERROR(AB94/$V94,0)</f>
        <v>1.5182481751824817</v>
      </c>
      <c r="AB94" s="4">
        <f>$E$95</f>
        <v>2080000000</v>
      </c>
      <c r="AC94" s="8">
        <f>IFERROR(AD94/$V94,0)</f>
        <v>1.9343065693430657</v>
      </c>
      <c r="AD94" s="4">
        <f>$F$95</f>
        <v>2650000000</v>
      </c>
    </row>
    <row r="95" spans="1:30" ht="13.5">
      <c r="A95" t="s">
        <v>80</v>
      </c>
      <c r="B95" s="4">
        <v>1370000000</v>
      </c>
      <c r="C95" s="4">
        <v>1710000000</v>
      </c>
      <c r="D95" s="4">
        <v>1790000000</v>
      </c>
      <c r="E95" s="4">
        <v>2080000000</v>
      </c>
      <c r="F95" s="4">
        <v>2650000000</v>
      </c>
      <c r="H95" t="s">
        <f>$A$96</f>
        <v>81</v>
      </c>
      <c r="I95" s="8">
        <f>IFERROR(J95/$J$122,0)</f>
        <v>0.020460358056265986</v>
      </c>
      <c r="J95" s="4">
        <f>$B$96</f>
        <v>1200000000</v>
      </c>
      <c r="K95" s="8">
        <f>IFERROR(L95/$L$122,0)</f>
        <v>0.021226085742214774</v>
      </c>
      <c r="L95" s="4">
        <f>$C$96</f>
        <v>1520000000</v>
      </c>
      <c r="M95" s="8">
        <f>IFERROR(N95/$N$122,0)</f>
        <v>0.021673847760804284</v>
      </c>
      <c r="N95" s="4">
        <f>$D$96</f>
        <v>1660000000</v>
      </c>
      <c r="O95" s="8">
        <f>IFERROR(P95/$P$122,0)</f>
        <v>0.022461814914645103</v>
      </c>
      <c r="P95" s="4">
        <f>$E$96</f>
        <v>1750000000</v>
      </c>
      <c r="Q95" s="8">
        <f>IFERROR(R95/$R$122,0)</f>
        <v>0.021961086495858217</v>
      </c>
      <c r="R95" s="4">
        <f>$F$96</f>
        <v>2280000000</v>
      </c>
      <c r="T95" t="s">
        <f>$A$96</f>
        <v>81</v>
      </c>
      <c r="U95" s="8">
        <f>IFERROR(V95/$V95,0)</f>
        <v>1</v>
      </c>
      <c r="V95" s="4">
        <f>$B$96</f>
        <v>1200000000</v>
      </c>
      <c r="W95" s="8">
        <f>IFERROR(X95/$V95,0)</f>
        <v>1.2666666666666666</v>
      </c>
      <c r="X95" s="4">
        <f>$C$96</f>
        <v>1520000000</v>
      </c>
      <c r="Y95" s="8">
        <f>IFERROR(Z95/$V95,0)</f>
        <v>1.3833333333333333</v>
      </c>
      <c r="Z95" s="4">
        <f>$D$96</f>
        <v>1660000000</v>
      </c>
      <c r="AA95" s="8">
        <f>IFERROR(AB95/$V95,0)</f>
        <v>1.4583333333333333</v>
      </c>
      <c r="AB95" s="4">
        <f>$E$96</f>
        <v>1750000000</v>
      </c>
      <c r="AC95" s="8">
        <f>IFERROR(AD95/$V95,0)</f>
        <v>1.8999999999999999</v>
      </c>
      <c r="AD95" s="4">
        <f>$F$96</f>
        <v>2280000000</v>
      </c>
    </row>
    <row r="96" spans="1:30" ht="13.5">
      <c r="A96" t="s">
        <v>81</v>
      </c>
      <c r="B96" s="4">
        <v>1200000000</v>
      </c>
      <c r="C96" s="4">
        <v>1520000000</v>
      </c>
      <c r="D96" s="4">
        <v>1660000000</v>
      </c>
      <c r="E96" s="4">
        <v>1750000000</v>
      </c>
      <c r="F96" s="4">
        <v>2280000000</v>
      </c>
      <c r="H96" t="s">
        <f>$A$97</f>
        <v>82</v>
      </c>
      <c r="I96" s="8">
        <f>IFERROR(J96/$J$122,0)</f>
        <v>0.020971867007672635</v>
      </c>
      <c r="J96" s="4">
        <f>$B$97</f>
        <v>1230000000</v>
      </c>
      <c r="K96" s="8">
        <f>IFERROR(L96/$L$122,0)</f>
        <v>0.021505376344086023</v>
      </c>
      <c r="L96" s="4">
        <f>$C$97</f>
        <v>1540000000</v>
      </c>
      <c r="M96" s="8">
        <f>IFERROR(N96/$N$122,0)</f>
        <v>0.021934978456717588</v>
      </c>
      <c r="N96" s="4">
        <f>$D$97</f>
        <v>1680000000</v>
      </c>
      <c r="O96" s="8">
        <f>IFERROR(P96/$P$122,0)</f>
        <v>0.022718521370812476</v>
      </c>
      <c r="P96" s="4">
        <f>$E$97</f>
        <v>1770000000</v>
      </c>
      <c r="Q96" s="8">
        <f>IFERROR(R96/$R$122,0)</f>
        <v>0.022153727605471008</v>
      </c>
      <c r="R96" s="4">
        <f>$F$97</f>
        <v>2300000000</v>
      </c>
      <c r="T96" t="s">
        <f>$A$97</f>
        <v>82</v>
      </c>
      <c r="U96" s="8">
        <f>IFERROR(V96/$V96,0)</f>
        <v>1</v>
      </c>
      <c r="V96" s="4">
        <f>$B$97</f>
        <v>1230000000</v>
      </c>
      <c r="W96" s="8">
        <f>IFERROR(X96/$V96,0)</f>
        <v>1.2520325203252032</v>
      </c>
      <c r="X96" s="4">
        <f>$C$97</f>
        <v>1540000000</v>
      </c>
      <c r="Y96" s="8">
        <f>IFERROR(Z96/$V96,0)</f>
        <v>1.3658536585365855</v>
      </c>
      <c r="Z96" s="4">
        <f>$D$97</f>
        <v>1680000000</v>
      </c>
      <c r="AA96" s="8">
        <f>IFERROR(AB96/$V96,0)</f>
        <v>1.4390243902439024</v>
      </c>
      <c r="AB96" s="4">
        <f>$E$97</f>
        <v>1770000000</v>
      </c>
      <c r="AC96" s="8">
        <f>IFERROR(AD96/$V96,0)</f>
        <v>1.8699186991869918</v>
      </c>
      <c r="AD96" s="4">
        <f>$F$97</f>
        <v>2300000000</v>
      </c>
    </row>
    <row r="97" spans="1:30" ht="13.5">
      <c r="A97" t="s">
        <v>82</v>
      </c>
      <c r="B97" s="4">
        <v>1230000000</v>
      </c>
      <c r="C97" s="4">
        <v>1540000000</v>
      </c>
      <c r="D97" s="4">
        <v>1680000000</v>
      </c>
      <c r="E97" s="4">
        <v>1770000000</v>
      </c>
      <c r="F97" s="4">
        <v>2300000000</v>
      </c>
      <c r="H97" t="s">
        <f>$A$98</f>
        <v>83</v>
      </c>
      <c r="I97" s="8">
        <f>IFERROR(J97/$J$122,0)</f>
        <v>-0.00057971014492753622</v>
      </c>
      <c r="J97" s="4">
        <f>$B$98</f>
        <v>-34000000</v>
      </c>
      <c r="K97" s="8">
        <f>IFERROR(L97/$L$122,0)</f>
        <v>-0.00027929060187124703</v>
      </c>
      <c r="L97" s="4">
        <f>$C$98</f>
        <v>-20000000</v>
      </c>
      <c r="M97" s="8">
        <f>IFERROR(N97/$N$122,0)</f>
        <v>-0.0002480741611176394</v>
      </c>
      <c r="N97" s="4">
        <f>$D$98</f>
        <v>-19000000</v>
      </c>
      <c r="O97" s="8">
        <f>IFERROR(P97/$P$122,0)</f>
        <v>-0.00023103581055063536</v>
      </c>
      <c r="P97" s="4">
        <f>$E$98</f>
        <v>-18000000</v>
      </c>
      <c r="Q97" s="8">
        <f>IFERROR(R97/$R$122,0)</f>
        <v>-0.00022153727605471007</v>
      </c>
      <c r="R97" s="4">
        <f>$F$98</f>
        <v>-23000000</v>
      </c>
      <c r="T97" t="s">
        <f>$A$98</f>
        <v>83</v>
      </c>
      <c r="U97" s="8">
        <f>IFERROR(V97/$V97,0)</f>
        <v>1</v>
      </c>
      <c r="V97" s="4">
        <f>$B$98</f>
        <v>-34000000</v>
      </c>
      <c r="W97" s="8">
        <f>IFERROR(X97/$V97,0)</f>
        <v>0.58823529411764708</v>
      </c>
      <c r="X97" s="4">
        <f>$C$98</f>
        <v>-20000000</v>
      </c>
      <c r="Y97" s="8">
        <f>IFERROR(Z97/$V97,0)</f>
        <v>0.55882352941176472</v>
      </c>
      <c r="Z97" s="4">
        <f>$D$98</f>
        <v>-19000000</v>
      </c>
      <c r="AA97" s="8">
        <f>IFERROR(AB97/$V97,0)</f>
        <v>0.52941176470588236</v>
      </c>
      <c r="AB97" s="4">
        <f>$E$98</f>
        <v>-18000000</v>
      </c>
      <c r="AC97" s="8">
        <f>IFERROR(AD97/$V97,0)</f>
        <v>0.67647058823529416</v>
      </c>
      <c r="AD97" s="4">
        <f>$F$98</f>
        <v>-23000000</v>
      </c>
    </row>
    <row r="98" spans="1:30" ht="13.5">
      <c r="A98" t="s">
        <v>83</v>
      </c>
      <c r="B98" s="4">
        <v>-34000000</v>
      </c>
      <c r="C98" s="4">
        <v>-20000000</v>
      </c>
      <c r="D98" s="4">
        <v>-19000000</v>
      </c>
      <c r="E98" s="4">
        <v>-18000000</v>
      </c>
      <c r="F98" s="4">
        <v>-23000000</v>
      </c>
      <c r="H98" t="s">
        <f>$A$99</f>
        <v>84</v>
      </c>
      <c r="I98" s="8">
        <f>IFERROR(J98/$J$122,0)</f>
        <v>0.0028815004262574594</v>
      </c>
      <c r="J98" s="4">
        <f>$B$99</f>
        <v>169000000</v>
      </c>
      <c r="K98" s="8">
        <f>IFERROR(L98/$L$122,0)</f>
        <v>0.0025555090071219103</v>
      </c>
      <c r="L98" s="4">
        <f>$C$99</f>
        <v>183000000</v>
      </c>
      <c r="M98" s="8">
        <f>IFERROR(N98/$N$122,0)</f>
        <v>0.0016451233842538189</v>
      </c>
      <c r="N98" s="4">
        <f>$D$99</f>
        <v>126000000</v>
      </c>
      <c r="O98" s="8">
        <f>IFERROR(P98/$P$122,0)</f>
        <v>0.0042484918495700168</v>
      </c>
      <c r="P98" s="4">
        <f>$E$99</f>
        <v>331000000</v>
      </c>
      <c r="Q98" s="8">
        <f>IFERROR(R98/$R$122,0)</f>
        <v>0.0035349643613947217</v>
      </c>
      <c r="R98" s="4">
        <f>$F$99</f>
        <v>367000000</v>
      </c>
      <c r="T98" t="s">
        <f>$A$99</f>
        <v>84</v>
      </c>
      <c r="U98" s="8">
        <f>IFERROR(V98/$V98,0)</f>
        <v>1</v>
      </c>
      <c r="V98" s="4">
        <f>$B$99</f>
        <v>169000000</v>
      </c>
      <c r="W98" s="8">
        <f>IFERROR(X98/$V98,0)</f>
        <v>1.0828402366863905</v>
      </c>
      <c r="X98" s="4">
        <f>$C$99</f>
        <v>183000000</v>
      </c>
      <c r="Y98" s="8">
        <f>IFERROR(Z98/$V98,0)</f>
        <v>0.74556213017751483</v>
      </c>
      <c r="Z98" s="4">
        <f>$D$99</f>
        <v>126000000</v>
      </c>
      <c r="AA98" s="8">
        <f>IFERROR(AB98/$V98,0)</f>
        <v>1.9585798816568047</v>
      </c>
      <c r="AB98" s="4">
        <f>$E$99</f>
        <v>331000000</v>
      </c>
      <c r="AC98" s="8">
        <f>IFERROR(AD98/$V98,0)</f>
        <v>2.1715976331360949</v>
      </c>
      <c r="AD98" s="4">
        <f>$F$99</f>
        <v>367000000</v>
      </c>
    </row>
    <row r="99" spans="1:30" ht="13.5">
      <c r="A99" t="s">
        <v>84</v>
      </c>
      <c r="B99" s="4">
        <v>169000000</v>
      </c>
      <c r="C99" s="4">
        <v>183000000</v>
      </c>
      <c r="D99" s="4">
        <v>126000000</v>
      </c>
      <c r="E99" s="4">
        <v>331000000</v>
      </c>
      <c r="F99" s="4">
        <v>367000000</v>
      </c>
      <c r="H99" t="s">
        <f>$A$102</f>
        <v>85</v>
      </c>
      <c r="I99" s="8">
        <f>IFERROR(J99/$J$122,0)</f>
        <v>0.023017902813299233</v>
      </c>
      <c r="J99" s="4">
        <f>$B$102</f>
        <v>1350000000</v>
      </c>
      <c r="K99" s="8">
        <f>IFERROR(L99/$L$122,0)</f>
        <v>0.021226085742214774</v>
      </c>
      <c r="L99" s="4">
        <f>$C$102</f>
        <v>1520000000</v>
      </c>
      <c r="M99" s="8">
        <f>IFERROR(N99/$N$122,0)</f>
        <v>0.01932367149758454</v>
      </c>
      <c r="N99" s="4">
        <f>$D$102</f>
        <v>1480000000</v>
      </c>
      <c r="O99" s="8">
        <f>IFERROR(P99/$P$122,0)</f>
        <v>0.018226158387883454</v>
      </c>
      <c r="P99" s="4">
        <f>$E$102</f>
        <v>1420000000</v>
      </c>
      <c r="Q99" s="8">
        <f>IFERROR(R99/$R$122,0)</f>
        <v>0.016759776536312849</v>
      </c>
      <c r="R99" s="4">
        <f>$F$102</f>
        <v>1740000000</v>
      </c>
      <c r="T99" t="s">
        <f>$A$102</f>
        <v>85</v>
      </c>
      <c r="U99" s="8">
        <f>IFERROR(V99/$V99,0)</f>
        <v>1</v>
      </c>
      <c r="V99" s="4">
        <f>$B$102</f>
        <v>1350000000</v>
      </c>
      <c r="W99" s="8">
        <f>IFERROR(X99/$V99,0)</f>
        <v>1.125925925925926</v>
      </c>
      <c r="X99" s="4">
        <f>$C$102</f>
        <v>1520000000</v>
      </c>
      <c r="Y99" s="8">
        <f>IFERROR(Z99/$V99,0)</f>
        <v>1.0962962962962963</v>
      </c>
      <c r="Z99" s="4">
        <f>$D$102</f>
        <v>1480000000</v>
      </c>
      <c r="AA99" s="8">
        <f>IFERROR(AB99/$V99,0)</f>
        <v>1.0518518518518518</v>
      </c>
      <c r="AB99" s="4">
        <f>$E$102</f>
        <v>1420000000</v>
      </c>
      <c r="AC99" s="8">
        <f>IFERROR(AD99/$V99,0)</f>
        <v>1.288888888888889</v>
      </c>
      <c r="AD99" s="4">
        <f>$F$102</f>
        <v>1740000000</v>
      </c>
    </row>
    <row r="100" spans="1:30" ht="13.5">
      <c r="A100" t="s">
        <v>86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H100" t="s">
        <f>$A$103</f>
        <v>87</v>
      </c>
      <c r="I100" s="8">
        <f>IFERROR(J100/$J$122,0)</f>
        <v>0</v>
      </c>
      <c r="J100" s="4">
        <f>$B$103</f>
        <v>0</v>
      </c>
      <c r="K100" s="8">
        <f>IFERROR(L100/$L$122,0)</f>
        <v>0</v>
      </c>
      <c r="L100" s="4">
        <f>$C$103</f>
        <v>0</v>
      </c>
      <c r="M100" s="8">
        <f>IFERROR(N100/$N$122,0)</f>
        <v>0</v>
      </c>
      <c r="N100" s="4">
        <f>$D$103</f>
        <v>0</v>
      </c>
      <c r="O100" s="8">
        <f>IFERROR(P100/$P$122,0)</f>
        <v>0</v>
      </c>
      <c r="P100" s="4">
        <f>$E$103</f>
        <v>0</v>
      </c>
      <c r="Q100" s="8">
        <f>IFERROR(R100/$R$122,0)</f>
        <v>0</v>
      </c>
      <c r="R100" s="4">
        <f>$F$103</f>
        <v>0</v>
      </c>
      <c r="T100" t="s">
        <f>$A$103</f>
        <v>87</v>
      </c>
      <c r="U100" s="8">
        <f>IFERROR(V100/$V100,0)</f>
        <v>0</v>
      </c>
      <c r="V100" s="4">
        <f>$B$103</f>
        <v>0</v>
      </c>
      <c r="W100" s="8">
        <f>IFERROR(X100/$V100,0)</f>
        <v>0</v>
      </c>
      <c r="X100" s="4">
        <f>$C$103</f>
        <v>0</v>
      </c>
      <c r="Y100" s="8">
        <f>IFERROR(Z100/$V100,0)</f>
        <v>0</v>
      </c>
      <c r="Z100" s="4">
        <f>$D$103</f>
        <v>0</v>
      </c>
      <c r="AA100" s="8">
        <f>IFERROR(AB100/$V100,0)</f>
        <v>0</v>
      </c>
      <c r="AB100" s="4">
        <f>$E$103</f>
        <v>0</v>
      </c>
      <c r="AC100" s="8">
        <f>IFERROR(AD100/$V100,0)</f>
        <v>0</v>
      </c>
      <c r="AD100" s="4">
        <f>$F$103</f>
        <v>0</v>
      </c>
    </row>
    <row r="101" spans="1:30" ht="13.5">
      <c r="A101" t="s">
        <v>88</v>
      </c>
      <c r="B101" s="4">
        <v>8.3900000000000006</v>
      </c>
      <c r="C101" s="4">
        <v>6.6900000000000004</v>
      </c>
      <c r="D101" s="4">
        <v>7</v>
      </c>
      <c r="E101" s="4">
        <v>6.4699999999999998</v>
      </c>
      <c r="F101" s="4">
        <v>6.21</v>
      </c>
      <c r="H101" t="s">
        <f>$A$104</f>
        <v>89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89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30" ht="13.5">
      <c r="A102" t="s">
        <v>85</v>
      </c>
      <c r="B102" s="4">
        <v>1350000000</v>
      </c>
      <c r="C102" s="4">
        <v>1520000000</v>
      </c>
      <c r="D102" s="4">
        <v>1480000000</v>
      </c>
      <c r="E102" s="4">
        <v>1420000000</v>
      </c>
      <c r="F102" s="4">
        <v>1740000000</v>
      </c>
      <c r="H102" t="s">
        <f>$A$105</f>
        <v>90</v>
      </c>
      <c r="I102" s="8">
        <f>IFERROR(J102/$J$122,0)</f>
        <v>0.023017902813299233</v>
      </c>
      <c r="J102" s="4">
        <f>$B$105</f>
        <v>1350000000</v>
      </c>
      <c r="K102" s="8">
        <f>IFERROR(L102/$L$122,0)</f>
        <v>0.021226085742214774</v>
      </c>
      <c r="L102" s="4">
        <f>$C$105</f>
        <v>1520000000</v>
      </c>
      <c r="M102" s="8">
        <f>IFERROR(N102/$N$122,0)</f>
        <v>0.01932367149758454</v>
      </c>
      <c r="N102" s="4">
        <f>$D$105</f>
        <v>1480000000</v>
      </c>
      <c r="O102" s="8">
        <f>IFERROR(P102/$P$122,0)</f>
        <v>0.018226158387883454</v>
      </c>
      <c r="P102" s="4">
        <f>$E$105</f>
        <v>1420000000</v>
      </c>
      <c r="Q102" s="8">
        <f>IFERROR(R102/$R$122,0)</f>
        <v>0.016759776536312849</v>
      </c>
      <c r="R102" s="4">
        <f>$F$105</f>
        <v>1740000000</v>
      </c>
      <c r="T102" t="s">
        <f>$A$105</f>
        <v>90</v>
      </c>
      <c r="U102" s="8">
        <f>IFERROR(V102/$V102,0)</f>
        <v>1</v>
      </c>
      <c r="V102" s="4">
        <f>$B$105</f>
        <v>1350000000</v>
      </c>
      <c r="W102" s="8">
        <f>IFERROR(X102/$V102,0)</f>
        <v>1.125925925925926</v>
      </c>
      <c r="X102" s="4">
        <f>$C$105</f>
        <v>1520000000</v>
      </c>
      <c r="Y102" s="8">
        <f>IFERROR(Z102/$V102,0)</f>
        <v>1.0962962962962963</v>
      </c>
      <c r="Z102" s="4">
        <f>$D$105</f>
        <v>1480000000</v>
      </c>
      <c r="AA102" s="8">
        <f>IFERROR(AB102/$V102,0)</f>
        <v>1.0518518518518518</v>
      </c>
      <c r="AB102" s="4">
        <f>$E$105</f>
        <v>1420000000</v>
      </c>
      <c r="AC102" s="8">
        <f>IFERROR(AD102/$V102,0)</f>
        <v>1.288888888888889</v>
      </c>
      <c r="AD102" s="4">
        <f>$F$105</f>
        <v>1740000000</v>
      </c>
    </row>
    <row r="103" spans="1:30" ht="13.5">
      <c r="A103" t="s">
        <v>87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H103" t="s">
        <f>$A$106</f>
        <v>91</v>
      </c>
      <c r="I103" s="8">
        <f>IFERROR(J103/$J$122,0)</f>
        <v>0</v>
      </c>
      <c r="J103" s="4">
        <f>$B$106</f>
        <v>0</v>
      </c>
      <c r="K103" s="8">
        <f>IFERROR(L103/$L$122,0)</f>
        <v>0</v>
      </c>
      <c r="L103" s="4">
        <f>$C$106</f>
        <v>0</v>
      </c>
      <c r="M103" s="8">
        <f>IFERROR(N103/$N$122,0)</f>
        <v>0</v>
      </c>
      <c r="N103" s="4">
        <f>$D$106</f>
        <v>0</v>
      </c>
      <c r="O103" s="8">
        <f>IFERROR(P103/$P$122,0)</f>
        <v>0</v>
      </c>
      <c r="P103" s="4">
        <f>$E$106</f>
        <v>0</v>
      </c>
      <c r="Q103" s="8">
        <f>IFERROR(R103/$R$122,0)</f>
        <v>0</v>
      </c>
      <c r="R103" s="4">
        <f>$F$106</f>
        <v>0</v>
      </c>
      <c r="T103" t="s">
        <f>$A$106</f>
        <v>91</v>
      </c>
      <c r="U103" s="8">
        <f>IFERROR(V103/$V103,0)</f>
        <v>0</v>
      </c>
      <c r="V103" s="4">
        <f>$B$106</f>
        <v>0</v>
      </c>
      <c r="W103" s="8">
        <f>IFERROR(X103/$V103,0)</f>
        <v>0</v>
      </c>
      <c r="X103" s="4">
        <f>$C$106</f>
        <v>0</v>
      </c>
      <c r="Y103" s="8">
        <f>IFERROR(Z103/$V103,0)</f>
        <v>0</v>
      </c>
      <c r="Z103" s="4">
        <f>$D$106</f>
        <v>0</v>
      </c>
      <c r="AA103" s="8">
        <f>IFERROR(AB103/$V103,0)</f>
        <v>0</v>
      </c>
      <c r="AB103" s="4">
        <f>$E$106</f>
        <v>0</v>
      </c>
      <c r="AC103" s="8">
        <f>IFERROR(AD103/$V103,0)</f>
        <v>0</v>
      </c>
      <c r="AD103" s="4">
        <f>$F$106</f>
        <v>0</v>
      </c>
    </row>
    <row r="104" spans="1:30" ht="13.5">
      <c r="A104" t="s">
        <v>89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92</v>
      </c>
      <c r="I104" s="8">
        <f>IFERROR(J104/$J$122,0)</f>
        <v>0.010400682011935209</v>
      </c>
      <c r="J104" s="4">
        <f>$B$107</f>
        <v>610000000</v>
      </c>
      <c r="K104" s="8">
        <f>IFERROR(L104/$L$122,0)</f>
        <v>0.0086161150677279714</v>
      </c>
      <c r="L104" s="4">
        <f>$C$107</f>
        <v>617000000</v>
      </c>
      <c r="M104" s="8">
        <f>IFERROR(N104/$N$122,0)</f>
        <v>0.011568089828959394</v>
      </c>
      <c r="N104" s="4">
        <f>$D$107</f>
        <v>886000000</v>
      </c>
      <c r="O104" s="8">
        <f>IFERROR(P104/$P$122,0)</f>
        <v>0.01630085996662816</v>
      </c>
      <c r="P104" s="4">
        <f>$E$107</f>
        <v>1270000000</v>
      </c>
      <c r="Q104" s="8">
        <f>IFERROR(R104/$R$122,0)</f>
        <v>0.013773839337314584</v>
      </c>
      <c r="R104" s="4">
        <f>$F$107</f>
        <v>1430000000</v>
      </c>
      <c r="T104" t="s">
        <f>$A$107</f>
        <v>92</v>
      </c>
      <c r="U104" s="8">
        <f>IFERROR(V104/$V104,0)</f>
        <v>1</v>
      </c>
      <c r="V104" s="4">
        <f>$B$107</f>
        <v>610000000</v>
      </c>
      <c r="W104" s="8">
        <f>IFERROR(X104/$V104,0)</f>
        <v>1.0114754098360657</v>
      </c>
      <c r="X104" s="4">
        <f>$C$107</f>
        <v>617000000</v>
      </c>
      <c r="Y104" s="8">
        <f>IFERROR(Z104/$V104,0)</f>
        <v>1.4524590163934425</v>
      </c>
      <c r="Z104" s="4">
        <f>$D$107</f>
        <v>886000000</v>
      </c>
      <c r="AA104" s="8">
        <f>IFERROR(AB104/$V104,0)</f>
        <v>2.081967213114754</v>
      </c>
      <c r="AB104" s="4">
        <f>$E$107</f>
        <v>1270000000</v>
      </c>
      <c r="AC104" s="8">
        <f>IFERROR(AD104/$V104,0)</f>
        <v>2.3442622950819674</v>
      </c>
      <c r="AD104" s="4">
        <f>$F$107</f>
        <v>1430000000</v>
      </c>
    </row>
    <row r="105" spans="1:30" ht="13.5">
      <c r="A105" t="s">
        <v>90</v>
      </c>
      <c r="B105" s="4">
        <v>1350000000</v>
      </c>
      <c r="C105" s="4">
        <v>1520000000</v>
      </c>
      <c r="D105" s="4">
        <v>1480000000</v>
      </c>
      <c r="E105" s="4">
        <v>1420000000</v>
      </c>
      <c r="F105" s="4">
        <v>1740000000</v>
      </c>
      <c r="H105" t="s">
        <f>$A$108</f>
        <v>93</v>
      </c>
      <c r="I105" s="8">
        <f>IFERROR(J105/$J$122,0)</f>
        <v>0.0070247229326513214</v>
      </c>
      <c r="J105" s="4">
        <f>$B$108</f>
        <v>412000000</v>
      </c>
      <c r="K105" s="8">
        <f>IFERROR(L105/$L$122,0)</f>
        <v>0.0059069962295768752</v>
      </c>
      <c r="L105" s="4">
        <f>$C$108</f>
        <v>423000000</v>
      </c>
      <c r="M105" s="8">
        <f>IFERROR(N105/$N$122,0)</f>
        <v>0.0081733907820864347</v>
      </c>
      <c r="N105" s="4">
        <f>$D$108</f>
        <v>626000000</v>
      </c>
      <c r="O105" s="8">
        <f>IFERROR(P105/$P$122,0)</f>
        <v>0.012963676036452317</v>
      </c>
      <c r="P105" s="4">
        <f>$E$108</f>
        <v>1010000000</v>
      </c>
      <c r="Q105" s="8">
        <f>IFERROR(R105/$R$122,0)</f>
        <v>0.010595261028703526</v>
      </c>
      <c r="R105" s="4">
        <f>$F$108</f>
        <v>1100000000</v>
      </c>
      <c r="T105" t="s">
        <f>$A$108</f>
        <v>93</v>
      </c>
      <c r="U105" s="8">
        <f>IFERROR(V105/$V105,0)</f>
        <v>1</v>
      </c>
      <c r="V105" s="4">
        <f>$B$108</f>
        <v>412000000</v>
      </c>
      <c r="W105" s="8">
        <f>IFERROR(X105/$V105,0)</f>
        <v>1.0266990291262137</v>
      </c>
      <c r="X105" s="4">
        <f>$C$108</f>
        <v>423000000</v>
      </c>
      <c r="Y105" s="8">
        <f>IFERROR(Z105/$V105,0)</f>
        <v>1.5194174757281553</v>
      </c>
      <c r="Z105" s="4">
        <f>$D$108</f>
        <v>626000000</v>
      </c>
      <c r="AA105" s="8">
        <f>IFERROR(AB105/$V105,0)</f>
        <v>2.4514563106796117</v>
      </c>
      <c r="AB105" s="4">
        <f>$E$108</f>
        <v>1010000000</v>
      </c>
      <c r="AC105" s="8">
        <f>IFERROR(AD105/$V105,0)</f>
        <v>2.6699029126213594</v>
      </c>
      <c r="AD105" s="4">
        <f>$F$108</f>
        <v>1100000000</v>
      </c>
    </row>
    <row r="106" spans="1:30" ht="13.5">
      <c r="A106" t="s">
        <v>91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H106" t="s">
        <f>$A$109</f>
        <v>94</v>
      </c>
      <c r="I106" s="8">
        <f>IFERROR(J106/$J$122,0)</f>
        <v>0.071440750213128734</v>
      </c>
      <c r="J106" s="4">
        <f>$B$109</f>
        <v>4190000000.0000005</v>
      </c>
      <c r="K106" s="8">
        <f>IFERROR(L106/$L$122,0)</f>
        <v>0.059349252897639995</v>
      </c>
      <c r="L106" s="4">
        <f>$C$109</f>
        <v>4250000000</v>
      </c>
      <c r="M106" s="8">
        <f>IFERROR(N106/$N$122,0)</f>
        <v>0.056534795665230446</v>
      </c>
      <c r="N106" s="4">
        <f>$D$109</f>
        <v>4330000000</v>
      </c>
      <c r="O106" s="8">
        <f>IFERROR(P106/$P$122,0)</f>
        <v>0.066230265691182136</v>
      </c>
      <c r="P106" s="4">
        <f>$E$109</f>
        <v>5160000000</v>
      </c>
      <c r="Q106" s="8">
        <f>IFERROR(R106/$R$122,0)</f>
        <v>0.058659217877094973</v>
      </c>
      <c r="R106" s="4">
        <f>$F$109</f>
        <v>6090000000</v>
      </c>
      <c r="T106" t="s">
        <f>$A$109</f>
        <v>94</v>
      </c>
      <c r="U106" s="8">
        <f>IFERROR(V106/$V106,0)</f>
        <v>1</v>
      </c>
      <c r="V106" s="4">
        <f>$B$109</f>
        <v>4190000000.0000005</v>
      </c>
      <c r="W106" s="8">
        <f>IFERROR(X106/$V106,0)</f>
        <v>1.0143198090692123</v>
      </c>
      <c r="X106" s="4">
        <f>$C$109</f>
        <v>4250000000</v>
      </c>
      <c r="Y106" s="8">
        <f>IFERROR(Z106/$V106,0)</f>
        <v>1.0334128878281621</v>
      </c>
      <c r="Z106" s="4">
        <f>$D$109</f>
        <v>4330000000</v>
      </c>
      <c r="AA106" s="8">
        <f>IFERROR(AB106/$V106,0)</f>
        <v>1.2315035799522671</v>
      </c>
      <c r="AB106" s="4">
        <f>$E$109</f>
        <v>5160000000</v>
      </c>
      <c r="AC106" s="8">
        <f>IFERROR(AD106/$V106,0)</f>
        <v>1.4534606205250595</v>
      </c>
      <c r="AD106" s="4">
        <f>$F$109</f>
        <v>6090000000</v>
      </c>
    </row>
    <row r="107" spans="1:30" ht="13.5">
      <c r="A107" t="s">
        <v>92</v>
      </c>
      <c r="B107" s="4">
        <v>610000000</v>
      </c>
      <c r="C107" s="4">
        <v>617000000</v>
      </c>
      <c r="D107" s="4">
        <v>886000000</v>
      </c>
      <c r="E107" s="4">
        <v>1270000000</v>
      </c>
      <c r="F107" s="4">
        <v>1430000000</v>
      </c>
      <c r="H107" t="s">
        <f>$A$110</f>
        <v>95</v>
      </c>
      <c r="I107" s="8">
        <f>IFERROR(J107/$J$122,0)</f>
        <v>0.7084398976982097</v>
      </c>
      <c r="J107" s="4">
        <f>$B$110</f>
        <v>41550000000</v>
      </c>
      <c r="K107" s="8">
        <f>IFERROR(L107/$L$122,0)</f>
        <v>0.69766792347437512</v>
      </c>
      <c r="L107" s="4">
        <f>$C$110</f>
        <v>49960000000</v>
      </c>
      <c r="M107" s="8">
        <f>IFERROR(N107/$N$122,0)</f>
        <v>0.70191931061496282</v>
      </c>
      <c r="N107" s="4">
        <f>$D$110</f>
        <v>53760000000</v>
      </c>
      <c r="O107" s="8">
        <f>IFERROR(P107/$P$122,0)</f>
        <v>0.70029521242459247</v>
      </c>
      <c r="P107" s="4">
        <f>$E$110</f>
        <v>54560000000</v>
      </c>
      <c r="Q107" s="8">
        <f>IFERROR(R107/$R$122,0)</f>
        <v>0.67019842034290122</v>
      </c>
      <c r="R107" s="4">
        <f>$F$110</f>
        <v>69580000000</v>
      </c>
      <c r="T107" t="s">
        <f>$A$110</f>
        <v>95</v>
      </c>
      <c r="U107" s="8">
        <f>IFERROR(V107/$V107,0)</f>
        <v>1</v>
      </c>
      <c r="V107" s="4">
        <f>$B$110</f>
        <v>41550000000</v>
      </c>
      <c r="W107" s="8">
        <f>IFERROR(X107/$V107,0)</f>
        <v>1.2024067388688326</v>
      </c>
      <c r="X107" s="4">
        <f>$C$110</f>
        <v>49960000000</v>
      </c>
      <c r="Y107" s="8">
        <f>IFERROR(Z107/$V107,0)</f>
        <v>1.2938628158844765</v>
      </c>
      <c r="Z107" s="4">
        <f>$D$110</f>
        <v>53760000000</v>
      </c>
      <c r="AA107" s="8">
        <f>IFERROR(AB107/$V107,0)</f>
        <v>1.3131167268351385</v>
      </c>
      <c r="AB107" s="4">
        <f>$E$110</f>
        <v>54560000000</v>
      </c>
      <c r="AC107" s="8">
        <f>IFERROR(AD107/$V107,0)</f>
        <v>1.6746089049338146</v>
      </c>
      <c r="AD107" s="4">
        <f>$F$110</f>
        <v>69580000000</v>
      </c>
    </row>
    <row r="108" spans="1:30" ht="13.5">
      <c r="A108" t="s">
        <v>93</v>
      </c>
      <c r="B108" s="4">
        <v>412000000</v>
      </c>
      <c r="C108" s="4">
        <v>423000000</v>
      </c>
      <c r="D108" s="4">
        <v>626000000</v>
      </c>
      <c r="E108" s="4">
        <v>1010000000</v>
      </c>
      <c r="F108" s="4">
        <v>1100000000</v>
      </c>
      <c r="H108" t="s">
        <f>$A$111</f>
        <v>96</v>
      </c>
      <c r="I108" s="8">
        <f>IFERROR(J108/$J$122,0)</f>
        <v>0.98516624040920719</v>
      </c>
      <c r="J108" s="4">
        <f>$B$111</f>
        <v>57780000000</v>
      </c>
      <c r="K108" s="8">
        <f>IFERROR(L108/$L$122,0)</f>
        <v>0.97137271330819719</v>
      </c>
      <c r="L108" s="4">
        <f>$C$111</f>
        <v>69560000000</v>
      </c>
      <c r="M108" s="8">
        <f>IFERROR(N108/$N$122,0)</f>
        <v>0.97688993341167252</v>
      </c>
      <c r="N108" s="4">
        <f>$D$111</f>
        <v>74820000000</v>
      </c>
      <c r="O108" s="8">
        <f>IFERROR(P108/$P$122,0)</f>
        <v>0.98292902066486976</v>
      </c>
      <c r="P108" s="4">
        <f>$E$111</f>
        <v>76580000000</v>
      </c>
      <c r="Q108" s="8">
        <f>IFERROR(R108/$R$122,0)</f>
        <v>0.94365247543825848</v>
      </c>
      <c r="R108" s="4">
        <f>$F$111</f>
        <v>97970000000</v>
      </c>
      <c r="T108" t="s">
        <f>$A$111</f>
        <v>96</v>
      </c>
      <c r="U108" s="8">
        <f>IFERROR(V108/$V108,0)</f>
        <v>1</v>
      </c>
      <c r="V108" s="4">
        <f>$B$111</f>
        <v>57780000000</v>
      </c>
      <c r="W108" s="8">
        <f>IFERROR(X108/$V108,0)</f>
        <v>1.2038767739702319</v>
      </c>
      <c r="X108" s="4">
        <f>$C$111</f>
        <v>69560000000</v>
      </c>
      <c r="Y108" s="8">
        <f>IFERROR(Z108/$V108,0)</f>
        <v>1.2949117341640706</v>
      </c>
      <c r="Z108" s="4">
        <f>$D$111</f>
        <v>74820000000</v>
      </c>
      <c r="AA108" s="8">
        <f>IFERROR(AB108/$V108,0)</f>
        <v>1.3253721010730357</v>
      </c>
      <c r="AB108" s="4">
        <f>$E$111</f>
        <v>76580000000</v>
      </c>
      <c r="AC108" s="8">
        <f>IFERROR(AD108/$V108,0)</f>
        <v>1.6955694011768778</v>
      </c>
      <c r="AD108" s="4">
        <f>$F$111</f>
        <v>97970000000</v>
      </c>
    </row>
    <row r="109" spans="1:30" ht="13.5">
      <c r="A109" t="s">
        <v>94</v>
      </c>
      <c r="B109" s="4">
        <v>4190000000.0000005</v>
      </c>
      <c r="C109" s="4">
        <v>4250000000</v>
      </c>
      <c r="D109" s="4">
        <v>4330000000</v>
      </c>
      <c r="E109" s="4">
        <v>5160000000</v>
      </c>
      <c r="F109" s="4">
        <v>6090000000</v>
      </c>
      <c r="H109" t="s">
        <f>$A$112</f>
        <v>97</v>
      </c>
      <c r="I109" s="8">
        <f>IFERROR(J109/$J$122,0)</f>
        <v>0</v>
      </c>
      <c r="J109" s="4">
        <f>$B$112</f>
        <v>0</v>
      </c>
      <c r="K109" s="8">
        <f>IFERROR(L109/$L$122,0)</f>
        <v>0</v>
      </c>
      <c r="L109" s="4">
        <f>$C$112</f>
        <v>0</v>
      </c>
      <c r="M109" s="8">
        <f>IFERROR(N109/$N$122,0)</f>
        <v>0</v>
      </c>
      <c r="N109" s="4">
        <f>$D$112</f>
        <v>0</v>
      </c>
      <c r="O109" s="8">
        <f>IFERROR(P109/$P$122,0)</f>
        <v>0</v>
      </c>
      <c r="P109" s="4">
        <f>$E$112</f>
        <v>0</v>
      </c>
      <c r="Q109" s="8">
        <f>IFERROR(R109/$R$122,0)</f>
        <v>0</v>
      </c>
      <c r="R109" s="4">
        <f>$F$112</f>
        <v>0</v>
      </c>
      <c r="T109" t="s">
        <f>$A$112</f>
        <v>97</v>
      </c>
      <c r="U109" s="8">
        <f>IFERROR(V109/$V109,0)</f>
        <v>0</v>
      </c>
      <c r="V109" s="4">
        <f>$B$112</f>
        <v>0</v>
      </c>
      <c r="W109" s="8">
        <f>IFERROR(X109/$V109,0)</f>
        <v>0</v>
      </c>
      <c r="X109" s="4">
        <f>$C$112</f>
        <v>0</v>
      </c>
      <c r="Y109" s="8">
        <f>IFERROR(Z109/$V109,0)</f>
        <v>0</v>
      </c>
      <c r="Z109" s="4">
        <f>$D$112</f>
        <v>0</v>
      </c>
      <c r="AA109" s="8">
        <f>IFERROR(AB109/$V109,0)</f>
        <v>0</v>
      </c>
      <c r="AB109" s="4">
        <f>$E$112</f>
        <v>0</v>
      </c>
      <c r="AC109" s="8">
        <f>IFERROR(AD109/$V109,0)</f>
        <v>0</v>
      </c>
      <c r="AD109" s="4">
        <f>$F$112</f>
        <v>0</v>
      </c>
    </row>
    <row r="110" spans="1:30" ht="13.5">
      <c r="A110" t="s">
        <v>95</v>
      </c>
      <c r="B110" s="4">
        <v>41550000000</v>
      </c>
      <c r="C110" s="4">
        <v>49960000000</v>
      </c>
      <c r="D110" s="4">
        <v>53760000000</v>
      </c>
      <c r="E110" s="4">
        <v>54560000000</v>
      </c>
      <c r="F110" s="4">
        <v>69580000000</v>
      </c>
      <c r="H110" t="s">
        <f>$A$113</f>
        <v>98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98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30" ht="13.5">
      <c r="A111" t="s">
        <v>96</v>
      </c>
      <c r="B111" s="4">
        <v>57780000000</v>
      </c>
      <c r="C111" s="4">
        <v>69560000000</v>
      </c>
      <c r="D111" s="4">
        <v>74820000000</v>
      </c>
      <c r="E111" s="4">
        <v>76580000000</v>
      </c>
      <c r="F111" s="4">
        <v>97970000000</v>
      </c>
      <c r="H111" t="s">
        <f>$A$114</f>
        <v>99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99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5">
      <c r="A112" t="s">
        <v>97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H112" t="s">
        <f>$A$115</f>
        <v>100</v>
      </c>
      <c r="I112" s="8">
        <f>IFERROR(J112/$J$122,0)</f>
        <v>0.86717817561807331</v>
      </c>
      <c r="J112" s="4">
        <f>$B$115</f>
        <v>50860000000</v>
      </c>
      <c r="K112" s="8">
        <f>IFERROR(L112/$L$122,0)</f>
        <v>0.87417958385700323</v>
      </c>
      <c r="L112" s="4">
        <f>$C$115</f>
        <v>62600000000</v>
      </c>
      <c r="M112" s="8">
        <f>IFERROR(N112/$N$122,0)</f>
        <v>0.86603995299647474</v>
      </c>
      <c r="N112" s="4">
        <f>$D$115</f>
        <v>66330000000</v>
      </c>
      <c r="O112" s="8">
        <f>IFERROR(P112/$P$122,0)</f>
        <v>0.93800539083557954</v>
      </c>
      <c r="P112" s="4">
        <f>$E$115</f>
        <v>73080000000</v>
      </c>
      <c r="Q112" s="8">
        <f>IFERROR(R112/$R$122,0)</f>
        <v>0.89886341745328457</v>
      </c>
      <c r="R112" s="4">
        <f>$F$115</f>
        <v>93320000000</v>
      </c>
      <c r="T112" t="s">
        <f>$A$115</f>
        <v>100</v>
      </c>
      <c r="U112" s="8">
        <f>IFERROR(V112/$V112,0)</f>
        <v>1</v>
      </c>
      <c r="V112" s="4">
        <f>$B$115</f>
        <v>50860000000</v>
      </c>
      <c r="W112" s="8">
        <f>IFERROR(X112/$V112,0)</f>
        <v>1.2308297286669287</v>
      </c>
      <c r="X112" s="4">
        <f>$C$115</f>
        <v>62600000000</v>
      </c>
      <c r="Y112" s="8">
        <f>IFERROR(Z112/$V112,0)</f>
        <v>1.3041683051513959</v>
      </c>
      <c r="Z112" s="4">
        <f>$D$115</f>
        <v>66330000000</v>
      </c>
      <c r="AA112" s="8">
        <f>IFERROR(AB112/$V112,0)</f>
        <v>1.436885568226504</v>
      </c>
      <c r="AB112" s="4">
        <f>$E$115</f>
        <v>73080000000</v>
      </c>
      <c r="AC112" s="8">
        <f>IFERROR(AD112/$V112,0)</f>
        <v>1.8348407392843098</v>
      </c>
      <c r="AD112" s="4">
        <f>$F$115</f>
        <v>93320000000</v>
      </c>
    </row>
    <row r="113" spans="1:30" ht="13.5">
      <c r="A113" t="s">
        <v>98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101</v>
      </c>
      <c r="I113" s="8">
        <f>IFERROR(J113/$J$122,0)</f>
        <v>0.27655583972719522</v>
      </c>
      <c r="J113" s="4">
        <f>$B$116</f>
        <v>16219999999.999998</v>
      </c>
      <c r="K113" s="8">
        <f>IFERROR(L113/$L$122,0)</f>
        <v>0.2735651445328865</v>
      </c>
      <c r="L113" s="4">
        <f>$C$116</f>
        <v>19590000000</v>
      </c>
      <c r="M113" s="8">
        <f>IFERROR(N113/$N$122,0)</f>
        <v>0.27510118814466639</v>
      </c>
      <c r="N113" s="4">
        <f>$D$116</f>
        <v>21070000000</v>
      </c>
      <c r="O113" s="8">
        <f>IFERROR(P113/$P$122,0)</f>
        <v>0.28263380824027723</v>
      </c>
      <c r="P113" s="4">
        <f>$E$116</f>
        <v>22020000000</v>
      </c>
      <c r="Q113" s="8">
        <f>IFERROR(R113/$R$122,0)</f>
        <v>0.27335773454055096</v>
      </c>
      <c r="R113" s="4">
        <f>$F$116</f>
        <v>28380000000</v>
      </c>
      <c r="T113" t="s">
        <f>$A$116</f>
        <v>101</v>
      </c>
      <c r="U113" s="8">
        <f>IFERROR(V113/$V113,0)</f>
        <v>1</v>
      </c>
      <c r="V113" s="4">
        <f>$B$116</f>
        <v>16219999999.999998</v>
      </c>
      <c r="W113" s="8">
        <f>IFERROR(X113/$V113,0)</f>
        <v>1.2077681874229347</v>
      </c>
      <c r="X113" s="4">
        <f>$C$116</f>
        <v>19590000000</v>
      </c>
      <c r="Y113" s="8">
        <f>IFERROR(Z113/$V113,0)</f>
        <v>1.2990135635018498</v>
      </c>
      <c r="Z113" s="4">
        <f>$D$116</f>
        <v>21070000000</v>
      </c>
      <c r="AA113" s="8">
        <f>IFERROR(AB113/$V113,0)</f>
        <v>1.3575832305795317</v>
      </c>
      <c r="AB113" s="4">
        <f>$E$116</f>
        <v>22020000000</v>
      </c>
      <c r="AC113" s="8">
        <f>IFERROR(AD113/$V113,0)</f>
        <v>1.7496917385943282</v>
      </c>
      <c r="AD113" s="4">
        <f>$F$116</f>
        <v>28380000000</v>
      </c>
    </row>
    <row r="114" spans="1:30" ht="13.5">
      <c r="A114" t="s">
        <v>99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102</v>
      </c>
      <c r="I114" s="8">
        <f>IFERROR(J114/$J$122,0)</f>
        <v>0.098380221653878941</v>
      </c>
      <c r="J114" s="4">
        <f>$B$117</f>
        <v>5770000000</v>
      </c>
      <c r="K114" s="8">
        <f>IFERROR(L114/$L$122,0)</f>
        <v>0.088535120793185304</v>
      </c>
      <c r="L114" s="4">
        <f>$C$117</f>
        <v>6340000000</v>
      </c>
      <c r="M114" s="8">
        <f>IFERROR(N114/$N$122,0)</f>
        <v>0.090873482177830006</v>
      </c>
      <c r="N114" s="4">
        <f>$D$117</f>
        <v>6960000000</v>
      </c>
      <c r="O114" s="8">
        <f>IFERROR(P114/$P$122,0)</f>
        <v>0.084199717622898212</v>
      </c>
      <c r="P114" s="4">
        <f>$E$117</f>
        <v>6560000000</v>
      </c>
      <c r="Q114" s="8">
        <f>IFERROR(R114/$R$122,0)</f>
        <v>0.079368137160470045</v>
      </c>
      <c r="R114" s="4">
        <f>$F$117</f>
        <v>8240000000</v>
      </c>
      <c r="T114" t="s">
        <f>$A$117</f>
        <v>102</v>
      </c>
      <c r="U114" s="8">
        <f>IFERROR(V114/$V114,0)</f>
        <v>1</v>
      </c>
      <c r="V114" s="4">
        <f>$B$117</f>
        <v>5770000000</v>
      </c>
      <c r="W114" s="8">
        <f>IFERROR(X114/$V114,0)</f>
        <v>1.098786828422877</v>
      </c>
      <c r="X114" s="4">
        <f>$C$117</f>
        <v>6340000000</v>
      </c>
      <c r="Y114" s="8">
        <f>IFERROR(Z114/$V114,0)</f>
        <v>1.2062391681109186</v>
      </c>
      <c r="Z114" s="4">
        <f>$D$117</f>
        <v>6960000000</v>
      </c>
      <c r="AA114" s="8">
        <f>IFERROR(AB114/$V114,0)</f>
        <v>1.1369150779896013</v>
      </c>
      <c r="AB114" s="4">
        <f>$E$117</f>
        <v>6560000000</v>
      </c>
      <c r="AC114" s="8">
        <f>IFERROR(AD114/$V114,0)</f>
        <v>1.4280762564991334</v>
      </c>
      <c r="AD114" s="4">
        <f>$F$117</f>
        <v>8240000000</v>
      </c>
    </row>
    <row r="115" spans="1:30" ht="13.5">
      <c r="A115" t="s">
        <v>100</v>
      </c>
      <c r="B115" s="4">
        <v>50860000000</v>
      </c>
      <c r="C115" s="4">
        <v>62600000000</v>
      </c>
      <c r="D115" s="4">
        <v>66330000000</v>
      </c>
      <c r="E115" s="4">
        <v>73080000000</v>
      </c>
      <c r="F115" s="4">
        <v>93320000000</v>
      </c>
      <c r="H115" t="s">
        <f>$A$118</f>
        <v>103</v>
      </c>
      <c r="I115" s="8">
        <f>IFERROR(J115/$J$122,0)</f>
        <v>0.075873827791986356</v>
      </c>
      <c r="J115" s="4">
        <f>$B$118</f>
        <v>4450000000</v>
      </c>
      <c r="K115" s="8">
        <f>IFERROR(L115/$L$122,0)</f>
        <v>0.066750453847228039</v>
      </c>
      <c r="L115" s="4">
        <f>$C$118</f>
        <v>4780000000</v>
      </c>
      <c r="M115" s="8">
        <f>IFERROR(N115/$N$122,0)</f>
        <v>0.070766418592505542</v>
      </c>
      <c r="N115" s="4">
        <f>$D$118</f>
        <v>5420000000</v>
      </c>
      <c r="O115" s="8">
        <f>IFERROR(P115/$P$122,0)</f>
        <v>0.067770504428186371</v>
      </c>
      <c r="P115" s="4">
        <f>$E$118</f>
        <v>5280000000</v>
      </c>
      <c r="Q115" s="8">
        <f>IFERROR(R115/$R$122,0)</f>
        <v>0.06357156617222115</v>
      </c>
      <c r="R115" s="4">
        <f>$F$118</f>
        <v>6600000000</v>
      </c>
      <c r="T115" t="s">
        <f>$A$118</f>
        <v>103</v>
      </c>
      <c r="U115" s="8">
        <f>IFERROR(V115/$V115,0)</f>
        <v>1</v>
      </c>
      <c r="V115" s="4">
        <f>$B$118</f>
        <v>4450000000</v>
      </c>
      <c r="W115" s="8">
        <f>IFERROR(X115/$V115,0)</f>
        <v>1.0741573033707865</v>
      </c>
      <c r="X115" s="4">
        <f>$C$118</f>
        <v>4780000000</v>
      </c>
      <c r="Y115" s="8">
        <f>IFERROR(Z115/$V115,0)</f>
        <v>1.2179775280898877</v>
      </c>
      <c r="Z115" s="4">
        <f>$D$118</f>
        <v>5420000000</v>
      </c>
      <c r="AA115" s="8">
        <f>IFERROR(AB115/$V115,0)</f>
        <v>1.1865168539325843</v>
      </c>
      <c r="AB115" s="4">
        <f>$E$118</f>
        <v>5280000000</v>
      </c>
      <c r="AC115" s="8">
        <f>IFERROR(AD115/$V115,0)</f>
        <v>1.4831460674157304</v>
      </c>
      <c r="AD115" s="4">
        <f>$F$118</f>
        <v>6600000000</v>
      </c>
    </row>
    <row r="116" spans="1:30" ht="13.5">
      <c r="A116" t="s">
        <v>101</v>
      </c>
      <c r="B116" s="4">
        <v>16219999999.999998</v>
      </c>
      <c r="C116" s="4">
        <v>19590000000</v>
      </c>
      <c r="D116" s="4">
        <v>21070000000</v>
      </c>
      <c r="E116" s="4">
        <v>22020000000</v>
      </c>
      <c r="F116" s="4">
        <v>28380000000</v>
      </c>
      <c r="H116" t="s">
        <f>$A$119</f>
        <v>104</v>
      </c>
      <c r="I116" s="8">
        <f>IFERROR(J116/$J$122,0)</f>
        <v>0</v>
      </c>
      <c r="J116" s="4">
        <f>$B$119</f>
        <v>0</v>
      </c>
      <c r="K116" s="8">
        <f>IFERROR(L116/$L$122,0)</f>
        <v>0</v>
      </c>
      <c r="L116" s="4">
        <f>$C$119</f>
        <v>0</v>
      </c>
      <c r="M116" s="8">
        <f>IFERROR(N116/$N$122,0)</f>
        <v>0</v>
      </c>
      <c r="N116" s="4">
        <f>$D$119</f>
        <v>0</v>
      </c>
      <c r="O116" s="8">
        <f>IFERROR(P116/$P$122,0)</f>
        <v>0</v>
      </c>
      <c r="P116" s="4">
        <f>$E$119</f>
        <v>0</v>
      </c>
      <c r="Q116" s="8">
        <f>IFERROR(R116/$R$122,0)</f>
        <v>0</v>
      </c>
      <c r="R116" s="4">
        <f>$F$119</f>
        <v>0</v>
      </c>
      <c r="T116" t="s">
        <f>$A$119</f>
        <v>104</v>
      </c>
      <c r="U116" s="8">
        <f>IFERROR(V116/$V116,0)</f>
        <v>0</v>
      </c>
      <c r="V116" s="4">
        <f>$B$119</f>
        <v>0</v>
      </c>
      <c r="W116" s="8">
        <f>IFERROR(X116/$V116,0)</f>
        <v>0</v>
      </c>
      <c r="X116" s="4">
        <f>$C$119</f>
        <v>0</v>
      </c>
      <c r="Y116" s="8">
        <f>IFERROR(Z116/$V116,0)</f>
        <v>0</v>
      </c>
      <c r="Z116" s="4">
        <f>$D$119</f>
        <v>0</v>
      </c>
      <c r="AA116" s="8">
        <f>IFERROR(AB116/$V116,0)</f>
        <v>0</v>
      </c>
      <c r="AB116" s="4">
        <f>$E$119</f>
        <v>0</v>
      </c>
      <c r="AC116" s="8">
        <f>IFERROR(AD116/$V116,0)</f>
        <v>0</v>
      </c>
      <c r="AD116" s="4">
        <f>$F$119</f>
        <v>0</v>
      </c>
    </row>
    <row r="117" spans="1:30" ht="13.5">
      <c r="A117" t="s">
        <v>102</v>
      </c>
      <c r="B117" s="4">
        <v>5770000000</v>
      </c>
      <c r="C117" s="4">
        <v>6340000000</v>
      </c>
      <c r="D117" s="4">
        <v>6960000000</v>
      </c>
      <c r="E117" s="4">
        <v>6560000000</v>
      </c>
      <c r="F117" s="4">
        <v>8240000000</v>
      </c>
      <c r="H117" t="s">
        <f>$A$120</f>
        <v>105</v>
      </c>
      <c r="I117" s="8">
        <f>IFERROR(J117/$J$122,0)</f>
        <v>0.065814151747655578</v>
      </c>
      <c r="J117" s="4">
        <f>$B$120</f>
        <v>3860000000</v>
      </c>
      <c r="K117" s="8">
        <f>IFERROR(L117/$L$122,0)</f>
        <v>0.098031001256807707</v>
      </c>
      <c r="L117" s="4">
        <f>$C$120</f>
        <v>7020000000</v>
      </c>
      <c r="M117" s="8">
        <f>IFERROR(N117/$N$122,0)</f>
        <v>0.092570831701266482</v>
      </c>
      <c r="N117" s="4">
        <f>$D$120</f>
        <v>7090000000</v>
      </c>
      <c r="O117" s="8">
        <f>IFERROR(P117/$P$122,0)</f>
        <v>0.090874085483249906</v>
      </c>
      <c r="P117" s="4">
        <f>$E$120</f>
        <v>7080000000</v>
      </c>
      <c r="Q117" s="8">
        <f>IFERROR(R117/$R$122,0)</f>
        <v>0.093816220381429394</v>
      </c>
      <c r="R117" s="4">
        <f>$F$120</f>
        <v>9740000000</v>
      </c>
      <c r="T117" t="s">
        <f>$A$120</f>
        <v>105</v>
      </c>
      <c r="U117" s="8">
        <f>IFERROR(V117/$V117,0)</f>
        <v>1</v>
      </c>
      <c r="V117" s="4">
        <f>$B$120</f>
        <v>3860000000</v>
      </c>
      <c r="W117" s="8">
        <f>IFERROR(X117/$V117,0)</f>
        <v>1.8186528497409327</v>
      </c>
      <c r="X117" s="4">
        <f>$C$120</f>
        <v>7020000000</v>
      </c>
      <c r="Y117" s="8">
        <f>IFERROR(Z117/$V117,0)</f>
        <v>1.8367875647668395</v>
      </c>
      <c r="Z117" s="4">
        <f>$D$120</f>
        <v>7090000000</v>
      </c>
      <c r="AA117" s="8">
        <f>IFERROR(AB117/$V117,0)</f>
        <v>1.8341968911917099</v>
      </c>
      <c r="AB117" s="4">
        <f>$E$120</f>
        <v>7080000000</v>
      </c>
      <c r="AC117" s="8">
        <f>IFERROR(AD117/$V117,0)</f>
        <v>2.5233160621761659</v>
      </c>
      <c r="AD117" s="4">
        <f>$F$120</f>
        <v>9740000000</v>
      </c>
    </row>
    <row r="118" spans="1:30" ht="13.5">
      <c r="A118" t="s">
        <v>103</v>
      </c>
      <c r="B118" s="4">
        <v>4450000000</v>
      </c>
      <c r="C118" s="4">
        <v>4780000000</v>
      </c>
      <c r="D118" s="4">
        <v>5420000000</v>
      </c>
      <c r="E118" s="4">
        <v>5280000000</v>
      </c>
      <c r="F118" s="4">
        <v>6600000000</v>
      </c>
      <c r="H118" t="s">
        <f>$A$121</f>
        <v>106</v>
      </c>
      <c r="I118" s="8">
        <f>IFERROR(J118/$J$122,0)</f>
        <v>0.056095481670929238</v>
      </c>
      <c r="J118" s="4">
        <f>$B$121</f>
        <v>3290000000</v>
      </c>
      <c r="K118" s="8">
        <f>IFERROR(L118/$L$122,0)</f>
        <v>0.08937299259879905</v>
      </c>
      <c r="L118" s="4">
        <f>$C$121</f>
        <v>6400000000</v>
      </c>
      <c r="M118" s="8">
        <f>IFERROR(N118/$N$122,0)</f>
        <v>0.08369238804021413</v>
      </c>
      <c r="N118" s="4">
        <f>$D$121</f>
        <v>6410000000</v>
      </c>
      <c r="O118" s="8">
        <f>IFERROR(P118/$P$122,0)</f>
        <v>0.082274419201642926</v>
      </c>
      <c r="P118" s="4">
        <f>$E$121</f>
        <v>6410000000</v>
      </c>
      <c r="Q118" s="8">
        <f>IFERROR(R118/$R$122,0)</f>
        <v>0.086206896551724144</v>
      </c>
      <c r="R118" s="4">
        <f>$F$121</f>
        <v>8950000000</v>
      </c>
      <c r="T118" t="s">
        <f>$A$121</f>
        <v>106</v>
      </c>
      <c r="U118" s="8">
        <f>IFERROR(V118/$V118,0)</f>
        <v>1</v>
      </c>
      <c r="V118" s="4">
        <f>$B$121</f>
        <v>3290000000</v>
      </c>
      <c r="W118" s="8">
        <f>IFERROR(X118/$V118,0)</f>
        <v>1.9452887537993921</v>
      </c>
      <c r="X118" s="4">
        <f>$C$121</f>
        <v>6400000000</v>
      </c>
      <c r="Y118" s="8">
        <f>IFERROR(Z118/$V118,0)</f>
        <v>1.9483282674772036</v>
      </c>
      <c r="Z118" s="4">
        <f>$D$121</f>
        <v>6410000000</v>
      </c>
      <c r="AA118" s="8">
        <f>IFERROR(AB118/$V118,0)</f>
        <v>1.9483282674772036</v>
      </c>
      <c r="AB118" s="4">
        <f>$E$121</f>
        <v>6410000000</v>
      </c>
      <c r="AC118" s="8">
        <f>IFERROR(AD118/$V118,0)</f>
        <v>2.7203647416413372</v>
      </c>
      <c r="AD118" s="4">
        <f>$F$121</f>
        <v>8950000000</v>
      </c>
    </row>
    <row r="119" spans="1:30" ht="13.5">
      <c r="A119" t="s">
        <v>104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H119" t="s">
        <f>$A$122</f>
        <v>107</v>
      </c>
      <c r="I119" s="8">
        <f>IFERROR(J119/$J$122,0)</f>
        <v>0.0097186700767263427</v>
      </c>
      <c r="J119" s="4">
        <f>$B$122</f>
        <v>570000000</v>
      </c>
      <c r="K119" s="8">
        <f>IFERROR(L119/$L$122,0)</f>
        <v>0.0086300795978215342</v>
      </c>
      <c r="L119" s="4">
        <f>$C$122</f>
        <v>618000000</v>
      </c>
      <c r="M119" s="8">
        <f>IFERROR(N119/$N$122,0)</f>
        <v>0.0089437263350306828</v>
      </c>
      <c r="N119" s="4">
        <f>$D$122</f>
        <v>685000000</v>
      </c>
      <c r="O119" s="8">
        <f>IFERROR(P119/$P$122,0)</f>
        <v>0.0085996662816069831</v>
      </c>
      <c r="P119" s="4">
        <f>$E$122</f>
        <v>670000000</v>
      </c>
      <c r="Q119" s="8">
        <f>IFERROR(R119/$R$122,0)</f>
        <v>0.0076189558851858987</v>
      </c>
      <c r="R119" s="4">
        <f>$F$122</f>
        <v>791000000</v>
      </c>
      <c r="T119" t="s">
        <f>$A$122</f>
        <v>107</v>
      </c>
      <c r="U119" s="8">
        <f>IFERROR(V119/$V119,0)</f>
        <v>1</v>
      </c>
      <c r="V119" s="4">
        <f>$B$122</f>
        <v>570000000</v>
      </c>
      <c r="W119" s="8">
        <f>IFERROR(X119/$V119,0)</f>
        <v>1.0842105263157895</v>
      </c>
      <c r="X119" s="4">
        <f>$C$122</f>
        <v>618000000</v>
      </c>
      <c r="Y119" s="8">
        <f>IFERROR(Z119/$V119,0)</f>
        <v>1.2017543859649122</v>
      </c>
      <c r="Z119" s="4">
        <f>$D$122</f>
        <v>685000000</v>
      </c>
      <c r="AA119" s="8">
        <f>IFERROR(AB119/$V119,0)</f>
        <v>1.1754385964912282</v>
      </c>
      <c r="AB119" s="4">
        <f>$E$122</f>
        <v>670000000</v>
      </c>
      <c r="AC119" s="8">
        <f>IFERROR(AD119/$V119,0)</f>
        <v>1.3877192982456141</v>
      </c>
      <c r="AD119" s="4">
        <f>$F$122</f>
        <v>791000000</v>
      </c>
    </row>
    <row r="120" spans="1:30" ht="13.5">
      <c r="A120" t="s">
        <v>105</v>
      </c>
      <c r="B120" s="4">
        <v>3860000000</v>
      </c>
      <c r="C120" s="4">
        <v>7020000000</v>
      </c>
      <c r="D120" s="4">
        <v>7090000000</v>
      </c>
      <c r="E120" s="4">
        <v>7080000000</v>
      </c>
      <c r="F120" s="4">
        <v>9740000000</v>
      </c>
      <c r="H120" t="s">
        <f>$A$123</f>
        <v>108</v>
      </c>
      <c r="I120" s="8">
        <f>IFERROR(J120/$J$122,0)</f>
        <v>0.055754475703324806</v>
      </c>
      <c r="J120" s="4">
        <f>$B$123</f>
        <v>3270000000</v>
      </c>
      <c r="K120" s="8">
        <f>IFERROR(L120/$L$122,0)</f>
        <v>0.056416701577991904</v>
      </c>
      <c r="L120" s="4">
        <f>$C$123</f>
        <v>4040000000</v>
      </c>
      <c r="M120" s="8">
        <f>IFERROR(N120/$N$122,0)</f>
        <v>0.057971014492753624</v>
      </c>
      <c r="N120" s="4">
        <f>$D$123</f>
        <v>4440000000</v>
      </c>
      <c r="O120" s="8">
        <f>IFERROR(P120/$P$122,0)</f>
        <v>0.058400718778077267</v>
      </c>
      <c r="P120" s="4">
        <f>$E$123</f>
        <v>4550000000</v>
      </c>
      <c r="Q120" s="8">
        <f>IFERROR(R120/$R$122,0)</f>
        <v>0.098054324792910805</v>
      </c>
      <c r="R120" s="4">
        <f>$F$123</f>
        <v>10180000000</v>
      </c>
      <c r="T120" t="s">
        <f>$A$123</f>
        <v>108</v>
      </c>
      <c r="U120" s="8">
        <f>IFERROR(V120/$V120,0)</f>
        <v>1</v>
      </c>
      <c r="V120" s="4">
        <f>$B$123</f>
        <v>3270000000</v>
      </c>
      <c r="W120" s="8">
        <f>IFERROR(X120/$V120,0)</f>
        <v>1.2354740061162079</v>
      </c>
      <c r="X120" s="4">
        <f>$C$123</f>
        <v>4040000000</v>
      </c>
      <c r="Y120" s="8">
        <f>IFERROR(Z120/$V120,0)</f>
        <v>1.3577981651376148</v>
      </c>
      <c r="Z120" s="4">
        <f>$D$123</f>
        <v>4440000000</v>
      </c>
      <c r="AA120" s="8">
        <f>IFERROR(AB120/$V120,0)</f>
        <v>1.3914373088685015</v>
      </c>
      <c r="AB120" s="4">
        <f>$E$123</f>
        <v>4550000000</v>
      </c>
      <c r="AC120" s="8">
        <f>IFERROR(AD120/$V120,0)</f>
        <v>3.1131498470948014</v>
      </c>
      <c r="AD120" s="4">
        <f>$F$123</f>
        <v>10180000000</v>
      </c>
    </row>
    <row r="121" spans="1:30" ht="13.5">
      <c r="A121" t="s">
        <v>106</v>
      </c>
      <c r="B121" s="4">
        <v>3290000000</v>
      </c>
      <c r="C121" s="4">
        <v>6400000000</v>
      </c>
      <c r="D121" s="4">
        <v>6410000000</v>
      </c>
      <c r="E121" s="4">
        <v>6410000000</v>
      </c>
      <c r="F121" s="4">
        <v>8950000000</v>
      </c>
      <c r="H121" t="s">
        <f>$A$124</f>
        <v>109</v>
      </c>
      <c r="I121" s="8">
        <f>IFERROR(J121/$J$122,0)</f>
        <v>0.039556692242114236</v>
      </c>
      <c r="J121" s="4">
        <f>$B$124</f>
        <v>2320000000</v>
      </c>
      <c r="K121" s="8">
        <f>IFERROR(L121/$L$122,0)</f>
        <v>0.041335009076944561</v>
      </c>
      <c r="L121" s="4">
        <f>$C$124</f>
        <v>2960000000</v>
      </c>
      <c r="M121" s="8">
        <f>IFERROR(N121/$N$122,0)</f>
        <v>0.039952996474735603</v>
      </c>
      <c r="N121" s="4">
        <f>$D$124</f>
        <v>3060000000</v>
      </c>
      <c r="O121" s="8">
        <f>IFERROR(P121/$P$122,0)</f>
        <v>0.041971505583365425</v>
      </c>
      <c r="P121" s="4">
        <f>$E$124</f>
        <v>3270000000</v>
      </c>
      <c r="Q121" s="8">
        <f>IFERROR(R121/$R$122,0)</f>
        <v>0.08158350992101715</v>
      </c>
      <c r="R121" s="4">
        <f>$F$124</f>
        <v>8470000000.000001</v>
      </c>
      <c r="T121" t="s">
        <f>$A$124</f>
        <v>109</v>
      </c>
      <c r="U121" s="8">
        <f>IFERROR(V121/$V121,0)</f>
        <v>1</v>
      </c>
      <c r="V121" s="4">
        <f>$B$124</f>
        <v>2320000000</v>
      </c>
      <c r="W121" s="8">
        <f>IFERROR(X121/$V121,0)</f>
        <v>1.2758620689655173</v>
      </c>
      <c r="X121" s="4">
        <f>$C$124</f>
        <v>2960000000</v>
      </c>
      <c r="Y121" s="8">
        <f>IFERROR(Z121/$V121,0)</f>
        <v>1.3189655172413792</v>
      </c>
      <c r="Z121" s="4">
        <f>$D$124</f>
        <v>3060000000</v>
      </c>
      <c r="AA121" s="8">
        <f>IFERROR(AB121/$V121,0)</f>
        <v>1.4094827586206897</v>
      </c>
      <c r="AB121" s="4">
        <f>$E$124</f>
        <v>3270000000</v>
      </c>
      <c r="AC121" s="8">
        <f>IFERROR(AD121/$V121,0)</f>
        <v>3.6508620689655178</v>
      </c>
      <c r="AD121" s="4">
        <f>$F$124</f>
        <v>8470000000.000001</v>
      </c>
    </row>
    <row r="122" spans="1:30" ht="13.5">
      <c r="A122" t="s">
        <v>107</v>
      </c>
      <c r="B122" s="4">
        <v>570000000</v>
      </c>
      <c r="C122" s="4">
        <v>618000000</v>
      </c>
      <c r="D122" s="4">
        <v>685000000</v>
      </c>
      <c r="E122" s="4">
        <v>670000000</v>
      </c>
      <c r="F122" s="4">
        <v>791000000</v>
      </c>
      <c r="H122" t="s">
        <f>$A$125</f>
        <v>110</v>
      </c>
      <c r="I122" s="8">
        <f>IFERROR(J122/$J$122,0)</f>
        <v>1</v>
      </c>
      <c r="J122" s="4">
        <f>$B$125</f>
        <v>58650000000</v>
      </c>
      <c r="K122" s="8">
        <f>IFERROR(L122/$L$122,0)</f>
        <v>1</v>
      </c>
      <c r="L122" s="4">
        <f>$C$125</f>
        <v>71610000000</v>
      </c>
      <c r="M122" s="8">
        <f>IFERROR(N122/$N$122,0)</f>
        <v>1</v>
      </c>
      <c r="N122" s="4">
        <f>$D$125</f>
        <v>76590000000</v>
      </c>
      <c r="O122" s="8">
        <f>IFERROR(P122/$P$122,0)</f>
        <v>1</v>
      </c>
      <c r="P122" s="4">
        <f>$E$125</f>
        <v>77910000000</v>
      </c>
      <c r="Q122" s="8">
        <f>IFERROR(R122/$R$122,0)</f>
        <v>1</v>
      </c>
      <c r="R122" s="4">
        <f>$F$125</f>
        <v>103820000000</v>
      </c>
      <c r="T122" t="s">
        <f>$A$125</f>
        <v>110</v>
      </c>
      <c r="U122" s="8">
        <f>IFERROR(V122/$V122,0)</f>
        <v>1</v>
      </c>
      <c r="V122" s="4">
        <f>$B$125</f>
        <v>58650000000</v>
      </c>
      <c r="W122" s="8">
        <f>IFERROR(X122/$V122,0)</f>
        <v>1.2209718670076726</v>
      </c>
      <c r="X122" s="4">
        <f>$C$125</f>
        <v>71610000000</v>
      </c>
      <c r="Y122" s="8">
        <f>IFERROR(Z122/$V122,0)</f>
        <v>1.3058823529411765</v>
      </c>
      <c r="Z122" s="4">
        <f>$D$125</f>
        <v>76590000000</v>
      </c>
      <c r="AA122" s="8">
        <f>IFERROR(AB122/$V122,0)</f>
        <v>1.3283887468030691</v>
      </c>
      <c r="AB122" s="4">
        <f>$E$125</f>
        <v>77910000000</v>
      </c>
      <c r="AC122" s="8">
        <f>IFERROR(AD122/$V122,0)</f>
        <v>1.770161977834612</v>
      </c>
      <c r="AD122" s="4">
        <f>$F$125</f>
        <v>103820000000</v>
      </c>
    </row>
    <row r="123" spans="1:30" ht="13.5">
      <c r="A123" t="s">
        <v>108</v>
      </c>
      <c r="B123" s="4">
        <v>3270000000</v>
      </c>
      <c r="C123" s="4">
        <v>4040000000</v>
      </c>
      <c r="D123" s="4">
        <v>4440000000</v>
      </c>
      <c r="E123" s="4">
        <v>4550000000</v>
      </c>
      <c r="F123" s="4">
        <v>10180000000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5">
      <c r="A124" t="s">
        <v>109</v>
      </c>
      <c r="B124" s="4">
        <v>2320000000</v>
      </c>
      <c r="C124" s="4">
        <v>2960000000</v>
      </c>
      <c r="D124" s="4">
        <v>3060000000</v>
      </c>
      <c r="E124" s="4">
        <v>3270000000</v>
      </c>
      <c r="F124" s="4">
        <v>8470000000.000001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5">
      <c r="A125" t="s">
        <v>110</v>
      </c>
      <c r="B125" s="4">
        <v>58650000000</v>
      </c>
      <c r="C125" s="4">
        <v>71610000000</v>
      </c>
      <c r="D125" s="4">
        <v>76590000000</v>
      </c>
      <c r="E125" s="4">
        <v>77910000000</v>
      </c>
      <c r="F125" s="4">
        <v>103820000000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5">
      <c r="A126" t="s">
        <v>111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</row>
    <row r="127" spans="1:30" ht="13.5">
      <c r="A127" t="s">
        <v>112</v>
      </c>
      <c r="B127" s="4">
        <v>5330000000</v>
      </c>
      <c r="C127" s="4">
        <v>4860000000</v>
      </c>
      <c r="D127" s="4">
        <v>6380000000</v>
      </c>
      <c r="E127" s="4">
        <v>4030000000.0000005</v>
      </c>
      <c r="F127" s="4">
        <v>4160000000</v>
      </c>
    </row>
    <row r="128" spans="1:30" ht="13.5">
      <c r="A128" t="s">
        <v>113</v>
      </c>
      <c r="B128" s="4">
        <v>3510000000</v>
      </c>
      <c r="C128" s="4">
        <v>3160000000</v>
      </c>
      <c r="D128" s="4">
        <v>3300000000</v>
      </c>
      <c r="E128" s="4">
        <v>407000000</v>
      </c>
      <c r="F128" s="4">
        <v>999000000</v>
      </c>
    </row>
    <row r="129" spans="1:30" ht="13.5">
      <c r="A129" t="s">
        <v>114</v>
      </c>
      <c r="B129" s="4">
        <v>1830000000</v>
      </c>
      <c r="C129" s="4">
        <v>1710000000</v>
      </c>
      <c r="D129" s="4">
        <v>3080000000</v>
      </c>
      <c r="E129" s="4">
        <v>3620000000</v>
      </c>
      <c r="F129" s="4">
        <v>3160000000</v>
      </c>
    </row>
    <row r="130" spans="1:30" ht="13.5">
      <c r="A130" t="s">
        <v>115</v>
      </c>
      <c r="B130" s="4">
        <v>726000000</v>
      </c>
      <c r="C130" s="4">
        <v>1000000000</v>
      </c>
      <c r="D130" s="4">
        <v>875000000</v>
      </c>
      <c r="E130" s="4">
        <v>914000000</v>
      </c>
      <c r="F130" s="4">
        <v>1120000000</v>
      </c>
    </row>
    <row r="131" spans="1:30" ht="13.5">
      <c r="A131" t="s">
        <v>116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H131" s="2" t="s">
        <v>117</v>
      </c>
      <c r="I131" s="9">
        <v>2015</v>
      </c>
      <c r="J131" s="9">
        <f>$B$90</f>
        <v>862000000</v>
      </c>
      <c r="K131" s="9">
        <v>2016</v>
      </c>
      <c r="L131" s="9">
        <f>$C$90</f>
        <v>401000000</v>
      </c>
      <c r="M131" s="9">
        <v>2017</v>
      </c>
      <c r="N131" s="9">
        <f>$D$90</f>
        <v>185000000</v>
      </c>
      <c r="O131" s="9">
        <v>2018</v>
      </c>
      <c r="P131" s="9">
        <f>$E$90</f>
        <v>391000000</v>
      </c>
      <c r="Q131" s="9">
        <v>2019</v>
      </c>
      <c r="R131" s="9">
        <f>$F$90</f>
        <v>269000000</v>
      </c>
      <c r="T131" s="2" t="s">
        <v>118</v>
      </c>
      <c r="U131" s="9">
        <v>2015</v>
      </c>
      <c r="V131" s="9">
        <f>$B$90</f>
        <v>862000000</v>
      </c>
      <c r="W131" s="9">
        <v>2016</v>
      </c>
      <c r="X131" s="9">
        <f>$C$90</f>
        <v>401000000</v>
      </c>
      <c r="Y131" s="9">
        <v>2017</v>
      </c>
      <c r="Z131" s="9">
        <f>$D$90</f>
        <v>185000000</v>
      </c>
      <c r="AA131" s="9">
        <v>2018</v>
      </c>
      <c r="AB131" s="9">
        <f>$E$90</f>
        <v>391000000</v>
      </c>
      <c r="AC131" s="9">
        <v>2019</v>
      </c>
      <c r="AD131" s="9">
        <f>$F$90</f>
        <v>269000000</v>
      </c>
    </row>
    <row r="132" spans="1:30" ht="13.5">
      <c r="A132" t="s">
        <v>119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H132" t="s">
        <f>$A$127</f>
        <v>112</v>
      </c>
      <c r="I132" s="3">
        <f>IFERROR(J132/$J$167,0)</f>
        <v>0.090878090366581413</v>
      </c>
      <c r="J132" s="4">
        <f>$B$127</f>
        <v>5330000000</v>
      </c>
      <c r="K132" s="3">
        <f>IFERROR(L132/$L$167,0)</f>
        <v>0.067867616254713034</v>
      </c>
      <c r="L132" s="4">
        <f>$C$127</f>
        <v>4860000000</v>
      </c>
      <c r="M132" s="3">
        <f>IFERROR(N132/$N$167,0)</f>
        <v>0.08330069199634417</v>
      </c>
      <c r="N132" s="4">
        <f>$D$127</f>
        <v>6380000000</v>
      </c>
      <c r="O132" s="3">
        <f>IFERROR(P132/$P$167,0)</f>
        <v>0.051726350917725587</v>
      </c>
      <c r="P132" s="4">
        <f>$E$127</f>
        <v>4030000000.0000005</v>
      </c>
      <c r="Q132" s="3">
        <f>IFERROR(R132/$R$167,0)</f>
        <v>0.040069350799460605</v>
      </c>
      <c r="R132" s="4">
        <f>$F$127</f>
        <v>4160000000</v>
      </c>
      <c r="T132" t="s">
        <f>$A$127</f>
        <v>112</v>
      </c>
      <c r="U132" s="3">
        <f>IFERROR(V132/$V132,0)</f>
        <v>1</v>
      </c>
      <c r="V132" s="4">
        <f>$B$127</f>
        <v>5330000000</v>
      </c>
      <c r="W132" s="3">
        <f>IFERROR(X132/$V132,0)</f>
        <v>0.91181988742964348</v>
      </c>
      <c r="X132" s="4">
        <f>$C$127</f>
        <v>4860000000</v>
      </c>
      <c r="Y132" s="3">
        <f>IFERROR(Z132/$V132,0)</f>
        <v>1.1969981238273921</v>
      </c>
      <c r="Z132" s="4">
        <f>$D$127</f>
        <v>6380000000</v>
      </c>
      <c r="AA132" s="3">
        <f>IFERROR(AB132/$V132,0)</f>
        <v>0.75609756097560987</v>
      </c>
      <c r="AB132" s="4">
        <f>$E$127</f>
        <v>4030000000.0000005</v>
      </c>
      <c r="AC132" s="3">
        <f>IFERROR(AD132/$V132,0)</f>
        <v>0.78048780487804881</v>
      </c>
      <c r="AD132" s="4">
        <f>$F$127</f>
        <v>4160000000</v>
      </c>
    </row>
    <row r="133" spans="1:30" ht="13.5">
      <c r="A133" t="s">
        <v>120</v>
      </c>
      <c r="B133" s="4">
        <v>2060000000</v>
      </c>
      <c r="C133" s="4">
        <v>2250000000</v>
      </c>
      <c r="D133" s="4">
        <v>2390000000</v>
      </c>
      <c r="E133" s="4">
        <v>2700000000</v>
      </c>
      <c r="F133" s="4">
        <v>4660000000</v>
      </c>
      <c r="H133" t="s">
        <f>$A$128</f>
        <v>113</v>
      </c>
      <c r="I133" s="3">
        <f>IFERROR(J133/$J$167,0)</f>
        <v>0.059846547314578002</v>
      </c>
      <c r="J133" s="4">
        <f>$B$128</f>
        <v>3510000000</v>
      </c>
      <c r="K133" s="3">
        <f>IFERROR(L133/$L$167,0)</f>
        <v>0.044127915095657035</v>
      </c>
      <c r="L133" s="4">
        <f>$C$128</f>
        <v>3160000000</v>
      </c>
      <c r="M133" s="3">
        <f>IFERROR(N133/$N$167,0)</f>
        <v>0.043086564825695263</v>
      </c>
      <c r="N133" s="4">
        <f>$D$128</f>
        <v>3300000000</v>
      </c>
      <c r="O133" s="3">
        <f>IFERROR(P133/$P$167,0)</f>
        <v>0.0052239763830060322</v>
      </c>
      <c r="P133" s="4">
        <f>$E$128</f>
        <v>407000000</v>
      </c>
      <c r="Q133" s="3">
        <f>IFERROR(R133/$R$167,0)</f>
        <v>0.0096224234251589286</v>
      </c>
      <c r="R133" s="4">
        <f>$F$128</f>
        <v>999000000</v>
      </c>
      <c r="T133" t="s">
        <f>$A$128</f>
        <v>113</v>
      </c>
      <c r="U133" s="3">
        <f>IFERROR(V133/$V133,0)</f>
        <v>1</v>
      </c>
      <c r="V133" s="4">
        <f>$B$128</f>
        <v>3510000000</v>
      </c>
      <c r="W133" s="3">
        <f>IFERROR(X133/$V133,0)</f>
        <v>0.90028490028490027</v>
      </c>
      <c r="X133" s="4">
        <f>$C$128</f>
        <v>3160000000</v>
      </c>
      <c r="Y133" s="3">
        <f>IFERROR(Z133/$V133,0)</f>
        <v>0.94017094017094016</v>
      </c>
      <c r="Z133" s="4">
        <f>$D$128</f>
        <v>3300000000</v>
      </c>
      <c r="AA133" s="3">
        <f>IFERROR(AB133/$V133,0)</f>
        <v>0.11595441595441595</v>
      </c>
      <c r="AB133" s="4">
        <f>$E$128</f>
        <v>407000000</v>
      </c>
      <c r="AC133" s="3">
        <f>IFERROR(AD133/$V133,0)</f>
        <v>0.2846153846153846</v>
      </c>
      <c r="AD133" s="4">
        <f>$F$128</f>
        <v>999000000</v>
      </c>
    </row>
    <row r="134" spans="1:30" ht="13.5">
      <c r="A134" t="s">
        <v>121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H134" t="s">
        <f>$A$129</f>
        <v>114</v>
      </c>
      <c r="I134" s="3">
        <f>IFERROR(J134/$J$167,0)</f>
        <v>0.031202046035805626</v>
      </c>
      <c r="J134" s="4">
        <f>$B$129</f>
        <v>1830000000</v>
      </c>
      <c r="K134" s="3">
        <f>IFERROR(L134/$L$167,0)</f>
        <v>0.02387934645999162</v>
      </c>
      <c r="L134" s="4">
        <f>$C$129</f>
        <v>1710000000</v>
      </c>
      <c r="M134" s="3">
        <f>IFERROR(N134/$N$167,0)</f>
        <v>0.040214127170648907</v>
      </c>
      <c r="N134" s="4">
        <f>$D$129</f>
        <v>3080000000</v>
      </c>
      <c r="O134" s="3">
        <f>IFERROR(P134/$P$167,0)</f>
        <v>0.04646386856629444</v>
      </c>
      <c r="P134" s="4">
        <f>$E$129</f>
        <v>3620000000</v>
      </c>
      <c r="Q134" s="3">
        <f>IFERROR(R134/$R$167,0)</f>
        <v>0.030437295318821035</v>
      </c>
      <c r="R134" s="4">
        <f>$F$129</f>
        <v>3160000000</v>
      </c>
      <c r="T134" t="s">
        <f>$A$129</f>
        <v>114</v>
      </c>
      <c r="U134" s="3">
        <f>IFERROR(V134/$V134,0)</f>
        <v>1</v>
      </c>
      <c r="V134" s="4">
        <f>$B$129</f>
        <v>1830000000</v>
      </c>
      <c r="W134" s="3">
        <f>IFERROR(X134/$V134,0)</f>
        <v>0.93442622950819676</v>
      </c>
      <c r="X134" s="4">
        <f>$C$129</f>
        <v>1710000000</v>
      </c>
      <c r="Y134" s="3">
        <f>IFERROR(Z134/$V134,0)</f>
        <v>1.6830601092896176</v>
      </c>
      <c r="Z134" s="4">
        <f>$D$129</f>
        <v>3080000000</v>
      </c>
      <c r="AA134" s="3">
        <f>IFERROR(AB134/$V134,0)</f>
        <v>1.9781420765027322</v>
      </c>
      <c r="AB134" s="4">
        <f>$E$129</f>
        <v>3620000000</v>
      </c>
      <c r="AC134" s="3">
        <f>IFERROR(AD134/$V134,0)</f>
        <v>1.7267759562841529</v>
      </c>
      <c r="AD134" s="4">
        <f>$F$129</f>
        <v>3160000000</v>
      </c>
    </row>
    <row r="135" spans="1:30" ht="13.5">
      <c r="A135" t="s">
        <v>122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H135" t="s">
        <f>$A$130</f>
        <v>115</v>
      </c>
      <c r="I135" s="3">
        <f>IFERROR(J135/$J$167,0)</f>
        <v>0.01237851662404092</v>
      </c>
      <c r="J135" s="4">
        <f>$B$130</f>
        <v>726000000</v>
      </c>
      <c r="K135" s="3">
        <f>IFERROR(L135/$L$167,0)</f>
        <v>0.013964530093562352</v>
      </c>
      <c r="L135" s="4">
        <f>$C$130</f>
        <v>1000000000</v>
      </c>
      <c r="M135" s="3">
        <f>IFERROR(N135/$N$167,0)</f>
        <v>0.011424467946207077</v>
      </c>
      <c r="N135" s="4">
        <f>$D$130</f>
        <v>875000000</v>
      </c>
      <c r="O135" s="3">
        <f>IFERROR(P135/$P$167,0)</f>
        <v>0.011731485046848929</v>
      </c>
      <c r="P135" s="4">
        <f>$E$130</f>
        <v>914000000</v>
      </c>
      <c r="Q135" s="3">
        <f>IFERROR(R135/$R$167,0)</f>
        <v>0.010787902138316317</v>
      </c>
      <c r="R135" s="4">
        <f>$F$130</f>
        <v>1120000000</v>
      </c>
      <c r="T135" t="s">
        <f>$A$130</f>
        <v>115</v>
      </c>
      <c r="U135" s="3">
        <f>IFERROR(V135/$V135,0)</f>
        <v>1</v>
      </c>
      <c r="V135" s="4">
        <f>$B$130</f>
        <v>726000000</v>
      </c>
      <c r="W135" s="3">
        <f>IFERROR(X135/$V135,0)</f>
        <v>1.3774104683195592</v>
      </c>
      <c r="X135" s="4">
        <f>$C$130</f>
        <v>1000000000</v>
      </c>
      <c r="Y135" s="3">
        <f>IFERROR(Z135/$V135,0)</f>
        <v>1.2052341597796143</v>
      </c>
      <c r="Z135" s="4">
        <f>$D$130</f>
        <v>875000000</v>
      </c>
      <c r="AA135" s="3">
        <f>IFERROR(AB135/$V135,0)</f>
        <v>1.2589531680440771</v>
      </c>
      <c r="AB135" s="4">
        <f>$E$130</f>
        <v>914000000</v>
      </c>
      <c r="AC135" s="3">
        <f>IFERROR(AD135/$V135,0)</f>
        <v>1.5426997245179064</v>
      </c>
      <c r="AD135" s="4">
        <f>$F$130</f>
        <v>1120000000</v>
      </c>
    </row>
    <row r="136" spans="1:30" ht="13.5">
      <c r="A136" t="s">
        <v>123</v>
      </c>
      <c r="B136" s="4">
        <v>2060000000</v>
      </c>
      <c r="C136" s="4">
        <v>2250000000</v>
      </c>
      <c r="D136" s="4">
        <v>2390000000</v>
      </c>
      <c r="E136" s="4">
        <v>2700000000</v>
      </c>
      <c r="F136" s="4">
        <v>4660000000</v>
      </c>
      <c r="H136" t="s">
        <f>$A$132</f>
        <v>119</v>
      </c>
      <c r="I136" s="3">
        <f>IFERROR(J136/$J$167,0)</f>
        <v>0</v>
      </c>
      <c r="J136" s="4">
        <f>$B$132</f>
        <v>0</v>
      </c>
      <c r="K136" s="3">
        <f>IFERROR(L136/$L$167,0)</f>
        <v>0</v>
      </c>
      <c r="L136" s="4">
        <f>$C$132</f>
        <v>0</v>
      </c>
      <c r="M136" s="3">
        <f>IFERROR(N136/$N$167,0)</f>
        <v>0</v>
      </c>
      <c r="N136" s="4">
        <f>$D$132</f>
        <v>0</v>
      </c>
      <c r="O136" s="3">
        <f>IFERROR(P136/$P$167,0)</f>
        <v>0</v>
      </c>
      <c r="P136" s="4">
        <f>$E$132</f>
        <v>0</v>
      </c>
      <c r="Q136" s="3">
        <f>IFERROR(R136/$R$167,0)</f>
        <v>0</v>
      </c>
      <c r="R136" s="4">
        <f>$F$132</f>
        <v>0</v>
      </c>
      <c r="T136" t="s">
        <f>$A$132</f>
        <v>119</v>
      </c>
      <c r="U136" s="3">
        <f>IFERROR(V136/$V136,0)</f>
        <v>0</v>
      </c>
      <c r="V136" s="4">
        <f>$B$132</f>
        <v>0</v>
      </c>
      <c r="W136" s="3">
        <f>IFERROR(X136/$V136,0)</f>
        <v>0</v>
      </c>
      <c r="X136" s="4">
        <f>$C$132</f>
        <v>0</v>
      </c>
      <c r="Y136" s="3">
        <f>IFERROR(Z136/$V136,0)</f>
        <v>0</v>
      </c>
      <c r="Z136" s="4">
        <f>$D$132</f>
        <v>0</v>
      </c>
      <c r="AA136" s="3">
        <f>IFERROR(AB136/$V136,0)</f>
        <v>0</v>
      </c>
      <c r="AB136" s="4">
        <f>$E$132</f>
        <v>0</v>
      </c>
      <c r="AC136" s="3">
        <f>IFERROR(AD136/$V136,0)</f>
        <v>0</v>
      </c>
      <c r="AD136" s="4">
        <f>$F$132</f>
        <v>0</v>
      </c>
    </row>
    <row r="137" spans="1:30" ht="13.5">
      <c r="A137" t="s">
        <v>124</v>
      </c>
      <c r="B137" s="4">
        <v>8119999999.999999</v>
      </c>
      <c r="C137" s="4">
        <v>8119999999.999999</v>
      </c>
      <c r="D137" s="4">
        <v>9640000000</v>
      </c>
      <c r="E137" s="4">
        <v>7650000000</v>
      </c>
      <c r="F137" s="4">
        <v>9940000000</v>
      </c>
      <c r="H137" t="s">
        <f>$A$133</f>
        <v>120</v>
      </c>
      <c r="I137" s="3">
        <f>IFERROR(J137/$J$167,0)</f>
        <v>0.035123614663256607</v>
      </c>
      <c r="J137" s="4">
        <f>$B$133</f>
        <v>2060000000</v>
      </c>
      <c r="K137" s="3">
        <f>IFERROR(L137/$L$167,0)</f>
        <v>0.031420192710515292</v>
      </c>
      <c r="L137" s="4">
        <f>$C$133</f>
        <v>2250000000</v>
      </c>
      <c r="M137" s="3">
        <f>IFERROR(N137/$N$167,0)</f>
        <v>0.0312051181616399</v>
      </c>
      <c r="N137" s="4">
        <f>$D$133</f>
        <v>2390000000</v>
      </c>
      <c r="O137" s="3">
        <f>IFERROR(P137/$P$167,0)</f>
        <v>0.034655371582595303</v>
      </c>
      <c r="P137" s="4">
        <f>$E$133</f>
        <v>2700000000</v>
      </c>
      <c r="Q137" s="3">
        <f>IFERROR(R137/$R$167,0)</f>
        <v>0.044885378539780391</v>
      </c>
      <c r="R137" s="4">
        <f>$F$133</f>
        <v>4660000000</v>
      </c>
      <c r="T137" t="s">
        <f>$A$133</f>
        <v>120</v>
      </c>
      <c r="U137" s="3">
        <f>IFERROR(V137/$V137,0)</f>
        <v>1</v>
      </c>
      <c r="V137" s="4">
        <f>$B$133</f>
        <v>2060000000</v>
      </c>
      <c r="W137" s="3">
        <f>IFERROR(X137/$V137,0)</f>
        <v>1.0922330097087378</v>
      </c>
      <c r="X137" s="4">
        <f>$C$133</f>
        <v>2250000000</v>
      </c>
      <c r="Y137" s="3">
        <f>IFERROR(Z137/$V137,0)</f>
        <v>1.1601941747572815</v>
      </c>
      <c r="Z137" s="4">
        <f>$D$133</f>
        <v>2390000000</v>
      </c>
      <c r="AA137" s="3">
        <f>IFERROR(AB137/$V137,0)</f>
        <v>1.3106796116504855</v>
      </c>
      <c r="AB137" s="4">
        <f>$E$133</f>
        <v>2700000000</v>
      </c>
      <c r="AC137" s="3">
        <f>IFERROR(AD137/$V137,0)</f>
        <v>2.262135922330097</v>
      </c>
      <c r="AD137" s="4">
        <f>$F$133</f>
        <v>4660000000</v>
      </c>
    </row>
    <row r="138" spans="1:30" ht="13.5">
      <c r="A138" t="s">
        <v>125</v>
      </c>
      <c r="B138" s="4">
        <v>23470000000</v>
      </c>
      <c r="C138" s="4">
        <v>30230000000</v>
      </c>
      <c r="D138" s="4">
        <v>30950000000</v>
      </c>
      <c r="E138" s="4">
        <v>31140000000</v>
      </c>
      <c r="F138" s="4">
        <v>34270000000.000004</v>
      </c>
      <c r="H138" t="s">
        <f>$A$134</f>
        <v>121</v>
      </c>
      <c r="I138" s="3">
        <f>IFERROR(J138/$J$167,0)</f>
        <v>0</v>
      </c>
      <c r="J138" s="4">
        <f>$B$134</f>
        <v>0</v>
      </c>
      <c r="K138" s="3">
        <f>IFERROR(L138/$L$167,0)</f>
        <v>0</v>
      </c>
      <c r="L138" s="4">
        <f>$C$134</f>
        <v>0</v>
      </c>
      <c r="M138" s="3">
        <f>IFERROR(N138/$N$167,0)</f>
        <v>0</v>
      </c>
      <c r="N138" s="4">
        <f>$D$134</f>
        <v>0</v>
      </c>
      <c r="O138" s="3">
        <f>IFERROR(P138/$P$167,0)</f>
        <v>0</v>
      </c>
      <c r="P138" s="4">
        <f>$E$134</f>
        <v>0</v>
      </c>
      <c r="Q138" s="3">
        <f>IFERROR(R138/$R$167,0)</f>
        <v>0</v>
      </c>
      <c r="R138" s="4">
        <f>$F$134</f>
        <v>0</v>
      </c>
      <c r="T138" t="s">
        <f>$A$134</f>
        <v>121</v>
      </c>
      <c r="U138" s="3">
        <f>IFERROR(V138/$V138,0)</f>
        <v>0</v>
      </c>
      <c r="V138" s="4">
        <f>$B$134</f>
        <v>0</v>
      </c>
      <c r="W138" s="3">
        <f>IFERROR(X138/$V138,0)</f>
        <v>0</v>
      </c>
      <c r="X138" s="4">
        <f>$C$134</f>
        <v>0</v>
      </c>
      <c r="Y138" s="3">
        <f>IFERROR(Z138/$V138,0)</f>
        <v>0</v>
      </c>
      <c r="Z138" s="4">
        <f>$D$134</f>
        <v>0</v>
      </c>
      <c r="AA138" s="3">
        <f>IFERROR(AB138/$V138,0)</f>
        <v>0</v>
      </c>
      <c r="AB138" s="4">
        <f>$E$134</f>
        <v>0</v>
      </c>
      <c r="AC138" s="3">
        <f>IFERROR(AD138/$V138,0)</f>
        <v>0</v>
      </c>
      <c r="AD138" s="4">
        <f>$F$134</f>
        <v>0</v>
      </c>
    </row>
    <row r="139" spans="1:30" ht="13.5">
      <c r="A139" t="s">
        <v>126</v>
      </c>
      <c r="B139" s="4">
        <v>23470000000</v>
      </c>
      <c r="C139" s="4">
        <v>30230000000</v>
      </c>
      <c r="D139" s="4">
        <v>30950000000</v>
      </c>
      <c r="E139" s="4">
        <v>31140000000</v>
      </c>
      <c r="F139" s="4">
        <v>33720000000</v>
      </c>
      <c r="H139" t="s">
        <f>$A$135</f>
        <v>122</v>
      </c>
      <c r="I139" s="3">
        <f>IFERROR(J139/$J$167,0)</f>
        <v>0</v>
      </c>
      <c r="J139" s="4">
        <f>$B$135</f>
        <v>0</v>
      </c>
      <c r="K139" s="3">
        <f>IFERROR(L139/$L$167,0)</f>
        <v>0</v>
      </c>
      <c r="L139" s="4">
        <f>$C$135</f>
        <v>0</v>
      </c>
      <c r="M139" s="3">
        <f>IFERROR(N139/$N$167,0)</f>
        <v>0</v>
      </c>
      <c r="N139" s="4">
        <f>$D$135</f>
        <v>0</v>
      </c>
      <c r="O139" s="3">
        <f>IFERROR(P139/$P$167,0)</f>
        <v>0</v>
      </c>
      <c r="P139" s="4">
        <f>$E$135</f>
        <v>0</v>
      </c>
      <c r="Q139" s="3">
        <f>IFERROR(R139/$R$167,0)</f>
        <v>0</v>
      </c>
      <c r="R139" s="4">
        <f>$F$135</f>
        <v>0</v>
      </c>
      <c r="T139" t="s">
        <f>$A$135</f>
        <v>122</v>
      </c>
      <c r="U139" s="3">
        <f>IFERROR(V139/$V139,0)</f>
        <v>0</v>
      </c>
      <c r="V139" s="4">
        <f>$B$135</f>
        <v>0</v>
      </c>
      <c r="W139" s="3">
        <f>IFERROR(X139/$V139,0)</f>
        <v>0</v>
      </c>
      <c r="X139" s="4">
        <f>$C$135</f>
        <v>0</v>
      </c>
      <c r="Y139" s="3">
        <f>IFERROR(Z139/$V139,0)</f>
        <v>0</v>
      </c>
      <c r="Z139" s="4">
        <f>$D$135</f>
        <v>0</v>
      </c>
      <c r="AA139" s="3">
        <f>IFERROR(AB139/$V139,0)</f>
        <v>0</v>
      </c>
      <c r="AB139" s="4">
        <f>$E$135</f>
        <v>0</v>
      </c>
      <c r="AC139" s="3">
        <f>IFERROR(AD139/$V139,0)</f>
        <v>0</v>
      </c>
      <c r="AD139" s="4">
        <f>$F$135</f>
        <v>0</v>
      </c>
    </row>
    <row r="140" spans="1:30" ht="13.5">
      <c r="A140" t="s">
        <v>127</v>
      </c>
      <c r="B140" s="4">
        <v>23470000000</v>
      </c>
      <c r="C140" s="4">
        <v>30230000000</v>
      </c>
      <c r="D140" s="4">
        <v>30950000000</v>
      </c>
      <c r="E140" s="4">
        <v>31140000000</v>
      </c>
      <c r="F140" s="4">
        <v>33720000000</v>
      </c>
      <c r="H140" t="s">
        <f>$A$136</f>
        <v>123</v>
      </c>
      <c r="I140" s="3">
        <f>IFERROR(J140/$J$167,0)</f>
        <v>0.035123614663256607</v>
      </c>
      <c r="J140" s="4">
        <f>$B$136</f>
        <v>2060000000</v>
      </c>
      <c r="K140" s="3">
        <f>IFERROR(L140/$L$167,0)</f>
        <v>0.031420192710515292</v>
      </c>
      <c r="L140" s="4">
        <f>$C$136</f>
        <v>2250000000</v>
      </c>
      <c r="M140" s="3">
        <f>IFERROR(N140/$N$167,0)</f>
        <v>0.0312051181616399</v>
      </c>
      <c r="N140" s="4">
        <f>$D$136</f>
        <v>2390000000</v>
      </c>
      <c r="O140" s="3">
        <f>IFERROR(P140/$P$167,0)</f>
        <v>0.034655371582595303</v>
      </c>
      <c r="P140" s="4">
        <f>$E$136</f>
        <v>2700000000</v>
      </c>
      <c r="Q140" s="3">
        <f>IFERROR(R140/$R$167,0)</f>
        <v>0.044885378539780391</v>
      </c>
      <c r="R140" s="4">
        <f>$F$136</f>
        <v>4660000000</v>
      </c>
      <c r="T140" t="s">
        <f>$A$136</f>
        <v>123</v>
      </c>
      <c r="U140" s="3">
        <f>IFERROR(V140/$V140,0)</f>
        <v>1</v>
      </c>
      <c r="V140" s="4">
        <f>$B$136</f>
        <v>2060000000</v>
      </c>
      <c r="W140" s="3">
        <f>IFERROR(X140/$V140,0)</f>
        <v>1.0922330097087378</v>
      </c>
      <c r="X140" s="4">
        <f>$C$136</f>
        <v>2250000000</v>
      </c>
      <c r="Y140" s="3">
        <f>IFERROR(Z140/$V140,0)</f>
        <v>1.1601941747572815</v>
      </c>
      <c r="Z140" s="4">
        <f>$D$136</f>
        <v>2390000000</v>
      </c>
      <c r="AA140" s="3">
        <f>IFERROR(AB140/$V140,0)</f>
        <v>1.3106796116504855</v>
      </c>
      <c r="AB140" s="4">
        <f>$E$136</f>
        <v>2700000000</v>
      </c>
      <c r="AC140" s="3">
        <f>IFERROR(AD140/$V140,0)</f>
        <v>2.262135922330097</v>
      </c>
      <c r="AD140" s="4">
        <f>$F$136</f>
        <v>4660000000</v>
      </c>
    </row>
    <row r="141" spans="1:30" ht="13.5">
      <c r="A141" t="s">
        <v>128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H141" t="s">
        <f>$A$137</f>
        <v>124</v>
      </c>
      <c r="I141" s="3">
        <f>IFERROR(J141/$J$167,0)</f>
        <v>0.1384484228473998</v>
      </c>
      <c r="J141" s="4">
        <f>$B$137</f>
        <v>8119999999.999999</v>
      </c>
      <c r="K141" s="3">
        <f>IFERROR(L141/$L$167,0)</f>
        <v>0.11339198435972628</v>
      </c>
      <c r="L141" s="4">
        <f>$C$137</f>
        <v>8119999999.999999</v>
      </c>
      <c r="M141" s="3">
        <f>IFERROR(N141/$N$167,0)</f>
        <v>0.12586499543021282</v>
      </c>
      <c r="N141" s="4">
        <f>$D$137</f>
        <v>9640000000</v>
      </c>
      <c r="O141" s="3">
        <f>IFERROR(P141/$P$167,0)</f>
        <v>0.098190219484020028</v>
      </c>
      <c r="P141" s="4">
        <f>$E$137</f>
        <v>7650000000</v>
      </c>
      <c r="Q141" s="3">
        <f>IFERROR(R141/$R$167,0)</f>
        <v>0.095742631477557308</v>
      </c>
      <c r="R141" s="4">
        <f>$F$137</f>
        <v>9940000000</v>
      </c>
      <c r="T141" t="s">
        <f>$A$137</f>
        <v>124</v>
      </c>
      <c r="U141" s="3">
        <f>IFERROR(V141/$V141,0)</f>
        <v>1</v>
      </c>
      <c r="V141" s="4">
        <f>$B$137</f>
        <v>8119999999.999999</v>
      </c>
      <c r="W141" s="3">
        <f>IFERROR(X141/$V141,0)</f>
        <v>1</v>
      </c>
      <c r="X141" s="4">
        <f>$C$137</f>
        <v>8119999999.999999</v>
      </c>
      <c r="Y141" s="3">
        <f>IFERROR(Z141/$V141,0)</f>
        <v>1.1871921182266012</v>
      </c>
      <c r="Z141" s="4">
        <f>$D$137</f>
        <v>9640000000</v>
      </c>
      <c r="AA141" s="3">
        <f>IFERROR(AB141/$V141,0)</f>
        <v>0.94211822660098532</v>
      </c>
      <c r="AB141" s="4">
        <f>$E$137</f>
        <v>7650000000</v>
      </c>
      <c r="AC141" s="3">
        <f>IFERROR(AD141/$V141,0)</f>
        <v>1.2241379310344829</v>
      </c>
      <c r="AD141" s="4">
        <f>$F$137</f>
        <v>9940000000</v>
      </c>
    </row>
    <row r="142" spans="1:30" ht="13.5">
      <c r="A142" t="s">
        <v>129</v>
      </c>
      <c r="B142" s="4">
        <v>0</v>
      </c>
      <c r="C142" s="4">
        <v>0</v>
      </c>
      <c r="D142" s="4">
        <v>0</v>
      </c>
      <c r="E142" s="4">
        <v>0</v>
      </c>
      <c r="F142" s="4">
        <v>105000000</v>
      </c>
      <c r="H142" t="s">
        <f>$A$138</f>
        <v>125</v>
      </c>
      <c r="I142" s="3">
        <f>IFERROR(J142/$J$167,0)</f>
        <v>0.40017050298380219</v>
      </c>
      <c r="J142" s="4">
        <f>$B$138</f>
        <v>23470000000</v>
      </c>
      <c r="K142" s="3">
        <f>IFERROR(L142/$L$167,0)</f>
        <v>0.4221477447283899</v>
      </c>
      <c r="L142" s="4">
        <f>$C$138</f>
        <v>30230000000</v>
      </c>
      <c r="M142" s="3">
        <f>IFERROR(N142/$N$167,0)</f>
        <v>0.40409975192583886</v>
      </c>
      <c r="N142" s="4">
        <f>$D$138</f>
        <v>30950000000</v>
      </c>
      <c r="O142" s="3">
        <f>IFERROR(P142/$P$167,0)</f>
        <v>0.39969195225259913</v>
      </c>
      <c r="P142" s="4">
        <f>$E$138</f>
        <v>31140000000</v>
      </c>
      <c r="Q142" s="3">
        <f>IFERROR(R142/$R$167,0)</f>
        <v>0.33009054132151805</v>
      </c>
      <c r="R142" s="4">
        <f>$F$138</f>
        <v>34270000000.000004</v>
      </c>
      <c r="T142" t="s">
        <f>$A$138</f>
        <v>125</v>
      </c>
      <c r="U142" s="3">
        <f>IFERROR(V142/$V142,0)</f>
        <v>1</v>
      </c>
      <c r="V142" s="4">
        <f>$B$138</f>
        <v>23470000000</v>
      </c>
      <c r="W142" s="3">
        <f>IFERROR(X142/$V142,0)</f>
        <v>1.2880272688538559</v>
      </c>
      <c r="X142" s="4">
        <f>$C$138</f>
        <v>30230000000</v>
      </c>
      <c r="Y142" s="3">
        <f>IFERROR(Z142/$V142,0)</f>
        <v>1.3187047294418406</v>
      </c>
      <c r="Z142" s="4">
        <f>$D$138</f>
        <v>30950000000</v>
      </c>
      <c r="AA142" s="3">
        <f>IFERROR(AB142/$V142,0)</f>
        <v>1.3268001704303365</v>
      </c>
      <c r="AB142" s="4">
        <f>$E$138</f>
        <v>31140000000</v>
      </c>
      <c r="AC142" s="3">
        <f>IFERROR(AD142/$V142,0)</f>
        <v>1.4601619088197701</v>
      </c>
      <c r="AD142" s="4">
        <f>$F$138</f>
        <v>34270000000.000004</v>
      </c>
    </row>
    <row r="143" spans="1:30" ht="13.5">
      <c r="A143" t="s">
        <v>130</v>
      </c>
      <c r="B143" s="4">
        <v>3090000000</v>
      </c>
      <c r="C143" s="4">
        <v>4350000000</v>
      </c>
      <c r="D143" s="4">
        <v>4330000000</v>
      </c>
      <c r="E143" s="4">
        <v>4580000000</v>
      </c>
      <c r="F143" s="4">
        <v>7230000000</v>
      </c>
      <c r="H143" t="s">
        <f>$A$139</f>
        <v>126</v>
      </c>
      <c r="I143" s="3">
        <f>IFERROR(J143/$J$167,0)</f>
        <v>0.40017050298380219</v>
      </c>
      <c r="J143" s="4">
        <f>$B$139</f>
        <v>23470000000</v>
      </c>
      <c r="K143" s="3">
        <f>IFERROR(L143/$L$167,0)</f>
        <v>0.4221477447283899</v>
      </c>
      <c r="L143" s="4">
        <f>$C$139</f>
        <v>30230000000</v>
      </c>
      <c r="M143" s="3">
        <f>IFERROR(N143/$N$167,0)</f>
        <v>0.40409975192583886</v>
      </c>
      <c r="N143" s="4">
        <f>$D$139</f>
        <v>30950000000</v>
      </c>
      <c r="O143" s="3">
        <f>IFERROR(P143/$P$167,0)</f>
        <v>0.39969195225259913</v>
      </c>
      <c r="P143" s="4">
        <f>$E$139</f>
        <v>31140000000</v>
      </c>
      <c r="Q143" s="3">
        <f>IFERROR(R143/$R$167,0)</f>
        <v>0.32479291080716627</v>
      </c>
      <c r="R143" s="4">
        <f>$F$139</f>
        <v>33720000000</v>
      </c>
      <c r="T143" t="s">
        <f>$A$139</f>
        <v>126</v>
      </c>
      <c r="U143" s="3">
        <f>IFERROR(V143/$V143,0)</f>
        <v>1</v>
      </c>
      <c r="V143" s="4">
        <f>$B$139</f>
        <v>23470000000</v>
      </c>
      <c r="W143" s="3">
        <f>IFERROR(X143/$V143,0)</f>
        <v>1.2880272688538559</v>
      </c>
      <c r="X143" s="4">
        <f>$C$139</f>
        <v>30230000000</v>
      </c>
      <c r="Y143" s="3">
        <f>IFERROR(Z143/$V143,0)</f>
        <v>1.3187047294418406</v>
      </c>
      <c r="Z143" s="4">
        <f>$D$139</f>
        <v>30950000000</v>
      </c>
      <c r="AA143" s="3">
        <f>IFERROR(AB143/$V143,0)</f>
        <v>1.3268001704303365</v>
      </c>
      <c r="AB143" s="4">
        <f>$E$139</f>
        <v>31140000000</v>
      </c>
      <c r="AC143" s="3">
        <f>IFERROR(AD143/$V143,0)</f>
        <v>1.4367277375372816</v>
      </c>
      <c r="AD143" s="4">
        <f>$F$139</f>
        <v>33720000000</v>
      </c>
    </row>
    <row r="144" spans="1:30" ht="13.5">
      <c r="A144" t="s">
        <v>131</v>
      </c>
      <c r="B144" s="4">
        <v>7410000000</v>
      </c>
      <c r="C144" s="4">
        <v>8600000000</v>
      </c>
      <c r="D144" s="4">
        <v>4520000000</v>
      </c>
      <c r="E144" s="4">
        <v>5120000000</v>
      </c>
      <c r="F144" s="4">
        <v>6280000000</v>
      </c>
      <c r="H144" t="s">
        <f>$A$140</f>
        <v>127</v>
      </c>
      <c r="I144" s="3">
        <f>IFERROR(J144/$J$167,0)</f>
        <v>0.40017050298380219</v>
      </c>
      <c r="J144" s="4">
        <f>$B$140</f>
        <v>23470000000</v>
      </c>
      <c r="K144" s="3">
        <f>IFERROR(L144/$L$167,0)</f>
        <v>0.4221477447283899</v>
      </c>
      <c r="L144" s="4">
        <f>$C$140</f>
        <v>30230000000</v>
      </c>
      <c r="M144" s="3">
        <f>IFERROR(N144/$N$167,0)</f>
        <v>0.40409975192583886</v>
      </c>
      <c r="N144" s="4">
        <f>$D$140</f>
        <v>30950000000</v>
      </c>
      <c r="O144" s="3">
        <f>IFERROR(P144/$P$167,0)</f>
        <v>0.39969195225259913</v>
      </c>
      <c r="P144" s="4">
        <f>$E$140</f>
        <v>31140000000</v>
      </c>
      <c r="Q144" s="3">
        <f>IFERROR(R144/$R$167,0)</f>
        <v>0.32479291080716627</v>
      </c>
      <c r="R144" s="4">
        <f>$F$140</f>
        <v>33720000000</v>
      </c>
      <c r="T144" t="s">
        <f>$A$140</f>
        <v>127</v>
      </c>
      <c r="U144" s="3">
        <f>IFERROR(V144/$V144,0)</f>
        <v>1</v>
      </c>
      <c r="V144" s="4">
        <f>$B$140</f>
        <v>23470000000</v>
      </c>
      <c r="W144" s="3">
        <f>IFERROR(X144/$V144,0)</f>
        <v>1.2880272688538559</v>
      </c>
      <c r="X144" s="4">
        <f>$C$140</f>
        <v>30230000000</v>
      </c>
      <c r="Y144" s="3">
        <f>IFERROR(Z144/$V144,0)</f>
        <v>1.3187047294418406</v>
      </c>
      <c r="Z144" s="4">
        <f>$D$140</f>
        <v>30950000000</v>
      </c>
      <c r="AA144" s="3">
        <f>IFERROR(AB144/$V144,0)</f>
        <v>1.3268001704303365</v>
      </c>
      <c r="AB144" s="4">
        <f>$E$140</f>
        <v>31140000000</v>
      </c>
      <c r="AC144" s="3">
        <f>IFERROR(AD144/$V144,0)</f>
        <v>1.4367277375372816</v>
      </c>
      <c r="AD144" s="4">
        <f>$F$140</f>
        <v>33720000000</v>
      </c>
    </row>
    <row r="145" spans="1:30" ht="13.5">
      <c r="A145" t="s">
        <v>132</v>
      </c>
      <c r="B145" s="4">
        <v>7410000000</v>
      </c>
      <c r="C145" s="4">
        <v>8600000000</v>
      </c>
      <c r="D145" s="4">
        <v>4520000000</v>
      </c>
      <c r="E145" s="4">
        <v>5120000000</v>
      </c>
      <c r="F145" s="4">
        <v>6280000000</v>
      </c>
      <c r="H145" t="s">
        <f>$A$141</f>
        <v>128</v>
      </c>
      <c r="I145" s="3">
        <f>IFERROR(J145/$J$167,0)</f>
        <v>0</v>
      </c>
      <c r="J145" s="4">
        <f>$B$141</f>
        <v>0</v>
      </c>
      <c r="K145" s="3">
        <f>IFERROR(L145/$L$167,0)</f>
        <v>0</v>
      </c>
      <c r="L145" s="4">
        <f>$C$141</f>
        <v>0</v>
      </c>
      <c r="M145" s="3">
        <f>IFERROR(N145/$N$167,0)</f>
        <v>0</v>
      </c>
      <c r="N145" s="4">
        <f>$D$141</f>
        <v>0</v>
      </c>
      <c r="O145" s="3">
        <f>IFERROR(P145/$P$167,0)</f>
        <v>0</v>
      </c>
      <c r="P145" s="4">
        <f>$E$141</f>
        <v>0</v>
      </c>
      <c r="Q145" s="3">
        <f>IFERROR(R145/$R$167,0)</f>
        <v>0</v>
      </c>
      <c r="R145" s="4">
        <f>$F$141</f>
        <v>0</v>
      </c>
      <c r="T145" t="s">
        <f>$A$141</f>
        <v>128</v>
      </c>
      <c r="U145" s="3">
        <f>IFERROR(V145/$V145,0)</f>
        <v>0</v>
      </c>
      <c r="V145" s="4">
        <f>$B$141</f>
        <v>0</v>
      </c>
      <c r="W145" s="3">
        <f>IFERROR(X145/$V145,0)</f>
        <v>0</v>
      </c>
      <c r="X145" s="4">
        <f>$C$141</f>
        <v>0</v>
      </c>
      <c r="Y145" s="3">
        <f>IFERROR(Z145/$V145,0)</f>
        <v>0</v>
      </c>
      <c r="Z145" s="4">
        <f>$D$141</f>
        <v>0</v>
      </c>
      <c r="AA145" s="3">
        <f>IFERROR(AB145/$V145,0)</f>
        <v>0</v>
      </c>
      <c r="AB145" s="4">
        <f>$E$141</f>
        <v>0</v>
      </c>
      <c r="AC145" s="3">
        <f>IFERROR(AD145/$V145,0)</f>
        <v>0</v>
      </c>
      <c r="AD145" s="4">
        <f>$F$141</f>
        <v>0</v>
      </c>
    </row>
    <row r="146" spans="1:30" ht="13.5">
      <c r="A146" t="s">
        <v>133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H146" t="s">
        <f>$A$142</f>
        <v>129</v>
      </c>
      <c r="I146" s="3">
        <f>IFERROR(J146/$J$167,0)</f>
        <v>0</v>
      </c>
      <c r="J146" s="4">
        <f>$B$142</f>
        <v>0</v>
      </c>
      <c r="K146" s="3">
        <f>IFERROR(L146/$L$167,0)</f>
        <v>0</v>
      </c>
      <c r="L146" s="4">
        <f>$C$142</f>
        <v>0</v>
      </c>
      <c r="M146" s="3">
        <f>IFERROR(N146/$N$167,0)</f>
        <v>0</v>
      </c>
      <c r="N146" s="4">
        <f>$D$142</f>
        <v>0</v>
      </c>
      <c r="O146" s="3">
        <f>IFERROR(P146/$P$167,0)</f>
        <v>0</v>
      </c>
      <c r="P146" s="4">
        <f>$E$142</f>
        <v>0</v>
      </c>
      <c r="Q146" s="3">
        <f>IFERROR(R146/$R$167,0)</f>
        <v>0.0010113658254671547</v>
      </c>
      <c r="R146" s="4">
        <f>$F$142</f>
        <v>105000000</v>
      </c>
      <c r="T146" t="s">
        <f>$A$142</f>
        <v>129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0</v>
      </c>
      <c r="AC146" s="3">
        <f>IFERROR(AD146/$V146,0)</f>
        <v>0</v>
      </c>
      <c r="AD146" s="4">
        <f>$F$142</f>
        <v>105000000</v>
      </c>
    </row>
    <row r="147" spans="1:30" ht="13.5">
      <c r="A147" t="s">
        <v>134</v>
      </c>
      <c r="B147" s="4">
        <v>2960000000</v>
      </c>
      <c r="C147" s="4">
        <v>3470000000</v>
      </c>
      <c r="D147" s="4">
        <v>7780000000</v>
      </c>
      <c r="E147" s="4">
        <v>7380000000</v>
      </c>
      <c r="F147" s="4">
        <v>12080000000</v>
      </c>
      <c r="H147" t="s">
        <f>$A$143</f>
        <v>130</v>
      </c>
      <c r="I147" s="3">
        <f>IFERROR(J147/$J$167,0)</f>
        <v>0.052685421994884914</v>
      </c>
      <c r="J147" s="4">
        <f>$B$143</f>
        <v>3090000000</v>
      </c>
      <c r="K147" s="3">
        <f>IFERROR(L147/$L$167,0)</f>
        <v>0.060745705906996232</v>
      </c>
      <c r="L147" s="4">
        <f>$C$143</f>
        <v>4350000000</v>
      </c>
      <c r="M147" s="3">
        <f>IFERROR(N147/$N$167,0)</f>
        <v>0.056534795665230446</v>
      </c>
      <c r="N147" s="4">
        <f>$D$143</f>
        <v>4330000000</v>
      </c>
      <c r="O147" s="3">
        <f>IFERROR(P147/$P$167,0)</f>
        <v>0.058785778462328325</v>
      </c>
      <c r="P147" s="4">
        <f>$E$143</f>
        <v>4580000000</v>
      </c>
      <c r="Q147" s="3">
        <f>IFERROR(R147/$R$167,0)</f>
        <v>0.069639761125024083</v>
      </c>
      <c r="R147" s="4">
        <f>$F$143</f>
        <v>7230000000</v>
      </c>
      <c r="T147" t="s">
        <f>$A$143</f>
        <v>130</v>
      </c>
      <c r="U147" s="3">
        <f>IFERROR(V147/$V147,0)</f>
        <v>1</v>
      </c>
      <c r="V147" s="4">
        <f>$B$143</f>
        <v>3090000000</v>
      </c>
      <c r="W147" s="3">
        <f>IFERROR(X147/$V147,0)</f>
        <v>1.4077669902912622</v>
      </c>
      <c r="X147" s="4">
        <f>$C$143</f>
        <v>4350000000</v>
      </c>
      <c r="Y147" s="3">
        <f>IFERROR(Z147/$V147,0)</f>
        <v>1.4012944983818769</v>
      </c>
      <c r="Z147" s="4">
        <f>$D$143</f>
        <v>4330000000</v>
      </c>
      <c r="AA147" s="3">
        <f>IFERROR(AB147/$V147,0)</f>
        <v>1.4822006472491909</v>
      </c>
      <c r="AB147" s="4">
        <f>$E$143</f>
        <v>4580000000</v>
      </c>
      <c r="AC147" s="3">
        <f>IFERROR(AD147/$V147,0)</f>
        <v>2.3398058252427183</v>
      </c>
      <c r="AD147" s="4">
        <f>$F$143</f>
        <v>7230000000</v>
      </c>
    </row>
    <row r="148" spans="1:30" ht="13.5">
      <c r="A148" t="s">
        <v>135</v>
      </c>
      <c r="B148" s="4">
        <v>2960000000</v>
      </c>
      <c r="C148" s="4">
        <v>3470000000</v>
      </c>
      <c r="D148" s="4">
        <v>7780000000</v>
      </c>
      <c r="E148" s="4">
        <v>7380000000</v>
      </c>
      <c r="F148" s="4">
        <v>12080000000</v>
      </c>
      <c r="H148" t="s">
        <f>$A$144</f>
        <v>131</v>
      </c>
      <c r="I148" s="3">
        <f>IFERROR(J148/$J$167,0)</f>
        <v>0.12634271099744246</v>
      </c>
      <c r="J148" s="4">
        <f>$B$144</f>
        <v>7410000000</v>
      </c>
      <c r="K148" s="3">
        <f>IFERROR(L148/$L$167,0)</f>
        <v>0.12009495880463622</v>
      </c>
      <c r="L148" s="4">
        <f>$C$144</f>
        <v>8600000000</v>
      </c>
      <c r="M148" s="3">
        <f>IFERROR(N148/$N$167,0)</f>
        <v>0.059015537276406842</v>
      </c>
      <c r="N148" s="4">
        <f>$D$144</f>
        <v>4520000000</v>
      </c>
      <c r="O148" s="3">
        <f>IFERROR(P148/$P$167,0)</f>
        <v>0.065716852778847382</v>
      </c>
      <c r="P148" s="4">
        <f>$E$144</f>
        <v>5120000000</v>
      </c>
      <c r="Q148" s="3">
        <f>IFERROR(R148/$R$167,0)</f>
        <v>0.060489308418416488</v>
      </c>
      <c r="R148" s="4">
        <f>$F$144</f>
        <v>6280000000</v>
      </c>
      <c r="T148" t="s">
        <f>$A$144</f>
        <v>131</v>
      </c>
      <c r="U148" s="3">
        <f>IFERROR(V148/$V148,0)</f>
        <v>1</v>
      </c>
      <c r="V148" s="4">
        <f>$B$144</f>
        <v>7410000000</v>
      </c>
      <c r="W148" s="3">
        <f>IFERROR(X148/$V148,0)</f>
        <v>1.1605937921727396</v>
      </c>
      <c r="X148" s="4">
        <f>$C$144</f>
        <v>8600000000</v>
      </c>
      <c r="Y148" s="3">
        <f>IFERROR(Z148/$V148,0)</f>
        <v>0.60998650472334681</v>
      </c>
      <c r="Z148" s="4">
        <f>$D$144</f>
        <v>4520000000</v>
      </c>
      <c r="AA148" s="3">
        <f>IFERROR(AB148/$V148,0)</f>
        <v>0.69095816464237514</v>
      </c>
      <c r="AB148" s="4">
        <f>$E$144</f>
        <v>5120000000</v>
      </c>
      <c r="AC148" s="3">
        <f>IFERROR(AD148/$V148,0)</f>
        <v>0.8475033738191633</v>
      </c>
      <c r="AD148" s="4">
        <f>$F$144</f>
        <v>6280000000</v>
      </c>
    </row>
    <row r="149" spans="1:30" ht="13.5">
      <c r="A149" t="s">
        <v>136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H149" t="s">
        <f>$A$145</f>
        <v>132</v>
      </c>
      <c r="I149" s="3">
        <f>IFERROR(J149/$J$167,0)</f>
        <v>0.12634271099744246</v>
      </c>
      <c r="J149" s="4">
        <f>$B$145</f>
        <v>7410000000</v>
      </c>
      <c r="K149" s="3">
        <f>IFERROR(L149/$L$167,0)</f>
        <v>0.12009495880463622</v>
      </c>
      <c r="L149" s="4">
        <f>$C$145</f>
        <v>8600000000</v>
      </c>
      <c r="M149" s="3">
        <f>IFERROR(N149/$N$167,0)</f>
        <v>0.059015537276406842</v>
      </c>
      <c r="N149" s="4">
        <f>$D$145</f>
        <v>4520000000</v>
      </c>
      <c r="O149" s="3">
        <f>IFERROR(P149/$P$167,0)</f>
        <v>0.065716852778847382</v>
      </c>
      <c r="P149" s="4">
        <f>$E$145</f>
        <v>5120000000</v>
      </c>
      <c r="Q149" s="3">
        <f>IFERROR(R149/$R$167,0)</f>
        <v>0.060489308418416488</v>
      </c>
      <c r="R149" s="4">
        <f>$F$145</f>
        <v>6280000000</v>
      </c>
      <c r="T149" t="s">
        <f>$A$145</f>
        <v>132</v>
      </c>
      <c r="U149" s="3">
        <f>IFERROR(V149/$V149,0)</f>
        <v>1</v>
      </c>
      <c r="V149" s="4">
        <f>$B$145</f>
        <v>7410000000</v>
      </c>
      <c r="W149" s="3">
        <f>IFERROR(X149/$V149,0)</f>
        <v>1.1605937921727396</v>
      </c>
      <c r="X149" s="4">
        <f>$C$145</f>
        <v>8600000000</v>
      </c>
      <c r="Y149" s="3">
        <f>IFERROR(Z149/$V149,0)</f>
        <v>0.60998650472334681</v>
      </c>
      <c r="Z149" s="4">
        <f>$D$145</f>
        <v>4520000000</v>
      </c>
      <c r="AA149" s="3">
        <f>IFERROR(AB149/$V149,0)</f>
        <v>0.69095816464237514</v>
      </c>
      <c r="AB149" s="4">
        <f>$E$145</f>
        <v>5120000000</v>
      </c>
      <c r="AC149" s="3">
        <f>IFERROR(AD149/$V149,0)</f>
        <v>0.8475033738191633</v>
      </c>
      <c r="AD149" s="4">
        <f>$F$145</f>
        <v>6280000000</v>
      </c>
    </row>
    <row r="150" spans="1:30" ht="13.5">
      <c r="A150" t="s">
        <v>137</v>
      </c>
      <c r="B150" s="4">
        <v>45050000000</v>
      </c>
      <c r="C150" s="4">
        <v>54770000000</v>
      </c>
      <c r="D150" s="4">
        <v>57220000000</v>
      </c>
      <c r="E150" s="4">
        <v>55870000000</v>
      </c>
      <c r="F150" s="4">
        <v>69790000000</v>
      </c>
      <c r="H150" t="s">
        <f>$A$146</f>
        <v>133</v>
      </c>
      <c r="I150" s="3">
        <f>IFERROR(J150/$J$167,0)</f>
        <v>0</v>
      </c>
      <c r="J150" s="4">
        <f>$B$146</f>
        <v>0</v>
      </c>
      <c r="K150" s="3">
        <f>IFERROR(L150/$L$167,0)</f>
        <v>0</v>
      </c>
      <c r="L150" s="4">
        <f>$C$146</f>
        <v>0</v>
      </c>
      <c r="M150" s="3">
        <f>IFERROR(N150/$N$167,0)</f>
        <v>0</v>
      </c>
      <c r="N150" s="4">
        <f>$D$146</f>
        <v>0</v>
      </c>
      <c r="O150" s="3">
        <f>IFERROR(P150/$P$167,0)</f>
        <v>0</v>
      </c>
      <c r="P150" s="4">
        <f>$E$146</f>
        <v>0</v>
      </c>
      <c r="Q150" s="3">
        <f>IFERROR(R150/$R$167,0)</f>
        <v>0</v>
      </c>
      <c r="R150" s="4">
        <f>$F$146</f>
        <v>0</v>
      </c>
      <c r="T150" t="s">
        <f>$A$146</f>
        <v>133</v>
      </c>
      <c r="U150" s="3">
        <f>IFERROR(V150/$V150,0)</f>
        <v>0</v>
      </c>
      <c r="V150" s="4">
        <f>$B$146</f>
        <v>0</v>
      </c>
      <c r="W150" s="3">
        <f>IFERROR(X150/$V150,0)</f>
        <v>0</v>
      </c>
      <c r="X150" s="4">
        <f>$C$146</f>
        <v>0</v>
      </c>
      <c r="Y150" s="3">
        <f>IFERROR(Z150/$V150,0)</f>
        <v>0</v>
      </c>
      <c r="Z150" s="4">
        <f>$D$146</f>
        <v>0</v>
      </c>
      <c r="AA150" s="3">
        <f>IFERROR(AB150/$V150,0)</f>
        <v>0</v>
      </c>
      <c r="AB150" s="4">
        <f>$E$146</f>
        <v>0</v>
      </c>
      <c r="AC150" s="3">
        <f>IFERROR(AD150/$V150,0)</f>
        <v>0</v>
      </c>
      <c r="AD150" s="4">
        <f>$F$146</f>
        <v>0</v>
      </c>
    </row>
    <row r="151" spans="1:30" ht="13.5">
      <c r="A151" t="s">
        <v>138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H151" t="s">
        <f>$A$147</f>
        <v>134</v>
      </c>
      <c r="I151" s="3">
        <f>IFERROR(J151/$J$167,0)</f>
        <v>0.050468883205456096</v>
      </c>
      <c r="J151" s="4">
        <f>$B$147</f>
        <v>2960000000</v>
      </c>
      <c r="K151" s="3">
        <f>IFERROR(L151/$L$167,0)</f>
        <v>0.048456919424661363</v>
      </c>
      <c r="L151" s="4">
        <f>$C$147</f>
        <v>3470000000</v>
      </c>
      <c r="M151" s="3">
        <f>IFERROR(N151/$N$167,0)</f>
        <v>0.1015798407102755</v>
      </c>
      <c r="N151" s="4">
        <f>$D$147</f>
        <v>7780000000</v>
      </c>
      <c r="O151" s="3">
        <f>IFERROR(P151/$P$167,0)</f>
        <v>0.094724682325760493</v>
      </c>
      <c r="P151" s="4">
        <f>$E$147</f>
        <v>7380000000</v>
      </c>
      <c r="Q151" s="3">
        <f>IFERROR(R151/$R$167,0)</f>
        <v>0.11635523020612598</v>
      </c>
      <c r="R151" s="4">
        <f>$F$147</f>
        <v>12080000000</v>
      </c>
      <c r="T151" t="s">
        <f>$A$147</f>
        <v>134</v>
      </c>
      <c r="U151" s="3">
        <f>IFERROR(V151/$V151,0)</f>
        <v>1</v>
      </c>
      <c r="V151" s="4">
        <f>$B$147</f>
        <v>2960000000</v>
      </c>
      <c r="W151" s="3">
        <f>IFERROR(X151/$V151,0)</f>
        <v>1.1722972972972974</v>
      </c>
      <c r="X151" s="4">
        <f>$C$147</f>
        <v>3470000000</v>
      </c>
      <c r="Y151" s="3">
        <f>IFERROR(Z151/$V151,0)</f>
        <v>2.6283783783783785</v>
      </c>
      <c r="Z151" s="4">
        <f>$D$147</f>
        <v>7780000000</v>
      </c>
      <c r="AA151" s="3">
        <f>IFERROR(AB151/$V151,0)</f>
        <v>2.4932432432432434</v>
      </c>
      <c r="AB151" s="4">
        <f>$E$147</f>
        <v>7380000000</v>
      </c>
      <c r="AC151" s="3">
        <f>IFERROR(AD151/$V151,0)</f>
        <v>4.0810810810810807</v>
      </c>
      <c r="AD151" s="4">
        <f>$F$147</f>
        <v>12080000000</v>
      </c>
    </row>
    <row r="152" spans="1:30" ht="13.5">
      <c r="A152" t="s">
        <v>139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135</v>
      </c>
      <c r="I152" s="3">
        <f>IFERROR(J152/$J$167,0)</f>
        <v>0.050468883205456096</v>
      </c>
      <c r="J152" s="4">
        <f>$B$148</f>
        <v>2960000000</v>
      </c>
      <c r="K152" s="3">
        <f>IFERROR(L152/$L$167,0)</f>
        <v>0.048456919424661363</v>
      </c>
      <c r="L152" s="4">
        <f>$C$148</f>
        <v>3470000000</v>
      </c>
      <c r="M152" s="3">
        <f>IFERROR(N152/$N$167,0)</f>
        <v>0.1015798407102755</v>
      </c>
      <c r="N152" s="4">
        <f>$D$148</f>
        <v>7780000000</v>
      </c>
      <c r="O152" s="3">
        <f>IFERROR(P152/$P$167,0)</f>
        <v>0.094724682325760493</v>
      </c>
      <c r="P152" s="4">
        <f>$E$148</f>
        <v>7380000000</v>
      </c>
      <c r="Q152" s="3">
        <f>IFERROR(R152/$R$167,0)</f>
        <v>0.11635523020612598</v>
      </c>
      <c r="R152" s="4">
        <f>$F$148</f>
        <v>12080000000</v>
      </c>
      <c r="T152" t="s">
        <f>$A$148</f>
        <v>135</v>
      </c>
      <c r="U152" s="3">
        <f>IFERROR(V152/$V152,0)</f>
        <v>1</v>
      </c>
      <c r="V152" s="4">
        <f>$B$148</f>
        <v>2960000000</v>
      </c>
      <c r="W152" s="3">
        <f>IFERROR(X152/$V152,0)</f>
        <v>1.1722972972972974</v>
      </c>
      <c r="X152" s="4">
        <f>$C$148</f>
        <v>3470000000</v>
      </c>
      <c r="Y152" s="3">
        <f>IFERROR(Z152/$V152,0)</f>
        <v>2.6283783783783785</v>
      </c>
      <c r="Z152" s="4">
        <f>$D$148</f>
        <v>7780000000</v>
      </c>
      <c r="AA152" s="3">
        <f>IFERROR(AB152/$V152,0)</f>
        <v>2.4932432432432434</v>
      </c>
      <c r="AB152" s="4">
        <f>$E$148</f>
        <v>7380000000</v>
      </c>
      <c r="AC152" s="3">
        <f>IFERROR(AD152/$V152,0)</f>
        <v>4.0810810810810807</v>
      </c>
      <c r="AD152" s="4">
        <f>$F$148</f>
        <v>12080000000</v>
      </c>
    </row>
    <row r="153" spans="1:30" ht="13.5">
      <c r="A153" t="s">
        <v>140</v>
      </c>
      <c r="B153" s="4">
        <v>0</v>
      </c>
      <c r="C153" s="4">
        <v>0</v>
      </c>
      <c r="D153" s="4">
        <v>0</v>
      </c>
      <c r="E153" s="4">
        <v>0</v>
      </c>
      <c r="F153" s="4">
        <v>2390000000</v>
      </c>
      <c r="H153" t="s">
        <f>$A$149</f>
        <v>136</v>
      </c>
      <c r="I153" s="3">
        <f>IFERROR(J153/$J$167,0)</f>
        <v>0</v>
      </c>
      <c r="J153" s="4">
        <f>$B$149</f>
        <v>0</v>
      </c>
      <c r="K153" s="3">
        <f>IFERROR(L153/$L$167,0)</f>
        <v>0</v>
      </c>
      <c r="L153" s="4">
        <f>$C$149</f>
        <v>0</v>
      </c>
      <c r="M153" s="3">
        <f>IFERROR(N153/$N$167,0)</f>
        <v>0</v>
      </c>
      <c r="N153" s="4">
        <f>$D$149</f>
        <v>0</v>
      </c>
      <c r="O153" s="3">
        <f>IFERROR(P153/$P$167,0)</f>
        <v>0</v>
      </c>
      <c r="P153" s="4">
        <f>$E$149</f>
        <v>0</v>
      </c>
      <c r="Q153" s="3">
        <f>IFERROR(R153/$R$167,0)</f>
        <v>0</v>
      </c>
      <c r="R153" s="4">
        <f>$F$149</f>
        <v>0</v>
      </c>
      <c r="T153" t="s">
        <f>$A$149</f>
        <v>136</v>
      </c>
      <c r="U153" s="3">
        <f>IFERROR(V153/$V153,0)</f>
        <v>0</v>
      </c>
      <c r="V153" s="4">
        <f>$B$149</f>
        <v>0</v>
      </c>
      <c r="W153" s="3">
        <f>IFERROR(X153/$V153,0)</f>
        <v>0</v>
      </c>
      <c r="X153" s="4">
        <f>$C$149</f>
        <v>0</v>
      </c>
      <c r="Y153" s="3">
        <f>IFERROR(Z153/$V153,0)</f>
        <v>0</v>
      </c>
      <c r="Z153" s="4">
        <f>$D$149</f>
        <v>0</v>
      </c>
      <c r="AA153" s="3">
        <f>IFERROR(AB153/$V153,0)</f>
        <v>0</v>
      </c>
      <c r="AB153" s="4">
        <f>$E$149</f>
        <v>0</v>
      </c>
      <c r="AC153" s="3">
        <f>IFERROR(AD153/$V153,0)</f>
        <v>0</v>
      </c>
      <c r="AD153" s="4">
        <f>$F$149</f>
        <v>0</v>
      </c>
    </row>
    <row r="154" spans="1:30" ht="13.5">
      <c r="A154" t="s">
        <v>141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137</v>
      </c>
      <c r="I154" s="3">
        <f>IFERROR(J154/$J$167,0)</f>
        <v>0.76811594202898548</v>
      </c>
      <c r="J154" s="4">
        <f>$B$150</f>
        <v>45050000000</v>
      </c>
      <c r="K154" s="3">
        <f>IFERROR(L154/$L$167,0)</f>
        <v>0.76483731322440995</v>
      </c>
      <c r="L154" s="4">
        <f>$C$150</f>
        <v>54770000000</v>
      </c>
      <c r="M154" s="3">
        <f>IFERROR(N154/$N$167,0)</f>
        <v>0.74709492100796449</v>
      </c>
      <c r="N154" s="4">
        <f>$D$150</f>
        <v>57220000000</v>
      </c>
      <c r="O154" s="3">
        <f>IFERROR(P154/$P$167,0)</f>
        <v>0.71710948530355534</v>
      </c>
      <c r="P154" s="4">
        <f>$E$150</f>
        <v>55870000000</v>
      </c>
      <c r="Q154" s="3">
        <f>IFERROR(R154/$R$167,0)</f>
        <v>0.67222115199383548</v>
      </c>
      <c r="R154" s="4">
        <f>$F$150</f>
        <v>69790000000</v>
      </c>
      <c r="T154" t="s">
        <f>$A$150</f>
        <v>137</v>
      </c>
      <c r="U154" s="3">
        <f>IFERROR(V154/$V154,0)</f>
        <v>1</v>
      </c>
      <c r="V154" s="4">
        <f>$B$150</f>
        <v>45050000000</v>
      </c>
      <c r="W154" s="3">
        <f>IFERROR(X154/$V154,0)</f>
        <v>1.2157602663706992</v>
      </c>
      <c r="X154" s="4">
        <f>$C$150</f>
        <v>54770000000</v>
      </c>
      <c r="Y154" s="3">
        <f>IFERROR(Z154/$V154,0)</f>
        <v>1.2701442841287458</v>
      </c>
      <c r="Z154" s="4">
        <f>$D$150</f>
        <v>57220000000</v>
      </c>
      <c r="AA154" s="3">
        <f>IFERROR(AB154/$V154,0)</f>
        <v>1.2401775804661488</v>
      </c>
      <c r="AB154" s="4">
        <f>$E$150</f>
        <v>55870000000</v>
      </c>
      <c r="AC154" s="3">
        <f>IFERROR(AD154/$V154,0)</f>
        <v>1.5491675915649279</v>
      </c>
      <c r="AD154" s="4">
        <f>$F$150</f>
        <v>69790000000</v>
      </c>
    </row>
    <row r="155" spans="1:30" ht="13.5">
      <c r="A155" t="s">
        <v>142</v>
      </c>
      <c r="B155" s="4">
        <v>0</v>
      </c>
      <c r="C155" s="4">
        <v>0</v>
      </c>
      <c r="D155" s="4">
        <v>0</v>
      </c>
      <c r="E155" s="4">
        <v>0</v>
      </c>
      <c r="F155" s="4">
        <v>2390000000</v>
      </c>
      <c r="H155" t="s">
        <f>$A$151</f>
        <v>138</v>
      </c>
      <c r="I155" s="3">
        <f>IFERROR(J155/$J$167,0)</f>
        <v>0</v>
      </c>
      <c r="J155" s="4">
        <f>$B$151</f>
        <v>0</v>
      </c>
      <c r="K155" s="3">
        <f>IFERROR(L155/$L$167,0)</f>
        <v>0</v>
      </c>
      <c r="L155" s="4">
        <f>$C$151</f>
        <v>0</v>
      </c>
      <c r="M155" s="3">
        <f>IFERROR(N155/$N$167,0)</f>
        <v>0</v>
      </c>
      <c r="N155" s="4">
        <f>$D$151</f>
        <v>0</v>
      </c>
      <c r="O155" s="3">
        <f>IFERROR(P155/$P$167,0)</f>
        <v>0</v>
      </c>
      <c r="P155" s="4">
        <f>$E$151</f>
        <v>0</v>
      </c>
      <c r="Q155" s="3">
        <f>IFERROR(R155/$R$167,0)</f>
        <v>0</v>
      </c>
      <c r="R155" s="4">
        <f>$F$151</f>
        <v>0</v>
      </c>
      <c r="T155" t="s">
        <f>$A$151</f>
        <v>138</v>
      </c>
      <c r="U155" s="3">
        <f>IFERROR(V155/$V155,0)</f>
        <v>0</v>
      </c>
      <c r="V155" s="4">
        <f>$B$151</f>
        <v>0</v>
      </c>
      <c r="W155" s="3">
        <f>IFERROR(X155/$V155,0)</f>
        <v>0</v>
      </c>
      <c r="X155" s="4">
        <f>$C$151</f>
        <v>0</v>
      </c>
      <c r="Y155" s="3">
        <f>IFERROR(Z155/$V155,0)</f>
        <v>0</v>
      </c>
      <c r="Z155" s="4">
        <f>$D$151</f>
        <v>0</v>
      </c>
      <c r="AA155" s="3">
        <f>IFERROR(AB155/$V155,0)</f>
        <v>0</v>
      </c>
      <c r="AB155" s="4">
        <f>$E$151</f>
        <v>0</v>
      </c>
      <c r="AC155" s="3">
        <f>IFERROR(AD155/$V155,0)</f>
        <v>0</v>
      </c>
      <c r="AD155" s="4">
        <f>$F$151</f>
        <v>0</v>
      </c>
    </row>
    <row r="156" spans="1:30" ht="13.5">
      <c r="A156" t="s">
        <v>143</v>
      </c>
      <c r="B156" s="4">
        <v>12660000000</v>
      </c>
      <c r="C156" s="4">
        <v>14610000000</v>
      </c>
      <c r="D156" s="4">
        <v>17140000000</v>
      </c>
      <c r="E156" s="4">
        <v>20110000000</v>
      </c>
      <c r="F156" s="4">
        <v>29610000000</v>
      </c>
      <c r="H156" t="s">
        <f>$A$153</f>
        <v>140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0.02302061259872857</v>
      </c>
      <c r="R156" s="4">
        <f>$F$153</f>
        <v>2390000000</v>
      </c>
      <c r="T156" t="s">
        <f>$A$153</f>
        <v>140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2390000000</v>
      </c>
    </row>
    <row r="157" spans="1:30" ht="13.5">
      <c r="A157" t="s">
        <v>144</v>
      </c>
      <c r="B157" s="4">
        <v>6680000000</v>
      </c>
      <c r="C157" s="4">
        <v>8550000000.000001</v>
      </c>
      <c r="D157" s="4">
        <v>9870000000</v>
      </c>
      <c r="E157" s="4">
        <v>12590000000</v>
      </c>
      <c r="F157" s="4">
        <v>23820000000</v>
      </c>
      <c r="H157" t="s">
        <f>$A$154</f>
        <v>141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141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30" ht="13.5">
      <c r="A158" t="s">
        <v>145</v>
      </c>
      <c r="B158" s="4">
        <v>6460000000</v>
      </c>
      <c r="C158" s="4">
        <v>6850000000</v>
      </c>
      <c r="D158" s="4">
        <v>7940000000</v>
      </c>
      <c r="E158" s="4">
        <v>9220000000</v>
      </c>
      <c r="F158" s="4">
        <v>7580000000</v>
      </c>
      <c r="H158" t="s">
        <f>$A$155</f>
        <v>142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0.02302061259872857</v>
      </c>
      <c r="R158" s="4">
        <f>$F$155</f>
        <v>2390000000</v>
      </c>
      <c r="T158" t="s">
        <f>$A$155</f>
        <v>142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2390000000</v>
      </c>
    </row>
    <row r="159" spans="1:30" ht="13.5">
      <c r="A159" t="s">
        <v>146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H159" t="s">
        <f>$A$156</f>
        <v>143</v>
      </c>
      <c r="I159" s="3">
        <f>IFERROR(J159/$J$167,0)</f>
        <v>0.21585677749360613</v>
      </c>
      <c r="J159" s="4">
        <f>$B$156</f>
        <v>12660000000</v>
      </c>
      <c r="K159" s="3">
        <f>IFERROR(L159/$L$167,0)</f>
        <v>0.20402178466694595</v>
      </c>
      <c r="L159" s="4">
        <f>$C$156</f>
        <v>14610000000</v>
      </c>
      <c r="M159" s="3">
        <f>IFERROR(N159/$N$167,0)</f>
        <v>0.22378900639770205</v>
      </c>
      <c r="N159" s="4">
        <f>$D$156</f>
        <v>17140000000</v>
      </c>
      <c r="O159" s="3">
        <f>IFERROR(P159/$P$167,0)</f>
        <v>0.25811834167629316</v>
      </c>
      <c r="P159" s="4">
        <f>$E$156</f>
        <v>20110000000</v>
      </c>
      <c r="Q159" s="3">
        <f>IFERROR(R159/$R$167,0)</f>
        <v>0.28520516278173763</v>
      </c>
      <c r="R159" s="4">
        <f>$F$156</f>
        <v>29610000000</v>
      </c>
      <c r="T159" t="s">
        <f>$A$156</f>
        <v>143</v>
      </c>
      <c r="U159" s="3">
        <f>IFERROR(V159/$V159,0)</f>
        <v>1</v>
      </c>
      <c r="V159" s="4">
        <f>$B$156</f>
        <v>12660000000</v>
      </c>
      <c r="W159" s="3">
        <f>IFERROR(X159/$V159,0)</f>
        <v>1.1540284360189574</v>
      </c>
      <c r="X159" s="4">
        <f>$C$156</f>
        <v>14610000000</v>
      </c>
      <c r="Y159" s="3">
        <f>IFERROR(Z159/$V159,0)</f>
        <v>1.3538704581358609</v>
      </c>
      <c r="Z159" s="4">
        <f>$D$156</f>
        <v>17140000000</v>
      </c>
      <c r="AA159" s="3">
        <f>IFERROR(AB159/$V159,0)</f>
        <v>1.5884676145339653</v>
      </c>
      <c r="AB159" s="4">
        <f>$E$156</f>
        <v>20110000000</v>
      </c>
      <c r="AC159" s="3">
        <f>IFERROR(AD159/$V159,0)</f>
        <v>2.3388625592417061</v>
      </c>
      <c r="AD159" s="4">
        <f>$F$156</f>
        <v>29610000000</v>
      </c>
    </row>
    <row r="160" spans="1:30" ht="13.5">
      <c r="A160" t="s">
        <v>147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145</v>
      </c>
      <c r="I160" s="3">
        <f>IFERROR(J160/$J$167,0)</f>
        <v>0.11014492753623188</v>
      </c>
      <c r="J160" s="4">
        <f>$B$158</f>
        <v>6460000000</v>
      </c>
      <c r="K160" s="3">
        <f>IFERROR(L160/$L$167,0)</f>
        <v>0.095657031140902113</v>
      </c>
      <c r="L160" s="4">
        <f>$C$158</f>
        <v>6850000000</v>
      </c>
      <c r="M160" s="3">
        <f>IFERROR(N160/$N$167,0)</f>
        <v>0.10366888627758193</v>
      </c>
      <c r="N160" s="4">
        <f>$D$158</f>
        <v>7940000000</v>
      </c>
      <c r="O160" s="3">
        <f>IFERROR(P160/$P$167,0)</f>
        <v>0.11834167629315877</v>
      </c>
      <c r="P160" s="4">
        <f>$E$158</f>
        <v>9220000000</v>
      </c>
      <c r="Q160" s="3">
        <f>IFERROR(R160/$R$167,0)</f>
        <v>0.073010980543247936</v>
      </c>
      <c r="R160" s="4">
        <f>$F$158</f>
        <v>7580000000</v>
      </c>
      <c r="T160" t="s">
        <f>$A$158</f>
        <v>145</v>
      </c>
      <c r="U160" s="3">
        <f>IFERROR(V160/$V160,0)</f>
        <v>1</v>
      </c>
      <c r="V160" s="4">
        <f>$B$158</f>
        <v>6460000000</v>
      </c>
      <c r="W160" s="3">
        <f>IFERROR(X160/$V160,0)</f>
        <v>1.0603715170278638</v>
      </c>
      <c r="X160" s="4">
        <f>$C$158</f>
        <v>6850000000</v>
      </c>
      <c r="Y160" s="3">
        <f>IFERROR(Z160/$V160,0)</f>
        <v>1.2291021671826625</v>
      </c>
      <c r="Z160" s="4">
        <f>$D$158</f>
        <v>7940000000</v>
      </c>
      <c r="AA160" s="3">
        <f>IFERROR(AB160/$V160,0)</f>
        <v>1.4272445820433437</v>
      </c>
      <c r="AB160" s="4">
        <f>$E$158</f>
        <v>9220000000</v>
      </c>
      <c r="AC160" s="3">
        <f>IFERROR(AD160/$V160,0)</f>
        <v>1.173374613003096</v>
      </c>
      <c r="AD160" s="4">
        <f>$F$158</f>
        <v>7580000000</v>
      </c>
    </row>
    <row r="161" spans="1:30" ht="13.5">
      <c r="A161" t="s">
        <v>148</v>
      </c>
      <c r="B161" s="4">
        <v>504000000</v>
      </c>
      <c r="C161" s="4">
        <v>569000000</v>
      </c>
      <c r="D161" s="4">
        <v>747000000</v>
      </c>
      <c r="E161" s="4">
        <v>2000000</v>
      </c>
      <c r="F161" s="4">
        <v>37000000</v>
      </c>
      <c r="H161" t="s">
        <f>$A$159</f>
        <v>146</v>
      </c>
      <c r="I161" s="3">
        <f>IFERROR(J161/$J$167,0)</f>
        <v>0</v>
      </c>
      <c r="J161" s="4">
        <f>$B$159</f>
        <v>0</v>
      </c>
      <c r="K161" s="3">
        <f>IFERROR(L161/$L$167,0)</f>
        <v>0</v>
      </c>
      <c r="L161" s="4">
        <f>$C$159</f>
        <v>0</v>
      </c>
      <c r="M161" s="3">
        <f>IFERROR(N161/$N$167,0)</f>
        <v>0</v>
      </c>
      <c r="N161" s="4">
        <f>$D$159</f>
        <v>0</v>
      </c>
      <c r="O161" s="3">
        <f>IFERROR(P161/$P$167,0)</f>
        <v>0</v>
      </c>
      <c r="P161" s="4">
        <f>$E$159</f>
        <v>0</v>
      </c>
      <c r="Q161" s="3">
        <f>IFERROR(R161/$R$167,0)</f>
        <v>0</v>
      </c>
      <c r="R161" s="4">
        <f>$F$159</f>
        <v>0</v>
      </c>
      <c r="T161" t="s">
        <f>$A$159</f>
        <v>146</v>
      </c>
      <c r="U161" s="3">
        <f>IFERROR(V161/$V161,0)</f>
        <v>0</v>
      </c>
      <c r="V161" s="4">
        <f>$B$159</f>
        <v>0</v>
      </c>
      <c r="W161" s="3">
        <f>IFERROR(X161/$V161,0)</f>
        <v>0</v>
      </c>
      <c r="X161" s="4">
        <f>$C$159</f>
        <v>0</v>
      </c>
      <c r="Y161" s="3">
        <f>IFERROR(Z161/$V161,0)</f>
        <v>0</v>
      </c>
      <c r="Z161" s="4">
        <f>$D$159</f>
        <v>0</v>
      </c>
      <c r="AA161" s="3">
        <f>IFERROR(AB161/$V161,0)</f>
        <v>0</v>
      </c>
      <c r="AB161" s="4">
        <f>$E$159</f>
        <v>0</v>
      </c>
      <c r="AC161" s="3">
        <f>IFERROR(AD161/$V161,0)</f>
        <v>0</v>
      </c>
      <c r="AD161" s="4">
        <f>$F$159</f>
        <v>0</v>
      </c>
    </row>
    <row r="162" spans="1:30" ht="13.5">
      <c r="A162" t="s">
        <v>149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149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149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30" ht="13.5">
      <c r="A163" t="s">
        <v>150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150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150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30" ht="13.5">
      <c r="A164" t="s">
        <v>151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152</v>
      </c>
      <c r="I164" s="3">
        <f>IFERROR(J164/$J$167,0)</f>
        <v>0.21585677749360613</v>
      </c>
      <c r="J164" s="4">
        <f>$B$165</f>
        <v>12660000000</v>
      </c>
      <c r="K164" s="3">
        <f>IFERROR(L164/$L$167,0)</f>
        <v>0.20402178466694595</v>
      </c>
      <c r="L164" s="4">
        <f>$C$165</f>
        <v>14610000000</v>
      </c>
      <c r="M164" s="3">
        <f>IFERROR(N164/$N$167,0)</f>
        <v>0.22378900639770205</v>
      </c>
      <c r="N164" s="4">
        <f>$D$165</f>
        <v>17140000000</v>
      </c>
      <c r="O164" s="3">
        <f>IFERROR(P164/$P$167,0)</f>
        <v>0.25811834167629316</v>
      </c>
      <c r="P164" s="4">
        <f>$E$165</f>
        <v>20110000000</v>
      </c>
      <c r="Q164" s="3">
        <f>IFERROR(R164/$R$167,0)</f>
        <v>0.30812945482565979</v>
      </c>
      <c r="R164" s="4">
        <f>$F$165</f>
        <v>31990000000</v>
      </c>
      <c r="T164" t="s">
        <f>$A$165</f>
        <v>152</v>
      </c>
      <c r="U164" s="3">
        <f>IFERROR(V164/$V164,0)</f>
        <v>1</v>
      </c>
      <c r="V164" s="4">
        <f>$B$165</f>
        <v>12660000000</v>
      </c>
      <c r="W164" s="3">
        <f>IFERROR(X164/$V164,0)</f>
        <v>1.1540284360189574</v>
      </c>
      <c r="X164" s="4">
        <f>$C$165</f>
        <v>14610000000</v>
      </c>
      <c r="Y164" s="3">
        <f>IFERROR(Z164/$V164,0)</f>
        <v>1.3538704581358609</v>
      </c>
      <c r="Z164" s="4">
        <f>$D$165</f>
        <v>17140000000</v>
      </c>
      <c r="AA164" s="3">
        <f>IFERROR(AB164/$V164,0)</f>
        <v>1.5884676145339653</v>
      </c>
      <c r="AB164" s="4">
        <f>$E$165</f>
        <v>20110000000</v>
      </c>
      <c r="AC164" s="3">
        <f>IFERROR(AD164/$V164,0)</f>
        <v>2.5268562401263823</v>
      </c>
      <c r="AD164" s="4">
        <f>$F$165</f>
        <v>31990000000</v>
      </c>
    </row>
    <row r="165" spans="1:30" ht="13.5">
      <c r="A165" t="s">
        <v>152</v>
      </c>
      <c r="B165" s="4">
        <v>12660000000</v>
      </c>
      <c r="C165" s="4">
        <v>14610000000</v>
      </c>
      <c r="D165" s="4">
        <v>17140000000</v>
      </c>
      <c r="E165" s="4">
        <v>20110000000</v>
      </c>
      <c r="F165" s="4">
        <v>31990000000</v>
      </c>
      <c r="H165" t="s">
        <f>$A$167</f>
        <v>153</v>
      </c>
      <c r="I165" s="3">
        <f>IFERROR(J165/$J$167,0)</f>
        <v>0.015993179880647912</v>
      </c>
      <c r="J165" s="4">
        <f>$B$167</f>
        <v>938000000</v>
      </c>
      <c r="K165" s="3">
        <f>IFERROR(L165/$L$167,0)</f>
        <v>0.031280547409579668</v>
      </c>
      <c r="L165" s="4">
        <f>$C$167</f>
        <v>2240000000</v>
      </c>
      <c r="M165" s="3">
        <f>IFERROR(N165/$N$167,0)</f>
        <v>0.029116072594333464</v>
      </c>
      <c r="N165" s="4">
        <f>$D$167</f>
        <v>2230000000</v>
      </c>
      <c r="O165" s="3">
        <f>IFERROR(P165/$P$167,0)</f>
        <v>0.024900526248235143</v>
      </c>
      <c r="P165" s="4">
        <f>$E$167</f>
        <v>1940000000</v>
      </c>
      <c r="Q165" s="3">
        <f>IFERROR(R165/$R$167,0)</f>
        <v>0.01964939318050472</v>
      </c>
      <c r="R165" s="4">
        <f>$F$167</f>
        <v>2040000000</v>
      </c>
      <c r="T165" t="s">
        <f>$A$167</f>
        <v>153</v>
      </c>
      <c r="U165" s="3">
        <f>IFERROR(V165/$V165,0)</f>
        <v>1</v>
      </c>
      <c r="V165" s="4">
        <f>$B$167</f>
        <v>938000000</v>
      </c>
      <c r="W165" s="3">
        <f>IFERROR(X165/$V165,0)</f>
        <v>2.3880597014925371</v>
      </c>
      <c r="X165" s="4">
        <f>$C$167</f>
        <v>2240000000</v>
      </c>
      <c r="Y165" s="3">
        <f>IFERROR(Z165/$V165,0)</f>
        <v>2.3773987206823026</v>
      </c>
      <c r="Z165" s="4">
        <f>$D$167</f>
        <v>2230000000</v>
      </c>
      <c r="AA165" s="3">
        <f>IFERROR(AB165/$V165,0)</f>
        <v>2.068230277185501</v>
      </c>
      <c r="AB165" s="4">
        <f>$E$167</f>
        <v>1940000000</v>
      </c>
      <c r="AC165" s="3">
        <f>IFERROR(AD165/$V165,0)</f>
        <v>2.1748400852878467</v>
      </c>
      <c r="AD165" s="4">
        <f>$F$167</f>
        <v>2040000000</v>
      </c>
    </row>
    <row r="166" spans="1:30" ht="13.5">
      <c r="A166" t="s">
        <v>154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H166" t="s">
        <f>$A$168</f>
        <v>155</v>
      </c>
      <c r="I166" s="3">
        <f>IFERROR(J166/$J$167,0)</f>
        <v>0.2318840579710145</v>
      </c>
      <c r="J166" s="4">
        <f>$B$168</f>
        <v>13600000000</v>
      </c>
      <c r="K166" s="3">
        <f>IFERROR(L166/$L$167,0)</f>
        <v>0.23516268677558999</v>
      </c>
      <c r="L166" s="4">
        <f>$C$168</f>
        <v>16840000000</v>
      </c>
      <c r="M166" s="3">
        <f>IFERROR(N166/$N$167,0)</f>
        <v>0.25290507899203551</v>
      </c>
      <c r="N166" s="4">
        <f>$D$168</f>
        <v>19370000000</v>
      </c>
      <c r="O166" s="3">
        <f>IFERROR(P166/$P$167,0)</f>
        <v>0.28301886792452829</v>
      </c>
      <c r="P166" s="4">
        <f>$E$168</f>
        <v>22050000000</v>
      </c>
      <c r="Q166" s="3">
        <f>IFERROR(R166/$R$167,0)</f>
        <v>0.32777884800616452</v>
      </c>
      <c r="R166" s="4">
        <f>$F$168</f>
        <v>34030000000</v>
      </c>
      <c r="T166" t="s">
        <f>$A$168</f>
        <v>155</v>
      </c>
      <c r="U166" s="3">
        <f>IFERROR(V166/$V166,0)</f>
        <v>1</v>
      </c>
      <c r="V166" s="4">
        <f>$B$168</f>
        <v>13600000000</v>
      </c>
      <c r="W166" s="3">
        <f>IFERROR(X166/$V166,0)</f>
        <v>1.2382352941176471</v>
      </c>
      <c r="X166" s="4">
        <f>$C$168</f>
        <v>16840000000</v>
      </c>
      <c r="Y166" s="3">
        <f>IFERROR(Z166/$V166,0)</f>
        <v>1.424264705882353</v>
      </c>
      <c r="Z166" s="4">
        <f>$D$168</f>
        <v>19370000000</v>
      </c>
      <c r="AA166" s="3">
        <f>IFERROR(AB166/$V166,0)</f>
        <v>1.6213235294117647</v>
      </c>
      <c r="AB166" s="4">
        <f>$E$168</f>
        <v>22050000000</v>
      </c>
      <c r="AC166" s="3">
        <f>IFERROR(AD166/$V166,0)</f>
        <v>2.5022058823529414</v>
      </c>
      <c r="AD166" s="4">
        <f>$F$168</f>
        <v>34030000000</v>
      </c>
    </row>
    <row r="167" spans="1:30" ht="13.5">
      <c r="A167" t="s">
        <v>153</v>
      </c>
      <c r="B167" s="4">
        <v>938000000</v>
      </c>
      <c r="C167" s="4">
        <v>2240000000</v>
      </c>
      <c r="D167" s="4">
        <v>2230000000</v>
      </c>
      <c r="E167" s="4">
        <v>1940000000</v>
      </c>
      <c r="F167" s="4">
        <v>2040000000</v>
      </c>
      <c r="H167" t="s">
        <f>$A$169</f>
        <v>156</v>
      </c>
      <c r="I167" s="3">
        <f>IFERROR(J167/$J$167,0)</f>
        <v>1</v>
      </c>
      <c r="J167" s="4">
        <f>$B$169</f>
        <v>58650000000</v>
      </c>
      <c r="K167" s="3">
        <f>IFERROR(L167/$L$167,0)</f>
        <v>1</v>
      </c>
      <c r="L167" s="4">
        <f>$C$169</f>
        <v>71610000000</v>
      </c>
      <c r="M167" s="3">
        <f>IFERROR(N167/$N$167,0)</f>
        <v>1</v>
      </c>
      <c r="N167" s="4">
        <f>$D$169</f>
        <v>76590000000</v>
      </c>
      <c r="O167" s="3">
        <f>IFERROR(P167/$P$167,0)</f>
        <v>1</v>
      </c>
      <c r="P167" s="4">
        <f>$E$169</f>
        <v>77910000000</v>
      </c>
      <c r="Q167" s="3">
        <f>IFERROR(R167/$R$167,0)</f>
        <v>1</v>
      </c>
      <c r="R167" s="4">
        <f>$F$169</f>
        <v>103820000000</v>
      </c>
      <c r="T167" t="s">
        <f>$A$169</f>
        <v>156</v>
      </c>
      <c r="U167" s="3">
        <f>IFERROR(V167/$V167,0)</f>
        <v>1</v>
      </c>
      <c r="V167" s="4">
        <f>$B$169</f>
        <v>58650000000</v>
      </c>
      <c r="W167" s="3">
        <f>IFERROR(X167/$V167,0)</f>
        <v>1.2209718670076726</v>
      </c>
      <c r="X167" s="4">
        <f>$C$169</f>
        <v>71610000000</v>
      </c>
      <c r="Y167" s="3">
        <f>IFERROR(Z167/$V167,0)</f>
        <v>1.3058823529411765</v>
      </c>
      <c r="Z167" s="4">
        <f>$D$169</f>
        <v>76590000000</v>
      </c>
      <c r="AA167" s="3">
        <f>IFERROR(AB167/$V167,0)</f>
        <v>1.3283887468030691</v>
      </c>
      <c r="AB167" s="4">
        <f>$E$169</f>
        <v>77910000000</v>
      </c>
      <c r="AC167" s="3">
        <f>IFERROR(AD167/$V167,0)</f>
        <v>1.770161977834612</v>
      </c>
      <c r="AD167" s="4">
        <f>$F$169</f>
        <v>103820000000</v>
      </c>
    </row>
    <row r="168" spans="1:30" ht="13.5">
      <c r="A168" t="s">
        <v>155</v>
      </c>
      <c r="B168" s="4">
        <v>13600000000</v>
      </c>
      <c r="C168" s="4">
        <v>16840000000</v>
      </c>
      <c r="D168" s="4">
        <v>19370000000</v>
      </c>
      <c r="E168" s="4">
        <v>22050000000</v>
      </c>
      <c r="F168" s="4">
        <v>34030000000</v>
      </c>
    </row>
    <row r="169" spans="1:30" ht="13.5">
      <c r="A169" t="s">
        <v>156</v>
      </c>
      <c r="B169" s="4">
        <v>58650000000</v>
      </c>
      <c r="C169" s="4">
        <v>71610000000</v>
      </c>
      <c r="D169" s="4">
        <v>76590000000</v>
      </c>
      <c r="E169" s="4">
        <v>77910000000</v>
      </c>
      <c r="F169" s="4">
        <v>103820000000</v>
      </c>
    </row>
    <row r="175" spans="1:30" ht="13.23529411764706">
      <c r="A175" t="s">
        <v>157</v>
      </c>
      <c r="B175">
        <v>2015</v>
      </c>
      <c r="C175">
        <v>2016</v>
      </c>
      <c r="D175">
        <v>2017</v>
      </c>
      <c r="E175">
        <v>2018</v>
      </c>
      <c r="F175">
        <v>2019</v>
      </c>
    </row>
    <row r="176" spans="1:30" ht="13.23529411764706">
      <c r="A176" t="s">
        <v>160</v>
      </c>
      <c r="B176" s="4">
        <v>1920000000</v>
      </c>
      <c r="C176" s="4">
        <v>2210000000</v>
      </c>
      <c r="D176" s="4">
        <v>3120000000</v>
      </c>
      <c r="E176" s="4">
        <v>2550000000</v>
      </c>
      <c r="F176" s="4">
        <v>1380000000</v>
      </c>
    </row>
    <row r="177" spans="1:30" ht="13.23529411764706">
      <c r="A177" t="s">
        <v>54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H177" s="2" t="s">
        <v>158</v>
      </c>
      <c r="I177" s="9">
        <v>2015</v>
      </c>
      <c r="J177" s="9">
        <f>$B$90</f>
        <v>862000000</v>
      </c>
      <c r="K177" s="9">
        <v>2016</v>
      </c>
      <c r="L177" s="9">
        <f>$C$90</f>
        <v>401000000</v>
      </c>
      <c r="M177" s="9">
        <v>2017</v>
      </c>
      <c r="N177" s="9">
        <f>$D$90</f>
        <v>185000000</v>
      </c>
      <c r="O177" s="9">
        <v>2018</v>
      </c>
      <c r="P177" s="9">
        <f>$E$90</f>
        <v>391000000</v>
      </c>
      <c r="Q177" s="9">
        <v>2019</v>
      </c>
      <c r="R177" s="9">
        <f>$F$90</f>
        <v>269000000</v>
      </c>
      <c r="T177" s="2" t="s">
        <v>159</v>
      </c>
      <c r="U177" s="9">
        <v>2015</v>
      </c>
      <c r="V177" s="9">
        <f>$B$90</f>
        <v>862000000</v>
      </c>
      <c r="W177" s="9">
        <v>2016</v>
      </c>
      <c r="X177" s="9">
        <f>$C$90</f>
        <v>401000000</v>
      </c>
      <c r="Y177" s="9">
        <v>2017</v>
      </c>
      <c r="Z177" s="9">
        <f>$D$90</f>
        <v>185000000</v>
      </c>
      <c r="AA177" s="9">
        <v>2018</v>
      </c>
      <c r="AB177" s="9">
        <f>$E$90</f>
        <v>391000000</v>
      </c>
      <c r="AC177" s="9">
        <v>2019</v>
      </c>
      <c r="AD177" s="9">
        <f>$F$90</f>
        <v>269000000</v>
      </c>
    </row>
    <row r="178" spans="1:30" ht="13.23529411764706">
      <c r="A178" t="s">
        <v>161</v>
      </c>
      <c r="B178" s="4">
        <v>1670000000</v>
      </c>
      <c r="C178" s="4">
        <v>1850000000</v>
      </c>
      <c r="D178" s="4">
        <v>2200000000</v>
      </c>
      <c r="E178" s="4">
        <v>2280000000</v>
      </c>
      <c r="F178" s="4">
        <v>2980000000</v>
      </c>
      <c r="H178" t="s">
        <f>A27</f>
        <v>14</v>
      </c>
      <c r="I178" s="3">
        <f>IFERROR(J178/$J$178,0)</f>
        <v>1</v>
      </c>
      <c r="J178" s="4">
        <f>B27</f>
        <v>11480000000</v>
      </c>
      <c r="K178" s="3">
        <f>IFERROR(L178/$L$178,0)</f>
        <v>1</v>
      </c>
      <c r="L178" s="4">
        <f>C27</f>
        <v>11410000000</v>
      </c>
      <c r="M178" s="3">
        <f>IFERROR(N178/$N$178,0)</f>
        <v>1</v>
      </c>
      <c r="N178" s="4">
        <f>D27</f>
        <v>12510000000</v>
      </c>
      <c r="O178" s="3">
        <f>IFERROR(P178/$P$178,0)</f>
        <v>1</v>
      </c>
      <c r="P178" s="4">
        <f>E27</f>
        <v>13460000000</v>
      </c>
      <c r="Q178" s="3">
        <f>IFERROR(R178/$R$178,0)</f>
        <v>1</v>
      </c>
      <c r="R178" s="4">
        <f>F27</f>
        <v>16430000000</v>
      </c>
      <c r="T178" t="s">
        <f>A27</f>
        <v>14</v>
      </c>
      <c r="U178" s="3">
        <f>IFERROR(V178/$V178,0)</f>
        <v>1</v>
      </c>
      <c r="V178" s="4">
        <f>B27</f>
        <v>11480000000</v>
      </c>
      <c r="W178" s="3">
        <f>IFERROR(X178/$V178,0)</f>
        <v>0.99390243902439024</v>
      </c>
      <c r="X178" s="4">
        <f>C27</f>
        <v>11410000000</v>
      </c>
      <c r="Y178" s="3">
        <f>IFERROR(Z178/$V178,0)</f>
        <v>1.0897212543554007</v>
      </c>
      <c r="Z178" s="4">
        <f>D27</f>
        <v>12510000000</v>
      </c>
      <c r="AA178" s="3">
        <f>IFERROR(AB178/$V178,0)</f>
        <v>1.1724738675958188</v>
      </c>
      <c r="AB178" s="4">
        <f>E27</f>
        <v>13460000000</v>
      </c>
      <c r="AC178" s="3">
        <f>IFERROR(AD178/$V178,0)</f>
        <v>1.4311846689895471</v>
      </c>
      <c r="AD178" s="4">
        <f>F27</f>
        <v>16430000000</v>
      </c>
    </row>
    <row r="179" spans="1:30" ht="13.23529411764706">
      <c r="A179" t="s">
        <v>162</v>
      </c>
      <c r="B179" s="4">
        <v>1590000000</v>
      </c>
      <c r="C179" s="4">
        <v>1780000000</v>
      </c>
      <c r="D179" s="4">
        <v>2120000000</v>
      </c>
      <c r="E179" s="4">
        <v>2200000000</v>
      </c>
      <c r="F179" s="4">
        <v>2870000000</v>
      </c>
      <c r="H179" t="s">
        <f>A178</f>
        <v>161</v>
      </c>
      <c r="I179" s="3">
        <f>IFERROR(J179/$J$178,0)</f>
        <v>0.14547038327526132</v>
      </c>
      <c r="J179" s="4">
        <f>B178</f>
        <v>1670000000</v>
      </c>
      <c r="K179" s="3">
        <f>IFERROR(L179/$L$178,0)</f>
        <v>0.16213847502191062</v>
      </c>
      <c r="L179" s="4">
        <f>C178</f>
        <v>1850000000</v>
      </c>
      <c r="M179" s="3">
        <f>IFERROR(N179/$N$178,0)</f>
        <v>0.17585931254996004</v>
      </c>
      <c r="N179" s="4">
        <f>D178</f>
        <v>2200000000</v>
      </c>
      <c r="O179" s="3">
        <f>IFERROR(P179/$P$178,0)</f>
        <v>0.16939078751857356</v>
      </c>
      <c r="P179" s="4">
        <f>E178</f>
        <v>2280000000</v>
      </c>
      <c r="Q179" s="3">
        <f>IFERROR(R179/$R$178,0)</f>
        <v>1.3429932380064373e-11</v>
      </c>
      <c r="R179" s="4">
        <f>F28</f>
        <v>0.22065378900445765</v>
      </c>
      <c r="T179" t="s">
        <f>A178</f>
        <v>161</v>
      </c>
      <c r="U179" s="3">
        <f>IFERROR(V179/$V179,0)</f>
        <v>1</v>
      </c>
      <c r="V179" s="4">
        <f>B178</f>
        <v>1670000000</v>
      </c>
      <c r="W179" s="3">
        <f>IFERROR(X179/$V179,0)</f>
        <v>1.1077844311377245</v>
      </c>
      <c r="X179" s="4">
        <f>C178</f>
        <v>1850000000</v>
      </c>
      <c r="Y179" s="3">
        <f>IFERROR(Z179/$V179,0)</f>
        <v>1.3173652694610778</v>
      </c>
      <c r="Z179" s="4">
        <f>D178</f>
        <v>2200000000</v>
      </c>
      <c r="AA179" s="3">
        <f>IFERROR(AB179/$V179,0)</f>
        <v>1.3652694610778444</v>
      </c>
      <c r="AB179" s="4">
        <f>E178</f>
        <v>2280000000</v>
      </c>
      <c r="AC179" s="3">
        <f>IFERROR(AD179/$V179,0)</f>
        <v>1.321280173679387e-10</v>
      </c>
      <c r="AD179" s="4">
        <f>F28</f>
        <v>0.22065378900445765</v>
      </c>
    </row>
    <row r="180" spans="1:30" ht="13.23529411764706">
      <c r="A180" t="s">
        <v>163</v>
      </c>
      <c r="B180" s="4">
        <v>78000000</v>
      </c>
      <c r="C180" s="4">
        <v>73000000</v>
      </c>
      <c r="D180" s="4">
        <v>80000000</v>
      </c>
      <c r="E180" s="4">
        <v>82000000</v>
      </c>
      <c r="F180" s="4">
        <v>106000000</v>
      </c>
      <c r="H180" t="s">
        <f>A179</f>
        <v>162</v>
      </c>
      <c r="I180" s="3">
        <f>IFERROR(J180/$J$178,0)</f>
        <v>0.13850174216027875</v>
      </c>
      <c r="J180" s="4">
        <f>B179</f>
        <v>1590000000</v>
      </c>
      <c r="K180" s="3">
        <f>IFERROR(L180/$L$178,0)</f>
        <v>0.15600350569675722</v>
      </c>
      <c r="L180" s="4">
        <f>C179</f>
        <v>1780000000</v>
      </c>
      <c r="M180" s="3">
        <f>IFERROR(N180/$N$178,0)</f>
        <v>0.16946442845723422</v>
      </c>
      <c r="N180" s="4">
        <f>D179</f>
        <v>2120000000</v>
      </c>
      <c r="O180" s="3">
        <f>IFERROR(P180/$P$178,0)</f>
        <v>0.16344725111441308</v>
      </c>
      <c r="P180" s="4">
        <f>E179</f>
        <v>2200000000</v>
      </c>
      <c r="Q180" s="3">
        <f>IFERROR(R180/$R$178,0)</f>
        <v>0.43883140596469872</v>
      </c>
      <c r="R180" s="4">
        <f>F29</f>
        <v>7210000000</v>
      </c>
      <c r="T180" t="s">
        <f>A179</f>
        <v>162</v>
      </c>
      <c r="U180" s="3">
        <f>IFERROR(V180/$V180,0)</f>
        <v>1</v>
      </c>
      <c r="V180" s="4">
        <f>B179</f>
        <v>1590000000</v>
      </c>
      <c r="W180" s="3">
        <f>IFERROR(X180/$V180,0)</f>
        <v>1.1194968553459119</v>
      </c>
      <c r="X180" s="4">
        <f>C179</f>
        <v>1780000000</v>
      </c>
      <c r="Y180" s="3">
        <f>IFERROR(Z180/$V180,0)</f>
        <v>1.3333333333333333</v>
      </c>
      <c r="Z180" s="4">
        <f>D179</f>
        <v>2120000000</v>
      </c>
      <c r="AA180" s="3">
        <f>IFERROR(AB180/$V180,0)</f>
        <v>1.3836477987421383</v>
      </c>
      <c r="AB180" s="4">
        <f>E179</f>
        <v>2200000000</v>
      </c>
      <c r="AC180" s="3">
        <f>IFERROR(AD180/$V180,0)</f>
        <v>4.5345911949685531</v>
      </c>
      <c r="AD180" s="4">
        <f>F29</f>
        <v>7210000000</v>
      </c>
    </row>
    <row r="181" spans="1:30" ht="13.23529411764706">
      <c r="A181" t="s">
        <v>164</v>
      </c>
      <c r="B181" s="4">
        <v>854000000</v>
      </c>
      <c r="C181" s="4">
        <v>725000000</v>
      </c>
      <c r="D181" s="4">
        <v>-3000000</v>
      </c>
      <c r="E181" s="4">
        <v>517000000</v>
      </c>
      <c r="F181" s="4">
        <v>216000000</v>
      </c>
      <c r="H181" t="s">
        <f>A180</f>
        <v>163</v>
      </c>
      <c r="I181" s="3">
        <f>IFERROR(J181/$J$178,0)</f>
        <v>0.0067944250871080141</v>
      </c>
      <c r="J181" s="4">
        <f>B180</f>
        <v>78000000</v>
      </c>
      <c r="K181" s="3">
        <f>IFERROR(L181/$L$178,0)</f>
        <v>0.0063978965819456619</v>
      </c>
      <c r="L181" s="4">
        <f>C180</f>
        <v>73000000</v>
      </c>
      <c r="M181" s="3">
        <f>IFERROR(N181/$N$178,0)</f>
        <v>0.0063948840927258192</v>
      </c>
      <c r="N181" s="4">
        <f>D180</f>
        <v>80000000</v>
      </c>
      <c r="O181" s="3">
        <f>IFERROR(P181/$P$178,0)</f>
        <v>0.0060921248142644874</v>
      </c>
      <c r="P181" s="4">
        <f>E180</f>
        <v>82000000</v>
      </c>
      <c r="Q181" s="3">
        <f>IFERROR(R181/$R$178,0)</f>
        <v>0.25806451612903225</v>
      </c>
      <c r="R181" s="4">
        <f>F30</f>
        <v>4240000000</v>
      </c>
      <c r="T181" t="s">
        <f>A180</f>
        <v>163</v>
      </c>
      <c r="U181" s="3">
        <f>IFERROR(V181/$V181,0)</f>
        <v>1</v>
      </c>
      <c r="V181" s="4">
        <f>B180</f>
        <v>78000000</v>
      </c>
      <c r="W181" s="3">
        <f>IFERROR(X181/$V181,0)</f>
        <v>0.9358974358974359</v>
      </c>
      <c r="X181" s="4">
        <f>C180</f>
        <v>73000000</v>
      </c>
      <c r="Y181" s="3">
        <f>IFERROR(Z181/$V181,0)</f>
        <v>1.0256410256410255</v>
      </c>
      <c r="Z181" s="4">
        <f>D180</f>
        <v>80000000</v>
      </c>
      <c r="AA181" s="3">
        <f>IFERROR(AB181/$V181,0)</f>
        <v>1.0512820512820513</v>
      </c>
      <c r="AB181" s="4">
        <f>E180</f>
        <v>82000000</v>
      </c>
      <c r="AC181" s="3">
        <f>IFERROR(AD181/$V181,0)</f>
        <v>54.358974358974358</v>
      </c>
      <c r="AD181" s="4">
        <f>F30</f>
        <v>4240000000</v>
      </c>
    </row>
    <row r="182" spans="1:30" ht="13.23529411764706">
      <c r="A182" t="s">
        <v>131</v>
      </c>
      <c r="B182" s="4">
        <v>854000000</v>
      </c>
      <c r="C182" s="4">
        <v>725000000</v>
      </c>
      <c r="D182" s="4">
        <v>-3000000</v>
      </c>
      <c r="E182" s="4">
        <v>517000000</v>
      </c>
      <c r="F182" s="4">
        <v>216000000</v>
      </c>
      <c r="H182" t="s">
        <f>A181</f>
        <v>164</v>
      </c>
      <c r="I182" s="3">
        <f>IFERROR(J182/$J$178,0)</f>
        <v>0.074390243902439021</v>
      </c>
      <c r="J182" s="4">
        <f>B181</f>
        <v>854000000</v>
      </c>
      <c r="K182" s="3">
        <f>IFERROR(L182/$L$178,0)</f>
        <v>0.063540753724802806</v>
      </c>
      <c r="L182" s="4">
        <f>C181</f>
        <v>725000000</v>
      </c>
      <c r="M182" s="3">
        <f>IFERROR(N182/$N$178,0)</f>
        <v>-0.00023980815347721823</v>
      </c>
      <c r="N182" s="4">
        <f>D181</f>
        <v>-3000000</v>
      </c>
      <c r="O182" s="3">
        <f>IFERROR(P182/$P$178,0)</f>
        <v>0.038410104011887075</v>
      </c>
      <c r="P182" s="4">
        <f>E181</f>
        <v>517000000</v>
      </c>
      <c r="Q182" s="3">
        <f>IFERROR(R182/$R$178,0)</f>
        <v>0.18137553256238587</v>
      </c>
      <c r="R182" s="4">
        <f>F31</f>
        <v>2980000000</v>
      </c>
      <c r="T182" t="s">
        <f>A181</f>
        <v>164</v>
      </c>
      <c r="U182" s="3">
        <f>IFERROR(V182/$V182,0)</f>
        <v>1</v>
      </c>
      <c r="V182" s="4">
        <f>B181</f>
        <v>854000000</v>
      </c>
      <c r="W182" s="3">
        <f>IFERROR(X182/$V182,0)</f>
        <v>0.84894613583138179</v>
      </c>
      <c r="X182" s="4">
        <f>C181</f>
        <v>725000000</v>
      </c>
      <c r="Y182" s="3">
        <f>IFERROR(Z182/$V182,0)</f>
        <v>-0.0035128805620608899</v>
      </c>
      <c r="Z182" s="4">
        <f>D181</f>
        <v>-3000000</v>
      </c>
      <c r="AA182" s="3">
        <f>IFERROR(AB182/$V182,0)</f>
        <v>0.6053864168618267</v>
      </c>
      <c r="AB182" s="4">
        <f>E181</f>
        <v>517000000</v>
      </c>
      <c r="AC182" s="3">
        <f>IFERROR(AD182/$V182,0)</f>
        <v>3.4894613583138172</v>
      </c>
      <c r="AD182" s="4">
        <f>F31</f>
        <v>2980000000</v>
      </c>
    </row>
    <row r="183" spans="1:30" ht="13.23529411764706">
      <c r="A183" t="s">
        <v>165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H183" t="s">
        <f>A182</f>
        <v>131</v>
      </c>
      <c r="I183" s="3">
        <f>IFERROR(J183/$J$178,0)</f>
        <v>0.074390243902439021</v>
      </c>
      <c r="J183" s="4">
        <f>B182</f>
        <v>854000000</v>
      </c>
      <c r="K183" s="3">
        <f>IFERROR(L183/$L$178,0)</f>
        <v>0.063540753724802806</v>
      </c>
      <c r="L183" s="4">
        <f>C182</f>
        <v>725000000</v>
      </c>
      <c r="M183" s="3">
        <f>IFERROR(N183/$N$178,0)</f>
        <v>-0.00023980815347721823</v>
      </c>
      <c r="N183" s="4">
        <f>D182</f>
        <v>-3000000</v>
      </c>
      <c r="O183" s="3">
        <f>IFERROR(P183/$P$178,0)</f>
        <v>0.038410104011887075</v>
      </c>
      <c r="P183" s="4">
        <f>E182</f>
        <v>517000000</v>
      </c>
      <c r="Q183" s="3">
        <f>IFERROR(R183/$R$178,0)</f>
        <v>0.17468046256847231</v>
      </c>
      <c r="R183" s="4">
        <f>F32</f>
        <v>2870000000</v>
      </c>
      <c r="T183" t="s">
        <f>A182</f>
        <v>131</v>
      </c>
      <c r="U183" s="3">
        <f>IFERROR(V183/$V183,0)</f>
        <v>1</v>
      </c>
      <c r="V183" s="4">
        <f>B182</f>
        <v>854000000</v>
      </c>
      <c r="W183" s="3">
        <f>IFERROR(X183/$V183,0)</f>
        <v>0.84894613583138179</v>
      </c>
      <c r="X183" s="4">
        <f>C182</f>
        <v>725000000</v>
      </c>
      <c r="Y183" s="3">
        <f>IFERROR(Z183/$V183,0)</f>
        <v>-0.0035128805620608899</v>
      </c>
      <c r="Z183" s="4">
        <f>D182</f>
        <v>-3000000</v>
      </c>
      <c r="AA183" s="3">
        <f>IFERROR(AB183/$V183,0)</f>
        <v>0.6053864168618267</v>
      </c>
      <c r="AB183" s="4">
        <f>E182</f>
        <v>517000000</v>
      </c>
      <c r="AC183" s="3">
        <f>IFERROR(AD183/$V183,0)</f>
        <v>3.360655737704918</v>
      </c>
      <c r="AD183" s="4">
        <f>F32</f>
        <v>2870000000</v>
      </c>
    </row>
    <row r="184" spans="1:30" ht="13.23529411764706">
      <c r="A184" t="s">
        <v>166</v>
      </c>
      <c r="B184" s="4">
        <v>-66000000</v>
      </c>
      <c r="C184" s="4">
        <v>-173000000</v>
      </c>
      <c r="D184" s="4">
        <v>-43000000</v>
      </c>
      <c r="E184" s="4">
        <v>-332000000</v>
      </c>
      <c r="F184" s="4">
        <v>1520000000</v>
      </c>
      <c r="H184" t="s">
        <f>A183</f>
        <v>165</v>
      </c>
      <c r="I184" s="3">
        <f>IFERROR(J184/$J$178,0)</f>
        <v>0</v>
      </c>
      <c r="J184" s="4">
        <f>B183</f>
        <v>0</v>
      </c>
      <c r="K184" s="3">
        <f>IFERROR(L184/$L$178,0)</f>
        <v>0</v>
      </c>
      <c r="L184" s="4">
        <f>C183</f>
        <v>0</v>
      </c>
      <c r="M184" s="3">
        <f>IFERROR(N184/$N$178,0)</f>
        <v>0</v>
      </c>
      <c r="N184" s="4">
        <f>D183</f>
        <v>0</v>
      </c>
      <c r="O184" s="3">
        <f>IFERROR(P184/$P$178,0)</f>
        <v>0</v>
      </c>
      <c r="P184" s="4">
        <f>E183</f>
        <v>0</v>
      </c>
      <c r="Q184" s="3">
        <f>IFERROR(R184/$R$178,0)</f>
        <v>0.0064516129032258064</v>
      </c>
      <c r="R184" s="4">
        <f>F33</f>
        <v>106000000</v>
      </c>
      <c r="T184" t="s">
        <f>A183</f>
        <v>165</v>
      </c>
      <c r="U184" s="3">
        <f>IFERROR(V184/$V184,0)</f>
        <v>0</v>
      </c>
      <c r="V184" s="4">
        <f>B183</f>
        <v>0</v>
      </c>
      <c r="W184" s="3">
        <f>IFERROR(X184/$V184,0)</f>
        <v>0</v>
      </c>
      <c r="X184" s="4">
        <f>C183</f>
        <v>0</v>
      </c>
      <c r="Y184" s="3">
        <f>IFERROR(Z184/$V184,0)</f>
        <v>0</v>
      </c>
      <c r="Z184" s="4">
        <f>D183</f>
        <v>0</v>
      </c>
      <c r="AA184" s="3">
        <f>IFERROR(AB184/$V184,0)</f>
        <v>0</v>
      </c>
      <c r="AB184" s="4">
        <f>E183</f>
        <v>0</v>
      </c>
      <c r="AC184" s="3">
        <f>IFERROR(AD184/$V184,0)</f>
        <v>0</v>
      </c>
      <c r="AD184" s="4">
        <f>F33</f>
        <v>106000000</v>
      </c>
    </row>
    <row r="185" spans="1:30" ht="13.23529411764706">
      <c r="A185" t="s">
        <v>167</v>
      </c>
      <c r="B185" s="4">
        <v>4380000000</v>
      </c>
      <c r="C185" s="4">
        <v>4610000000</v>
      </c>
      <c r="D185" s="4">
        <v>5280000000</v>
      </c>
      <c r="E185" s="4">
        <v>5010000000</v>
      </c>
      <c r="F185" s="4">
        <v>6090000000</v>
      </c>
      <c r="H185" t="s">
        <f>A184</f>
        <v>166</v>
      </c>
      <c r="I185" s="3">
        <f>IFERROR(J185/$J$178,0)</f>
        <v>-0.005749128919860627</v>
      </c>
      <c r="J185" s="4">
        <f>B184</f>
        <v>-66000000</v>
      </c>
      <c r="K185" s="3">
        <f>IFERROR(L185/$L$178,0)</f>
        <v>-0.015162138475021911</v>
      </c>
      <c r="L185" s="4">
        <f>C184</f>
        <v>-173000000</v>
      </c>
      <c r="M185" s="3">
        <f>IFERROR(N185/$N$178,0)</f>
        <v>-0.0034372501998401277</v>
      </c>
      <c r="N185" s="4">
        <f>D184</f>
        <v>-43000000</v>
      </c>
      <c r="O185" s="3">
        <f>IFERROR(P185/$P$178,0)</f>
        <v>-0.024665676077265972</v>
      </c>
      <c r="P185" s="4">
        <f>E184</f>
        <v>-332000000</v>
      </c>
      <c r="Q185" s="3">
        <f>IFERROR(R185/$R$178,0)</f>
        <v>0</v>
      </c>
      <c r="R185" s="4">
        <f>F34</f>
        <v>0</v>
      </c>
      <c r="T185" t="s">
        <f>A184</f>
        <v>166</v>
      </c>
      <c r="U185" s="3">
        <f>IFERROR(V185/$V185,0)</f>
        <v>1</v>
      </c>
      <c r="V185" s="4">
        <f>B184</f>
        <v>-66000000</v>
      </c>
      <c r="W185" s="3">
        <f>IFERROR(X185/$V185,0)</f>
        <v>2.6212121212121211</v>
      </c>
      <c r="X185" s="4">
        <f>C184</f>
        <v>-173000000</v>
      </c>
      <c r="Y185" s="3">
        <f>IFERROR(Z185/$V185,0)</f>
        <v>0.65151515151515149</v>
      </c>
      <c r="Z185" s="4">
        <f>D184</f>
        <v>-43000000</v>
      </c>
      <c r="AA185" s="3">
        <f>IFERROR(AB185/$V185,0)</f>
        <v>5.0303030303030303</v>
      </c>
      <c r="AB185" s="4">
        <f>E184</f>
        <v>-332000000</v>
      </c>
      <c r="AC185" s="3">
        <f>IFERROR(AD185/$V185,0)</f>
        <v>0</v>
      </c>
      <c r="AD185" s="4">
        <f>F34</f>
        <v>0</v>
      </c>
    </row>
    <row r="186" spans="1:30" ht="13.23529411764706">
      <c r="A186" t="s">
        <v>168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H186" t="s">
        <f>A185</f>
        <v>167</v>
      </c>
      <c r="I186" s="3">
        <f>IFERROR(J186/$J$178,0)</f>
        <v>0.38153310104529614</v>
      </c>
      <c r="J186" s="4">
        <f>B185</f>
        <v>4380000000</v>
      </c>
      <c r="K186" s="3">
        <f>IFERROR(L186/$L$178,0)</f>
        <v>0.40403155127081508</v>
      </c>
      <c r="L186" s="4">
        <f>C185</f>
        <v>4610000000</v>
      </c>
      <c r="M186" s="3">
        <f>IFERROR(N186/$N$178,0)</f>
        <v>0.42206235011990406</v>
      </c>
      <c r="N186" s="4">
        <f>D185</f>
        <v>5280000000</v>
      </c>
      <c r="O186" s="3">
        <f>IFERROR(P186/$P$178,0)</f>
        <v>0.37221396731054979</v>
      </c>
      <c r="P186" s="4">
        <f>E185</f>
        <v>5010000000</v>
      </c>
      <c r="Q186" s="3">
        <f>IFERROR(R186/$R$178,0)</f>
        <v>0.56055995130858183</v>
      </c>
      <c r="R186" s="4">
        <f>F35</f>
        <v>9210000000</v>
      </c>
      <c r="T186" t="s">
        <f>A185</f>
        <v>167</v>
      </c>
      <c r="U186" s="3">
        <f>IFERROR(V186/$V186,0)</f>
        <v>1</v>
      </c>
      <c r="V186" s="4">
        <f>B185</f>
        <v>4380000000</v>
      </c>
      <c r="W186" s="3">
        <f>IFERROR(X186/$V186,0)</f>
        <v>1.0525114155251141</v>
      </c>
      <c r="X186" s="4">
        <f>C185</f>
        <v>4610000000</v>
      </c>
      <c r="Y186" s="3">
        <f>IFERROR(Z186/$V186,0)</f>
        <v>1.2054794520547945</v>
      </c>
      <c r="Z186" s="4">
        <f>D185</f>
        <v>5280000000</v>
      </c>
      <c r="AA186" s="3">
        <f>IFERROR(AB186/$V186,0)</f>
        <v>1.1438356164383561</v>
      </c>
      <c r="AB186" s="4">
        <f>E185</f>
        <v>5010000000</v>
      </c>
      <c r="AC186" s="3">
        <f>IFERROR(AD186/$V186,0)</f>
        <v>2.1027397260273974</v>
      </c>
      <c r="AD186" s="4">
        <f>F35</f>
        <v>9210000000</v>
      </c>
    </row>
    <row r="187" spans="1:30" ht="13.23529411764706">
      <c r="A187" t="s">
        <v>169</v>
      </c>
      <c r="B187" s="4">
        <v>95000000</v>
      </c>
      <c r="C187" s="4">
        <v>-486000000</v>
      </c>
      <c r="D187" s="4">
        <v>-774000000</v>
      </c>
      <c r="E187" s="4">
        <v>-241000000</v>
      </c>
      <c r="F187" s="4">
        <v>-886000000</v>
      </c>
      <c r="H187" t="s">
        <f>A186</f>
        <v>168</v>
      </c>
      <c r="I187" s="3">
        <f>IFERROR(J187/$J$178,0)</f>
        <v>0</v>
      </c>
      <c r="J187" s="4">
        <f>B186</f>
        <v>0</v>
      </c>
      <c r="K187" s="3">
        <f>IFERROR(L187/$L$178,0)</f>
        <v>0</v>
      </c>
      <c r="L187" s="4">
        <f>C186</f>
        <v>0</v>
      </c>
      <c r="M187" s="3">
        <f>IFERROR(N187/$N$178,0)</f>
        <v>0</v>
      </c>
      <c r="N187" s="4">
        <f>D186</f>
        <v>0</v>
      </c>
      <c r="O187" s="3">
        <f>IFERROR(P187/$P$178,0)</f>
        <v>0</v>
      </c>
      <c r="P187" s="4">
        <f>E186</f>
        <v>0</v>
      </c>
      <c r="Q187" s="3">
        <f>IFERROR(R187/$R$178,0)</f>
        <v>0</v>
      </c>
      <c r="R187" s="4">
        <f>F36</f>
        <v>0</v>
      </c>
      <c r="T187" t="s">
        <f>A186</f>
        <v>168</v>
      </c>
      <c r="U187" s="3">
        <f>IFERROR(V187/$V187,0)</f>
        <v>0</v>
      </c>
      <c r="V187" s="4">
        <f>B186</f>
        <v>0</v>
      </c>
      <c r="W187" s="3">
        <f>IFERROR(X187/$V187,0)</f>
        <v>0</v>
      </c>
      <c r="X187" s="4">
        <f>C186</f>
        <v>0</v>
      </c>
      <c r="Y187" s="3">
        <f>IFERROR(Z187/$V187,0)</f>
        <v>0</v>
      </c>
      <c r="Z187" s="4">
        <f>D186</f>
        <v>0</v>
      </c>
      <c r="AA187" s="3">
        <f>IFERROR(AB187/$V187,0)</f>
        <v>0</v>
      </c>
      <c r="AB187" s="4">
        <f>E186</f>
        <v>0</v>
      </c>
      <c r="AC187" s="3">
        <f>IFERROR(AD187/$V187,0)</f>
        <v>-0</v>
      </c>
      <c r="AD187" s="4">
        <f>F36</f>
        <v>0</v>
      </c>
    </row>
    <row r="188" spans="1:30" ht="13.23529411764706">
      <c r="A188" t="s">
        <v>170</v>
      </c>
      <c r="B188" s="4">
        <v>294000000</v>
      </c>
      <c r="C188" s="4">
        <v>-286000000</v>
      </c>
      <c r="D188" s="4">
        <v>-103000000</v>
      </c>
      <c r="E188" s="4">
        <v>-110000000</v>
      </c>
      <c r="F188" s="4">
        <v>-71000000</v>
      </c>
      <c r="H188" t="s">
        <f>A187</f>
        <v>169</v>
      </c>
      <c r="I188" s="3">
        <f>IFERROR(J188/$J$178,0)</f>
        <v>0.0082752613240418115</v>
      </c>
      <c r="J188" s="4">
        <f>B187</f>
        <v>95000000</v>
      </c>
      <c r="K188" s="3">
        <f>IFERROR(L188/$L$178,0)</f>
        <v>-0.042594215600350573</v>
      </c>
      <c r="L188" s="4">
        <f>C187</f>
        <v>-486000000</v>
      </c>
      <c r="M188" s="3">
        <f>IFERROR(N188/$N$178,0)</f>
        <v>-0.061870503597122303</v>
      </c>
      <c r="N188" s="4">
        <f>D187</f>
        <v>-774000000</v>
      </c>
      <c r="O188" s="3">
        <f>IFERROR(P188/$P$178,0)</f>
        <v>-0.017904903417533431</v>
      </c>
      <c r="P188" s="4">
        <f>E187</f>
        <v>-241000000</v>
      </c>
      <c r="Q188" s="3">
        <f>IFERROR(R188/$R$178,0)</f>
        <v>0</v>
      </c>
      <c r="R188" s="4">
        <f>F37</f>
        <v>0</v>
      </c>
      <c r="T188" t="s">
        <f>A187</f>
        <v>169</v>
      </c>
      <c r="U188" s="3">
        <f>IFERROR(V188/$V188,0)</f>
        <v>1</v>
      </c>
      <c r="V188" s="4">
        <f>B187</f>
        <v>95000000</v>
      </c>
      <c r="W188" s="3">
        <f>IFERROR(X188/$V188,0)</f>
        <v>-5.1157894736842104</v>
      </c>
      <c r="X188" s="4">
        <f>C187</f>
        <v>-486000000</v>
      </c>
      <c r="Y188" s="3">
        <f>IFERROR(Z188/$V188,0)</f>
        <v>-8.1473684210526311</v>
      </c>
      <c r="Z188" s="4">
        <f>D187</f>
        <v>-774000000</v>
      </c>
      <c r="AA188" s="3">
        <f>IFERROR(AB188/$V188,0)</f>
        <v>-2.5368421052631578</v>
      </c>
      <c r="AB188" s="4">
        <f>E187</f>
        <v>-241000000</v>
      </c>
      <c r="AC188" s="3">
        <f>IFERROR(AD188/$V188,0)</f>
        <v>0</v>
      </c>
      <c r="AD188" s="4">
        <f>F37</f>
        <v>0</v>
      </c>
    </row>
    <row r="189" spans="1:30" ht="13.23529411764706">
      <c r="A189" t="s">
        <v>115</v>
      </c>
      <c r="B189" s="4">
        <v>-199000000</v>
      </c>
      <c r="C189" s="4">
        <v>97000000</v>
      </c>
      <c r="D189" s="4">
        <v>-89000000</v>
      </c>
      <c r="E189" s="4">
        <v>67000000</v>
      </c>
      <c r="F189" s="4">
        <v>-225000000</v>
      </c>
      <c r="H189" t="s">
        <f>A188</f>
        <v>170</v>
      </c>
      <c r="I189" s="3">
        <f>IFERROR(J189/$J$178,0)</f>
        <v>0.025609756097560974</v>
      </c>
      <c r="J189" s="4">
        <f>B188</f>
        <v>294000000</v>
      </c>
      <c r="K189" s="3">
        <f>IFERROR(L189/$L$178,0)</f>
        <v>-0.025065731814198071</v>
      </c>
      <c r="L189" s="4">
        <f>C188</f>
        <v>-286000000</v>
      </c>
      <c r="M189" s="3">
        <f>IFERROR(N189/$N$178,0)</f>
        <v>-0.0082334132693844923</v>
      </c>
      <c r="N189" s="4">
        <f>D188</f>
        <v>-103000000</v>
      </c>
      <c r="O189" s="3">
        <f>IFERROR(P189/$P$178,0)</f>
        <v>-0.0081723625557206542</v>
      </c>
      <c r="P189" s="4">
        <f>E188</f>
        <v>-110000000</v>
      </c>
      <c r="Q189" s="3">
        <f>IFERROR(R189/$R$178,0)</f>
        <v>0.23067559342665855</v>
      </c>
      <c r="R189" s="4">
        <f>F38</f>
        <v>3790000000</v>
      </c>
      <c r="T189" t="s">
        <f>A188</f>
        <v>170</v>
      </c>
      <c r="U189" s="3">
        <f>IFERROR(V189/$V189,0)</f>
        <v>1</v>
      </c>
      <c r="V189" s="4">
        <f>B188</f>
        <v>294000000</v>
      </c>
      <c r="W189" s="3">
        <f>IFERROR(X189/$V189,0)</f>
        <v>-0.97278911564625847</v>
      </c>
      <c r="X189" s="4">
        <f>C188</f>
        <v>-286000000</v>
      </c>
      <c r="Y189" s="3">
        <f>IFERROR(Z189/$V189,0)</f>
        <v>-0.35034013605442177</v>
      </c>
      <c r="Z189" s="4">
        <f>D188</f>
        <v>-103000000</v>
      </c>
      <c r="AA189" s="3">
        <f>IFERROR(AB189/$V189,0)</f>
        <v>-0.37414965986394561</v>
      </c>
      <c r="AB189" s="4">
        <f>E188</f>
        <v>-110000000</v>
      </c>
      <c r="AC189" s="3">
        <f>IFERROR(AD189/$V189,0)</f>
        <v>12.891156462585034</v>
      </c>
      <c r="AD189" s="4">
        <f>F38</f>
        <v>3790000000</v>
      </c>
    </row>
    <row r="190" spans="1:30" ht="13.23529411764706">
      <c r="A190" t="s">
        <v>171</v>
      </c>
      <c r="B190" s="4">
        <v>78000000</v>
      </c>
      <c r="C190" s="4">
        <v>-501000000</v>
      </c>
      <c r="D190" s="4">
        <v>-661000000</v>
      </c>
      <c r="E190" s="4">
        <v>-157000000</v>
      </c>
      <c r="F190" s="4">
        <v>-422000000</v>
      </c>
      <c r="H190" t="s">
        <f>A189</f>
        <v>115</v>
      </c>
      <c r="I190" s="3">
        <f>IFERROR(J190/$J$178,0)</f>
        <v>-0.017334494773519164</v>
      </c>
      <c r="J190" s="4">
        <f>B189</f>
        <v>-199000000</v>
      </c>
      <c r="K190" s="3">
        <f>IFERROR(L190/$L$178,0)</f>
        <v>0.0085013146362839607</v>
      </c>
      <c r="L190" s="4">
        <f>C189</f>
        <v>97000000</v>
      </c>
      <c r="M190" s="3">
        <f>IFERROR(N190/$N$178,0)</f>
        <v>-0.0071143085531574744</v>
      </c>
      <c r="N190" s="4">
        <f>D189</f>
        <v>-89000000</v>
      </c>
      <c r="O190" s="3">
        <f>IFERROR(P190/$P$178,0)</f>
        <v>0.0049777117384843979</v>
      </c>
      <c r="P190" s="4">
        <f>E189</f>
        <v>67000000</v>
      </c>
      <c r="Q190" s="3">
        <f>IFERROR(R190/$R$178,0)</f>
        <v>0</v>
      </c>
      <c r="R190" s="4">
        <f>F39</f>
        <v>0</v>
      </c>
      <c r="T190" t="s">
        <f>A189</f>
        <v>115</v>
      </c>
      <c r="U190" s="3">
        <f>IFERROR(V190/$V190,0)</f>
        <v>1</v>
      </c>
      <c r="V190" s="4">
        <f>B189</f>
        <v>-199000000</v>
      </c>
      <c r="W190" s="3">
        <f>IFERROR(X190/$V190,0)</f>
        <v>-0.48743718592964824</v>
      </c>
      <c r="X190" s="4">
        <f>C189</f>
        <v>97000000</v>
      </c>
      <c r="Y190" s="3">
        <f>IFERROR(Z190/$V190,0)</f>
        <v>0.44723618090452261</v>
      </c>
      <c r="Z190" s="4">
        <f>D189</f>
        <v>-89000000</v>
      </c>
      <c r="AA190" s="3">
        <f>IFERROR(AB190/$V190,0)</f>
        <v>-0.33668341708542715</v>
      </c>
      <c r="AB190" s="4">
        <f>E189</f>
        <v>67000000</v>
      </c>
      <c r="AC190" s="3">
        <f>IFERROR(AD190/$V190,0)</f>
        <v>0</v>
      </c>
      <c r="AD190" s="4">
        <f>F39</f>
        <v>0</v>
      </c>
    </row>
    <row r="191" spans="1:30" ht="13.23529411764706">
      <c r="A191" t="s">
        <v>172</v>
      </c>
      <c r="B191" s="4">
        <v>4480000000</v>
      </c>
      <c r="C191" s="4">
        <v>4130000000</v>
      </c>
      <c r="D191" s="4">
        <v>4500000000</v>
      </c>
      <c r="E191" s="4">
        <v>4770000000</v>
      </c>
      <c r="F191" s="4">
        <v>5200000000</v>
      </c>
      <c r="H191" t="s">
        <f>A190</f>
        <v>171</v>
      </c>
      <c r="I191" s="3">
        <f>IFERROR(J191/$J$178,0)</f>
        <v>0.0067944250871080141</v>
      </c>
      <c r="J191" s="4">
        <f>B190</f>
        <v>78000000</v>
      </c>
      <c r="K191" s="3">
        <f>IFERROR(L191/$L$178,0)</f>
        <v>-0.043908851884312004</v>
      </c>
      <c r="L191" s="4">
        <f>C190</f>
        <v>-501000000</v>
      </c>
      <c r="M191" s="3">
        <f>IFERROR(N191/$N$178,0)</f>
        <v>-0.05283772981614708</v>
      </c>
      <c r="N191" s="4">
        <f>D190</f>
        <v>-661000000</v>
      </c>
      <c r="O191" s="3">
        <f>IFERROR(P191/$P$178,0)</f>
        <v>-0.011664190193164933</v>
      </c>
      <c r="P191" s="4">
        <f>E190</f>
        <v>-157000000</v>
      </c>
      <c r="Q191" s="3">
        <f>IFERROR(R191/$R$178,0)</f>
        <v>0.23067559342665855</v>
      </c>
      <c r="R191" s="4">
        <f>F40</f>
        <v>3790000000</v>
      </c>
      <c r="T191" t="s">
        <f>A190</f>
        <v>171</v>
      </c>
      <c r="U191" s="3">
        <f>IFERROR(V191/$V191,0)</f>
        <v>1</v>
      </c>
      <c r="V191" s="4">
        <f>B190</f>
        <v>78000000</v>
      </c>
      <c r="W191" s="3">
        <f>IFERROR(X191/$V191,0)</f>
        <v>-6.4230769230769234</v>
      </c>
      <c r="X191" s="4">
        <f>C190</f>
        <v>-501000000</v>
      </c>
      <c r="Y191" s="3">
        <f>IFERROR(Z191/$V191,0)</f>
        <v>-8.4743589743589745</v>
      </c>
      <c r="Z191" s="4">
        <f>D190</f>
        <v>-661000000</v>
      </c>
      <c r="AA191" s="3">
        <f>IFERROR(AB191/$V191,0)</f>
        <v>-2.0128205128205128</v>
      </c>
      <c r="AB191" s="4">
        <f>E190</f>
        <v>-157000000</v>
      </c>
      <c r="AC191" s="3">
        <f>IFERROR(AD191/$V191,0)</f>
        <v>48.589743589743591</v>
      </c>
      <c r="AD191" s="4">
        <f>F40</f>
        <v>3790000000</v>
      </c>
    </row>
    <row r="192" spans="1:30" ht="13.23529411764706">
      <c r="A192" t="s">
        <v>173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H192" t="s">
        <f>A191</f>
        <v>172</v>
      </c>
      <c r="I192" s="3">
        <f>IFERROR(J192/$J$178,0)</f>
        <v>0.3902439024390244</v>
      </c>
      <c r="J192" s="4">
        <f>B191</f>
        <v>4480000000</v>
      </c>
      <c r="K192" s="3">
        <f>IFERROR(L192/$L$178,0)</f>
        <v>0.3619631901840491</v>
      </c>
      <c r="L192" s="4">
        <f>C191</f>
        <v>4130000000</v>
      </c>
      <c r="M192" s="3">
        <f>IFERROR(N192/$N$178,0)</f>
        <v>0.35971223021582732</v>
      </c>
      <c r="N192" s="4">
        <f>D191</f>
        <v>4500000000</v>
      </c>
      <c r="O192" s="3">
        <f>IFERROR(P192/$P$178,0)</f>
        <v>0.35438335809806837</v>
      </c>
      <c r="P192" s="4">
        <f>E191</f>
        <v>4770000000</v>
      </c>
      <c r="Q192" s="3">
        <f>IFERROR(R192/$R$178,0)</f>
        <v>0</v>
      </c>
      <c r="R192" s="4">
        <f>F41</f>
        <v>0</v>
      </c>
      <c r="T192" t="s">
        <f>A191</f>
        <v>172</v>
      </c>
      <c r="U192" s="3">
        <f>IFERROR(V192/$V192,0)</f>
        <v>1</v>
      </c>
      <c r="V192" s="4">
        <f>B191</f>
        <v>4480000000</v>
      </c>
      <c r="W192" s="3">
        <f>IFERROR(X192/$V192,0)</f>
        <v>0.921875</v>
      </c>
      <c r="X192" s="4">
        <f>C191</f>
        <v>4130000000</v>
      </c>
      <c r="Y192" s="3">
        <f>IFERROR(Z192/$V192,0)</f>
        <v>1.0044642857142858</v>
      </c>
      <c r="Z192" s="4">
        <f>D191</f>
        <v>4500000000</v>
      </c>
      <c r="AA192" s="3">
        <f>IFERROR(AB192/$V192,0)</f>
        <v>1.0647321428571428</v>
      </c>
      <c r="AB192" s="4">
        <f>E191</f>
        <v>4770000000</v>
      </c>
      <c r="AC192" s="3">
        <f>IFERROR(AD192/$V192,0)</f>
        <v>-0</v>
      </c>
      <c r="AD192" s="4">
        <f>F41</f>
        <v>0</v>
      </c>
    </row>
    <row r="193" spans="1:30" ht="13.23529411764706">
      <c r="A193" t="s">
        <v>174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H193" t="s">
        <f>A192</f>
        <v>173</v>
      </c>
      <c r="I193" s="3">
        <f>IFERROR(J193/$J$178,0)</f>
        <v>0</v>
      </c>
      <c r="J193" s="4">
        <f>B192</f>
        <v>0</v>
      </c>
      <c r="K193" s="3">
        <f>IFERROR(L193/$L$178,0)</f>
        <v>0</v>
      </c>
      <c r="L193" s="4">
        <f>C192</f>
        <v>0</v>
      </c>
      <c r="M193" s="3">
        <f>IFERROR(N193/$N$178,0)</f>
        <v>0</v>
      </c>
      <c r="N193" s="4">
        <f>D192</f>
        <v>0</v>
      </c>
      <c r="O193" s="3">
        <f>IFERROR(P193/$P$178,0)</f>
        <v>0</v>
      </c>
      <c r="P193" s="4">
        <f>E192</f>
        <v>0</v>
      </c>
      <c r="Q193" s="3">
        <f>IFERROR(R193/$R$178,0)</f>
        <v>0.063298843578819236</v>
      </c>
      <c r="R193" s="4">
        <f>F42</f>
        <v>1040000000</v>
      </c>
      <c r="T193" t="s">
        <f>A192</f>
        <v>173</v>
      </c>
      <c r="U193" s="3">
        <f>IFERROR(V193/$V193,0)</f>
        <v>0</v>
      </c>
      <c r="V193" s="4">
        <f>B192</f>
        <v>0</v>
      </c>
      <c r="W193" s="3">
        <f>IFERROR(X193/$V193,0)</f>
        <v>0</v>
      </c>
      <c r="X193" s="4">
        <f>C192</f>
        <v>0</v>
      </c>
      <c r="Y193" s="3">
        <f>IFERROR(Z193/$V193,0)</f>
        <v>0</v>
      </c>
      <c r="Z193" s="4">
        <f>D192</f>
        <v>0</v>
      </c>
      <c r="AA193" s="3">
        <f>IFERROR(AB193/$V193,0)</f>
        <v>0</v>
      </c>
      <c r="AB193" s="4">
        <f>E192</f>
        <v>0</v>
      </c>
      <c r="AC193" s="3">
        <f>IFERROR(AD193/$V193,0)</f>
        <v>0</v>
      </c>
      <c r="AD193" s="4">
        <f>F42</f>
        <v>1040000000</v>
      </c>
    </row>
    <row r="194" spans="1:30" ht="13.23529411764706">
      <c r="A194" t="s">
        <v>175</v>
      </c>
      <c r="B194" s="4">
        <v>-5990000000</v>
      </c>
      <c r="C194" s="4">
        <v>-6130000000</v>
      </c>
      <c r="D194" s="4">
        <v>-5910000000</v>
      </c>
      <c r="E194" s="4">
        <v>-4410000000</v>
      </c>
      <c r="F194" s="4">
        <v>-5320000000</v>
      </c>
      <c r="H194" t="s">
        <f>A193</f>
        <v>174</v>
      </c>
      <c r="I194" s="3">
        <f>IFERROR(J194/$J$178,0)</f>
        <v>0</v>
      </c>
      <c r="J194" s="4">
        <f>B193</f>
        <v>0</v>
      </c>
      <c r="K194" s="3">
        <f>IFERROR(L194/$L$178,0)</f>
        <v>0</v>
      </c>
      <c r="L194" s="4">
        <f>C193</f>
        <v>0</v>
      </c>
      <c r="M194" s="3">
        <f>IFERROR(N194/$N$178,0)</f>
        <v>0</v>
      </c>
      <c r="N194" s="4">
        <f>D193</f>
        <v>0</v>
      </c>
      <c r="O194" s="3">
        <f>IFERROR(P194/$P$178,0)</f>
        <v>0</v>
      </c>
      <c r="P194" s="4">
        <f>E193</f>
        <v>0</v>
      </c>
      <c r="Q194" s="3">
        <f>IFERROR(R194/$R$178,0)</f>
        <v>0.13268411442483263</v>
      </c>
      <c r="R194" s="4">
        <f>F43</f>
        <v>2180000000</v>
      </c>
      <c r="T194" t="s">
        <f>A193</f>
        <v>174</v>
      </c>
      <c r="U194" s="3">
        <f>IFERROR(V194/$V194,0)</f>
        <v>0</v>
      </c>
      <c r="V194" s="4">
        <f>B193</f>
        <v>0</v>
      </c>
      <c r="W194" s="3">
        <f>IFERROR(X194/$V194,0)</f>
        <v>0</v>
      </c>
      <c r="X194" s="4">
        <f>C193</f>
        <v>0</v>
      </c>
      <c r="Y194" s="3">
        <f>IFERROR(Z194/$V194,0)</f>
        <v>0</v>
      </c>
      <c r="Z194" s="4">
        <f>D193</f>
        <v>0</v>
      </c>
      <c r="AA194" s="3">
        <f>IFERROR(AB194/$V194,0)</f>
        <v>0</v>
      </c>
      <c r="AB194" s="4">
        <f>E193</f>
        <v>0</v>
      </c>
      <c r="AC194" s="3">
        <f>IFERROR(AD194/$V194,0)</f>
        <v>0</v>
      </c>
      <c r="AD194" s="4">
        <f>F43</f>
        <v>2180000000</v>
      </c>
    </row>
    <row r="195" spans="1:30" ht="13.23529411764706">
      <c r="A195" t="s">
        <v>176</v>
      </c>
      <c r="B195" s="4">
        <v>-5990000000</v>
      </c>
      <c r="C195" s="4">
        <v>-6130000000</v>
      </c>
      <c r="D195" s="4">
        <v>-5910000000</v>
      </c>
      <c r="E195" s="4">
        <v>-4410000000</v>
      </c>
      <c r="F195" s="4">
        <v>-5320000000</v>
      </c>
      <c r="H195" t="s">
        <f>A194</f>
        <v>175</v>
      </c>
      <c r="I195" s="3">
        <f>IFERROR(J195/$J$178,0)</f>
        <v>-0.52177700348432055</v>
      </c>
      <c r="J195" s="4">
        <f>B194</f>
        <v>-5990000000</v>
      </c>
      <c r="K195" s="3">
        <f>IFERROR(L195/$L$178,0)</f>
        <v>-0.53724802804557403</v>
      </c>
      <c r="L195" s="4">
        <f>C194</f>
        <v>-6130000000</v>
      </c>
      <c r="M195" s="3">
        <f>IFERROR(N195/$N$178,0)</f>
        <v>-0.47242206235011991</v>
      </c>
      <c r="N195" s="4">
        <f>D194</f>
        <v>-5910000000</v>
      </c>
      <c r="O195" s="3">
        <f>IFERROR(P195/$P$178,0)</f>
        <v>-0.32763744427934621</v>
      </c>
      <c r="P195" s="4">
        <f>E194</f>
        <v>-4410000000</v>
      </c>
      <c r="Q195" s="3">
        <f>IFERROR(R195/$R$178,0)</f>
        <v>0.13390139987827146</v>
      </c>
      <c r="R195" s="4">
        <f>F44</f>
        <v>2200000000</v>
      </c>
      <c r="T195" t="s">
        <f>A194</f>
        <v>175</v>
      </c>
      <c r="U195" s="3">
        <f>IFERROR(V195/$V195,0)</f>
        <v>1</v>
      </c>
      <c r="V195" s="4">
        <f>B194</f>
        <v>-5990000000</v>
      </c>
      <c r="W195" s="3">
        <f>IFERROR(X195/$V195,0)</f>
        <v>1.023372287145242</v>
      </c>
      <c r="X195" s="4">
        <f>C194</f>
        <v>-6130000000</v>
      </c>
      <c r="Y195" s="3">
        <f>IFERROR(Z195/$V195,0)</f>
        <v>0.98664440734557601</v>
      </c>
      <c r="Z195" s="4">
        <f>D194</f>
        <v>-5910000000</v>
      </c>
      <c r="AA195" s="3">
        <f>IFERROR(AB195/$V195,0)</f>
        <v>0.73622704507512526</v>
      </c>
      <c r="AB195" s="4">
        <f>E194</f>
        <v>-4410000000</v>
      </c>
      <c r="AC195" s="3">
        <f>IFERROR(AD195/$V195,0)</f>
        <v>-0.36727879799666108</v>
      </c>
      <c r="AD195" s="4">
        <f>F44</f>
        <v>2200000000</v>
      </c>
    </row>
    <row r="196" spans="1:30" ht="13.23529411764706">
      <c r="A196" t="s">
        <v>177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H196" t="s">
        <f>A195</f>
        <v>176</v>
      </c>
      <c r="I196" s="3">
        <f>IFERROR(J196/$J$178,0)</f>
        <v>-0.52177700348432055</v>
      </c>
      <c r="J196" s="4">
        <f>B195</f>
        <v>-5990000000</v>
      </c>
      <c r="K196" s="3">
        <f>IFERROR(L196/$L$178,0)</f>
        <v>-0.53724802804557403</v>
      </c>
      <c r="L196" s="4">
        <f>C195</f>
        <v>-6130000000</v>
      </c>
      <c r="M196" s="3">
        <f>IFERROR(N196/$N$178,0)</f>
        <v>-0.47242206235011991</v>
      </c>
      <c r="N196" s="4">
        <f>D195</f>
        <v>-5910000000</v>
      </c>
      <c r="O196" s="3">
        <f>IFERROR(P196/$P$178,0)</f>
        <v>-0.32763744427934621</v>
      </c>
      <c r="P196" s="4">
        <f>E195</f>
        <v>-4410000000</v>
      </c>
      <c r="Q196" s="3">
        <f>IFERROR(R196/$R$178,0)</f>
        <v>0.06512477175897749</v>
      </c>
      <c r="R196" s="4">
        <f>F45</f>
        <v>1070000000.0000001</v>
      </c>
      <c r="T196" t="s">
        <f>A195</f>
        <v>176</v>
      </c>
      <c r="U196" s="3">
        <f>IFERROR(V196/$V196,0)</f>
        <v>1</v>
      </c>
      <c r="V196" s="4">
        <f>B195</f>
        <v>-5990000000</v>
      </c>
      <c r="W196" s="3">
        <f>IFERROR(X196/$V196,0)</f>
        <v>1.023372287145242</v>
      </c>
      <c r="X196" s="4">
        <f>C195</f>
        <v>-6130000000</v>
      </c>
      <c r="Y196" s="3">
        <f>IFERROR(Z196/$V196,0)</f>
        <v>0.98664440734557601</v>
      </c>
      <c r="Z196" s="4">
        <f>D195</f>
        <v>-5910000000</v>
      </c>
      <c r="AA196" s="3">
        <f>IFERROR(AB196/$V196,0)</f>
        <v>0.73622704507512526</v>
      </c>
      <c r="AB196" s="4">
        <f>E195</f>
        <v>-4410000000</v>
      </c>
      <c r="AC196" s="3">
        <f>IFERROR(AD196/$V196,0)</f>
        <v>-0.17863105175292154</v>
      </c>
      <c r="AD196" s="4">
        <f>F45</f>
        <v>1070000000.0000001</v>
      </c>
    </row>
    <row r="197" spans="1:30" ht="13.23529411764706">
      <c r="A197" t="s">
        <v>178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H197" t="s">
        <f>A196</f>
        <v>177</v>
      </c>
      <c r="I197" s="3">
        <f>IFERROR(J197/$J$178,0)</f>
        <v>0</v>
      </c>
      <c r="J197" s="4">
        <f>B196</f>
        <v>0</v>
      </c>
      <c r="K197" s="3">
        <f>IFERROR(L197/$L$178,0)</f>
        <v>0</v>
      </c>
      <c r="L197" s="4">
        <f>C196</f>
        <v>0</v>
      </c>
      <c r="M197" s="3">
        <f>IFERROR(N197/$N$178,0)</f>
        <v>0</v>
      </c>
      <c r="N197" s="4">
        <f>D196</f>
        <v>0</v>
      </c>
      <c r="O197" s="3">
        <f>IFERROR(P197/$P$178,0)</f>
        <v>0</v>
      </c>
      <c r="P197" s="4">
        <f>E196</f>
        <v>0</v>
      </c>
      <c r="Q197" s="3">
        <f>IFERROR(R197/$R$178,0)</f>
        <v>0</v>
      </c>
      <c r="R197" s="4">
        <f>F46</f>
        <v>0</v>
      </c>
      <c r="T197" t="s">
        <f>A196</f>
        <v>177</v>
      </c>
      <c r="U197" s="3">
        <f>IFERROR(V197/$V197,0)</f>
        <v>0</v>
      </c>
      <c r="V197" s="4">
        <f>B196</f>
        <v>0</v>
      </c>
      <c r="W197" s="3">
        <f>IFERROR(X197/$V197,0)</f>
        <v>0</v>
      </c>
      <c r="X197" s="4">
        <f>C196</f>
        <v>0</v>
      </c>
      <c r="Y197" s="3">
        <f>IFERROR(Z197/$V197,0)</f>
        <v>0</v>
      </c>
      <c r="Z197" s="4">
        <f>D196</f>
        <v>0</v>
      </c>
      <c r="AA197" s="3">
        <f>IFERROR(AB197/$V197,0)</f>
        <v>0</v>
      </c>
      <c r="AB197" s="4">
        <f>E196</f>
        <v>0</v>
      </c>
      <c r="AC197" s="3">
        <f>IFERROR(AD197/$V197,0)</f>
        <v>0</v>
      </c>
      <c r="AD197" s="4">
        <f>F46</f>
        <v>0</v>
      </c>
    </row>
    <row r="198" spans="1:30" ht="13.23529411764706">
      <c r="A198" t="s">
        <v>179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H198" t="s">
        <f>A197</f>
        <v>178</v>
      </c>
      <c r="I198" s="3">
        <f>IFERROR(J198/$J$178,0)</f>
        <v>0</v>
      </c>
      <c r="J198" s="4">
        <f>B197</f>
        <v>0</v>
      </c>
      <c r="K198" s="3">
        <f>IFERROR(L198/$L$178,0)</f>
        <v>0</v>
      </c>
      <c r="L198" s="4">
        <f>C197</f>
        <v>0</v>
      </c>
      <c r="M198" s="3">
        <f>IFERROR(N198/$N$178,0)</f>
        <v>0</v>
      </c>
      <c r="N198" s="4">
        <f>D197</f>
        <v>0</v>
      </c>
      <c r="O198" s="3">
        <f>IFERROR(P198/$P$178,0)</f>
        <v>0</v>
      </c>
      <c r="P198" s="4">
        <f>E197</f>
        <v>0</v>
      </c>
      <c r="Q198" s="3">
        <f>IFERROR(R198/$R$178,0)</f>
        <v>0.010225197808886184</v>
      </c>
      <c r="R198" s="4">
        <f>F47</f>
        <v>168000000</v>
      </c>
      <c r="T198" t="s">
        <f>A197</f>
        <v>178</v>
      </c>
      <c r="U198" s="3">
        <f>IFERROR(V198/$V198,0)</f>
        <v>0</v>
      </c>
      <c r="V198" s="4">
        <f>B197</f>
        <v>0</v>
      </c>
      <c r="W198" s="3">
        <f>IFERROR(X198/$V198,0)</f>
        <v>0</v>
      </c>
      <c r="X198" s="4">
        <f>C197</f>
        <v>0</v>
      </c>
      <c r="Y198" s="3">
        <f>IFERROR(Z198/$V198,0)</f>
        <v>0</v>
      </c>
      <c r="Z198" s="4">
        <f>D197</f>
        <v>0</v>
      </c>
      <c r="AA198" s="3">
        <f>IFERROR(AB198/$V198,0)</f>
        <v>0</v>
      </c>
      <c r="AB198" s="4">
        <f>E197</f>
        <v>0</v>
      </c>
      <c r="AC198" s="3">
        <f>IFERROR(AD198/$V198,0)</f>
        <v>-0</v>
      </c>
      <c r="AD198" s="4">
        <f>F47</f>
        <v>168000000</v>
      </c>
    </row>
    <row r="199" spans="1:30" ht="13.23529411764706">
      <c r="A199" t="s">
        <v>180</v>
      </c>
      <c r="B199" s="4">
        <v>-497000000</v>
      </c>
      <c r="C199" s="4">
        <v>-4380000000</v>
      </c>
      <c r="D199" s="4">
        <v>0</v>
      </c>
      <c r="E199" s="4">
        <v>0</v>
      </c>
      <c r="F199" s="4">
        <v>0</v>
      </c>
      <c r="H199" t="s">
        <f>A198</f>
        <v>179</v>
      </c>
      <c r="I199" s="3">
        <f>IFERROR(J199/$J$178,0)</f>
        <v>0</v>
      </c>
      <c r="J199" s="4">
        <f>B198</f>
        <v>0</v>
      </c>
      <c r="K199" s="3">
        <f>IFERROR(L199/$L$178,0)</f>
        <v>0</v>
      </c>
      <c r="L199" s="4">
        <f>C198</f>
        <v>0</v>
      </c>
      <c r="M199" s="3">
        <f>IFERROR(N199/$N$178,0)</f>
        <v>0</v>
      </c>
      <c r="N199" s="4">
        <f>D198</f>
        <v>0</v>
      </c>
      <c r="O199" s="3">
        <f>IFERROR(P199/$P$178,0)</f>
        <v>0</v>
      </c>
      <c r="P199" s="4">
        <f>E198</f>
        <v>0</v>
      </c>
      <c r="Q199" s="3">
        <f>IFERROR(R199/$R$178,0)</f>
        <v>0.10407790626902008</v>
      </c>
      <c r="R199" s="4">
        <f>F48</f>
        <v>1710000000</v>
      </c>
      <c r="T199" t="s">
        <f>A198</f>
        <v>179</v>
      </c>
      <c r="U199" s="3">
        <f>IFERROR(V199/$V199,0)</f>
        <v>0</v>
      </c>
      <c r="V199" s="4">
        <f>B198</f>
        <v>0</v>
      </c>
      <c r="W199" s="3">
        <f>IFERROR(X199/$V199,0)</f>
        <v>0</v>
      </c>
      <c r="X199" s="4">
        <f>C198</f>
        <v>0</v>
      </c>
      <c r="Y199" s="3">
        <f>IFERROR(Z199/$V199,0)</f>
        <v>0</v>
      </c>
      <c r="Z199" s="4">
        <f>D198</f>
        <v>0</v>
      </c>
      <c r="AA199" s="3">
        <f>IFERROR(AB199/$V199,0)</f>
        <v>0</v>
      </c>
      <c r="AB199" s="4">
        <f>E198</f>
        <v>0</v>
      </c>
      <c r="AC199" s="3">
        <f>IFERROR(AD199/$V199,0)</f>
        <v>0</v>
      </c>
      <c r="AD199" s="4">
        <f>F48</f>
        <v>1710000000</v>
      </c>
    </row>
    <row r="200" spans="1:30" ht="13.23529411764706">
      <c r="A200" t="s">
        <v>181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180</v>
      </c>
      <c r="I200" s="3">
        <f>IFERROR(J200/$J$178,0)</f>
        <v>-0.043292682926829265</v>
      </c>
      <c r="J200" s="4">
        <f>B199</f>
        <v>-497000000</v>
      </c>
      <c r="K200" s="3">
        <f>IFERROR(L200/$L$178,0)</f>
        <v>-0.38387379491673967</v>
      </c>
      <c r="L200" s="4">
        <f>C199</f>
        <v>-4380000000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180</v>
      </c>
      <c r="U200" s="3">
        <f>IFERROR(V200/$V200,0)</f>
        <v>1</v>
      </c>
      <c r="V200" s="4">
        <f>B199</f>
        <v>-497000000</v>
      </c>
      <c r="W200" s="3">
        <f>IFERROR(X200/$V200,0)</f>
        <v>8.8128772635814894</v>
      </c>
      <c r="X200" s="4">
        <f>C199</f>
        <v>-4380000000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3.23529411764706">
      <c r="A201" t="s">
        <v>182</v>
      </c>
      <c r="B201" s="4">
        <v>14000000</v>
      </c>
      <c r="C201" s="4">
        <v>-82000000</v>
      </c>
      <c r="D201" s="4">
        <v>-204000000</v>
      </c>
      <c r="E201" s="4">
        <v>1900000000</v>
      </c>
      <c r="F201" s="4">
        <v>210000000</v>
      </c>
      <c r="H201" t="s">
        <f>A200</f>
        <v>181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0.10955569080949483</v>
      </c>
      <c r="R201" s="4">
        <f>F50</f>
        <v>1800000000</v>
      </c>
      <c r="T201" t="s">
        <f>A200</f>
        <v>181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1800000000</v>
      </c>
    </row>
    <row r="202" spans="1:30" ht="13.23529411764706">
      <c r="A202" t="s">
        <v>183</v>
      </c>
      <c r="B202" s="4">
        <v>-1330000000</v>
      </c>
      <c r="C202" s="4">
        <v>-1500000000</v>
      </c>
      <c r="D202" s="4">
        <v>-2310000000</v>
      </c>
      <c r="E202" s="4">
        <v>-2320000000</v>
      </c>
      <c r="F202" s="4">
        <v>-1960000000</v>
      </c>
      <c r="H202" t="s">
        <f>A201</f>
        <v>182</v>
      </c>
      <c r="I202" s="3">
        <f>IFERROR(J202/$J$178,0)</f>
        <v>0.0012195121951219512</v>
      </c>
      <c r="J202" s="4">
        <f>B201</f>
        <v>14000000</v>
      </c>
      <c r="K202" s="3">
        <f>IFERROR(L202/$L$178,0)</f>
        <v>-0.0071866783523225237</v>
      </c>
      <c r="L202" s="4">
        <f>C201</f>
        <v>-82000000</v>
      </c>
      <c r="M202" s="3">
        <f>IFERROR(N202/$N$178,0)</f>
        <v>-0.016306954436450839</v>
      </c>
      <c r="N202" s="4">
        <f>D201</f>
        <v>-204000000</v>
      </c>
      <c r="O202" s="3">
        <f>IFERROR(P202/$P$178,0)</f>
        <v>0.14115898959881129</v>
      </c>
      <c r="P202" s="4">
        <f>E201</f>
        <v>1900000000</v>
      </c>
      <c r="Q202" s="3">
        <f>IFERROR(R202/$R$178,0)</f>
        <v>0.0054169202678027994</v>
      </c>
      <c r="R202" s="4">
        <f>F51</f>
        <v>89000000</v>
      </c>
      <c r="T202" t="s">
        <f>A201</f>
        <v>182</v>
      </c>
      <c r="U202" s="3">
        <f>IFERROR(V202/$V202,0)</f>
        <v>1</v>
      </c>
      <c r="V202" s="4">
        <f>B201</f>
        <v>14000000</v>
      </c>
      <c r="W202" s="3">
        <f>IFERROR(X202/$V202,0)</f>
        <v>-5.8571428571428568</v>
      </c>
      <c r="X202" s="4">
        <f>C201</f>
        <v>-82000000</v>
      </c>
      <c r="Y202" s="3">
        <f>IFERROR(Z202/$V202,0)</f>
        <v>-14.571428571428571</v>
      </c>
      <c r="Z202" s="4">
        <f>D201</f>
        <v>-204000000</v>
      </c>
      <c r="AA202" s="3">
        <f>IFERROR(AB202/$V202,0)</f>
        <v>135.71428571428572</v>
      </c>
      <c r="AB202" s="4">
        <f>E201</f>
        <v>1900000000</v>
      </c>
      <c r="AC202" s="3">
        <f>IFERROR(AD202/$V202,0)</f>
        <v>6.3571428571428568</v>
      </c>
      <c r="AD202" s="4">
        <f>F51</f>
        <v>89000000</v>
      </c>
    </row>
    <row r="203" spans="1:30" ht="13.23529411764706">
      <c r="A203" t="s">
        <v>184</v>
      </c>
      <c r="B203" s="4">
        <v>1340000000</v>
      </c>
      <c r="C203" s="4">
        <v>1420000000</v>
      </c>
      <c r="D203" s="4">
        <v>2109999999.9999998</v>
      </c>
      <c r="E203" s="4">
        <v>4219999999.9999995</v>
      </c>
      <c r="F203" s="4">
        <v>2170000000</v>
      </c>
      <c r="H203" t="s">
        <f>A202</f>
        <v>183</v>
      </c>
      <c r="I203" s="3">
        <f>IFERROR(J203/$J$178,0)</f>
        <v>-0.11585365853658537</v>
      </c>
      <c r="J203" s="4">
        <f>B202</f>
        <v>-1330000000</v>
      </c>
      <c r="K203" s="3">
        <f>IFERROR(L203/$L$178,0)</f>
        <v>-0.13146362839614373</v>
      </c>
      <c r="L203" s="4">
        <f>C202</f>
        <v>-1500000000</v>
      </c>
      <c r="M203" s="3">
        <f>IFERROR(N203/$N$178,0)</f>
        <v>-0.18465227817745802</v>
      </c>
      <c r="N203" s="4">
        <f>D202</f>
        <v>-2310000000</v>
      </c>
      <c r="O203" s="3">
        <f>IFERROR(P203/$P$178,0)</f>
        <v>-0.17236255572065379</v>
      </c>
      <c r="P203" s="4">
        <f>E202</f>
        <v>-2320000000</v>
      </c>
      <c r="Q203" s="3">
        <f>IFERROR(R203/$R$178,0)</f>
        <v>0.10529519172245892</v>
      </c>
      <c r="R203" s="4">
        <f>F52</f>
        <v>1730000000</v>
      </c>
      <c r="T203" t="s">
        <f>A202</f>
        <v>183</v>
      </c>
      <c r="U203" s="3">
        <f>IFERROR(V203/$V203,0)</f>
        <v>1</v>
      </c>
      <c r="V203" s="4">
        <f>B202</f>
        <v>-1330000000</v>
      </c>
      <c r="W203" s="3">
        <f>IFERROR(X203/$V203,0)</f>
        <v>1.1278195488721805</v>
      </c>
      <c r="X203" s="4">
        <f>C202</f>
        <v>-1500000000</v>
      </c>
      <c r="Y203" s="3">
        <f>IFERROR(Z203/$V203,0)</f>
        <v>1.736842105263158</v>
      </c>
      <c r="Z203" s="4">
        <f>D202</f>
        <v>-2310000000</v>
      </c>
      <c r="AA203" s="3">
        <f>IFERROR(AB203/$V203,0)</f>
        <v>1.744360902255639</v>
      </c>
      <c r="AB203" s="4">
        <f>E202</f>
        <v>-2320000000</v>
      </c>
      <c r="AC203" s="3">
        <f>IFERROR(AD203/$V203,0)</f>
        <v>-1.3007518796992481</v>
      </c>
      <c r="AD203" s="4">
        <f>F52</f>
        <v>1730000000</v>
      </c>
    </row>
    <row r="204" spans="1:30" ht="13.23529411764706">
      <c r="A204" t="s">
        <v>185</v>
      </c>
      <c r="B204" s="4">
        <v>-106000000</v>
      </c>
      <c r="C204" s="4">
        <v>-125000000</v>
      </c>
      <c r="D204" s="4">
        <v>0</v>
      </c>
      <c r="E204" s="4">
        <v>-13000000</v>
      </c>
      <c r="F204" s="4">
        <v>0</v>
      </c>
      <c r="H204" t="s">
        <f>A203</f>
        <v>184</v>
      </c>
      <c r="I204" s="3">
        <f>IFERROR(J204/$J$178,0)</f>
        <v>0.11672473867595819</v>
      </c>
      <c r="J204" s="4">
        <f>B203</f>
        <v>1340000000</v>
      </c>
      <c r="K204" s="3">
        <f>IFERROR(L204/$L$178,0)</f>
        <v>0.12445223488168274</v>
      </c>
      <c r="L204" s="4">
        <f>C203</f>
        <v>1420000000</v>
      </c>
      <c r="M204" s="3">
        <f>IFERROR(N204/$N$178,0)</f>
        <v>0.16866506794564345</v>
      </c>
      <c r="N204" s="4">
        <f>D203</f>
        <v>2109999999.9999998</v>
      </c>
      <c r="O204" s="3">
        <f>IFERROR(P204/$P$178,0)</f>
        <v>0.31352154531946502</v>
      </c>
      <c r="P204" s="4">
        <f>E203</f>
        <v>4219999999.9999995</v>
      </c>
      <c r="Q204" s="3">
        <f>IFERROR(R204/$R$178,0)</f>
        <v>0</v>
      </c>
      <c r="R204" s="4">
        <f>F53</f>
        <v>0</v>
      </c>
      <c r="T204" t="s">
        <f>A203</f>
        <v>184</v>
      </c>
      <c r="U204" s="3">
        <f>IFERROR(V204/$V204,0)</f>
        <v>1</v>
      </c>
      <c r="V204" s="4">
        <f>B203</f>
        <v>1340000000</v>
      </c>
      <c r="W204" s="3">
        <f>IFERROR(X204/$V204,0)</f>
        <v>1.0597014925373134</v>
      </c>
      <c r="X204" s="4">
        <f>C203</f>
        <v>1420000000</v>
      </c>
      <c r="Y204" s="3">
        <f>IFERROR(Z204/$V204,0)</f>
        <v>1.5746268656716416</v>
      </c>
      <c r="Z204" s="4">
        <f>D203</f>
        <v>2109999999.9999998</v>
      </c>
      <c r="AA204" s="3">
        <f>IFERROR(AB204/$V204,0)</f>
        <v>3.1492537313432831</v>
      </c>
      <c r="AB204" s="4">
        <f>E203</f>
        <v>4219999999.9999995</v>
      </c>
      <c r="AC204" s="3">
        <f>IFERROR(AD204/$V204,0)</f>
        <v>0</v>
      </c>
      <c r="AD204" s="4">
        <f>F53</f>
        <v>0</v>
      </c>
    </row>
    <row r="205" spans="1:30" ht="13.23529411764706">
      <c r="A205" t="s">
        <v>186</v>
      </c>
      <c r="B205" s="4">
        <v>79000000</v>
      </c>
      <c r="C205" s="4">
        <v>10000000</v>
      </c>
      <c r="D205" s="4">
        <v>171000000</v>
      </c>
      <c r="E205" s="4">
        <v>163000000</v>
      </c>
      <c r="F205" s="4">
        <v>489000000</v>
      </c>
      <c r="H205" t="s">
        <f>A204</f>
        <v>185</v>
      </c>
      <c r="I205" s="3">
        <f>IFERROR(J205/$J$178,0)</f>
        <v>-0.0092334494773519162</v>
      </c>
      <c r="J205" s="4">
        <f>B204</f>
        <v>-106000000</v>
      </c>
      <c r="K205" s="3">
        <f>IFERROR(L205/$L$178,0)</f>
        <v>-0.010955302366345312</v>
      </c>
      <c r="L205" s="4">
        <f>C204</f>
        <v>-125000000</v>
      </c>
      <c r="M205" s="3">
        <f>IFERROR(N205/$N$178,0)</f>
        <v>0</v>
      </c>
      <c r="N205" s="4">
        <f>D204</f>
        <v>0</v>
      </c>
      <c r="O205" s="3">
        <f>IFERROR(P205/$P$178,0)</f>
        <v>-0.0009658246656760773</v>
      </c>
      <c r="P205" s="4">
        <f>E204</f>
        <v>-13000000</v>
      </c>
      <c r="Q205" s="3">
        <f>IFERROR(R205/$R$178,0)</f>
        <v>0</v>
      </c>
      <c r="R205" s="4">
        <f>F54</f>
        <v>0</v>
      </c>
      <c r="T205" t="s">
        <f>A204</f>
        <v>185</v>
      </c>
      <c r="U205" s="3">
        <f>IFERROR(V205/$V205,0)</f>
        <v>1</v>
      </c>
      <c r="V205" s="4">
        <f>B204</f>
        <v>-106000000</v>
      </c>
      <c r="W205" s="3">
        <f>IFERROR(X205/$V205,0)</f>
        <v>1.179245283018868</v>
      </c>
      <c r="X205" s="4">
        <f>C204</f>
        <v>-125000000</v>
      </c>
      <c r="Y205" s="3">
        <f>IFERROR(Z205/$V205,0)</f>
        <v>0</v>
      </c>
      <c r="Z205" s="4">
        <f>D204</f>
        <v>0</v>
      </c>
      <c r="AA205" s="3">
        <f>IFERROR(AB205/$V205,0)</f>
        <v>0.12264150943396226</v>
      </c>
      <c r="AB205" s="4">
        <f>E204</f>
        <v>-13000000</v>
      </c>
      <c r="AC205" s="3">
        <f>IFERROR(AD205/$V205,0)</f>
        <v>-0</v>
      </c>
      <c r="AD205" s="4">
        <f>F54</f>
        <v>0</v>
      </c>
    </row>
    <row r="206" spans="1:30" ht="13.23529411764706">
      <c r="A206" t="s">
        <v>187</v>
      </c>
      <c r="B206" s="4">
        <v>-6500000000</v>
      </c>
      <c r="C206" s="4">
        <v>-10700000000</v>
      </c>
      <c r="D206" s="4">
        <v>-5940000000</v>
      </c>
      <c r="E206" s="4">
        <v>-2360000000</v>
      </c>
      <c r="F206" s="4">
        <v>-4620000000</v>
      </c>
      <c r="H206" t="s">
        <f>A205</f>
        <v>186</v>
      </c>
      <c r="I206" s="3">
        <f>IFERROR(J206/$J$178,0)</f>
        <v>0.0068815331010452958</v>
      </c>
      <c r="J206" s="4">
        <f>B205</f>
        <v>79000000</v>
      </c>
      <c r="K206" s="3">
        <f>IFERROR(L206/$L$178,0)</f>
        <v>0.00087642418930762491</v>
      </c>
      <c r="L206" s="4">
        <f>C205</f>
        <v>10000000</v>
      </c>
      <c r="M206" s="3">
        <f>IFERROR(N206/$N$178,0)</f>
        <v>0.013669064748201438</v>
      </c>
      <c r="N206" s="4">
        <f>D205</f>
        <v>171000000</v>
      </c>
      <c r="O206" s="3">
        <f>IFERROR(P206/$P$178,0)</f>
        <v>0.012109955423476969</v>
      </c>
      <c r="P206" s="4">
        <f>E205</f>
        <v>163000000</v>
      </c>
      <c r="Q206" s="3">
        <f>IFERROR(R206/$R$178,0)</f>
        <v>0.021363359707851491</v>
      </c>
      <c r="R206" s="4">
        <f>F55</f>
        <v>351000000</v>
      </c>
      <c r="T206" t="s">
        <f>A205</f>
        <v>186</v>
      </c>
      <c r="U206" s="3">
        <f>IFERROR(V206/$V206,0)</f>
        <v>1</v>
      </c>
      <c r="V206" s="4">
        <f>B205</f>
        <v>79000000</v>
      </c>
      <c r="W206" s="3">
        <f>IFERROR(X206/$V206,0)</f>
        <v>0.12658227848101267</v>
      </c>
      <c r="X206" s="4">
        <f>C205</f>
        <v>10000000</v>
      </c>
      <c r="Y206" s="3">
        <f>IFERROR(Z206/$V206,0)</f>
        <v>2.1645569620253164</v>
      </c>
      <c r="Z206" s="4">
        <f>D205</f>
        <v>171000000</v>
      </c>
      <c r="AA206" s="3">
        <f>IFERROR(AB206/$V206,0)</f>
        <v>2.0632911392405062</v>
      </c>
      <c r="AB206" s="4">
        <f>E205</f>
        <v>163000000</v>
      </c>
      <c r="AC206" s="3">
        <f>IFERROR(AD206/$V206,0)</f>
        <v>4.443037974683544</v>
      </c>
      <c r="AD206" s="4">
        <f>F55</f>
        <v>351000000</v>
      </c>
    </row>
    <row r="207" spans="1:30" ht="13.23529411764706">
      <c r="A207" t="s">
        <v>188</v>
      </c>
      <c r="B207" s="4">
        <v>0</v>
      </c>
      <c r="C207" s="4">
        <v>0</v>
      </c>
      <c r="D207" s="4">
        <v>0</v>
      </c>
      <c r="E207" s="4">
        <v>0</v>
      </c>
      <c r="F207" s="4">
        <v>0</v>
      </c>
      <c r="H207" t="s">
        <f>A206</f>
        <v>187</v>
      </c>
      <c r="I207" s="3">
        <f>IFERROR(J207/$J$178,0)</f>
        <v>-0.56620209059233451</v>
      </c>
      <c r="J207" s="4">
        <f>B206</f>
        <v>-6500000000</v>
      </c>
      <c r="K207" s="3">
        <f>IFERROR(L207/$L$178,0)</f>
        <v>-0.93777388255915861</v>
      </c>
      <c r="L207" s="4">
        <f>C206</f>
        <v>-10700000000</v>
      </c>
      <c r="M207" s="3">
        <f>IFERROR(N207/$N$178,0)</f>
        <v>-0.47482014388489208</v>
      </c>
      <c r="N207" s="4">
        <f>D206</f>
        <v>-5940000000</v>
      </c>
      <c r="O207" s="3">
        <f>IFERROR(P207/$P$178,0)</f>
        <v>-0.17533432392273401</v>
      </c>
      <c r="P207" s="4">
        <f>E206</f>
        <v>-2360000000</v>
      </c>
      <c r="Q207" s="3">
        <f>IFERROR(R207/$R$178,0)</f>
        <v>0.0082166768107121112</v>
      </c>
      <c r="R207" s="4">
        <f>F56</f>
        <v>135000000</v>
      </c>
      <c r="T207" t="s">
        <f>A206</f>
        <v>187</v>
      </c>
      <c r="U207" s="3">
        <f>IFERROR(V207/$V207,0)</f>
        <v>1</v>
      </c>
      <c r="V207" s="4">
        <f>B206</f>
        <v>-6500000000</v>
      </c>
      <c r="W207" s="3">
        <f>IFERROR(X207/$V207,0)</f>
        <v>1.6461538461538461</v>
      </c>
      <c r="X207" s="4">
        <f>C206</f>
        <v>-10700000000</v>
      </c>
      <c r="Y207" s="3">
        <f>IFERROR(Z207/$V207,0)</f>
        <v>0.91384615384615386</v>
      </c>
      <c r="Z207" s="4">
        <f>D206</f>
        <v>-5940000000</v>
      </c>
      <c r="AA207" s="3">
        <f>IFERROR(AB207/$V207,0)</f>
        <v>0.36307692307692307</v>
      </c>
      <c r="AB207" s="4">
        <f>E206</f>
        <v>-2360000000</v>
      </c>
      <c r="AC207" s="3">
        <f>IFERROR(AD207/$V207,0)</f>
        <v>-0.020769230769230769</v>
      </c>
      <c r="AD207" s="4">
        <f>F56</f>
        <v>135000000</v>
      </c>
    </row>
    <row r="208" spans="1:30" ht="13.23529411764706">
      <c r="A208" t="s">
        <v>189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H208" t="s">
        <f>A207</f>
        <v>188</v>
      </c>
      <c r="I208" s="3">
        <f>IFERROR(J208/$J$178,0)</f>
        <v>0</v>
      </c>
      <c r="J208" s="4">
        <f>B207</f>
        <v>0</v>
      </c>
      <c r="K208" s="3">
        <f>IFERROR(L208/$L$178,0)</f>
        <v>0</v>
      </c>
      <c r="L208" s="4">
        <f>C207</f>
        <v>0</v>
      </c>
      <c r="M208" s="3">
        <f>IFERROR(N208/$N$178,0)</f>
        <v>0</v>
      </c>
      <c r="N208" s="4">
        <f>D207</f>
        <v>0</v>
      </c>
      <c r="O208" s="3">
        <f>IFERROR(P208/$P$178,0)</f>
        <v>0</v>
      </c>
      <c r="P208" s="4">
        <f>E207</f>
        <v>0</v>
      </c>
      <c r="Q208" s="3">
        <f>IFERROR(R208/$R$178,0)</f>
        <v>0</v>
      </c>
      <c r="R208" s="4">
        <f>F57</f>
        <v>0</v>
      </c>
      <c r="T208" t="s">
        <f>A207</f>
        <v>188</v>
      </c>
      <c r="U208" s="3">
        <f>IFERROR(V208/$V208,0)</f>
        <v>0</v>
      </c>
      <c r="V208" s="4">
        <f>B207</f>
        <v>0</v>
      </c>
      <c r="W208" s="3">
        <f>IFERROR(X208/$V208,0)</f>
        <v>0</v>
      </c>
      <c r="X208" s="4">
        <f>C207</f>
        <v>0</v>
      </c>
      <c r="Y208" s="3">
        <f>IFERROR(Z208/$V208,0)</f>
        <v>0</v>
      </c>
      <c r="Z208" s="4">
        <f>D207</f>
        <v>0</v>
      </c>
      <c r="AA208" s="3">
        <f>IFERROR(AB208/$V208,0)</f>
        <v>0</v>
      </c>
      <c r="AB208" s="4">
        <f>E207</f>
        <v>0</v>
      </c>
      <c r="AC208" s="3">
        <f>IFERROR(AD208/$V208,0)</f>
        <v>0</v>
      </c>
      <c r="AD208" s="4">
        <f>F57</f>
        <v>0</v>
      </c>
    </row>
    <row r="209" spans="1:30" ht="13.23529411764706">
      <c r="A209" t="s">
        <v>190</v>
      </c>
      <c r="B209" s="4">
        <v>-1540000000</v>
      </c>
      <c r="C209" s="4">
        <v>-1730000000</v>
      </c>
      <c r="D209" s="4">
        <v>-1930000000</v>
      </c>
      <c r="E209" s="4">
        <v>-2190000000</v>
      </c>
      <c r="F209" s="4">
        <v>-2980000000</v>
      </c>
      <c r="H209" t="s">
        <f>A208</f>
        <v>189</v>
      </c>
      <c r="I209" s="3">
        <f>IFERROR(J209/$J$178,0)</f>
        <v>0</v>
      </c>
      <c r="J209" s="4">
        <f>B208</f>
        <v>0</v>
      </c>
      <c r="K209" s="3">
        <f>IFERROR(L209/$L$178,0)</f>
        <v>0</v>
      </c>
      <c r="L209" s="4">
        <f>C208</f>
        <v>0</v>
      </c>
      <c r="M209" s="3">
        <f>IFERROR(N209/$N$178,0)</f>
        <v>0</v>
      </c>
      <c r="N209" s="4">
        <f>D208</f>
        <v>0</v>
      </c>
      <c r="O209" s="3">
        <f>IFERROR(P209/$P$178,0)</f>
        <v>0</v>
      </c>
      <c r="P209" s="4">
        <f>E208</f>
        <v>0</v>
      </c>
      <c r="Q209" s="3">
        <f>IFERROR(R209/$R$178,0)</f>
        <v>0.0095556908094948257</v>
      </c>
      <c r="R209" s="4">
        <f>F58</f>
        <v>157000000</v>
      </c>
      <c r="T209" t="s">
        <f>A208</f>
        <v>189</v>
      </c>
      <c r="U209" s="3">
        <f>IFERROR(V209/$V209,0)</f>
        <v>0</v>
      </c>
      <c r="V209" s="4">
        <f>B208</f>
        <v>0</v>
      </c>
      <c r="W209" s="3">
        <f>IFERROR(X209/$V209,0)</f>
        <v>0</v>
      </c>
      <c r="X209" s="4">
        <f>C208</f>
        <v>0</v>
      </c>
      <c r="Y209" s="3">
        <f>IFERROR(Z209/$V209,0)</f>
        <v>0</v>
      </c>
      <c r="Z209" s="4">
        <f>D208</f>
        <v>0</v>
      </c>
      <c r="AA209" s="3">
        <f>IFERROR(AB209/$V209,0)</f>
        <v>0</v>
      </c>
      <c r="AB209" s="4">
        <f>E208</f>
        <v>0</v>
      </c>
      <c r="AC209" s="3">
        <f>IFERROR(AD209/$V209,0)</f>
        <v>0</v>
      </c>
      <c r="AD209" s="4">
        <f>F58</f>
        <v>157000000</v>
      </c>
    </row>
    <row r="210" spans="1:30" ht="13.23529411764706">
      <c r="A210" t="s">
        <v>191</v>
      </c>
      <c r="B210" s="4">
        <v>-1540000000</v>
      </c>
      <c r="C210" s="4">
        <v>-1730000000</v>
      </c>
      <c r="D210" s="4">
        <v>-1930000000</v>
      </c>
      <c r="E210" s="4">
        <v>-2190000000</v>
      </c>
      <c r="F210" s="4">
        <v>-2980000000</v>
      </c>
      <c r="H210" t="s">
        <f>A209</f>
        <v>190</v>
      </c>
      <c r="I210" s="3">
        <f>IFERROR(J210/$J$178,0)</f>
        <v>-0.13414634146341464</v>
      </c>
      <c r="J210" s="4">
        <f>B209</f>
        <v>-1540000000</v>
      </c>
      <c r="K210" s="3">
        <f>IFERROR(L210/$L$178,0)</f>
        <v>-0.15162138475021911</v>
      </c>
      <c r="L210" s="4">
        <f>C209</f>
        <v>-1730000000</v>
      </c>
      <c r="M210" s="3">
        <f>IFERROR(N210/$N$178,0)</f>
        <v>-0.15427657873701039</v>
      </c>
      <c r="N210" s="4">
        <f>D209</f>
        <v>-1930000000</v>
      </c>
      <c r="O210" s="3">
        <f>IFERROR(P210/$P$178,0)</f>
        <v>-0.16270430906389302</v>
      </c>
      <c r="P210" s="4">
        <f>E209</f>
        <v>-2190000000</v>
      </c>
      <c r="Q210" s="3">
        <f>IFERROR(R210/$R$178,0)</f>
        <v>0</v>
      </c>
      <c r="R210" s="4">
        <f>F59</f>
        <v>0</v>
      </c>
      <c r="T210" t="s">
        <f>A209</f>
        <v>190</v>
      </c>
      <c r="U210" s="3">
        <f>IFERROR(V210/$V210,0)</f>
        <v>1</v>
      </c>
      <c r="V210" s="4">
        <f>B209</f>
        <v>-1540000000</v>
      </c>
      <c r="W210" s="3">
        <f>IFERROR(X210/$V210,0)</f>
        <v>1.1233766233766234</v>
      </c>
      <c r="X210" s="4">
        <f>C209</f>
        <v>-1730000000</v>
      </c>
      <c r="Y210" s="3">
        <f>IFERROR(Z210/$V210,0)</f>
        <v>1.2532467532467533</v>
      </c>
      <c r="Z210" s="4">
        <f>D209</f>
        <v>-1930000000</v>
      </c>
      <c r="AA210" s="3">
        <f>IFERROR(AB210/$V210,0)</f>
        <v>1.4220779220779221</v>
      </c>
      <c r="AB210" s="4">
        <f>E209</f>
        <v>-2190000000</v>
      </c>
      <c r="AC210" s="3">
        <f>IFERROR(AD210/$V210,0)</f>
        <v>0</v>
      </c>
      <c r="AD210" s="4">
        <f>F59</f>
        <v>0</v>
      </c>
    </row>
    <row r="211" spans="1:30" ht="13.23529411764706">
      <c r="A211" t="s">
        <v>61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H211" t="s">
        <f>A210</f>
        <v>191</v>
      </c>
      <c r="I211" s="3">
        <f>IFERROR(J211/$J$178,0)</f>
        <v>-0.13414634146341464</v>
      </c>
      <c r="J211" s="4">
        <f>B210</f>
        <v>-1540000000</v>
      </c>
      <c r="K211" s="3">
        <f>IFERROR(L211/$L$178,0)</f>
        <v>-0.15162138475021911</v>
      </c>
      <c r="L211" s="4">
        <f>C210</f>
        <v>-1730000000</v>
      </c>
      <c r="M211" s="3">
        <f>IFERROR(N211/$N$178,0)</f>
        <v>-0.15427657873701039</v>
      </c>
      <c r="N211" s="4">
        <f>D210</f>
        <v>-1930000000</v>
      </c>
      <c r="O211" s="3">
        <f>IFERROR(P211/$P$178,0)</f>
        <v>-0.16270430906389302</v>
      </c>
      <c r="P211" s="4">
        <f>E210</f>
        <v>-2190000000</v>
      </c>
      <c r="Q211" s="3">
        <f>IFERROR(R211/$R$178,0)</f>
        <v>-0.0035909920876445525</v>
      </c>
      <c r="R211" s="4">
        <f>F60</f>
        <v>-59000000</v>
      </c>
      <c r="T211" t="s">
        <f>A210</f>
        <v>191</v>
      </c>
      <c r="U211" s="3">
        <f>IFERROR(V211/$V211,0)</f>
        <v>1</v>
      </c>
      <c r="V211" s="4">
        <f>B210</f>
        <v>-1540000000</v>
      </c>
      <c r="W211" s="3">
        <f>IFERROR(X211/$V211,0)</f>
        <v>1.1233766233766234</v>
      </c>
      <c r="X211" s="4">
        <f>C210</f>
        <v>-1730000000</v>
      </c>
      <c r="Y211" s="3">
        <f>IFERROR(Z211/$V211,0)</f>
        <v>1.2532467532467533</v>
      </c>
      <c r="Z211" s="4">
        <f>D210</f>
        <v>-1930000000</v>
      </c>
      <c r="AA211" s="3">
        <f>IFERROR(AB211/$V211,0)</f>
        <v>1.4220779220779221</v>
      </c>
      <c r="AB211" s="4">
        <f>E210</f>
        <v>-2190000000</v>
      </c>
      <c r="AC211" s="3">
        <f>IFERROR(AD211/$V211,0)</f>
        <v>0.038311688311688311</v>
      </c>
      <c r="AD211" s="4">
        <f>F60</f>
        <v>-59000000</v>
      </c>
    </row>
    <row r="212" spans="1:30" ht="13.23529411764706">
      <c r="A212" t="s">
        <v>192</v>
      </c>
      <c r="B212" s="4">
        <v>786000000</v>
      </c>
      <c r="C212" s="4">
        <v>3120000000</v>
      </c>
      <c r="D212" s="4">
        <v>1320000000</v>
      </c>
      <c r="E212" s="4">
        <v>2470000000</v>
      </c>
      <c r="F212" s="4">
        <v>6970000000</v>
      </c>
      <c r="H212" t="s">
        <f>A211</f>
        <v>61</v>
      </c>
      <c r="I212" s="3">
        <f>IFERROR(J212/$J$178,0)</f>
        <v>0</v>
      </c>
      <c r="J212" s="4">
        <f>B211</f>
        <v>0</v>
      </c>
      <c r="K212" s="3">
        <f>IFERROR(L212/$L$178,0)</f>
        <v>0</v>
      </c>
      <c r="L212" s="4">
        <f>C211</f>
        <v>0</v>
      </c>
      <c r="M212" s="3">
        <f>IFERROR(N212/$N$178,0)</f>
        <v>0</v>
      </c>
      <c r="N212" s="4">
        <f>D211</f>
        <v>0</v>
      </c>
      <c r="O212" s="3">
        <f>IFERROR(P212/$P$178,0)</f>
        <v>0</v>
      </c>
      <c r="P212" s="4">
        <f>E211</f>
        <v>0</v>
      </c>
      <c r="Q212" s="3">
        <f>IFERROR(R212/$R$178,0)</f>
        <v>0</v>
      </c>
      <c r="R212" s="4">
        <f>F61</f>
        <v>0</v>
      </c>
      <c r="T212" t="s">
        <f>A211</f>
        <v>61</v>
      </c>
      <c r="U212" s="3">
        <f>IFERROR(V212/$V212,0)</f>
        <v>0</v>
      </c>
      <c r="V212" s="4">
        <f>B211</f>
        <v>0</v>
      </c>
      <c r="W212" s="3">
        <f>IFERROR(X212/$V212,0)</f>
        <v>0</v>
      </c>
      <c r="X212" s="4">
        <f>C211</f>
        <v>0</v>
      </c>
      <c r="Y212" s="3">
        <f>IFERROR(Z212/$V212,0)</f>
        <v>0</v>
      </c>
      <c r="Z212" s="4">
        <f>D211</f>
        <v>0</v>
      </c>
      <c r="AA212" s="3">
        <f>IFERROR(AB212/$V212,0)</f>
        <v>0</v>
      </c>
      <c r="AB212" s="4">
        <f>E211</f>
        <v>0</v>
      </c>
      <c r="AC212" s="3">
        <f>IFERROR(AD212/$V212,0)</f>
        <v>-0</v>
      </c>
      <c r="AD212" s="4">
        <f>F61</f>
        <v>0</v>
      </c>
    </row>
    <row r="213" spans="1:30" ht="13.23529411764706">
      <c r="A213" t="s">
        <v>193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H213" t="s">
        <f>A212</f>
        <v>192</v>
      </c>
      <c r="I213" s="3">
        <f>IFERROR(J213/$J$178,0)</f>
        <v>0.068466898954703828</v>
      </c>
      <c r="J213" s="4">
        <f>B212</f>
        <v>786000000</v>
      </c>
      <c r="K213" s="3">
        <f>IFERROR(L213/$L$178,0)</f>
        <v>0.27344434706397897</v>
      </c>
      <c r="L213" s="4">
        <f>C212</f>
        <v>3120000000</v>
      </c>
      <c r="M213" s="3">
        <f>IFERROR(N213/$N$178,0)</f>
        <v>0.10551558752997602</v>
      </c>
      <c r="N213" s="4">
        <f>D212</f>
        <v>1320000000</v>
      </c>
      <c r="O213" s="3">
        <f>IFERROR(P213/$P$178,0)</f>
        <v>0.18350668647845467</v>
      </c>
      <c r="P213" s="4">
        <f>E212</f>
        <v>2470000000</v>
      </c>
      <c r="Q213" s="3">
        <f>IFERROR(R213/$R$178,0)</f>
        <v>0</v>
      </c>
      <c r="R213" s="4">
        <f>F62</f>
        <v>0</v>
      </c>
      <c r="T213" t="s">
        <f>A212</f>
        <v>192</v>
      </c>
      <c r="U213" s="3">
        <f>IFERROR(V213/$V213,0)</f>
        <v>1</v>
      </c>
      <c r="V213" s="4">
        <f>B212</f>
        <v>786000000</v>
      </c>
      <c r="W213" s="3">
        <f>IFERROR(X213/$V213,0)</f>
        <v>3.9694656488549618</v>
      </c>
      <c r="X213" s="4">
        <f>C212</f>
        <v>3120000000</v>
      </c>
      <c r="Y213" s="3">
        <f>IFERROR(Z213/$V213,0)</f>
        <v>1.6793893129770991</v>
      </c>
      <c r="Z213" s="4">
        <f>D212</f>
        <v>1320000000</v>
      </c>
      <c r="AA213" s="3">
        <f>IFERROR(AB213/$V213,0)</f>
        <v>3.1424936386768447</v>
      </c>
      <c r="AB213" s="4">
        <f>E212</f>
        <v>2470000000</v>
      </c>
      <c r="AC213" s="3">
        <f>IFERROR(AD213/$V213,0)</f>
        <v>-0</v>
      </c>
      <c r="AD213" s="4">
        <f>F62</f>
        <v>0</v>
      </c>
    </row>
    <row r="214" spans="1:30" ht="13.23529411764706">
      <c r="A214" t="s">
        <v>194</v>
      </c>
      <c r="B214" s="4">
        <v>786000000</v>
      </c>
      <c r="C214" s="4">
        <v>3120000000</v>
      </c>
      <c r="D214" s="4">
        <v>1320000000</v>
      </c>
      <c r="E214" s="4">
        <v>2470000000</v>
      </c>
      <c r="F214" s="4">
        <v>6970000000</v>
      </c>
      <c r="H214" t="s">
        <f>A213</f>
        <v>193</v>
      </c>
      <c r="I214" s="3">
        <f>IFERROR(J214/$J$178,0)</f>
        <v>0</v>
      </c>
      <c r="J214" s="4">
        <f>B213</f>
        <v>0</v>
      </c>
      <c r="K214" s="3">
        <f>IFERROR(L214/$L$178,0)</f>
        <v>0</v>
      </c>
      <c r="L214" s="4">
        <f>C213</f>
        <v>0</v>
      </c>
      <c r="M214" s="3">
        <f>IFERROR(N214/$N$178,0)</f>
        <v>0</v>
      </c>
      <c r="N214" s="4">
        <f>D213</f>
        <v>0</v>
      </c>
      <c r="O214" s="3">
        <f>IFERROR(P214/$P$178,0)</f>
        <v>0</v>
      </c>
      <c r="P214" s="4">
        <f>E213</f>
        <v>0</v>
      </c>
      <c r="Q214" s="3">
        <f>IFERROR(R214/$R$178,0)</f>
        <v>0.083992696287279373</v>
      </c>
      <c r="R214" s="4">
        <f>F63</f>
        <v>1380000000</v>
      </c>
      <c r="T214" t="s">
        <f>A213</f>
        <v>193</v>
      </c>
      <c r="U214" s="3">
        <f>IFERROR(V214/$V214,0)</f>
        <v>0</v>
      </c>
      <c r="V214" s="4">
        <f>B213</f>
        <v>0</v>
      </c>
      <c r="W214" s="3">
        <f>IFERROR(X214/$V214,0)</f>
        <v>0</v>
      </c>
      <c r="X214" s="4">
        <f>C213</f>
        <v>0</v>
      </c>
      <c r="Y214" s="3">
        <f>IFERROR(Z214/$V214,0)</f>
        <v>0</v>
      </c>
      <c r="Z214" s="4">
        <f>D213</f>
        <v>0</v>
      </c>
      <c r="AA214" s="3">
        <f>IFERROR(AB214/$V214,0)</f>
        <v>0</v>
      </c>
      <c r="AB214" s="4">
        <f>E213</f>
        <v>0</v>
      </c>
      <c r="AC214" s="3">
        <f>IFERROR(AD214/$V214,0)</f>
        <v>0</v>
      </c>
      <c r="AD214" s="4">
        <f>F63</f>
        <v>1380000000</v>
      </c>
    </row>
    <row r="215" spans="1:30" ht="13.23529411764706">
      <c r="A215" t="s">
        <v>195</v>
      </c>
      <c r="B215" s="4">
        <v>786000000</v>
      </c>
      <c r="C215" s="4">
        <v>3120000000</v>
      </c>
      <c r="D215" s="4">
        <v>1320000000</v>
      </c>
      <c r="E215" s="4">
        <v>2470000000</v>
      </c>
      <c r="F215" s="4">
        <v>6970000000</v>
      </c>
      <c r="H215" t="s">
        <f>A214</f>
        <v>194</v>
      </c>
      <c r="I215" s="3">
        <f>IFERROR(J215/$J$178,0)</f>
        <v>0.068466898954703828</v>
      </c>
      <c r="J215" s="4">
        <f>B214</f>
        <v>786000000</v>
      </c>
      <c r="K215" s="3">
        <f>IFERROR(L215/$L$178,0)</f>
        <v>0.27344434706397897</v>
      </c>
      <c r="L215" s="4">
        <f>C214</f>
        <v>3120000000</v>
      </c>
      <c r="M215" s="3">
        <f>IFERROR(N215/$N$178,0)</f>
        <v>0.10551558752997602</v>
      </c>
      <c r="N215" s="4">
        <f>D214</f>
        <v>1320000000</v>
      </c>
      <c r="O215" s="3">
        <f>IFERROR(P215/$P$178,0)</f>
        <v>0.18350668647845467</v>
      </c>
      <c r="P215" s="4">
        <f>E214</f>
        <v>2470000000</v>
      </c>
      <c r="Q215" s="3">
        <f>IFERROR(R215/$R$178,0)</f>
        <v>0.0010955569080949483</v>
      </c>
      <c r="R215" s="4">
        <f>F64</f>
        <v>18000000</v>
      </c>
      <c r="T215" t="s">
        <f>A214</f>
        <v>194</v>
      </c>
      <c r="U215" s="3">
        <f>IFERROR(V215/$V215,0)</f>
        <v>1</v>
      </c>
      <c r="V215" s="4">
        <f>B214</f>
        <v>786000000</v>
      </c>
      <c r="W215" s="3">
        <f>IFERROR(X215/$V215,0)</f>
        <v>3.9694656488549618</v>
      </c>
      <c r="X215" s="4">
        <f>C214</f>
        <v>3120000000</v>
      </c>
      <c r="Y215" s="3">
        <f>IFERROR(Z215/$V215,0)</f>
        <v>1.6793893129770991</v>
      </c>
      <c r="Z215" s="4">
        <f>D214</f>
        <v>1320000000</v>
      </c>
      <c r="AA215" s="3">
        <f>IFERROR(AB215/$V215,0)</f>
        <v>3.1424936386768447</v>
      </c>
      <c r="AB215" s="4">
        <f>E214</f>
        <v>2470000000</v>
      </c>
      <c r="AC215" s="3">
        <f>IFERROR(AD215/$V215,0)</f>
        <v>0.022900763358778626</v>
      </c>
      <c r="AD215" s="4">
        <f>F64</f>
        <v>18000000</v>
      </c>
    </row>
    <row r="216" spans="1:30" ht="13.23529411764706">
      <c r="A216" t="s">
        <v>196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H216" t="s">
        <f>A215</f>
        <v>195</v>
      </c>
      <c r="I216" s="3">
        <f>IFERROR(J216/$J$178,0)</f>
        <v>0.068466898954703828</v>
      </c>
      <c r="J216" s="4">
        <f>B215</f>
        <v>786000000</v>
      </c>
      <c r="K216" s="3">
        <f>IFERROR(L216/$L$178,0)</f>
        <v>0.27344434706397897</v>
      </c>
      <c r="L216" s="4">
        <f>C215</f>
        <v>3120000000</v>
      </c>
      <c r="M216" s="3">
        <f>IFERROR(N216/$N$178,0)</f>
        <v>0.10551558752997602</v>
      </c>
      <c r="N216" s="4">
        <f>D215</f>
        <v>1320000000</v>
      </c>
      <c r="O216" s="3">
        <f>IFERROR(P216/$P$178,0)</f>
        <v>0.18350668647845467</v>
      </c>
      <c r="P216" s="4">
        <f>E215</f>
        <v>2470000000</v>
      </c>
      <c r="Q216" s="3">
        <f>IFERROR(R216/$R$178,0)</f>
        <v>0.082775410833840532</v>
      </c>
      <c r="R216" s="4">
        <f>F65</f>
        <v>1360000000</v>
      </c>
      <c r="T216" t="s">
        <f>A215</f>
        <v>195</v>
      </c>
      <c r="U216" s="3">
        <f>IFERROR(V216/$V216,0)</f>
        <v>1</v>
      </c>
      <c r="V216" s="4">
        <f>B215</f>
        <v>786000000</v>
      </c>
      <c r="W216" s="3">
        <f>IFERROR(X216/$V216,0)</f>
        <v>3.9694656488549618</v>
      </c>
      <c r="X216" s="4">
        <f>C215</f>
        <v>3120000000</v>
      </c>
      <c r="Y216" s="3">
        <f>IFERROR(Z216/$V216,0)</f>
        <v>1.6793893129770991</v>
      </c>
      <c r="Z216" s="4">
        <f>D215</f>
        <v>1320000000</v>
      </c>
      <c r="AA216" s="3">
        <f>IFERROR(AB216/$V216,0)</f>
        <v>3.1424936386768447</v>
      </c>
      <c r="AB216" s="4">
        <f>E215</f>
        <v>2470000000</v>
      </c>
      <c r="AC216" s="3">
        <f>IFERROR(AD216/$V216,0)</f>
        <v>1.7302798982188294</v>
      </c>
      <c r="AD216" s="4">
        <f>F65</f>
        <v>1360000000</v>
      </c>
    </row>
    <row r="217" spans="1:30" ht="13.23529411764706">
      <c r="A217" t="s">
        <v>197</v>
      </c>
      <c r="B217" s="4">
        <v>3000000000</v>
      </c>
      <c r="C217" s="4">
        <v>4860000000</v>
      </c>
      <c r="D217" s="4">
        <v>2200000000</v>
      </c>
      <c r="E217" s="4">
        <v>-2210000000</v>
      </c>
      <c r="F217" s="4">
        <v>-4450000000</v>
      </c>
      <c r="H217" t="s">
        <f>A216</f>
        <v>196</v>
      </c>
      <c r="I217" s="3">
        <f>IFERROR(J217/$J$178,0)</f>
        <v>0</v>
      </c>
      <c r="J217" s="4">
        <f>B216</f>
        <v>0</v>
      </c>
      <c r="K217" s="3">
        <f>IFERROR(L217/$L$178,0)</f>
        <v>0</v>
      </c>
      <c r="L217" s="4">
        <f>C216</f>
        <v>0</v>
      </c>
      <c r="M217" s="3">
        <f>IFERROR(N217/$N$178,0)</f>
        <v>0</v>
      </c>
      <c r="N217" s="4">
        <f>D216</f>
        <v>0</v>
      </c>
      <c r="O217" s="3">
        <f>IFERROR(P217/$P$178,0)</f>
        <v>0</v>
      </c>
      <c r="P217" s="4">
        <f>E216</f>
        <v>0</v>
      </c>
      <c r="Q217" s="3">
        <f>IFERROR(R217/$R$178,0)</f>
        <v>0</v>
      </c>
      <c r="R217" s="4">
        <f>F66</f>
        <v>0</v>
      </c>
      <c r="T217" t="s">
        <f>A216</f>
        <v>196</v>
      </c>
      <c r="U217" s="3">
        <f>IFERROR(V217/$V217,0)</f>
        <v>0</v>
      </c>
      <c r="V217" s="4">
        <f>B216</f>
        <v>0</v>
      </c>
      <c r="W217" s="3">
        <f>IFERROR(X217/$V217,0)</f>
        <v>0</v>
      </c>
      <c r="X217" s="4">
        <f>C216</f>
        <v>0</v>
      </c>
      <c r="Y217" s="3">
        <f>IFERROR(Z217/$V217,0)</f>
        <v>0</v>
      </c>
      <c r="Z217" s="4">
        <f>D216</f>
        <v>0</v>
      </c>
      <c r="AA217" s="3">
        <f>IFERROR(AB217/$V217,0)</f>
        <v>0</v>
      </c>
      <c r="AB217" s="4">
        <f>E216</f>
        <v>0</v>
      </c>
      <c r="AC217" s="3">
        <f>IFERROR(AD217/$V217,0)</f>
        <v>0</v>
      </c>
      <c r="AD217" s="4">
        <f>F66</f>
        <v>0</v>
      </c>
    </row>
    <row r="218" spans="1:30" ht="13.23529411764706">
      <c r="A218" t="s">
        <v>198</v>
      </c>
      <c r="B218" s="4">
        <v>934000000</v>
      </c>
      <c r="C218" s="4">
        <v>-1250000000</v>
      </c>
      <c r="D218" s="4">
        <v>-107000000</v>
      </c>
      <c r="E218" s="4">
        <v>-2890000000</v>
      </c>
      <c r="F218" s="4">
        <v>404000000</v>
      </c>
      <c r="H218" t="s">
        <f>A217</f>
        <v>197</v>
      </c>
      <c r="I218" s="3">
        <f>IFERROR(J218/$J$178,0)</f>
        <v>0.26132404181184671</v>
      </c>
      <c r="J218" s="4">
        <f>B217</f>
        <v>3000000000</v>
      </c>
      <c r="K218" s="3">
        <f>IFERROR(L218/$L$178,0)</f>
        <v>0.42594215600350571</v>
      </c>
      <c r="L218" s="4">
        <f>C217</f>
        <v>4860000000</v>
      </c>
      <c r="M218" s="3">
        <f>IFERROR(N218/$N$178,0)</f>
        <v>0.17585931254996004</v>
      </c>
      <c r="N218" s="4">
        <f>D217</f>
        <v>2200000000</v>
      </c>
      <c r="O218" s="3">
        <f>IFERROR(P218/$P$178,0)</f>
        <v>-0.16419019316493313</v>
      </c>
      <c r="P218" s="4">
        <f>E217</f>
        <v>-2210000000</v>
      </c>
      <c r="Q218" s="3">
        <f>IFERROR(R218/$R$178,0)</f>
        <v>0</v>
      </c>
      <c r="R218" s="4">
        <f>F67</f>
        <v>0</v>
      </c>
      <c r="T218" t="s">
        <f>A217</f>
        <v>197</v>
      </c>
      <c r="U218" s="3">
        <f>IFERROR(V218/$V218,0)</f>
        <v>1</v>
      </c>
      <c r="V218" s="4">
        <f>B217</f>
        <v>3000000000</v>
      </c>
      <c r="W218" s="3">
        <f>IFERROR(X218/$V218,0)</f>
        <v>1.6200000000000001</v>
      </c>
      <c r="X218" s="4">
        <f>C217</f>
        <v>4860000000</v>
      </c>
      <c r="Y218" s="3">
        <f>IFERROR(Z218/$V218,0)</f>
        <v>0.73333333333333328</v>
      </c>
      <c r="Z218" s="4">
        <f>D217</f>
        <v>2200000000</v>
      </c>
      <c r="AA218" s="3">
        <f>IFERROR(AB218/$V218,0)</f>
        <v>-0.73666666666666669</v>
      </c>
      <c r="AB218" s="4">
        <f>E217</f>
        <v>-2210000000</v>
      </c>
      <c r="AC218" s="3">
        <f>IFERROR(AD218/$V218,0)</f>
        <v>0</v>
      </c>
      <c r="AD218" s="4">
        <f>F67</f>
        <v>0</v>
      </c>
    </row>
    <row r="219" spans="1:30" ht="13.23529411764706">
      <c r="A219" t="s">
        <v>199</v>
      </c>
      <c r="B219" s="4">
        <v>2069999999.9999998</v>
      </c>
      <c r="C219" s="4">
        <v>6110000000</v>
      </c>
      <c r="D219" s="4">
        <v>2310000000</v>
      </c>
      <c r="E219" s="4">
        <v>680000000</v>
      </c>
      <c r="F219" s="4">
        <v>-4860000000</v>
      </c>
      <c r="H219" t="s">
        <f>A218</f>
        <v>198</v>
      </c>
      <c r="I219" s="3">
        <f>IFERROR(J219/$J$178,0)</f>
        <v>0.081358885017421598</v>
      </c>
      <c r="J219" s="4">
        <f>B218</f>
        <v>934000000</v>
      </c>
      <c r="K219" s="3">
        <f>IFERROR(L219/$L$178,0)</f>
        <v>-0.10955302366345311</v>
      </c>
      <c r="L219" s="4">
        <f>C218</f>
        <v>-1250000000</v>
      </c>
      <c r="M219" s="3">
        <f>IFERROR(N219/$N$178,0)</f>
        <v>-0.0085531574740207832</v>
      </c>
      <c r="N219" s="4">
        <f>D218</f>
        <v>-107000000</v>
      </c>
      <c r="O219" s="3">
        <f>IFERROR(P219/$P$178,0)</f>
        <v>-0.21471025260029716</v>
      </c>
      <c r="P219" s="4">
        <f>E218</f>
        <v>-2890000000</v>
      </c>
      <c r="Q219" s="3">
        <f>IFERROR(R219/$R$178,0)</f>
        <v>0</v>
      </c>
      <c r="R219" s="4">
        <f>F68</f>
        <v>0</v>
      </c>
      <c r="T219" t="s">
        <f>A218</f>
        <v>198</v>
      </c>
      <c r="U219" s="3">
        <f>IFERROR(V219/$V219,0)</f>
        <v>1</v>
      </c>
      <c r="V219" s="4">
        <f>B218</f>
        <v>934000000</v>
      </c>
      <c r="W219" s="3">
        <f>IFERROR(X219/$V219,0)</f>
        <v>-1.3383297644539613</v>
      </c>
      <c r="X219" s="4">
        <f>C218</f>
        <v>-1250000000</v>
      </c>
      <c r="Y219" s="3">
        <f>IFERROR(Z219/$V219,0)</f>
        <v>-0.11456102783725911</v>
      </c>
      <c r="Z219" s="4">
        <f>D218</f>
        <v>-107000000</v>
      </c>
      <c r="AA219" s="3">
        <f>IFERROR(AB219/$V219,0)</f>
        <v>-3.0942184154175587</v>
      </c>
      <c r="AB219" s="4">
        <f>E218</f>
        <v>-2890000000</v>
      </c>
      <c r="AC219" s="3">
        <f>IFERROR(AD219/$V219,0)</f>
        <v>0</v>
      </c>
      <c r="AD219" s="4">
        <f>F68</f>
        <v>0</v>
      </c>
    </row>
    <row r="220" spans="1:30" ht="13.23529411764706">
      <c r="A220" t="s">
        <v>200</v>
      </c>
      <c r="B220" s="4">
        <v>2960000000</v>
      </c>
      <c r="C220" s="4">
        <v>7720000000</v>
      </c>
      <c r="D220" s="4">
        <v>3880000000</v>
      </c>
      <c r="E220" s="4">
        <v>6360000000</v>
      </c>
      <c r="F220" s="4">
        <v>4370000000</v>
      </c>
      <c r="H220" t="s">
        <f>A219</f>
        <v>199</v>
      </c>
      <c r="I220" s="3">
        <f>IFERROR(J220/$J$178,0)</f>
        <v>0.18031358885017421</v>
      </c>
      <c r="J220" s="4">
        <f>B219</f>
        <v>2069999999.9999998</v>
      </c>
      <c r="K220" s="3">
        <f>IFERROR(L220/$L$178,0)</f>
        <v>0.53549517966695881</v>
      </c>
      <c r="L220" s="4">
        <f>C219</f>
        <v>6110000000</v>
      </c>
      <c r="M220" s="3">
        <f>IFERROR(N220/$N$178,0)</f>
        <v>0.18465227817745802</v>
      </c>
      <c r="N220" s="4">
        <f>D219</f>
        <v>2310000000</v>
      </c>
      <c r="O220" s="3">
        <f>IFERROR(P220/$P$178,0)</f>
        <v>0.050520059435364043</v>
      </c>
      <c r="P220" s="4">
        <f>E219</f>
        <v>680000000</v>
      </c>
      <c r="Q220" s="3">
        <f>IFERROR(R220/$R$178,0)</f>
        <v>0</v>
      </c>
      <c r="R220" s="4">
        <f>F69</f>
        <v>0</v>
      </c>
      <c r="T220" t="s">
        <f>A219</f>
        <v>199</v>
      </c>
      <c r="U220" s="3">
        <f>IFERROR(V220/$V220,0)</f>
        <v>1</v>
      </c>
      <c r="V220" s="4">
        <f>B219</f>
        <v>2069999999.9999998</v>
      </c>
      <c r="W220" s="3">
        <f>IFERROR(X220/$V220,0)</f>
        <v>2.9516908212560389</v>
      </c>
      <c r="X220" s="4">
        <f>C219</f>
        <v>6110000000</v>
      </c>
      <c r="Y220" s="3">
        <f>IFERROR(Z220/$V220,0)</f>
        <v>1.1159420289855073</v>
      </c>
      <c r="Z220" s="4">
        <f>D219</f>
        <v>2310000000</v>
      </c>
      <c r="AA220" s="3">
        <f>IFERROR(AB220/$V220,0)</f>
        <v>0.32850241545893721</v>
      </c>
      <c r="AB220" s="4">
        <f>E219</f>
        <v>680000000</v>
      </c>
      <c r="AC220" s="3">
        <f>IFERROR(AD220/$V220,0)</f>
        <v>0</v>
      </c>
      <c r="AD220" s="4">
        <f>F69</f>
        <v>0</v>
      </c>
    </row>
    <row r="221" spans="1:30" ht="13.23529411764706">
      <c r="A221" t="s">
        <v>201</v>
      </c>
      <c r="B221" s="4">
        <v>-892000000</v>
      </c>
      <c r="C221" s="4">
        <v>-1610000000</v>
      </c>
      <c r="D221" s="4">
        <v>-1570000000</v>
      </c>
      <c r="E221" s="4">
        <v>-5680000000</v>
      </c>
      <c r="F221" s="4">
        <v>-9230000000</v>
      </c>
      <c r="H221" t="s">
        <f>A220</f>
        <v>200</v>
      </c>
      <c r="I221" s="3">
        <f>IFERROR(J221/$J$178,0)</f>
        <v>0.25783972125435539</v>
      </c>
      <c r="J221" s="4">
        <f>B220</f>
        <v>2960000000</v>
      </c>
      <c r="K221" s="3">
        <f>IFERROR(L221/$L$178,0)</f>
        <v>0.67659947414548638</v>
      </c>
      <c r="L221" s="4">
        <f>C220</f>
        <v>7720000000</v>
      </c>
      <c r="M221" s="3">
        <f>IFERROR(N221/$N$178,0)</f>
        <v>0.31015187849720222</v>
      </c>
      <c r="N221" s="4">
        <f>D220</f>
        <v>3880000000</v>
      </c>
      <c r="O221" s="3">
        <f>IFERROR(P221/$P$178,0)</f>
        <v>0.47251114413075779</v>
      </c>
      <c r="P221" s="4">
        <f>E220</f>
        <v>6360000000</v>
      </c>
      <c r="Q221" s="3">
        <f>IFERROR(R221/$R$178,0)</f>
        <v>0</v>
      </c>
      <c r="R221" s="4">
        <f>F70</f>
        <v>0</v>
      </c>
      <c r="T221" t="s">
        <f>A220</f>
        <v>200</v>
      </c>
      <c r="U221" s="3">
        <f>IFERROR(V221/$V221,0)</f>
        <v>1</v>
      </c>
      <c r="V221" s="4">
        <f>B220</f>
        <v>2960000000</v>
      </c>
      <c r="W221" s="3">
        <f>IFERROR(X221/$V221,0)</f>
        <v>2.6081081081081079</v>
      </c>
      <c r="X221" s="4">
        <f>C220</f>
        <v>7720000000</v>
      </c>
      <c r="Y221" s="3">
        <f>IFERROR(Z221/$V221,0)</f>
        <v>1.3108108108108107</v>
      </c>
      <c r="Z221" s="4">
        <f>D220</f>
        <v>3880000000</v>
      </c>
      <c r="AA221" s="3">
        <f>IFERROR(AB221/$V221,0)</f>
        <v>2.1486486486486487</v>
      </c>
      <c r="AB221" s="4">
        <f>E220</f>
        <v>6360000000</v>
      </c>
      <c r="AC221" s="3">
        <f>IFERROR(AD221/$V221,0)</f>
        <v>-0</v>
      </c>
      <c r="AD221" s="4">
        <f>F70</f>
        <v>0</v>
      </c>
    </row>
    <row r="222" spans="1:30" ht="13.23529411764706">
      <c r="A222" t="s">
        <v>166</v>
      </c>
      <c r="B222" s="4">
        <v>63000000</v>
      </c>
      <c r="C222" s="4">
        <v>-25000000</v>
      </c>
      <c r="D222" s="4">
        <v>-287000000</v>
      </c>
      <c r="E222" s="4">
        <v>-278000000</v>
      </c>
      <c r="F222" s="4">
        <v>-236000000</v>
      </c>
      <c r="H222" t="s">
        <f>A221</f>
        <v>201</v>
      </c>
      <c r="I222" s="3">
        <f>IFERROR(J222/$J$178,0)</f>
        <v>-0.077700348432055755</v>
      </c>
      <c r="J222" s="4">
        <f>B221</f>
        <v>-892000000</v>
      </c>
      <c r="K222" s="3">
        <f>IFERROR(L222/$L$178,0)</f>
        <v>-0.1411042944785276</v>
      </c>
      <c r="L222" s="4">
        <f>C221</f>
        <v>-1610000000</v>
      </c>
      <c r="M222" s="3">
        <f>IFERROR(N222/$N$178,0)</f>
        <v>-0.12549960031974419</v>
      </c>
      <c r="N222" s="4">
        <f>D221</f>
        <v>-1570000000</v>
      </c>
      <c r="O222" s="3">
        <f>IFERROR(P222/$P$178,0)</f>
        <v>-0.42199108469539376</v>
      </c>
      <c r="P222" s="4">
        <f>E221</f>
        <v>-5680000000</v>
      </c>
      <c r="Q222" s="3">
        <f>IFERROR(R222/$R$178,0)</f>
        <v>0</v>
      </c>
      <c r="R222" s="4">
        <f>F71</f>
        <v>0</v>
      </c>
      <c r="T222" t="s">
        <f>A221</f>
        <v>201</v>
      </c>
      <c r="U222" s="3">
        <f>IFERROR(V222/$V222,0)</f>
        <v>1</v>
      </c>
      <c r="V222" s="4">
        <f>B221</f>
        <v>-892000000</v>
      </c>
      <c r="W222" s="3">
        <f>IFERROR(X222/$V222,0)</f>
        <v>1.804932735426009</v>
      </c>
      <c r="X222" s="4">
        <f>C221</f>
        <v>-1610000000</v>
      </c>
      <c r="Y222" s="3">
        <f>IFERROR(Z222/$V222,0)</f>
        <v>1.7600896860986548</v>
      </c>
      <c r="Z222" s="4">
        <f>D221</f>
        <v>-1570000000</v>
      </c>
      <c r="AA222" s="3">
        <f>IFERROR(AB222/$V222,0)</f>
        <v>6.3677130044843047</v>
      </c>
      <c r="AB222" s="4">
        <f>E221</f>
        <v>-5680000000</v>
      </c>
      <c r="AC222" s="3">
        <f>IFERROR(AD222/$V222,0)</f>
        <v>0</v>
      </c>
      <c r="AD222" s="4">
        <f>F71</f>
        <v>0</v>
      </c>
    </row>
    <row r="223" spans="1:30" ht="13.23529411764706">
      <c r="A223" t="s">
        <v>185</v>
      </c>
      <c r="B223" s="4">
        <v>-224000000</v>
      </c>
      <c r="C223" s="4">
        <v>-331000000</v>
      </c>
      <c r="D223" s="4">
        <v>-296000000</v>
      </c>
      <c r="E223" s="4">
        <v>-278000000</v>
      </c>
      <c r="F223" s="4">
        <v>-236000000</v>
      </c>
      <c r="H223" t="s">
        <f>A222</f>
        <v>166</v>
      </c>
      <c r="I223" s="3">
        <f>IFERROR(J223/$J$178,0)</f>
        <v>0.0054878048780487802</v>
      </c>
      <c r="J223" s="4">
        <f>B222</f>
        <v>63000000</v>
      </c>
      <c r="K223" s="3">
        <f>IFERROR(L223/$L$178,0)</f>
        <v>-0.0021910604732690623</v>
      </c>
      <c r="L223" s="4">
        <f>C222</f>
        <v>-25000000</v>
      </c>
      <c r="M223" s="3">
        <f>IFERROR(N223/$N$178,0)</f>
        <v>-0.022941646682653877</v>
      </c>
      <c r="N223" s="4">
        <f>D222</f>
        <v>-287000000</v>
      </c>
      <c r="O223" s="3">
        <f>IFERROR(P223/$P$178,0)</f>
        <v>-0.020653789004457652</v>
      </c>
      <c r="P223" s="4">
        <f>E222</f>
        <v>-278000000</v>
      </c>
      <c r="Q223" s="3">
        <f>IFERROR(R223/$R$178,0)</f>
        <v>0.082775410833840532</v>
      </c>
      <c r="R223" s="4">
        <f>F72</f>
        <v>1360000000</v>
      </c>
      <c r="T223" t="s">
        <f>A222</f>
        <v>166</v>
      </c>
      <c r="U223" s="3">
        <f>IFERROR(V223/$V223,0)</f>
        <v>1</v>
      </c>
      <c r="V223" s="4">
        <f>B222</f>
        <v>63000000</v>
      </c>
      <c r="W223" s="3">
        <f>IFERROR(X223/$V223,0)</f>
        <v>-0.3968253968253968</v>
      </c>
      <c r="X223" s="4">
        <f>C222</f>
        <v>-25000000</v>
      </c>
      <c r="Y223" s="3">
        <f>IFERROR(Z223/$V223,0)</f>
        <v>-4.5555555555555554</v>
      </c>
      <c r="Z223" s="4">
        <f>D222</f>
        <v>-287000000</v>
      </c>
      <c r="AA223" s="3">
        <f>IFERROR(AB223/$V223,0)</f>
        <v>-4.412698412698413</v>
      </c>
      <c r="AB223" s="4">
        <f>E222</f>
        <v>-278000000</v>
      </c>
      <c r="AC223" s="3">
        <f>IFERROR(AD223/$V223,0)</f>
        <v>21.587301587301589</v>
      </c>
      <c r="AD223" s="4">
        <f>F72</f>
        <v>1360000000</v>
      </c>
    </row>
    <row r="224" spans="1:30" ht="13.23529411764706">
      <c r="A224" t="s">
        <v>186</v>
      </c>
      <c r="B224" s="4">
        <v>287000000</v>
      </c>
      <c r="C224" s="4">
        <v>306000000</v>
      </c>
      <c r="D224" s="4">
        <v>9000000</v>
      </c>
      <c r="E224" s="4">
        <v>0</v>
      </c>
      <c r="F224" s="4">
        <v>0</v>
      </c>
      <c r="H224" t="s">
        <f>A223</f>
        <v>185</v>
      </c>
      <c r="I224" s="3">
        <f>IFERROR(J224/$J$178,0)</f>
        <v>-0.019512195121951219</v>
      </c>
      <c r="J224" s="4">
        <f>B223</f>
        <v>-224000000</v>
      </c>
      <c r="K224" s="3">
        <f>IFERROR(L224/$L$178,0)</f>
        <v>-0.029009640666082383</v>
      </c>
      <c r="L224" s="4">
        <f>C223</f>
        <v>-331000000</v>
      </c>
      <c r="M224" s="3">
        <f>IFERROR(N224/$N$178,0)</f>
        <v>-0.023661071143085532</v>
      </c>
      <c r="N224" s="4">
        <f>D223</f>
        <v>-296000000</v>
      </c>
      <c r="O224" s="3">
        <f>IFERROR(P224/$P$178,0)</f>
        <v>-0.020653789004457652</v>
      </c>
      <c r="P224" s="4">
        <f>E223</f>
        <v>-278000000</v>
      </c>
      <c r="Q224" s="3">
        <f>IFERROR(R224/$R$178,0)</f>
        <v>0.0010346926354230068</v>
      </c>
      <c r="R224" s="4">
        <f>F73</f>
        <v>17000000</v>
      </c>
      <c r="T224" t="s">
        <f>A223</f>
        <v>185</v>
      </c>
      <c r="U224" s="3">
        <f>IFERROR(V224/$V224,0)</f>
        <v>1</v>
      </c>
      <c r="V224" s="4">
        <f>B223</f>
        <v>-224000000</v>
      </c>
      <c r="W224" s="3">
        <f>IFERROR(X224/$V224,0)</f>
        <v>1.4776785714285714</v>
      </c>
      <c r="X224" s="4">
        <f>C223</f>
        <v>-331000000</v>
      </c>
      <c r="Y224" s="3">
        <f>IFERROR(Z224/$V224,0)</f>
        <v>1.3214285714285714</v>
      </c>
      <c r="Z224" s="4">
        <f>D223</f>
        <v>-296000000</v>
      </c>
      <c r="AA224" s="3">
        <f>IFERROR(AB224/$V224,0)</f>
        <v>1.2410714285714286</v>
      </c>
      <c r="AB224" s="4">
        <f>E223</f>
        <v>-278000000</v>
      </c>
      <c r="AC224" s="3">
        <f>IFERROR(AD224/$V224,0)</f>
        <v>-0.075892857142857137</v>
      </c>
      <c r="AD224" s="4">
        <f>F73</f>
        <v>17000000</v>
      </c>
    </row>
    <row r="225" spans="1:30" ht="13.23529411764706">
      <c r="A225" t="s">
        <v>202</v>
      </c>
      <c r="B225" s="4">
        <v>2320000000</v>
      </c>
      <c r="C225" s="4">
        <v>6230000000</v>
      </c>
      <c r="D225" s="4">
        <v>1300000000</v>
      </c>
      <c r="E225" s="4">
        <v>-2210000000</v>
      </c>
      <c r="F225" s="4">
        <v>-704000000</v>
      </c>
      <c r="H225" t="s">
        <f>A224</f>
        <v>186</v>
      </c>
      <c r="I225" s="3">
        <f>IFERROR(J225/$J$178,0)</f>
        <v>0.025000000000000001</v>
      </c>
      <c r="J225" s="4">
        <f>B224</f>
        <v>287000000</v>
      </c>
      <c r="K225" s="3">
        <f>IFERROR(L225/$L$178,0)</f>
        <v>0.026818580192813322</v>
      </c>
      <c r="L225" s="4">
        <f>C224</f>
        <v>306000000</v>
      </c>
      <c r="M225" s="3">
        <f>IFERROR(N225/$N$178,0)</f>
        <v>0.00071942446043165469</v>
      </c>
      <c r="N225" s="4">
        <f>D224</f>
        <v>9000000</v>
      </c>
      <c r="O225" s="3">
        <f>IFERROR(P225/$P$178,0)</f>
        <v>0</v>
      </c>
      <c r="P225" s="4">
        <f>E224</f>
        <v>0</v>
      </c>
      <c r="Q225" s="3">
        <f>IFERROR(R225/$R$178,0)</f>
        <v>0.081558125380401705</v>
      </c>
      <c r="R225" s="4">
        <f>F74</f>
        <v>1340000000</v>
      </c>
      <c r="T225" t="s">
        <f>A224</f>
        <v>186</v>
      </c>
      <c r="U225" s="3">
        <f>IFERROR(V225/$V225,0)</f>
        <v>1</v>
      </c>
      <c r="V225" s="4">
        <f>B224</f>
        <v>287000000</v>
      </c>
      <c r="W225" s="3">
        <f>IFERROR(X225/$V225,0)</f>
        <v>1.0662020905923344</v>
      </c>
      <c r="X225" s="4">
        <f>C224</f>
        <v>306000000</v>
      </c>
      <c r="Y225" s="3">
        <f>IFERROR(Z225/$V225,0)</f>
        <v>0.031358885017421602</v>
      </c>
      <c r="Z225" s="4">
        <f>D224</f>
        <v>9000000</v>
      </c>
      <c r="AA225" s="3">
        <f>IFERROR(AB225/$V225,0)</f>
        <v>0</v>
      </c>
      <c r="AB225" s="4">
        <f>E224</f>
        <v>0</v>
      </c>
      <c r="AC225" s="3">
        <f>IFERROR(AD225/$V225,0)</f>
        <v>4.6689895470383274</v>
      </c>
      <c r="AD225" s="4">
        <f>F74</f>
        <v>1340000000</v>
      </c>
    </row>
    <row r="226" spans="1:30" ht="13.23529411764706">
      <c r="A226" t="s">
        <v>203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H226" t="s">
        <f>A225</f>
        <v>202</v>
      </c>
      <c r="I226" s="3">
        <f>IFERROR(J226/$J$178,0)</f>
        <v>0.20209059233449478</v>
      </c>
      <c r="J226" s="4">
        <f>B225</f>
        <v>2320000000</v>
      </c>
      <c r="K226" s="3">
        <f>IFERROR(L226/$L$178,0)</f>
        <v>0.54601226993865026</v>
      </c>
      <c r="L226" s="4">
        <f>C225</f>
        <v>6230000000</v>
      </c>
      <c r="M226" s="3">
        <f>IFERROR(N226/$N$178,0)</f>
        <v>0.10391686650679456</v>
      </c>
      <c r="N226" s="4">
        <f>D225</f>
        <v>1300000000</v>
      </c>
      <c r="O226" s="3">
        <f>IFERROR(P226/$P$178,0)</f>
        <v>-0.16419019316493313</v>
      </c>
      <c r="P226" s="4">
        <f>E225</f>
        <v>-2210000000</v>
      </c>
      <c r="Q226" s="3">
        <f>IFERROR(R226/$R$178,0)</f>
        <v>1.01034692635423e-10</v>
      </c>
      <c r="R226" s="4">
        <f>F75</f>
        <v>1.6599999999999999</v>
      </c>
      <c r="T226" t="s">
        <f>A225</f>
        <v>202</v>
      </c>
      <c r="U226" s="3">
        <f>IFERROR(V226/$V226,0)</f>
        <v>1</v>
      </c>
      <c r="V226" s="4">
        <f>B225</f>
        <v>2320000000</v>
      </c>
      <c r="W226" s="3">
        <f>IFERROR(X226/$V226,0)</f>
        <v>2.6853448275862069</v>
      </c>
      <c r="X226" s="4">
        <f>C225</f>
        <v>6230000000</v>
      </c>
      <c r="Y226" s="3">
        <f>IFERROR(Z226/$V226,0)</f>
        <v>0.56034482758620685</v>
      </c>
      <c r="Z226" s="4">
        <f>D225</f>
        <v>1300000000</v>
      </c>
      <c r="AA226" s="3">
        <f>IFERROR(AB226/$V226,0)</f>
        <v>-0.95258620689655171</v>
      </c>
      <c r="AB226" s="4">
        <f>E225</f>
        <v>-2210000000</v>
      </c>
      <c r="AC226" s="3">
        <f>IFERROR(AD226/$V226,0)</f>
        <v>7.1551724137931027e-10</v>
      </c>
      <c r="AD226" s="4">
        <f>F75</f>
        <v>1.6599999999999999</v>
      </c>
    </row>
    <row r="227" spans="1:30" ht="13.23529411764706">
      <c r="A227" t="s">
        <v>204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H227" t="s">
        <f>A226</f>
        <v>203</v>
      </c>
      <c r="I227" s="3">
        <f>IFERROR(J227/$J$178,0)</f>
        <v>0</v>
      </c>
      <c r="J227" s="4">
        <f>B226</f>
        <v>0</v>
      </c>
      <c r="K227" s="3">
        <f>IFERROR(L227/$L$178,0)</f>
        <v>0</v>
      </c>
      <c r="L227" s="4">
        <f>C226</f>
        <v>0</v>
      </c>
      <c r="M227" s="3">
        <f>IFERROR(N227/$N$178,0)</f>
        <v>0</v>
      </c>
      <c r="N227" s="4">
        <f>D226</f>
        <v>0</v>
      </c>
      <c r="O227" s="3">
        <f>IFERROR(P227/$P$178,0)</f>
        <v>0</v>
      </c>
      <c r="P227" s="4">
        <f>E226</f>
        <v>0</v>
      </c>
      <c r="Q227" s="3">
        <f>IFERROR(R227/$R$178,0)</f>
        <v>0</v>
      </c>
      <c r="R227" s="4">
        <f>F76</f>
        <v>0</v>
      </c>
      <c r="T227" t="s">
        <f>A226</f>
        <v>203</v>
      </c>
      <c r="U227" s="3">
        <f>IFERROR(V227/$V227,0)</f>
        <v>0</v>
      </c>
      <c r="V227" s="4">
        <f>B226</f>
        <v>0</v>
      </c>
      <c r="W227" s="3">
        <f>IFERROR(X227/$V227,0)</f>
        <v>-0</v>
      </c>
      <c r="X227" s="4">
        <f>C226</f>
        <v>0</v>
      </c>
      <c r="Y227" s="3">
        <f>IFERROR(Z227/$V227,0)</f>
        <v>-0</v>
      </c>
      <c r="Z227" s="4">
        <f>D226</f>
        <v>0</v>
      </c>
      <c r="AA227" s="3">
        <f>IFERROR(AB227/$V227,0)</f>
        <v>-0</v>
      </c>
      <c r="AB227" s="4">
        <f>E226</f>
        <v>0</v>
      </c>
      <c r="AC227" s="3">
        <f>IFERROR(AD227/$V227,0)</f>
        <v>0</v>
      </c>
      <c r="AD227" s="4">
        <f>F76</f>
        <v>0</v>
      </c>
    </row>
    <row r="228" spans="1:30" ht="13.23529411764706">
      <c r="A228" t="s">
        <v>205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H228" t="s">
        <f>A227</f>
        <v>204</v>
      </c>
      <c r="I228" s="3">
        <f>IFERROR(J228/$J$178,0)</f>
        <v>0</v>
      </c>
      <c r="J228" s="4">
        <f>B227</f>
        <v>0</v>
      </c>
      <c r="K228" s="3">
        <f>IFERROR(L228/$L$178,0)</f>
        <v>0</v>
      </c>
      <c r="L228" s="4">
        <f>C227</f>
        <v>0</v>
      </c>
      <c r="M228" s="3">
        <f>IFERROR(N228/$N$178,0)</f>
        <v>0</v>
      </c>
      <c r="N228" s="4">
        <f>D227</f>
        <v>0</v>
      </c>
      <c r="O228" s="3">
        <f>IFERROR(P228/$P$178,0)</f>
        <v>0</v>
      </c>
      <c r="P228" s="4">
        <f>E227</f>
        <v>0</v>
      </c>
      <c r="Q228" s="3">
        <f>IFERROR(R228/$R$178,0)</f>
        <v>0.04922702373706634</v>
      </c>
      <c r="R228" s="4">
        <f>F77</f>
        <v>808800000</v>
      </c>
      <c r="T228" t="s">
        <f>A227</f>
        <v>204</v>
      </c>
      <c r="U228" s="3">
        <f>IFERROR(V228/$V228,0)</f>
        <v>0</v>
      </c>
      <c r="V228" s="4">
        <f>B227</f>
        <v>0</v>
      </c>
      <c r="W228" s="3">
        <f>IFERROR(X228/$V228,0)</f>
        <v>0</v>
      </c>
      <c r="X228" s="4">
        <f>C227</f>
        <v>0</v>
      </c>
      <c r="Y228" s="3">
        <f>IFERROR(Z228/$V228,0)</f>
        <v>0</v>
      </c>
      <c r="Z228" s="4">
        <f>D227</f>
        <v>0</v>
      </c>
      <c r="AA228" s="3">
        <f>IFERROR(AB228/$V228,0)</f>
        <v>0</v>
      </c>
      <c r="AB228" s="4">
        <f>E227</f>
        <v>0</v>
      </c>
      <c r="AC228" s="3">
        <f>IFERROR(AD228/$V228,0)</f>
        <v>0</v>
      </c>
      <c r="AD228" s="4">
        <f>F77</f>
        <v>808800000</v>
      </c>
    </row>
    <row r="229" spans="1:30" ht="13.23529411764706">
      <c r="A229" t="s">
        <v>206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205</v>
      </c>
      <c r="I229" s="3">
        <f>IFERROR(J229/$J$178,0)</f>
        <v>0</v>
      </c>
      <c r="J229" s="4">
        <f>B228</f>
        <v>0</v>
      </c>
      <c r="K229" s="3">
        <f>IFERROR(L229/$L$178,0)</f>
        <v>0</v>
      </c>
      <c r="L229" s="4">
        <f>C228</f>
        <v>0</v>
      </c>
      <c r="M229" s="3">
        <f>IFERROR(N229/$N$178,0)</f>
        <v>0</v>
      </c>
      <c r="N229" s="4">
        <f>D228</f>
        <v>0</v>
      </c>
      <c r="O229" s="3">
        <f>IFERROR(P229/$P$178,0)</f>
        <v>0</v>
      </c>
      <c r="P229" s="4">
        <f>E228</f>
        <v>0</v>
      </c>
      <c r="Q229" s="3">
        <f>IFERROR(R229/$R$178,0)</f>
        <v>9.8600121728545347e-11</v>
      </c>
      <c r="R229" s="4">
        <f>F78</f>
        <v>1.6200000000000001</v>
      </c>
      <c r="T229" t="s">
        <f>A228</f>
        <v>205</v>
      </c>
      <c r="U229" s="3">
        <f>IFERROR(V229/$V229,0)</f>
        <v>0</v>
      </c>
      <c r="V229" s="4">
        <f>B228</f>
        <v>0</v>
      </c>
      <c r="W229" s="3">
        <f>IFERROR(X229/$V229,0)</f>
        <v>0</v>
      </c>
      <c r="X229" s="4">
        <f>C228</f>
        <v>0</v>
      </c>
      <c r="Y229" s="3">
        <f>IFERROR(Z229/$V229,0)</f>
        <v>0</v>
      </c>
      <c r="Z229" s="4">
        <f>D228</f>
        <v>0</v>
      </c>
      <c r="AA229" s="3">
        <f>IFERROR(AB229/$V229,0)</f>
        <v>0</v>
      </c>
      <c r="AB229" s="4">
        <f>E228</f>
        <v>0</v>
      </c>
      <c r="AC229" s="3">
        <f>IFERROR(AD229/$V229,0)</f>
        <v>0</v>
      </c>
      <c r="AD229" s="4">
        <f>F78</f>
        <v>1.6200000000000001</v>
      </c>
    </row>
    <row r="230" spans="1:30" ht="13.23529411764706">
      <c r="A230" t="s">
        <v>207</v>
      </c>
      <c r="B230" s="4">
        <v>289000000</v>
      </c>
      <c r="C230" s="4">
        <v>-346000000</v>
      </c>
      <c r="D230" s="4">
        <v>-137000000</v>
      </c>
      <c r="E230" s="4">
        <v>206000000</v>
      </c>
      <c r="F230" s="4">
        <v>-122000000</v>
      </c>
      <c r="H230" t="s">
        <f>A229</f>
        <v>206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206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3.23529411764706">
      <c r="A231" t="s">
        <v>208</v>
      </c>
      <c r="B231" s="4">
        <v>-1520000000</v>
      </c>
      <c r="C231" s="4">
        <v>-2000000000</v>
      </c>
      <c r="D231" s="4">
        <v>-1410000000</v>
      </c>
      <c r="E231" s="4">
        <v>368000000</v>
      </c>
      <c r="F231" s="4">
        <v>-117000000</v>
      </c>
      <c r="H231" t="s">
        <f>A230</f>
        <v>207</v>
      </c>
      <c r="I231" s="3">
        <f>IFERROR(J231/$J$178,0)</f>
        <v>0.025174216027874563</v>
      </c>
      <c r="J231" s="4">
        <f>B230</f>
        <v>289000000</v>
      </c>
      <c r="K231" s="3">
        <f>IFERROR(L231/$L$178,0)</f>
        <v>-0.030324276950043822</v>
      </c>
      <c r="L231" s="4">
        <f>C230</f>
        <v>-346000000</v>
      </c>
      <c r="M231" s="3">
        <f>IFERROR(N231/$N$178,0)</f>
        <v>-0.010951239008792966</v>
      </c>
      <c r="N231" s="4">
        <f>D230</f>
        <v>-137000000</v>
      </c>
      <c r="O231" s="3">
        <f>IFERROR(P231/$P$178,0)</f>
        <v>0.015304606240713224</v>
      </c>
      <c r="P231" s="4">
        <f>E230</f>
        <v>206000000</v>
      </c>
      <c r="Q231" s="3">
        <f>IFERROR(R231/$R$178,0)</f>
        <v>0.049233110164333536</v>
      </c>
      <c r="R231" s="4">
        <f>F80</f>
        <v>808900000</v>
      </c>
      <c r="T231" t="s">
        <f>A230</f>
        <v>207</v>
      </c>
      <c r="U231" s="3">
        <f>IFERROR(V231/$V231,0)</f>
        <v>1</v>
      </c>
      <c r="V231" s="4">
        <f>B230</f>
        <v>289000000</v>
      </c>
      <c r="W231" s="3">
        <f>IFERROR(X231/$V231,0)</f>
        <v>-1.1972318339100345</v>
      </c>
      <c r="X231" s="4">
        <f>C230</f>
        <v>-346000000</v>
      </c>
      <c r="Y231" s="3">
        <f>IFERROR(Z231/$V231,0)</f>
        <v>-0.47404844290657439</v>
      </c>
      <c r="Z231" s="4">
        <f>D230</f>
        <v>-137000000</v>
      </c>
      <c r="AA231" s="3">
        <f>IFERROR(AB231/$V231,0)</f>
        <v>0.71280276816609001</v>
      </c>
      <c r="AB231" s="4">
        <f>E230</f>
        <v>206000000</v>
      </c>
      <c r="AC231" s="3">
        <f>IFERROR(AD231/$V231,0)</f>
        <v>2.7989619377162631</v>
      </c>
      <c r="AD231" s="4">
        <f>F80</f>
        <v>808900000</v>
      </c>
    </row>
    <row r="232" spans="1:30" ht="13.23529411764706">
      <c r="A232" t="s">
        <v>209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H232" t="s">
        <f>A231</f>
        <v>208</v>
      </c>
      <c r="I232" s="3">
        <f>IFERROR(J232/$J$178,0)</f>
        <v>-0.13240418118466898</v>
      </c>
      <c r="J232" s="4">
        <f>B231</f>
        <v>-1520000000</v>
      </c>
      <c r="K232" s="3">
        <f>IFERROR(L232/$L$178,0)</f>
        <v>-0.17528483786152499</v>
      </c>
      <c r="L232" s="4">
        <f>C231</f>
        <v>-2000000000</v>
      </c>
      <c r="M232" s="3">
        <f>IFERROR(N232/$N$178,0)</f>
        <v>-0.11270983213429256</v>
      </c>
      <c r="N232" s="4">
        <f>D231</f>
        <v>-1410000000</v>
      </c>
      <c r="O232" s="3">
        <f>IFERROR(P232/$P$178,0)</f>
        <v>0.027340267459138187</v>
      </c>
      <c r="P232" s="4">
        <f>E231</f>
        <v>368000000</v>
      </c>
      <c r="Q232" s="3">
        <f>IFERROR(R232/$R$178,0)</f>
        <v>0.44796104686548993</v>
      </c>
      <c r="R232" s="4">
        <f>F81</f>
        <v>7360000000</v>
      </c>
      <c r="T232" t="s">
        <f>A231</f>
        <v>208</v>
      </c>
      <c r="U232" s="3">
        <f>IFERROR(V232/$V232,0)</f>
        <v>1</v>
      </c>
      <c r="V232" s="4">
        <f>B231</f>
        <v>-1520000000</v>
      </c>
      <c r="W232" s="3">
        <f>IFERROR(X232/$V232,0)</f>
        <v>1.3157894736842106</v>
      </c>
      <c r="X232" s="4">
        <f>C231</f>
        <v>-2000000000</v>
      </c>
      <c r="Y232" s="3">
        <f>IFERROR(Z232/$V232,0)</f>
        <v>0.92763157894736847</v>
      </c>
      <c r="Z232" s="4">
        <f>D231</f>
        <v>-1410000000</v>
      </c>
      <c r="AA232" s="3">
        <f>IFERROR(AB232/$V232,0)</f>
        <v>-0.24210526315789474</v>
      </c>
      <c r="AB232" s="4">
        <f>E231</f>
        <v>368000000</v>
      </c>
      <c r="AC232" s="3">
        <f>IFERROR(AD232/$V232,0)</f>
        <v>-4.8421052631578947</v>
      </c>
      <c r="AD232" s="4">
        <f>F81</f>
        <v>7360000000</v>
      </c>
    </row>
    <row r="233" spans="1:30" ht="13.23529411764706">
      <c r="A233" t="s">
        <v>210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H233" t="s">
        <f>A232</f>
        <v>209</v>
      </c>
      <c r="I233" s="3">
        <f>IFERROR(J233/$J$178,0)</f>
        <v>0</v>
      </c>
      <c r="J233" s="4">
        <f>B232</f>
        <v>0</v>
      </c>
      <c r="K233" s="3">
        <f>IFERROR(L233/$L$178,0)</f>
        <v>0</v>
      </c>
      <c r="L233" s="4">
        <f>C232</f>
        <v>0</v>
      </c>
      <c r="M233" s="3">
        <f>IFERROR(N233/$N$178,0)</f>
        <v>0</v>
      </c>
      <c r="N233" s="4">
        <f>D232</f>
        <v>0</v>
      </c>
      <c r="O233" s="3">
        <f>IFERROR(P233/$P$178,0)</f>
        <v>0</v>
      </c>
      <c r="P233" s="4">
        <f>E232</f>
        <v>0</v>
      </c>
      <c r="Q233" s="3">
        <f>IFERROR(R233/$R$178,0)</f>
        <v>0</v>
      </c>
      <c r="R233" s="4">
        <f>F82</f>
        <v>0</v>
      </c>
      <c r="T233" t="s">
        <f>A232</f>
        <v>209</v>
      </c>
      <c r="U233" s="3">
        <f>IFERROR(V233/$V233,0)</f>
        <v>0</v>
      </c>
      <c r="V233" s="4">
        <f>B232</f>
        <v>0</v>
      </c>
      <c r="W233" s="3">
        <f>IFERROR(X233/$V233,0)</f>
        <v>0</v>
      </c>
      <c r="X233" s="4">
        <f>C232</f>
        <v>0</v>
      </c>
      <c r="Y233" s="3">
        <f>IFERROR(Z233/$V233,0)</f>
        <v>0</v>
      </c>
      <c r="Z233" s="4">
        <f>D232</f>
        <v>0</v>
      </c>
      <c r="AA233" s="3">
        <f>IFERROR(AB233/$V233,0)</f>
        <v>0</v>
      </c>
      <c r="AB233" s="4">
        <f>E232</f>
        <v>0</v>
      </c>
      <c r="AC233" s="3">
        <f>IFERROR(AD233/$V233,0)</f>
        <v>-0</v>
      </c>
      <c r="AD233" s="4">
        <f>F82</f>
        <v>0</v>
      </c>
    </row>
    <row r="234" spans="1:30" ht="13.23529411764706">
      <c r="H234" t="s">
        <f>A233</f>
        <v>210</v>
      </c>
      <c r="I234" s="3">
        <f>IFERROR(J234/$J$178,0)</f>
        <v>0</v>
      </c>
      <c r="J234" s="4">
        <f>B233</f>
        <v>0</v>
      </c>
      <c r="K234" s="3">
        <f>IFERROR(L234/$L$178,0)</f>
        <v>0</v>
      </c>
      <c r="L234" s="4">
        <f>C233</f>
        <v>0</v>
      </c>
      <c r="M234" s="3">
        <f>IFERROR(N234/$N$178,0)</f>
        <v>0</v>
      </c>
      <c r="N234" s="4">
        <f>D233</f>
        <v>0</v>
      </c>
      <c r="O234" s="3">
        <f>IFERROR(P234/$P$178,0)</f>
        <v>0</v>
      </c>
      <c r="P234" s="4">
        <f>E233</f>
        <v>0</v>
      </c>
      <c r="Q234" s="3">
        <f>IFERROR(R234/$R$178,0)</f>
        <v>0</v>
      </c>
      <c r="R234" s="4">
        <f>F83</f>
        <v>0</v>
      </c>
      <c r="T234" t="s">
        <f>A233</f>
        <v>210</v>
      </c>
      <c r="U234" s="3">
        <f>IFERROR(V234/$V234,0)</f>
        <v>0</v>
      </c>
      <c r="V234" s="4">
        <f>B233</f>
        <v>0</v>
      </c>
      <c r="W234" s="3">
        <f>IFERROR(X234/$V234,0)</f>
        <v>0</v>
      </c>
      <c r="X234" s="4">
        <f>C233</f>
        <v>0</v>
      </c>
      <c r="Y234" s="3">
        <f>IFERROR(Z234/$V234,0)</f>
        <v>0</v>
      </c>
      <c r="Z234" s="4">
        <f>D233</f>
        <v>0</v>
      </c>
      <c r="AA234" s="3">
        <f>IFERROR(AB234/$V234,0)</f>
        <v>0</v>
      </c>
      <c r="AB234" s="4">
        <f>E233</f>
        <v>0</v>
      </c>
      <c r="AC234" s="3">
        <f>IFERROR(AD234/$V234,0)</f>
        <v>-0</v>
      </c>
      <c r="AD234" s="4">
        <f>F83</f>
        <v>0</v>
      </c>
    </row>
    <row r="235" spans="1:30" ht="13.23529411764706">
      <c r="H235">
        <f>A234</f>
        <v>0</v>
      </c>
      <c r="I235" s="3">
        <f>IFERROR(J235/$J$178,0)</f>
        <v>0</v>
      </c>
      <c r="J235" s="4">
        <f>B234</f>
        <v>0</v>
      </c>
      <c r="K235" s="3">
        <f>IFERROR(L235/$L$178,0)</f>
        <v>0</v>
      </c>
      <c r="L235" s="4">
        <f>C234</f>
        <v>0</v>
      </c>
      <c r="M235" s="3">
        <f>IFERROR(N235/$N$178,0)</f>
        <v>0</v>
      </c>
      <c r="N235" s="4">
        <f>D234</f>
        <v>0</v>
      </c>
      <c r="O235" s="3">
        <f>IFERROR(P235/$P$178,0)</f>
        <v>0</v>
      </c>
      <c r="P235" s="4">
        <f>E234</f>
        <v>0</v>
      </c>
      <c r="Q235" s="3">
        <f>IFERROR(R235/$R$178,0)</f>
        <v>0</v>
      </c>
      <c r="R235" s="4">
        <f>F84</f>
        <v>0</v>
      </c>
      <c r="T235">
        <f>A234</f>
        <v>0</v>
      </c>
      <c r="U235" s="3">
        <f>IFERROR(V235/$V235,0)</f>
        <v>0</v>
      </c>
      <c r="V235" s="4">
        <f>B234</f>
        <v>0</v>
      </c>
      <c r="W235" s="3">
        <f>IFERROR(X235/$V235,0)</f>
        <v>0</v>
      </c>
      <c r="X235" s="4">
        <f>C234</f>
        <v>0</v>
      </c>
      <c r="Y235" s="3">
        <f>IFERROR(Z235/$V235,0)</f>
        <v>0</v>
      </c>
      <c r="Z235" s="4">
        <f>D234</f>
        <v>0</v>
      </c>
      <c r="AA235" s="3">
        <f>IFERROR(AB235/$V235,0)</f>
        <v>0</v>
      </c>
      <c r="AB235" s="4">
        <f>E234</f>
        <v>0</v>
      </c>
      <c r="AC235" s="3">
        <f>IFERROR(AD235/$V235,0)</f>
        <v>0</v>
      </c>
      <c r="AD235" s="4">
        <f>F84</f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5"/>
  <sheetViews>
    <sheetView workbookViewId="0" zoomScale="85">
      <selection activeCell="B28" sqref="B28:F28"/>
    </sheetView>
  </sheetViews>
  <sheetFormatPr defaultRowHeight="12.75"/>
  <cols>
    <col min="1" max="1" style="0" width="59.99639423076923" bestFit="1" customWidth="1"/>
    <col min="2" max="2" style="0" width="21.343255090497742" bestFit="1" customWidth="1"/>
    <col min="3" max="3" style="0" width="23.023826357466067" bestFit="1" customWidth="1"/>
    <col min="4" max="6" style="0" width="21.343255090497742" bestFit="1" customWidth="1"/>
    <col min="7" max="8" style="0" width="9.142307692307693"/>
    <col min="9" max="9" style="0" width="9.243141968325792" bestFit="1" customWidth="1"/>
    <col min="10" max="10" style="0" width="21.343255090497742" bestFit="1" customWidth="1"/>
    <col min="11" max="11" style="0" width="9.243141968325792" bestFit="1" customWidth="1"/>
    <col min="12" max="12" style="0" width="21.343255090497742" bestFit="1" customWidth="1"/>
    <col min="13" max="13" style="0" width="9.243141968325792" bestFit="1" customWidth="1"/>
    <col min="14" max="14" style="0" width="21.343255090497742" bestFit="1" customWidth="1"/>
    <col min="15" max="15" style="0" width="9.243141968325792" bestFit="1" customWidth="1"/>
    <col min="16" max="16" style="0" width="21.343255090497742" bestFit="1" customWidth="1"/>
    <col min="17" max="17" style="0" width="9.243141968325792" bestFit="1" customWidth="1"/>
    <col min="18" max="18" style="0" width="21.343255090497742" bestFit="1" customWidth="1"/>
    <col min="19" max="20" style="0" width="9.142307692307693"/>
    <col min="21" max="21" style="0" width="9.243141968325792" bestFit="1" customWidth="1"/>
    <col min="22" max="22" style="0" width="21.343255090497742" bestFit="1" customWidth="1"/>
    <col min="23" max="23" style="0" width="10.755656108597286" bestFit="1" customWidth="1"/>
    <col min="24" max="24" style="0" width="21.343255090497742" bestFit="1" customWidth="1"/>
    <col min="25" max="25" style="0" width="10.755656108597286" bestFit="1" customWidth="1"/>
    <col min="26" max="26" style="0" width="21.343255090497742" bestFit="1" customWidth="1"/>
    <col min="27" max="27" style="0" width="10.755656108597286" bestFit="1" customWidth="1"/>
    <col min="28" max="28" style="0" width="21.343255090497742" bestFit="1" customWidth="1"/>
    <col min="29" max="29" style="0" width="11.932055995475114" bestFit="1" customWidth="1"/>
    <col min="30" max="30" style="0" width="21.343255090497742" bestFit="1" customWidth="1"/>
    <col min="31" max="16384" style="0" width="9.142307692307693"/>
  </cols>
  <sheetData>
    <row r="1" spans="1:30" ht="13.23529411764706">
      <c r="A1" s="2" t="inlineStr">
        <is>
          <t>DTE Energy Company</t>
        </is>
      </c>
    </row>
    <row r="2" spans="1:30" ht="13.23529411764706">
      <c r="A2" t="s">
        <v>211</v>
      </c>
      <c r="B2" s="1">
        <v>192650741</v>
      </c>
    </row>
    <row r="3" spans="1:30" ht="13.23529411764706">
      <c r="A3" t="s">
        <v>1</v>
      </c>
      <c r="B3" s="3">
        <v>0.20999999999999999</v>
      </c>
    </row>
    <row r="4" spans="1:30">
      <c r="B4" s="3"/>
    </row>
    <row r="5" spans="1:30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3.23529411764706">
      <c r="A6" t="s">
        <v>3</v>
      </c>
      <c r="B6" s="3">
        <f>B55/B52</f>
        <v>0.24210526315789474</v>
      </c>
      <c r="C6" s="3">
        <f>C55/C52</f>
        <v>0.24414414414414415</v>
      </c>
      <c r="D6" s="3">
        <f>D55/D52</f>
        <v>0.13565891472868216</v>
      </c>
      <c r="E6" s="3">
        <f>E55/E52</f>
        <v>0.080327868852459017</v>
      </c>
      <c r="F6" s="3">
        <f>F55/F52</f>
        <v>0.11515151515151516</v>
      </c>
    </row>
    <row r="7" spans="1:30" ht="13.23529411764706">
      <c r="A7" t="s">
        <v>212</v>
      </c>
      <c r="B7" s="4">
        <f>B35-(B38+B42)</f>
        <v>1386000000</v>
      </c>
      <c r="C7" s="4">
        <f>C35-(C38+C42)</f>
        <v>1560000000</v>
      </c>
      <c r="D7" s="4">
        <f>D35-(D38+D42)</f>
        <v>1629000000</v>
      </c>
      <c r="E7" s="4">
        <f>E35-(E38+E42)</f>
        <v>1704999999.9999998</v>
      </c>
      <c r="F7" s="4">
        <f>F35-(F38+F42)</f>
        <v>1666000000</v>
      </c>
    </row>
    <row r="8" spans="1:30" ht="13.23529411764706">
      <c r="A8" t="s">
        <v>5</v>
      </c>
      <c r="B8" s="4">
        <f>B48</f>
        <v>450000000</v>
      </c>
      <c r="C8" s="4">
        <f>C48</f>
        <v>472000000</v>
      </c>
      <c r="D8" s="4">
        <f>D48</f>
        <v>536000000</v>
      </c>
      <c r="E8" s="4">
        <f>E48</f>
        <v>559000000</v>
      </c>
      <c r="F8" s="4">
        <f>F48</f>
        <v>641000000</v>
      </c>
    </row>
    <row r="9" spans="1:30" ht="13.23529411764706">
      <c r="A9" t="s">
        <v>6</v>
      </c>
      <c r="B9" s="4">
        <f>B7*(1-B6)</f>
        <v>1050442105.263158</v>
      </c>
      <c r="C9" s="4">
        <f>C7*(1-C6)</f>
        <v>1179135135.1351352</v>
      </c>
      <c r="D9" s="4">
        <f>D7*(1-D6)</f>
        <v>1408011627.9069767</v>
      </c>
      <c r="E9" s="4">
        <f>E7*(1-E6)</f>
        <v>1568040983.6065571</v>
      </c>
      <c r="F9" s="4">
        <f>F7*(1-F6)</f>
        <v>1474157575.7575758</v>
      </c>
    </row>
    <row r="10" spans="1:30" ht="13.23529411764706">
      <c r="A10" t="s">
        <v>7</v>
      </c>
      <c r="B10" s="4">
        <f>B125-(B120+B121+B122)</f>
        <v>24441000000</v>
      </c>
      <c r="C10" s="4">
        <f>C125-(C120+C121+C122)</f>
        <v>25778000000</v>
      </c>
      <c r="D10" s="4">
        <f>D125-(D120+D121+D122)</f>
        <v>27453000000.000004</v>
      </c>
      <c r="E10" s="4">
        <f>E125-(E120+E121+E122)</f>
        <v>30011000000</v>
      </c>
      <c r="F10" s="4">
        <f>F125-(F120+F121+F122)</f>
        <v>32170000000</v>
      </c>
    </row>
    <row r="11" spans="1:30" ht="13.23529411764706">
      <c r="A11" t="s">
        <v>8</v>
      </c>
      <c r="B11" s="4">
        <f>B10</f>
        <v>24441000000</v>
      </c>
      <c r="C11" s="4">
        <f>(B10+C10)/2</f>
        <v>25109500000</v>
      </c>
      <c r="D11" s="4">
        <f>(C10+D10)/2</f>
        <v>26615500000</v>
      </c>
      <c r="E11" s="4">
        <f>(D10+E10)/2</f>
        <v>28732000000</v>
      </c>
      <c r="F11" s="4">
        <f>(E10+F10)/2</f>
        <v>31090500000</v>
      </c>
    </row>
    <row r="12" spans="1:30" ht="13.23529411764706">
      <c r="A12" t="s">
        <v>9</v>
      </c>
      <c r="B12" s="3">
        <f>B9/B27</f>
        <v>0.10178702570379437</v>
      </c>
      <c r="C12" s="3">
        <f>C9/C27</f>
        <v>0.10978911872766622</v>
      </c>
      <c r="D12" s="3">
        <f>D9/D27</f>
        <v>0.11192461271120642</v>
      </c>
      <c r="E12" s="3">
        <f>E9/E27</f>
        <v>0.11042542138074346</v>
      </c>
      <c r="F12" s="3">
        <f>F9/F27</f>
        <v>0.11690385216158412</v>
      </c>
    </row>
    <row r="13" spans="1:30" ht="13.23529411764706">
      <c r="A13" t="s">
        <v>10</v>
      </c>
      <c r="B13" s="3">
        <f>B27/B11</f>
        <v>0.42224131582177488</v>
      </c>
      <c r="C13" s="3">
        <f>C27/C11</f>
        <v>0.42772655767737311</v>
      </c>
      <c r="D13" s="3">
        <f>D27/D11</f>
        <v>0.47265691044692004</v>
      </c>
      <c r="E13" s="3">
        <f>E27/E11</f>
        <v>0.49422246972017264</v>
      </c>
      <c r="F13" s="3">
        <f>F27/F11</f>
        <v>0.40559013203390104</v>
      </c>
    </row>
    <row r="14" spans="1:30" ht="13.23529411764706">
      <c r="A14" t="s">
        <v>11</v>
      </c>
      <c r="B14" s="3">
        <f>B13*B12</f>
        <v>0.042978687666754958</v>
      </c>
      <c r="C14" s="3">
        <f>C13*C12</f>
        <v>0.046959721823817094</v>
      </c>
      <c r="D14" s="3">
        <f>D13*D12</f>
        <v>0.052901941647046903</v>
      </c>
      <c r="E14" s="3">
        <f>E13*E12</f>
        <v>0.054574724474681792</v>
      </c>
      <c r="F14" s="3">
        <f>F13*F12</f>
        <v>0.04741504883348855</v>
      </c>
    </row>
    <row r="26" spans="1:30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10320000000</v>
      </c>
      <c r="C27" s="4">
        <v>10740000000</v>
      </c>
      <c r="D27" s="4">
        <v>12580000000</v>
      </c>
      <c r="E27" s="4">
        <v>14200000000</v>
      </c>
      <c r="F27" s="4">
        <v>12610000000</v>
      </c>
      <c r="G27" s="4"/>
      <c r="H27" t="s">
        <f>A27</f>
        <v>14</v>
      </c>
      <c r="I27" s="8">
        <f>IFERROR(J27/$J$27,0)</f>
        <v>1</v>
      </c>
      <c r="J27" s="4">
        <f>B27</f>
        <v>10320000000</v>
      </c>
      <c r="K27" s="8">
        <f>IFERROR(L27/$L$27,0)</f>
        <v>1</v>
      </c>
      <c r="L27" s="4">
        <f>C27</f>
        <v>10740000000</v>
      </c>
      <c r="M27" s="8">
        <f>IFERROR(N27/$N$27,0)</f>
        <v>1</v>
      </c>
      <c r="N27" s="4">
        <f>D27</f>
        <v>12580000000</v>
      </c>
      <c r="O27" s="8">
        <f>IFERROR(P27/$P$27,0)</f>
        <v>1</v>
      </c>
      <c r="P27" s="4">
        <f>E27</f>
        <v>14200000000</v>
      </c>
      <c r="Q27" s="8">
        <f>IFERROR(R27/$R$27,0)</f>
        <v>1</v>
      </c>
      <c r="R27" s="4">
        <f>F27</f>
        <v>12610000000</v>
      </c>
      <c r="T27" t="s">
        <f>A27</f>
        <v>14</v>
      </c>
      <c r="U27" s="8">
        <f>IFERROR(V27/$V27,0)</f>
        <v>1</v>
      </c>
      <c r="V27" s="4">
        <f>B27</f>
        <v>10320000000</v>
      </c>
      <c r="W27" s="8">
        <f>IFERROR(X27/$V27,0)</f>
        <v>1.0406976744186047</v>
      </c>
      <c r="X27" s="4">
        <f>C27</f>
        <v>10740000000</v>
      </c>
      <c r="Y27" s="8">
        <f>IFERROR(Z27/$V27,0)</f>
        <v>1.2189922480620154</v>
      </c>
      <c r="Z27" s="4">
        <f>D27</f>
        <v>12580000000</v>
      </c>
      <c r="AA27" s="8">
        <f>IFERROR(AB27/$V27,0)</f>
        <v>1.375968992248062</v>
      </c>
      <c r="AB27" s="4">
        <f>E27</f>
        <v>14200000000</v>
      </c>
      <c r="AC27" s="8">
        <f>IFERROR(AD27/$V27,0)</f>
        <v>1.2218992248062015</v>
      </c>
      <c r="AD27" s="4">
        <f>F27</f>
        <v>12610000000</v>
      </c>
    </row>
    <row r="28" spans="1:30" ht="13.5">
      <c r="A28" t="s">
        <v>15</v>
      </c>
      <c r="B28" s="4"/>
      <c r="C28" s="3">
        <f>(C27-B27)/B27</f>
        <v>0.040697674418604654</v>
      </c>
      <c r="D28" s="3">
        <f>(D27-C27)/C27</f>
        <v>0.17132216014897581</v>
      </c>
      <c r="E28" s="3">
        <f>(E27-D27)/D27</f>
        <v>0.12877583465818759</v>
      </c>
      <c r="F28" s="3">
        <f>(F27-E27)/E27</f>
        <v>-0.1119718309859155</v>
      </c>
      <c r="G28" s="4"/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3.7893551600190555e-12</v>
      </c>
      <c r="L28" s="4">
        <f>C28</f>
        <v>0.040697674418604654</v>
      </c>
      <c r="M28" s="8">
        <f>IFERROR(N28/$N$27,0)</f>
        <v>1.36186136843383e-11</v>
      </c>
      <c r="N28" s="4">
        <f>D28</f>
        <v>0.17132216014897581</v>
      </c>
      <c r="O28" s="8">
        <f>IFERROR(P28/$P$27,0)</f>
        <v>9.0687207505765907e-12</v>
      </c>
      <c r="P28" s="4">
        <f>E28</f>
        <v>0.12877583465818759</v>
      </c>
      <c r="Q28" s="8">
        <f>IFERROR(R28/$R$27,0)</f>
        <v>-8.8796059465436562e-12</v>
      </c>
      <c r="R28" s="4">
        <f>F28</f>
        <v>-0.1119718309859155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0.040697674418604654</v>
      </c>
      <c r="Y28" s="8">
        <f>IFERROR(Z28/$V28,0)</f>
        <v>0</v>
      </c>
      <c r="Z28" s="4">
        <f>D28</f>
        <v>0.17132216014897581</v>
      </c>
      <c r="AA28" s="8">
        <f>IFERROR(AB28/$V28,0)</f>
        <v>0</v>
      </c>
      <c r="AB28" s="4">
        <f>E28</f>
        <v>0.12877583465818759</v>
      </c>
      <c r="AC28" s="8">
        <f>IFERROR(AD28/$V28,0)</f>
        <v>0</v>
      </c>
      <c r="AD28" s="4">
        <f>F28</f>
        <v>-0.1119718309859155</v>
      </c>
    </row>
    <row r="29" spans="1:30" ht="13.5">
      <c r="A29" t="s">
        <v>16</v>
      </c>
      <c r="B29" s="4">
        <v>8570000000</v>
      </c>
      <c r="C29" s="4">
        <v>8810000000</v>
      </c>
      <c r="D29" s="4">
        <v>10560000000</v>
      </c>
      <c r="E29" s="4">
        <v>12090000000</v>
      </c>
      <c r="F29" s="4">
        <v>10530000000</v>
      </c>
      <c r="G29" s="4"/>
      <c r="H29" t="s">
        <f>A29</f>
        <v>16</v>
      </c>
      <c r="I29" s="8">
        <f>IFERROR(J29/$J$27,0)</f>
        <v>0.83042635658914732</v>
      </c>
      <c r="J29" s="4">
        <f>B29</f>
        <v>8570000000</v>
      </c>
      <c r="K29" s="8">
        <f>IFERROR(L29/$L$27,0)</f>
        <v>0.82029795158286778</v>
      </c>
      <c r="L29" s="4">
        <f>C29</f>
        <v>8810000000</v>
      </c>
      <c r="M29" s="8">
        <f>IFERROR(N29/$N$27,0)</f>
        <v>0.83942766295707472</v>
      </c>
      <c r="N29" s="4">
        <f>D29</f>
        <v>10560000000</v>
      </c>
      <c r="O29" s="8">
        <f>IFERROR(P29/$P$27,0)</f>
        <v>0.85140845070422533</v>
      </c>
      <c r="P29" s="4">
        <f>E29</f>
        <v>12090000000</v>
      </c>
      <c r="Q29" s="8">
        <f>IFERROR(R29/$R$27,0)</f>
        <v>0.83505154639175261</v>
      </c>
      <c r="R29" s="4">
        <f>F29</f>
        <v>10530000000</v>
      </c>
      <c r="T29" t="s">
        <f>A29</f>
        <v>16</v>
      </c>
      <c r="U29" s="8">
        <f>IFERROR(V29/$V29,0)</f>
        <v>1</v>
      </c>
      <c r="V29" s="4">
        <f>B29</f>
        <v>8570000000</v>
      </c>
      <c r="W29" s="8">
        <f>IFERROR(X29/$V29,0)</f>
        <v>1.0280046674445742</v>
      </c>
      <c r="X29" s="4">
        <f>C29</f>
        <v>8810000000</v>
      </c>
      <c r="Y29" s="8">
        <f>IFERROR(Z29/$V29,0)</f>
        <v>1.2322053675612603</v>
      </c>
      <c r="Z29" s="4">
        <f>D29</f>
        <v>10560000000</v>
      </c>
      <c r="AA29" s="8">
        <f>IFERROR(AB29/$V29,0)</f>
        <v>1.4107351225204201</v>
      </c>
      <c r="AB29" s="4">
        <f>E29</f>
        <v>12090000000</v>
      </c>
      <c r="AC29" s="8">
        <f>IFERROR(AD29/$V29,0)</f>
        <v>1.2287047841306884</v>
      </c>
      <c r="AD29" s="4">
        <f>F29</f>
        <v>10530000000</v>
      </c>
    </row>
    <row r="30" spans="1:30" ht="13.5">
      <c r="A30" t="s">
        <v>17</v>
      </c>
      <c r="B30" s="4">
        <v>7670000000</v>
      </c>
      <c r="C30" s="4">
        <v>7770000000</v>
      </c>
      <c r="D30" s="4">
        <v>9480000000</v>
      </c>
      <c r="E30" s="4">
        <v>10920000000</v>
      </c>
      <c r="F30" s="4">
        <v>9210000000</v>
      </c>
      <c r="G30" s="4"/>
      <c r="H30" t="s">
        <f>A30</f>
        <v>17</v>
      </c>
      <c r="I30" s="8">
        <f>IFERROR(J30/$J$27,0)</f>
        <v>0.74321705426356588</v>
      </c>
      <c r="J30" s="4">
        <f>B30</f>
        <v>7670000000</v>
      </c>
      <c r="K30" s="8">
        <f>IFERROR(L30/$L$27,0)</f>
        <v>0.72346368715083798</v>
      </c>
      <c r="L30" s="4">
        <f>C30</f>
        <v>7770000000</v>
      </c>
      <c r="M30" s="8">
        <f>IFERROR(N30/$N$27,0)</f>
        <v>0.75357710651828302</v>
      </c>
      <c r="N30" s="4">
        <f>D30</f>
        <v>9480000000</v>
      </c>
      <c r="O30" s="8">
        <f>IFERROR(P30/$P$27,0)</f>
        <v>0.76901408450704223</v>
      </c>
      <c r="P30" s="4">
        <f>E30</f>
        <v>10920000000</v>
      </c>
      <c r="Q30" s="8">
        <f>IFERROR(R30/$R$27,0)</f>
        <v>0.73037272006344167</v>
      </c>
      <c r="R30" s="4">
        <f>F30</f>
        <v>9210000000</v>
      </c>
      <c r="T30" t="s">
        <f>A30</f>
        <v>17</v>
      </c>
      <c r="U30" s="8">
        <f>IFERROR(V30/$V30,0)</f>
        <v>1</v>
      </c>
      <c r="V30" s="4">
        <f>B30</f>
        <v>7670000000</v>
      </c>
      <c r="W30" s="8">
        <f>IFERROR(X30/$V30,0)</f>
        <v>1.0130378096479791</v>
      </c>
      <c r="X30" s="4">
        <f>C30</f>
        <v>7770000000</v>
      </c>
      <c r="Y30" s="8">
        <f>IFERROR(Z30/$V30,0)</f>
        <v>1.2359843546284224</v>
      </c>
      <c r="Z30" s="4">
        <f>D30</f>
        <v>9480000000</v>
      </c>
      <c r="AA30" s="8">
        <f>IFERROR(AB30/$V30,0)</f>
        <v>1.423728813559322</v>
      </c>
      <c r="AB30" s="4">
        <f>E30</f>
        <v>10920000000</v>
      </c>
      <c r="AC30" s="8">
        <f>IFERROR(AD30/$V30,0)</f>
        <v>1.2007822685788787</v>
      </c>
      <c r="AD30" s="4">
        <f>F30</f>
        <v>9210000000</v>
      </c>
    </row>
    <row r="31" spans="1:30" ht="13.5">
      <c r="A31" t="s">
        <v>18</v>
      </c>
      <c r="B31" s="4">
        <v>898000000</v>
      </c>
      <c r="C31" s="4">
        <v>1030000000</v>
      </c>
      <c r="D31" s="4">
        <v>1080000000</v>
      </c>
      <c r="E31" s="4">
        <v>1170000000</v>
      </c>
      <c r="F31" s="4">
        <v>1320000000</v>
      </c>
      <c r="G31" s="4"/>
      <c r="H31" t="s">
        <f>A31</f>
        <v>18</v>
      </c>
      <c r="I31" s="8">
        <f>IFERROR(J31/$J$27,0)</f>
        <v>0.087015503875968986</v>
      </c>
      <c r="J31" s="4">
        <f>B31</f>
        <v>898000000</v>
      </c>
      <c r="K31" s="8">
        <f>IFERROR(L31/$L$27,0)</f>
        <v>0.095903165735567966</v>
      </c>
      <c r="L31" s="4">
        <f>C31</f>
        <v>1030000000</v>
      </c>
      <c r="M31" s="8">
        <f>IFERROR(N31/$N$27,0)</f>
        <v>0.085850556438791734</v>
      </c>
      <c r="N31" s="4">
        <f>D31</f>
        <v>1080000000</v>
      </c>
      <c r="O31" s="8">
        <f>IFERROR(P31/$P$27,0)</f>
        <v>0.0823943661971831</v>
      </c>
      <c r="P31" s="4">
        <f>E31</f>
        <v>1170000000</v>
      </c>
      <c r="Q31" s="8">
        <f>IFERROR(R31/$R$27,0)</f>
        <v>0.10467882632831087</v>
      </c>
      <c r="R31" s="4">
        <f>F31</f>
        <v>1320000000</v>
      </c>
      <c r="T31" t="s">
        <f>A31</f>
        <v>18</v>
      </c>
      <c r="U31" s="8">
        <f>IFERROR(V31/$V31,0)</f>
        <v>1</v>
      </c>
      <c r="V31" s="4">
        <f>B31</f>
        <v>898000000</v>
      </c>
      <c r="W31" s="8">
        <f>IFERROR(X31/$V31,0)</f>
        <v>1.1469933184855234</v>
      </c>
      <c r="X31" s="4">
        <f>C31</f>
        <v>1030000000</v>
      </c>
      <c r="Y31" s="8">
        <f>IFERROR(Z31/$V31,0)</f>
        <v>1.2026726057906458</v>
      </c>
      <c r="Z31" s="4">
        <f>D31</f>
        <v>1080000000</v>
      </c>
      <c r="AA31" s="8">
        <f>IFERROR(AB31/$V31,0)</f>
        <v>1.3028953229398663</v>
      </c>
      <c r="AB31" s="4">
        <f>E31</f>
        <v>1170000000</v>
      </c>
      <c r="AC31" s="8">
        <f>IFERROR(AD31/$V31,0)</f>
        <v>1.4699331848552339</v>
      </c>
      <c r="AD31" s="4">
        <f>F31</f>
        <v>1320000000</v>
      </c>
    </row>
    <row r="32" spans="1:30" ht="13.5">
      <c r="A32" t="s">
        <v>19</v>
      </c>
      <c r="B32" s="4">
        <v>786000000</v>
      </c>
      <c r="C32" s="4">
        <v>841000000</v>
      </c>
      <c r="D32" s="4">
        <v>918000000</v>
      </c>
      <c r="E32" s="4">
        <v>957000000</v>
      </c>
      <c r="F32" s="4">
        <v>1060000000</v>
      </c>
      <c r="G32" s="4"/>
      <c r="H32" t="s">
        <f>A32</f>
        <v>19</v>
      </c>
      <c r="I32" s="8">
        <f>IFERROR(J32/$J$27,0)</f>
        <v>0.076162790697674412</v>
      </c>
      <c r="J32" s="4">
        <f>B32</f>
        <v>786000000</v>
      </c>
      <c r="K32" s="8">
        <f>IFERROR(L32/$L$27,0)</f>
        <v>0.078305400372439479</v>
      </c>
      <c r="L32" s="4">
        <f>C32</f>
        <v>841000000</v>
      </c>
      <c r="M32" s="8">
        <f>IFERROR(N32/$N$27,0)</f>
        <v>0.072972972972972977</v>
      </c>
      <c r="N32" s="4">
        <f>D32</f>
        <v>918000000</v>
      </c>
      <c r="O32" s="8">
        <f>IFERROR(P32/$P$27,0)</f>
        <v>0.0673943661971831</v>
      </c>
      <c r="P32" s="4">
        <f>E32</f>
        <v>957000000</v>
      </c>
      <c r="Q32" s="8">
        <f>IFERROR(R32/$R$27,0)</f>
        <v>0.084060269627279943</v>
      </c>
      <c r="R32" s="4">
        <f>F32</f>
        <v>1060000000</v>
      </c>
      <c r="T32" t="s">
        <f>A32</f>
        <v>19</v>
      </c>
      <c r="U32" s="8">
        <f>IFERROR(V32/$V32,0)</f>
        <v>1</v>
      </c>
      <c r="V32" s="4">
        <f>B32</f>
        <v>786000000</v>
      </c>
      <c r="W32" s="8">
        <f>IFERROR(X32/$V32,0)</f>
        <v>1.0699745547073791</v>
      </c>
      <c r="X32" s="4">
        <f>C32</f>
        <v>841000000</v>
      </c>
      <c r="Y32" s="8">
        <f>IFERROR(Z32/$V32,0)</f>
        <v>1.16793893129771</v>
      </c>
      <c r="Z32" s="4">
        <f>D32</f>
        <v>918000000</v>
      </c>
      <c r="AA32" s="8">
        <f>IFERROR(AB32/$V32,0)</f>
        <v>1.217557251908397</v>
      </c>
      <c r="AB32" s="4">
        <f>E32</f>
        <v>957000000</v>
      </c>
      <c r="AC32" s="8">
        <f>IFERROR(AD32/$V32,0)</f>
        <v>1.3486005089058524</v>
      </c>
      <c r="AD32" s="4">
        <f>F32</f>
        <v>1060000000</v>
      </c>
    </row>
    <row r="33" spans="1:30" ht="13.5">
      <c r="A33" t="s">
        <v>20</v>
      </c>
      <c r="B33" s="4">
        <v>112000000</v>
      </c>
      <c r="C33" s="4">
        <v>193000000</v>
      </c>
      <c r="D33" s="4">
        <v>165000000</v>
      </c>
      <c r="E33" s="4">
        <v>212000000</v>
      </c>
      <c r="F33" s="4">
        <v>266000000</v>
      </c>
      <c r="G33" s="4"/>
      <c r="H33" t="s">
        <f>A33</f>
        <v>20</v>
      </c>
      <c r="I33" s="8">
        <f>IFERROR(J33/$J$27,0)</f>
        <v>0.010852713178294573</v>
      </c>
      <c r="J33" s="4">
        <f>B33</f>
        <v>112000000</v>
      </c>
      <c r="K33" s="8">
        <f>IFERROR(L33/$L$27,0)</f>
        <v>0.01797020484171322</v>
      </c>
      <c r="L33" s="4">
        <f>C33</f>
        <v>193000000</v>
      </c>
      <c r="M33" s="8">
        <f>IFERROR(N33/$N$27,0)</f>
        <v>0.013116057233704292</v>
      </c>
      <c r="N33" s="4">
        <f>D33</f>
        <v>165000000</v>
      </c>
      <c r="O33" s="8">
        <f>IFERROR(P33/$P$27,0)</f>
        <v>0.014929577464788733</v>
      </c>
      <c r="P33" s="4">
        <f>E33</f>
        <v>212000000</v>
      </c>
      <c r="Q33" s="8">
        <f>IFERROR(R33/$R$27,0)</f>
        <v>0.021094369547977797</v>
      </c>
      <c r="R33" s="4">
        <f>F33</f>
        <v>266000000</v>
      </c>
      <c r="T33" t="s">
        <f>A33</f>
        <v>20</v>
      </c>
      <c r="U33" s="8">
        <f>IFERROR(V33/$V33,0)</f>
        <v>1</v>
      </c>
      <c r="V33" s="4">
        <f>B33</f>
        <v>112000000</v>
      </c>
      <c r="W33" s="8">
        <f>IFERROR(X33/$V33,0)</f>
        <v>1.7232142857142858</v>
      </c>
      <c r="X33" s="4">
        <f>C33</f>
        <v>193000000</v>
      </c>
      <c r="Y33" s="8">
        <f>IFERROR(Z33/$V33,0)</f>
        <v>1.4732142857142858</v>
      </c>
      <c r="Z33" s="4">
        <f>D33</f>
        <v>165000000</v>
      </c>
      <c r="AA33" s="8">
        <f>IFERROR(AB33/$V33,0)</f>
        <v>1.8928571428571428</v>
      </c>
      <c r="AB33" s="4">
        <f>E33</f>
        <v>212000000</v>
      </c>
      <c r="AC33" s="8">
        <f>IFERROR(AD33/$V33,0)</f>
        <v>2.375</v>
      </c>
      <c r="AD33" s="4">
        <f>F33</f>
        <v>266000000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/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1750000000</v>
      </c>
      <c r="C35" s="4">
        <v>1930000000</v>
      </c>
      <c r="D35" s="4">
        <v>2020000000</v>
      </c>
      <c r="E35" s="4">
        <v>2109999999.9999998</v>
      </c>
      <c r="F35" s="4">
        <v>2080000000</v>
      </c>
      <c r="G35" s="4"/>
      <c r="H35" t="s">
        <f>A35</f>
        <v>23</v>
      </c>
      <c r="I35" s="8">
        <f>IFERROR(J35/$J$27,0)</f>
        <v>0.16957364341085271</v>
      </c>
      <c r="J35" s="4">
        <f>B35</f>
        <v>1750000000</v>
      </c>
      <c r="K35" s="8">
        <f>IFERROR(L35/$L$27,0)</f>
        <v>0.17970204841713222</v>
      </c>
      <c r="L35" s="4">
        <f>C35</f>
        <v>1930000000</v>
      </c>
      <c r="M35" s="8">
        <f>IFERROR(N35/$N$27,0)</f>
        <v>0.16057233704292528</v>
      </c>
      <c r="N35" s="4">
        <f>D35</f>
        <v>2020000000</v>
      </c>
      <c r="O35" s="8">
        <f>IFERROR(P35/$P$27,0)</f>
        <v>0.14859154929577464</v>
      </c>
      <c r="P35" s="4">
        <f>E35</f>
        <v>2109999999.9999998</v>
      </c>
      <c r="Q35" s="8">
        <f>IFERROR(R35/$R$27,0)</f>
        <v>0.16494845360824742</v>
      </c>
      <c r="R35" s="4">
        <f>F35</f>
        <v>2080000000</v>
      </c>
      <c r="T35" t="s">
        <f>A35</f>
        <v>23</v>
      </c>
      <c r="U35" s="8">
        <f>IFERROR(V35/$V35,0)</f>
        <v>1</v>
      </c>
      <c r="V35" s="4">
        <f>B35</f>
        <v>1750000000</v>
      </c>
      <c r="W35" s="8">
        <f>IFERROR(X35/$V35,0)</f>
        <v>1.1028571428571428</v>
      </c>
      <c r="X35" s="4">
        <f>C35</f>
        <v>1930000000</v>
      </c>
      <c r="Y35" s="8">
        <f>IFERROR(Z35/$V35,0)</f>
        <v>1.1542857142857144</v>
      </c>
      <c r="Z35" s="4">
        <f>D35</f>
        <v>2020000000</v>
      </c>
      <c r="AA35" s="8">
        <f>IFERROR(AB35/$V35,0)</f>
        <v>1.2057142857142855</v>
      </c>
      <c r="AB35" s="4">
        <f>E35</f>
        <v>2109999999.9999998</v>
      </c>
      <c r="AC35" s="8">
        <f>IFERROR(AD35/$V35,0)</f>
        <v>1.1885714285714286</v>
      </c>
      <c r="AD35" s="4">
        <f>F35</f>
        <v>2080000000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/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/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/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/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/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/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364000000</v>
      </c>
      <c r="C42" s="4">
        <v>370000000</v>
      </c>
      <c r="D42" s="4">
        <v>391000000</v>
      </c>
      <c r="E42" s="4">
        <v>405000000</v>
      </c>
      <c r="F42" s="4">
        <v>414000000</v>
      </c>
      <c r="G42" s="4"/>
      <c r="H42" t="s">
        <f>A42</f>
        <v>30</v>
      </c>
      <c r="I42" s="8">
        <f>IFERROR(J42/$J$27,0)</f>
        <v>0.035271317829457367</v>
      </c>
      <c r="J42" s="4">
        <f>B42</f>
        <v>364000000</v>
      </c>
      <c r="K42" s="8">
        <f>IFERROR(L42/$L$27,0)</f>
        <v>0.034450651769087522</v>
      </c>
      <c r="L42" s="4">
        <f>C42</f>
        <v>370000000</v>
      </c>
      <c r="M42" s="8">
        <f>IFERROR(N42/$N$27,0)</f>
        <v>0.031081081081081083</v>
      </c>
      <c r="N42" s="4">
        <f>D42</f>
        <v>391000000</v>
      </c>
      <c r="O42" s="8">
        <f>IFERROR(P42/$P$27,0)</f>
        <v>0.02852112676056338</v>
      </c>
      <c r="P42" s="4">
        <f>E42</f>
        <v>405000000</v>
      </c>
      <c r="Q42" s="8">
        <f>IFERROR(R42/$R$27,0)</f>
        <v>0.032831086439333863</v>
      </c>
      <c r="R42" s="4">
        <f>F42</f>
        <v>414000000</v>
      </c>
      <c r="T42" t="s">
        <f>A42</f>
        <v>30</v>
      </c>
      <c r="U42" s="8">
        <f>IFERROR(V42/$V42,0)</f>
        <v>1</v>
      </c>
      <c r="V42" s="4">
        <f>B42</f>
        <v>364000000</v>
      </c>
      <c r="W42" s="8">
        <f>IFERROR(X42/$V42,0)</f>
        <v>1.0164835164835164</v>
      </c>
      <c r="X42" s="4">
        <f>C42</f>
        <v>370000000</v>
      </c>
      <c r="Y42" s="8">
        <f>IFERROR(Z42/$V42,0)</f>
        <v>1.0741758241758241</v>
      </c>
      <c r="Z42" s="4">
        <f>D42</f>
        <v>391000000</v>
      </c>
      <c r="AA42" s="8">
        <f>IFERROR(AB42/$V42,0)</f>
        <v>1.1126373626373627</v>
      </c>
      <c r="AB42" s="4">
        <f>E42</f>
        <v>405000000</v>
      </c>
      <c r="AC42" s="8">
        <f>IFERROR(AD42/$V42,0)</f>
        <v>1.1373626373626373</v>
      </c>
      <c r="AD42" s="4">
        <f>F42</f>
        <v>414000000</v>
      </c>
    </row>
    <row r="43" spans="1:30" ht="13.5">
      <c r="A43" t="s">
        <v>31</v>
      </c>
      <c r="B43" s="4">
        <v>175000000</v>
      </c>
      <c r="C43" s="4">
        <v>378000000</v>
      </c>
      <c r="D43" s="4">
        <v>-210000000</v>
      </c>
      <c r="E43" s="4">
        <v>278000000</v>
      </c>
      <c r="F43" s="4">
        <v>-201000000</v>
      </c>
      <c r="G43" s="4"/>
      <c r="H43" t="s">
        <f>A43</f>
        <v>31</v>
      </c>
      <c r="I43" s="8">
        <f>IFERROR(J43/$J$27,0)</f>
        <v>0.01695736434108527</v>
      </c>
      <c r="J43" s="4">
        <f>B43</f>
        <v>175000000</v>
      </c>
      <c r="K43" s="8">
        <f>IFERROR(L43/$L$27,0)</f>
        <v>0.035195530726256981</v>
      </c>
      <c r="L43" s="4">
        <f>C43</f>
        <v>378000000</v>
      </c>
      <c r="M43" s="8">
        <f>IFERROR(N43/$N$27,0)</f>
        <v>-0.016693163751987282</v>
      </c>
      <c r="N43" s="4">
        <f>D43</f>
        <v>-210000000</v>
      </c>
      <c r="O43" s="8">
        <f>IFERROR(P43/$P$27,0)</f>
        <v>0.019577464788732395</v>
      </c>
      <c r="P43" s="4">
        <f>E43</f>
        <v>278000000</v>
      </c>
      <c r="Q43" s="8">
        <f>IFERROR(R43/$R$27,0)</f>
        <v>-0.015939730372720062</v>
      </c>
      <c r="R43" s="4">
        <f>F43</f>
        <v>-201000000</v>
      </c>
      <c r="T43" t="s">
        <f>A43</f>
        <v>31</v>
      </c>
      <c r="U43" s="8">
        <f>IFERROR(V43/$V43,0)</f>
        <v>1</v>
      </c>
      <c r="V43" s="4">
        <f>B43</f>
        <v>175000000</v>
      </c>
      <c r="W43" s="8">
        <f>IFERROR(X43/$V43,0)</f>
        <v>2.1600000000000001</v>
      </c>
      <c r="X43" s="4">
        <f>C43</f>
        <v>378000000</v>
      </c>
      <c r="Y43" s="8">
        <f>IFERROR(Z43/$V43,0)</f>
        <v>-1.2</v>
      </c>
      <c r="Z43" s="4">
        <f>D43</f>
        <v>-210000000</v>
      </c>
      <c r="AA43" s="8">
        <f>IFERROR(AB43/$V43,0)</f>
        <v>1.5885714285714285</v>
      </c>
      <c r="AB43" s="4">
        <f>E43</f>
        <v>278000000</v>
      </c>
      <c r="AC43" s="8">
        <f>IFERROR(AD43/$V43,0)</f>
        <v>-1.1485714285714286</v>
      </c>
      <c r="AD43" s="4">
        <f>F43</f>
        <v>-201000000</v>
      </c>
    </row>
    <row r="44" spans="1:30" ht="13.5">
      <c r="A44" t="s">
        <v>32</v>
      </c>
      <c r="B44" s="4">
        <v>-175000000</v>
      </c>
      <c r="C44" s="4">
        <v>1180000000</v>
      </c>
      <c r="D44" s="4">
        <v>210000000</v>
      </c>
      <c r="E44" s="4">
        <v>1420000000</v>
      </c>
      <c r="F44" s="4">
        <v>1870000000</v>
      </c>
      <c r="G44" s="4"/>
      <c r="H44" t="s">
        <f>A44</f>
        <v>32</v>
      </c>
      <c r="I44" s="8">
        <f>IFERROR(J44/$J$27,0)</f>
        <v>-0.01695736434108527</v>
      </c>
      <c r="J44" s="4">
        <f>B44</f>
        <v>-175000000</v>
      </c>
      <c r="K44" s="8">
        <f>IFERROR(L44/$L$27,0)</f>
        <v>0.10986964618249534</v>
      </c>
      <c r="L44" s="4">
        <f>C44</f>
        <v>1180000000</v>
      </c>
      <c r="M44" s="8">
        <f>IFERROR(N44/$N$27,0)</f>
        <v>0.016693163751987282</v>
      </c>
      <c r="N44" s="4">
        <f>D44</f>
        <v>210000000</v>
      </c>
      <c r="O44" s="8">
        <f>IFERROR(P44/$P$27,0)</f>
        <v>0.10000000000000001</v>
      </c>
      <c r="P44" s="4">
        <f>E44</f>
        <v>1420000000</v>
      </c>
      <c r="Q44" s="8">
        <f>IFERROR(R44/$R$27,0)</f>
        <v>0.14829500396510706</v>
      </c>
      <c r="R44" s="4">
        <f>F44</f>
        <v>1870000000</v>
      </c>
      <c r="T44" t="s">
        <f>A44</f>
        <v>32</v>
      </c>
      <c r="U44" s="8">
        <f>IFERROR(V44/$V44,0)</f>
        <v>1</v>
      </c>
      <c r="V44" s="4">
        <f>B44</f>
        <v>-175000000</v>
      </c>
      <c r="W44" s="8">
        <f>IFERROR(X44/$V44,0)</f>
        <v>-6.7428571428571429</v>
      </c>
      <c r="X44" s="4">
        <f>C44</f>
        <v>1180000000</v>
      </c>
      <c r="Y44" s="8">
        <f>IFERROR(Z44/$V44,0)</f>
        <v>-1.2</v>
      </c>
      <c r="Z44" s="4">
        <f>D44</f>
        <v>210000000</v>
      </c>
      <c r="AA44" s="8">
        <f>IFERROR(AB44/$V44,0)</f>
        <v>-8.1142857142857139</v>
      </c>
      <c r="AB44" s="4">
        <f>E44</f>
        <v>1420000000</v>
      </c>
      <c r="AC44" s="8">
        <f>IFERROR(AD44/$V44,0)</f>
        <v>-10.685714285714285</v>
      </c>
      <c r="AD44" s="4">
        <f>F44</f>
        <v>1870000000</v>
      </c>
    </row>
    <row r="45" spans="1:30" ht="13.5">
      <c r="A45" t="s">
        <v>33</v>
      </c>
      <c r="B45" s="4">
        <v>108000000</v>
      </c>
      <c r="C45" s="4">
        <v>306000000</v>
      </c>
      <c r="D45" s="4">
        <v>-125000000</v>
      </c>
      <c r="E45" s="4">
        <v>207000000</v>
      </c>
      <c r="F45" s="4">
        <v>-31000000</v>
      </c>
      <c r="G45" s="4"/>
      <c r="H45" t="s">
        <f>A45</f>
        <v>33</v>
      </c>
      <c r="I45" s="8">
        <f>IFERROR(J45/$J$27,0)</f>
        <v>0.010465116279069767</v>
      </c>
      <c r="J45" s="4">
        <f>B45</f>
        <v>108000000</v>
      </c>
      <c r="K45" s="8">
        <f>IFERROR(L45/$L$27,0)</f>
        <v>0.028491620111731845</v>
      </c>
      <c r="L45" s="4">
        <f>C45</f>
        <v>306000000</v>
      </c>
      <c r="M45" s="8">
        <f>IFERROR(N45/$N$27,0)</f>
        <v>-0.0099364069952305248</v>
      </c>
      <c r="N45" s="4">
        <f>D45</f>
        <v>-125000000</v>
      </c>
      <c r="O45" s="8">
        <f>IFERROR(P45/$P$27,0)</f>
        <v>0.014577464788732394</v>
      </c>
      <c r="P45" s="4">
        <f>E45</f>
        <v>207000000</v>
      </c>
      <c r="Q45" s="8">
        <f>IFERROR(R45/$R$27,0)</f>
        <v>-0.002458366375892149</v>
      </c>
      <c r="R45" s="4">
        <f>F45</f>
        <v>-31000000</v>
      </c>
      <c r="T45" t="s">
        <f>A45</f>
        <v>33</v>
      </c>
      <c r="U45" s="8">
        <f>IFERROR(V45/$V45,0)</f>
        <v>1</v>
      </c>
      <c r="V45" s="4">
        <f>B45</f>
        <v>108000000</v>
      </c>
      <c r="W45" s="8">
        <f>IFERROR(X45/$V45,0)</f>
        <v>2.8333333333333335</v>
      </c>
      <c r="X45" s="4">
        <f>C45</f>
        <v>306000000</v>
      </c>
      <c r="Y45" s="8">
        <f>IFERROR(Z45/$V45,0)</f>
        <v>-1.1574074074074074</v>
      </c>
      <c r="Z45" s="4">
        <f>D45</f>
        <v>-125000000</v>
      </c>
      <c r="AA45" s="8">
        <f>IFERROR(AB45/$V45,0)</f>
        <v>1.9166666666666667</v>
      </c>
      <c r="AB45" s="4">
        <f>E45</f>
        <v>207000000</v>
      </c>
      <c r="AC45" s="8">
        <f>IFERROR(AD45/$V45,0)</f>
        <v>-0.28703703703703703</v>
      </c>
      <c r="AD45" s="4">
        <f>F45</f>
        <v>-31000000</v>
      </c>
    </row>
    <row r="46" spans="1:30" ht="13.5">
      <c r="A46" t="s">
        <v>34</v>
      </c>
      <c r="B46" s="4">
        <v>13000000</v>
      </c>
      <c r="C46" s="4">
        <v>20000000</v>
      </c>
      <c r="D46" s="4">
        <v>12000000</v>
      </c>
      <c r="E46" s="4">
        <v>12000000</v>
      </c>
      <c r="F46" s="4">
        <v>17000000</v>
      </c>
      <c r="G46" s="4"/>
      <c r="H46" t="s">
        <f>A46</f>
        <v>34</v>
      </c>
      <c r="I46" s="8">
        <f>IFERROR(J46/$J$27,0)</f>
        <v>0.0012596899224806201</v>
      </c>
      <c r="J46" s="4">
        <f>B46</f>
        <v>13000000</v>
      </c>
      <c r="K46" s="8">
        <f>IFERROR(L46/$L$27,0)</f>
        <v>0.0018621973929236499</v>
      </c>
      <c r="L46" s="4">
        <f>C46</f>
        <v>20000000</v>
      </c>
      <c r="M46" s="8">
        <f>IFERROR(N46/$N$27,0)</f>
        <v>0.00095389507154213036</v>
      </c>
      <c r="N46" s="4">
        <f>D46</f>
        <v>12000000</v>
      </c>
      <c r="O46" s="8">
        <f>IFERROR(P46/$P$27,0)</f>
        <v>0.00084507042253521131</v>
      </c>
      <c r="P46" s="4">
        <f>E46</f>
        <v>12000000</v>
      </c>
      <c r="Q46" s="8">
        <f>IFERROR(R46/$R$27,0)</f>
        <v>0.0013481363996827914</v>
      </c>
      <c r="R46" s="4">
        <f>F46</f>
        <v>17000000</v>
      </c>
      <c r="T46" t="s">
        <f>A46</f>
        <v>34</v>
      </c>
      <c r="U46" s="8">
        <f>IFERROR(V46/$V46,0)</f>
        <v>1</v>
      </c>
      <c r="V46" s="4">
        <f>B46</f>
        <v>13000000</v>
      </c>
      <c r="W46" s="8">
        <f>IFERROR(X46/$V46,0)</f>
        <v>1.5384615384615385</v>
      </c>
      <c r="X46" s="4">
        <f>C46</f>
        <v>20000000</v>
      </c>
      <c r="Y46" s="8">
        <f>IFERROR(Z46/$V46,0)</f>
        <v>0.92307692307692313</v>
      </c>
      <c r="Z46" s="4">
        <f>D46</f>
        <v>12000000</v>
      </c>
      <c r="AA46" s="8">
        <f>IFERROR(AB46/$V46,0)</f>
        <v>0.92307692307692313</v>
      </c>
      <c r="AB46" s="4">
        <f>E46</f>
        <v>12000000</v>
      </c>
      <c r="AC46" s="8">
        <f>IFERROR(AD46/$V46,0)</f>
        <v>1.3076923076923077</v>
      </c>
      <c r="AD46" s="4">
        <f>F46</f>
        <v>17000000</v>
      </c>
    </row>
    <row r="47" spans="1:30" ht="13.5">
      <c r="A47" t="s">
        <v>35</v>
      </c>
      <c r="B47" s="4">
        <v>66000000</v>
      </c>
      <c r="C47" s="4">
        <v>68000000</v>
      </c>
      <c r="D47" s="4">
        <v>102000000</v>
      </c>
      <c r="E47" s="4">
        <v>132000000</v>
      </c>
      <c r="F47" s="4">
        <v>111000000</v>
      </c>
      <c r="G47" s="4"/>
      <c r="H47" t="s">
        <f>A47</f>
        <v>35</v>
      </c>
      <c r="I47" s="8">
        <f>IFERROR(J47/$J$27,0)</f>
        <v>0.0063953488372093022</v>
      </c>
      <c r="J47" s="4">
        <f>B47</f>
        <v>66000000</v>
      </c>
      <c r="K47" s="8">
        <f>IFERROR(L47/$L$27,0)</f>
        <v>0.0063314711359404099</v>
      </c>
      <c r="L47" s="4">
        <f>C47</f>
        <v>68000000</v>
      </c>
      <c r="M47" s="8">
        <f>IFERROR(N47/$N$27,0)</f>
        <v>0.0081081081081081086</v>
      </c>
      <c r="N47" s="4">
        <f>D47</f>
        <v>102000000</v>
      </c>
      <c r="O47" s="8">
        <f>IFERROR(P47/$P$27,0)</f>
        <v>0.0092957746478873234</v>
      </c>
      <c r="P47" s="4">
        <f>E47</f>
        <v>132000000</v>
      </c>
      <c r="Q47" s="8">
        <f>IFERROR(R47/$R$27,0)</f>
        <v>0.0088025376685170499</v>
      </c>
      <c r="R47" s="4">
        <f>F47</f>
        <v>111000000</v>
      </c>
      <c r="T47" t="s">
        <f>A47</f>
        <v>35</v>
      </c>
      <c r="U47" s="8">
        <f>IFERROR(V47/$V47,0)</f>
        <v>1</v>
      </c>
      <c r="V47" s="4">
        <f>B47</f>
        <v>66000000</v>
      </c>
      <c r="W47" s="8">
        <f>IFERROR(X47/$V47,0)</f>
        <v>1.0303030303030303</v>
      </c>
      <c r="X47" s="4">
        <f>C47</f>
        <v>68000000</v>
      </c>
      <c r="Y47" s="8">
        <f>IFERROR(Z47/$V47,0)</f>
        <v>1.5454545454545454</v>
      </c>
      <c r="Z47" s="4">
        <f>D47</f>
        <v>102000000</v>
      </c>
      <c r="AA47" s="8">
        <f>IFERROR(AB47/$V47,0)</f>
        <v>2</v>
      </c>
      <c r="AB47" s="4">
        <f>E47</f>
        <v>132000000</v>
      </c>
      <c r="AC47" s="8">
        <f>IFERROR(AD47/$V47,0)</f>
        <v>1.6818181818181819</v>
      </c>
      <c r="AD47" s="4">
        <f>F47</f>
        <v>111000000</v>
      </c>
    </row>
    <row r="48" spans="1:30" ht="13.5">
      <c r="A48" t="s">
        <v>36</v>
      </c>
      <c r="B48" s="4">
        <v>450000000</v>
      </c>
      <c r="C48" s="4">
        <v>472000000</v>
      </c>
      <c r="D48" s="4">
        <v>536000000</v>
      </c>
      <c r="E48" s="4">
        <v>559000000</v>
      </c>
      <c r="F48" s="4">
        <v>641000000</v>
      </c>
      <c r="G48" s="4"/>
      <c r="H48" t="s">
        <f>A48</f>
        <v>36</v>
      </c>
      <c r="I48" s="8">
        <f>IFERROR(J48/$J$27,0)</f>
        <v>0.043604651162790699</v>
      </c>
      <c r="J48" s="4">
        <f>B48</f>
        <v>450000000</v>
      </c>
      <c r="K48" s="8">
        <f>IFERROR(L48/$L$27,0)</f>
        <v>0.04394785847299814</v>
      </c>
      <c r="L48" s="4">
        <f>C48</f>
        <v>472000000</v>
      </c>
      <c r="M48" s="8">
        <f>IFERROR(N48/$N$27,0)</f>
        <v>0.042607313195548488</v>
      </c>
      <c r="N48" s="4">
        <f>D48</f>
        <v>536000000</v>
      </c>
      <c r="O48" s="8">
        <f>IFERROR(P48/$P$27,0)</f>
        <v>0.03936619718309859</v>
      </c>
      <c r="P48" s="4">
        <f>E48</f>
        <v>559000000</v>
      </c>
      <c r="Q48" s="8">
        <f>IFERROR(R48/$R$27,0)</f>
        <v>0.050832672482157018</v>
      </c>
      <c r="R48" s="4">
        <f>F48</f>
        <v>641000000</v>
      </c>
      <c r="T48" t="s">
        <f>A48</f>
        <v>36</v>
      </c>
      <c r="U48" s="8">
        <f>IFERROR(V48/$V48,0)</f>
        <v>1</v>
      </c>
      <c r="V48" s="4">
        <f>B48</f>
        <v>450000000</v>
      </c>
      <c r="W48" s="8">
        <f>IFERROR(X48/$V48,0)</f>
        <v>1.048888888888889</v>
      </c>
      <c r="X48" s="4">
        <f>C48</f>
        <v>472000000</v>
      </c>
      <c r="Y48" s="8">
        <f>IFERROR(Z48/$V48,0)</f>
        <v>1.191111111111111</v>
      </c>
      <c r="Z48" s="4">
        <f>D48</f>
        <v>536000000</v>
      </c>
      <c r="AA48" s="8">
        <f>IFERROR(AB48/$V48,0)</f>
        <v>1.2422222222222221</v>
      </c>
      <c r="AB48" s="4">
        <f>E48</f>
        <v>559000000</v>
      </c>
      <c r="AC48" s="8">
        <f>IFERROR(AD48/$V48,0)</f>
        <v>1.4244444444444444</v>
      </c>
      <c r="AD48" s="4">
        <f>F48</f>
        <v>641000000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/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463000000</v>
      </c>
      <c r="C50" s="4">
        <v>482000000</v>
      </c>
      <c r="D50" s="4">
        <v>549000000</v>
      </c>
      <c r="E50" s="4">
        <v>574000000</v>
      </c>
      <c r="F50" s="4">
        <v>656000000</v>
      </c>
      <c r="G50" s="4"/>
      <c r="H50" t="s">
        <f>A50</f>
        <v>38</v>
      </c>
      <c r="I50" s="8">
        <f>IFERROR(J50/$J$27,0)</f>
        <v>0.04486434108527132</v>
      </c>
      <c r="J50" s="4">
        <f>B50</f>
        <v>463000000</v>
      </c>
      <c r="K50" s="8">
        <f>IFERROR(L50/$L$27,0)</f>
        <v>0.044878957169459964</v>
      </c>
      <c r="L50" s="4">
        <f>C50</f>
        <v>482000000</v>
      </c>
      <c r="M50" s="8">
        <f>IFERROR(N50/$N$27,0)</f>
        <v>0.043640699523052467</v>
      </c>
      <c r="N50" s="4">
        <f>D50</f>
        <v>549000000</v>
      </c>
      <c r="O50" s="8">
        <f>IFERROR(P50/$P$27,0)</f>
        <v>0.040422535211267603</v>
      </c>
      <c r="P50" s="4">
        <f>E50</f>
        <v>574000000</v>
      </c>
      <c r="Q50" s="8">
        <f>IFERROR(R50/$R$27,0)</f>
        <v>0.05202220459952419</v>
      </c>
      <c r="R50" s="4">
        <f>F50</f>
        <v>656000000</v>
      </c>
      <c r="T50" t="s">
        <f>A50</f>
        <v>38</v>
      </c>
      <c r="U50" s="8">
        <f>IFERROR(V50/$V50,0)</f>
        <v>1</v>
      </c>
      <c r="V50" s="4">
        <f>B50</f>
        <v>463000000</v>
      </c>
      <c r="W50" s="8">
        <f>IFERROR(X50/$V50,0)</f>
        <v>1.0410367170626349</v>
      </c>
      <c r="X50" s="4">
        <f>C50</f>
        <v>482000000</v>
      </c>
      <c r="Y50" s="8">
        <f>IFERROR(Z50/$V50,0)</f>
        <v>1.1857451403887689</v>
      </c>
      <c r="Z50" s="4">
        <f>D50</f>
        <v>549000000</v>
      </c>
      <c r="AA50" s="8">
        <f>IFERROR(AB50/$V50,0)</f>
        <v>1.2397408207343412</v>
      </c>
      <c r="AB50" s="4">
        <f>E50</f>
        <v>574000000</v>
      </c>
      <c r="AC50" s="8">
        <f>IFERROR(AD50/$V50,0)</f>
        <v>1.4168466522678185</v>
      </c>
      <c r="AD50" s="4">
        <f>F50</f>
        <v>656000000</v>
      </c>
    </row>
    <row r="51" spans="1:30" ht="13.5">
      <c r="A51" t="s">
        <v>39</v>
      </c>
      <c r="B51" s="4">
        <v>13000000</v>
      </c>
      <c r="C51" s="4">
        <v>10000000</v>
      </c>
      <c r="D51" s="4">
        <v>13000000</v>
      </c>
      <c r="E51" s="4">
        <v>15000000</v>
      </c>
      <c r="F51" s="4">
        <v>15000000</v>
      </c>
      <c r="G51" s="4"/>
      <c r="H51" t="s">
        <f>A51</f>
        <v>39</v>
      </c>
      <c r="I51" s="8">
        <f>IFERROR(J51/$J$27,0)</f>
        <v>0.0012596899224806201</v>
      </c>
      <c r="J51" s="4">
        <f>B51</f>
        <v>13000000</v>
      </c>
      <c r="K51" s="8">
        <f>IFERROR(L51/$L$27,0)</f>
        <v>0.00093109869646182495</v>
      </c>
      <c r="L51" s="4">
        <f>C51</f>
        <v>10000000</v>
      </c>
      <c r="M51" s="8">
        <f>IFERROR(N51/$N$27,0)</f>
        <v>0.0010333863275039745</v>
      </c>
      <c r="N51" s="4">
        <f>D51</f>
        <v>13000000</v>
      </c>
      <c r="O51" s="8">
        <f>IFERROR(P51/$P$27,0)</f>
        <v>0.001056338028169014</v>
      </c>
      <c r="P51" s="4">
        <f>E51</f>
        <v>15000000</v>
      </c>
      <c r="Q51" s="8">
        <f>IFERROR(R51/$R$27,0)</f>
        <v>0.0011895321173671688</v>
      </c>
      <c r="R51" s="4">
        <f>F51</f>
        <v>15000000</v>
      </c>
      <c r="T51" t="s">
        <f>A51</f>
        <v>39</v>
      </c>
      <c r="U51" s="8">
        <f>IFERROR(V51/$V51,0)</f>
        <v>1</v>
      </c>
      <c r="V51" s="4">
        <f>B51</f>
        <v>13000000</v>
      </c>
      <c r="W51" s="8">
        <f>IFERROR(X51/$V51,0)</f>
        <v>0.76923076923076927</v>
      </c>
      <c r="X51" s="4">
        <f>C51</f>
        <v>10000000</v>
      </c>
      <c r="Y51" s="8">
        <f>IFERROR(Z51/$V51,0)</f>
        <v>1</v>
      </c>
      <c r="Z51" s="4">
        <f>D51</f>
        <v>13000000</v>
      </c>
      <c r="AA51" s="8">
        <f>IFERROR(AB51/$V51,0)</f>
        <v>1.1538461538461537</v>
      </c>
      <c r="AB51" s="4">
        <f>E51</f>
        <v>15000000</v>
      </c>
      <c r="AC51" s="8">
        <f>IFERROR(AD51/$V51,0)</f>
        <v>1.1538461538461537</v>
      </c>
      <c r="AD51" s="4">
        <f>F51</f>
        <v>15000000</v>
      </c>
    </row>
    <row r="52" spans="1:30" ht="13.5">
      <c r="A52" t="s">
        <v>40</v>
      </c>
      <c r="B52" s="4">
        <v>950000000</v>
      </c>
      <c r="C52" s="4">
        <v>1110000000</v>
      </c>
      <c r="D52" s="4">
        <v>1290000000</v>
      </c>
      <c r="E52" s="4">
        <v>1220000000</v>
      </c>
      <c r="F52" s="4">
        <v>1320000000</v>
      </c>
      <c r="G52" s="4"/>
      <c r="H52" t="s">
        <f>A52</f>
        <v>40</v>
      </c>
      <c r="I52" s="8">
        <f>IFERROR(J52/$J$27,0)</f>
        <v>0.09205426356589147</v>
      </c>
      <c r="J52" s="4">
        <f>B52</f>
        <v>950000000</v>
      </c>
      <c r="K52" s="8">
        <f>IFERROR(L52/$L$27,0)</f>
        <v>0.10335195530726257</v>
      </c>
      <c r="L52" s="4">
        <f>C52</f>
        <v>1110000000</v>
      </c>
      <c r="M52" s="8">
        <f>IFERROR(N52/$N$27,0)</f>
        <v>0.10254372019077901</v>
      </c>
      <c r="N52" s="4">
        <f>D52</f>
        <v>1290000000</v>
      </c>
      <c r="O52" s="8">
        <f>IFERROR(P52/$P$27,0)</f>
        <v>0.085915492957746475</v>
      </c>
      <c r="P52" s="4">
        <f>E52</f>
        <v>1220000000</v>
      </c>
      <c r="Q52" s="8">
        <f>IFERROR(R52/$R$27,0)</f>
        <v>0.10467882632831087</v>
      </c>
      <c r="R52" s="4">
        <f>F52</f>
        <v>1320000000</v>
      </c>
      <c r="T52" t="s">
        <f>A52</f>
        <v>40</v>
      </c>
      <c r="U52" s="8">
        <f>IFERROR(V52/$V52,0)</f>
        <v>1</v>
      </c>
      <c r="V52" s="4">
        <f>B52</f>
        <v>950000000</v>
      </c>
      <c r="W52" s="8">
        <f>IFERROR(X52/$V52,0)</f>
        <v>1.168421052631579</v>
      </c>
      <c r="X52" s="4">
        <f>C52</f>
        <v>1110000000</v>
      </c>
      <c r="Y52" s="8">
        <f>IFERROR(Z52/$V52,0)</f>
        <v>1.3578947368421053</v>
      </c>
      <c r="Z52" s="4">
        <f>D52</f>
        <v>1290000000</v>
      </c>
      <c r="AA52" s="8">
        <f>IFERROR(AB52/$V52,0)</f>
        <v>1.2842105263157895</v>
      </c>
      <c r="AB52" s="4">
        <f>E52</f>
        <v>1220000000</v>
      </c>
      <c r="AC52" s="8">
        <f>IFERROR(AD52/$V52,0)</f>
        <v>1.3894736842105264</v>
      </c>
      <c r="AD52" s="4">
        <f>F52</f>
        <v>1320000000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/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/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230000000</v>
      </c>
      <c r="C55" s="4">
        <v>271000000</v>
      </c>
      <c r="D55" s="4">
        <v>175000000</v>
      </c>
      <c r="E55" s="4">
        <v>98000000</v>
      </c>
      <c r="F55" s="4">
        <v>152000000</v>
      </c>
      <c r="G55" s="4"/>
      <c r="H55" t="s">
        <f>A55</f>
        <v>43</v>
      </c>
      <c r="I55" s="8">
        <f>IFERROR(J55/$J$27,0)</f>
        <v>0.022286821705426358</v>
      </c>
      <c r="J55" s="4">
        <f>B55</f>
        <v>230000000</v>
      </c>
      <c r="K55" s="8">
        <f>IFERROR(L55/$L$27,0)</f>
        <v>0.025232774674115457</v>
      </c>
      <c r="L55" s="4">
        <f>C55</f>
        <v>271000000</v>
      </c>
      <c r="M55" s="8">
        <f>IFERROR(N55/$N$27,0)</f>
        <v>0.013910969793322734</v>
      </c>
      <c r="N55" s="4">
        <f>D55</f>
        <v>175000000</v>
      </c>
      <c r="O55" s="8">
        <f>IFERROR(P55/$P$27,0)</f>
        <v>0.0069014084507042252</v>
      </c>
      <c r="P55" s="4">
        <f>E55</f>
        <v>98000000</v>
      </c>
      <c r="Q55" s="8">
        <f>IFERROR(R55/$R$27,0)</f>
        <v>0.012053925455987312</v>
      </c>
      <c r="R55" s="4">
        <f>F55</f>
        <v>152000000</v>
      </c>
      <c r="T55" t="s">
        <f>A55</f>
        <v>43</v>
      </c>
      <c r="U55" s="8">
        <f>IFERROR(V55/$V55,0)</f>
        <v>1</v>
      </c>
      <c r="V55" s="4">
        <f>B55</f>
        <v>230000000</v>
      </c>
      <c r="W55" s="8">
        <f>IFERROR(X55/$V55,0)</f>
        <v>1.1782608695652175</v>
      </c>
      <c r="X55" s="4">
        <f>C55</f>
        <v>271000000</v>
      </c>
      <c r="Y55" s="8">
        <f>IFERROR(Z55/$V55,0)</f>
        <v>0.76086956521739135</v>
      </c>
      <c r="Z55" s="4">
        <f>D55</f>
        <v>175000000</v>
      </c>
      <c r="AA55" s="8">
        <f>IFERROR(AB55/$V55,0)</f>
        <v>0.42608695652173911</v>
      </c>
      <c r="AB55" s="4">
        <f>E55</f>
        <v>98000000</v>
      </c>
      <c r="AC55" s="8">
        <f>IFERROR(AD55/$V55,0)</f>
        <v>0.66086956521739126</v>
      </c>
      <c r="AD55" s="4">
        <f>F55</f>
        <v>152000000</v>
      </c>
    </row>
    <row r="56" spans="1:30" ht="13.5">
      <c r="A56" t="s">
        <v>44</v>
      </c>
      <c r="B56" s="4">
        <v>-7000000</v>
      </c>
      <c r="C56" s="4">
        <v>6000000</v>
      </c>
      <c r="D56" s="4">
        <v>-21000000</v>
      </c>
      <c r="E56" s="4">
        <v>-16000000</v>
      </c>
      <c r="F56" s="4">
        <v>-177000000</v>
      </c>
      <c r="G56" s="4"/>
      <c r="H56" t="s">
        <f>A56</f>
        <v>44</v>
      </c>
      <c r="I56" s="8">
        <f>IFERROR(J56/$J$27,0)</f>
        <v>-0.00067829457364341084</v>
      </c>
      <c r="J56" s="4">
        <f>B56</f>
        <v>-7000000</v>
      </c>
      <c r="K56" s="8">
        <f>IFERROR(L56/$L$27,0)</f>
        <v>0.00055865921787709492</v>
      </c>
      <c r="L56" s="4">
        <f>C56</f>
        <v>6000000</v>
      </c>
      <c r="M56" s="8">
        <f>IFERROR(N56/$N$27,0)</f>
        <v>-0.0016693163751987281</v>
      </c>
      <c r="N56" s="4">
        <f>D56</f>
        <v>-21000000</v>
      </c>
      <c r="O56" s="8">
        <f>IFERROR(P56/$P$27,0)</f>
        <v>-0.0011267605633802818</v>
      </c>
      <c r="P56" s="4">
        <f>E56</f>
        <v>-16000000</v>
      </c>
      <c r="Q56" s="8">
        <f>IFERROR(R56/$R$27,0)</f>
        <v>-0.014036478984932594</v>
      </c>
      <c r="R56" s="4">
        <f>F56</f>
        <v>-177000000</v>
      </c>
      <c r="T56" t="s">
        <f>A56</f>
        <v>44</v>
      </c>
      <c r="U56" s="8">
        <f>IFERROR(V56/$V56,0)</f>
        <v>1</v>
      </c>
      <c r="V56" s="4">
        <f>B56</f>
        <v>-7000000</v>
      </c>
      <c r="W56" s="8">
        <f>IFERROR(X56/$V56,0)</f>
        <v>-0.8571428571428571</v>
      </c>
      <c r="X56" s="4">
        <f>C56</f>
        <v>6000000</v>
      </c>
      <c r="Y56" s="8">
        <f>IFERROR(Z56/$V56,0)</f>
        <v>3</v>
      </c>
      <c r="Z56" s="4">
        <f>D56</f>
        <v>-21000000</v>
      </c>
      <c r="AA56" s="8">
        <f>IFERROR(AB56/$V56,0)</f>
        <v>2.2857142857142856</v>
      </c>
      <c r="AB56" s="4">
        <f>E56</f>
        <v>-16000000</v>
      </c>
      <c r="AC56" s="8">
        <f>IFERROR(AD56/$V56,0)</f>
        <v>25.285714285714285</v>
      </c>
      <c r="AD56" s="4">
        <f>F56</f>
        <v>-177000000</v>
      </c>
    </row>
    <row r="57" spans="1:30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/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30" ht="13.5">
      <c r="A58" t="s">
        <v>46</v>
      </c>
      <c r="B58" s="4">
        <v>237000000</v>
      </c>
      <c r="C58" s="4">
        <v>265000000</v>
      </c>
      <c r="D58" s="4">
        <v>196000000</v>
      </c>
      <c r="E58" s="4">
        <v>114000000</v>
      </c>
      <c r="F58" s="4">
        <v>329000000</v>
      </c>
      <c r="G58" s="4"/>
      <c r="H58" t="s">
        <f>A58</f>
        <v>46</v>
      </c>
      <c r="I58" s="8">
        <f>IFERROR(J58/$J$27,0)</f>
        <v>0.022965116279069768</v>
      </c>
      <c r="J58" s="4">
        <f>B58</f>
        <v>237000000</v>
      </c>
      <c r="K58" s="8">
        <f>IFERROR(L58/$L$27,0)</f>
        <v>0.024674115456238363</v>
      </c>
      <c r="L58" s="4">
        <f>C58</f>
        <v>265000000</v>
      </c>
      <c r="M58" s="8">
        <f>IFERROR(N58/$N$27,0)</f>
        <v>0.015580286168521463</v>
      </c>
      <c r="N58" s="4">
        <f>D58</f>
        <v>196000000</v>
      </c>
      <c r="O58" s="8">
        <f>IFERROR(P58/$P$27,0)</f>
        <v>0.0080281690140845078</v>
      </c>
      <c r="P58" s="4">
        <f>E58</f>
        <v>114000000</v>
      </c>
      <c r="Q58" s="8">
        <f>IFERROR(R58/$R$27,0)</f>
        <v>0.026090404440919906</v>
      </c>
      <c r="R58" s="4">
        <f>F58</f>
        <v>329000000</v>
      </c>
      <c r="T58" t="s">
        <f>A58</f>
        <v>46</v>
      </c>
      <c r="U58" s="8">
        <f>IFERROR(V58/$V58,0)</f>
        <v>1</v>
      </c>
      <c r="V58" s="4">
        <f>B58</f>
        <v>237000000</v>
      </c>
      <c r="W58" s="8">
        <f>IFERROR(X58/$V58,0)</f>
        <v>1.1181434599156117</v>
      </c>
      <c r="X58" s="4">
        <f>C58</f>
        <v>265000000</v>
      </c>
      <c r="Y58" s="8">
        <f>IFERROR(Z58/$V58,0)</f>
        <v>0.8270042194092827</v>
      </c>
      <c r="Z58" s="4">
        <f>D58</f>
        <v>196000000</v>
      </c>
      <c r="AA58" s="8">
        <f>IFERROR(AB58/$V58,0)</f>
        <v>0.48101265822784811</v>
      </c>
      <c r="AB58" s="4">
        <f>E58</f>
        <v>114000000</v>
      </c>
      <c r="AC58" s="8">
        <f>IFERROR(AD58/$V58,0)</f>
        <v>1.3881856540084387</v>
      </c>
      <c r="AD58" s="4">
        <f>F58</f>
        <v>329000000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/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/>
      <c r="H60" t="s">
        <f>A60</f>
        <v>48</v>
      </c>
      <c r="I60" s="8">
        <f>IFERROR(J60/$J$27,0)</f>
        <v>0</v>
      </c>
      <c r="J60" s="4">
        <f>B60</f>
        <v>0</v>
      </c>
      <c r="K60" s="8">
        <f>IFERROR(L60/$L$27,0)</f>
        <v>0</v>
      </c>
      <c r="L60" s="4">
        <f>C60</f>
        <v>0</v>
      </c>
      <c r="M60" s="8">
        <f>IFERROR(N60/$N$27,0)</f>
        <v>0</v>
      </c>
      <c r="N60" s="4">
        <f>D60</f>
        <v>0</v>
      </c>
      <c r="O60" s="8">
        <f>IFERROR(P60/$P$27,0)</f>
        <v>0</v>
      </c>
      <c r="P60" s="4">
        <f>E60</f>
        <v>0</v>
      </c>
      <c r="Q60" s="8">
        <f>IFERROR(R60/$R$27,0)</f>
        <v>0</v>
      </c>
      <c r="R60" s="4">
        <f>F60</f>
        <v>0</v>
      </c>
      <c r="T60" t="s">
        <f>A60</f>
        <v>48</v>
      </c>
      <c r="U60" s="8">
        <f>IFERROR(V60/$V60,0)</f>
        <v>0</v>
      </c>
      <c r="V60" s="4">
        <f>B60</f>
        <v>0</v>
      </c>
      <c r="W60" s="8">
        <f>IFERROR(X60/$V60,0)</f>
        <v>0</v>
      </c>
      <c r="X60" s="4">
        <f>C60</f>
        <v>0</v>
      </c>
      <c r="Y60" s="8">
        <f>IFERROR(Z60/$V60,0)</f>
        <v>0</v>
      </c>
      <c r="Z60" s="4">
        <f>D60</f>
        <v>0</v>
      </c>
      <c r="AA60" s="8">
        <f>IFERROR(AB60/$V60,0)</f>
        <v>0</v>
      </c>
      <c r="AB60" s="4">
        <f>E60</f>
        <v>0</v>
      </c>
      <c r="AC60" s="8">
        <f>IFERROR(AD60/$V60,0)</f>
        <v>0</v>
      </c>
      <c r="AD60" s="4">
        <f>F60</f>
        <v>0</v>
      </c>
    </row>
    <row r="61" spans="1:30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/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30" ht="13.5">
      <c r="A62" t="s">
        <v>50</v>
      </c>
      <c r="B62" s="4">
        <v>-2000000</v>
      </c>
      <c r="C62" s="4">
        <v>-2000000</v>
      </c>
      <c r="D62" s="4">
        <v>-2000000</v>
      </c>
      <c r="E62" s="4">
        <v>-2000000</v>
      </c>
      <c r="F62" s="4">
        <v>-2000000</v>
      </c>
      <c r="G62" s="4"/>
      <c r="H62" t="s">
        <f>A62</f>
        <v>50</v>
      </c>
      <c r="I62" s="8">
        <f>IFERROR(J62/$J$27,0)</f>
        <v>-0.0001937984496124031</v>
      </c>
      <c r="J62" s="4">
        <f>B62</f>
        <v>-2000000</v>
      </c>
      <c r="K62" s="8">
        <f>IFERROR(L62/$L$27,0)</f>
        <v>-0.00018621973929236498</v>
      </c>
      <c r="L62" s="4">
        <f>C62</f>
        <v>-2000000</v>
      </c>
      <c r="M62" s="8">
        <f>IFERROR(N62/$N$27,0)</f>
        <v>-0.00015898251192368839</v>
      </c>
      <c r="N62" s="4">
        <f>D62</f>
        <v>-2000000</v>
      </c>
      <c r="O62" s="8">
        <f>IFERROR(P62/$P$27,0)</f>
        <v>-0.00014084507042253522</v>
      </c>
      <c r="P62" s="4">
        <f>E62</f>
        <v>-2000000</v>
      </c>
      <c r="Q62" s="8">
        <f>IFERROR(R62/$R$27,0)</f>
        <v>-0.00015860428231562253</v>
      </c>
      <c r="R62" s="4">
        <f>F62</f>
        <v>-2000000</v>
      </c>
      <c r="T62" t="s">
        <f>A62</f>
        <v>50</v>
      </c>
      <c r="U62" s="8">
        <f>IFERROR(V62/$V62,0)</f>
        <v>1</v>
      </c>
      <c r="V62" s="4">
        <f>B62</f>
        <v>-2000000</v>
      </c>
      <c r="W62" s="8">
        <f>IFERROR(X62/$V62,0)</f>
        <v>1</v>
      </c>
      <c r="X62" s="4">
        <f>C62</f>
        <v>-2000000</v>
      </c>
      <c r="Y62" s="8">
        <f>IFERROR(Z62/$V62,0)</f>
        <v>1</v>
      </c>
      <c r="Z62" s="4">
        <f>D62</f>
        <v>-2000000</v>
      </c>
      <c r="AA62" s="8">
        <f>IFERROR(AB62/$V62,0)</f>
        <v>1</v>
      </c>
      <c r="AB62" s="4">
        <f>E62</f>
        <v>-2000000</v>
      </c>
      <c r="AC62" s="8">
        <f>IFERROR(AD62/$V62,0)</f>
        <v>1</v>
      </c>
      <c r="AD62" s="4">
        <f>F62</f>
        <v>-2000000</v>
      </c>
    </row>
    <row r="63" spans="1:30" ht="13.5">
      <c r="A63" t="s">
        <v>51</v>
      </c>
      <c r="B63" s="4">
        <v>718000000</v>
      </c>
      <c r="C63" s="4">
        <v>832000000</v>
      </c>
      <c r="D63" s="4">
        <v>1110000000</v>
      </c>
      <c r="E63" s="4">
        <v>1120000000</v>
      </c>
      <c r="F63" s="4">
        <v>1170000000</v>
      </c>
      <c r="G63" s="4"/>
      <c r="H63" t="s">
        <f>A63</f>
        <v>51</v>
      </c>
      <c r="I63" s="8">
        <f>IFERROR(J63/$J$27,0)</f>
        <v>0.069573643410852717</v>
      </c>
      <c r="J63" s="4">
        <f>B63</f>
        <v>718000000</v>
      </c>
      <c r="K63" s="8">
        <f>IFERROR(L63/$L$27,0)</f>
        <v>0.077467411545623838</v>
      </c>
      <c r="L63" s="4">
        <f>C63</f>
        <v>832000000</v>
      </c>
      <c r="M63" s="8">
        <f>IFERROR(N63/$N$27,0)</f>
        <v>0.088235294117647065</v>
      </c>
      <c r="N63" s="4">
        <f>D63</f>
        <v>1110000000</v>
      </c>
      <c r="O63" s="8">
        <f>IFERROR(P63/$P$27,0)</f>
        <v>0.078873239436619724</v>
      </c>
      <c r="P63" s="4">
        <f>E63</f>
        <v>1120000000</v>
      </c>
      <c r="Q63" s="8">
        <f>IFERROR(R63/$R$27,0)</f>
        <v>0.092783505154639179</v>
      </c>
      <c r="R63" s="4">
        <f>F63</f>
        <v>1170000000</v>
      </c>
      <c r="T63" t="s">
        <f>A63</f>
        <v>51</v>
      </c>
      <c r="U63" s="8">
        <f>IFERROR(V63/$V63,0)</f>
        <v>1</v>
      </c>
      <c r="V63" s="4">
        <f>B63</f>
        <v>718000000</v>
      </c>
      <c r="W63" s="8">
        <f>IFERROR(X63/$V63,0)</f>
        <v>1.158774373259053</v>
      </c>
      <c r="X63" s="4">
        <f>C63</f>
        <v>832000000</v>
      </c>
      <c r="Y63" s="8">
        <f>IFERROR(Z63/$V63,0)</f>
        <v>1.5459610027855153</v>
      </c>
      <c r="Z63" s="4">
        <f>D63</f>
        <v>1110000000</v>
      </c>
      <c r="AA63" s="8">
        <f>IFERROR(AB63/$V63,0)</f>
        <v>1.5598885793871866</v>
      </c>
      <c r="AB63" s="4">
        <f>E63</f>
        <v>1120000000</v>
      </c>
      <c r="AC63" s="8">
        <f>IFERROR(AD63/$V63,0)</f>
        <v>1.6295264623955432</v>
      </c>
      <c r="AD63" s="4">
        <f>F63</f>
        <v>1170000000</v>
      </c>
    </row>
    <row r="64" spans="1:30" ht="13.5">
      <c r="A64" t="s">
        <v>52</v>
      </c>
      <c r="B64" s="4">
        <v>-7000000</v>
      </c>
      <c r="C64" s="4">
        <v>-34000000</v>
      </c>
      <c r="D64" s="4">
        <v>-22000000</v>
      </c>
      <c r="E64" s="4">
        <v>-2000000</v>
      </c>
      <c r="F64" s="4">
        <v>3000000</v>
      </c>
      <c r="G64" s="4"/>
      <c r="H64" t="s">
        <f>A64</f>
        <v>52</v>
      </c>
      <c r="I64" s="8">
        <f>IFERROR(J64/$J$27,0)</f>
        <v>-0.00067829457364341084</v>
      </c>
      <c r="J64" s="4">
        <f>B64</f>
        <v>-7000000</v>
      </c>
      <c r="K64" s="8">
        <f>IFERROR(L64/$L$27,0)</f>
        <v>-0.003165735567970205</v>
      </c>
      <c r="L64" s="4">
        <f>C64</f>
        <v>-34000000</v>
      </c>
      <c r="M64" s="8">
        <f>IFERROR(N64/$N$27,0)</f>
        <v>-0.0017488076311605724</v>
      </c>
      <c r="N64" s="4">
        <f>D64</f>
        <v>-22000000</v>
      </c>
      <c r="O64" s="8">
        <f>IFERROR(P64/$P$27,0)</f>
        <v>-0.00014084507042253522</v>
      </c>
      <c r="P64" s="4">
        <f>E64</f>
        <v>-2000000</v>
      </c>
      <c r="Q64" s="8">
        <f>IFERROR(R64/$R$27,0)</f>
        <v>0.00023790642347343378</v>
      </c>
      <c r="R64" s="4">
        <f>F64</f>
        <v>3000000</v>
      </c>
      <c r="T64" t="s">
        <f>A64</f>
        <v>52</v>
      </c>
      <c r="U64" s="8">
        <f>IFERROR(V64/$V64,0)</f>
        <v>1</v>
      </c>
      <c r="V64" s="4">
        <f>B64</f>
        <v>-7000000</v>
      </c>
      <c r="W64" s="8">
        <f>IFERROR(X64/$V64,0)</f>
        <v>4.8571428571428568</v>
      </c>
      <c r="X64" s="4">
        <f>C64</f>
        <v>-34000000</v>
      </c>
      <c r="Y64" s="8">
        <f>IFERROR(Z64/$V64,0)</f>
        <v>3.1428571428571428</v>
      </c>
      <c r="Z64" s="4">
        <f>D64</f>
        <v>-22000000</v>
      </c>
      <c r="AA64" s="8">
        <f>IFERROR(AB64/$V64,0)</f>
        <v>0.2857142857142857</v>
      </c>
      <c r="AB64" s="4">
        <f>E64</f>
        <v>-2000000</v>
      </c>
      <c r="AC64" s="8">
        <f>IFERROR(AD64/$V64,0)</f>
        <v>-0.42857142857142855</v>
      </c>
      <c r="AD64" s="4">
        <f>F64</f>
        <v>3000000</v>
      </c>
    </row>
    <row r="65" spans="1:30" ht="13.5">
      <c r="A65" t="s">
        <v>53</v>
      </c>
      <c r="B65" s="4">
        <v>725000000</v>
      </c>
      <c r="C65" s="4">
        <v>866000000</v>
      </c>
      <c r="D65" s="4">
        <v>1130000000</v>
      </c>
      <c r="E65" s="4">
        <v>1120000000</v>
      </c>
      <c r="F65" s="4">
        <v>1170000000</v>
      </c>
      <c r="G65" s="4"/>
      <c r="H65" t="s">
        <f>A65</f>
        <v>53</v>
      </c>
      <c r="I65" s="8">
        <f>IFERROR(J65/$J$27,0)</f>
        <v>0.070251937984496124</v>
      </c>
      <c r="J65" s="4">
        <f>B65</f>
        <v>725000000</v>
      </c>
      <c r="K65" s="8">
        <f>IFERROR(L65/$L$27,0)</f>
        <v>0.080633147113594039</v>
      </c>
      <c r="L65" s="4">
        <f>C65</f>
        <v>866000000</v>
      </c>
      <c r="M65" s="8">
        <f>IFERROR(N65/$N$27,0)</f>
        <v>0.089825119236883938</v>
      </c>
      <c r="N65" s="4">
        <f>D65</f>
        <v>1130000000</v>
      </c>
      <c r="O65" s="8">
        <f>IFERROR(P65/$P$27,0)</f>
        <v>0.078873239436619724</v>
      </c>
      <c r="P65" s="4">
        <f>E65</f>
        <v>1120000000</v>
      </c>
      <c r="Q65" s="8">
        <f>IFERROR(R65/$R$27,0)</f>
        <v>0.092783505154639179</v>
      </c>
      <c r="R65" s="4">
        <f>F65</f>
        <v>1170000000</v>
      </c>
      <c r="T65" t="s">
        <f>A65</f>
        <v>53</v>
      </c>
      <c r="U65" s="8">
        <f>IFERROR(V65/$V65,0)</f>
        <v>1</v>
      </c>
      <c r="V65" s="4">
        <f>B65</f>
        <v>725000000</v>
      </c>
      <c r="W65" s="8">
        <f>IFERROR(X65/$V65,0)</f>
        <v>1.1944827586206896</v>
      </c>
      <c r="X65" s="4">
        <f>C65</f>
        <v>866000000</v>
      </c>
      <c r="Y65" s="8">
        <f>IFERROR(Z65/$V65,0)</f>
        <v>1.5586206896551724</v>
      </c>
      <c r="Z65" s="4">
        <f>D65</f>
        <v>1130000000</v>
      </c>
      <c r="AA65" s="8">
        <f>IFERROR(AB65/$V65,0)</f>
        <v>1.5448275862068965</v>
      </c>
      <c r="AB65" s="4">
        <f>E65</f>
        <v>1120000000</v>
      </c>
      <c r="AC65" s="8">
        <f>IFERROR(AD65/$V65,0)</f>
        <v>1.6137931034482758</v>
      </c>
      <c r="AD65" s="4">
        <f>F65</f>
        <v>1170000000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/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/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/>
      <c r="H68" t="s">
        <f>A68</f>
        <v>56</v>
      </c>
      <c r="I68" s="8">
        <f>IFERROR(J68/$J$27,0)</f>
        <v>0</v>
      </c>
      <c r="J68" s="4">
        <f>B68</f>
        <v>0</v>
      </c>
      <c r="K68" s="8">
        <f>IFERROR(L68/$L$27,0)</f>
        <v>0</v>
      </c>
      <c r="L68" s="4">
        <f>C68</f>
        <v>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0</v>
      </c>
      <c r="V68" s="4">
        <f>B68</f>
        <v>0</v>
      </c>
      <c r="W68" s="8">
        <f>IFERROR(X68/$V68,0)</f>
        <v>0</v>
      </c>
      <c r="X68" s="4">
        <f>C68</f>
        <v>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30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/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/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/>
      <c r="H71" t="s">
        <f>A71</f>
        <v>59</v>
      </c>
      <c r="I71" s="8">
        <f>IFERROR(J71/$J$27,0)</f>
        <v>0</v>
      </c>
      <c r="J71" s="4">
        <f>B71</f>
        <v>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0</v>
      </c>
      <c r="V71" s="4">
        <f>B71</f>
        <v>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725000000</v>
      </c>
      <c r="C72" s="4">
        <v>866000000</v>
      </c>
      <c r="D72" s="4">
        <v>1130000000</v>
      </c>
      <c r="E72" s="4">
        <v>1120000000</v>
      </c>
      <c r="F72" s="4">
        <v>1170000000</v>
      </c>
      <c r="G72" s="4"/>
      <c r="H72" t="s">
        <f>A72</f>
        <v>60</v>
      </c>
      <c r="I72" s="8">
        <f>IFERROR(J72/$J$27,0)</f>
        <v>0.070251937984496124</v>
      </c>
      <c r="J72" s="4">
        <f>B72</f>
        <v>725000000</v>
      </c>
      <c r="K72" s="8">
        <f>IFERROR(L72/$L$27,0)</f>
        <v>0.080633147113594039</v>
      </c>
      <c r="L72" s="4">
        <f>C72</f>
        <v>866000000</v>
      </c>
      <c r="M72" s="8">
        <f>IFERROR(N72/$N$27,0)</f>
        <v>0.089825119236883938</v>
      </c>
      <c r="N72" s="4">
        <f>D72</f>
        <v>1130000000</v>
      </c>
      <c r="O72" s="8">
        <f>IFERROR(P72/$P$27,0)</f>
        <v>0.078873239436619724</v>
      </c>
      <c r="P72" s="4">
        <f>E72</f>
        <v>1120000000</v>
      </c>
      <c r="Q72" s="8">
        <f>IFERROR(R72/$R$27,0)</f>
        <v>0.092783505154639179</v>
      </c>
      <c r="R72" s="4">
        <f>F72</f>
        <v>1170000000</v>
      </c>
      <c r="T72" t="s">
        <f>A72</f>
        <v>60</v>
      </c>
      <c r="U72" s="8">
        <f>IFERROR(V72/$V72,0)</f>
        <v>1</v>
      </c>
      <c r="V72" s="4">
        <f>B72</f>
        <v>725000000</v>
      </c>
      <c r="W72" s="8">
        <f>IFERROR(X72/$V72,0)</f>
        <v>1.1944827586206896</v>
      </c>
      <c r="X72" s="4">
        <f>C72</f>
        <v>866000000</v>
      </c>
      <c r="Y72" s="8">
        <f>IFERROR(Z72/$V72,0)</f>
        <v>1.5586206896551724</v>
      </c>
      <c r="Z72" s="4">
        <f>D72</f>
        <v>1130000000</v>
      </c>
      <c r="AA72" s="8">
        <f>IFERROR(AB72/$V72,0)</f>
        <v>1.5448275862068965</v>
      </c>
      <c r="AB72" s="4">
        <f>E72</f>
        <v>1120000000</v>
      </c>
      <c r="AC72" s="8">
        <f>IFERROR(AD72/$V72,0)</f>
        <v>1.6137931034482758</v>
      </c>
      <c r="AD72" s="4">
        <f>F72</f>
        <v>1170000000</v>
      </c>
    </row>
    <row r="73" spans="1:30" ht="13.5">
      <c r="A73" t="s">
        <v>61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/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</v>
      </c>
      <c r="P73" s="4">
        <f>E73</f>
        <v>0</v>
      </c>
      <c r="Q73" s="8">
        <f>IFERROR(R73/$R$27,0)</f>
        <v>0</v>
      </c>
      <c r="R73" s="4">
        <f>F73</f>
        <v>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0</v>
      </c>
      <c r="AC73" s="8">
        <f>IFERROR(AD73/$V73,0)</f>
        <v>0</v>
      </c>
      <c r="AD73" s="4">
        <f>F73</f>
        <v>0</v>
      </c>
    </row>
    <row r="74" spans="1:30" ht="13.5">
      <c r="A74" t="s">
        <v>62</v>
      </c>
      <c r="B74" s="4">
        <v>725000000</v>
      </c>
      <c r="C74" s="4">
        <v>866000000</v>
      </c>
      <c r="D74" s="4">
        <v>1130000000</v>
      </c>
      <c r="E74" s="4">
        <v>1120000000</v>
      </c>
      <c r="F74" s="4">
        <v>1170000000</v>
      </c>
      <c r="G74" s="4"/>
      <c r="H74" t="s">
        <f>A74</f>
        <v>62</v>
      </c>
      <c r="I74" s="8">
        <f>IFERROR(J74/$J$27,0)</f>
        <v>0.070251937984496124</v>
      </c>
      <c r="J74" s="4">
        <f>B74</f>
        <v>725000000</v>
      </c>
      <c r="K74" s="8">
        <f>IFERROR(L74/$L$27,0)</f>
        <v>0.080633147113594039</v>
      </c>
      <c r="L74" s="4">
        <f>C74</f>
        <v>866000000</v>
      </c>
      <c r="M74" s="8">
        <f>IFERROR(N74/$N$27,0)</f>
        <v>0.089825119236883938</v>
      </c>
      <c r="N74" s="4">
        <f>D74</f>
        <v>1130000000</v>
      </c>
      <c r="O74" s="8">
        <f>IFERROR(P74/$P$27,0)</f>
        <v>0.078873239436619724</v>
      </c>
      <c r="P74" s="4">
        <f>E74</f>
        <v>1120000000</v>
      </c>
      <c r="Q74" s="8">
        <f>IFERROR(R74/$R$27,0)</f>
        <v>0.092783505154639179</v>
      </c>
      <c r="R74" s="4">
        <f>F74</f>
        <v>1170000000</v>
      </c>
      <c r="T74" t="s">
        <f>A74</f>
        <v>62</v>
      </c>
      <c r="U74" s="8">
        <f>IFERROR(V74/$V74,0)</f>
        <v>1</v>
      </c>
      <c r="V74" s="4">
        <f>B74</f>
        <v>725000000</v>
      </c>
      <c r="W74" s="8">
        <f>IFERROR(X74/$V74,0)</f>
        <v>1.1944827586206896</v>
      </c>
      <c r="X74" s="4">
        <f>C74</f>
        <v>866000000</v>
      </c>
      <c r="Y74" s="8">
        <f>IFERROR(Z74/$V74,0)</f>
        <v>1.5586206896551724</v>
      </c>
      <c r="Z74" s="4">
        <f>D74</f>
        <v>1130000000</v>
      </c>
      <c r="AA74" s="8">
        <f>IFERROR(AB74/$V74,0)</f>
        <v>1.5448275862068965</v>
      </c>
      <c r="AB74" s="4">
        <f>E74</f>
        <v>1120000000</v>
      </c>
      <c r="AC74" s="8">
        <f>IFERROR(AD74/$V74,0)</f>
        <v>1.6137931034482758</v>
      </c>
      <c r="AD74" s="4">
        <f>F74</f>
        <v>1170000000</v>
      </c>
    </row>
    <row r="75" spans="1:30" ht="13.5">
      <c r="A75" t="s">
        <v>63</v>
      </c>
      <c r="B75">
        <v>4.0499999999999998</v>
      </c>
      <c r="C75">
        <v>4.8399999999999999</v>
      </c>
      <c r="D75">
        <v>6.3200000000000003</v>
      </c>
      <c r="E75">
        <v>6.1799999999999997</v>
      </c>
      <c r="F75">
        <v>6.3099999999999996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179000000</v>
      </c>
      <c r="C77">
        <v>179000000</v>
      </c>
      <c r="D77">
        <v>179000000</v>
      </c>
      <c r="E77">
        <v>181000000</v>
      </c>
      <c r="F77">
        <v>185000000</v>
      </c>
    </row>
    <row r="78" spans="1:30" ht="13.5">
      <c r="A78" t="s">
        <v>66</v>
      </c>
      <c r="B78">
        <v>4.0499999999999998</v>
      </c>
      <c r="C78">
        <v>4.8399999999999999</v>
      </c>
      <c r="D78">
        <v>6.3200000000000003</v>
      </c>
      <c r="E78">
        <v>6.1799999999999997</v>
      </c>
      <c r="F78">
        <v>6.3099999999999996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179000000</v>
      </c>
      <c r="C80">
        <v>179000000</v>
      </c>
      <c r="D80">
        <v>179000000</v>
      </c>
      <c r="E80">
        <v>181000000</v>
      </c>
      <c r="F80">
        <v>185000000</v>
      </c>
    </row>
    <row r="81" spans="1:30" ht="13.5">
      <c r="A81" t="s">
        <v>69</v>
      </c>
      <c r="B81">
        <v>2290000000</v>
      </c>
      <c r="C81">
        <v>2600000000</v>
      </c>
      <c r="D81">
        <v>2710000000</v>
      </c>
      <c r="E81">
        <v>2870000000</v>
      </c>
      <c r="F81">
        <v>2990000000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89" spans="1:30" ht="13.5">
      <c r="A89" t="s">
        <v>72</v>
      </c>
      <c r="B89">
        <v>2015</v>
      </c>
      <c r="C89">
        <v>2016</v>
      </c>
      <c r="D89">
        <v>2017</v>
      </c>
      <c r="E89">
        <v>2018</v>
      </c>
      <c r="F89">
        <v>2019</v>
      </c>
    </row>
    <row r="90" spans="1:30" ht="13.5">
      <c r="A90" t="s">
        <v>73</v>
      </c>
      <c r="B90" s="4">
        <v>60000000</v>
      </c>
      <c r="C90" s="4">
        <v>113000000</v>
      </c>
      <c r="D90" s="4">
        <v>89000000</v>
      </c>
      <c r="E90" s="4">
        <v>76000000</v>
      </c>
      <c r="F90" s="4">
        <v>93000000</v>
      </c>
      <c r="H90" s="2" t="s">
        <v>74</v>
      </c>
      <c r="I90" s="9">
        <v>2015</v>
      </c>
      <c r="J90" s="9">
        <f>$B$90</f>
        <v>60000000</v>
      </c>
      <c r="K90" s="9">
        <v>2016</v>
      </c>
      <c r="L90" s="9">
        <f>$C$90</f>
        <v>113000000</v>
      </c>
      <c r="M90" s="9">
        <v>2017</v>
      </c>
      <c r="N90" s="9">
        <f>$D$90</f>
        <v>89000000</v>
      </c>
      <c r="O90" s="9">
        <v>2018</v>
      </c>
      <c r="P90" s="9">
        <f>$E$90</f>
        <v>76000000</v>
      </c>
      <c r="Q90" s="9">
        <v>2019</v>
      </c>
      <c r="R90" s="9">
        <f>$F$90</f>
        <v>93000000</v>
      </c>
      <c r="S90" s="9"/>
      <c r="T90" s="2" t="s">
        <v>75</v>
      </c>
      <c r="U90" s="9">
        <v>2015</v>
      </c>
      <c r="V90" s="9">
        <f>$B$90</f>
        <v>60000000</v>
      </c>
      <c r="W90" s="9">
        <v>2016</v>
      </c>
      <c r="X90" s="9">
        <f>$C$90</f>
        <v>113000000</v>
      </c>
      <c r="Y90" s="9">
        <v>2017</v>
      </c>
      <c r="Z90" s="9">
        <f>$D$90</f>
        <v>89000000</v>
      </c>
      <c r="AA90" s="9">
        <v>2018</v>
      </c>
      <c r="AB90" s="9">
        <f>$E$90</f>
        <v>76000000</v>
      </c>
      <c r="AC90" s="9">
        <v>2019</v>
      </c>
      <c r="AD90" s="9">
        <f>$F$90</f>
        <v>93000000</v>
      </c>
    </row>
    <row r="91" spans="1:30" ht="13.5">
      <c r="A91" t="s">
        <v>76</v>
      </c>
      <c r="B91" s="4">
        <v>60000000</v>
      </c>
      <c r="C91" s="4">
        <v>113000000</v>
      </c>
      <c r="D91" s="4">
        <v>89000000</v>
      </c>
      <c r="E91" s="4">
        <v>76000000</v>
      </c>
      <c r="F91" s="4">
        <v>93000000</v>
      </c>
      <c r="H91" t="s">
        <f>$A$91</f>
        <v>76</v>
      </c>
      <c r="I91" s="8">
        <f>IFERROR(J91/$J$122,0)</f>
        <v>0.0020935101186322401</v>
      </c>
      <c r="J91" s="4">
        <f>$B$91</f>
        <v>60000000</v>
      </c>
      <c r="K91" s="8">
        <f>IFERROR(L91/$L$122,0)</f>
        <v>0.0035268414481897628</v>
      </c>
      <c r="L91" s="4">
        <f>$C$91</f>
        <v>113000000</v>
      </c>
      <c r="M91" s="8">
        <f>IFERROR(N91/$N$122,0)</f>
        <v>0.0026354752739117557</v>
      </c>
      <c r="N91" s="4">
        <f>$D$91</f>
        <v>89000000</v>
      </c>
      <c r="O91" s="8">
        <f>IFERROR(P91/$P$122,0)</f>
        <v>0.0020942408376963353</v>
      </c>
      <c r="P91" s="4">
        <f>$E$91</f>
        <v>76000000</v>
      </c>
      <c r="Q91" s="8">
        <f>IFERROR(R91/$R$122,0)</f>
        <v>0.0022206303724928368</v>
      </c>
      <c r="R91" s="4">
        <f>$F$91</f>
        <v>93000000</v>
      </c>
      <c r="T91" t="s">
        <f>$A$91</f>
        <v>76</v>
      </c>
      <c r="U91" s="8">
        <f>IFERROR(V91/$V91,0)</f>
        <v>1</v>
      </c>
      <c r="V91" s="4">
        <f>$B$91</f>
        <v>60000000</v>
      </c>
      <c r="W91" s="8">
        <f>IFERROR(X91/$V91,0)</f>
        <v>1.8833333333333333</v>
      </c>
      <c r="X91" s="4">
        <f>$C$91</f>
        <v>113000000</v>
      </c>
      <c r="Y91" s="8">
        <f>IFERROR(Z91/$V91,0)</f>
        <v>1.4833333333333334</v>
      </c>
      <c r="Z91" s="4">
        <f>$D$91</f>
        <v>89000000</v>
      </c>
      <c r="AA91" s="8">
        <f>IFERROR(AB91/$V91,0)</f>
        <v>1.2666666666666666</v>
      </c>
      <c r="AB91" s="4">
        <f>$E$91</f>
        <v>76000000</v>
      </c>
      <c r="AC91" s="8">
        <f>IFERROR(AD91/$V91,0)</f>
        <v>1.55</v>
      </c>
      <c r="AD91" s="4">
        <f>$F$91</f>
        <v>93000000</v>
      </c>
    </row>
    <row r="92" spans="1:30" ht="13.5">
      <c r="A92" t="s">
        <v>77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H92" t="s">
        <f>$A$92</f>
        <v>77</v>
      </c>
      <c r="I92" s="8">
        <f>IFERROR(J92/$J$122,0)</f>
        <v>0</v>
      </c>
      <c r="J92" s="4">
        <f>$B$92</f>
        <v>0</v>
      </c>
      <c r="K92" s="8">
        <f>IFERROR(L92/$L$122,0)</f>
        <v>0</v>
      </c>
      <c r="L92" s="4">
        <f>$C$92</f>
        <v>0</v>
      </c>
      <c r="M92" s="8">
        <f>IFERROR(N92/$N$122,0)</f>
        <v>0</v>
      </c>
      <c r="N92" s="4">
        <f>$D$92</f>
        <v>0</v>
      </c>
      <c r="O92" s="8">
        <f>IFERROR(P92/$P$122,0)</f>
        <v>0</v>
      </c>
      <c r="P92" s="4">
        <f>$E$92</f>
        <v>0</v>
      </c>
      <c r="Q92" s="8">
        <f>IFERROR(R92/$R$122,0)</f>
        <v>0</v>
      </c>
      <c r="R92" s="4">
        <f>$F$92</f>
        <v>0</v>
      </c>
      <c r="T92" t="s">
        <f>$A$92</f>
        <v>77</v>
      </c>
      <c r="U92" s="8">
        <f>IFERROR(V92/$V92,0)</f>
        <v>0</v>
      </c>
      <c r="V92" s="4">
        <f>$B$92</f>
        <v>0</v>
      </c>
      <c r="W92" s="8">
        <f>IFERROR(X92/$V92,0)</f>
        <v>0</v>
      </c>
      <c r="X92" s="4">
        <f>$C$92</f>
        <v>0</v>
      </c>
      <c r="Y92" s="8">
        <f>IFERROR(Z92/$V92,0)</f>
        <v>0</v>
      </c>
      <c r="Z92" s="4">
        <f>$D$92</f>
        <v>0</v>
      </c>
      <c r="AA92" s="8">
        <f>IFERROR(AB92/$V92,0)</f>
        <v>0</v>
      </c>
      <c r="AB92" s="4">
        <f>$E$92</f>
        <v>0</v>
      </c>
      <c r="AC92" s="8">
        <f>IFERROR(AD92/$V92,0)</f>
        <v>0</v>
      </c>
      <c r="AD92" s="4">
        <f>$F$92</f>
        <v>0</v>
      </c>
    </row>
    <row r="93" spans="1:30" ht="13.5">
      <c r="A93" t="s">
        <v>78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78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78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30" ht="13.5">
      <c r="A94" t="s">
        <v>79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80</v>
      </c>
      <c r="I94" s="8">
        <f>IFERROR(J94/$J$122,0)</f>
        <v>0.047103977669225403</v>
      </c>
      <c r="J94" s="4">
        <f>$B$95</f>
        <v>1350000000</v>
      </c>
      <c r="K94" s="8">
        <f>IFERROR(L94/$L$122,0)</f>
        <v>0.049625468164794011</v>
      </c>
      <c r="L94" s="4">
        <f>$C$95</f>
        <v>1590000000</v>
      </c>
      <c r="M94" s="8">
        <f>IFERROR(N94/$N$122,0)</f>
        <v>0.055078472016582759</v>
      </c>
      <c r="N94" s="4">
        <f>$D$95</f>
        <v>1860000000</v>
      </c>
      <c r="O94" s="8">
        <f>IFERROR(P94/$P$122,0)</f>
        <v>0.052356020942408377</v>
      </c>
      <c r="P94" s="4">
        <f>$E$95</f>
        <v>1900000000</v>
      </c>
      <c r="Q94" s="8">
        <f>IFERROR(R94/$R$122,0)</f>
        <v>0.045128939828080229</v>
      </c>
      <c r="R94" s="4">
        <f>$F$95</f>
        <v>1890000000</v>
      </c>
      <c r="T94" t="s">
        <f>$A$95</f>
        <v>80</v>
      </c>
      <c r="U94" s="8">
        <f>IFERROR(V94/$V94,0)</f>
        <v>1</v>
      </c>
      <c r="V94" s="4">
        <f>$B$95</f>
        <v>1350000000</v>
      </c>
      <c r="W94" s="8">
        <f>IFERROR(X94/$V94,0)</f>
        <v>1.1777777777777778</v>
      </c>
      <c r="X94" s="4">
        <f>$C$95</f>
        <v>1590000000</v>
      </c>
      <c r="Y94" s="8">
        <f>IFERROR(Z94/$V94,0)</f>
        <v>1.3777777777777778</v>
      </c>
      <c r="Z94" s="4">
        <f>$D$95</f>
        <v>1860000000</v>
      </c>
      <c r="AA94" s="8">
        <f>IFERROR(AB94/$V94,0)</f>
        <v>1.4074074074074074</v>
      </c>
      <c r="AB94" s="4">
        <f>$E$95</f>
        <v>1900000000</v>
      </c>
      <c r="AC94" s="8">
        <f>IFERROR(AD94/$V94,0)</f>
        <v>1.3999999999999999</v>
      </c>
      <c r="AD94" s="4">
        <f>$F$95</f>
        <v>1890000000</v>
      </c>
    </row>
    <row r="95" spans="1:30" ht="13.5">
      <c r="A95" t="s">
        <v>80</v>
      </c>
      <c r="B95" s="4">
        <v>1350000000</v>
      </c>
      <c r="C95" s="4">
        <v>1590000000</v>
      </c>
      <c r="D95" s="4">
        <v>1860000000</v>
      </c>
      <c r="E95" s="4">
        <v>1900000000</v>
      </c>
      <c r="F95" s="4">
        <v>1890000000</v>
      </c>
      <c r="H95" t="s">
        <f>$A$96</f>
        <v>81</v>
      </c>
      <c r="I95" s="8">
        <f>IFERROR(J95/$J$122,0)</f>
        <v>0.044661549197487785</v>
      </c>
      <c r="J95" s="4">
        <f>$B$96</f>
        <v>1280000000</v>
      </c>
      <c r="K95" s="8">
        <f>IFERROR(L95/$L$122,0)</f>
        <v>0.047440699126092382</v>
      </c>
      <c r="L95" s="4">
        <f>$C$96</f>
        <v>1520000000</v>
      </c>
      <c r="M95" s="8">
        <f>IFERROR(N95/$N$122,0)</f>
        <v>0.052117263843648204</v>
      </c>
      <c r="N95" s="4">
        <f>$D$96</f>
        <v>1760000000</v>
      </c>
      <c r="O95" s="8">
        <f>IFERROR(P95/$P$122,0)</f>
        <v>0.049324882887847893</v>
      </c>
      <c r="P95" s="4">
        <f>$E$96</f>
        <v>1790000000</v>
      </c>
      <c r="Q95" s="8">
        <f>IFERROR(R95/$R$122,0)</f>
        <v>0.039159503342884434</v>
      </c>
      <c r="R95" s="4">
        <f>$F$96</f>
        <v>1640000000</v>
      </c>
      <c r="T95" t="s">
        <f>$A$96</f>
        <v>81</v>
      </c>
      <c r="U95" s="8">
        <f>IFERROR(V95/$V95,0)</f>
        <v>1</v>
      </c>
      <c r="V95" s="4">
        <f>$B$96</f>
        <v>1280000000</v>
      </c>
      <c r="W95" s="8">
        <f>IFERROR(X95/$V95,0)</f>
        <v>1.1875</v>
      </c>
      <c r="X95" s="4">
        <f>$C$96</f>
        <v>1520000000</v>
      </c>
      <c r="Y95" s="8">
        <f>IFERROR(Z95/$V95,0)</f>
        <v>1.375</v>
      </c>
      <c r="Z95" s="4">
        <f>$D$96</f>
        <v>1760000000</v>
      </c>
      <c r="AA95" s="8">
        <f>IFERROR(AB95/$V95,0)</f>
        <v>1.3984375</v>
      </c>
      <c r="AB95" s="4">
        <f>$E$96</f>
        <v>1790000000</v>
      </c>
      <c r="AC95" s="8">
        <f>IFERROR(AD95/$V95,0)</f>
        <v>1.28125</v>
      </c>
      <c r="AD95" s="4">
        <f>$F$96</f>
        <v>1640000000</v>
      </c>
    </row>
    <row r="96" spans="1:30" ht="13.5">
      <c r="A96" t="s">
        <v>81</v>
      </c>
      <c r="B96" s="4">
        <v>1280000000</v>
      </c>
      <c r="C96" s="4">
        <v>1520000000</v>
      </c>
      <c r="D96" s="4">
        <v>1760000000</v>
      </c>
      <c r="E96" s="4">
        <v>1790000000</v>
      </c>
      <c r="F96" s="4">
        <v>1640000000</v>
      </c>
      <c r="H96" t="s">
        <f>$A$97</f>
        <v>82</v>
      </c>
      <c r="I96" s="8">
        <f>IFERROR(J96/$J$122,0)</f>
        <v>0.046406140963014653</v>
      </c>
      <c r="J96" s="4">
        <f>$B$97</f>
        <v>1330000000</v>
      </c>
      <c r="K96" s="8">
        <f>IFERROR(L96/$L$122,0)</f>
        <v>0.048689138576779027</v>
      </c>
      <c r="L96" s="4">
        <f>$C$97</f>
        <v>1560000000</v>
      </c>
      <c r="M96" s="8">
        <f>IFERROR(N96/$N$122,0)</f>
        <v>0.053597867930115478</v>
      </c>
      <c r="N96" s="4">
        <f>$D$97</f>
        <v>1810000000</v>
      </c>
      <c r="O96" s="8">
        <f>IFERROR(P96/$P$122,0)</f>
        <v>0.050702672912648114</v>
      </c>
      <c r="P96" s="4">
        <f>$E$97</f>
        <v>1840000000</v>
      </c>
      <c r="Q96" s="8">
        <f>IFERROR(R96/$R$122,0)</f>
        <v>0.040353390639923589</v>
      </c>
      <c r="R96" s="4">
        <f>$F$97</f>
        <v>1690000000</v>
      </c>
      <c r="T96" t="s">
        <f>$A$97</f>
        <v>82</v>
      </c>
      <c r="U96" s="8">
        <f>IFERROR(V96/$V96,0)</f>
        <v>1</v>
      </c>
      <c r="V96" s="4">
        <f>$B$97</f>
        <v>1330000000</v>
      </c>
      <c r="W96" s="8">
        <f>IFERROR(X96/$V96,0)</f>
        <v>1.1729323308270676</v>
      </c>
      <c r="X96" s="4">
        <f>$C$97</f>
        <v>1560000000</v>
      </c>
      <c r="Y96" s="8">
        <f>IFERROR(Z96/$V96,0)</f>
        <v>1.3609022556390977</v>
      </c>
      <c r="Z96" s="4">
        <f>$D$97</f>
        <v>1810000000</v>
      </c>
      <c r="AA96" s="8">
        <f>IFERROR(AB96/$V96,0)</f>
        <v>1.3834586466165413</v>
      </c>
      <c r="AB96" s="4">
        <f>$E$97</f>
        <v>1840000000</v>
      </c>
      <c r="AC96" s="8">
        <f>IFERROR(AD96/$V96,0)</f>
        <v>1.2706766917293233</v>
      </c>
      <c r="AD96" s="4">
        <f>$F$97</f>
        <v>1690000000</v>
      </c>
    </row>
    <row r="97" spans="1:30" ht="13.5">
      <c r="A97" t="s">
        <v>82</v>
      </c>
      <c r="B97" s="4">
        <v>1330000000</v>
      </c>
      <c r="C97" s="4">
        <v>1560000000</v>
      </c>
      <c r="D97" s="4">
        <v>1810000000</v>
      </c>
      <c r="E97" s="4">
        <v>1840000000</v>
      </c>
      <c r="F97" s="4">
        <v>1690000000</v>
      </c>
      <c r="H97" t="s">
        <f>$A$98</f>
        <v>83</v>
      </c>
      <c r="I97" s="8">
        <f>IFERROR(J97/$J$122,0)</f>
        <v>-0.0017096999302163294</v>
      </c>
      <c r="J97" s="4">
        <f>$B$98</f>
        <v>-49000000</v>
      </c>
      <c r="K97" s="8">
        <f>IFERROR(L97/$L$122,0)</f>
        <v>-0.0012796504369538078</v>
      </c>
      <c r="L97" s="4">
        <f>$C$98</f>
        <v>-41000000</v>
      </c>
      <c r="M97" s="8">
        <f>IFERROR(N97/$N$122,0)</f>
        <v>-0.0014509920047379328</v>
      </c>
      <c r="N97" s="4">
        <f>$D$98</f>
        <v>-49000000</v>
      </c>
      <c r="O97" s="8">
        <f>IFERROR(P97/$P$122,0)</f>
        <v>-0.0014053458252962249</v>
      </c>
      <c r="P97" s="4">
        <f>$E$98</f>
        <v>-51000000</v>
      </c>
      <c r="Q97" s="8">
        <f>IFERROR(R97/$R$122,0)</f>
        <v>-0.0012177650429799427</v>
      </c>
      <c r="R97" s="4">
        <f>$F$98</f>
        <v>-51000000</v>
      </c>
      <c r="T97" t="s">
        <f>$A$98</f>
        <v>83</v>
      </c>
      <c r="U97" s="8">
        <f>IFERROR(V97/$V97,0)</f>
        <v>1</v>
      </c>
      <c r="V97" s="4">
        <f>$B$98</f>
        <v>-49000000</v>
      </c>
      <c r="W97" s="8">
        <f>IFERROR(X97/$V97,0)</f>
        <v>0.83673469387755106</v>
      </c>
      <c r="X97" s="4">
        <f>$C$98</f>
        <v>-41000000</v>
      </c>
      <c r="Y97" s="8">
        <f>IFERROR(Z97/$V97,0)</f>
        <v>1</v>
      </c>
      <c r="Z97" s="4">
        <f>$D$98</f>
        <v>-49000000</v>
      </c>
      <c r="AA97" s="8">
        <f>IFERROR(AB97/$V97,0)</f>
        <v>1.0408163265306123</v>
      </c>
      <c r="AB97" s="4">
        <f>$E$98</f>
        <v>-51000000</v>
      </c>
      <c r="AC97" s="8">
        <f>IFERROR(AD97/$V97,0)</f>
        <v>1.0408163265306123</v>
      </c>
      <c r="AD97" s="4">
        <f>$F$98</f>
        <v>-51000000</v>
      </c>
    </row>
    <row r="98" spans="1:30" ht="13.5">
      <c r="A98" t="s">
        <v>83</v>
      </c>
      <c r="B98" s="4">
        <v>-49000000</v>
      </c>
      <c r="C98" s="4">
        <v>-41000000</v>
      </c>
      <c r="D98" s="4">
        <v>-49000000</v>
      </c>
      <c r="E98" s="4">
        <v>-51000000</v>
      </c>
      <c r="F98" s="4">
        <v>-51000000</v>
      </c>
      <c r="H98" t="s">
        <f>$A$99</f>
        <v>84</v>
      </c>
      <c r="I98" s="8">
        <f>IFERROR(J98/$J$122,0)</f>
        <v>0.002512212142358688</v>
      </c>
      <c r="J98" s="4">
        <f>$B$99</f>
        <v>72000000</v>
      </c>
      <c r="K98" s="8">
        <f>IFERROR(L98/$L$122,0)</f>
        <v>0.002215980024968789</v>
      </c>
      <c r="L98" s="4">
        <f>$C$99</f>
        <v>71000000</v>
      </c>
      <c r="M98" s="8">
        <f>IFERROR(N98/$N$122,0)</f>
        <v>0.0029019840094758657</v>
      </c>
      <c r="N98" s="4">
        <f>$D$99</f>
        <v>98000000</v>
      </c>
      <c r="O98" s="8">
        <f>IFERROR(P98/$P$122,0)</f>
        <v>0.0029760264535684763</v>
      </c>
      <c r="P98" s="4">
        <f>$E$99</f>
        <v>108000000</v>
      </c>
      <c r="Q98" s="8">
        <f>IFERROR(R98/$R$122,0)</f>
        <v>0.0058500477554918814</v>
      </c>
      <c r="R98" s="4">
        <f>$F$99</f>
        <v>245000000</v>
      </c>
      <c r="T98" t="s">
        <f>$A$99</f>
        <v>84</v>
      </c>
      <c r="U98" s="8">
        <f>IFERROR(V98/$V98,0)</f>
        <v>1</v>
      </c>
      <c r="V98" s="4">
        <f>$B$99</f>
        <v>72000000</v>
      </c>
      <c r="W98" s="8">
        <f>IFERROR(X98/$V98,0)</f>
        <v>0.98611111111111116</v>
      </c>
      <c r="X98" s="4">
        <f>$C$99</f>
        <v>71000000</v>
      </c>
      <c r="Y98" s="8">
        <f>IFERROR(Z98/$V98,0)</f>
        <v>1.3611111111111112</v>
      </c>
      <c r="Z98" s="4">
        <f>$D$99</f>
        <v>98000000</v>
      </c>
      <c r="AA98" s="8">
        <f>IFERROR(AB98/$V98,0)</f>
        <v>1.5</v>
      </c>
      <c r="AB98" s="4">
        <f>$E$99</f>
        <v>108000000</v>
      </c>
      <c r="AC98" s="8">
        <f>IFERROR(AD98/$V98,0)</f>
        <v>3.4027777777777777</v>
      </c>
      <c r="AD98" s="4">
        <f>$F$99</f>
        <v>245000000</v>
      </c>
    </row>
    <row r="99" spans="1:30" ht="13.5">
      <c r="A99" t="s">
        <v>84</v>
      </c>
      <c r="B99" s="4">
        <v>72000000</v>
      </c>
      <c r="C99" s="4">
        <v>71000000</v>
      </c>
      <c r="D99" s="4">
        <v>98000000</v>
      </c>
      <c r="E99" s="4">
        <v>108000000</v>
      </c>
      <c r="F99" s="4">
        <v>245000000</v>
      </c>
      <c r="H99" t="s">
        <f>$A$102</f>
        <v>85</v>
      </c>
      <c r="I99" s="8">
        <f>IFERROR(J99/$J$122,0)</f>
        <v>0.028018143754361478</v>
      </c>
      <c r="J99" s="4">
        <f>$B$102</f>
        <v>803000000</v>
      </c>
      <c r="K99" s="8">
        <f>IFERROR(L99/$L$122,0)</f>
        <v>0.024094881398252183</v>
      </c>
      <c r="L99" s="4">
        <f>$C$102</f>
        <v>772000000</v>
      </c>
      <c r="M99" s="8">
        <f>IFERROR(N99/$N$122,0)</f>
        <v>0.023067811667160199</v>
      </c>
      <c r="N99" s="4">
        <f>$D$102</f>
        <v>779000000</v>
      </c>
      <c r="O99" s="8">
        <f>IFERROR(P99/$P$122,0)</f>
        <v>0.022347754202259575</v>
      </c>
      <c r="P99" s="4">
        <f>$E$102</f>
        <v>811000000</v>
      </c>
      <c r="Q99" s="8">
        <f>IFERROR(R99/$R$122,0)</f>
        <v>0.018123209169054442</v>
      </c>
      <c r="R99" s="4">
        <f>$F$102</f>
        <v>759000000</v>
      </c>
      <c r="T99" t="s">
        <f>$A$102</f>
        <v>85</v>
      </c>
      <c r="U99" s="8">
        <f>IFERROR(V99/$V99,0)</f>
        <v>1</v>
      </c>
      <c r="V99" s="4">
        <f>$B$102</f>
        <v>803000000</v>
      </c>
      <c r="W99" s="8">
        <f>IFERROR(X99/$V99,0)</f>
        <v>0.96139476961394765</v>
      </c>
      <c r="X99" s="4">
        <f>$C$102</f>
        <v>772000000</v>
      </c>
      <c r="Y99" s="8">
        <f>IFERROR(Z99/$V99,0)</f>
        <v>0.97011207970112079</v>
      </c>
      <c r="Z99" s="4">
        <f>$D$102</f>
        <v>779000000</v>
      </c>
      <c r="AA99" s="8">
        <f>IFERROR(AB99/$V99,0)</f>
        <v>1.0099626400996264</v>
      </c>
      <c r="AB99" s="4">
        <f>$E$102</f>
        <v>811000000</v>
      </c>
      <c r="AC99" s="8">
        <f>IFERROR(AD99/$V99,0)</f>
        <v>0.9452054794520548</v>
      </c>
      <c r="AD99" s="4">
        <f>$F$102</f>
        <v>759000000</v>
      </c>
    </row>
    <row r="100" spans="1:30" ht="13.5">
      <c r="A100" t="s">
        <v>86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H100" t="s">
        <f>$A$103</f>
        <v>87</v>
      </c>
      <c r="I100" s="8">
        <f>IFERROR(J100/$J$122,0)</f>
        <v>0.016748080949057921</v>
      </c>
      <c r="J100" s="4">
        <f>$B$103</f>
        <v>480000000</v>
      </c>
      <c r="K100" s="8">
        <f>IFERROR(L100/$L$122,0)</f>
        <v>0.012983770287141073</v>
      </c>
      <c r="L100" s="4">
        <f>$C$103</f>
        <v>416000000</v>
      </c>
      <c r="M100" s="8">
        <f>IFERROR(N100/$N$122,0)</f>
        <v>0.011815220610008881</v>
      </c>
      <c r="N100" s="4">
        <f>$D$103</f>
        <v>399000000</v>
      </c>
      <c r="O100" s="8">
        <f>IFERROR(P100/$P$122,0)</f>
        <v>0.01118765500137779</v>
      </c>
      <c r="P100" s="4">
        <f>$E$103</f>
        <v>406000000</v>
      </c>
      <c r="Q100" s="8">
        <f>IFERROR(R100/$R$122,0)</f>
        <v>0.0089063992359121307</v>
      </c>
      <c r="R100" s="4">
        <f>$F$103</f>
        <v>373000000</v>
      </c>
      <c r="T100" t="s">
        <f>$A$103</f>
        <v>87</v>
      </c>
      <c r="U100" s="8">
        <f>IFERROR(V100/$V100,0)</f>
        <v>1</v>
      </c>
      <c r="V100" s="4">
        <f>$B$103</f>
        <v>480000000</v>
      </c>
      <c r="W100" s="8">
        <f>IFERROR(X100/$V100,0)</f>
        <v>0.8666666666666667</v>
      </c>
      <c r="X100" s="4">
        <f>$C$103</f>
        <v>416000000</v>
      </c>
      <c r="Y100" s="8">
        <f>IFERROR(Z100/$V100,0)</f>
        <v>0.83125000000000004</v>
      </c>
      <c r="Z100" s="4">
        <f>$D$103</f>
        <v>399000000</v>
      </c>
      <c r="AA100" s="8">
        <f>IFERROR(AB100/$V100,0)</f>
        <v>0.84583333333333333</v>
      </c>
      <c r="AB100" s="4">
        <f>$E$103</f>
        <v>406000000</v>
      </c>
      <c r="AC100" s="8">
        <f>IFERROR(AD100/$V100,0)</f>
        <v>0.77708333333333335</v>
      </c>
      <c r="AD100" s="4">
        <f>$F$103</f>
        <v>373000000</v>
      </c>
    </row>
    <row r="101" spans="1:30" ht="13.5">
      <c r="A101" t="s">
        <v>88</v>
      </c>
      <c r="B101" s="4">
        <v>7.6600000000000001</v>
      </c>
      <c r="C101" s="4">
        <v>6.7400000000000002</v>
      </c>
      <c r="D101" s="4">
        <v>6.7800000000000002</v>
      </c>
      <c r="E101" s="4">
        <v>7.4800000000000004</v>
      </c>
      <c r="F101" s="4">
        <v>6.6799999999999997</v>
      </c>
      <c r="H101" t="s">
        <f>$A$104</f>
        <v>89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89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30" ht="13.5">
      <c r="A102" t="s">
        <v>85</v>
      </c>
      <c r="B102" s="4">
        <v>803000000</v>
      </c>
      <c r="C102" s="4">
        <v>772000000</v>
      </c>
      <c r="D102" s="4">
        <v>779000000</v>
      </c>
      <c r="E102" s="4">
        <v>811000000</v>
      </c>
      <c r="F102" s="4">
        <v>759000000</v>
      </c>
      <c r="H102" t="s">
        <f>$A$105</f>
        <v>90</v>
      </c>
      <c r="I102" s="8">
        <f>IFERROR(J102/$J$122,0)</f>
        <v>0.011270062805303559</v>
      </c>
      <c r="J102" s="4">
        <f>$B$105</f>
        <v>323000000</v>
      </c>
      <c r="K102" s="8">
        <f>IFERROR(L102/$L$122,0)</f>
        <v>0.011111111111111112</v>
      </c>
      <c r="L102" s="4">
        <f>$C$105</f>
        <v>356000000</v>
      </c>
      <c r="M102" s="8">
        <f>IFERROR(N102/$N$122,0)</f>
        <v>0.011252591057151316</v>
      </c>
      <c r="N102" s="4">
        <f>$D$105</f>
        <v>380000000</v>
      </c>
      <c r="O102" s="8">
        <f>IFERROR(P102/$P$122,0)</f>
        <v>0.011160099200881785</v>
      </c>
      <c r="P102" s="4">
        <f>$E$105</f>
        <v>405000000</v>
      </c>
      <c r="Q102" s="8">
        <f>IFERROR(R102/$R$122,0)</f>
        <v>0.0092168099331423111</v>
      </c>
      <c r="R102" s="4">
        <f>$F$105</f>
        <v>386000000</v>
      </c>
      <c r="T102" t="s">
        <f>$A$105</f>
        <v>90</v>
      </c>
      <c r="U102" s="8">
        <f>IFERROR(V102/$V102,0)</f>
        <v>1</v>
      </c>
      <c r="V102" s="4">
        <f>$B$105</f>
        <v>323000000</v>
      </c>
      <c r="W102" s="8">
        <f>IFERROR(X102/$V102,0)</f>
        <v>1.1021671826625388</v>
      </c>
      <c r="X102" s="4">
        <f>$C$105</f>
        <v>356000000</v>
      </c>
      <c r="Y102" s="8">
        <f>IFERROR(Z102/$V102,0)</f>
        <v>1.1764705882352942</v>
      </c>
      <c r="Z102" s="4">
        <f>$D$105</f>
        <v>380000000</v>
      </c>
      <c r="AA102" s="8">
        <f>IFERROR(AB102/$V102,0)</f>
        <v>1.2538699690402477</v>
      </c>
      <c r="AB102" s="4">
        <f>$E$105</f>
        <v>405000000</v>
      </c>
      <c r="AC102" s="8">
        <f>IFERROR(AD102/$V102,0)</f>
        <v>1.195046439628483</v>
      </c>
      <c r="AD102" s="4">
        <f>$F$105</f>
        <v>386000000</v>
      </c>
    </row>
    <row r="103" spans="1:30" ht="13.5">
      <c r="A103" t="s">
        <v>87</v>
      </c>
      <c r="B103" s="4">
        <v>480000000</v>
      </c>
      <c r="C103" s="4">
        <v>416000000</v>
      </c>
      <c r="D103" s="4">
        <v>399000000</v>
      </c>
      <c r="E103" s="4">
        <v>406000000</v>
      </c>
      <c r="F103" s="4">
        <v>373000000</v>
      </c>
      <c r="H103" t="s">
        <f>$A$106</f>
        <v>91</v>
      </c>
      <c r="I103" s="8">
        <f>IFERROR(J103/$J$122,0)</f>
        <v>0</v>
      </c>
      <c r="J103" s="4">
        <f>$B$106</f>
        <v>0</v>
      </c>
      <c r="K103" s="8">
        <f>IFERROR(L103/$L$122,0)</f>
        <v>0</v>
      </c>
      <c r="L103" s="4">
        <f>$C$106</f>
        <v>0</v>
      </c>
      <c r="M103" s="8">
        <f>IFERROR(N103/$N$122,0)</f>
        <v>0</v>
      </c>
      <c r="N103" s="4">
        <f>$D$106</f>
        <v>0</v>
      </c>
      <c r="O103" s="8">
        <f>IFERROR(P103/$P$122,0)</f>
        <v>0</v>
      </c>
      <c r="P103" s="4">
        <f>$E$106</f>
        <v>0</v>
      </c>
      <c r="Q103" s="8">
        <f>IFERROR(R103/$R$122,0)</f>
        <v>0</v>
      </c>
      <c r="R103" s="4">
        <f>$F$106</f>
        <v>0</v>
      </c>
      <c r="T103" t="s">
        <f>$A$106</f>
        <v>91</v>
      </c>
      <c r="U103" s="8">
        <f>IFERROR(V103/$V103,0)</f>
        <v>0</v>
      </c>
      <c r="V103" s="4">
        <f>$B$106</f>
        <v>0</v>
      </c>
      <c r="W103" s="8">
        <f>IFERROR(X103/$V103,0)</f>
        <v>0</v>
      </c>
      <c r="X103" s="4">
        <f>$C$106</f>
        <v>0</v>
      </c>
      <c r="Y103" s="8">
        <f>IFERROR(Z103/$V103,0)</f>
        <v>0</v>
      </c>
      <c r="Z103" s="4">
        <f>$D$106</f>
        <v>0</v>
      </c>
      <c r="AA103" s="8">
        <f>IFERROR(AB103/$V103,0)</f>
        <v>0</v>
      </c>
      <c r="AB103" s="4">
        <f>$E$106</f>
        <v>0</v>
      </c>
      <c r="AC103" s="8">
        <f>IFERROR(AD103/$V103,0)</f>
        <v>0</v>
      </c>
      <c r="AD103" s="4">
        <f>$F$106</f>
        <v>0</v>
      </c>
    </row>
    <row r="104" spans="1:30" ht="13.5">
      <c r="A104" t="s">
        <v>89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92</v>
      </c>
      <c r="I104" s="8">
        <f>IFERROR(J104/$J$122,0)</f>
        <v>0.01270062805303559</v>
      </c>
      <c r="J104" s="4">
        <f>$B$107</f>
        <v>364000000</v>
      </c>
      <c r="K104" s="8">
        <f>IFERROR(L104/$L$122,0)</f>
        <v>0.0088639200998751558</v>
      </c>
      <c r="L104" s="4">
        <f>$C$107</f>
        <v>284000000</v>
      </c>
      <c r="M104" s="8">
        <f>IFERROR(N104/$N$122,0)</f>
        <v>0.010571513177376368</v>
      </c>
      <c r="N104" s="4">
        <f>$D$107</f>
        <v>357000000</v>
      </c>
      <c r="O104" s="8">
        <f>IFERROR(P104/$P$122,0)</f>
        <v>0.013116561036098099</v>
      </c>
      <c r="P104" s="4">
        <f>$E$107</f>
        <v>476000000</v>
      </c>
      <c r="Q104" s="8">
        <f>IFERROR(R104/$R$122,0)</f>
        <v>0.0082855778414517665</v>
      </c>
      <c r="R104" s="4">
        <f>$F$107</f>
        <v>347000000</v>
      </c>
      <c r="T104" t="s">
        <f>$A$107</f>
        <v>92</v>
      </c>
      <c r="U104" s="8">
        <f>IFERROR(V104/$V104,0)</f>
        <v>1</v>
      </c>
      <c r="V104" s="4">
        <f>$B$107</f>
        <v>364000000</v>
      </c>
      <c r="W104" s="8">
        <f>IFERROR(X104/$V104,0)</f>
        <v>0.78021978021978022</v>
      </c>
      <c r="X104" s="4">
        <f>$C$107</f>
        <v>284000000</v>
      </c>
      <c r="Y104" s="8">
        <f>IFERROR(Z104/$V104,0)</f>
        <v>0.98076923076923073</v>
      </c>
      <c r="Z104" s="4">
        <f>$D$107</f>
        <v>357000000</v>
      </c>
      <c r="AA104" s="8">
        <f>IFERROR(AB104/$V104,0)</f>
        <v>1.3076923076923077</v>
      </c>
      <c r="AB104" s="4">
        <f>$E$107</f>
        <v>476000000</v>
      </c>
      <c r="AC104" s="8">
        <f>IFERROR(AD104/$V104,0)</f>
        <v>0.95329670329670335</v>
      </c>
      <c r="AD104" s="4">
        <f>$F$107</f>
        <v>347000000</v>
      </c>
    </row>
    <row r="105" spans="1:30" ht="13.5">
      <c r="A105" t="s">
        <v>90</v>
      </c>
      <c r="B105" s="4">
        <v>323000000</v>
      </c>
      <c r="C105" s="4">
        <v>356000000</v>
      </c>
      <c r="D105" s="4">
        <v>380000000</v>
      </c>
      <c r="E105" s="4">
        <v>405000000</v>
      </c>
      <c r="F105" s="4">
        <v>386000000</v>
      </c>
      <c r="H105" t="s">
        <f>$A$108</f>
        <v>93</v>
      </c>
      <c r="I105" s="8">
        <f>IFERROR(J105/$J$122,0)</f>
        <v>0.01270062805303559</v>
      </c>
      <c r="J105" s="4">
        <f>$B$108</f>
        <v>364000000</v>
      </c>
      <c r="K105" s="8">
        <f>IFERROR(L105/$L$122,0)</f>
        <v>0.0088639200998751558</v>
      </c>
      <c r="L105" s="4">
        <f>$C$108</f>
        <v>284000000</v>
      </c>
      <c r="M105" s="8">
        <f>IFERROR(N105/$N$122,0)</f>
        <v>0.010571513177376368</v>
      </c>
      <c r="N105" s="4">
        <f>$D$108</f>
        <v>357000000</v>
      </c>
      <c r="O105" s="8">
        <f>IFERROR(P105/$P$122,0)</f>
        <v>0.013116561036098099</v>
      </c>
      <c r="P105" s="4">
        <f>$E$108</f>
        <v>476000000</v>
      </c>
      <c r="Q105" s="8">
        <f>IFERROR(R105/$R$122,0)</f>
        <v>0.0082855778414517665</v>
      </c>
      <c r="R105" s="4">
        <f>$F$108</f>
        <v>347000000</v>
      </c>
      <c r="T105" t="s">
        <f>$A$108</f>
        <v>93</v>
      </c>
      <c r="U105" s="8">
        <f>IFERROR(V105/$V105,0)</f>
        <v>1</v>
      </c>
      <c r="V105" s="4">
        <f>$B$108</f>
        <v>364000000</v>
      </c>
      <c r="W105" s="8">
        <f>IFERROR(X105/$V105,0)</f>
        <v>0.78021978021978022</v>
      </c>
      <c r="X105" s="4">
        <f>$C$108</f>
        <v>284000000</v>
      </c>
      <c r="Y105" s="8">
        <f>IFERROR(Z105/$V105,0)</f>
        <v>0.98076923076923073</v>
      </c>
      <c r="Z105" s="4">
        <f>$D$108</f>
        <v>357000000</v>
      </c>
      <c r="AA105" s="8">
        <f>IFERROR(AB105/$V105,0)</f>
        <v>1.3076923076923077</v>
      </c>
      <c r="AB105" s="4">
        <f>$E$108</f>
        <v>476000000</v>
      </c>
      <c r="AC105" s="8">
        <f>IFERROR(AD105/$V105,0)</f>
        <v>0.95329670329670335</v>
      </c>
      <c r="AD105" s="4">
        <f>$F$108</f>
        <v>347000000</v>
      </c>
    </row>
    <row r="106" spans="1:30" ht="13.5">
      <c r="A106" t="s">
        <v>91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H106" t="s">
        <f>$A$109</f>
        <v>94</v>
      </c>
      <c r="I106" s="8">
        <f>IFERROR(J106/$J$122,0)</f>
        <v>0.09002093510118632</v>
      </c>
      <c r="J106" s="4">
        <f>$B$109</f>
        <v>2580000000</v>
      </c>
      <c r="K106" s="8">
        <f>IFERROR(L106/$L$122,0)</f>
        <v>0.086142322097378279</v>
      </c>
      <c r="L106" s="4">
        <f>$C$109</f>
        <v>2760000000</v>
      </c>
      <c r="M106" s="8">
        <f>IFERROR(N106/$N$122,0)</f>
        <v>0.09120521172638435</v>
      </c>
      <c r="N106" s="4">
        <f>$D$109</f>
        <v>3080000000</v>
      </c>
      <c r="O106" s="8">
        <f>IFERROR(P106/$P$122,0)</f>
        <v>0.089831909616974376</v>
      </c>
      <c r="P106" s="4">
        <f>$E$109</f>
        <v>3260000000</v>
      </c>
      <c r="Q106" s="8">
        <f>IFERROR(R106/$R$122,0)</f>
        <v>0.073782234957020063</v>
      </c>
      <c r="R106" s="4">
        <f>$F$109</f>
        <v>3090000000</v>
      </c>
      <c r="T106" t="s">
        <f>$A$109</f>
        <v>94</v>
      </c>
      <c r="U106" s="8">
        <f>IFERROR(V106/$V106,0)</f>
        <v>1</v>
      </c>
      <c r="V106" s="4">
        <f>$B$109</f>
        <v>2580000000</v>
      </c>
      <c r="W106" s="8">
        <f>IFERROR(X106/$V106,0)</f>
        <v>1.069767441860465</v>
      </c>
      <c r="X106" s="4">
        <f>$C$109</f>
        <v>2760000000</v>
      </c>
      <c r="Y106" s="8">
        <f>IFERROR(Z106/$V106,0)</f>
        <v>1.193798449612403</v>
      </c>
      <c r="Z106" s="4">
        <f>$D$109</f>
        <v>3080000000</v>
      </c>
      <c r="AA106" s="8">
        <f>IFERROR(AB106/$V106,0)</f>
        <v>1.2635658914728682</v>
      </c>
      <c r="AB106" s="4">
        <f>$E$109</f>
        <v>3260000000</v>
      </c>
      <c r="AC106" s="8">
        <f>IFERROR(AD106/$V106,0)</f>
        <v>1.1976744186046511</v>
      </c>
      <c r="AD106" s="4">
        <f>$F$109</f>
        <v>3090000000</v>
      </c>
    </row>
    <row r="107" spans="1:30" ht="13.5">
      <c r="A107" t="s">
        <v>92</v>
      </c>
      <c r="B107" s="4">
        <v>364000000</v>
      </c>
      <c r="C107" s="4">
        <v>284000000</v>
      </c>
      <c r="D107" s="4">
        <v>357000000</v>
      </c>
      <c r="E107" s="4">
        <v>476000000</v>
      </c>
      <c r="F107" s="4">
        <v>347000000</v>
      </c>
      <c r="H107" t="s">
        <f>$A$110</f>
        <v>95</v>
      </c>
      <c r="I107" s="8">
        <f>IFERROR(J107/$J$122,0)</f>
        <v>0.62909979064898813</v>
      </c>
      <c r="J107" s="4">
        <f>$B$110</f>
        <v>18030000000</v>
      </c>
      <c r="K107" s="8">
        <f>IFERROR(L107/$L$122,0)</f>
        <v>0.61579275905118602</v>
      </c>
      <c r="L107" s="4">
        <f>$C$110</f>
        <v>19730000000</v>
      </c>
      <c r="M107" s="8">
        <f>IFERROR(N107/$N$122,0)</f>
        <v>0.61356233343204025</v>
      </c>
      <c r="N107" s="4">
        <f>$D$110</f>
        <v>20720000000</v>
      </c>
      <c r="O107" s="8">
        <f>IFERROR(P107/$P$122,0)</f>
        <v>0.59658308073849542</v>
      </c>
      <c r="P107" s="4">
        <f>$E$110</f>
        <v>21650000000</v>
      </c>
      <c r="Q107" s="8">
        <f>IFERROR(R107/$R$122,0)</f>
        <v>0.60864374403056354</v>
      </c>
      <c r="R107" s="4">
        <f>$F$110</f>
        <v>25490000000</v>
      </c>
      <c r="T107" t="s">
        <f>$A$110</f>
        <v>95</v>
      </c>
      <c r="U107" s="8">
        <f>IFERROR(V107/$V107,0)</f>
        <v>1</v>
      </c>
      <c r="V107" s="4">
        <f>$B$110</f>
        <v>18030000000</v>
      </c>
      <c r="W107" s="8">
        <f>IFERROR(X107/$V107,0)</f>
        <v>1.0942872989462007</v>
      </c>
      <c r="X107" s="4">
        <f>$C$110</f>
        <v>19730000000</v>
      </c>
      <c r="Y107" s="8">
        <f>IFERROR(Z107/$V107,0)</f>
        <v>1.149195784803106</v>
      </c>
      <c r="Z107" s="4">
        <f>$D$110</f>
        <v>20720000000</v>
      </c>
      <c r="AA107" s="8">
        <f>IFERROR(AB107/$V107,0)</f>
        <v>1.2007764836383805</v>
      </c>
      <c r="AB107" s="4">
        <f>$E$110</f>
        <v>21650000000</v>
      </c>
      <c r="AC107" s="8">
        <f>IFERROR(AD107/$V107,0)</f>
        <v>1.41375485302274</v>
      </c>
      <c r="AD107" s="4">
        <f>$F$110</f>
        <v>25490000000</v>
      </c>
    </row>
    <row r="108" spans="1:30" ht="13.5">
      <c r="A108" t="s">
        <v>93</v>
      </c>
      <c r="B108" s="4">
        <v>364000000</v>
      </c>
      <c r="C108" s="4">
        <v>284000000</v>
      </c>
      <c r="D108" s="4">
        <v>357000000</v>
      </c>
      <c r="E108" s="4">
        <v>476000000</v>
      </c>
      <c r="F108" s="4">
        <v>347000000</v>
      </c>
      <c r="H108" t="s">
        <f>$A$111</f>
        <v>96</v>
      </c>
      <c r="I108" s="8">
        <f>IFERROR(J108/$J$122,0)</f>
        <v>0.98115840893230988</v>
      </c>
      <c r="J108" s="4">
        <f>$B$111</f>
        <v>28120000000</v>
      </c>
      <c r="K108" s="8">
        <f>IFERROR(L108/$L$122,0)</f>
        <v>0.93726591760299627</v>
      </c>
      <c r="L108" s="4">
        <f>$C$111</f>
        <v>30030000000</v>
      </c>
      <c r="M108" s="8">
        <f>IFERROR(N108/$N$122,0)</f>
        <v>0.93041160793603783</v>
      </c>
      <c r="N108" s="4">
        <f>$D$111</f>
        <v>31420000000</v>
      </c>
      <c r="O108" s="8">
        <f>IFERROR(P108/$P$122,0)</f>
        <v>0.87655001377790021</v>
      </c>
      <c r="P108" s="4">
        <f>$E$111</f>
        <v>31810000000</v>
      </c>
      <c r="Q108" s="8">
        <f>IFERROR(R108/$R$122,0)</f>
        <v>0.84145176695319956</v>
      </c>
      <c r="R108" s="4">
        <f>$F$111</f>
        <v>35240000000</v>
      </c>
      <c r="T108" t="s">
        <f>$A$111</f>
        <v>96</v>
      </c>
      <c r="U108" s="8">
        <f>IFERROR(V108/$V108,0)</f>
        <v>1</v>
      </c>
      <c r="V108" s="4">
        <f>$B$111</f>
        <v>28120000000</v>
      </c>
      <c r="W108" s="8">
        <f>IFERROR(X108/$V108,0)</f>
        <v>1.0679231863442389</v>
      </c>
      <c r="X108" s="4">
        <f>$C$111</f>
        <v>30030000000</v>
      </c>
      <c r="Y108" s="8">
        <f>IFERROR(Z108/$V108,0)</f>
        <v>1.1173541963015647</v>
      </c>
      <c r="Z108" s="4">
        <f>$D$111</f>
        <v>31420000000</v>
      </c>
      <c r="AA108" s="8">
        <f>IFERROR(AB108/$V108,0)</f>
        <v>1.1312233285917497</v>
      </c>
      <c r="AB108" s="4">
        <f>$E$111</f>
        <v>31810000000</v>
      </c>
      <c r="AC108" s="8">
        <f>IFERROR(AD108/$V108,0)</f>
        <v>1.2532005689900427</v>
      </c>
      <c r="AD108" s="4">
        <f>$F$111</f>
        <v>35240000000</v>
      </c>
    </row>
    <row r="109" spans="1:30" ht="13.5">
      <c r="A109" t="s">
        <v>94</v>
      </c>
      <c r="B109" s="4">
        <v>2580000000</v>
      </c>
      <c r="C109" s="4">
        <v>2760000000</v>
      </c>
      <c r="D109" s="4">
        <v>3080000000</v>
      </c>
      <c r="E109" s="4">
        <v>3260000000</v>
      </c>
      <c r="F109" s="4">
        <v>3090000000</v>
      </c>
      <c r="H109" t="s">
        <f>$A$112</f>
        <v>97</v>
      </c>
      <c r="I109" s="8">
        <f>IFERROR(J109/$J$122,0)</f>
        <v>0</v>
      </c>
      <c r="J109" s="4">
        <f>$B$112</f>
        <v>0</v>
      </c>
      <c r="K109" s="8">
        <f>IFERROR(L109/$L$122,0)</f>
        <v>0</v>
      </c>
      <c r="L109" s="4">
        <f>$C$112</f>
        <v>0</v>
      </c>
      <c r="M109" s="8">
        <f>IFERROR(N109/$N$122,0)</f>
        <v>0</v>
      </c>
      <c r="N109" s="4">
        <f>$D$112</f>
        <v>0</v>
      </c>
      <c r="O109" s="8">
        <f>IFERROR(P109/$P$122,0)</f>
        <v>0</v>
      </c>
      <c r="P109" s="4">
        <f>$E$112</f>
        <v>0</v>
      </c>
      <c r="Q109" s="8">
        <f>IFERROR(R109/$R$122,0)</f>
        <v>0</v>
      </c>
      <c r="R109" s="4">
        <f>$F$112</f>
        <v>0</v>
      </c>
      <c r="T109" t="s">
        <f>$A$112</f>
        <v>97</v>
      </c>
      <c r="U109" s="8">
        <f>IFERROR(V109/$V109,0)</f>
        <v>0</v>
      </c>
      <c r="V109" s="4">
        <f>$B$112</f>
        <v>0</v>
      </c>
      <c r="W109" s="8">
        <f>IFERROR(X109/$V109,0)</f>
        <v>0</v>
      </c>
      <c r="X109" s="4">
        <f>$C$112</f>
        <v>0</v>
      </c>
      <c r="Y109" s="8">
        <f>IFERROR(Z109/$V109,0)</f>
        <v>0</v>
      </c>
      <c r="Z109" s="4">
        <f>$D$112</f>
        <v>0</v>
      </c>
      <c r="AA109" s="8">
        <f>IFERROR(AB109/$V109,0)</f>
        <v>0</v>
      </c>
      <c r="AB109" s="4">
        <f>$E$112</f>
        <v>0</v>
      </c>
      <c r="AC109" s="8">
        <f>IFERROR(AD109/$V109,0)</f>
        <v>0</v>
      </c>
      <c r="AD109" s="4">
        <f>$F$112</f>
        <v>0</v>
      </c>
    </row>
    <row r="110" spans="1:30" ht="13.5">
      <c r="A110" t="s">
        <v>95</v>
      </c>
      <c r="B110" s="4">
        <v>18030000000</v>
      </c>
      <c r="C110" s="4">
        <v>19730000000</v>
      </c>
      <c r="D110" s="4">
        <v>20720000000</v>
      </c>
      <c r="E110" s="4">
        <v>21650000000</v>
      </c>
      <c r="F110" s="4">
        <v>25490000000</v>
      </c>
      <c r="H110" t="s">
        <f>$A$113</f>
        <v>98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98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30" ht="13.5">
      <c r="A111" t="s">
        <v>96</v>
      </c>
      <c r="B111" s="4">
        <v>28120000000</v>
      </c>
      <c r="C111" s="4">
        <v>30030000000</v>
      </c>
      <c r="D111" s="4">
        <v>31420000000</v>
      </c>
      <c r="E111" s="4">
        <v>31810000000</v>
      </c>
      <c r="F111" s="4">
        <v>35240000000</v>
      </c>
      <c r="H111" t="s">
        <f>$A$114</f>
        <v>99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99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5">
      <c r="A112" t="s">
        <v>97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H112" t="s">
        <f>$A$115</f>
        <v>100</v>
      </c>
      <c r="I112" s="8">
        <f>IFERROR(J112/$J$122,0)</f>
        <v>0.98115840893230988</v>
      </c>
      <c r="J112" s="4">
        <f>$B$115</f>
        <v>28120000000</v>
      </c>
      <c r="K112" s="8">
        <f>IFERROR(L112/$L$122,0)</f>
        <v>0.93726591760299627</v>
      </c>
      <c r="L112" s="4">
        <f>$C$115</f>
        <v>30030000000</v>
      </c>
      <c r="M112" s="8">
        <f>IFERROR(N112/$N$122,0)</f>
        <v>0</v>
      </c>
      <c r="N112" s="4">
        <f>$D$115</f>
        <v>0</v>
      </c>
      <c r="O112" s="8">
        <f>IFERROR(P112/$P$122,0)</f>
        <v>0</v>
      </c>
      <c r="P112" s="4">
        <f>$E$115</f>
        <v>0</v>
      </c>
      <c r="Q112" s="8">
        <f>IFERROR(R112/$R$122,0)</f>
        <v>0</v>
      </c>
      <c r="R112" s="4">
        <f>$F$115</f>
        <v>0</v>
      </c>
      <c r="T112" t="s">
        <f>$A$115</f>
        <v>100</v>
      </c>
      <c r="U112" s="8">
        <f>IFERROR(V112/$V112,0)</f>
        <v>1</v>
      </c>
      <c r="V112" s="4">
        <f>$B$115</f>
        <v>28120000000</v>
      </c>
      <c r="W112" s="8">
        <f>IFERROR(X112/$V112,0)</f>
        <v>1.0679231863442389</v>
      </c>
      <c r="X112" s="4">
        <f>$C$115</f>
        <v>30030000000</v>
      </c>
      <c r="Y112" s="8">
        <f>IFERROR(Z112/$V112,0)</f>
        <v>0</v>
      </c>
      <c r="Z112" s="4">
        <f>$D$115</f>
        <v>0</v>
      </c>
      <c r="AA112" s="8">
        <f>IFERROR(AB112/$V112,0)</f>
        <v>0</v>
      </c>
      <c r="AB112" s="4">
        <f>$E$115</f>
        <v>0</v>
      </c>
      <c r="AC112" s="8">
        <f>IFERROR(AD112/$V112,0)</f>
        <v>0</v>
      </c>
      <c r="AD112" s="4">
        <f>$F$115</f>
        <v>0</v>
      </c>
    </row>
    <row r="113" spans="1:30" ht="13.5">
      <c r="A113" t="s">
        <v>98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101</v>
      </c>
      <c r="I113" s="8">
        <f>IFERROR(J113/$J$122,0)</f>
        <v>0.35205861828332169</v>
      </c>
      <c r="J113" s="4">
        <f>$B$116</f>
        <v>10090000000</v>
      </c>
      <c r="K113" s="8">
        <f>IFERROR(L113/$L$122,0)</f>
        <v>0.32147315855181025</v>
      </c>
      <c r="L113" s="4">
        <f>$C$116</f>
        <v>10300000000</v>
      </c>
      <c r="M113" s="8">
        <f>IFERROR(N113/$N$122,0)</f>
        <v>0.31684927450399758</v>
      </c>
      <c r="N113" s="4">
        <f>$D$116</f>
        <v>10700000000</v>
      </c>
      <c r="O113" s="8">
        <f>IFERROR(P113/$P$122,0)</f>
        <v>0.27996693303940479</v>
      </c>
      <c r="P113" s="4">
        <f>$E$116</f>
        <v>10160000000</v>
      </c>
      <c r="Q113" s="8">
        <f>IFERROR(R113/$R$122,0)</f>
        <v>0.23304680038204392</v>
      </c>
      <c r="R113" s="4">
        <f>$F$116</f>
        <v>9760000000</v>
      </c>
      <c r="T113" t="s">
        <f>$A$116</f>
        <v>101</v>
      </c>
      <c r="U113" s="8">
        <f>IFERROR(V113/$V113,0)</f>
        <v>1</v>
      </c>
      <c r="V113" s="4">
        <f>$B$116</f>
        <v>10090000000</v>
      </c>
      <c r="W113" s="8">
        <f>IFERROR(X113/$V113,0)</f>
        <v>1.0208126858275521</v>
      </c>
      <c r="X113" s="4">
        <f>$C$116</f>
        <v>10300000000</v>
      </c>
      <c r="Y113" s="8">
        <f>IFERROR(Z113/$V113,0)</f>
        <v>1.0604558969276512</v>
      </c>
      <c r="Z113" s="4">
        <f>$D$116</f>
        <v>10700000000</v>
      </c>
      <c r="AA113" s="8">
        <f>IFERROR(AB113/$V113,0)</f>
        <v>1.0069375619425174</v>
      </c>
      <c r="AB113" s="4">
        <f>$E$116</f>
        <v>10160000000</v>
      </c>
      <c r="AC113" s="8">
        <f>IFERROR(AD113/$V113,0)</f>
        <v>0.96729435084241822</v>
      </c>
      <c r="AD113" s="4">
        <f>$F$116</f>
        <v>9760000000</v>
      </c>
    </row>
    <row r="114" spans="1:30" ht="13.5">
      <c r="A114" t="s">
        <v>99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102</v>
      </c>
      <c r="I114" s="8">
        <f>IFERROR(J114/$J$122,0)</f>
        <v>0.069434752267969302</v>
      </c>
      <c r="J114" s="4">
        <f>$B$117</f>
        <v>1990000000</v>
      </c>
      <c r="K114" s="8">
        <f>IFERROR(L114/$L$122,0)</f>
        <v>0.072097378277153554</v>
      </c>
      <c r="L114" s="4">
        <f>$C$117</f>
        <v>2310000000</v>
      </c>
      <c r="M114" s="8">
        <f>IFERROR(N114/$N$122,0)</f>
        <v>0.084394432928634869</v>
      </c>
      <c r="N114" s="4">
        <f>$D$117</f>
        <v>2850000000</v>
      </c>
      <c r="O114" s="8">
        <f>IFERROR(P114/$P$122,0)</f>
        <v>0.093689721686414984</v>
      </c>
      <c r="P114" s="4">
        <f>$E$117</f>
        <v>3400000000</v>
      </c>
      <c r="Q114" s="8">
        <f>IFERROR(R114/$R$122,0)</f>
        <v>0.09145176695319962</v>
      </c>
      <c r="R114" s="4">
        <f>$F$117</f>
        <v>3830000000</v>
      </c>
      <c r="T114" t="s">
        <f>$A$117</f>
        <v>102</v>
      </c>
      <c r="U114" s="8">
        <f>IFERROR(V114/$V114,0)</f>
        <v>1</v>
      </c>
      <c r="V114" s="4">
        <f>$B$117</f>
        <v>1990000000</v>
      </c>
      <c r="W114" s="8">
        <f>IFERROR(X114/$V114,0)</f>
        <v>1.1608040201005025</v>
      </c>
      <c r="X114" s="4">
        <f>$C$117</f>
        <v>2310000000</v>
      </c>
      <c r="Y114" s="8">
        <f>IFERROR(Z114/$V114,0)</f>
        <v>1.4321608040201006</v>
      </c>
      <c r="Z114" s="4">
        <f>$D$117</f>
        <v>2850000000</v>
      </c>
      <c r="AA114" s="8">
        <f>IFERROR(AB114/$V114,0)</f>
        <v>1.7085427135678393</v>
      </c>
      <c r="AB114" s="4">
        <f>$E$117</f>
        <v>3400000000</v>
      </c>
      <c r="AC114" s="8">
        <f>IFERROR(AD114/$V114,0)</f>
        <v>1.9246231155778895</v>
      </c>
      <c r="AD114" s="4">
        <f>$F$117</f>
        <v>3830000000</v>
      </c>
    </row>
    <row r="115" spans="1:30" ht="13.5">
      <c r="A115" t="s">
        <v>100</v>
      </c>
      <c r="B115" s="4">
        <v>28120000000</v>
      </c>
      <c r="C115" s="4">
        <v>30030000000</v>
      </c>
      <c r="D115" s="4">
        <v>0</v>
      </c>
      <c r="E115" s="4">
        <v>0</v>
      </c>
      <c r="F115" s="4">
        <v>0</v>
      </c>
      <c r="H115" t="s">
        <f>$A$118</f>
        <v>103</v>
      </c>
      <c r="I115" s="8">
        <f>IFERROR(J115/$J$122,0)</f>
        <v>0.051639916259595256</v>
      </c>
      <c r="J115" s="4">
        <f>$B$118</f>
        <v>1480000000</v>
      </c>
      <c r="K115" s="8">
        <f>IFERROR(L115/$L$122,0)</f>
        <v>0.048689138576779027</v>
      </c>
      <c r="L115" s="4">
        <f>$C$118</f>
        <v>1560000000</v>
      </c>
      <c r="M115" s="8">
        <f>IFERROR(N115/$N$122,0)</f>
        <v>0.052709505478235115</v>
      </c>
      <c r="N115" s="4">
        <f>$D$118</f>
        <v>1780000000</v>
      </c>
      <c r="O115" s="8">
        <f>IFERROR(P115/$P$122,0)</f>
        <v>0.044915954808487188</v>
      </c>
      <c r="P115" s="4">
        <f>$E$118</f>
        <v>1630000000</v>
      </c>
      <c r="Q115" s="8">
        <f>IFERROR(R115/$R$122,0)</f>
        <v>0.047039159503342885</v>
      </c>
      <c r="R115" s="4">
        <f>$F$118</f>
        <v>1970000000</v>
      </c>
      <c r="T115" t="s">
        <f>$A$118</f>
        <v>103</v>
      </c>
      <c r="U115" s="8">
        <f>IFERROR(V115/$V115,0)</f>
        <v>1</v>
      </c>
      <c r="V115" s="4">
        <f>$B$118</f>
        <v>1480000000</v>
      </c>
      <c r="W115" s="8">
        <f>IFERROR(X115/$V115,0)</f>
        <v>1.0540540540540539</v>
      </c>
      <c r="X115" s="4">
        <f>$C$118</f>
        <v>1560000000</v>
      </c>
      <c r="Y115" s="8">
        <f>IFERROR(Z115/$V115,0)</f>
        <v>1.2027027027027026</v>
      </c>
      <c r="Z115" s="4">
        <f>$D$118</f>
        <v>1780000000</v>
      </c>
      <c r="AA115" s="8">
        <f>IFERROR(AB115/$V115,0)</f>
        <v>1.1013513513513513</v>
      </c>
      <c r="AB115" s="4">
        <f>$E$118</f>
        <v>1630000000</v>
      </c>
      <c r="AC115" s="8">
        <f>IFERROR(AD115/$V115,0)</f>
        <v>1.3310810810810811</v>
      </c>
      <c r="AD115" s="4">
        <f>$F$118</f>
        <v>1970000000</v>
      </c>
    </row>
    <row r="116" spans="1:30" ht="13.5">
      <c r="A116" t="s">
        <v>101</v>
      </c>
      <c r="B116" s="4">
        <v>10090000000</v>
      </c>
      <c r="C116" s="4">
        <v>10300000000</v>
      </c>
      <c r="D116" s="4">
        <v>10700000000</v>
      </c>
      <c r="E116" s="4">
        <v>10160000000</v>
      </c>
      <c r="F116" s="4">
        <v>9760000000</v>
      </c>
      <c r="H116" t="s">
        <f>$A$119</f>
        <v>104</v>
      </c>
      <c r="I116" s="8">
        <f>IFERROR(J116/$J$122,0)</f>
        <v>0.0029658060013956736</v>
      </c>
      <c r="J116" s="4">
        <f>$B$119</f>
        <v>85000000</v>
      </c>
      <c r="K116" s="8">
        <f>IFERROR(L116/$L$122,0)</f>
        <v>0.0022784019975031211</v>
      </c>
      <c r="L116" s="4">
        <f>$C$119</f>
        <v>73000000</v>
      </c>
      <c r="M116" s="8">
        <f>IFERROR(N116/$N$122,0)</f>
        <v>0.0021616819662422268</v>
      </c>
      <c r="N116" s="4">
        <f>$D$119</f>
        <v>73000000</v>
      </c>
      <c r="O116" s="8">
        <f>IFERROR(P116/$P$122,0)</f>
        <v>0.0017635712317442822</v>
      </c>
      <c r="P116" s="4">
        <f>$E$119</f>
        <v>64000000</v>
      </c>
      <c r="Q116" s="8">
        <f>IFERROR(R116/$R$122,0)</f>
        <v>0.0048233046800382042</v>
      </c>
      <c r="R116" s="4">
        <f>$F$119</f>
        <v>202000000</v>
      </c>
      <c r="T116" t="s">
        <f>$A$119</f>
        <v>104</v>
      </c>
      <c r="U116" s="8">
        <f>IFERROR(V116/$V116,0)</f>
        <v>1</v>
      </c>
      <c r="V116" s="4">
        <f>$B$119</f>
        <v>85000000</v>
      </c>
      <c r="W116" s="8">
        <f>IFERROR(X116/$V116,0)</f>
        <v>0.85882352941176465</v>
      </c>
      <c r="X116" s="4">
        <f>$C$119</f>
        <v>73000000</v>
      </c>
      <c r="Y116" s="8">
        <f>IFERROR(Z116/$V116,0)</f>
        <v>0.85882352941176465</v>
      </c>
      <c r="Z116" s="4">
        <f>$D$119</f>
        <v>73000000</v>
      </c>
      <c r="AA116" s="8">
        <f>IFERROR(AB116/$V116,0)</f>
        <v>0.75294117647058822</v>
      </c>
      <c r="AB116" s="4">
        <f>$E$119</f>
        <v>64000000</v>
      </c>
      <c r="AC116" s="8">
        <f>IFERROR(AD116/$V116,0)</f>
        <v>2.3764705882352941</v>
      </c>
      <c r="AD116" s="4">
        <f>$F$119</f>
        <v>202000000</v>
      </c>
    </row>
    <row r="117" spans="1:30" ht="13.5">
      <c r="A117" t="s">
        <v>102</v>
      </c>
      <c r="B117" s="4">
        <v>1990000000</v>
      </c>
      <c r="C117" s="4">
        <v>2310000000</v>
      </c>
      <c r="D117" s="4">
        <v>2850000000</v>
      </c>
      <c r="E117" s="4">
        <v>3400000000</v>
      </c>
      <c r="F117" s="4">
        <v>3830000000</v>
      </c>
      <c r="H117" t="s">
        <f>$A$120</f>
        <v>105</v>
      </c>
      <c r="I117" s="8">
        <f>IFERROR(J117/$J$122,0)</f>
        <v>0.073621772505233773</v>
      </c>
      <c r="J117" s="4">
        <f>$B$120</f>
        <v>2109999999.9999998</v>
      </c>
      <c r="K117" s="8">
        <f>IFERROR(L117/$L$122,0)</f>
        <v>0.097690387016229716</v>
      </c>
      <c r="L117" s="4">
        <f>$C$120</f>
        <v>3130000000</v>
      </c>
      <c r="M117" s="8">
        <f>IFERROR(N117/$N$122,0)</f>
        <v>0.093574178264731994</v>
      </c>
      <c r="N117" s="4">
        <f>$D$120</f>
        <v>3160000000</v>
      </c>
      <c r="O117" s="8">
        <f>IFERROR(P117/$P$122,0)</f>
        <v>0.086525213557453851</v>
      </c>
      <c r="P117" s="4">
        <f>$E$120</f>
        <v>3140000000</v>
      </c>
      <c r="Q117" s="8">
        <f>IFERROR(R117/$R$122,0)</f>
        <v>0.11604584527220631</v>
      </c>
      <c r="R117" s="4">
        <f>$F$120</f>
        <v>4860000000</v>
      </c>
      <c r="T117" t="s">
        <f>$A$120</f>
        <v>105</v>
      </c>
      <c r="U117" s="8">
        <f>IFERROR(V117/$V117,0)</f>
        <v>1</v>
      </c>
      <c r="V117" s="4">
        <f>$B$120</f>
        <v>2109999999.9999998</v>
      </c>
      <c r="W117" s="8">
        <f>IFERROR(X117/$V117,0)</f>
        <v>1.4834123222748816</v>
      </c>
      <c r="X117" s="4">
        <f>$C$120</f>
        <v>3130000000</v>
      </c>
      <c r="Y117" s="8">
        <f>IFERROR(Z117/$V117,0)</f>
        <v>1.4976303317535546</v>
      </c>
      <c r="Z117" s="4">
        <f>$D$120</f>
        <v>3160000000</v>
      </c>
      <c r="AA117" s="8">
        <f>IFERROR(AB117/$V117,0)</f>
        <v>1.4881516587677728</v>
      </c>
      <c r="AB117" s="4">
        <f>$E$120</f>
        <v>3140000000</v>
      </c>
      <c r="AC117" s="8">
        <f>IFERROR(AD117/$V117,0)</f>
        <v>2.3033175355450242</v>
      </c>
      <c r="AD117" s="4">
        <f>$F$120</f>
        <v>4860000000</v>
      </c>
    </row>
    <row r="118" spans="1:30" ht="13.5">
      <c r="A118" t="s">
        <v>103</v>
      </c>
      <c r="B118" s="4">
        <v>1480000000</v>
      </c>
      <c r="C118" s="4">
        <v>1560000000</v>
      </c>
      <c r="D118" s="4">
        <v>1780000000</v>
      </c>
      <c r="E118" s="4">
        <v>1630000000</v>
      </c>
      <c r="F118" s="4">
        <v>1970000000</v>
      </c>
      <c r="H118" t="s">
        <f>$A$121</f>
        <v>106</v>
      </c>
      <c r="I118" s="8">
        <f>IFERROR(J118/$J$122,0)</f>
        <v>0.07048150732728542</v>
      </c>
      <c r="J118" s="4">
        <f>$B$121</f>
        <v>2020000000</v>
      </c>
      <c r="K118" s="8">
        <f>IFERROR(L118/$L$122,0)</f>
        <v>0.071473158551810231</v>
      </c>
      <c r="L118" s="4">
        <f>$C$121</f>
        <v>2290000000</v>
      </c>
      <c r="M118" s="8">
        <f>IFERROR(N118/$N$122,0)</f>
        <v>0.067811667160201358</v>
      </c>
      <c r="N118" s="4">
        <f>$D$121</f>
        <v>2290000000</v>
      </c>
      <c r="O118" s="8">
        <f>IFERROR(P118/$P$122,0)</f>
        <v>0.063102783135850091</v>
      </c>
      <c r="P118" s="4">
        <f>$E$121</f>
        <v>2290000000</v>
      </c>
      <c r="Q118" s="8">
        <f>IFERROR(R118/$R$122,0)</f>
        <v>0.058739255014326648</v>
      </c>
      <c r="R118" s="4">
        <f>$F$121</f>
        <v>2460000000</v>
      </c>
      <c r="T118" t="s">
        <f>$A$121</f>
        <v>106</v>
      </c>
      <c r="U118" s="8">
        <f>IFERROR(V118/$V118,0)</f>
        <v>1</v>
      </c>
      <c r="V118" s="4">
        <f>$B$121</f>
        <v>2020000000</v>
      </c>
      <c r="W118" s="8">
        <f>IFERROR(X118/$V118,0)</f>
        <v>1.1336633663366336</v>
      </c>
      <c r="X118" s="4">
        <f>$C$121</f>
        <v>2290000000</v>
      </c>
      <c r="Y118" s="8">
        <f>IFERROR(Z118/$V118,0)</f>
        <v>1.1336633663366336</v>
      </c>
      <c r="Z118" s="4">
        <f>$D$121</f>
        <v>2290000000</v>
      </c>
      <c r="AA118" s="8">
        <f>IFERROR(AB118/$V118,0)</f>
        <v>1.1336633663366336</v>
      </c>
      <c r="AB118" s="4">
        <f>$E$121</f>
        <v>2290000000</v>
      </c>
      <c r="AC118" s="8">
        <f>IFERROR(AD118/$V118,0)</f>
        <v>1.2178217821782178</v>
      </c>
      <c r="AD118" s="4">
        <f>$F$121</f>
        <v>2460000000</v>
      </c>
    </row>
    <row r="119" spans="1:30" ht="13.5">
      <c r="A119" t="s">
        <v>104</v>
      </c>
      <c r="B119" s="4">
        <v>85000000</v>
      </c>
      <c r="C119" s="4">
        <v>73000000</v>
      </c>
      <c r="D119" s="4">
        <v>73000000</v>
      </c>
      <c r="E119" s="4">
        <v>64000000</v>
      </c>
      <c r="F119" s="4">
        <v>202000000</v>
      </c>
      <c r="H119" t="s">
        <f>$A$122</f>
        <v>107</v>
      </c>
      <c r="I119" s="8">
        <f>IFERROR(J119/$J$122,0)</f>
        <v>0.0031053733426378229</v>
      </c>
      <c r="J119" s="4">
        <f>$B$122</f>
        <v>89000000</v>
      </c>
      <c r="K119" s="8">
        <f>IFERROR(L119/$L$122,0)</f>
        <v>0.026279650436953808</v>
      </c>
      <c r="L119" s="4">
        <f>$C$122</f>
        <v>842000000</v>
      </c>
      <c r="M119" s="8">
        <f>IFERROR(N119/$N$122,0)</f>
        <v>0.025673674859342608</v>
      </c>
      <c r="N119" s="4">
        <f>$D$122</f>
        <v>867000000</v>
      </c>
      <c r="O119" s="8">
        <f>IFERROR(P119/$P$122,0)</f>
        <v>0.023394874621107745</v>
      </c>
      <c r="P119" s="4">
        <f>$E$122</f>
        <v>849000000</v>
      </c>
      <c r="Q119" s="8">
        <f>IFERROR(R119/$R$122,0)</f>
        <v>0.057067812798471826</v>
      </c>
      <c r="R119" s="4">
        <f>$F$122</f>
        <v>2390000000</v>
      </c>
      <c r="T119" t="s">
        <f>$A$122</f>
        <v>107</v>
      </c>
      <c r="U119" s="8">
        <f>IFERROR(V119/$V119,0)</f>
        <v>1</v>
      </c>
      <c r="V119" s="4">
        <f>$B$122</f>
        <v>89000000</v>
      </c>
      <c r="W119" s="8">
        <f>IFERROR(X119/$V119,0)</f>
        <v>9.4606741573033712</v>
      </c>
      <c r="X119" s="4">
        <f>$C$122</f>
        <v>842000000</v>
      </c>
      <c r="Y119" s="8">
        <f>IFERROR(Z119/$V119,0)</f>
        <v>9.7415730337078656</v>
      </c>
      <c r="Z119" s="4">
        <f>$D$122</f>
        <v>867000000</v>
      </c>
      <c r="AA119" s="8">
        <f>IFERROR(AB119/$V119,0)</f>
        <v>9.5393258426966288</v>
      </c>
      <c r="AB119" s="4">
        <f>$E$122</f>
        <v>849000000</v>
      </c>
      <c r="AC119" s="8">
        <f>IFERROR(AD119/$V119,0)</f>
        <v>26.853932584269664</v>
      </c>
      <c r="AD119" s="4">
        <f>$F$122</f>
        <v>2390000000</v>
      </c>
    </row>
    <row r="120" spans="1:30" ht="13.5">
      <c r="A120" t="s">
        <v>105</v>
      </c>
      <c r="B120" s="4">
        <v>2109999999.9999998</v>
      </c>
      <c r="C120" s="4">
        <v>3130000000</v>
      </c>
      <c r="D120" s="4">
        <v>3160000000</v>
      </c>
      <c r="E120" s="4">
        <v>3140000000</v>
      </c>
      <c r="F120" s="4">
        <v>4860000000</v>
      </c>
      <c r="H120" t="s">
        <f>$A$123</f>
        <v>108</v>
      </c>
      <c r="I120" s="8">
        <f>IFERROR(J120/$J$122,0)</f>
        <v>0.13503140265177949</v>
      </c>
      <c r="J120" s="4">
        <f>$B$123</f>
        <v>3870000000</v>
      </c>
      <c r="K120" s="8">
        <f>IFERROR(L120/$L$122,0)</f>
        <v>0.12609238451935081</v>
      </c>
      <c r="L120" s="4">
        <f>$C$123</f>
        <v>4040000000</v>
      </c>
      <c r="M120" s="8">
        <f>IFERROR(N120/$N$122,0)</f>
        <v>0.11489487710986081</v>
      </c>
      <c r="N120" s="4">
        <f>$D$123</f>
        <v>3880000000</v>
      </c>
      <c r="O120" s="8">
        <f>IFERROR(P120/$P$122,0)</f>
        <v>0.13144116836594102</v>
      </c>
      <c r="P120" s="4">
        <f>$E$123</f>
        <v>4770000000</v>
      </c>
      <c r="Q120" s="8">
        <f>IFERROR(R120/$R$122,0)</f>
        <v>0.10553963705826171</v>
      </c>
      <c r="R120" s="4">
        <f>$F$123</f>
        <v>4420000000</v>
      </c>
      <c r="T120" t="s">
        <f>$A$123</f>
        <v>108</v>
      </c>
      <c r="U120" s="8">
        <f>IFERROR(V120/$V120,0)</f>
        <v>1</v>
      </c>
      <c r="V120" s="4">
        <f>$B$123</f>
        <v>3870000000</v>
      </c>
      <c r="W120" s="8">
        <f>IFERROR(X120/$V120,0)</f>
        <v>1.0439276485788114</v>
      </c>
      <c r="X120" s="4">
        <f>$C$123</f>
        <v>4040000000</v>
      </c>
      <c r="Y120" s="8">
        <f>IFERROR(Z120/$V120,0)</f>
        <v>1.0025839793281655</v>
      </c>
      <c r="Z120" s="4">
        <f>$D$123</f>
        <v>3880000000</v>
      </c>
      <c r="AA120" s="8">
        <f>IFERROR(AB120/$V120,0)</f>
        <v>1.2325581395348837</v>
      </c>
      <c r="AB120" s="4">
        <f>$E$123</f>
        <v>4770000000</v>
      </c>
      <c r="AC120" s="8">
        <f>IFERROR(AD120/$V120,0)</f>
        <v>1.1421188630490957</v>
      </c>
      <c r="AD120" s="4">
        <f>$F$123</f>
        <v>4420000000</v>
      </c>
    </row>
    <row r="121" spans="1:30" ht="13.5">
      <c r="A121" t="s">
        <v>106</v>
      </c>
      <c r="B121" s="4">
        <v>2020000000</v>
      </c>
      <c r="C121" s="4">
        <v>2290000000</v>
      </c>
      <c r="D121" s="4">
        <v>2290000000</v>
      </c>
      <c r="E121" s="4">
        <v>2290000000</v>
      </c>
      <c r="F121" s="4">
        <v>2460000000</v>
      </c>
      <c r="H121" t="s">
        <f>$A$124</f>
        <v>109</v>
      </c>
      <c r="I121" s="8">
        <f>IFERROR(J121/$J$122,0)</f>
        <v>0.13503140265177949</v>
      </c>
      <c r="J121" s="4">
        <f>$B$124</f>
        <v>3870000000</v>
      </c>
      <c r="K121" s="8">
        <f>IFERROR(L121/$L$122,0)</f>
        <v>0.12609238451935081</v>
      </c>
      <c r="L121" s="4">
        <f>$C$124</f>
        <v>4040000000</v>
      </c>
      <c r="M121" s="8">
        <f>IFERROR(N121/$N$122,0)</f>
        <v>0.11489487710986081</v>
      </c>
      <c r="N121" s="4">
        <f>$D$124</f>
        <v>3880000000</v>
      </c>
      <c r="O121" s="8">
        <f>IFERROR(P121/$P$122,0)</f>
        <v>0.13033893634610086</v>
      </c>
      <c r="P121" s="4">
        <f>$E$124</f>
        <v>4730000000</v>
      </c>
      <c r="Q121" s="8">
        <f>IFERROR(R121/$R$122,0)</f>
        <v>0.10386819484240688</v>
      </c>
      <c r="R121" s="4">
        <f>$F$124</f>
        <v>4350000000</v>
      </c>
      <c r="T121" t="s">
        <f>$A$124</f>
        <v>109</v>
      </c>
      <c r="U121" s="8">
        <f>IFERROR(V121/$V121,0)</f>
        <v>1</v>
      </c>
      <c r="V121" s="4">
        <f>$B$124</f>
        <v>3870000000</v>
      </c>
      <c r="W121" s="8">
        <f>IFERROR(X121/$V121,0)</f>
        <v>1.0439276485788114</v>
      </c>
      <c r="X121" s="4">
        <f>$C$124</f>
        <v>4040000000</v>
      </c>
      <c r="Y121" s="8">
        <f>IFERROR(Z121/$V121,0)</f>
        <v>1.0025839793281655</v>
      </c>
      <c r="Z121" s="4">
        <f>$D$124</f>
        <v>3880000000</v>
      </c>
      <c r="AA121" s="8">
        <f>IFERROR(AB121/$V121,0)</f>
        <v>1.2222222222222223</v>
      </c>
      <c r="AB121" s="4">
        <f>$E$124</f>
        <v>4730000000</v>
      </c>
      <c r="AC121" s="8">
        <f>IFERROR(AD121/$V121,0)</f>
        <v>1.124031007751938</v>
      </c>
      <c r="AD121" s="4">
        <f>$F$124</f>
        <v>4350000000</v>
      </c>
    </row>
    <row r="122" spans="1:30" ht="13.5">
      <c r="A122" t="s">
        <v>107</v>
      </c>
      <c r="B122" s="4">
        <v>89000000</v>
      </c>
      <c r="C122" s="4">
        <v>842000000</v>
      </c>
      <c r="D122" s="4">
        <v>867000000</v>
      </c>
      <c r="E122" s="4">
        <v>849000000</v>
      </c>
      <c r="F122" s="4">
        <v>2390000000</v>
      </c>
      <c r="H122" t="s">
        <f>$A$125</f>
        <v>110</v>
      </c>
      <c r="I122" s="8">
        <f>IFERROR(J122/$J$122,0)</f>
        <v>1</v>
      </c>
      <c r="J122" s="4">
        <f>$B$125</f>
        <v>28660000000</v>
      </c>
      <c r="K122" s="8">
        <f>IFERROR(L122/$L$122,0)</f>
        <v>1</v>
      </c>
      <c r="L122" s="4">
        <f>$C$125</f>
        <v>32040000000</v>
      </c>
      <c r="M122" s="8">
        <f>IFERROR(N122/$N$122,0)</f>
        <v>1</v>
      </c>
      <c r="N122" s="4">
        <f>$D$125</f>
        <v>33770000000.000004</v>
      </c>
      <c r="O122" s="8">
        <f>IFERROR(P122/$P$122,0)</f>
        <v>1</v>
      </c>
      <c r="P122" s="4">
        <f>$E$125</f>
        <v>36290000000</v>
      </c>
      <c r="Q122" s="8">
        <f>IFERROR(R122/$R$122,0)</f>
        <v>1</v>
      </c>
      <c r="R122" s="4">
        <f>$F$125</f>
        <v>41880000000</v>
      </c>
      <c r="T122" t="s">
        <f>$A$125</f>
        <v>110</v>
      </c>
      <c r="U122" s="8">
        <f>IFERROR(V122/$V122,0)</f>
        <v>1</v>
      </c>
      <c r="V122" s="4">
        <f>$B$125</f>
        <v>28660000000</v>
      </c>
      <c r="W122" s="8">
        <f>IFERROR(X122/$V122,0)</f>
        <v>1.1179344033496161</v>
      </c>
      <c r="X122" s="4">
        <f>$C$125</f>
        <v>32040000000</v>
      </c>
      <c r="Y122" s="8">
        <f>IFERROR(Z122/$V122,0)</f>
        <v>1.178297278436846</v>
      </c>
      <c r="Z122" s="4">
        <f>$D$125</f>
        <v>33770000000.000004</v>
      </c>
      <c r="AA122" s="8">
        <f>IFERROR(AB122/$V122,0)</f>
        <v>1.2662247034193999</v>
      </c>
      <c r="AB122" s="4">
        <f>$E$125</f>
        <v>36290000000</v>
      </c>
      <c r="AC122" s="8">
        <f>IFERROR(AD122/$V122,0)</f>
        <v>1.4612700628053035</v>
      </c>
      <c r="AD122" s="4">
        <f>$F$125</f>
        <v>41880000000</v>
      </c>
    </row>
    <row r="123" spans="1:30" ht="13.5">
      <c r="A123" t="s">
        <v>108</v>
      </c>
      <c r="B123" s="4">
        <v>3870000000</v>
      </c>
      <c r="C123" s="4">
        <v>4040000000</v>
      </c>
      <c r="D123" s="4">
        <v>3880000000</v>
      </c>
      <c r="E123" s="4">
        <v>4770000000</v>
      </c>
      <c r="F123" s="4">
        <v>4420000000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5">
      <c r="A124" t="s">
        <v>109</v>
      </c>
      <c r="B124" s="4">
        <v>3870000000</v>
      </c>
      <c r="C124" s="4">
        <v>4040000000</v>
      </c>
      <c r="D124" s="4">
        <v>3880000000</v>
      </c>
      <c r="E124" s="4">
        <v>4730000000</v>
      </c>
      <c r="F124" s="4">
        <v>4350000000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5">
      <c r="A125" t="s">
        <v>110</v>
      </c>
      <c r="B125" s="4">
        <v>28660000000</v>
      </c>
      <c r="C125" s="4">
        <v>32040000000</v>
      </c>
      <c r="D125" s="4">
        <v>33770000000.000004</v>
      </c>
      <c r="E125" s="4">
        <v>36290000000</v>
      </c>
      <c r="F125" s="4">
        <v>41880000000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5">
      <c r="A126" t="s">
        <v>111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</row>
    <row r="127" spans="1:30" ht="13.5">
      <c r="A127" t="s">
        <v>112</v>
      </c>
      <c r="B127" s="4">
        <v>972000000</v>
      </c>
      <c r="C127" s="4">
        <v>513000000</v>
      </c>
      <c r="D127" s="4">
        <v>730000000</v>
      </c>
      <c r="E127" s="4">
        <v>2109999999.9999998</v>
      </c>
      <c r="F127" s="4">
        <v>1550000000</v>
      </c>
    </row>
    <row r="128" spans="1:30" ht="13.5">
      <c r="A128" t="s">
        <v>113</v>
      </c>
      <c r="B128" s="4">
        <v>499000000</v>
      </c>
      <c r="C128" s="4">
        <v>499000000</v>
      </c>
      <c r="D128" s="4">
        <v>621000000</v>
      </c>
      <c r="E128" s="4">
        <v>609000000</v>
      </c>
      <c r="F128" s="4">
        <v>861000000</v>
      </c>
    </row>
    <row r="129" spans="1:30" ht="13.5">
      <c r="A129" t="s">
        <v>114</v>
      </c>
      <c r="B129" s="4">
        <v>473000000</v>
      </c>
      <c r="C129" s="4">
        <v>14000000</v>
      </c>
      <c r="D129" s="4">
        <v>109000000</v>
      </c>
      <c r="E129" s="4">
        <v>1500000000</v>
      </c>
      <c r="F129" s="4">
        <v>687000000</v>
      </c>
    </row>
    <row r="130" spans="1:30" ht="13.5">
      <c r="A130" t="s">
        <v>115</v>
      </c>
      <c r="B130" s="4">
        <v>809000000</v>
      </c>
      <c r="C130" s="4">
        <v>1080000000</v>
      </c>
      <c r="D130" s="4">
        <v>1170000000</v>
      </c>
      <c r="E130" s="4">
        <v>1330000000</v>
      </c>
      <c r="F130" s="4">
        <v>1080000000</v>
      </c>
    </row>
    <row r="131" spans="1:30" ht="13.5">
      <c r="A131" t="s">
        <v>116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H131" s="2" t="s">
        <v>117</v>
      </c>
      <c r="I131" s="9">
        <v>2015</v>
      </c>
      <c r="J131" s="9">
        <f>$B$90</f>
        <v>60000000</v>
      </c>
      <c r="K131" s="9">
        <v>2016</v>
      </c>
      <c r="L131" s="9">
        <f>$C$90</f>
        <v>113000000</v>
      </c>
      <c r="M131" s="9">
        <v>2017</v>
      </c>
      <c r="N131" s="9">
        <f>$D$90</f>
        <v>89000000</v>
      </c>
      <c r="O131" s="9">
        <v>2018</v>
      </c>
      <c r="P131" s="9">
        <f>$E$90</f>
        <v>76000000</v>
      </c>
      <c r="Q131" s="9">
        <v>2019</v>
      </c>
      <c r="R131" s="9">
        <f>$F$90</f>
        <v>93000000</v>
      </c>
      <c r="T131" s="2" t="s">
        <v>118</v>
      </c>
      <c r="U131" s="9">
        <v>2015</v>
      </c>
      <c r="V131" s="9">
        <f>$B$90</f>
        <v>60000000</v>
      </c>
      <c r="W131" s="9">
        <v>2016</v>
      </c>
      <c r="X131" s="9">
        <f>$C$90</f>
        <v>113000000</v>
      </c>
      <c r="Y131" s="9">
        <v>2017</v>
      </c>
      <c r="Z131" s="9">
        <f>$D$90</f>
        <v>89000000</v>
      </c>
      <c r="AA131" s="9">
        <v>2018</v>
      </c>
      <c r="AB131" s="9">
        <f>$E$90</f>
        <v>76000000</v>
      </c>
      <c r="AC131" s="9">
        <v>2019</v>
      </c>
      <c r="AD131" s="9">
        <f>$F$90</f>
        <v>93000000</v>
      </c>
    </row>
    <row r="132" spans="1:30" ht="13.5">
      <c r="A132" t="s">
        <v>119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H132" t="s">
        <f>$A$127</f>
        <v>112</v>
      </c>
      <c r="I132" s="3">
        <f>IFERROR(J132/$J$167,0)</f>
        <v>0.033914863921842286</v>
      </c>
      <c r="J132" s="4">
        <f>$B$127</f>
        <v>972000000</v>
      </c>
      <c r="K132" s="3">
        <f>IFERROR(L132/$L$167,0)</f>
        <v>0.016011235955056179</v>
      </c>
      <c r="L132" s="4">
        <f>$C$127</f>
        <v>513000000</v>
      </c>
      <c r="M132" s="3">
        <f>IFERROR(N132/$N$167,0)</f>
        <v>0.021616819662422265</v>
      </c>
      <c r="N132" s="4">
        <f>$D$127</f>
        <v>730000000</v>
      </c>
      <c r="O132" s="3">
        <f>IFERROR(P132/$P$167,0)</f>
        <v>0.058142739046569296</v>
      </c>
      <c r="P132" s="4">
        <f>$E$127</f>
        <v>2109999999.9999998</v>
      </c>
      <c r="Q132" s="3">
        <f>IFERROR(R132/$R$167,0)</f>
        <v>0.037010506208213945</v>
      </c>
      <c r="R132" s="4">
        <f>$F$127</f>
        <v>1550000000</v>
      </c>
      <c r="T132" t="s">
        <f>$A$127</f>
        <v>112</v>
      </c>
      <c r="U132" s="3">
        <f>IFERROR(V132/$V132,0)</f>
        <v>1</v>
      </c>
      <c r="V132" s="4">
        <f>$B$127</f>
        <v>972000000</v>
      </c>
      <c r="W132" s="3">
        <f>IFERROR(X132/$V132,0)</f>
        <v>0.52777777777777779</v>
      </c>
      <c r="X132" s="4">
        <f>$C$127</f>
        <v>513000000</v>
      </c>
      <c r="Y132" s="3">
        <f>IFERROR(Z132/$V132,0)</f>
        <v>0.75102880658436211</v>
      </c>
      <c r="Z132" s="4">
        <f>$D$127</f>
        <v>730000000</v>
      </c>
      <c r="AA132" s="3">
        <f>IFERROR(AB132/$V132,0)</f>
        <v>2.1707818930041149</v>
      </c>
      <c r="AB132" s="4">
        <f>$E$127</f>
        <v>2109999999.9999998</v>
      </c>
      <c r="AC132" s="3">
        <f>IFERROR(AD132/$V132,0)</f>
        <v>1.5946502057613168</v>
      </c>
      <c r="AD132" s="4">
        <f>$F$127</f>
        <v>1550000000</v>
      </c>
    </row>
    <row r="133" spans="1:30" ht="13.5">
      <c r="A133" t="s">
        <v>120</v>
      </c>
      <c r="B133" s="4">
        <v>747000000</v>
      </c>
      <c r="C133" s="4">
        <v>845000000</v>
      </c>
      <c r="D133" s="4">
        <v>911000000</v>
      </c>
      <c r="E133" s="4">
        <v>1000000000</v>
      </c>
      <c r="F133" s="4">
        <v>1370000000</v>
      </c>
      <c r="H133" t="s">
        <f>$A$128</f>
        <v>113</v>
      </c>
      <c r="I133" s="3">
        <f>IFERROR(J133/$J$167,0)</f>
        <v>0.017411025819958129</v>
      </c>
      <c r="J133" s="4">
        <f>$B$128</f>
        <v>499000000</v>
      </c>
      <c r="K133" s="3">
        <f>IFERROR(L133/$L$167,0)</f>
        <v>0.015574282147315856</v>
      </c>
      <c r="L133" s="4">
        <f>$C$128</f>
        <v>499000000</v>
      </c>
      <c r="M133" s="3">
        <f>IFERROR(N133/$N$167,0)</f>
        <v>0.018389102753923598</v>
      </c>
      <c r="N133" s="4">
        <f>$D$128</f>
        <v>621000000</v>
      </c>
      <c r="O133" s="3">
        <f>IFERROR(P133/$P$167,0)</f>
        <v>0.016781482502066684</v>
      </c>
      <c r="P133" s="4">
        <f>$E$128</f>
        <v>609000000</v>
      </c>
      <c r="Q133" s="3">
        <f>IFERROR(R133/$R$167,0)</f>
        <v>0.020558739255014325</v>
      </c>
      <c r="R133" s="4">
        <f>$F$128</f>
        <v>861000000</v>
      </c>
      <c r="T133" t="s">
        <f>$A$128</f>
        <v>113</v>
      </c>
      <c r="U133" s="3">
        <f>IFERROR(V133/$V133,0)</f>
        <v>1</v>
      </c>
      <c r="V133" s="4">
        <f>$B$128</f>
        <v>499000000</v>
      </c>
      <c r="W133" s="3">
        <f>IFERROR(X133/$V133,0)</f>
        <v>1</v>
      </c>
      <c r="X133" s="4">
        <f>$C$128</f>
        <v>499000000</v>
      </c>
      <c r="Y133" s="3">
        <f>IFERROR(Z133/$V133,0)</f>
        <v>1.2444889779559118</v>
      </c>
      <c r="Z133" s="4">
        <f>$D$128</f>
        <v>621000000</v>
      </c>
      <c r="AA133" s="3">
        <f>IFERROR(AB133/$V133,0)</f>
        <v>1.2204408817635271</v>
      </c>
      <c r="AB133" s="4">
        <f>$E$128</f>
        <v>609000000</v>
      </c>
      <c r="AC133" s="3">
        <f>IFERROR(AD133/$V133,0)</f>
        <v>1.7254509018036073</v>
      </c>
      <c r="AD133" s="4">
        <f>$F$128</f>
        <v>861000000</v>
      </c>
    </row>
    <row r="134" spans="1:30" ht="13.5">
      <c r="A134" t="s">
        <v>121</v>
      </c>
      <c r="B134" s="4">
        <v>131000000</v>
      </c>
      <c r="C134" s="4">
        <v>148000000</v>
      </c>
      <c r="D134" s="4">
        <v>158000000</v>
      </c>
      <c r="E134" s="4">
        <v>172000000</v>
      </c>
      <c r="F134" s="4">
        <v>195000000</v>
      </c>
      <c r="H134" t="s">
        <f>$A$129</f>
        <v>114</v>
      </c>
      <c r="I134" s="3">
        <f>IFERROR(J134/$J$167,0)</f>
        <v>0.016503838101884161</v>
      </c>
      <c r="J134" s="4">
        <f>$B$129</f>
        <v>473000000</v>
      </c>
      <c r="K134" s="3">
        <f>IFERROR(L134/$L$167,0)</f>
        <v>0.00043695380774032462</v>
      </c>
      <c r="L134" s="4">
        <f>$C$129</f>
        <v>14000000</v>
      </c>
      <c r="M134" s="3">
        <f>IFERROR(N134/$N$167,0)</f>
        <v>0.0032277169084986672</v>
      </c>
      <c r="N134" s="4">
        <f>$D$129</f>
        <v>109000000</v>
      </c>
      <c r="O134" s="3">
        <f>IFERROR(P134/$P$167,0)</f>
        <v>0.041333700744006614</v>
      </c>
      <c r="P134" s="4">
        <f>$E$129</f>
        <v>1500000000</v>
      </c>
      <c r="Q134" s="3">
        <f>IFERROR(R134/$R$167,0)</f>
        <v>0.016404011461318053</v>
      </c>
      <c r="R134" s="4">
        <f>$F$129</f>
        <v>687000000</v>
      </c>
      <c r="T134" t="s">
        <f>$A$129</f>
        <v>114</v>
      </c>
      <c r="U134" s="3">
        <f>IFERROR(V134/$V134,0)</f>
        <v>1</v>
      </c>
      <c r="V134" s="4">
        <f>$B$129</f>
        <v>473000000</v>
      </c>
      <c r="W134" s="3">
        <f>IFERROR(X134/$V134,0)</f>
        <v>0.029598308668076109</v>
      </c>
      <c r="X134" s="4">
        <f>$C$129</f>
        <v>14000000</v>
      </c>
      <c r="Y134" s="3">
        <f>IFERROR(Z134/$V134,0)</f>
        <v>0.23044397463002114</v>
      </c>
      <c r="Z134" s="4">
        <f>$D$129</f>
        <v>109000000</v>
      </c>
      <c r="AA134" s="3">
        <f>IFERROR(AB134/$V134,0)</f>
        <v>3.1712473572938689</v>
      </c>
      <c r="AB134" s="4">
        <f>$E$129</f>
        <v>1500000000</v>
      </c>
      <c r="AC134" s="3">
        <f>IFERROR(AD134/$V134,0)</f>
        <v>1.452431289640592</v>
      </c>
      <c r="AD134" s="4">
        <f>$F$129</f>
        <v>687000000</v>
      </c>
    </row>
    <row r="135" spans="1:30" ht="13.5">
      <c r="A135" t="s">
        <v>122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H135" t="s">
        <f>$A$130</f>
        <v>115</v>
      </c>
      <c r="I135" s="3">
        <f>IFERROR(J135/$J$167,0)</f>
        <v>0.028227494766224704</v>
      </c>
      <c r="J135" s="4">
        <f>$B$130</f>
        <v>809000000</v>
      </c>
      <c r="K135" s="3">
        <f>IFERROR(L135/$L$167,0)</f>
        <v>0.033707865168539325</v>
      </c>
      <c r="L135" s="4">
        <f>$C$130</f>
        <v>1080000000</v>
      </c>
      <c r="M135" s="3">
        <f>IFERROR(N135/$N$167,0)</f>
        <v>0.034646135623334316</v>
      </c>
      <c r="N135" s="4">
        <f>$D$130</f>
        <v>1170000000</v>
      </c>
      <c r="O135" s="3">
        <f>IFERROR(P135/$P$167,0)</f>
        <v>0.036649214659685861</v>
      </c>
      <c r="P135" s="4">
        <f>$E$130</f>
        <v>1330000000</v>
      </c>
      <c r="Q135" s="3">
        <f>IFERROR(R135/$R$167,0)</f>
        <v>0.025787965616045846</v>
      </c>
      <c r="R135" s="4">
        <f>$F$130</f>
        <v>1080000000</v>
      </c>
      <c r="T135" t="s">
        <f>$A$130</f>
        <v>115</v>
      </c>
      <c r="U135" s="3">
        <f>IFERROR(V135/$V135,0)</f>
        <v>1</v>
      </c>
      <c r="V135" s="4">
        <f>$B$130</f>
        <v>809000000</v>
      </c>
      <c r="W135" s="3">
        <f>IFERROR(X135/$V135,0)</f>
        <v>1.3349814585908528</v>
      </c>
      <c r="X135" s="4">
        <f>$C$130</f>
        <v>1080000000</v>
      </c>
      <c r="Y135" s="3">
        <f>IFERROR(Z135/$V135,0)</f>
        <v>1.446229913473424</v>
      </c>
      <c r="Z135" s="4">
        <f>$D$130</f>
        <v>1170000000</v>
      </c>
      <c r="AA135" s="3">
        <f>IFERROR(AB135/$V135,0)</f>
        <v>1.6440049443757725</v>
      </c>
      <c r="AB135" s="4">
        <f>$E$130</f>
        <v>1330000000</v>
      </c>
      <c r="AC135" s="3">
        <f>IFERROR(AD135/$V135,0)</f>
        <v>1.3349814585908528</v>
      </c>
      <c r="AD135" s="4">
        <f>$F$130</f>
        <v>1080000000</v>
      </c>
    </row>
    <row r="136" spans="1:30" ht="13.5">
      <c r="A136" t="s">
        <v>123</v>
      </c>
      <c r="B136" s="4">
        <v>616000000</v>
      </c>
      <c r="C136" s="4">
        <v>697000000</v>
      </c>
      <c r="D136" s="4">
        <v>753000000</v>
      </c>
      <c r="E136" s="4">
        <v>829000000</v>
      </c>
      <c r="F136" s="4">
        <v>1180000000</v>
      </c>
      <c r="H136" t="s">
        <f>$A$132</f>
        <v>119</v>
      </c>
      <c r="I136" s="3">
        <f>IFERROR(J136/$J$167,0)</f>
        <v>0</v>
      </c>
      <c r="J136" s="4">
        <f>$B$132</f>
        <v>0</v>
      </c>
      <c r="K136" s="3">
        <f>IFERROR(L136/$L$167,0)</f>
        <v>0</v>
      </c>
      <c r="L136" s="4">
        <f>$C$132</f>
        <v>0</v>
      </c>
      <c r="M136" s="3">
        <f>IFERROR(N136/$N$167,0)</f>
        <v>0</v>
      </c>
      <c r="N136" s="4">
        <f>$D$132</f>
        <v>0</v>
      </c>
      <c r="O136" s="3">
        <f>IFERROR(P136/$P$167,0)</f>
        <v>0</v>
      </c>
      <c r="P136" s="4">
        <f>$E$132</f>
        <v>0</v>
      </c>
      <c r="Q136" s="3">
        <f>IFERROR(R136/$R$167,0)</f>
        <v>0</v>
      </c>
      <c r="R136" s="4">
        <f>$F$132</f>
        <v>0</v>
      </c>
      <c r="T136" t="s">
        <f>$A$132</f>
        <v>119</v>
      </c>
      <c r="U136" s="3">
        <f>IFERROR(V136/$V136,0)</f>
        <v>0</v>
      </c>
      <c r="V136" s="4">
        <f>$B$132</f>
        <v>0</v>
      </c>
      <c r="W136" s="3">
        <f>IFERROR(X136/$V136,0)</f>
        <v>0</v>
      </c>
      <c r="X136" s="4">
        <f>$C$132</f>
        <v>0</v>
      </c>
      <c r="Y136" s="3">
        <f>IFERROR(Z136/$V136,0)</f>
        <v>0</v>
      </c>
      <c r="Z136" s="4">
        <f>$D$132</f>
        <v>0</v>
      </c>
      <c r="AA136" s="3">
        <f>IFERROR(AB136/$V136,0)</f>
        <v>0</v>
      </c>
      <c r="AB136" s="4">
        <f>$E$132</f>
        <v>0</v>
      </c>
      <c r="AC136" s="3">
        <f>IFERROR(AD136/$V136,0)</f>
        <v>0</v>
      </c>
      <c r="AD136" s="4">
        <f>$F$132</f>
        <v>0</v>
      </c>
    </row>
    <row r="137" spans="1:30" ht="13.5">
      <c r="A137" t="s">
        <v>124</v>
      </c>
      <c r="B137" s="4">
        <v>2530000000</v>
      </c>
      <c r="C137" s="4">
        <v>2440000000</v>
      </c>
      <c r="D137" s="4">
        <v>2810000000</v>
      </c>
      <c r="E137" s="4">
        <v>4440000000</v>
      </c>
      <c r="F137" s="4">
        <v>4000000000</v>
      </c>
      <c r="H137" t="s">
        <f>$A$133</f>
        <v>120</v>
      </c>
      <c r="I137" s="3">
        <f>IFERROR(J137/$J$167,0)</f>
        <v>0.026064200976971388</v>
      </c>
      <c r="J137" s="4">
        <f>$B$133</f>
        <v>747000000</v>
      </c>
      <c r="K137" s="3">
        <f>IFERROR(L137/$L$167,0)</f>
        <v>0.026373283395755304</v>
      </c>
      <c r="L137" s="4">
        <f>$C$133</f>
        <v>845000000</v>
      </c>
      <c r="M137" s="3">
        <f>IFERROR(N137/$N$167,0)</f>
        <v>0.026976606455433812</v>
      </c>
      <c r="N137" s="4">
        <f>$D$133</f>
        <v>911000000</v>
      </c>
      <c r="O137" s="3">
        <f>IFERROR(P137/$P$167,0)</f>
        <v>0.02755580049600441</v>
      </c>
      <c r="P137" s="4">
        <f>$E$133</f>
        <v>1000000000</v>
      </c>
      <c r="Q137" s="3">
        <f>IFERROR(R137/$R$167,0)</f>
        <v>0.032712511938872972</v>
      </c>
      <c r="R137" s="4">
        <f>$F$133</f>
        <v>1370000000</v>
      </c>
      <c r="T137" t="s">
        <f>$A$133</f>
        <v>120</v>
      </c>
      <c r="U137" s="3">
        <f>IFERROR(V137/$V137,0)</f>
        <v>1</v>
      </c>
      <c r="V137" s="4">
        <f>$B$133</f>
        <v>747000000</v>
      </c>
      <c r="W137" s="3">
        <f>IFERROR(X137/$V137,0)</f>
        <v>1.1311914323962518</v>
      </c>
      <c r="X137" s="4">
        <f>$C$133</f>
        <v>845000000</v>
      </c>
      <c r="Y137" s="3">
        <f>IFERROR(Z137/$V137,0)</f>
        <v>1.2195448460508702</v>
      </c>
      <c r="Z137" s="4">
        <f>$D$133</f>
        <v>911000000</v>
      </c>
      <c r="AA137" s="3">
        <f>IFERROR(AB137/$V137,0)</f>
        <v>1.3386880856760375</v>
      </c>
      <c r="AB137" s="4">
        <f>$E$133</f>
        <v>1000000000</v>
      </c>
      <c r="AC137" s="3">
        <f>IFERROR(AD137/$V137,0)</f>
        <v>1.8340026773761713</v>
      </c>
      <c r="AD137" s="4">
        <f>$F$133</f>
        <v>1370000000</v>
      </c>
    </row>
    <row r="138" spans="1:30" ht="13.5">
      <c r="A138" t="s">
        <v>125</v>
      </c>
      <c r="B138" s="4">
        <v>8760000000</v>
      </c>
      <c r="C138" s="4">
        <v>11270000000</v>
      </c>
      <c r="D138" s="4">
        <v>12190000000</v>
      </c>
      <c r="E138" s="4">
        <v>12130000000</v>
      </c>
      <c r="F138" s="4">
        <v>16059999999.999998</v>
      </c>
      <c r="H138" t="s">
        <f>$A$134</f>
        <v>121</v>
      </c>
      <c r="I138" s="3">
        <f>IFERROR(J138/$J$167,0)</f>
        <v>0.0045708304256803908</v>
      </c>
      <c r="J138" s="4">
        <f>$B$134</f>
        <v>131000000</v>
      </c>
      <c r="K138" s="3">
        <f>IFERROR(L138/$L$167,0)</f>
        <v>0.0046192259675405739</v>
      </c>
      <c r="L138" s="4">
        <f>$C$134</f>
        <v>148000000</v>
      </c>
      <c r="M138" s="3">
        <f>IFERROR(N138/$N$167,0)</f>
        <v>0.0046787089132366002</v>
      </c>
      <c r="N138" s="4">
        <f>$D$134</f>
        <v>158000000</v>
      </c>
      <c r="O138" s="3">
        <f>IFERROR(P138/$P$167,0)</f>
        <v>0.0047395976853127587</v>
      </c>
      <c r="P138" s="4">
        <f>$E$134</f>
        <v>172000000</v>
      </c>
      <c r="Q138" s="3">
        <f>IFERROR(R138/$R$167,0)</f>
        <v>0.0046561604584527223</v>
      </c>
      <c r="R138" s="4">
        <f>$F$134</f>
        <v>195000000</v>
      </c>
      <c r="T138" t="s">
        <f>$A$134</f>
        <v>121</v>
      </c>
      <c r="U138" s="3">
        <f>IFERROR(V138/$V138,0)</f>
        <v>1</v>
      </c>
      <c r="V138" s="4">
        <f>$B$134</f>
        <v>131000000</v>
      </c>
      <c r="W138" s="3">
        <f>IFERROR(X138/$V138,0)</f>
        <v>1.1297709923664123</v>
      </c>
      <c r="X138" s="4">
        <f>$C$134</f>
        <v>148000000</v>
      </c>
      <c r="Y138" s="3">
        <f>IFERROR(Z138/$V138,0)</f>
        <v>1.2061068702290076</v>
      </c>
      <c r="Z138" s="4">
        <f>$D$134</f>
        <v>158000000</v>
      </c>
      <c r="AA138" s="3">
        <f>IFERROR(AB138/$V138,0)</f>
        <v>1.3129770992366412</v>
      </c>
      <c r="AB138" s="4">
        <f>$E$134</f>
        <v>172000000</v>
      </c>
      <c r="AC138" s="3">
        <f>IFERROR(AD138/$V138,0)</f>
        <v>1.4885496183206106</v>
      </c>
      <c r="AD138" s="4">
        <f>$F$134</f>
        <v>195000000</v>
      </c>
    </row>
    <row r="139" spans="1:30" ht="13.5">
      <c r="A139" t="s">
        <v>126</v>
      </c>
      <c r="B139" s="4">
        <v>8750000000</v>
      </c>
      <c r="C139" s="4">
        <v>11260000000</v>
      </c>
      <c r="D139" s="4">
        <v>12180000000</v>
      </c>
      <c r="E139" s="4">
        <v>12130000000</v>
      </c>
      <c r="F139" s="4">
        <v>15920000000</v>
      </c>
      <c r="H139" t="s">
        <f>$A$135</f>
        <v>122</v>
      </c>
      <c r="I139" s="3">
        <f>IFERROR(J139/$J$167,0)</f>
        <v>0</v>
      </c>
      <c r="J139" s="4">
        <f>$B$135</f>
        <v>0</v>
      </c>
      <c r="K139" s="3">
        <f>IFERROR(L139/$L$167,0)</f>
        <v>0</v>
      </c>
      <c r="L139" s="4">
        <f>$C$135</f>
        <v>0</v>
      </c>
      <c r="M139" s="3">
        <f>IFERROR(N139/$N$167,0)</f>
        <v>0</v>
      </c>
      <c r="N139" s="4">
        <f>$D$135</f>
        <v>0</v>
      </c>
      <c r="O139" s="3">
        <f>IFERROR(P139/$P$167,0)</f>
        <v>0</v>
      </c>
      <c r="P139" s="4">
        <f>$E$135</f>
        <v>0</v>
      </c>
      <c r="Q139" s="3">
        <f>IFERROR(R139/$R$167,0)</f>
        <v>0</v>
      </c>
      <c r="R139" s="4">
        <f>$F$135</f>
        <v>0</v>
      </c>
      <c r="T139" t="s">
        <f>$A$135</f>
        <v>122</v>
      </c>
      <c r="U139" s="3">
        <f>IFERROR(V139/$V139,0)</f>
        <v>0</v>
      </c>
      <c r="V139" s="4">
        <f>$B$135</f>
        <v>0</v>
      </c>
      <c r="W139" s="3">
        <f>IFERROR(X139/$V139,0)</f>
        <v>0</v>
      </c>
      <c r="X139" s="4">
        <f>$C$135</f>
        <v>0</v>
      </c>
      <c r="Y139" s="3">
        <f>IFERROR(Z139/$V139,0)</f>
        <v>0</v>
      </c>
      <c r="Z139" s="4">
        <f>$D$135</f>
        <v>0</v>
      </c>
      <c r="AA139" s="3">
        <f>IFERROR(AB139/$V139,0)</f>
        <v>0</v>
      </c>
      <c r="AB139" s="4">
        <f>$E$135</f>
        <v>0</v>
      </c>
      <c r="AC139" s="3">
        <f>IFERROR(AD139/$V139,0)</f>
        <v>0</v>
      </c>
      <c r="AD139" s="4">
        <f>$F$135</f>
        <v>0</v>
      </c>
    </row>
    <row r="140" spans="1:30" ht="13.5">
      <c r="A140" t="s">
        <v>127</v>
      </c>
      <c r="B140" s="4">
        <v>8750000000</v>
      </c>
      <c r="C140" s="4">
        <v>11260000000</v>
      </c>
      <c r="D140" s="4">
        <v>12180000000</v>
      </c>
      <c r="E140" s="4">
        <v>12130000000</v>
      </c>
      <c r="F140" s="4">
        <v>15920000000</v>
      </c>
      <c r="H140" t="s">
        <f>$A$136</f>
        <v>123</v>
      </c>
      <c r="I140" s="3">
        <f>IFERROR(J140/$J$167,0)</f>
        <v>0.021493370551290997</v>
      </c>
      <c r="J140" s="4">
        <f>$B$136</f>
        <v>616000000</v>
      </c>
      <c r="K140" s="3">
        <f>IFERROR(L140/$L$167,0)</f>
        <v>0.021754057428214731</v>
      </c>
      <c r="L140" s="4">
        <f>$C$136</f>
        <v>697000000</v>
      </c>
      <c r="M140" s="3">
        <f>IFERROR(N140/$N$167,0)</f>
        <v>0.022297897542197215</v>
      </c>
      <c r="N140" s="4">
        <f>$D$136</f>
        <v>753000000</v>
      </c>
      <c r="O140" s="3">
        <f>IFERROR(P140/$P$167,0)</f>
        <v>0.022843758611187655</v>
      </c>
      <c r="P140" s="4">
        <f>$E$136</f>
        <v>829000000</v>
      </c>
      <c r="Q140" s="3">
        <f>IFERROR(R140/$R$167,0)</f>
        <v>0.028175740210124166</v>
      </c>
      <c r="R140" s="4">
        <f>$F$136</f>
        <v>1180000000</v>
      </c>
      <c r="T140" t="s">
        <f>$A$136</f>
        <v>123</v>
      </c>
      <c r="U140" s="3">
        <f>IFERROR(V140/$V140,0)</f>
        <v>1</v>
      </c>
      <c r="V140" s="4">
        <f>$B$136</f>
        <v>616000000</v>
      </c>
      <c r="W140" s="3">
        <f>IFERROR(X140/$V140,0)</f>
        <v>1.1314935064935066</v>
      </c>
      <c r="X140" s="4">
        <f>$C$136</f>
        <v>697000000</v>
      </c>
      <c r="Y140" s="3">
        <f>IFERROR(Z140/$V140,0)</f>
        <v>1.2224025974025974</v>
      </c>
      <c r="Z140" s="4">
        <f>$D$136</f>
        <v>753000000</v>
      </c>
      <c r="AA140" s="3">
        <f>IFERROR(AB140/$V140,0)</f>
        <v>1.3457792207792207</v>
      </c>
      <c r="AB140" s="4">
        <f>$E$136</f>
        <v>829000000</v>
      </c>
      <c r="AC140" s="3">
        <f>IFERROR(AD140/$V140,0)</f>
        <v>1.9155844155844155</v>
      </c>
      <c r="AD140" s="4">
        <f>$F$136</f>
        <v>1180000000</v>
      </c>
    </row>
    <row r="141" spans="1:30" ht="13.5">
      <c r="A141" t="s">
        <v>128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H141" t="s">
        <f>$A$137</f>
        <v>124</v>
      </c>
      <c r="I141" s="3">
        <f>IFERROR(J141/$J$167,0)</f>
        <v>0.088276343335659452</v>
      </c>
      <c r="J141" s="4">
        <f>$B$137</f>
        <v>2530000000</v>
      </c>
      <c r="K141" s="3">
        <f>IFERROR(L141/$L$167,0)</f>
        <v>0.076154806491885149</v>
      </c>
      <c r="L141" s="4">
        <f>$C$137</f>
        <v>2440000000</v>
      </c>
      <c r="M141" s="3">
        <f>IFERROR(N141/$N$167,0)</f>
        <v>0.083209949659461047</v>
      </c>
      <c r="N141" s="4">
        <f>$D$137</f>
        <v>2810000000</v>
      </c>
      <c r="O141" s="3">
        <f>IFERROR(P141/$P$167,0)</f>
        <v>0.12234775420225957</v>
      </c>
      <c r="P141" s="4">
        <f>$E$137</f>
        <v>4440000000</v>
      </c>
      <c r="Q141" s="3">
        <f>IFERROR(R141/$R$167,0)</f>
        <v>0.095510983763132759</v>
      </c>
      <c r="R141" s="4">
        <f>$F$137</f>
        <v>4000000000</v>
      </c>
      <c r="T141" t="s">
        <f>$A$137</f>
        <v>124</v>
      </c>
      <c r="U141" s="3">
        <f>IFERROR(V141/$V141,0)</f>
        <v>1</v>
      </c>
      <c r="V141" s="4">
        <f>$B$137</f>
        <v>2530000000</v>
      </c>
      <c r="W141" s="3">
        <f>IFERROR(X141/$V141,0)</f>
        <v>0.96442687747035571</v>
      </c>
      <c r="X141" s="4">
        <f>$C$137</f>
        <v>2440000000</v>
      </c>
      <c r="Y141" s="3">
        <f>IFERROR(Z141/$V141,0)</f>
        <v>1.1106719367588933</v>
      </c>
      <c r="Z141" s="4">
        <f>$D$137</f>
        <v>2810000000</v>
      </c>
      <c r="AA141" s="3">
        <f>IFERROR(AB141/$V141,0)</f>
        <v>1.7549407114624507</v>
      </c>
      <c r="AB141" s="4">
        <f>$E$137</f>
        <v>4440000000</v>
      </c>
      <c r="AC141" s="3">
        <f>IFERROR(AD141/$V141,0)</f>
        <v>1.5810276679841897</v>
      </c>
      <c r="AD141" s="4">
        <f>$F$137</f>
        <v>4000000000</v>
      </c>
    </row>
    <row r="142" spans="1:30" ht="13.5">
      <c r="A142" t="s">
        <v>129</v>
      </c>
      <c r="B142" s="4">
        <v>15000000</v>
      </c>
      <c r="C142" s="4">
        <v>7000000</v>
      </c>
      <c r="D142" s="4">
        <v>1000000</v>
      </c>
      <c r="E142" s="4">
        <v>7000000</v>
      </c>
      <c r="F142" s="4">
        <v>11000000</v>
      </c>
      <c r="H142" t="s">
        <f>$A$138</f>
        <v>125</v>
      </c>
      <c r="I142" s="3">
        <f>IFERROR(J142/$J$167,0)</f>
        <v>0.30565247732030704</v>
      </c>
      <c r="J142" s="4">
        <f>$B$138</f>
        <v>8760000000</v>
      </c>
      <c r="K142" s="3">
        <f>IFERROR(L142/$L$167,0)</f>
        <v>0.35174781523096132</v>
      </c>
      <c r="L142" s="4">
        <f>$C$138</f>
        <v>11270000000</v>
      </c>
      <c r="M142" s="3">
        <f>IFERROR(N142/$N$167,0)</f>
        <v>0.36097127628072251</v>
      </c>
      <c r="N142" s="4">
        <f>$D$138</f>
        <v>12190000000</v>
      </c>
      <c r="O142" s="3">
        <f>IFERROR(P142/$P$167,0)</f>
        <v>0.33425186001653345</v>
      </c>
      <c r="P142" s="4">
        <f>$E$138</f>
        <v>12130000000</v>
      </c>
      <c r="Q142" s="3">
        <f>IFERROR(R142/$R$167,0)</f>
        <v>0.38347659980897797</v>
      </c>
      <c r="R142" s="4">
        <f>$F$138</f>
        <v>16059999999.999998</v>
      </c>
      <c r="T142" t="s">
        <f>$A$138</f>
        <v>125</v>
      </c>
      <c r="U142" s="3">
        <f>IFERROR(V142/$V142,0)</f>
        <v>1</v>
      </c>
      <c r="V142" s="4">
        <f>$B$138</f>
        <v>8760000000</v>
      </c>
      <c r="W142" s="3">
        <f>IFERROR(X142/$V142,0)</f>
        <v>1.2865296803652968</v>
      </c>
      <c r="X142" s="4">
        <f>$C$138</f>
        <v>11270000000</v>
      </c>
      <c r="Y142" s="3">
        <f>IFERROR(Z142/$V142,0)</f>
        <v>1.3915525114155252</v>
      </c>
      <c r="Z142" s="4">
        <f>$D$138</f>
        <v>12190000000</v>
      </c>
      <c r="AA142" s="3">
        <f>IFERROR(AB142/$V142,0)</f>
        <v>1.384703196347032</v>
      </c>
      <c r="AB142" s="4">
        <f>$E$138</f>
        <v>12130000000</v>
      </c>
      <c r="AC142" s="3">
        <f>IFERROR(AD142/$V142,0)</f>
        <v>1.833333333333333</v>
      </c>
      <c r="AD142" s="4">
        <f>$F$138</f>
        <v>16059999999.999998</v>
      </c>
    </row>
    <row r="143" spans="1:30" ht="13.5">
      <c r="A143" t="s">
        <v>130</v>
      </c>
      <c r="B143" s="4">
        <v>3730000000</v>
      </c>
      <c r="C143" s="4">
        <v>3580000000</v>
      </c>
      <c r="D143" s="4">
        <v>3530000000</v>
      </c>
      <c r="E143" s="4">
        <v>3510000000</v>
      </c>
      <c r="F143" s="4">
        <v>3730000000</v>
      </c>
      <c r="H143" t="s">
        <f>$A$139</f>
        <v>126</v>
      </c>
      <c r="I143" s="3">
        <f>IFERROR(J143/$J$167,0)</f>
        <v>0.30530355896720168</v>
      </c>
      <c r="J143" s="4">
        <f>$B$139</f>
        <v>8750000000</v>
      </c>
      <c r="K143" s="3">
        <f>IFERROR(L143/$L$167,0)</f>
        <v>0.35143570536828966</v>
      </c>
      <c r="L143" s="4">
        <f>$C$139</f>
        <v>11260000000</v>
      </c>
      <c r="M143" s="3">
        <f>IFERROR(N143/$N$167,0)</f>
        <v>0.36067515546342904</v>
      </c>
      <c r="N143" s="4">
        <f>$D$139</f>
        <v>12180000000</v>
      </c>
      <c r="O143" s="3">
        <f>IFERROR(P143/$P$167,0)</f>
        <v>0.33425186001653345</v>
      </c>
      <c r="P143" s="4">
        <f>$E$139</f>
        <v>12130000000</v>
      </c>
      <c r="Q143" s="3">
        <f>IFERROR(R143/$R$167,0)</f>
        <v>0.38013371537726837</v>
      </c>
      <c r="R143" s="4">
        <f>$F$139</f>
        <v>15920000000</v>
      </c>
      <c r="T143" t="s">
        <f>$A$139</f>
        <v>126</v>
      </c>
      <c r="U143" s="3">
        <f>IFERROR(V143/$V143,0)</f>
        <v>1</v>
      </c>
      <c r="V143" s="4">
        <f>$B$139</f>
        <v>8750000000</v>
      </c>
      <c r="W143" s="3">
        <f>IFERROR(X143/$V143,0)</f>
        <v>1.2868571428571429</v>
      </c>
      <c r="X143" s="4">
        <f>$C$139</f>
        <v>11260000000</v>
      </c>
      <c r="Y143" s="3">
        <f>IFERROR(Z143/$V143,0)</f>
        <v>1.3919999999999999</v>
      </c>
      <c r="Z143" s="4">
        <f>$D$139</f>
        <v>12180000000</v>
      </c>
      <c r="AA143" s="3">
        <f>IFERROR(AB143/$V143,0)</f>
        <v>1.3862857142857143</v>
      </c>
      <c r="AB143" s="4">
        <f>$E$139</f>
        <v>12130000000</v>
      </c>
      <c r="AC143" s="3">
        <f>IFERROR(AD143/$V143,0)</f>
        <v>1.8194285714285714</v>
      </c>
      <c r="AD143" s="4">
        <f>$F$139</f>
        <v>15920000000</v>
      </c>
    </row>
    <row r="144" spans="1:30" ht="13.5">
      <c r="A144" t="s">
        <v>131</v>
      </c>
      <c r="B144" s="4">
        <v>3990000000</v>
      </c>
      <c r="C144" s="4">
        <v>4260000000</v>
      </c>
      <c r="D144" s="4">
        <v>2009999999.9999998</v>
      </c>
      <c r="E144" s="4">
        <v>2109999999.9999998</v>
      </c>
      <c r="F144" s="4">
        <v>2480000000</v>
      </c>
      <c r="H144" t="s">
        <f>$A$140</f>
        <v>127</v>
      </c>
      <c r="I144" s="3">
        <f>IFERROR(J144/$J$167,0)</f>
        <v>0.30530355896720168</v>
      </c>
      <c r="J144" s="4">
        <f>$B$140</f>
        <v>8750000000</v>
      </c>
      <c r="K144" s="3">
        <f>IFERROR(L144/$L$167,0)</f>
        <v>0.35143570536828966</v>
      </c>
      <c r="L144" s="4">
        <f>$C$140</f>
        <v>11260000000</v>
      </c>
      <c r="M144" s="3">
        <f>IFERROR(N144/$N$167,0)</f>
        <v>0.36067515546342904</v>
      </c>
      <c r="N144" s="4">
        <f>$D$140</f>
        <v>12180000000</v>
      </c>
      <c r="O144" s="3">
        <f>IFERROR(P144/$P$167,0)</f>
        <v>0.33425186001653345</v>
      </c>
      <c r="P144" s="4">
        <f>$E$140</f>
        <v>12130000000</v>
      </c>
      <c r="Q144" s="3">
        <f>IFERROR(R144/$R$167,0)</f>
        <v>0.38013371537726837</v>
      </c>
      <c r="R144" s="4">
        <f>$F$140</f>
        <v>15920000000</v>
      </c>
      <c r="T144" t="s">
        <f>$A$140</f>
        <v>127</v>
      </c>
      <c r="U144" s="3">
        <f>IFERROR(V144/$V144,0)</f>
        <v>1</v>
      </c>
      <c r="V144" s="4">
        <f>$B$140</f>
        <v>8750000000</v>
      </c>
      <c r="W144" s="3">
        <f>IFERROR(X144/$V144,0)</f>
        <v>1.2868571428571429</v>
      </c>
      <c r="X144" s="4">
        <f>$C$140</f>
        <v>11260000000</v>
      </c>
      <c r="Y144" s="3">
        <f>IFERROR(Z144/$V144,0)</f>
        <v>1.3919999999999999</v>
      </c>
      <c r="Z144" s="4">
        <f>$D$140</f>
        <v>12180000000</v>
      </c>
      <c r="AA144" s="3">
        <f>IFERROR(AB144/$V144,0)</f>
        <v>1.3862857142857143</v>
      </c>
      <c r="AB144" s="4">
        <f>$E$140</f>
        <v>12130000000</v>
      </c>
      <c r="AC144" s="3">
        <f>IFERROR(AD144/$V144,0)</f>
        <v>1.8194285714285714</v>
      </c>
      <c r="AD144" s="4">
        <f>$F$140</f>
        <v>15920000000</v>
      </c>
    </row>
    <row r="145" spans="1:30" ht="13.5">
      <c r="A145" t="s">
        <v>132</v>
      </c>
      <c r="B145" s="4">
        <v>3990000000</v>
      </c>
      <c r="C145" s="4">
        <v>4260000000</v>
      </c>
      <c r="D145" s="4">
        <v>2009999999.9999998</v>
      </c>
      <c r="E145" s="4">
        <v>2109999999.9999998</v>
      </c>
      <c r="F145" s="4">
        <v>2480000000</v>
      </c>
      <c r="H145" t="s">
        <f>$A$141</f>
        <v>128</v>
      </c>
      <c r="I145" s="3">
        <f>IFERROR(J145/$J$167,0)</f>
        <v>0</v>
      </c>
      <c r="J145" s="4">
        <f>$B$141</f>
        <v>0</v>
      </c>
      <c r="K145" s="3">
        <f>IFERROR(L145/$L$167,0)</f>
        <v>0</v>
      </c>
      <c r="L145" s="4">
        <f>$C$141</f>
        <v>0</v>
      </c>
      <c r="M145" s="3">
        <f>IFERROR(N145/$N$167,0)</f>
        <v>0</v>
      </c>
      <c r="N145" s="4">
        <f>$D$141</f>
        <v>0</v>
      </c>
      <c r="O145" s="3">
        <f>IFERROR(P145/$P$167,0)</f>
        <v>0</v>
      </c>
      <c r="P145" s="4">
        <f>$E$141</f>
        <v>0</v>
      </c>
      <c r="Q145" s="3">
        <f>IFERROR(R145/$R$167,0)</f>
        <v>0</v>
      </c>
      <c r="R145" s="4">
        <f>$F$141</f>
        <v>0</v>
      </c>
      <c r="T145" t="s">
        <f>$A$141</f>
        <v>128</v>
      </c>
      <c r="U145" s="3">
        <f>IFERROR(V145/$V145,0)</f>
        <v>0</v>
      </c>
      <c r="V145" s="4">
        <f>$B$141</f>
        <v>0</v>
      </c>
      <c r="W145" s="3">
        <f>IFERROR(X145/$V145,0)</f>
        <v>0</v>
      </c>
      <c r="X145" s="4">
        <f>$C$141</f>
        <v>0</v>
      </c>
      <c r="Y145" s="3">
        <f>IFERROR(Z145/$V145,0)</f>
        <v>0</v>
      </c>
      <c r="Z145" s="4">
        <f>$D$141</f>
        <v>0</v>
      </c>
      <c r="AA145" s="3">
        <f>IFERROR(AB145/$V145,0)</f>
        <v>0</v>
      </c>
      <c r="AB145" s="4">
        <f>$E$141</f>
        <v>0</v>
      </c>
      <c r="AC145" s="3">
        <f>IFERROR(AD145/$V145,0)</f>
        <v>0</v>
      </c>
      <c r="AD145" s="4">
        <f>$F$141</f>
        <v>0</v>
      </c>
    </row>
    <row r="146" spans="1:30" ht="13.5">
      <c r="A146" t="s">
        <v>133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H146" t="s">
        <f>$A$142</f>
        <v>129</v>
      </c>
      <c r="I146" s="3">
        <f>IFERROR(J146/$J$167,0)</f>
        <v>0.00052337752965806003</v>
      </c>
      <c r="J146" s="4">
        <f>$B$142</f>
        <v>15000000</v>
      </c>
      <c r="K146" s="3">
        <f>IFERROR(L146/$L$167,0)</f>
        <v>0.00021847690387016231</v>
      </c>
      <c r="L146" s="4">
        <f>$C$142</f>
        <v>7000000</v>
      </c>
      <c r="M146" s="3">
        <f>IFERROR(N146/$N$167,0)</f>
        <v>2.9612081729345568e-05</v>
      </c>
      <c r="N146" s="4">
        <f>$D$142</f>
        <v>1000000</v>
      </c>
      <c r="O146" s="3">
        <f>IFERROR(P146/$P$167,0)</f>
        <v>0.00019289060347203087</v>
      </c>
      <c r="P146" s="4">
        <f>$E$142</f>
        <v>7000000</v>
      </c>
      <c r="Q146" s="3">
        <f>IFERROR(R146/$R$167,0)</f>
        <v>0.0002626552053486151</v>
      </c>
      <c r="R146" s="4">
        <f>$F$142</f>
        <v>11000000</v>
      </c>
      <c r="T146" t="s">
        <f>$A$142</f>
        <v>129</v>
      </c>
      <c r="U146" s="3">
        <f>IFERROR(V146/$V146,0)</f>
        <v>1</v>
      </c>
      <c r="V146" s="4">
        <f>$B$142</f>
        <v>15000000</v>
      </c>
      <c r="W146" s="3">
        <f>IFERROR(X146/$V146,0)</f>
        <v>0.46666666666666667</v>
      </c>
      <c r="X146" s="4">
        <f>$C$142</f>
        <v>7000000</v>
      </c>
      <c r="Y146" s="3">
        <f>IFERROR(Z146/$V146,0)</f>
        <v>0.066666666666666666</v>
      </c>
      <c r="Z146" s="4">
        <f>$D$142</f>
        <v>1000000</v>
      </c>
      <c r="AA146" s="3">
        <f>IFERROR(AB146/$V146,0)</f>
        <v>0.46666666666666667</v>
      </c>
      <c r="AB146" s="4">
        <f>$E$142</f>
        <v>7000000</v>
      </c>
      <c r="AC146" s="3">
        <f>IFERROR(AD146/$V146,0)</f>
        <v>0.73333333333333328</v>
      </c>
      <c r="AD146" s="4">
        <f>$F$142</f>
        <v>11000000</v>
      </c>
    </row>
    <row r="147" spans="1:30" ht="13.5">
      <c r="A147" t="s">
        <v>134</v>
      </c>
      <c r="B147" s="4">
        <v>862000000</v>
      </c>
      <c r="C147" s="4">
        <v>1000000000</v>
      </c>
      <c r="D147" s="4">
        <v>3250000000</v>
      </c>
      <c r="E147" s="4">
        <v>3380000000</v>
      </c>
      <c r="F147" s="4">
        <v>3780000000</v>
      </c>
      <c r="H147" t="s">
        <f>$A$143</f>
        <v>130</v>
      </c>
      <c r="I147" s="3">
        <f>IFERROR(J147/$J$167,0)</f>
        <v>0.13014654570830425</v>
      </c>
      <c r="J147" s="4">
        <f>$B$143</f>
        <v>3730000000</v>
      </c>
      <c r="K147" s="3">
        <f>IFERROR(L147/$L$167,0)</f>
        <v>0.11173533083645443</v>
      </c>
      <c r="L147" s="4">
        <f>$C$143</f>
        <v>3580000000</v>
      </c>
      <c r="M147" s="3">
        <f>IFERROR(N147/$N$167,0)</f>
        <v>0.10453064850458986</v>
      </c>
      <c r="N147" s="4">
        <f>$D$143</f>
        <v>3530000000</v>
      </c>
      <c r="O147" s="3">
        <f>IFERROR(P147/$P$167,0)</f>
        <v>0.096720859740975482</v>
      </c>
      <c r="P147" s="4">
        <f>$E$143</f>
        <v>3510000000</v>
      </c>
      <c r="Q147" s="3">
        <f>IFERROR(R147/$R$167,0)</f>
        <v>0.089063992359121297</v>
      </c>
      <c r="R147" s="4">
        <f>$F$143</f>
        <v>3730000000</v>
      </c>
      <c r="T147" t="s">
        <f>$A$143</f>
        <v>130</v>
      </c>
      <c r="U147" s="3">
        <f>IFERROR(V147/$V147,0)</f>
        <v>1</v>
      </c>
      <c r="V147" s="4">
        <f>$B$143</f>
        <v>3730000000</v>
      </c>
      <c r="W147" s="3">
        <f>IFERROR(X147/$V147,0)</f>
        <v>0.95978552278820373</v>
      </c>
      <c r="X147" s="4">
        <f>$C$143</f>
        <v>3580000000</v>
      </c>
      <c r="Y147" s="3">
        <f>IFERROR(Z147/$V147,0)</f>
        <v>0.9463806970509383</v>
      </c>
      <c r="Z147" s="4">
        <f>$D$143</f>
        <v>3530000000</v>
      </c>
      <c r="AA147" s="3">
        <f>IFERROR(AB147/$V147,0)</f>
        <v>0.94101876675603213</v>
      </c>
      <c r="AB147" s="4">
        <f>$E$143</f>
        <v>3510000000</v>
      </c>
      <c r="AC147" s="3">
        <f>IFERROR(AD147/$V147,0)</f>
        <v>1</v>
      </c>
      <c r="AD147" s="4">
        <f>$F$143</f>
        <v>3730000000</v>
      </c>
    </row>
    <row r="148" spans="1:30" ht="13.5">
      <c r="A148" t="s">
        <v>135</v>
      </c>
      <c r="B148" s="4">
        <v>862000000</v>
      </c>
      <c r="C148" s="4">
        <v>1000000000</v>
      </c>
      <c r="D148" s="4">
        <v>3250000000</v>
      </c>
      <c r="E148" s="4">
        <v>3380000000</v>
      </c>
      <c r="F148" s="4">
        <v>3780000000</v>
      </c>
      <c r="H148" t="s">
        <f>$A$144</f>
        <v>131</v>
      </c>
      <c r="I148" s="3">
        <f>IFERROR(J148/$J$167,0)</f>
        <v>0.13921842288904396</v>
      </c>
      <c r="J148" s="4">
        <f>$B$144</f>
        <v>3990000000</v>
      </c>
      <c r="K148" s="3">
        <f>IFERROR(L148/$L$167,0)</f>
        <v>0.13295880149812733</v>
      </c>
      <c r="L148" s="4">
        <f>$C$144</f>
        <v>4260000000</v>
      </c>
      <c r="M148" s="3">
        <f>IFERROR(N148/$N$167,0)</f>
        <v>0.059520284275984589</v>
      </c>
      <c r="N148" s="4">
        <f>$D$144</f>
        <v>2009999999.9999998</v>
      </c>
      <c r="O148" s="3">
        <f>IFERROR(P148/$P$167,0)</f>
        <v>0.058142739046569296</v>
      </c>
      <c r="P148" s="4">
        <f>$E$144</f>
        <v>2109999999.9999998</v>
      </c>
      <c r="Q148" s="3">
        <f>IFERROR(R148/$R$167,0)</f>
        <v>0.059216809933142309</v>
      </c>
      <c r="R148" s="4">
        <f>$F$144</f>
        <v>2480000000</v>
      </c>
      <c r="T148" t="s">
        <f>$A$144</f>
        <v>131</v>
      </c>
      <c r="U148" s="3">
        <f>IFERROR(V148/$V148,0)</f>
        <v>1</v>
      </c>
      <c r="V148" s="4">
        <f>$B$144</f>
        <v>3990000000</v>
      </c>
      <c r="W148" s="3">
        <f>IFERROR(X148/$V148,0)</f>
        <v>1.0676691729323309</v>
      </c>
      <c r="X148" s="4">
        <f>$C$144</f>
        <v>4260000000</v>
      </c>
      <c r="Y148" s="3">
        <f>IFERROR(Z148/$V148,0)</f>
        <v>0.50375939849624052</v>
      </c>
      <c r="Z148" s="4">
        <f>$D$144</f>
        <v>2009999999.9999998</v>
      </c>
      <c r="AA148" s="3">
        <f>IFERROR(AB148/$V148,0)</f>
        <v>0.52882205513784453</v>
      </c>
      <c r="AB148" s="4">
        <f>$E$144</f>
        <v>2109999999.9999998</v>
      </c>
      <c r="AC148" s="3">
        <f>IFERROR(AD148/$V148,0)</f>
        <v>0.62155388471177941</v>
      </c>
      <c r="AD148" s="4">
        <f>$F$144</f>
        <v>2480000000</v>
      </c>
    </row>
    <row r="149" spans="1:30" ht="13.5">
      <c r="A149" t="s">
        <v>136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H149" t="s">
        <f>$A$145</f>
        <v>132</v>
      </c>
      <c r="I149" s="3">
        <f>IFERROR(J149/$J$167,0)</f>
        <v>0.13921842288904396</v>
      </c>
      <c r="J149" s="4">
        <f>$B$145</f>
        <v>3990000000</v>
      </c>
      <c r="K149" s="3">
        <f>IFERROR(L149/$L$167,0)</f>
        <v>0.13295880149812733</v>
      </c>
      <c r="L149" s="4">
        <f>$C$145</f>
        <v>4260000000</v>
      </c>
      <c r="M149" s="3">
        <f>IFERROR(N149/$N$167,0)</f>
        <v>0.059520284275984589</v>
      </c>
      <c r="N149" s="4">
        <f>$D$145</f>
        <v>2009999999.9999998</v>
      </c>
      <c r="O149" s="3">
        <f>IFERROR(P149/$P$167,0)</f>
        <v>0.058142739046569296</v>
      </c>
      <c r="P149" s="4">
        <f>$E$145</f>
        <v>2109999999.9999998</v>
      </c>
      <c r="Q149" s="3">
        <f>IFERROR(R149/$R$167,0)</f>
        <v>0.059216809933142309</v>
      </c>
      <c r="R149" s="4">
        <f>$F$145</f>
        <v>2480000000</v>
      </c>
      <c r="T149" t="s">
        <f>$A$145</f>
        <v>132</v>
      </c>
      <c r="U149" s="3">
        <f>IFERROR(V149/$V149,0)</f>
        <v>1</v>
      </c>
      <c r="V149" s="4">
        <f>$B$145</f>
        <v>3990000000</v>
      </c>
      <c r="W149" s="3">
        <f>IFERROR(X149/$V149,0)</f>
        <v>1.0676691729323309</v>
      </c>
      <c r="X149" s="4">
        <f>$C$145</f>
        <v>4260000000</v>
      </c>
      <c r="Y149" s="3">
        <f>IFERROR(Z149/$V149,0)</f>
        <v>0.50375939849624052</v>
      </c>
      <c r="Z149" s="4">
        <f>$D$145</f>
        <v>2009999999.9999998</v>
      </c>
      <c r="AA149" s="3">
        <f>IFERROR(AB149/$V149,0)</f>
        <v>0.52882205513784453</v>
      </c>
      <c r="AB149" s="4">
        <f>$E$145</f>
        <v>2109999999.9999998</v>
      </c>
      <c r="AC149" s="3">
        <f>IFERROR(AD149/$V149,0)</f>
        <v>0.62155388471177941</v>
      </c>
      <c r="AD149" s="4">
        <f>$F$145</f>
        <v>2480000000</v>
      </c>
    </row>
    <row r="150" spans="1:30" ht="13.5">
      <c r="A150" t="s">
        <v>137</v>
      </c>
      <c r="B150" s="4">
        <v>19870000000</v>
      </c>
      <c r="C150" s="4">
        <v>22540000000</v>
      </c>
      <c r="D150" s="4">
        <v>23780000000</v>
      </c>
      <c r="E150" s="4">
        <v>25570000000</v>
      </c>
      <c r="F150" s="4">
        <v>30050000000</v>
      </c>
      <c r="H150" t="s">
        <f>$A$146</f>
        <v>133</v>
      </c>
      <c r="I150" s="3">
        <f>IFERROR(J150/$J$167,0)</f>
        <v>0</v>
      </c>
      <c r="J150" s="4">
        <f>$B$146</f>
        <v>0</v>
      </c>
      <c r="K150" s="3">
        <f>IFERROR(L150/$L$167,0)</f>
        <v>0</v>
      </c>
      <c r="L150" s="4">
        <f>$C$146</f>
        <v>0</v>
      </c>
      <c r="M150" s="3">
        <f>IFERROR(N150/$N$167,0)</f>
        <v>0</v>
      </c>
      <c r="N150" s="4">
        <f>$D$146</f>
        <v>0</v>
      </c>
      <c r="O150" s="3">
        <f>IFERROR(P150/$P$167,0)</f>
        <v>0</v>
      </c>
      <c r="P150" s="4">
        <f>$E$146</f>
        <v>0</v>
      </c>
      <c r="Q150" s="3">
        <f>IFERROR(R150/$R$167,0)</f>
        <v>0</v>
      </c>
      <c r="R150" s="4">
        <f>$F$146</f>
        <v>0</v>
      </c>
      <c r="T150" t="s">
        <f>$A$146</f>
        <v>133</v>
      </c>
      <c r="U150" s="3">
        <f>IFERROR(V150/$V150,0)</f>
        <v>0</v>
      </c>
      <c r="V150" s="4">
        <f>$B$146</f>
        <v>0</v>
      </c>
      <c r="W150" s="3">
        <f>IFERROR(X150/$V150,0)</f>
        <v>0</v>
      </c>
      <c r="X150" s="4">
        <f>$C$146</f>
        <v>0</v>
      </c>
      <c r="Y150" s="3">
        <f>IFERROR(Z150/$V150,0)</f>
        <v>0</v>
      </c>
      <c r="Z150" s="4">
        <f>$D$146</f>
        <v>0</v>
      </c>
      <c r="AA150" s="3">
        <f>IFERROR(AB150/$V150,0)</f>
        <v>0</v>
      </c>
      <c r="AB150" s="4">
        <f>$E$146</f>
        <v>0</v>
      </c>
      <c r="AC150" s="3">
        <f>IFERROR(AD150/$V150,0)</f>
        <v>0</v>
      </c>
      <c r="AD150" s="4">
        <f>$F$146</f>
        <v>0</v>
      </c>
    </row>
    <row r="151" spans="1:30" ht="13.5">
      <c r="A151" t="s">
        <v>138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H151" t="s">
        <f>$A$147</f>
        <v>134</v>
      </c>
      <c r="I151" s="3">
        <f>IFERROR(J151/$J$167,0)</f>
        <v>0.030076762037683183</v>
      </c>
      <c r="J151" s="4">
        <f>$B$147</f>
        <v>862000000</v>
      </c>
      <c r="K151" s="3">
        <f>IFERROR(L151/$L$167,0)</f>
        <v>0.031210986267166042</v>
      </c>
      <c r="L151" s="4">
        <f>$C$147</f>
        <v>1000000000</v>
      </c>
      <c r="M151" s="3">
        <f>IFERROR(N151/$N$167,0)</f>
        <v>0.096239265620373105</v>
      </c>
      <c r="N151" s="4">
        <f>$D$147</f>
        <v>3250000000</v>
      </c>
      <c r="O151" s="3">
        <f>IFERROR(P151/$P$167,0)</f>
        <v>0.093138605676494901</v>
      </c>
      <c r="P151" s="4">
        <f>$E$147</f>
        <v>3380000000</v>
      </c>
      <c r="Q151" s="3">
        <f>IFERROR(R151/$R$167,0)</f>
        <v>0.090257879656160458</v>
      </c>
      <c r="R151" s="4">
        <f>$F$147</f>
        <v>3780000000</v>
      </c>
      <c r="T151" t="s">
        <f>$A$147</f>
        <v>134</v>
      </c>
      <c r="U151" s="3">
        <f>IFERROR(V151/$V151,0)</f>
        <v>1</v>
      </c>
      <c r="V151" s="4">
        <f>$B$147</f>
        <v>862000000</v>
      </c>
      <c r="W151" s="3">
        <f>IFERROR(X151/$V151,0)</f>
        <v>1.160092807424594</v>
      </c>
      <c r="X151" s="4">
        <f>$C$147</f>
        <v>1000000000</v>
      </c>
      <c r="Y151" s="3">
        <f>IFERROR(Z151/$V151,0)</f>
        <v>3.7703016241299303</v>
      </c>
      <c r="Z151" s="4">
        <f>$D$147</f>
        <v>3250000000</v>
      </c>
      <c r="AA151" s="3">
        <f>IFERROR(AB151/$V151,0)</f>
        <v>3.9211136890951277</v>
      </c>
      <c r="AB151" s="4">
        <f>$E$147</f>
        <v>3380000000</v>
      </c>
      <c r="AC151" s="3">
        <f>IFERROR(AD151/$V151,0)</f>
        <v>4.3851508120649649</v>
      </c>
      <c r="AD151" s="4">
        <f>$F$147</f>
        <v>3780000000</v>
      </c>
    </row>
    <row r="152" spans="1:30" ht="13.5">
      <c r="A152" t="s">
        <v>139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135</v>
      </c>
      <c r="I152" s="3">
        <f>IFERROR(J152/$J$167,0)</f>
        <v>0.030076762037683183</v>
      </c>
      <c r="J152" s="4">
        <f>$B$148</f>
        <v>862000000</v>
      </c>
      <c r="K152" s="3">
        <f>IFERROR(L152/$L$167,0)</f>
        <v>0.031210986267166042</v>
      </c>
      <c r="L152" s="4">
        <f>$C$148</f>
        <v>1000000000</v>
      </c>
      <c r="M152" s="3">
        <f>IFERROR(N152/$N$167,0)</f>
        <v>0.096239265620373105</v>
      </c>
      <c r="N152" s="4">
        <f>$D$148</f>
        <v>3250000000</v>
      </c>
      <c r="O152" s="3">
        <f>IFERROR(P152/$P$167,0)</f>
        <v>0.093138605676494901</v>
      </c>
      <c r="P152" s="4">
        <f>$E$148</f>
        <v>3380000000</v>
      </c>
      <c r="Q152" s="3">
        <f>IFERROR(R152/$R$167,0)</f>
        <v>0.090257879656160458</v>
      </c>
      <c r="R152" s="4">
        <f>$F$148</f>
        <v>3780000000</v>
      </c>
      <c r="T152" t="s">
        <f>$A$148</f>
        <v>135</v>
      </c>
      <c r="U152" s="3">
        <f>IFERROR(V152/$V152,0)</f>
        <v>1</v>
      </c>
      <c r="V152" s="4">
        <f>$B$148</f>
        <v>862000000</v>
      </c>
      <c r="W152" s="3">
        <f>IFERROR(X152/$V152,0)</f>
        <v>1.160092807424594</v>
      </c>
      <c r="X152" s="4">
        <f>$C$148</f>
        <v>1000000000</v>
      </c>
      <c r="Y152" s="3">
        <f>IFERROR(Z152/$V152,0)</f>
        <v>3.7703016241299303</v>
      </c>
      <c r="Z152" s="4">
        <f>$D$148</f>
        <v>3250000000</v>
      </c>
      <c r="AA152" s="3">
        <f>IFERROR(AB152/$V152,0)</f>
        <v>3.9211136890951277</v>
      </c>
      <c r="AB152" s="4">
        <f>$E$148</f>
        <v>3380000000</v>
      </c>
      <c r="AC152" s="3">
        <f>IFERROR(AD152/$V152,0)</f>
        <v>4.3851508120649649</v>
      </c>
      <c r="AD152" s="4">
        <f>$F$148</f>
        <v>3780000000</v>
      </c>
    </row>
    <row r="153" spans="1:30" ht="13.5">
      <c r="A153" t="s">
        <v>140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136</v>
      </c>
      <c r="I153" s="3">
        <f>IFERROR(J153/$J$167,0)</f>
        <v>0</v>
      </c>
      <c r="J153" s="4">
        <f>$B$149</f>
        <v>0</v>
      </c>
      <c r="K153" s="3">
        <f>IFERROR(L153/$L$167,0)</f>
        <v>0</v>
      </c>
      <c r="L153" s="4">
        <f>$C$149</f>
        <v>0</v>
      </c>
      <c r="M153" s="3">
        <f>IFERROR(N153/$N$167,0)</f>
        <v>0</v>
      </c>
      <c r="N153" s="4">
        <f>$D$149</f>
        <v>0</v>
      </c>
      <c r="O153" s="3">
        <f>IFERROR(P153/$P$167,0)</f>
        <v>0</v>
      </c>
      <c r="P153" s="4">
        <f>$E$149</f>
        <v>0</v>
      </c>
      <c r="Q153" s="3">
        <f>IFERROR(R153/$R$167,0)</f>
        <v>0</v>
      </c>
      <c r="R153" s="4">
        <f>$F$149</f>
        <v>0</v>
      </c>
      <c r="T153" t="s">
        <f>$A$149</f>
        <v>136</v>
      </c>
      <c r="U153" s="3">
        <f>IFERROR(V153/$V153,0)</f>
        <v>0</v>
      </c>
      <c r="V153" s="4">
        <f>$B$149</f>
        <v>0</v>
      </c>
      <c r="W153" s="3">
        <f>IFERROR(X153/$V153,0)</f>
        <v>0</v>
      </c>
      <c r="X153" s="4">
        <f>$C$149</f>
        <v>0</v>
      </c>
      <c r="Y153" s="3">
        <f>IFERROR(Z153/$V153,0)</f>
        <v>0</v>
      </c>
      <c r="Z153" s="4">
        <f>$D$149</f>
        <v>0</v>
      </c>
      <c r="AA153" s="3">
        <f>IFERROR(AB153/$V153,0)</f>
        <v>0</v>
      </c>
      <c r="AB153" s="4">
        <f>$E$149</f>
        <v>0</v>
      </c>
      <c r="AC153" s="3">
        <f>IFERROR(AD153/$V153,0)</f>
        <v>0</v>
      </c>
      <c r="AD153" s="4">
        <f>$F$149</f>
        <v>0</v>
      </c>
    </row>
    <row r="154" spans="1:30" ht="13.5">
      <c r="A154" t="s">
        <v>141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137</v>
      </c>
      <c r="I154" s="3">
        <f>IFERROR(J154/$J$167,0)</f>
        <v>0.69330076762037685</v>
      </c>
      <c r="J154" s="4">
        <f>$B$150</f>
        <v>19870000000</v>
      </c>
      <c r="K154" s="3">
        <f>IFERROR(L154/$L$167,0)</f>
        <v>0.70349563046192265</v>
      </c>
      <c r="L154" s="4">
        <f>$C$150</f>
        <v>22540000000</v>
      </c>
      <c r="M154" s="3">
        <f>IFERROR(N154/$N$167,0)</f>
        <v>0.70417530352383761</v>
      </c>
      <c r="N154" s="4">
        <f>$D$150</f>
        <v>23780000000</v>
      </c>
      <c r="O154" s="3">
        <f>IFERROR(P154/$P$167,0)</f>
        <v>0.70460181868283278</v>
      </c>
      <c r="P154" s="4">
        <f>$E$150</f>
        <v>25570000000</v>
      </c>
      <c r="Q154" s="3">
        <f>IFERROR(R154/$R$167,0)</f>
        <v>0.71752626552053489</v>
      </c>
      <c r="R154" s="4">
        <f>$F$150</f>
        <v>30050000000</v>
      </c>
      <c r="T154" t="s">
        <f>$A$150</f>
        <v>137</v>
      </c>
      <c r="U154" s="3">
        <f>IFERROR(V154/$V154,0)</f>
        <v>1</v>
      </c>
      <c r="V154" s="4">
        <f>$B$150</f>
        <v>19870000000</v>
      </c>
      <c r="W154" s="3">
        <f>IFERROR(X154/$V154,0)</f>
        <v>1.1343734272773025</v>
      </c>
      <c r="X154" s="4">
        <f>$C$150</f>
        <v>22540000000</v>
      </c>
      <c r="Y154" s="3">
        <f>IFERROR(Z154/$V154,0)</f>
        <v>1.1967790639154505</v>
      </c>
      <c r="Z154" s="4">
        <f>$D$150</f>
        <v>23780000000</v>
      </c>
      <c r="AA154" s="3">
        <f>IFERROR(AB154/$V154,0)</f>
        <v>1.2868646200301963</v>
      </c>
      <c r="AB154" s="4">
        <f>$E$150</f>
        <v>25570000000</v>
      </c>
      <c r="AC154" s="3">
        <f>IFERROR(AD154/$V154,0)</f>
        <v>1.5123301459486664</v>
      </c>
      <c r="AD154" s="4">
        <f>$F$150</f>
        <v>30050000000</v>
      </c>
    </row>
    <row r="155" spans="1:30" ht="13.5">
      <c r="A155" t="s">
        <v>142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138</v>
      </c>
      <c r="I155" s="3">
        <f>IFERROR(J155/$J$167,0)</f>
        <v>0</v>
      </c>
      <c r="J155" s="4">
        <f>$B$151</f>
        <v>0</v>
      </c>
      <c r="K155" s="3">
        <f>IFERROR(L155/$L$167,0)</f>
        <v>0</v>
      </c>
      <c r="L155" s="4">
        <f>$C$151</f>
        <v>0</v>
      </c>
      <c r="M155" s="3">
        <f>IFERROR(N155/$N$167,0)</f>
        <v>0</v>
      </c>
      <c r="N155" s="4">
        <f>$D$151</f>
        <v>0</v>
      </c>
      <c r="O155" s="3">
        <f>IFERROR(P155/$P$167,0)</f>
        <v>0</v>
      </c>
      <c r="P155" s="4">
        <f>$E$151</f>
        <v>0</v>
      </c>
      <c r="Q155" s="3">
        <f>IFERROR(R155/$R$167,0)</f>
        <v>0</v>
      </c>
      <c r="R155" s="4">
        <f>$F$151</f>
        <v>0</v>
      </c>
      <c r="T155" t="s">
        <f>$A$151</f>
        <v>138</v>
      </c>
      <c r="U155" s="3">
        <f>IFERROR(V155/$V155,0)</f>
        <v>0</v>
      </c>
      <c r="V155" s="4">
        <f>$B$151</f>
        <v>0</v>
      </c>
      <c r="W155" s="3">
        <f>IFERROR(X155/$V155,0)</f>
        <v>0</v>
      </c>
      <c r="X155" s="4">
        <f>$C$151</f>
        <v>0</v>
      </c>
      <c r="Y155" s="3">
        <f>IFERROR(Z155/$V155,0)</f>
        <v>0</v>
      </c>
      <c r="Z155" s="4">
        <f>$D$151</f>
        <v>0</v>
      </c>
      <c r="AA155" s="3">
        <f>IFERROR(AB155/$V155,0)</f>
        <v>0</v>
      </c>
      <c r="AB155" s="4">
        <f>$E$151</f>
        <v>0</v>
      </c>
      <c r="AC155" s="3">
        <f>IFERROR(AD155/$V155,0)</f>
        <v>0</v>
      </c>
      <c r="AD155" s="4">
        <f>$F$151</f>
        <v>0</v>
      </c>
    </row>
    <row r="156" spans="1:30" ht="13.5">
      <c r="A156" t="s">
        <v>143</v>
      </c>
      <c r="B156" s="4">
        <v>8770000000</v>
      </c>
      <c r="C156" s="4">
        <v>9010000000</v>
      </c>
      <c r="D156" s="4">
        <v>9510000000</v>
      </c>
      <c r="E156" s="4">
        <v>10240000000</v>
      </c>
      <c r="F156" s="4">
        <v>11670000000</v>
      </c>
      <c r="H156" t="s">
        <f>$A$153</f>
        <v>140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140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30" ht="13.5">
      <c r="A157" t="s">
        <v>144</v>
      </c>
      <c r="B157" s="4">
        <v>4120000000</v>
      </c>
      <c r="C157" s="4">
        <v>4030000000.0000005</v>
      </c>
      <c r="D157" s="4">
        <v>3990000000</v>
      </c>
      <c r="E157" s="4">
        <v>4250000000</v>
      </c>
      <c r="F157" s="4">
        <v>5230000000</v>
      </c>
      <c r="H157" t="s">
        <f>$A$154</f>
        <v>141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141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30" ht="13.5">
      <c r="A158" t="s">
        <v>145</v>
      </c>
      <c r="B158" s="4">
        <v>4790000000</v>
      </c>
      <c r="C158" s="4">
        <v>5110000000</v>
      </c>
      <c r="D158" s="4">
        <v>5640000000</v>
      </c>
      <c r="E158" s="4">
        <v>6110000000</v>
      </c>
      <c r="F158" s="4">
        <v>6590000000</v>
      </c>
      <c r="H158" t="s">
        <f>$A$155</f>
        <v>142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</v>
      </c>
      <c r="R158" s="4">
        <f>$F$155</f>
        <v>0</v>
      </c>
      <c r="T158" t="s">
        <f>$A$155</f>
        <v>142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30" ht="13.5">
      <c r="A159" t="s">
        <v>146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H159" t="s">
        <f>$A$156</f>
        <v>143</v>
      </c>
      <c r="I159" s="3">
        <f>IFERROR(J159/$J$167,0)</f>
        <v>0.30600139567341245</v>
      </c>
      <c r="J159" s="4">
        <f>$B$156</f>
        <v>8770000000</v>
      </c>
      <c r="K159" s="3">
        <f>IFERROR(L159/$L$167,0)</f>
        <v>0.28121098626716606</v>
      </c>
      <c r="L159" s="4">
        <f>$C$156</f>
        <v>9010000000</v>
      </c>
      <c r="M159" s="3">
        <f>IFERROR(N159/$N$167,0)</f>
        <v>0.28161089724607635</v>
      </c>
      <c r="N159" s="4">
        <f>$D$156</f>
        <v>9510000000</v>
      </c>
      <c r="O159" s="3">
        <f>IFERROR(P159/$P$167,0)</f>
        <v>0.28217139707908517</v>
      </c>
      <c r="P159" s="4">
        <f>$E$156</f>
        <v>10240000000</v>
      </c>
      <c r="Q159" s="3">
        <f>IFERROR(R159/$R$167,0)</f>
        <v>0.27865329512893983</v>
      </c>
      <c r="R159" s="4">
        <f>$F$156</f>
        <v>11670000000</v>
      </c>
      <c r="T159" t="s">
        <f>$A$156</f>
        <v>143</v>
      </c>
      <c r="U159" s="3">
        <f>IFERROR(V159/$V159,0)</f>
        <v>1</v>
      </c>
      <c r="V159" s="4">
        <f>$B$156</f>
        <v>8770000000</v>
      </c>
      <c r="W159" s="3">
        <f>IFERROR(X159/$V159,0)</f>
        <v>1.0273660205245154</v>
      </c>
      <c r="X159" s="4">
        <f>$C$156</f>
        <v>9010000000</v>
      </c>
      <c r="Y159" s="3">
        <f>IFERROR(Z159/$V159,0)</f>
        <v>1.0843785632839225</v>
      </c>
      <c r="Z159" s="4">
        <f>$D$156</f>
        <v>9510000000</v>
      </c>
      <c r="AA159" s="3">
        <f>IFERROR(AB159/$V159,0)</f>
        <v>1.1676168757126568</v>
      </c>
      <c r="AB159" s="4">
        <f>$E$156</f>
        <v>10240000000</v>
      </c>
      <c r="AC159" s="3">
        <f>IFERROR(AD159/$V159,0)</f>
        <v>1.330672748004561</v>
      </c>
      <c r="AD159" s="4">
        <f>$F$156</f>
        <v>11670000000</v>
      </c>
    </row>
    <row r="160" spans="1:30" ht="13.5">
      <c r="A160" t="s">
        <v>147</v>
      </c>
      <c r="B160" s="4">
        <v>-6000000</v>
      </c>
      <c r="C160" s="4">
        <v>-6000000</v>
      </c>
      <c r="D160" s="4">
        <v>-5000000</v>
      </c>
      <c r="E160" s="4">
        <v>-7000000</v>
      </c>
      <c r="F160" s="4">
        <v>-6000000</v>
      </c>
      <c r="H160" t="s">
        <f>$A$158</f>
        <v>145</v>
      </c>
      <c r="I160" s="3">
        <f>IFERROR(J160/$J$167,0)</f>
        <v>0.16713189113747384</v>
      </c>
      <c r="J160" s="4">
        <f>$B$158</f>
        <v>4790000000</v>
      </c>
      <c r="K160" s="3">
        <f>IFERROR(L160/$L$167,0)</f>
        <v>0.15948813982521848</v>
      </c>
      <c r="L160" s="4">
        <f>$C$158</f>
        <v>5110000000</v>
      </c>
      <c r="M160" s="3">
        <f>IFERROR(N160/$N$167,0)</f>
        <v>0.16701214095350903</v>
      </c>
      <c r="N160" s="4">
        <f>$D$158</f>
        <v>5640000000</v>
      </c>
      <c r="O160" s="3">
        <f>IFERROR(P160/$P$167,0)</f>
        <v>0.16836594103058694</v>
      </c>
      <c r="P160" s="4">
        <f>$E$158</f>
        <v>6110000000</v>
      </c>
      <c r="Q160" s="3">
        <f>IFERROR(R160/$R$167,0)</f>
        <v>0.15735434574976123</v>
      </c>
      <c r="R160" s="4">
        <f>$F$158</f>
        <v>6590000000</v>
      </c>
      <c r="T160" t="s">
        <f>$A$158</f>
        <v>145</v>
      </c>
      <c r="U160" s="3">
        <f>IFERROR(V160/$V160,0)</f>
        <v>1</v>
      </c>
      <c r="V160" s="4">
        <f>$B$158</f>
        <v>4790000000</v>
      </c>
      <c r="W160" s="3">
        <f>IFERROR(X160/$V160,0)</f>
        <v>1.0668058455114822</v>
      </c>
      <c r="X160" s="4">
        <f>$C$158</f>
        <v>5110000000</v>
      </c>
      <c r="Y160" s="3">
        <f>IFERROR(Z160/$V160,0)</f>
        <v>1.1774530271398747</v>
      </c>
      <c r="Z160" s="4">
        <f>$D$158</f>
        <v>5640000000</v>
      </c>
      <c r="AA160" s="3">
        <f>IFERROR(AB160/$V160,0)</f>
        <v>1.2755741127348643</v>
      </c>
      <c r="AB160" s="4">
        <f>$E$158</f>
        <v>6110000000</v>
      </c>
      <c r="AC160" s="3">
        <f>IFERROR(AD160/$V160,0)</f>
        <v>1.3757828810020878</v>
      </c>
      <c r="AD160" s="4">
        <f>$F$158</f>
        <v>6590000000</v>
      </c>
    </row>
    <row r="161" spans="1:30" ht="13.5">
      <c r="A161" t="s">
        <v>148</v>
      </c>
      <c r="B161" s="4">
        <v>-4000000</v>
      </c>
      <c r="C161" s="4">
        <v>-3000000</v>
      </c>
      <c r="D161" s="4">
        <v>-2000000</v>
      </c>
      <c r="E161" s="4">
        <v>0</v>
      </c>
      <c r="F161" s="4">
        <v>0</v>
      </c>
      <c r="H161" t="s">
        <f>$A$159</f>
        <v>146</v>
      </c>
      <c r="I161" s="3">
        <f>IFERROR(J161/$J$167,0)</f>
        <v>0</v>
      </c>
      <c r="J161" s="4">
        <f>$B$159</f>
        <v>0</v>
      </c>
      <c r="K161" s="3">
        <f>IFERROR(L161/$L$167,0)</f>
        <v>0</v>
      </c>
      <c r="L161" s="4">
        <f>$C$159</f>
        <v>0</v>
      </c>
      <c r="M161" s="3">
        <f>IFERROR(N161/$N$167,0)</f>
        <v>0</v>
      </c>
      <c r="N161" s="4">
        <f>$D$159</f>
        <v>0</v>
      </c>
      <c r="O161" s="3">
        <f>IFERROR(P161/$P$167,0)</f>
        <v>0</v>
      </c>
      <c r="P161" s="4">
        <f>$E$159</f>
        <v>0</v>
      </c>
      <c r="Q161" s="3">
        <f>IFERROR(R161/$R$167,0)</f>
        <v>0</v>
      </c>
      <c r="R161" s="4">
        <f>$F$159</f>
        <v>0</v>
      </c>
      <c r="T161" t="s">
        <f>$A$159</f>
        <v>146</v>
      </c>
      <c r="U161" s="3">
        <f>IFERROR(V161/$V161,0)</f>
        <v>0</v>
      </c>
      <c r="V161" s="4">
        <f>$B$159</f>
        <v>0</v>
      </c>
      <c r="W161" s="3">
        <f>IFERROR(X161/$V161,0)</f>
        <v>0</v>
      </c>
      <c r="X161" s="4">
        <f>$C$159</f>
        <v>0</v>
      </c>
      <c r="Y161" s="3">
        <f>IFERROR(Z161/$V161,0)</f>
        <v>0</v>
      </c>
      <c r="Z161" s="4">
        <f>$D$159</f>
        <v>0</v>
      </c>
      <c r="AA161" s="3">
        <f>IFERROR(AB161/$V161,0)</f>
        <v>0</v>
      </c>
      <c r="AB161" s="4">
        <f>$E$159</f>
        <v>0</v>
      </c>
      <c r="AC161" s="3">
        <f>IFERROR(AD161/$V161,0)</f>
        <v>0</v>
      </c>
      <c r="AD161" s="4">
        <f>$F$159</f>
        <v>0</v>
      </c>
    </row>
    <row r="162" spans="1:30" ht="13.5">
      <c r="A162" t="s">
        <v>149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149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149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30" ht="13.5">
      <c r="A163" t="s">
        <v>150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150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150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30" ht="13.5">
      <c r="A164" t="s">
        <v>151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152</v>
      </c>
      <c r="I164" s="3">
        <f>IFERROR(J164/$J$167,0)</f>
        <v>0.30600139567341245</v>
      </c>
      <c r="J164" s="4">
        <f>$B$165</f>
        <v>8770000000</v>
      </c>
      <c r="K164" s="3">
        <f>IFERROR(L164/$L$167,0)</f>
        <v>0.28121098626716606</v>
      </c>
      <c r="L164" s="4">
        <f>$C$165</f>
        <v>9010000000</v>
      </c>
      <c r="M164" s="3">
        <f>IFERROR(N164/$N$167,0)</f>
        <v>0.28161089724607635</v>
      </c>
      <c r="N164" s="4">
        <f>$D$165</f>
        <v>9510000000</v>
      </c>
      <c r="O164" s="3">
        <f>IFERROR(P164/$P$167,0)</f>
        <v>0.28217139707908517</v>
      </c>
      <c r="P164" s="4">
        <f>$E$165</f>
        <v>10240000000</v>
      </c>
      <c r="Q164" s="3">
        <f>IFERROR(R164/$R$167,0)</f>
        <v>0.27865329512893983</v>
      </c>
      <c r="R164" s="4">
        <f>$F$165</f>
        <v>11670000000</v>
      </c>
      <c r="T164" t="s">
        <f>$A$165</f>
        <v>152</v>
      </c>
      <c r="U164" s="3">
        <f>IFERROR(V164/$V164,0)</f>
        <v>1</v>
      </c>
      <c r="V164" s="4">
        <f>$B$165</f>
        <v>8770000000</v>
      </c>
      <c r="W164" s="3">
        <f>IFERROR(X164/$V164,0)</f>
        <v>1.0273660205245154</v>
      </c>
      <c r="X164" s="4">
        <f>$C$165</f>
        <v>9010000000</v>
      </c>
      <c r="Y164" s="3">
        <f>IFERROR(Z164/$V164,0)</f>
        <v>1.0843785632839225</v>
      </c>
      <c r="Z164" s="4">
        <f>$D$165</f>
        <v>9510000000</v>
      </c>
      <c r="AA164" s="3">
        <f>IFERROR(AB164/$V164,0)</f>
        <v>1.1676168757126568</v>
      </c>
      <c r="AB164" s="4">
        <f>$E$165</f>
        <v>10240000000</v>
      </c>
      <c r="AC164" s="3">
        <f>IFERROR(AD164/$V164,0)</f>
        <v>1.330672748004561</v>
      </c>
      <c r="AD164" s="4">
        <f>$F$165</f>
        <v>11670000000</v>
      </c>
    </row>
    <row r="165" spans="1:30" ht="13.5">
      <c r="A165" t="s">
        <v>152</v>
      </c>
      <c r="B165" s="4">
        <v>8770000000</v>
      </c>
      <c r="C165" s="4">
        <v>9010000000</v>
      </c>
      <c r="D165" s="4">
        <v>9510000000</v>
      </c>
      <c r="E165" s="4">
        <v>10240000000</v>
      </c>
      <c r="F165" s="4">
        <v>11670000000</v>
      </c>
      <c r="H165" t="s">
        <f>$A$167</f>
        <v>153</v>
      </c>
      <c r="I165" s="3">
        <f>IFERROR(J165/$J$167,0)</f>
        <v>0.00080251221214235871</v>
      </c>
      <c r="J165" s="4">
        <f>$B$167</f>
        <v>23000000</v>
      </c>
      <c r="K165" s="3">
        <f>IFERROR(L165/$L$167,0)</f>
        <v>0.015230961298377029</v>
      </c>
      <c r="L165" s="4">
        <f>$C$167</f>
        <v>488000000</v>
      </c>
      <c r="M165" s="3">
        <f>IFERROR(N165/$N$167,0)</f>
        <v>0.014154575066627182</v>
      </c>
      <c r="N165" s="4">
        <f>$D$167</f>
        <v>478000000</v>
      </c>
      <c r="O165" s="3">
        <f>IFERROR(P165/$P$167,0)</f>
        <v>0.013226784238082117</v>
      </c>
      <c r="P165" s="4">
        <f>$E$167</f>
        <v>480000000</v>
      </c>
      <c r="Q165" s="3">
        <f>IFERROR(R165/$R$167,0)</f>
        <v>0.0039159503342884429</v>
      </c>
      <c r="R165" s="4">
        <f>$F$167</f>
        <v>164000000</v>
      </c>
      <c r="T165" t="s">
        <f>$A$167</f>
        <v>153</v>
      </c>
      <c r="U165" s="3">
        <f>IFERROR(V165/$V165,0)</f>
        <v>1</v>
      </c>
      <c r="V165" s="4">
        <f>$B$167</f>
        <v>23000000</v>
      </c>
      <c r="W165" s="3">
        <f>IFERROR(X165/$V165,0)</f>
        <v>21.217391304347824</v>
      </c>
      <c r="X165" s="4">
        <f>$C$167</f>
        <v>488000000</v>
      </c>
      <c r="Y165" s="3">
        <f>IFERROR(Z165/$V165,0)</f>
        <v>20.782608695652176</v>
      </c>
      <c r="Z165" s="4">
        <f>$D$167</f>
        <v>478000000</v>
      </c>
      <c r="AA165" s="3">
        <f>IFERROR(AB165/$V165,0)</f>
        <v>20.869565217391305</v>
      </c>
      <c r="AB165" s="4">
        <f>$E$167</f>
        <v>480000000</v>
      </c>
      <c r="AC165" s="3">
        <f>IFERROR(AD165/$V165,0)</f>
        <v>7.1304347826086953</v>
      </c>
      <c r="AD165" s="4">
        <f>$F$167</f>
        <v>164000000</v>
      </c>
    </row>
    <row r="166" spans="1:30" ht="13.5">
      <c r="A166" t="s">
        <v>154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H166" t="s">
        <f>$A$168</f>
        <v>155</v>
      </c>
      <c r="I166" s="3">
        <f>IFERROR(J166/$J$167,0)</f>
        <v>0.30704815073272856</v>
      </c>
      <c r="J166" s="4">
        <f>$B$168</f>
        <v>8800000000</v>
      </c>
      <c r="K166" s="3">
        <f>IFERROR(L166/$L$167,0)</f>
        <v>0.29650436953807741</v>
      </c>
      <c r="L166" s="4">
        <f>$C$168</f>
        <v>9500000000</v>
      </c>
      <c r="M166" s="3">
        <f>IFERROR(N166/$N$167,0)</f>
        <v>0.29582469647616222</v>
      </c>
      <c r="N166" s="4">
        <f>$D$168</f>
        <v>9990000000</v>
      </c>
      <c r="O166" s="3">
        <f>IFERROR(P166/$P$167,0)</f>
        <v>0.29539818131716727</v>
      </c>
      <c r="P166" s="4">
        <f>$E$168</f>
        <v>10720000000</v>
      </c>
      <c r="Q166" s="3">
        <f>IFERROR(R166/$R$167,0)</f>
        <v>0.28271251193887298</v>
      </c>
      <c r="R166" s="4">
        <f>$F$168</f>
        <v>11840000000</v>
      </c>
      <c r="T166" t="s">
        <f>$A$168</f>
        <v>155</v>
      </c>
      <c r="U166" s="3">
        <f>IFERROR(V166/$V166,0)</f>
        <v>1</v>
      </c>
      <c r="V166" s="4">
        <f>$B$168</f>
        <v>8800000000</v>
      </c>
      <c r="W166" s="3">
        <f>IFERROR(X166/$V166,0)</f>
        <v>1.0795454545454546</v>
      </c>
      <c r="X166" s="4">
        <f>$C$168</f>
        <v>9500000000</v>
      </c>
      <c r="Y166" s="3">
        <f>IFERROR(Z166/$V166,0)</f>
        <v>1.1352272727272728</v>
      </c>
      <c r="Z166" s="4">
        <f>$D$168</f>
        <v>9990000000</v>
      </c>
      <c r="AA166" s="3">
        <f>IFERROR(AB166/$V166,0)</f>
        <v>1.2181818181818183</v>
      </c>
      <c r="AB166" s="4">
        <f>$E$168</f>
        <v>10720000000</v>
      </c>
      <c r="AC166" s="3">
        <f>IFERROR(AD166/$V166,0)</f>
        <v>1.3454545454545455</v>
      </c>
      <c r="AD166" s="4">
        <f>$F$168</f>
        <v>11840000000</v>
      </c>
    </row>
    <row r="167" spans="1:30" ht="13.5">
      <c r="A167" t="s">
        <v>153</v>
      </c>
      <c r="B167" s="4">
        <v>23000000</v>
      </c>
      <c r="C167" s="4">
        <v>488000000</v>
      </c>
      <c r="D167" s="4">
        <v>478000000</v>
      </c>
      <c r="E167" s="4">
        <v>480000000</v>
      </c>
      <c r="F167" s="4">
        <v>164000000</v>
      </c>
      <c r="H167" t="s">
        <f>$A$169</f>
        <v>156</v>
      </c>
      <c r="I167" s="3">
        <f>IFERROR(J167/$J$167,0)</f>
        <v>1</v>
      </c>
      <c r="J167" s="4">
        <f>$B$169</f>
        <v>28660000000</v>
      </c>
      <c r="K167" s="3">
        <f>IFERROR(L167/$L$167,0)</f>
        <v>1</v>
      </c>
      <c r="L167" s="4">
        <f>$C$169</f>
        <v>32040000000</v>
      </c>
      <c r="M167" s="3">
        <f>IFERROR(N167/$N$167,0)</f>
        <v>1</v>
      </c>
      <c r="N167" s="4">
        <f>$D$169</f>
        <v>33770000000.000004</v>
      </c>
      <c r="O167" s="3">
        <f>IFERROR(P167/$P$167,0)</f>
        <v>1</v>
      </c>
      <c r="P167" s="4">
        <f>$E$169</f>
        <v>36290000000</v>
      </c>
      <c r="Q167" s="3">
        <f>IFERROR(R167/$R$167,0)</f>
        <v>1</v>
      </c>
      <c r="R167" s="4">
        <f>$F$169</f>
        <v>41880000000</v>
      </c>
      <c r="T167" t="s">
        <f>$A$169</f>
        <v>156</v>
      </c>
      <c r="U167" s="3">
        <f>IFERROR(V167/$V167,0)</f>
        <v>1</v>
      </c>
      <c r="V167" s="4">
        <f>$B$169</f>
        <v>28660000000</v>
      </c>
      <c r="W167" s="3">
        <f>IFERROR(X167/$V167,0)</f>
        <v>1.1179344033496161</v>
      </c>
      <c r="X167" s="4">
        <f>$C$169</f>
        <v>32040000000</v>
      </c>
      <c r="Y167" s="3">
        <f>IFERROR(Z167/$V167,0)</f>
        <v>1.178297278436846</v>
      </c>
      <c r="Z167" s="4">
        <f>$D$169</f>
        <v>33770000000.000004</v>
      </c>
      <c r="AA167" s="3">
        <f>IFERROR(AB167/$V167,0)</f>
        <v>1.2662247034193999</v>
      </c>
      <c r="AB167" s="4">
        <f>$E$169</f>
        <v>36290000000</v>
      </c>
      <c r="AC167" s="3">
        <f>IFERROR(AD167/$V167,0)</f>
        <v>1.4612700628053035</v>
      </c>
      <c r="AD167" s="4">
        <f>$F$169</f>
        <v>41880000000</v>
      </c>
    </row>
    <row r="168" spans="1:30" ht="13.5">
      <c r="A168" t="s">
        <v>155</v>
      </c>
      <c r="B168" s="4">
        <v>8800000000</v>
      </c>
      <c r="C168" s="4">
        <v>9500000000</v>
      </c>
      <c r="D168" s="4">
        <v>9990000000</v>
      </c>
      <c r="E168" s="4">
        <v>10720000000</v>
      </c>
      <c r="F168" s="4">
        <v>11840000000</v>
      </c>
    </row>
    <row r="169" spans="1:30" ht="13.5">
      <c r="A169" t="s">
        <v>156</v>
      </c>
      <c r="B169" s="4">
        <v>28660000000</v>
      </c>
      <c r="C169" s="4">
        <v>32040000000</v>
      </c>
      <c r="D169" s="4">
        <v>33770000000.000004</v>
      </c>
      <c r="E169" s="4">
        <v>36290000000</v>
      </c>
      <c r="F169" s="4">
        <v>41880000000</v>
      </c>
    </row>
    <row r="176" spans="1:30" ht="13.23529411764706">
      <c r="A176" t="s">
        <v>157</v>
      </c>
      <c r="B176">
        <v>2015</v>
      </c>
      <c r="C176">
        <v>2016</v>
      </c>
      <c r="D176">
        <v>2017</v>
      </c>
      <c r="E176">
        <v>2018</v>
      </c>
      <c r="F176">
        <v>2019</v>
      </c>
    </row>
    <row r="177" spans="1:30" ht="13.23529411764706">
      <c r="A177" t="s">
        <v>160</v>
      </c>
      <c r="B177" s="4">
        <v>720000000</v>
      </c>
      <c r="C177" s="4">
        <v>834000000</v>
      </c>
      <c r="D177" s="4">
        <v>1110000000</v>
      </c>
      <c r="E177" s="4">
        <v>1120000000</v>
      </c>
      <c r="F177" s="4">
        <v>1170000000</v>
      </c>
      <c r="H177" s="2" t="s">
        <v>158</v>
      </c>
      <c r="I177" s="9">
        <v>2015</v>
      </c>
      <c r="J177" s="9">
        <f>$B$90</f>
        <v>60000000</v>
      </c>
      <c r="K177" s="9">
        <v>2016</v>
      </c>
      <c r="L177" s="9">
        <f>$C$90</f>
        <v>113000000</v>
      </c>
      <c r="M177" s="9">
        <v>2017</v>
      </c>
      <c r="N177" s="9">
        <f>$D$90</f>
        <v>89000000</v>
      </c>
      <c r="O177" s="9">
        <v>2018</v>
      </c>
      <c r="P177" s="9">
        <f>$E$90</f>
        <v>76000000</v>
      </c>
      <c r="Q177" s="9">
        <v>2019</v>
      </c>
      <c r="R177" s="9">
        <f>$F$90</f>
        <v>93000000</v>
      </c>
      <c r="T177" s="2" t="s">
        <v>159</v>
      </c>
      <c r="U177" s="9">
        <v>2015</v>
      </c>
      <c r="V177" s="9">
        <f>$B$90</f>
        <v>60000000</v>
      </c>
      <c r="W177" s="9">
        <v>2016</v>
      </c>
      <c r="X177" s="9">
        <f>$C$90</f>
        <v>113000000</v>
      </c>
      <c r="Y177" s="9">
        <v>2017</v>
      </c>
      <c r="Z177" s="9">
        <f>$D$90</f>
        <v>89000000</v>
      </c>
      <c r="AA177" s="9">
        <v>2018</v>
      </c>
      <c r="AB177" s="9">
        <f>$E$90</f>
        <v>76000000</v>
      </c>
      <c r="AC177" s="9">
        <v>2019</v>
      </c>
      <c r="AD177" s="9">
        <f>$F$90</f>
        <v>93000000</v>
      </c>
    </row>
    <row r="178" spans="1:30" ht="13.23529411764706">
      <c r="A178" t="s">
        <v>54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H178" t="s">
        <f>A27</f>
        <v>14</v>
      </c>
      <c r="I178" s="3">
        <f>IFERROR(J178/$J$178,0)</f>
        <v>1</v>
      </c>
      <c r="J178" s="4">
        <f>B27</f>
        <v>10320000000</v>
      </c>
      <c r="K178" s="3">
        <f>IFERROR(L178/$L$178,0)</f>
        <v>1</v>
      </c>
      <c r="L178" s="4">
        <f>C27</f>
        <v>10740000000</v>
      </c>
      <c r="M178" s="3">
        <f>IFERROR(N178/$N$178,0)</f>
        <v>1</v>
      </c>
      <c r="N178" s="4">
        <f>D27</f>
        <v>12580000000</v>
      </c>
      <c r="O178" s="3">
        <f>IFERROR(P178/$P$178,0)</f>
        <v>1</v>
      </c>
      <c r="P178" s="4">
        <f>E27</f>
        <v>14200000000</v>
      </c>
      <c r="Q178" s="3">
        <f>IFERROR(R178/$R$178,0)</f>
        <v>1</v>
      </c>
      <c r="R178" s="4">
        <f>F27</f>
        <v>12610000000</v>
      </c>
      <c r="T178" t="s">
        <f>A27</f>
        <v>14</v>
      </c>
      <c r="U178" s="3">
        <f>IFERROR(V178/$V178,0)</f>
        <v>1</v>
      </c>
      <c r="V178" s="4">
        <f>B27</f>
        <v>10320000000</v>
      </c>
      <c r="W178" s="3">
        <f>IFERROR(X178/$V178,0)</f>
        <v>1.0406976744186047</v>
      </c>
      <c r="X178" s="4">
        <f>C27</f>
        <v>10740000000</v>
      </c>
      <c r="Y178" s="3">
        <f>IFERROR(Z178/$V178,0)</f>
        <v>1.2189922480620154</v>
      </c>
      <c r="Z178" s="4">
        <f>D27</f>
        <v>12580000000</v>
      </c>
      <c r="AA178" s="3">
        <f>IFERROR(AB178/$V178,0)</f>
        <v>1.375968992248062</v>
      </c>
      <c r="AB178" s="4">
        <f>E27</f>
        <v>14200000000</v>
      </c>
      <c r="AC178" s="3">
        <f>IFERROR(AD178/$V178,0)</f>
        <v>1.2218992248062015</v>
      </c>
      <c r="AD178" s="4">
        <f>F27</f>
        <v>12610000000</v>
      </c>
    </row>
    <row r="179" spans="1:30" ht="13.23529411764706">
      <c r="A179" t="s">
        <v>161</v>
      </c>
      <c r="B179" s="4">
        <v>898000000</v>
      </c>
      <c r="C179" s="4">
        <v>1030000000</v>
      </c>
      <c r="D179" s="4">
        <v>1080000000</v>
      </c>
      <c r="E179" s="4">
        <v>1170000000</v>
      </c>
      <c r="F179" s="4">
        <v>1320000000</v>
      </c>
      <c r="H179" t="s">
        <f>A178</f>
        <v>54</v>
      </c>
      <c r="I179" s="3">
        <f>IFERROR(J179/$J$178,0)</f>
        <v>0</v>
      </c>
      <c r="J179" s="4">
        <f>B178</f>
        <v>0</v>
      </c>
      <c r="K179" s="3">
        <f>IFERROR(L179/$L$178,0)</f>
        <v>0</v>
      </c>
      <c r="L179" s="4">
        <f>C178</f>
        <v>0</v>
      </c>
      <c r="M179" s="3">
        <f>IFERROR(N179/$N$178,0)</f>
        <v>0</v>
      </c>
      <c r="N179" s="4">
        <f>D178</f>
        <v>0</v>
      </c>
      <c r="O179" s="3">
        <f>IFERROR(P179/$P$178,0)</f>
        <v>0</v>
      </c>
      <c r="P179" s="4">
        <f>E178</f>
        <v>0</v>
      </c>
      <c r="Q179" s="3">
        <f>IFERROR(R179/$R$178,0)</f>
        <v>-8.8796059465436562e-12</v>
      </c>
      <c r="R179" s="4">
        <f>F28</f>
        <v>-0.1119718309859155</v>
      </c>
      <c r="T179" t="s">
        <f>A178</f>
        <v>54</v>
      </c>
      <c r="U179" s="3">
        <f>IFERROR(V179/$V179,0)</f>
        <v>0</v>
      </c>
      <c r="V179" s="4">
        <f>B178</f>
        <v>0</v>
      </c>
      <c r="W179" s="3">
        <f>IFERROR(X179/$V179,0)</f>
        <v>0</v>
      </c>
      <c r="X179" s="4">
        <f>C178</f>
        <v>0</v>
      </c>
      <c r="Y179" s="3">
        <f>IFERROR(Z179/$V179,0)</f>
        <v>0</v>
      </c>
      <c r="Z179" s="4">
        <f>D178</f>
        <v>0</v>
      </c>
      <c r="AA179" s="3">
        <f>IFERROR(AB179/$V179,0)</f>
        <v>0</v>
      </c>
      <c r="AB179" s="4">
        <f>E178</f>
        <v>0</v>
      </c>
      <c r="AC179" s="3">
        <f>IFERROR(AD179/$V179,0)</f>
        <v>0</v>
      </c>
      <c r="AD179" s="4">
        <f>F28</f>
        <v>-0.1119718309859155</v>
      </c>
    </row>
    <row r="180" spans="1:30" ht="13.23529411764706">
      <c r="A180" t="s">
        <v>162</v>
      </c>
      <c r="B180" s="4">
        <v>786000000</v>
      </c>
      <c r="C180" s="4">
        <v>841000000</v>
      </c>
      <c r="D180" s="4">
        <v>918000000</v>
      </c>
      <c r="E180" s="4">
        <v>957000000</v>
      </c>
      <c r="F180" s="4">
        <v>1060000000</v>
      </c>
      <c r="H180" t="s">
        <f>A179</f>
        <v>161</v>
      </c>
      <c r="I180" s="3">
        <f>IFERROR(J180/$J$178,0)</f>
        <v>0.087015503875968986</v>
      </c>
      <c r="J180" s="4">
        <f>B179</f>
        <v>898000000</v>
      </c>
      <c r="K180" s="3">
        <f>IFERROR(L180/$L$178,0)</f>
        <v>0.095903165735567966</v>
      </c>
      <c r="L180" s="4">
        <f>C179</f>
        <v>1030000000</v>
      </c>
      <c r="M180" s="3">
        <f>IFERROR(N180/$N$178,0)</f>
        <v>0.085850556438791734</v>
      </c>
      <c r="N180" s="4">
        <f>D179</f>
        <v>1080000000</v>
      </c>
      <c r="O180" s="3">
        <f>IFERROR(P180/$P$178,0)</f>
        <v>0.0823943661971831</v>
      </c>
      <c r="P180" s="4">
        <f>E179</f>
        <v>1170000000</v>
      </c>
      <c r="Q180" s="3">
        <f>IFERROR(R180/$R$178,0)</f>
        <v>0.83505154639175261</v>
      </c>
      <c r="R180" s="4">
        <f>F29</f>
        <v>10530000000</v>
      </c>
      <c r="T180" t="s">
        <f>A179</f>
        <v>161</v>
      </c>
      <c r="U180" s="3">
        <f>IFERROR(V180/$V180,0)</f>
        <v>1</v>
      </c>
      <c r="V180" s="4">
        <f>B179</f>
        <v>898000000</v>
      </c>
      <c r="W180" s="3">
        <f>IFERROR(X180/$V180,0)</f>
        <v>1.1469933184855234</v>
      </c>
      <c r="X180" s="4">
        <f>C179</f>
        <v>1030000000</v>
      </c>
      <c r="Y180" s="3">
        <f>IFERROR(Z180/$V180,0)</f>
        <v>1.2026726057906458</v>
      </c>
      <c r="Z180" s="4">
        <f>D179</f>
        <v>1080000000</v>
      </c>
      <c r="AA180" s="3">
        <f>IFERROR(AB180/$V180,0)</f>
        <v>1.3028953229398663</v>
      </c>
      <c r="AB180" s="4">
        <f>E179</f>
        <v>1170000000</v>
      </c>
      <c r="AC180" s="3">
        <f>IFERROR(AD180/$V180,0)</f>
        <v>11.726057906458797</v>
      </c>
      <c r="AD180" s="4">
        <f>F29</f>
        <v>10530000000</v>
      </c>
    </row>
    <row r="181" spans="1:30" ht="13.23529411764706">
      <c r="A181" t="s">
        <v>163</v>
      </c>
      <c r="B181" s="4">
        <v>112000000</v>
      </c>
      <c r="C181" s="4">
        <v>193000000</v>
      </c>
      <c r="D181" s="4">
        <v>165000000</v>
      </c>
      <c r="E181" s="4">
        <v>212000000</v>
      </c>
      <c r="F181" s="4">
        <v>266000000</v>
      </c>
      <c r="H181" t="s">
        <f>A180</f>
        <v>162</v>
      </c>
      <c r="I181" s="3">
        <f>IFERROR(J181/$J$178,0)</f>
        <v>0.076162790697674412</v>
      </c>
      <c r="J181" s="4">
        <f>B180</f>
        <v>786000000</v>
      </c>
      <c r="K181" s="3">
        <f>IFERROR(L181/$L$178,0)</f>
        <v>0.078305400372439479</v>
      </c>
      <c r="L181" s="4">
        <f>C180</f>
        <v>841000000</v>
      </c>
      <c r="M181" s="3">
        <f>IFERROR(N181/$N$178,0)</f>
        <v>0.072972972972972977</v>
      </c>
      <c r="N181" s="4">
        <f>D180</f>
        <v>918000000</v>
      </c>
      <c r="O181" s="3">
        <f>IFERROR(P181/$P$178,0)</f>
        <v>0.0673943661971831</v>
      </c>
      <c r="P181" s="4">
        <f>E180</f>
        <v>957000000</v>
      </c>
      <c r="Q181" s="3">
        <f>IFERROR(R181/$R$178,0)</f>
        <v>0.73037272006344167</v>
      </c>
      <c r="R181" s="4">
        <f>F30</f>
        <v>9210000000</v>
      </c>
      <c r="T181" t="s">
        <f>A180</f>
        <v>162</v>
      </c>
      <c r="U181" s="3">
        <f>IFERROR(V181/$V181,0)</f>
        <v>1</v>
      </c>
      <c r="V181" s="4">
        <f>B180</f>
        <v>786000000</v>
      </c>
      <c r="W181" s="3">
        <f>IFERROR(X181/$V181,0)</f>
        <v>1.0699745547073791</v>
      </c>
      <c r="X181" s="4">
        <f>C180</f>
        <v>841000000</v>
      </c>
      <c r="Y181" s="3">
        <f>IFERROR(Z181/$V181,0)</f>
        <v>1.16793893129771</v>
      </c>
      <c r="Z181" s="4">
        <f>D180</f>
        <v>918000000</v>
      </c>
      <c r="AA181" s="3">
        <f>IFERROR(AB181/$V181,0)</f>
        <v>1.217557251908397</v>
      </c>
      <c r="AB181" s="4">
        <f>E180</f>
        <v>957000000</v>
      </c>
      <c r="AC181" s="3">
        <f>IFERROR(AD181/$V181,0)</f>
        <v>11.717557251908397</v>
      </c>
      <c r="AD181" s="4">
        <f>F30</f>
        <v>9210000000</v>
      </c>
    </row>
    <row r="182" spans="1:30" ht="13.23529411764706">
      <c r="A182" t="s">
        <v>164</v>
      </c>
      <c r="B182" s="4">
        <v>237000000</v>
      </c>
      <c r="C182" s="4">
        <v>265000000</v>
      </c>
      <c r="D182" s="4">
        <v>196000000</v>
      </c>
      <c r="E182" s="4">
        <v>114000000</v>
      </c>
      <c r="F182" s="4">
        <v>329000000</v>
      </c>
      <c r="H182" t="s">
        <f>A181</f>
        <v>163</v>
      </c>
      <c r="I182" s="3">
        <f>IFERROR(J182/$J$178,0)</f>
        <v>0.010852713178294573</v>
      </c>
      <c r="J182" s="4">
        <f>B181</f>
        <v>112000000</v>
      </c>
      <c r="K182" s="3">
        <f>IFERROR(L182/$L$178,0)</f>
        <v>0.01797020484171322</v>
      </c>
      <c r="L182" s="4">
        <f>C181</f>
        <v>193000000</v>
      </c>
      <c r="M182" s="3">
        <f>IFERROR(N182/$N$178,0)</f>
        <v>0.013116057233704292</v>
      </c>
      <c r="N182" s="4">
        <f>D181</f>
        <v>165000000</v>
      </c>
      <c r="O182" s="3">
        <f>IFERROR(P182/$P$178,0)</f>
        <v>0.014929577464788733</v>
      </c>
      <c r="P182" s="4">
        <f>E181</f>
        <v>212000000</v>
      </c>
      <c r="Q182" s="3">
        <f>IFERROR(R182/$R$178,0)</f>
        <v>0.10467882632831087</v>
      </c>
      <c r="R182" s="4">
        <f>F31</f>
        <v>1320000000</v>
      </c>
      <c r="T182" t="s">
        <f>A181</f>
        <v>163</v>
      </c>
      <c r="U182" s="3">
        <f>IFERROR(V182/$V182,0)</f>
        <v>1</v>
      </c>
      <c r="V182" s="4">
        <f>B181</f>
        <v>112000000</v>
      </c>
      <c r="W182" s="3">
        <f>IFERROR(X182/$V182,0)</f>
        <v>1.7232142857142858</v>
      </c>
      <c r="X182" s="4">
        <f>C181</f>
        <v>193000000</v>
      </c>
      <c r="Y182" s="3">
        <f>IFERROR(Z182/$V182,0)</f>
        <v>1.4732142857142858</v>
      </c>
      <c r="Z182" s="4">
        <f>D181</f>
        <v>165000000</v>
      </c>
      <c r="AA182" s="3">
        <f>IFERROR(AB182/$V182,0)</f>
        <v>1.8928571428571428</v>
      </c>
      <c r="AB182" s="4">
        <f>E181</f>
        <v>212000000</v>
      </c>
      <c r="AC182" s="3">
        <f>IFERROR(AD182/$V182,0)</f>
        <v>11.785714285714286</v>
      </c>
      <c r="AD182" s="4">
        <f>F31</f>
        <v>1320000000</v>
      </c>
    </row>
    <row r="183" spans="1:30" ht="13.23529411764706">
      <c r="A183" t="s">
        <v>131</v>
      </c>
      <c r="B183" s="4">
        <v>237000000</v>
      </c>
      <c r="C183" s="4">
        <v>265000000</v>
      </c>
      <c r="D183" s="4">
        <v>196000000</v>
      </c>
      <c r="E183" s="4">
        <v>114000000</v>
      </c>
      <c r="F183" s="4">
        <v>329000000</v>
      </c>
      <c r="H183" t="s">
        <f>A182</f>
        <v>164</v>
      </c>
      <c r="I183" s="3">
        <f>IFERROR(J183/$J$178,0)</f>
        <v>0.022965116279069768</v>
      </c>
      <c r="J183" s="4">
        <f>B182</f>
        <v>237000000</v>
      </c>
      <c r="K183" s="3">
        <f>IFERROR(L183/$L$178,0)</f>
        <v>0.024674115456238363</v>
      </c>
      <c r="L183" s="4">
        <f>C182</f>
        <v>265000000</v>
      </c>
      <c r="M183" s="3">
        <f>IFERROR(N183/$N$178,0)</f>
        <v>0.015580286168521463</v>
      </c>
      <c r="N183" s="4">
        <f>D182</f>
        <v>196000000</v>
      </c>
      <c r="O183" s="3">
        <f>IFERROR(P183/$P$178,0)</f>
        <v>0.0080281690140845078</v>
      </c>
      <c r="P183" s="4">
        <f>E182</f>
        <v>114000000</v>
      </c>
      <c r="Q183" s="3">
        <f>IFERROR(R183/$R$178,0)</f>
        <v>0.084060269627279943</v>
      </c>
      <c r="R183" s="4">
        <f>F32</f>
        <v>1060000000</v>
      </c>
      <c r="T183" t="s">
        <f>A182</f>
        <v>164</v>
      </c>
      <c r="U183" s="3">
        <f>IFERROR(V183/$V183,0)</f>
        <v>1</v>
      </c>
      <c r="V183" s="4">
        <f>B182</f>
        <v>237000000</v>
      </c>
      <c r="W183" s="3">
        <f>IFERROR(X183/$V183,0)</f>
        <v>1.1181434599156117</v>
      </c>
      <c r="X183" s="4">
        <f>C182</f>
        <v>265000000</v>
      </c>
      <c r="Y183" s="3">
        <f>IFERROR(Z183/$V183,0)</f>
        <v>0.8270042194092827</v>
      </c>
      <c r="Z183" s="4">
        <f>D182</f>
        <v>196000000</v>
      </c>
      <c r="AA183" s="3">
        <f>IFERROR(AB183/$V183,0)</f>
        <v>0.48101265822784811</v>
      </c>
      <c r="AB183" s="4">
        <f>E182</f>
        <v>114000000</v>
      </c>
      <c r="AC183" s="3">
        <f>IFERROR(AD183/$V183,0)</f>
        <v>4.4725738396624468</v>
      </c>
      <c r="AD183" s="4">
        <f>F32</f>
        <v>1060000000</v>
      </c>
    </row>
    <row r="184" spans="1:30" ht="13.23529411764706">
      <c r="A184" t="s">
        <v>165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H184" t="s">
        <f>A183</f>
        <v>131</v>
      </c>
      <c r="I184" s="3">
        <f>IFERROR(J184/$J$178,0)</f>
        <v>0.022965116279069768</v>
      </c>
      <c r="J184" s="4">
        <f>B183</f>
        <v>237000000</v>
      </c>
      <c r="K184" s="3">
        <f>IFERROR(L184/$L$178,0)</f>
        <v>0.024674115456238363</v>
      </c>
      <c r="L184" s="4">
        <f>C183</f>
        <v>265000000</v>
      </c>
      <c r="M184" s="3">
        <f>IFERROR(N184/$N$178,0)</f>
        <v>0.015580286168521463</v>
      </c>
      <c r="N184" s="4">
        <f>D183</f>
        <v>196000000</v>
      </c>
      <c r="O184" s="3">
        <f>IFERROR(P184/$P$178,0)</f>
        <v>0.0080281690140845078</v>
      </c>
      <c r="P184" s="4">
        <f>E183</f>
        <v>114000000</v>
      </c>
      <c r="Q184" s="3">
        <f>IFERROR(R184/$R$178,0)</f>
        <v>0.021094369547977797</v>
      </c>
      <c r="R184" s="4">
        <f>F33</f>
        <v>266000000</v>
      </c>
      <c r="T184" t="s">
        <f>A183</f>
        <v>131</v>
      </c>
      <c r="U184" s="3">
        <f>IFERROR(V184/$V184,0)</f>
        <v>1</v>
      </c>
      <c r="V184" s="4">
        <f>B183</f>
        <v>237000000</v>
      </c>
      <c r="W184" s="3">
        <f>IFERROR(X184/$V184,0)</f>
        <v>1.1181434599156117</v>
      </c>
      <c r="X184" s="4">
        <f>C183</f>
        <v>265000000</v>
      </c>
      <c r="Y184" s="3">
        <f>IFERROR(Z184/$V184,0)</f>
        <v>0.8270042194092827</v>
      </c>
      <c r="Z184" s="4">
        <f>D183</f>
        <v>196000000</v>
      </c>
      <c r="AA184" s="3">
        <f>IFERROR(AB184/$V184,0)</f>
        <v>0.48101265822784811</v>
      </c>
      <c r="AB184" s="4">
        <f>E183</f>
        <v>114000000</v>
      </c>
      <c r="AC184" s="3">
        <f>IFERROR(AD184/$V184,0)</f>
        <v>1.1223628691983123</v>
      </c>
      <c r="AD184" s="4">
        <f>F33</f>
        <v>266000000</v>
      </c>
    </row>
    <row r="185" spans="1:30" ht="13.23529411764706">
      <c r="A185" t="s">
        <v>166</v>
      </c>
      <c r="B185" s="4">
        <v>103000000</v>
      </c>
      <c r="C185" s="4">
        <v>-2000000</v>
      </c>
      <c r="D185" s="4">
        <v>-3000000</v>
      </c>
      <c r="E185" s="4">
        <v>-48000000</v>
      </c>
      <c r="F185" s="4">
        <v>49000000</v>
      </c>
      <c r="H185" t="s">
        <f>A184</f>
        <v>165</v>
      </c>
      <c r="I185" s="3">
        <f>IFERROR(J185/$J$178,0)</f>
        <v>0</v>
      </c>
      <c r="J185" s="4">
        <f>B184</f>
        <v>0</v>
      </c>
      <c r="K185" s="3">
        <f>IFERROR(L185/$L$178,0)</f>
        <v>0</v>
      </c>
      <c r="L185" s="4">
        <f>C184</f>
        <v>0</v>
      </c>
      <c r="M185" s="3">
        <f>IFERROR(N185/$N$178,0)</f>
        <v>0</v>
      </c>
      <c r="N185" s="4">
        <f>D184</f>
        <v>0</v>
      </c>
      <c r="O185" s="3">
        <f>IFERROR(P185/$P$178,0)</f>
        <v>0</v>
      </c>
      <c r="P185" s="4">
        <f>E184</f>
        <v>0</v>
      </c>
      <c r="Q185" s="3">
        <f>IFERROR(R185/$R$178,0)</f>
        <v>0</v>
      </c>
      <c r="R185" s="4">
        <f>F34</f>
        <v>0</v>
      </c>
      <c r="T185" t="s">
        <f>A184</f>
        <v>165</v>
      </c>
      <c r="U185" s="3">
        <f>IFERROR(V185/$V185,0)</f>
        <v>0</v>
      </c>
      <c r="V185" s="4">
        <f>B184</f>
        <v>0</v>
      </c>
      <c r="W185" s="3">
        <f>IFERROR(X185/$V185,0)</f>
        <v>0</v>
      </c>
      <c r="X185" s="4">
        <f>C184</f>
        <v>0</v>
      </c>
      <c r="Y185" s="3">
        <f>IFERROR(Z185/$V185,0)</f>
        <v>0</v>
      </c>
      <c r="Z185" s="4">
        <f>D184</f>
        <v>0</v>
      </c>
      <c r="AA185" s="3">
        <f>IFERROR(AB185/$V185,0)</f>
        <v>0</v>
      </c>
      <c r="AB185" s="4">
        <f>E184</f>
        <v>0</v>
      </c>
      <c r="AC185" s="3">
        <f>IFERROR(AD185/$V185,0)</f>
        <v>0</v>
      </c>
      <c r="AD185" s="4">
        <f>F34</f>
        <v>0</v>
      </c>
    </row>
    <row r="186" spans="1:30" ht="13.23529411764706">
      <c r="A186" t="s">
        <v>167</v>
      </c>
      <c r="B186" s="4">
        <v>1960000000</v>
      </c>
      <c r="C186" s="4">
        <v>2130000000</v>
      </c>
      <c r="D186" s="4">
        <v>2390000000</v>
      </c>
      <c r="E186" s="4">
        <v>2350000000</v>
      </c>
      <c r="F186" s="4">
        <v>2870000000</v>
      </c>
      <c r="H186" t="s">
        <f>A185</f>
        <v>166</v>
      </c>
      <c r="I186" s="3">
        <f>IFERROR(J186/$J$178,0)</f>
        <v>0.0099806201550387604</v>
      </c>
      <c r="J186" s="4">
        <f>B185</f>
        <v>103000000</v>
      </c>
      <c r="K186" s="3">
        <f>IFERROR(L186/$L$178,0)</f>
        <v>-0.00018621973929236498</v>
      </c>
      <c r="L186" s="4">
        <f>C185</f>
        <v>-2000000</v>
      </c>
      <c r="M186" s="3">
        <f>IFERROR(N186/$N$178,0)</f>
        <v>-0.00023847376788553259</v>
      </c>
      <c r="N186" s="4">
        <f>D185</f>
        <v>-3000000</v>
      </c>
      <c r="O186" s="3">
        <f>IFERROR(P186/$P$178,0)</f>
        <v>-0.0033802816901408453</v>
      </c>
      <c r="P186" s="4">
        <f>E185</f>
        <v>-48000000</v>
      </c>
      <c r="Q186" s="3">
        <f>IFERROR(R186/$R$178,0)</f>
        <v>0.16494845360824742</v>
      </c>
      <c r="R186" s="4">
        <f>F35</f>
        <v>2080000000</v>
      </c>
      <c r="T186" t="s">
        <f>A185</f>
        <v>166</v>
      </c>
      <c r="U186" s="3">
        <f>IFERROR(V186/$V186,0)</f>
        <v>1</v>
      </c>
      <c r="V186" s="4">
        <f>B185</f>
        <v>103000000</v>
      </c>
      <c r="W186" s="3">
        <f>IFERROR(X186/$V186,0)</f>
        <v>-0.019417475728155338</v>
      </c>
      <c r="X186" s="4">
        <f>C185</f>
        <v>-2000000</v>
      </c>
      <c r="Y186" s="3">
        <f>IFERROR(Z186/$V186,0)</f>
        <v>-0.029126213592233011</v>
      </c>
      <c r="Z186" s="4">
        <f>D185</f>
        <v>-3000000</v>
      </c>
      <c r="AA186" s="3">
        <f>IFERROR(AB186/$V186,0)</f>
        <v>-0.46601941747572817</v>
      </c>
      <c r="AB186" s="4">
        <f>E185</f>
        <v>-48000000</v>
      </c>
      <c r="AC186" s="3">
        <f>IFERROR(AD186/$V186,0)</f>
        <v>20.194174757281555</v>
      </c>
      <c r="AD186" s="4">
        <f>F35</f>
        <v>2080000000</v>
      </c>
    </row>
    <row r="187" spans="1:30" ht="13.23529411764706">
      <c r="A187" t="s">
        <v>168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H187" t="s">
        <f>A186</f>
        <v>167</v>
      </c>
      <c r="I187" s="3">
        <f>IFERROR(J187/$J$178,0)</f>
        <v>0.18992248062015504</v>
      </c>
      <c r="J187" s="4">
        <f>B186</f>
        <v>1960000000</v>
      </c>
      <c r="K187" s="3">
        <f>IFERROR(L187/$L$178,0)</f>
        <v>0.19832402234636873</v>
      </c>
      <c r="L187" s="4">
        <f>C186</f>
        <v>2130000000</v>
      </c>
      <c r="M187" s="3">
        <f>IFERROR(N187/$N$178,0)</f>
        <v>0.18998410174880764</v>
      </c>
      <c r="N187" s="4">
        <f>D186</f>
        <v>2390000000</v>
      </c>
      <c r="O187" s="3">
        <f>IFERROR(P187/$P$178,0)</f>
        <v>0.16549295774647887</v>
      </c>
      <c r="P187" s="4">
        <f>E186</f>
        <v>2350000000</v>
      </c>
      <c r="Q187" s="3">
        <f>IFERROR(R187/$R$178,0)</f>
        <v>0</v>
      </c>
      <c r="R187" s="4">
        <f>F36</f>
        <v>0</v>
      </c>
      <c r="T187" t="s">
        <f>A186</f>
        <v>167</v>
      </c>
      <c r="U187" s="3">
        <f>IFERROR(V187/$V187,0)</f>
        <v>1</v>
      </c>
      <c r="V187" s="4">
        <f>B186</f>
        <v>1960000000</v>
      </c>
      <c r="W187" s="3">
        <f>IFERROR(X187/$V187,0)</f>
        <v>1.0867346938775511</v>
      </c>
      <c r="X187" s="4">
        <f>C186</f>
        <v>2130000000</v>
      </c>
      <c r="Y187" s="3">
        <f>IFERROR(Z187/$V187,0)</f>
        <v>1.2193877551020409</v>
      </c>
      <c r="Z187" s="4">
        <f>D186</f>
        <v>2390000000</v>
      </c>
      <c r="AA187" s="3">
        <f>IFERROR(AB187/$V187,0)</f>
        <v>1.1989795918367347</v>
      </c>
      <c r="AB187" s="4">
        <f>E186</f>
        <v>2350000000</v>
      </c>
      <c r="AC187" s="3">
        <f>IFERROR(AD187/$V187,0)</f>
        <v>-0</v>
      </c>
      <c r="AD187" s="4">
        <f>F36</f>
        <v>0</v>
      </c>
    </row>
    <row r="188" spans="1:30" ht="13.23529411764706">
      <c r="A188" t="s">
        <v>169</v>
      </c>
      <c r="B188" s="4">
        <v>-23000000</v>
      </c>
      <c r="C188" s="4">
        <v>-36000000</v>
      </c>
      <c r="D188" s="4">
        <v>-261000000</v>
      </c>
      <c r="E188" s="4">
        <v>336000000</v>
      </c>
      <c r="F188" s="4">
        <v>-214000000</v>
      </c>
      <c r="H188" t="s">
        <f>A187</f>
        <v>168</v>
      </c>
      <c r="I188" s="3">
        <f>IFERROR(J188/$J$178,0)</f>
        <v>0</v>
      </c>
      <c r="J188" s="4">
        <f>B187</f>
        <v>0</v>
      </c>
      <c r="K188" s="3">
        <f>IFERROR(L188/$L$178,0)</f>
        <v>0</v>
      </c>
      <c r="L188" s="4">
        <f>C187</f>
        <v>0</v>
      </c>
      <c r="M188" s="3">
        <f>IFERROR(N188/$N$178,0)</f>
        <v>0</v>
      </c>
      <c r="N188" s="4">
        <f>D187</f>
        <v>0</v>
      </c>
      <c r="O188" s="3">
        <f>IFERROR(P188/$P$178,0)</f>
        <v>0</v>
      </c>
      <c r="P188" s="4">
        <f>E187</f>
        <v>0</v>
      </c>
      <c r="Q188" s="3">
        <f>IFERROR(R188/$R$178,0)</f>
        <v>0</v>
      </c>
      <c r="R188" s="4">
        <f>F37</f>
        <v>0</v>
      </c>
      <c r="T188" t="s">
        <f>A187</f>
        <v>168</v>
      </c>
      <c r="U188" s="3">
        <f>IFERROR(V188/$V188,0)</f>
        <v>0</v>
      </c>
      <c r="V188" s="4">
        <f>B187</f>
        <v>0</v>
      </c>
      <c r="W188" s="3">
        <f>IFERROR(X188/$V188,0)</f>
        <v>0</v>
      </c>
      <c r="X188" s="4">
        <f>C187</f>
        <v>0</v>
      </c>
      <c r="Y188" s="3">
        <f>IFERROR(Z188/$V188,0)</f>
        <v>0</v>
      </c>
      <c r="Z188" s="4">
        <f>D187</f>
        <v>0</v>
      </c>
      <c r="AA188" s="3">
        <f>IFERROR(AB188/$V188,0)</f>
        <v>0</v>
      </c>
      <c r="AB188" s="4">
        <f>E187</f>
        <v>0</v>
      </c>
      <c r="AC188" s="3">
        <f>IFERROR(AD188/$V188,0)</f>
        <v>0</v>
      </c>
      <c r="AD188" s="4">
        <f>F37</f>
        <v>0</v>
      </c>
    </row>
    <row r="189" spans="1:30" ht="13.23529411764706">
      <c r="A189" t="s">
        <v>170</v>
      </c>
      <c r="B189" s="4">
        <v>259000000</v>
      </c>
      <c r="C189" s="4">
        <v>-226000000</v>
      </c>
      <c r="D189" s="4">
        <v>-252000000</v>
      </c>
      <c r="E189" s="4">
        <v>-44000000</v>
      </c>
      <c r="F189" s="4">
        <v>49000000</v>
      </c>
      <c r="H189" t="s">
        <f>A188</f>
        <v>169</v>
      </c>
      <c r="I189" s="3">
        <f>IFERROR(J189/$J$178,0)</f>
        <v>-0.0022286821705426356</v>
      </c>
      <c r="J189" s="4">
        <f>B188</f>
        <v>-23000000</v>
      </c>
      <c r="K189" s="3">
        <f>IFERROR(L189/$L$178,0)</f>
        <v>-0.0033519553072625698</v>
      </c>
      <c r="L189" s="4">
        <f>C188</f>
        <v>-36000000</v>
      </c>
      <c r="M189" s="3">
        <f>IFERROR(N189/$N$178,0)</f>
        <v>-0.020747217806041336</v>
      </c>
      <c r="N189" s="4">
        <f>D188</f>
        <v>-261000000</v>
      </c>
      <c r="O189" s="3">
        <f>IFERROR(P189/$P$178,0)</f>
        <v>0.023661971830985916</v>
      </c>
      <c r="P189" s="4">
        <f>E188</f>
        <v>336000000</v>
      </c>
      <c r="Q189" s="3">
        <f>IFERROR(R189/$R$178,0)</f>
        <v>0</v>
      </c>
      <c r="R189" s="4">
        <f>F38</f>
        <v>0</v>
      </c>
      <c r="T189" t="s">
        <f>A188</f>
        <v>169</v>
      </c>
      <c r="U189" s="3">
        <f>IFERROR(V189/$V189,0)</f>
        <v>1</v>
      </c>
      <c r="V189" s="4">
        <f>B188</f>
        <v>-23000000</v>
      </c>
      <c r="W189" s="3">
        <f>IFERROR(X189/$V189,0)</f>
        <v>1.5652173913043479</v>
      </c>
      <c r="X189" s="4">
        <f>C188</f>
        <v>-36000000</v>
      </c>
      <c r="Y189" s="3">
        <f>IFERROR(Z189/$V189,0)</f>
        <v>11.347826086956522</v>
      </c>
      <c r="Z189" s="4">
        <f>D188</f>
        <v>-261000000</v>
      </c>
      <c r="AA189" s="3">
        <f>IFERROR(AB189/$V189,0)</f>
        <v>-14.608695652173912</v>
      </c>
      <c r="AB189" s="4">
        <f>E188</f>
        <v>336000000</v>
      </c>
      <c r="AC189" s="3">
        <f>IFERROR(AD189/$V189,0)</f>
        <v>-0</v>
      </c>
      <c r="AD189" s="4">
        <f>F38</f>
        <v>0</v>
      </c>
    </row>
    <row r="190" spans="1:30" ht="13.23529411764706">
      <c r="A190" t="s">
        <v>115</v>
      </c>
      <c r="B190" s="4">
        <v>-158000000</v>
      </c>
      <c r="C190" s="4">
        <v>145000000</v>
      </c>
      <c r="D190" s="4">
        <v>129000000</v>
      </c>
      <c r="E190" s="4">
        <v>146000000</v>
      </c>
      <c r="F190" s="4">
        <v>-288000000</v>
      </c>
      <c r="H190" t="s">
        <f>A189</f>
        <v>170</v>
      </c>
      <c r="I190" s="3">
        <f>IFERROR(J190/$J$178,0)</f>
        <v>0.0250968992248062</v>
      </c>
      <c r="J190" s="4">
        <f>B189</f>
        <v>259000000</v>
      </c>
      <c r="K190" s="3">
        <f>IFERROR(L190/$L$178,0)</f>
        <v>-0.021042830540037243</v>
      </c>
      <c r="L190" s="4">
        <f>C189</f>
        <v>-226000000</v>
      </c>
      <c r="M190" s="3">
        <f>IFERROR(N190/$N$178,0)</f>
        <v>-0.020031796502384739</v>
      </c>
      <c r="N190" s="4">
        <f>D189</f>
        <v>-252000000</v>
      </c>
      <c r="O190" s="3">
        <f>IFERROR(P190/$P$178,0)</f>
        <v>-0.0030985915492957746</v>
      </c>
      <c r="P190" s="4">
        <f>E189</f>
        <v>-44000000</v>
      </c>
      <c r="Q190" s="3">
        <f>IFERROR(R190/$R$178,0)</f>
        <v>0</v>
      </c>
      <c r="R190" s="4">
        <f>F39</f>
        <v>0</v>
      </c>
      <c r="T190" t="s">
        <f>A189</f>
        <v>170</v>
      </c>
      <c r="U190" s="3">
        <f>IFERROR(V190/$V190,0)</f>
        <v>1</v>
      </c>
      <c r="V190" s="4">
        <f>B189</f>
        <v>259000000</v>
      </c>
      <c r="W190" s="3">
        <f>IFERROR(X190/$V190,0)</f>
        <v>-0.87258687258687262</v>
      </c>
      <c r="X190" s="4">
        <f>C189</f>
        <v>-226000000</v>
      </c>
      <c r="Y190" s="3">
        <f>IFERROR(Z190/$V190,0)</f>
        <v>-0.97297297297297303</v>
      </c>
      <c r="Z190" s="4">
        <f>D189</f>
        <v>-252000000</v>
      </c>
      <c r="AA190" s="3">
        <f>IFERROR(AB190/$V190,0)</f>
        <v>-0.16988416988416988</v>
      </c>
      <c r="AB190" s="4">
        <f>E189</f>
        <v>-44000000</v>
      </c>
      <c r="AC190" s="3">
        <f>IFERROR(AD190/$V190,0)</f>
        <v>0</v>
      </c>
      <c r="AD190" s="4">
        <f>F39</f>
        <v>0</v>
      </c>
    </row>
    <row r="191" spans="1:30" ht="13.23529411764706">
      <c r="A191" t="s">
        <v>171</v>
      </c>
      <c r="B191" s="4">
        <v>-125000000</v>
      </c>
      <c r="C191" s="4">
        <v>8000000</v>
      </c>
      <c r="D191" s="4">
        <v>-134000000</v>
      </c>
      <c r="E191" s="4">
        <v>266000000</v>
      </c>
      <c r="F191" s="4">
        <v>-34000000</v>
      </c>
      <c r="H191" t="s">
        <f>A190</f>
        <v>115</v>
      </c>
      <c r="I191" s="3">
        <f>IFERROR(J191/$J$178,0)</f>
        <v>-0.015310077519379845</v>
      </c>
      <c r="J191" s="4">
        <f>B190</f>
        <v>-158000000</v>
      </c>
      <c r="K191" s="3">
        <f>IFERROR(L191/$L$178,0)</f>
        <v>0.013500931098696461</v>
      </c>
      <c r="L191" s="4">
        <f>C190</f>
        <v>145000000</v>
      </c>
      <c r="M191" s="3">
        <f>IFERROR(N191/$N$178,0)</f>
        <v>0.010254372019077902</v>
      </c>
      <c r="N191" s="4">
        <f>D190</f>
        <v>129000000</v>
      </c>
      <c r="O191" s="3">
        <f>IFERROR(P191/$P$178,0)</f>
        <v>0.01028169014084507</v>
      </c>
      <c r="P191" s="4">
        <f>E190</f>
        <v>146000000</v>
      </c>
      <c r="Q191" s="3">
        <f>IFERROR(R191/$R$178,0)</f>
        <v>0</v>
      </c>
      <c r="R191" s="4">
        <f>F40</f>
        <v>0</v>
      </c>
      <c r="T191" t="s">
        <f>A190</f>
        <v>115</v>
      </c>
      <c r="U191" s="3">
        <f>IFERROR(V191/$V191,0)</f>
        <v>1</v>
      </c>
      <c r="V191" s="4">
        <f>B190</f>
        <v>-158000000</v>
      </c>
      <c r="W191" s="3">
        <f>IFERROR(X191/$V191,0)</f>
        <v>-0.91772151898734178</v>
      </c>
      <c r="X191" s="4">
        <f>C190</f>
        <v>145000000</v>
      </c>
      <c r="Y191" s="3">
        <f>IFERROR(Z191/$V191,0)</f>
        <v>-0.81645569620253167</v>
      </c>
      <c r="Z191" s="4">
        <f>D190</f>
        <v>129000000</v>
      </c>
      <c r="AA191" s="3">
        <f>IFERROR(AB191/$V191,0)</f>
        <v>-0.92405063291139244</v>
      </c>
      <c r="AB191" s="4">
        <f>E190</f>
        <v>146000000</v>
      </c>
      <c r="AC191" s="3">
        <f>IFERROR(AD191/$V191,0)</f>
        <v>-0</v>
      </c>
      <c r="AD191" s="4">
        <f>F40</f>
        <v>0</v>
      </c>
    </row>
    <row r="192" spans="1:30" ht="13.23529411764706">
      <c r="A192" t="s">
        <v>172</v>
      </c>
      <c r="B192" s="4">
        <v>1940000000</v>
      </c>
      <c r="C192" s="4">
        <v>2100000000</v>
      </c>
      <c r="D192" s="4">
        <v>2130000000</v>
      </c>
      <c r="E192" s="4">
        <v>2690000000</v>
      </c>
      <c r="F192" s="4">
        <v>2660000000</v>
      </c>
      <c r="H192" t="s">
        <f>A191</f>
        <v>171</v>
      </c>
      <c r="I192" s="3">
        <f>IFERROR(J192/$J$178,0)</f>
        <v>-0.012112403100775194</v>
      </c>
      <c r="J192" s="4">
        <f>B191</f>
        <v>-125000000</v>
      </c>
      <c r="K192" s="3">
        <f>IFERROR(L192/$L$178,0)</f>
        <v>0.00074487895716945994</v>
      </c>
      <c r="L192" s="4">
        <f>C191</f>
        <v>8000000</v>
      </c>
      <c r="M192" s="3">
        <f>IFERROR(N192/$N$178,0)</f>
        <v>-0.010651828298887122</v>
      </c>
      <c r="N192" s="4">
        <f>D191</f>
        <v>-134000000</v>
      </c>
      <c r="O192" s="3">
        <f>IFERROR(P192/$P$178,0)</f>
        <v>0.018732394366197183</v>
      </c>
      <c r="P192" s="4">
        <f>E191</f>
        <v>266000000</v>
      </c>
      <c r="Q192" s="3">
        <f>IFERROR(R192/$R$178,0)</f>
        <v>0</v>
      </c>
      <c r="R192" s="4">
        <f>F41</f>
        <v>0</v>
      </c>
      <c r="T192" t="s">
        <f>A191</f>
        <v>171</v>
      </c>
      <c r="U192" s="3">
        <f>IFERROR(V192/$V192,0)</f>
        <v>1</v>
      </c>
      <c r="V192" s="4">
        <f>B191</f>
        <v>-125000000</v>
      </c>
      <c r="W192" s="3">
        <f>IFERROR(X192/$V192,0)</f>
        <v>-0.064000000000000001</v>
      </c>
      <c r="X192" s="4">
        <f>C191</f>
        <v>8000000</v>
      </c>
      <c r="Y192" s="3">
        <f>IFERROR(Z192/$V192,0)</f>
        <v>1.0720000000000001</v>
      </c>
      <c r="Z192" s="4">
        <f>D191</f>
        <v>-134000000</v>
      </c>
      <c r="AA192" s="3">
        <f>IFERROR(AB192/$V192,0)</f>
        <v>-2.1280000000000001</v>
      </c>
      <c r="AB192" s="4">
        <f>E191</f>
        <v>266000000</v>
      </c>
      <c r="AC192" s="3">
        <f>IFERROR(AD192/$V192,0)</f>
        <v>-0</v>
      </c>
      <c r="AD192" s="4">
        <f>F41</f>
        <v>0</v>
      </c>
    </row>
    <row r="193" spans="1:30" ht="13.23529411764706">
      <c r="A193" t="s">
        <v>173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H193" t="s">
        <f>A192</f>
        <v>172</v>
      </c>
      <c r="I193" s="3">
        <f>IFERROR(J193/$J$178,0)</f>
        <v>0.18798449612403101</v>
      </c>
      <c r="J193" s="4">
        <f>B192</f>
        <v>1940000000</v>
      </c>
      <c r="K193" s="3">
        <f>IFERROR(L193/$L$178,0)</f>
        <v>0.19553072625698323</v>
      </c>
      <c r="L193" s="4">
        <f>C192</f>
        <v>2100000000</v>
      </c>
      <c r="M193" s="3">
        <f>IFERROR(N193/$N$178,0)</f>
        <v>0.16931637519872814</v>
      </c>
      <c r="N193" s="4">
        <f>D192</f>
        <v>2130000000</v>
      </c>
      <c r="O193" s="3">
        <f>IFERROR(P193/$P$178,0)</f>
        <v>0.18943661971830986</v>
      </c>
      <c r="P193" s="4">
        <f>E192</f>
        <v>2690000000</v>
      </c>
      <c r="Q193" s="3">
        <f>IFERROR(R193/$R$178,0)</f>
        <v>0.032831086439333863</v>
      </c>
      <c r="R193" s="4">
        <f>F42</f>
        <v>414000000</v>
      </c>
      <c r="T193" t="s">
        <f>A192</f>
        <v>172</v>
      </c>
      <c r="U193" s="3">
        <f>IFERROR(V193/$V193,0)</f>
        <v>1</v>
      </c>
      <c r="V193" s="4">
        <f>B192</f>
        <v>1940000000</v>
      </c>
      <c r="W193" s="3">
        <f>IFERROR(X193/$V193,0)</f>
        <v>1.0824742268041236</v>
      </c>
      <c r="X193" s="4">
        <f>C192</f>
        <v>2100000000</v>
      </c>
      <c r="Y193" s="3">
        <f>IFERROR(Z193/$V193,0)</f>
        <v>1.097938144329897</v>
      </c>
      <c r="Z193" s="4">
        <f>D192</f>
        <v>2130000000</v>
      </c>
      <c r="AA193" s="3">
        <f>IFERROR(AB193/$V193,0)</f>
        <v>1.3865979381443299</v>
      </c>
      <c r="AB193" s="4">
        <f>E192</f>
        <v>2690000000</v>
      </c>
      <c r="AC193" s="3">
        <f>IFERROR(AD193/$V193,0)</f>
        <v>0.21340206185567009</v>
      </c>
      <c r="AD193" s="4">
        <f>F42</f>
        <v>414000000</v>
      </c>
    </row>
    <row r="194" spans="1:30" ht="13.23529411764706">
      <c r="A194" t="s">
        <v>174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H194" t="s">
        <f>A193</f>
        <v>173</v>
      </c>
      <c r="I194" s="3">
        <f>IFERROR(J194/$J$178,0)</f>
        <v>0</v>
      </c>
      <c r="J194" s="4">
        <f>B193</f>
        <v>0</v>
      </c>
      <c r="K194" s="3">
        <f>IFERROR(L194/$L$178,0)</f>
        <v>0</v>
      </c>
      <c r="L194" s="4">
        <f>C193</f>
        <v>0</v>
      </c>
      <c r="M194" s="3">
        <f>IFERROR(N194/$N$178,0)</f>
        <v>0</v>
      </c>
      <c r="N194" s="4">
        <f>D193</f>
        <v>0</v>
      </c>
      <c r="O194" s="3">
        <f>IFERROR(P194/$P$178,0)</f>
        <v>0</v>
      </c>
      <c r="P194" s="4">
        <f>E193</f>
        <v>0</v>
      </c>
      <c r="Q194" s="3">
        <f>IFERROR(R194/$R$178,0)</f>
        <v>-0.015939730372720062</v>
      </c>
      <c r="R194" s="4">
        <f>F43</f>
        <v>-201000000</v>
      </c>
      <c r="T194" t="s">
        <f>A193</f>
        <v>173</v>
      </c>
      <c r="U194" s="3">
        <f>IFERROR(V194/$V194,0)</f>
        <v>0</v>
      </c>
      <c r="V194" s="4">
        <f>B193</f>
        <v>0</v>
      </c>
      <c r="W194" s="3">
        <f>IFERROR(X194/$V194,0)</f>
        <v>0</v>
      </c>
      <c r="X194" s="4">
        <f>C193</f>
        <v>0</v>
      </c>
      <c r="Y194" s="3">
        <f>IFERROR(Z194/$V194,0)</f>
        <v>0</v>
      </c>
      <c r="Z194" s="4">
        <f>D193</f>
        <v>0</v>
      </c>
      <c r="AA194" s="3">
        <f>IFERROR(AB194/$V194,0)</f>
        <v>0</v>
      </c>
      <c r="AB194" s="4">
        <f>E193</f>
        <v>0</v>
      </c>
      <c r="AC194" s="3">
        <f>IFERROR(AD194/$V194,0)</f>
        <v>0</v>
      </c>
      <c r="AD194" s="4">
        <f>F43</f>
        <v>-201000000</v>
      </c>
    </row>
    <row r="195" spans="1:30" ht="13.23529411764706">
      <c r="A195" t="s">
        <v>175</v>
      </c>
      <c r="B195" s="4">
        <v>-2020000000</v>
      </c>
      <c r="C195" s="4">
        <v>-2049999999.9999998</v>
      </c>
      <c r="D195" s="4">
        <v>-2250000000</v>
      </c>
      <c r="E195" s="4">
        <v>-2710000000</v>
      </c>
      <c r="F195" s="4">
        <v>-3000000000</v>
      </c>
      <c r="H195" t="s">
        <f>A194</f>
        <v>174</v>
      </c>
      <c r="I195" s="3">
        <f>IFERROR(J195/$J$178,0)</f>
        <v>0</v>
      </c>
      <c r="J195" s="4">
        <f>B194</f>
        <v>0</v>
      </c>
      <c r="K195" s="3">
        <f>IFERROR(L195/$L$178,0)</f>
        <v>0</v>
      </c>
      <c r="L195" s="4">
        <f>C194</f>
        <v>0</v>
      </c>
      <c r="M195" s="3">
        <f>IFERROR(N195/$N$178,0)</f>
        <v>0</v>
      </c>
      <c r="N195" s="4">
        <f>D194</f>
        <v>0</v>
      </c>
      <c r="O195" s="3">
        <f>IFERROR(P195/$P$178,0)</f>
        <v>0</v>
      </c>
      <c r="P195" s="4">
        <f>E194</f>
        <v>0</v>
      </c>
      <c r="Q195" s="3">
        <f>IFERROR(R195/$R$178,0)</f>
        <v>0.14829500396510706</v>
      </c>
      <c r="R195" s="4">
        <f>F44</f>
        <v>1870000000</v>
      </c>
      <c r="T195" t="s">
        <f>A194</f>
        <v>174</v>
      </c>
      <c r="U195" s="3">
        <f>IFERROR(V195/$V195,0)</f>
        <v>0</v>
      </c>
      <c r="V195" s="4">
        <f>B194</f>
        <v>0</v>
      </c>
      <c r="W195" s="3">
        <f>IFERROR(X195/$V195,0)</f>
        <v>0</v>
      </c>
      <c r="X195" s="4">
        <f>C194</f>
        <v>0</v>
      </c>
      <c r="Y195" s="3">
        <f>IFERROR(Z195/$V195,0)</f>
        <v>0</v>
      </c>
      <c r="Z195" s="4">
        <f>D194</f>
        <v>0</v>
      </c>
      <c r="AA195" s="3">
        <f>IFERROR(AB195/$V195,0)</f>
        <v>0</v>
      </c>
      <c r="AB195" s="4">
        <f>E194</f>
        <v>0</v>
      </c>
      <c r="AC195" s="3">
        <f>IFERROR(AD195/$V195,0)</f>
        <v>0</v>
      </c>
      <c r="AD195" s="4">
        <f>F44</f>
        <v>1870000000</v>
      </c>
    </row>
    <row r="196" spans="1:30" ht="13.23529411764706">
      <c r="A196" t="s">
        <v>176</v>
      </c>
      <c r="B196" s="4">
        <v>-2020000000</v>
      </c>
      <c r="C196" s="4">
        <v>-2049999999.9999998</v>
      </c>
      <c r="D196" s="4">
        <v>-2250000000</v>
      </c>
      <c r="E196" s="4">
        <v>-2710000000</v>
      </c>
      <c r="F196" s="4">
        <v>-3000000000</v>
      </c>
      <c r="H196" t="s">
        <f>A195</f>
        <v>175</v>
      </c>
      <c r="I196" s="3">
        <f>IFERROR(J196/$J$178,0)</f>
        <v>-0.19573643410852712</v>
      </c>
      <c r="J196" s="4">
        <f>B195</f>
        <v>-2020000000</v>
      </c>
      <c r="K196" s="3">
        <f>IFERROR(L196/$L$178,0)</f>
        <v>-0.19087523277467408</v>
      </c>
      <c r="L196" s="4">
        <f>C195</f>
        <v>-2049999999.9999998</v>
      </c>
      <c r="M196" s="3">
        <f>IFERROR(N196/$N$178,0)</f>
        <v>-0.17885532591414943</v>
      </c>
      <c r="N196" s="4">
        <f>D195</f>
        <v>-2250000000</v>
      </c>
      <c r="O196" s="3">
        <f>IFERROR(P196/$P$178,0)</f>
        <v>-0.19084507042253521</v>
      </c>
      <c r="P196" s="4">
        <f>E195</f>
        <v>-2710000000</v>
      </c>
      <c r="Q196" s="3">
        <f>IFERROR(R196/$R$178,0)</f>
        <v>-0.002458366375892149</v>
      </c>
      <c r="R196" s="4">
        <f>F45</f>
        <v>-31000000</v>
      </c>
      <c r="T196" t="s">
        <f>A195</f>
        <v>175</v>
      </c>
      <c r="U196" s="3">
        <f>IFERROR(V196/$V196,0)</f>
        <v>1</v>
      </c>
      <c r="V196" s="4">
        <f>B195</f>
        <v>-2020000000</v>
      </c>
      <c r="W196" s="3">
        <f>IFERROR(X196/$V196,0)</f>
        <v>1.0148514851485146</v>
      </c>
      <c r="X196" s="4">
        <f>C195</f>
        <v>-2049999999.9999998</v>
      </c>
      <c r="Y196" s="3">
        <f>IFERROR(Z196/$V196,0)</f>
        <v>1.113861386138614</v>
      </c>
      <c r="Z196" s="4">
        <f>D195</f>
        <v>-2250000000</v>
      </c>
      <c r="AA196" s="3">
        <f>IFERROR(AB196/$V196,0)</f>
        <v>1.3415841584158417</v>
      </c>
      <c r="AB196" s="4">
        <f>E195</f>
        <v>-2710000000</v>
      </c>
      <c r="AC196" s="3">
        <f>IFERROR(AD196/$V196,0)</f>
        <v>0.015346534653465346</v>
      </c>
      <c r="AD196" s="4">
        <f>F45</f>
        <v>-31000000</v>
      </c>
    </row>
    <row r="197" spans="1:30" ht="13.23529411764706">
      <c r="A197" t="s">
        <v>177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H197" t="s">
        <f>A196</f>
        <v>176</v>
      </c>
      <c r="I197" s="3">
        <f>IFERROR(J197/$J$178,0)</f>
        <v>-0.19573643410852712</v>
      </c>
      <c r="J197" s="4">
        <f>B196</f>
        <v>-2020000000</v>
      </c>
      <c r="K197" s="3">
        <f>IFERROR(L197/$L$178,0)</f>
        <v>-0.19087523277467408</v>
      </c>
      <c r="L197" s="4">
        <f>C196</f>
        <v>-2049999999.9999998</v>
      </c>
      <c r="M197" s="3">
        <f>IFERROR(N197/$N$178,0)</f>
        <v>-0.17885532591414943</v>
      </c>
      <c r="N197" s="4">
        <f>D196</f>
        <v>-2250000000</v>
      </c>
      <c r="O197" s="3">
        <f>IFERROR(P197/$P$178,0)</f>
        <v>-0.19084507042253521</v>
      </c>
      <c r="P197" s="4">
        <f>E196</f>
        <v>-2710000000</v>
      </c>
      <c r="Q197" s="3">
        <f>IFERROR(R197/$R$178,0)</f>
        <v>0.0013481363996827914</v>
      </c>
      <c r="R197" s="4">
        <f>F46</f>
        <v>17000000</v>
      </c>
      <c r="T197" t="s">
        <f>A196</f>
        <v>176</v>
      </c>
      <c r="U197" s="3">
        <f>IFERROR(V197/$V197,0)</f>
        <v>1</v>
      </c>
      <c r="V197" s="4">
        <f>B196</f>
        <v>-2020000000</v>
      </c>
      <c r="W197" s="3">
        <f>IFERROR(X197/$V197,0)</f>
        <v>1.0148514851485146</v>
      </c>
      <c r="X197" s="4">
        <f>C196</f>
        <v>-2049999999.9999998</v>
      </c>
      <c r="Y197" s="3">
        <f>IFERROR(Z197/$V197,0)</f>
        <v>1.113861386138614</v>
      </c>
      <c r="Z197" s="4">
        <f>D196</f>
        <v>-2250000000</v>
      </c>
      <c r="AA197" s="3">
        <f>IFERROR(AB197/$V197,0)</f>
        <v>1.3415841584158417</v>
      </c>
      <c r="AB197" s="4">
        <f>E196</f>
        <v>-2710000000</v>
      </c>
      <c r="AC197" s="3">
        <f>IFERROR(AD197/$V197,0)</f>
        <v>-0.0084158415841584164</v>
      </c>
      <c r="AD197" s="4">
        <f>F46</f>
        <v>17000000</v>
      </c>
    </row>
    <row r="198" spans="1:30" ht="13.23529411764706">
      <c r="A198" t="s">
        <v>178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H198" t="s">
        <f>A197</f>
        <v>177</v>
      </c>
      <c r="I198" s="3">
        <f>IFERROR(J198/$J$178,0)</f>
        <v>0</v>
      </c>
      <c r="J198" s="4">
        <f>B197</f>
        <v>0</v>
      </c>
      <c r="K198" s="3">
        <f>IFERROR(L198/$L$178,0)</f>
        <v>0</v>
      </c>
      <c r="L198" s="4">
        <f>C197</f>
        <v>0</v>
      </c>
      <c r="M198" s="3">
        <f>IFERROR(N198/$N$178,0)</f>
        <v>0</v>
      </c>
      <c r="N198" s="4">
        <f>D197</f>
        <v>0</v>
      </c>
      <c r="O198" s="3">
        <f>IFERROR(P198/$P$178,0)</f>
        <v>0</v>
      </c>
      <c r="P198" s="4">
        <f>E197</f>
        <v>0</v>
      </c>
      <c r="Q198" s="3">
        <f>IFERROR(R198/$R$178,0)</f>
        <v>0.0088025376685170499</v>
      </c>
      <c r="R198" s="4">
        <f>F47</f>
        <v>111000000</v>
      </c>
      <c r="T198" t="s">
        <f>A197</f>
        <v>177</v>
      </c>
      <c r="U198" s="3">
        <f>IFERROR(V198/$V198,0)</f>
        <v>0</v>
      </c>
      <c r="V198" s="4">
        <f>B197</f>
        <v>0</v>
      </c>
      <c r="W198" s="3">
        <f>IFERROR(X198/$V198,0)</f>
        <v>0</v>
      </c>
      <c r="X198" s="4">
        <f>C197</f>
        <v>0</v>
      </c>
      <c r="Y198" s="3">
        <f>IFERROR(Z198/$V198,0)</f>
        <v>0</v>
      </c>
      <c r="Z198" s="4">
        <f>D197</f>
        <v>0</v>
      </c>
      <c r="AA198" s="3">
        <f>IFERROR(AB198/$V198,0)</f>
        <v>0</v>
      </c>
      <c r="AB198" s="4">
        <f>E197</f>
        <v>0</v>
      </c>
      <c r="AC198" s="3">
        <f>IFERROR(AD198/$V198,0)</f>
        <v>-0</v>
      </c>
      <c r="AD198" s="4">
        <f>F47</f>
        <v>111000000</v>
      </c>
    </row>
    <row r="199" spans="1:30" ht="13.23529411764706">
      <c r="A199" t="s">
        <v>179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178</v>
      </c>
      <c r="I199" s="3">
        <f>IFERROR(J199/$J$178,0)</f>
        <v>0</v>
      </c>
      <c r="J199" s="4">
        <f>B198</f>
        <v>0</v>
      </c>
      <c r="K199" s="3">
        <f>IFERROR(L199/$L$178,0)</f>
        <v>0</v>
      </c>
      <c r="L199" s="4">
        <f>C198</f>
        <v>0</v>
      </c>
      <c r="M199" s="3">
        <f>IFERROR(N199/$N$178,0)</f>
        <v>0</v>
      </c>
      <c r="N199" s="4">
        <f>D198</f>
        <v>0</v>
      </c>
      <c r="O199" s="3">
        <f>IFERROR(P199/$P$178,0)</f>
        <v>0</v>
      </c>
      <c r="P199" s="4">
        <f>E198</f>
        <v>0</v>
      </c>
      <c r="Q199" s="3">
        <f>IFERROR(R199/$R$178,0)</f>
        <v>0.050832672482157018</v>
      </c>
      <c r="R199" s="4">
        <f>F48</f>
        <v>641000000</v>
      </c>
      <c r="T199" t="s">
        <f>A198</f>
        <v>178</v>
      </c>
      <c r="U199" s="3">
        <f>IFERROR(V199/$V199,0)</f>
        <v>0</v>
      </c>
      <c r="V199" s="4">
        <f>B198</f>
        <v>0</v>
      </c>
      <c r="W199" s="3">
        <f>IFERROR(X199/$V199,0)</f>
        <v>0</v>
      </c>
      <c r="X199" s="4">
        <f>C198</f>
        <v>0</v>
      </c>
      <c r="Y199" s="3">
        <f>IFERROR(Z199/$V199,0)</f>
        <v>0</v>
      </c>
      <c r="Z199" s="4">
        <f>D198</f>
        <v>0</v>
      </c>
      <c r="AA199" s="3">
        <f>IFERROR(AB199/$V199,0)</f>
        <v>0</v>
      </c>
      <c r="AB199" s="4">
        <f>E198</f>
        <v>0</v>
      </c>
      <c r="AC199" s="3">
        <f>IFERROR(AD199/$V199,0)</f>
        <v>0</v>
      </c>
      <c r="AD199" s="4">
        <f>F48</f>
        <v>641000000</v>
      </c>
    </row>
    <row r="200" spans="1:30" ht="13.23529411764706">
      <c r="A200" t="s">
        <v>180</v>
      </c>
      <c r="B200" s="4">
        <v>-241000000</v>
      </c>
      <c r="C200" s="4">
        <v>-1150000000</v>
      </c>
      <c r="D200" s="4">
        <v>0</v>
      </c>
      <c r="E200" s="4">
        <v>0</v>
      </c>
      <c r="F200" s="4">
        <v>-2470000000</v>
      </c>
      <c r="H200" t="s">
        <f>A199</f>
        <v>179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179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3.23529411764706">
      <c r="A201" t="s">
        <v>181</v>
      </c>
      <c r="B201" s="4">
        <v>39000000</v>
      </c>
      <c r="C201" s="4">
        <v>120000000</v>
      </c>
      <c r="D201" s="4">
        <v>50000000</v>
      </c>
      <c r="E201" s="4">
        <v>53000000</v>
      </c>
      <c r="F201" s="4">
        <v>38000000</v>
      </c>
      <c r="H201" t="s">
        <f>A200</f>
        <v>180</v>
      </c>
      <c r="I201" s="3">
        <f>IFERROR(J201/$J$178,0)</f>
        <v>-0.023352713178294574</v>
      </c>
      <c r="J201" s="4">
        <f>B200</f>
        <v>-241000000</v>
      </c>
      <c r="K201" s="3">
        <f>IFERROR(L201/$L$178,0)</f>
        <v>-0.10707635009310987</v>
      </c>
      <c r="L201" s="4">
        <f>C200</f>
        <v>-1150000000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0.05202220459952419</v>
      </c>
      <c r="R201" s="4">
        <f>F50</f>
        <v>656000000</v>
      </c>
      <c r="T201" t="s">
        <f>A200</f>
        <v>180</v>
      </c>
      <c r="U201" s="3">
        <f>IFERROR(V201/$V201,0)</f>
        <v>1</v>
      </c>
      <c r="V201" s="4">
        <f>B200</f>
        <v>-241000000</v>
      </c>
      <c r="W201" s="3">
        <f>IFERROR(X201/$V201,0)</f>
        <v>4.7717842323651452</v>
      </c>
      <c r="X201" s="4">
        <f>C200</f>
        <v>-1150000000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-2.7219917012448134</v>
      </c>
      <c r="AD201" s="4">
        <f>F50</f>
        <v>656000000</v>
      </c>
    </row>
    <row r="202" spans="1:30" ht="13.23529411764706">
      <c r="A202" t="s">
        <v>182</v>
      </c>
      <c r="B202" s="4">
        <v>-111000000</v>
      </c>
      <c r="C202" s="4">
        <v>-245000000</v>
      </c>
      <c r="D202" s="4">
        <v>-285000000</v>
      </c>
      <c r="E202" s="4">
        <v>-622000000</v>
      </c>
      <c r="F202" s="4">
        <v>-155000000</v>
      </c>
      <c r="H202" t="s">
        <f>A201</f>
        <v>181</v>
      </c>
      <c r="I202" s="3">
        <f>IFERROR(J202/$J$178,0)</f>
        <v>0.0037790697674418604</v>
      </c>
      <c r="J202" s="4">
        <f>B201</f>
        <v>39000000</v>
      </c>
      <c r="K202" s="3">
        <f>IFERROR(L202/$L$178,0)</f>
        <v>0.0111731843575419</v>
      </c>
      <c r="L202" s="4">
        <f>C201</f>
        <v>120000000</v>
      </c>
      <c r="M202" s="3">
        <f>IFERROR(N202/$N$178,0)</f>
        <v>0.0039745627980922096</v>
      </c>
      <c r="N202" s="4">
        <f>D201</f>
        <v>50000000</v>
      </c>
      <c r="O202" s="3">
        <f>IFERROR(P202/$P$178,0)</f>
        <v>0.0037323943661971832</v>
      </c>
      <c r="P202" s="4">
        <f>E201</f>
        <v>53000000</v>
      </c>
      <c r="Q202" s="3">
        <f>IFERROR(R202/$R$178,0)</f>
        <v>0.0011895321173671688</v>
      </c>
      <c r="R202" s="4">
        <f>F51</f>
        <v>15000000</v>
      </c>
      <c r="T202" t="s">
        <f>A201</f>
        <v>181</v>
      </c>
      <c r="U202" s="3">
        <f>IFERROR(V202/$V202,0)</f>
        <v>1</v>
      </c>
      <c r="V202" s="4">
        <f>B201</f>
        <v>39000000</v>
      </c>
      <c r="W202" s="3">
        <f>IFERROR(X202/$V202,0)</f>
        <v>3.0769230769230771</v>
      </c>
      <c r="X202" s="4">
        <f>C201</f>
        <v>120000000</v>
      </c>
      <c r="Y202" s="3">
        <f>IFERROR(Z202/$V202,0)</f>
        <v>1.2820512820512822</v>
      </c>
      <c r="Z202" s="4">
        <f>D201</f>
        <v>50000000</v>
      </c>
      <c r="AA202" s="3">
        <f>IFERROR(AB202/$V202,0)</f>
        <v>1.358974358974359</v>
      </c>
      <c r="AB202" s="4">
        <f>E201</f>
        <v>53000000</v>
      </c>
      <c r="AC202" s="3">
        <f>IFERROR(AD202/$V202,0)</f>
        <v>0.38461538461538464</v>
      </c>
      <c r="AD202" s="4">
        <f>F51</f>
        <v>15000000</v>
      </c>
    </row>
    <row r="203" spans="1:30" ht="13.23529411764706">
      <c r="A203" t="s">
        <v>183</v>
      </c>
      <c r="B203" s="4">
        <v>-996000000</v>
      </c>
      <c r="C203" s="4">
        <v>-1700000000</v>
      </c>
      <c r="D203" s="4">
        <v>-1530000000</v>
      </c>
      <c r="E203" s="4">
        <v>-1830000000</v>
      </c>
      <c r="F203" s="4">
        <v>-943000000</v>
      </c>
      <c r="H203" t="s">
        <f>A202</f>
        <v>182</v>
      </c>
      <c r="I203" s="3">
        <f>IFERROR(J203/$J$178,0)</f>
        <v>-0.010755813953488373</v>
      </c>
      <c r="J203" s="4">
        <f>B202</f>
        <v>-111000000</v>
      </c>
      <c r="K203" s="3">
        <f>IFERROR(L203/$L$178,0)</f>
        <v>-0.022811918063314712</v>
      </c>
      <c r="L203" s="4">
        <f>C202</f>
        <v>-245000000</v>
      </c>
      <c r="M203" s="3">
        <f>IFERROR(N203/$N$178,0)</f>
        <v>-0.022655007949125595</v>
      </c>
      <c r="N203" s="4">
        <f>D202</f>
        <v>-285000000</v>
      </c>
      <c r="O203" s="3">
        <f>IFERROR(P203/$P$178,0)</f>
        <v>-0.043802816901408449</v>
      </c>
      <c r="P203" s="4">
        <f>E202</f>
        <v>-622000000</v>
      </c>
      <c r="Q203" s="3">
        <f>IFERROR(R203/$R$178,0)</f>
        <v>0.10467882632831087</v>
      </c>
      <c r="R203" s="4">
        <f>F52</f>
        <v>1320000000</v>
      </c>
      <c r="T203" t="s">
        <f>A202</f>
        <v>182</v>
      </c>
      <c r="U203" s="3">
        <f>IFERROR(V203/$V203,0)</f>
        <v>1</v>
      </c>
      <c r="V203" s="4">
        <f>B202</f>
        <v>-111000000</v>
      </c>
      <c r="W203" s="3">
        <f>IFERROR(X203/$V203,0)</f>
        <v>2.2072072072072073</v>
      </c>
      <c r="X203" s="4">
        <f>C202</f>
        <v>-245000000</v>
      </c>
      <c r="Y203" s="3">
        <f>IFERROR(Z203/$V203,0)</f>
        <v>2.5675675675675675</v>
      </c>
      <c r="Z203" s="4">
        <f>D202</f>
        <v>-285000000</v>
      </c>
      <c r="AA203" s="3">
        <f>IFERROR(AB203/$V203,0)</f>
        <v>5.6036036036036032</v>
      </c>
      <c r="AB203" s="4">
        <f>E202</f>
        <v>-622000000</v>
      </c>
      <c r="AC203" s="3">
        <f>IFERROR(AD203/$V203,0)</f>
        <v>-11.891891891891891</v>
      </c>
      <c r="AD203" s="4">
        <f>F52</f>
        <v>1320000000</v>
      </c>
    </row>
    <row r="204" spans="1:30" ht="13.23529411764706">
      <c r="A204" t="s">
        <v>184</v>
      </c>
      <c r="B204" s="4">
        <v>885000000</v>
      </c>
      <c r="C204" s="4">
        <v>1460000000</v>
      </c>
      <c r="D204" s="4">
        <v>1240000000</v>
      </c>
      <c r="E204" s="4">
        <v>1200000000</v>
      </c>
      <c r="F204" s="4">
        <v>788000000</v>
      </c>
      <c r="H204" t="s">
        <f>A203</f>
        <v>183</v>
      </c>
      <c r="I204" s="3">
        <f>IFERROR(J204/$J$178,0)</f>
        <v>-0.096511627906976746</v>
      </c>
      <c r="J204" s="4">
        <f>B203</f>
        <v>-996000000</v>
      </c>
      <c r="K204" s="3">
        <f>IFERROR(L204/$L$178,0)</f>
        <v>-0.15828677839851024</v>
      </c>
      <c r="L204" s="4">
        <f>C203</f>
        <v>-1700000000</v>
      </c>
      <c r="M204" s="3">
        <f>IFERROR(N204/$N$178,0)</f>
        <v>-0.12162162162162163</v>
      </c>
      <c r="N204" s="4">
        <f>D203</f>
        <v>-1530000000</v>
      </c>
      <c r="O204" s="3">
        <f>IFERROR(P204/$P$178,0)</f>
        <v>-0.12887323943661971</v>
      </c>
      <c r="P204" s="4">
        <f>E203</f>
        <v>-1830000000</v>
      </c>
      <c r="Q204" s="3">
        <f>IFERROR(R204/$R$178,0)</f>
        <v>0</v>
      </c>
      <c r="R204" s="4">
        <f>F53</f>
        <v>0</v>
      </c>
      <c r="T204" t="s">
        <f>A203</f>
        <v>183</v>
      </c>
      <c r="U204" s="3">
        <f>IFERROR(V204/$V204,0)</f>
        <v>1</v>
      </c>
      <c r="V204" s="4">
        <f>B203</f>
        <v>-996000000</v>
      </c>
      <c r="W204" s="3">
        <f>IFERROR(X204/$V204,0)</f>
        <v>1.7068273092369477</v>
      </c>
      <c r="X204" s="4">
        <f>C203</f>
        <v>-1700000000</v>
      </c>
      <c r="Y204" s="3">
        <f>IFERROR(Z204/$V204,0)</f>
        <v>1.536144578313253</v>
      </c>
      <c r="Z204" s="4">
        <f>D203</f>
        <v>-1530000000</v>
      </c>
      <c r="AA204" s="3">
        <f>IFERROR(AB204/$V204,0)</f>
        <v>1.8373493975903614</v>
      </c>
      <c r="AB204" s="4">
        <f>E203</f>
        <v>-1830000000</v>
      </c>
      <c r="AC204" s="3">
        <f>IFERROR(AD204/$V204,0)</f>
        <v>0</v>
      </c>
      <c r="AD204" s="4">
        <f>F53</f>
        <v>0</v>
      </c>
    </row>
    <row r="205" spans="1:30" ht="13.23529411764706">
      <c r="A205" t="s">
        <v>185</v>
      </c>
      <c r="B205" s="4">
        <v>0</v>
      </c>
      <c r="C205" s="4">
        <v>0</v>
      </c>
      <c r="D205" s="4">
        <v>-37000000</v>
      </c>
      <c r="E205" s="4">
        <v>-21000000</v>
      </c>
      <c r="F205" s="4">
        <v>-120000000</v>
      </c>
      <c r="H205" t="s">
        <f>A204</f>
        <v>184</v>
      </c>
      <c r="I205" s="3">
        <f>IFERROR(J205/$J$178,0)</f>
        <v>0.085755813953488372</v>
      </c>
      <c r="J205" s="4">
        <f>B204</f>
        <v>885000000</v>
      </c>
      <c r="K205" s="3">
        <f>IFERROR(L205/$L$178,0)</f>
        <v>0.13594040968342644</v>
      </c>
      <c r="L205" s="4">
        <f>C204</f>
        <v>1460000000</v>
      </c>
      <c r="M205" s="3">
        <f>IFERROR(N205/$N$178,0)</f>
        <v>0.098569157392686804</v>
      </c>
      <c r="N205" s="4">
        <f>D204</f>
        <v>1240000000</v>
      </c>
      <c r="O205" s="3">
        <f>IFERROR(P205/$P$178,0)</f>
        <v>0.084507042253521125</v>
      </c>
      <c r="P205" s="4">
        <f>E204</f>
        <v>1200000000</v>
      </c>
      <c r="Q205" s="3">
        <f>IFERROR(R205/$R$178,0)</f>
        <v>0</v>
      </c>
      <c r="R205" s="4">
        <f>F54</f>
        <v>0</v>
      </c>
      <c r="T205" t="s">
        <f>A204</f>
        <v>184</v>
      </c>
      <c r="U205" s="3">
        <f>IFERROR(V205/$V205,0)</f>
        <v>1</v>
      </c>
      <c r="V205" s="4">
        <f>B204</f>
        <v>885000000</v>
      </c>
      <c r="W205" s="3">
        <f>IFERROR(X205/$V205,0)</f>
        <v>1.6497175141242937</v>
      </c>
      <c r="X205" s="4">
        <f>C204</f>
        <v>1460000000</v>
      </c>
      <c r="Y205" s="3">
        <f>IFERROR(Z205/$V205,0)</f>
        <v>1.4011299435028248</v>
      </c>
      <c r="Z205" s="4">
        <f>D204</f>
        <v>1240000000</v>
      </c>
      <c r="AA205" s="3">
        <f>IFERROR(AB205/$V205,0)</f>
        <v>1.3559322033898304</v>
      </c>
      <c r="AB205" s="4">
        <f>E204</f>
        <v>1200000000</v>
      </c>
      <c r="AC205" s="3">
        <f>IFERROR(AD205/$V205,0)</f>
        <v>-0</v>
      </c>
      <c r="AD205" s="4">
        <f>F54</f>
        <v>0</v>
      </c>
    </row>
    <row r="206" spans="1:30" ht="13.23529411764706">
      <c r="A206" t="s">
        <v>186</v>
      </c>
      <c r="B206" s="4">
        <v>36000000</v>
      </c>
      <c r="C206" s="4">
        <v>31000000</v>
      </c>
      <c r="D206" s="4">
        <v>0</v>
      </c>
      <c r="E206" s="4">
        <v>0</v>
      </c>
      <c r="F206" s="4">
        <v>0</v>
      </c>
      <c r="H206" t="s">
        <f>A205</f>
        <v>185</v>
      </c>
      <c r="I206" s="3">
        <f>IFERROR(J206/$J$178,0)</f>
        <v>0</v>
      </c>
      <c r="J206" s="4">
        <f>B205</f>
        <v>0</v>
      </c>
      <c r="K206" s="3">
        <f>IFERROR(L206/$L$178,0)</f>
        <v>0</v>
      </c>
      <c r="L206" s="4">
        <f>C205</f>
        <v>0</v>
      </c>
      <c r="M206" s="3">
        <f>IFERROR(N206/$N$178,0)</f>
        <v>-0.0029411764705882353</v>
      </c>
      <c r="N206" s="4">
        <f>D205</f>
        <v>-37000000</v>
      </c>
      <c r="O206" s="3">
        <f>IFERROR(P206/$P$178,0)</f>
        <v>-0.0014788732394366197</v>
      </c>
      <c r="P206" s="4">
        <f>E205</f>
        <v>-21000000</v>
      </c>
      <c r="Q206" s="3">
        <f>IFERROR(R206/$R$178,0)</f>
        <v>0.012053925455987312</v>
      </c>
      <c r="R206" s="4">
        <f>F55</f>
        <v>152000000</v>
      </c>
      <c r="T206" t="s">
        <f>A205</f>
        <v>185</v>
      </c>
      <c r="U206" s="3">
        <f>IFERROR(V206/$V206,0)</f>
        <v>0</v>
      </c>
      <c r="V206" s="4">
        <f>B205</f>
        <v>0</v>
      </c>
      <c r="W206" s="3">
        <f>IFERROR(X206/$V206,0)</f>
        <v>0</v>
      </c>
      <c r="X206" s="4">
        <f>C205</f>
        <v>0</v>
      </c>
      <c r="Y206" s="3">
        <f>IFERROR(Z206/$V206,0)</f>
        <v>0</v>
      </c>
      <c r="Z206" s="4">
        <f>D205</f>
        <v>-37000000</v>
      </c>
      <c r="AA206" s="3">
        <f>IFERROR(AB206/$V206,0)</f>
        <v>0</v>
      </c>
      <c r="AB206" s="4">
        <f>E205</f>
        <v>-21000000</v>
      </c>
      <c r="AC206" s="3">
        <f>IFERROR(AD206/$V206,0)</f>
        <v>0</v>
      </c>
      <c r="AD206" s="4">
        <f>F55</f>
        <v>152000000</v>
      </c>
    </row>
    <row r="207" spans="1:30" ht="13.23529411764706">
      <c r="A207" t="s">
        <v>187</v>
      </c>
      <c r="B207" s="4">
        <v>-2300000000</v>
      </c>
      <c r="C207" s="4">
        <v>-3290000000</v>
      </c>
      <c r="D207" s="4">
        <v>-2520000000</v>
      </c>
      <c r="E207" s="4">
        <v>-3300000000</v>
      </c>
      <c r="F207" s="4">
        <v>-5700000000</v>
      </c>
      <c r="H207" t="s">
        <f>A206</f>
        <v>186</v>
      </c>
      <c r="I207" s="3">
        <f>IFERROR(J207/$J$178,0)</f>
        <v>0.0034883720930232558</v>
      </c>
      <c r="J207" s="4">
        <f>B206</f>
        <v>36000000</v>
      </c>
      <c r="K207" s="3">
        <f>IFERROR(L207/$L$178,0)</f>
        <v>0.0028864059590316573</v>
      </c>
      <c r="L207" s="4">
        <f>C206</f>
        <v>31000000</v>
      </c>
      <c r="M207" s="3">
        <f>IFERROR(N207/$N$178,0)</f>
        <v>0</v>
      </c>
      <c r="N207" s="4">
        <f>D206</f>
        <v>0</v>
      </c>
      <c r="O207" s="3">
        <f>IFERROR(P207/$P$178,0)</f>
        <v>0</v>
      </c>
      <c r="P207" s="4">
        <f>E206</f>
        <v>0</v>
      </c>
      <c r="Q207" s="3">
        <f>IFERROR(R207/$R$178,0)</f>
        <v>-0.014036478984932594</v>
      </c>
      <c r="R207" s="4">
        <f>F56</f>
        <v>-177000000</v>
      </c>
      <c r="T207" t="s">
        <f>A206</f>
        <v>186</v>
      </c>
      <c r="U207" s="3">
        <f>IFERROR(V207/$V207,0)</f>
        <v>1</v>
      </c>
      <c r="V207" s="4">
        <f>B206</f>
        <v>36000000</v>
      </c>
      <c r="W207" s="3">
        <f>IFERROR(X207/$V207,0)</f>
        <v>0.86111111111111116</v>
      </c>
      <c r="X207" s="4">
        <f>C206</f>
        <v>31000000</v>
      </c>
      <c r="Y207" s="3">
        <f>IFERROR(Z207/$V207,0)</f>
        <v>0</v>
      </c>
      <c r="Z207" s="4">
        <f>D206</f>
        <v>0</v>
      </c>
      <c r="AA207" s="3">
        <f>IFERROR(AB207/$V207,0)</f>
        <v>0</v>
      </c>
      <c r="AB207" s="4">
        <f>E206</f>
        <v>0</v>
      </c>
      <c r="AC207" s="3">
        <f>IFERROR(AD207/$V207,0)</f>
        <v>-4.916666666666667</v>
      </c>
      <c r="AD207" s="4">
        <f>F56</f>
        <v>-177000000</v>
      </c>
    </row>
    <row r="208" spans="1:30" ht="13.23529411764706">
      <c r="A208" t="s">
        <v>188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H208" t="s">
        <f>A207</f>
        <v>187</v>
      </c>
      <c r="I208" s="3">
        <f>IFERROR(J208/$J$178,0)</f>
        <v>-0.22286821705426357</v>
      </c>
      <c r="J208" s="4">
        <f>B207</f>
        <v>-2300000000</v>
      </c>
      <c r="K208" s="3">
        <f>IFERROR(L208/$L$178,0)</f>
        <v>-0.30633147113594039</v>
      </c>
      <c r="L208" s="4">
        <f>C207</f>
        <v>-3290000000</v>
      </c>
      <c r="M208" s="3">
        <f>IFERROR(N208/$N$178,0)</f>
        <v>-0.20031796502384738</v>
      </c>
      <c r="N208" s="4">
        <f>D207</f>
        <v>-2520000000</v>
      </c>
      <c r="O208" s="3">
        <f>IFERROR(P208/$P$178,0)</f>
        <v>-0.23239436619718309</v>
      </c>
      <c r="P208" s="4">
        <f>E207</f>
        <v>-3300000000</v>
      </c>
      <c r="Q208" s="3">
        <f>IFERROR(R208/$R$178,0)</f>
        <v>0</v>
      </c>
      <c r="R208" s="4">
        <f>F57</f>
        <v>0</v>
      </c>
      <c r="T208" t="s">
        <f>A207</f>
        <v>187</v>
      </c>
      <c r="U208" s="3">
        <f>IFERROR(V208/$V208,0)</f>
        <v>1</v>
      </c>
      <c r="V208" s="4">
        <f>B207</f>
        <v>-2300000000</v>
      </c>
      <c r="W208" s="3">
        <f>IFERROR(X208/$V208,0)</f>
        <v>1.4304347826086956</v>
      </c>
      <c r="X208" s="4">
        <f>C207</f>
        <v>-3290000000</v>
      </c>
      <c r="Y208" s="3">
        <f>IFERROR(Z208/$V208,0)</f>
        <v>1.0956521739130434</v>
      </c>
      <c r="Z208" s="4">
        <f>D207</f>
        <v>-2520000000</v>
      </c>
      <c r="AA208" s="3">
        <f>IFERROR(AB208/$V208,0)</f>
        <v>1.4347826086956521</v>
      </c>
      <c r="AB208" s="4">
        <f>E207</f>
        <v>-3300000000</v>
      </c>
      <c r="AC208" s="3">
        <f>IFERROR(AD208/$V208,0)</f>
        <v>0</v>
      </c>
      <c r="AD208" s="4">
        <f>F57</f>
        <v>0</v>
      </c>
    </row>
    <row r="209" spans="1:30" ht="13.23529411764706">
      <c r="A209" t="s">
        <v>189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H209" t="s">
        <f>A208</f>
        <v>188</v>
      </c>
      <c r="I209" s="3">
        <f>IFERROR(J209/$J$178,0)</f>
        <v>0</v>
      </c>
      <c r="J209" s="4">
        <f>B208</f>
        <v>0</v>
      </c>
      <c r="K209" s="3">
        <f>IFERROR(L209/$L$178,0)</f>
        <v>0</v>
      </c>
      <c r="L209" s="4">
        <f>C208</f>
        <v>0</v>
      </c>
      <c r="M209" s="3">
        <f>IFERROR(N209/$N$178,0)</f>
        <v>0</v>
      </c>
      <c r="N209" s="4">
        <f>D208</f>
        <v>0</v>
      </c>
      <c r="O209" s="3">
        <f>IFERROR(P209/$P$178,0)</f>
        <v>0</v>
      </c>
      <c r="P209" s="4">
        <f>E208</f>
        <v>0</v>
      </c>
      <c r="Q209" s="3">
        <f>IFERROR(R209/$R$178,0)</f>
        <v>0.026090404440919906</v>
      </c>
      <c r="R209" s="4">
        <f>F58</f>
        <v>329000000</v>
      </c>
      <c r="T209" t="s">
        <f>A208</f>
        <v>188</v>
      </c>
      <c r="U209" s="3">
        <f>IFERROR(V209/$V209,0)</f>
        <v>0</v>
      </c>
      <c r="V209" s="4">
        <f>B208</f>
        <v>0</v>
      </c>
      <c r="W209" s="3">
        <f>IFERROR(X209/$V209,0)</f>
        <v>0</v>
      </c>
      <c r="X209" s="4">
        <f>C208</f>
        <v>0</v>
      </c>
      <c r="Y209" s="3">
        <f>IFERROR(Z209/$V209,0)</f>
        <v>0</v>
      </c>
      <c r="Z209" s="4">
        <f>D208</f>
        <v>0</v>
      </c>
      <c r="AA209" s="3">
        <f>IFERROR(AB209/$V209,0)</f>
        <v>0</v>
      </c>
      <c r="AB209" s="4">
        <f>E208</f>
        <v>0</v>
      </c>
      <c r="AC209" s="3">
        <f>IFERROR(AD209/$V209,0)</f>
        <v>0</v>
      </c>
      <c r="AD209" s="4">
        <f>F58</f>
        <v>329000000</v>
      </c>
    </row>
    <row r="210" spans="1:30" ht="13.23529411764706">
      <c r="A210" t="s">
        <v>190</v>
      </c>
      <c r="B210" s="4">
        <v>-501000000</v>
      </c>
      <c r="C210" s="4">
        <v>-531000000</v>
      </c>
      <c r="D210" s="4">
        <v>-592000000</v>
      </c>
      <c r="E210" s="4">
        <v>-620000000</v>
      </c>
      <c r="F210" s="4">
        <v>-692000000</v>
      </c>
      <c r="H210" t="s">
        <f>A209</f>
        <v>189</v>
      </c>
      <c r="I210" s="3">
        <f>IFERROR(J210/$J$178,0)</f>
        <v>0</v>
      </c>
      <c r="J210" s="4">
        <f>B209</f>
        <v>0</v>
      </c>
      <c r="K210" s="3">
        <f>IFERROR(L210/$L$178,0)</f>
        <v>0</v>
      </c>
      <c r="L210" s="4">
        <f>C209</f>
        <v>0</v>
      </c>
      <c r="M210" s="3">
        <f>IFERROR(N210/$N$178,0)</f>
        <v>0</v>
      </c>
      <c r="N210" s="4">
        <f>D209</f>
        <v>0</v>
      </c>
      <c r="O210" s="3">
        <f>IFERROR(P210/$P$178,0)</f>
        <v>0</v>
      </c>
      <c r="P210" s="4">
        <f>E209</f>
        <v>0</v>
      </c>
      <c r="Q210" s="3">
        <f>IFERROR(R210/$R$178,0)</f>
        <v>0</v>
      </c>
      <c r="R210" s="4">
        <f>F59</f>
        <v>0</v>
      </c>
      <c r="T210" t="s">
        <f>A209</f>
        <v>189</v>
      </c>
      <c r="U210" s="3">
        <f>IFERROR(V210/$V210,0)</f>
        <v>0</v>
      </c>
      <c r="V210" s="4">
        <f>B209</f>
        <v>0</v>
      </c>
      <c r="W210" s="3">
        <f>IFERROR(X210/$V210,0)</f>
        <v>0</v>
      </c>
      <c r="X210" s="4">
        <f>C209</f>
        <v>0</v>
      </c>
      <c r="Y210" s="3">
        <f>IFERROR(Z210/$V210,0)</f>
        <v>0</v>
      </c>
      <c r="Z210" s="4">
        <f>D209</f>
        <v>0</v>
      </c>
      <c r="AA210" s="3">
        <f>IFERROR(AB210/$V210,0)</f>
        <v>0</v>
      </c>
      <c r="AB210" s="4">
        <f>E209</f>
        <v>0</v>
      </c>
      <c r="AC210" s="3">
        <f>IFERROR(AD210/$V210,0)</f>
        <v>0</v>
      </c>
      <c r="AD210" s="4">
        <f>F59</f>
        <v>0</v>
      </c>
    </row>
    <row r="211" spans="1:30" ht="13.23529411764706">
      <c r="A211" t="s">
        <v>191</v>
      </c>
      <c r="B211" s="4">
        <v>-501000000</v>
      </c>
      <c r="C211" s="4">
        <v>-531000000</v>
      </c>
      <c r="D211" s="4">
        <v>-592000000</v>
      </c>
      <c r="E211" s="4">
        <v>-620000000</v>
      </c>
      <c r="F211" s="4">
        <v>-692000000</v>
      </c>
      <c r="H211" t="s">
        <f>A210</f>
        <v>190</v>
      </c>
      <c r="I211" s="3">
        <f>IFERROR(J211/$J$178,0)</f>
        <v>-0.048546511627906977</v>
      </c>
      <c r="J211" s="4">
        <f>B210</f>
        <v>-501000000</v>
      </c>
      <c r="K211" s="3">
        <f>IFERROR(L211/$L$178,0)</f>
        <v>-0.049441340782122908</v>
      </c>
      <c r="L211" s="4">
        <f>C210</f>
        <v>-531000000</v>
      </c>
      <c r="M211" s="3">
        <f>IFERROR(N211/$N$178,0)</f>
        <v>-0.047058823529411764</v>
      </c>
      <c r="N211" s="4">
        <f>D210</f>
        <v>-592000000</v>
      </c>
      <c r="O211" s="3">
        <f>IFERROR(P211/$P$178,0)</f>
        <v>-0.043661971830985913</v>
      </c>
      <c r="P211" s="4">
        <f>E210</f>
        <v>-620000000</v>
      </c>
      <c r="Q211" s="3">
        <f>IFERROR(R211/$R$178,0)</f>
        <v>0</v>
      </c>
      <c r="R211" s="4">
        <f>F60</f>
        <v>0</v>
      </c>
      <c r="T211" t="s">
        <f>A210</f>
        <v>190</v>
      </c>
      <c r="U211" s="3">
        <f>IFERROR(V211/$V211,0)</f>
        <v>1</v>
      </c>
      <c r="V211" s="4">
        <f>B210</f>
        <v>-501000000</v>
      </c>
      <c r="W211" s="3">
        <f>IFERROR(X211/$V211,0)</f>
        <v>1.0598802395209581</v>
      </c>
      <c r="X211" s="4">
        <f>C210</f>
        <v>-531000000</v>
      </c>
      <c r="Y211" s="3">
        <f>IFERROR(Z211/$V211,0)</f>
        <v>1.1816367265469061</v>
      </c>
      <c r="Z211" s="4">
        <f>D210</f>
        <v>-592000000</v>
      </c>
      <c r="AA211" s="3">
        <f>IFERROR(AB211/$V211,0)</f>
        <v>1.2375249500998005</v>
      </c>
      <c r="AB211" s="4">
        <f>E210</f>
        <v>-620000000</v>
      </c>
      <c r="AC211" s="3">
        <f>IFERROR(AD211/$V211,0)</f>
        <v>0</v>
      </c>
      <c r="AD211" s="4">
        <f>F60</f>
        <v>0</v>
      </c>
    </row>
    <row r="212" spans="1:30" ht="13.23529411764706">
      <c r="A212" t="s">
        <v>61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H212" t="s">
        <f>A211</f>
        <v>191</v>
      </c>
      <c r="I212" s="3">
        <f>IFERROR(J212/$J$178,0)</f>
        <v>-0.048546511627906977</v>
      </c>
      <c r="J212" s="4">
        <f>B211</f>
        <v>-501000000</v>
      </c>
      <c r="K212" s="3">
        <f>IFERROR(L212/$L$178,0)</f>
        <v>-0.049441340782122908</v>
      </c>
      <c r="L212" s="4">
        <f>C211</f>
        <v>-531000000</v>
      </c>
      <c r="M212" s="3">
        <f>IFERROR(N212/$N$178,0)</f>
        <v>-0.047058823529411764</v>
      </c>
      <c r="N212" s="4">
        <f>D211</f>
        <v>-592000000</v>
      </c>
      <c r="O212" s="3">
        <f>IFERROR(P212/$P$178,0)</f>
        <v>-0.043661971830985913</v>
      </c>
      <c r="P212" s="4">
        <f>E211</f>
        <v>-620000000</v>
      </c>
      <c r="Q212" s="3">
        <f>IFERROR(R212/$R$178,0)</f>
        <v>0</v>
      </c>
      <c r="R212" s="4">
        <f>F61</f>
        <v>0</v>
      </c>
      <c r="T212" t="s">
        <f>A211</f>
        <v>191</v>
      </c>
      <c r="U212" s="3">
        <f>IFERROR(V212/$V212,0)</f>
        <v>1</v>
      </c>
      <c r="V212" s="4">
        <f>B211</f>
        <v>-501000000</v>
      </c>
      <c r="W212" s="3">
        <f>IFERROR(X212/$V212,0)</f>
        <v>1.0598802395209581</v>
      </c>
      <c r="X212" s="4">
        <f>C211</f>
        <v>-531000000</v>
      </c>
      <c r="Y212" s="3">
        <f>IFERROR(Z212/$V212,0)</f>
        <v>1.1816367265469061</v>
      </c>
      <c r="Z212" s="4">
        <f>D211</f>
        <v>-592000000</v>
      </c>
      <c r="AA212" s="3">
        <f>IFERROR(AB212/$V212,0)</f>
        <v>1.2375249500998005</v>
      </c>
      <c r="AB212" s="4">
        <f>E211</f>
        <v>-620000000</v>
      </c>
      <c r="AC212" s="3">
        <f>IFERROR(AD212/$V212,0)</f>
        <v>-0</v>
      </c>
      <c r="AD212" s="4">
        <f>F61</f>
        <v>0</v>
      </c>
    </row>
    <row r="213" spans="1:30" ht="13.23529411764706">
      <c r="A213" t="s">
        <v>192</v>
      </c>
      <c r="B213" s="4">
        <v>0</v>
      </c>
      <c r="C213" s="4">
        <v>621000000</v>
      </c>
      <c r="D213" s="4">
        <v>-51000000</v>
      </c>
      <c r="E213" s="4">
        <v>0</v>
      </c>
      <c r="F213" s="4">
        <v>1990000000</v>
      </c>
      <c r="H213" t="s">
        <f>A212</f>
        <v>61</v>
      </c>
      <c r="I213" s="3">
        <f>IFERROR(J213/$J$178,0)</f>
        <v>0</v>
      </c>
      <c r="J213" s="4">
        <f>B212</f>
        <v>0</v>
      </c>
      <c r="K213" s="3">
        <f>IFERROR(L213/$L$178,0)</f>
        <v>0</v>
      </c>
      <c r="L213" s="4">
        <f>C212</f>
        <v>0</v>
      </c>
      <c r="M213" s="3">
        <f>IFERROR(N213/$N$178,0)</f>
        <v>0</v>
      </c>
      <c r="N213" s="4">
        <f>D212</f>
        <v>0</v>
      </c>
      <c r="O213" s="3">
        <f>IFERROR(P213/$P$178,0)</f>
        <v>0</v>
      </c>
      <c r="P213" s="4">
        <f>E212</f>
        <v>0</v>
      </c>
      <c r="Q213" s="3">
        <f>IFERROR(R213/$R$178,0)</f>
        <v>-0.00015860428231562253</v>
      </c>
      <c r="R213" s="4">
        <f>F62</f>
        <v>-2000000</v>
      </c>
      <c r="T213" t="s">
        <f>A212</f>
        <v>61</v>
      </c>
      <c r="U213" s="3">
        <f>IFERROR(V213/$V213,0)</f>
        <v>0</v>
      </c>
      <c r="V213" s="4">
        <f>B212</f>
        <v>0</v>
      </c>
      <c r="W213" s="3">
        <f>IFERROR(X213/$V213,0)</f>
        <v>0</v>
      </c>
      <c r="X213" s="4">
        <f>C212</f>
        <v>0</v>
      </c>
      <c r="Y213" s="3">
        <f>IFERROR(Z213/$V213,0)</f>
        <v>0</v>
      </c>
      <c r="Z213" s="4">
        <f>D212</f>
        <v>0</v>
      </c>
      <c r="AA213" s="3">
        <f>IFERROR(AB213/$V213,0)</f>
        <v>0</v>
      </c>
      <c r="AB213" s="4">
        <f>E212</f>
        <v>0</v>
      </c>
      <c r="AC213" s="3">
        <f>IFERROR(AD213/$V213,0)</f>
        <v>-0</v>
      </c>
      <c r="AD213" s="4">
        <f>F62</f>
        <v>-2000000</v>
      </c>
    </row>
    <row r="214" spans="1:30" ht="13.23529411764706">
      <c r="A214" t="s">
        <v>193</v>
      </c>
      <c r="B214" s="4">
        <v>0</v>
      </c>
      <c r="C214" s="4">
        <v>-33000000</v>
      </c>
      <c r="D214" s="4">
        <v>-51000000</v>
      </c>
      <c r="E214" s="4">
        <v>0</v>
      </c>
      <c r="F214" s="4">
        <v>-300000000</v>
      </c>
      <c r="H214" t="s">
        <f>A213</f>
        <v>192</v>
      </c>
      <c r="I214" s="3">
        <f>IFERROR(J214/$J$178,0)</f>
        <v>0</v>
      </c>
      <c r="J214" s="4">
        <f>B213</f>
        <v>0</v>
      </c>
      <c r="K214" s="3">
        <f>IFERROR(L214/$L$178,0)</f>
        <v>0.057821229050279331</v>
      </c>
      <c r="L214" s="4">
        <f>C213</f>
        <v>621000000</v>
      </c>
      <c r="M214" s="3">
        <f>IFERROR(N214/$N$178,0)</f>
        <v>-0.0040540540540540543</v>
      </c>
      <c r="N214" s="4">
        <f>D213</f>
        <v>-51000000</v>
      </c>
      <c r="O214" s="3">
        <f>IFERROR(P214/$P$178,0)</f>
        <v>0</v>
      </c>
      <c r="P214" s="4">
        <f>E213</f>
        <v>0</v>
      </c>
      <c r="Q214" s="3">
        <f>IFERROR(R214/$R$178,0)</f>
        <v>0.092783505154639179</v>
      </c>
      <c r="R214" s="4">
        <f>F63</f>
        <v>1170000000</v>
      </c>
      <c r="T214" t="s">
        <f>A213</f>
        <v>192</v>
      </c>
      <c r="U214" s="3">
        <f>IFERROR(V214/$V214,0)</f>
        <v>0</v>
      </c>
      <c r="V214" s="4">
        <f>B213</f>
        <v>0</v>
      </c>
      <c r="W214" s="3">
        <f>IFERROR(X214/$V214,0)</f>
        <v>0</v>
      </c>
      <c r="X214" s="4">
        <f>C213</f>
        <v>621000000</v>
      </c>
      <c r="Y214" s="3">
        <f>IFERROR(Z214/$V214,0)</f>
        <v>0</v>
      </c>
      <c r="Z214" s="4">
        <f>D213</f>
        <v>-51000000</v>
      </c>
      <c r="AA214" s="3">
        <f>IFERROR(AB214/$V214,0)</f>
        <v>0</v>
      </c>
      <c r="AB214" s="4">
        <f>E213</f>
        <v>0</v>
      </c>
      <c r="AC214" s="3">
        <f>IFERROR(AD214/$V214,0)</f>
        <v>0</v>
      </c>
      <c r="AD214" s="4">
        <f>F63</f>
        <v>1170000000</v>
      </c>
    </row>
    <row r="215" spans="1:30" ht="13.23529411764706">
      <c r="A215" t="s">
        <v>194</v>
      </c>
      <c r="B215" s="4">
        <v>0</v>
      </c>
      <c r="C215" s="4">
        <v>654000000</v>
      </c>
      <c r="D215" s="4">
        <v>0</v>
      </c>
      <c r="E215" s="4">
        <v>0</v>
      </c>
      <c r="F215" s="4">
        <v>2290000000</v>
      </c>
      <c r="H215" t="s">
        <f>A214</f>
        <v>193</v>
      </c>
      <c r="I215" s="3">
        <f>IFERROR(J215/$J$178,0)</f>
        <v>0</v>
      </c>
      <c r="J215" s="4">
        <f>B214</f>
        <v>0</v>
      </c>
      <c r="K215" s="3">
        <f>IFERROR(L215/$L$178,0)</f>
        <v>-0.0030726256983240221</v>
      </c>
      <c r="L215" s="4">
        <f>C214</f>
        <v>-33000000</v>
      </c>
      <c r="M215" s="3">
        <f>IFERROR(N215/$N$178,0)</f>
        <v>-0.0040540540540540543</v>
      </c>
      <c r="N215" s="4">
        <f>D214</f>
        <v>-51000000</v>
      </c>
      <c r="O215" s="3">
        <f>IFERROR(P215/$P$178,0)</f>
        <v>0</v>
      </c>
      <c r="P215" s="4">
        <f>E214</f>
        <v>0</v>
      </c>
      <c r="Q215" s="3">
        <f>IFERROR(R215/$R$178,0)</f>
        <v>0.00023790642347343378</v>
      </c>
      <c r="R215" s="4">
        <f>F64</f>
        <v>3000000</v>
      </c>
      <c r="T215" t="s">
        <f>A214</f>
        <v>193</v>
      </c>
      <c r="U215" s="3">
        <f>IFERROR(V215/$V215,0)</f>
        <v>0</v>
      </c>
      <c r="V215" s="4">
        <f>B214</f>
        <v>0</v>
      </c>
      <c r="W215" s="3">
        <f>IFERROR(X215/$V215,0)</f>
        <v>0</v>
      </c>
      <c r="X215" s="4">
        <f>C214</f>
        <v>-33000000</v>
      </c>
      <c r="Y215" s="3">
        <f>IFERROR(Z215/$V215,0)</f>
        <v>0</v>
      </c>
      <c r="Z215" s="4">
        <f>D214</f>
        <v>-51000000</v>
      </c>
      <c r="AA215" s="3">
        <f>IFERROR(AB215/$V215,0)</f>
        <v>0</v>
      </c>
      <c r="AB215" s="4">
        <f>E214</f>
        <v>0</v>
      </c>
      <c r="AC215" s="3">
        <f>IFERROR(AD215/$V215,0)</f>
        <v>0</v>
      </c>
      <c r="AD215" s="4">
        <f>F64</f>
        <v>3000000</v>
      </c>
    </row>
    <row r="216" spans="1:30" ht="13.23529411764706">
      <c r="A216" t="s">
        <v>195</v>
      </c>
      <c r="B216" s="4">
        <v>0</v>
      </c>
      <c r="C216" s="4">
        <v>654000000</v>
      </c>
      <c r="D216" s="4">
        <v>0</v>
      </c>
      <c r="E216" s="4">
        <v>0</v>
      </c>
      <c r="F216" s="4">
        <v>2290000000</v>
      </c>
      <c r="H216" t="s">
        <f>A215</f>
        <v>194</v>
      </c>
      <c r="I216" s="3">
        <f>IFERROR(J216/$J$178,0)</f>
        <v>0</v>
      </c>
      <c r="J216" s="4">
        <f>B215</f>
        <v>0</v>
      </c>
      <c r="K216" s="3">
        <f>IFERROR(L216/$L$178,0)</f>
        <v>0.06089385474860335</v>
      </c>
      <c r="L216" s="4">
        <f>C215</f>
        <v>654000000</v>
      </c>
      <c r="M216" s="3">
        <f>IFERROR(N216/$N$178,0)</f>
        <v>0</v>
      </c>
      <c r="N216" s="4">
        <f>D215</f>
        <v>0</v>
      </c>
      <c r="O216" s="3">
        <f>IFERROR(P216/$P$178,0)</f>
        <v>0</v>
      </c>
      <c r="P216" s="4">
        <f>E215</f>
        <v>0</v>
      </c>
      <c r="Q216" s="3">
        <f>IFERROR(R216/$R$178,0)</f>
        <v>0.092783505154639179</v>
      </c>
      <c r="R216" s="4">
        <f>F65</f>
        <v>1170000000</v>
      </c>
      <c r="T216" t="s">
        <f>A215</f>
        <v>194</v>
      </c>
      <c r="U216" s="3">
        <f>IFERROR(V216/$V216,0)</f>
        <v>0</v>
      </c>
      <c r="V216" s="4">
        <f>B215</f>
        <v>0</v>
      </c>
      <c r="W216" s="3">
        <f>IFERROR(X216/$V216,0)</f>
        <v>0</v>
      </c>
      <c r="X216" s="4">
        <f>C215</f>
        <v>654000000</v>
      </c>
      <c r="Y216" s="3">
        <f>IFERROR(Z216/$V216,0)</f>
        <v>0</v>
      </c>
      <c r="Z216" s="4">
        <f>D215</f>
        <v>0</v>
      </c>
      <c r="AA216" s="3">
        <f>IFERROR(AB216/$V216,0)</f>
        <v>0</v>
      </c>
      <c r="AB216" s="4">
        <f>E215</f>
        <v>0</v>
      </c>
      <c r="AC216" s="3">
        <f>IFERROR(AD216/$V216,0)</f>
        <v>0</v>
      </c>
      <c r="AD216" s="4">
        <f>F65</f>
        <v>1170000000</v>
      </c>
    </row>
    <row r="217" spans="1:30" ht="13.23529411764706">
      <c r="A217" t="s">
        <v>196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H217" t="s">
        <f>A216</f>
        <v>195</v>
      </c>
      <c r="I217" s="3">
        <f>IFERROR(J217/$J$178,0)</f>
        <v>0</v>
      </c>
      <c r="J217" s="4">
        <f>B216</f>
        <v>0</v>
      </c>
      <c r="K217" s="3">
        <f>IFERROR(L217/$L$178,0)</f>
        <v>0.06089385474860335</v>
      </c>
      <c r="L217" s="4">
        <f>C216</f>
        <v>654000000</v>
      </c>
      <c r="M217" s="3">
        <f>IFERROR(N217/$N$178,0)</f>
        <v>0</v>
      </c>
      <c r="N217" s="4">
        <f>D216</f>
        <v>0</v>
      </c>
      <c r="O217" s="3">
        <f>IFERROR(P217/$P$178,0)</f>
        <v>0</v>
      </c>
      <c r="P217" s="4">
        <f>E216</f>
        <v>0</v>
      </c>
      <c r="Q217" s="3">
        <f>IFERROR(R217/$R$178,0)</f>
        <v>0</v>
      </c>
      <c r="R217" s="4">
        <f>F66</f>
        <v>0</v>
      </c>
      <c r="T217" t="s">
        <f>A216</f>
        <v>195</v>
      </c>
      <c r="U217" s="3">
        <f>IFERROR(V217/$V217,0)</f>
        <v>0</v>
      </c>
      <c r="V217" s="4">
        <f>B216</f>
        <v>0</v>
      </c>
      <c r="W217" s="3">
        <f>IFERROR(X217/$V217,0)</f>
        <v>0</v>
      </c>
      <c r="X217" s="4">
        <f>C216</f>
        <v>654000000</v>
      </c>
      <c r="Y217" s="3">
        <f>IFERROR(Z217/$V217,0)</f>
        <v>0</v>
      </c>
      <c r="Z217" s="4">
        <f>D216</f>
        <v>0</v>
      </c>
      <c r="AA217" s="3">
        <f>IFERROR(AB217/$V217,0)</f>
        <v>0</v>
      </c>
      <c r="AB217" s="4">
        <f>E216</f>
        <v>0</v>
      </c>
      <c r="AC217" s="3">
        <f>IFERROR(AD217/$V217,0)</f>
        <v>0</v>
      </c>
      <c r="AD217" s="4">
        <f>F66</f>
        <v>0</v>
      </c>
    </row>
    <row r="218" spans="1:30" ht="13.23529411764706">
      <c r="A218" t="s">
        <v>197</v>
      </c>
      <c r="B218" s="4">
        <v>771000000</v>
      </c>
      <c r="C218" s="4">
        <v>1170000000</v>
      </c>
      <c r="D218" s="4">
        <v>1140000000</v>
      </c>
      <c r="E218" s="4">
        <v>1320000000</v>
      </c>
      <c r="F218" s="4">
        <v>1900000000</v>
      </c>
      <c r="H218" t="s">
        <f>A217</f>
        <v>196</v>
      </c>
      <c r="I218" s="3">
        <f>IFERROR(J218/$J$178,0)</f>
        <v>0</v>
      </c>
      <c r="J218" s="4">
        <f>B217</f>
        <v>0</v>
      </c>
      <c r="K218" s="3">
        <f>IFERROR(L218/$L$178,0)</f>
        <v>0</v>
      </c>
      <c r="L218" s="4">
        <f>C217</f>
        <v>0</v>
      </c>
      <c r="M218" s="3">
        <f>IFERROR(N218/$N$178,0)</f>
        <v>0</v>
      </c>
      <c r="N218" s="4">
        <f>D217</f>
        <v>0</v>
      </c>
      <c r="O218" s="3">
        <f>IFERROR(P218/$P$178,0)</f>
        <v>0</v>
      </c>
      <c r="P218" s="4">
        <f>E217</f>
        <v>0</v>
      </c>
      <c r="Q218" s="3">
        <f>IFERROR(R218/$R$178,0)</f>
        <v>0</v>
      </c>
      <c r="R218" s="4">
        <f>F67</f>
        <v>0</v>
      </c>
      <c r="T218" t="s">
        <f>A217</f>
        <v>196</v>
      </c>
      <c r="U218" s="3">
        <f>IFERROR(V218/$V218,0)</f>
        <v>0</v>
      </c>
      <c r="V218" s="4">
        <f>B217</f>
        <v>0</v>
      </c>
      <c r="W218" s="3">
        <f>IFERROR(X218/$V218,0)</f>
        <v>0</v>
      </c>
      <c r="X218" s="4">
        <f>C217</f>
        <v>0</v>
      </c>
      <c r="Y218" s="3">
        <f>IFERROR(Z218/$V218,0)</f>
        <v>0</v>
      </c>
      <c r="Z218" s="4">
        <f>D217</f>
        <v>0</v>
      </c>
      <c r="AA218" s="3">
        <f>IFERROR(AB218/$V218,0)</f>
        <v>0</v>
      </c>
      <c r="AB218" s="4">
        <f>E217</f>
        <v>0</v>
      </c>
      <c r="AC218" s="3">
        <f>IFERROR(AD218/$V218,0)</f>
        <v>0</v>
      </c>
      <c r="AD218" s="4">
        <f>F67</f>
        <v>0</v>
      </c>
    </row>
    <row r="219" spans="1:30" ht="13.23529411764706">
      <c r="A219" t="s">
        <v>198</v>
      </c>
      <c r="B219" s="4">
        <v>101000000</v>
      </c>
      <c r="C219" s="4">
        <v>0</v>
      </c>
      <c r="D219" s="4">
        <v>122000000</v>
      </c>
      <c r="E219" s="4">
        <v>-12000000</v>
      </c>
      <c r="F219" s="4">
        <v>219000000</v>
      </c>
      <c r="H219" t="s">
        <f>A218</f>
        <v>197</v>
      </c>
      <c r="I219" s="3">
        <f>IFERROR(J219/$J$178,0)</f>
        <v>0.0747093023255814</v>
      </c>
      <c r="J219" s="4">
        <f>B218</f>
        <v>771000000</v>
      </c>
      <c r="K219" s="3">
        <f>IFERROR(L219/$L$178,0)</f>
        <v>0.10893854748603352</v>
      </c>
      <c r="L219" s="4">
        <f>C218</f>
        <v>1170000000</v>
      </c>
      <c r="M219" s="3">
        <f>IFERROR(N219/$N$178,0)</f>
        <v>0.090620031796502382</v>
      </c>
      <c r="N219" s="4">
        <f>D218</f>
        <v>1140000000</v>
      </c>
      <c r="O219" s="3">
        <f>IFERROR(P219/$P$178,0)</f>
        <v>0.09295774647887324</v>
      </c>
      <c r="P219" s="4">
        <f>E218</f>
        <v>1320000000</v>
      </c>
      <c r="Q219" s="3">
        <f>IFERROR(R219/$R$178,0)</f>
        <v>0</v>
      </c>
      <c r="R219" s="4">
        <f>F68</f>
        <v>0</v>
      </c>
      <c r="T219" t="s">
        <f>A218</f>
        <v>197</v>
      </c>
      <c r="U219" s="3">
        <f>IFERROR(V219/$V219,0)</f>
        <v>1</v>
      </c>
      <c r="V219" s="4">
        <f>B218</f>
        <v>771000000</v>
      </c>
      <c r="W219" s="3">
        <f>IFERROR(X219/$V219,0)</f>
        <v>1.5175097276264591</v>
      </c>
      <c r="X219" s="4">
        <f>C218</f>
        <v>1170000000</v>
      </c>
      <c r="Y219" s="3">
        <f>IFERROR(Z219/$V219,0)</f>
        <v>1.4785992217898833</v>
      </c>
      <c r="Z219" s="4">
        <f>D218</f>
        <v>1140000000</v>
      </c>
      <c r="AA219" s="3">
        <f>IFERROR(AB219/$V219,0)</f>
        <v>1.7120622568093384</v>
      </c>
      <c r="AB219" s="4">
        <f>E218</f>
        <v>1320000000</v>
      </c>
      <c r="AC219" s="3">
        <f>IFERROR(AD219/$V219,0)</f>
        <v>0</v>
      </c>
      <c r="AD219" s="4">
        <f>F68</f>
        <v>0</v>
      </c>
    </row>
    <row r="220" spans="1:30" ht="13.23529411764706">
      <c r="A220" t="s">
        <v>199</v>
      </c>
      <c r="B220" s="4">
        <v>670000000</v>
      </c>
      <c r="C220" s="4">
        <v>1170000000</v>
      </c>
      <c r="D220" s="4">
        <v>1010000000</v>
      </c>
      <c r="E220" s="4">
        <v>1330000000</v>
      </c>
      <c r="F220" s="4">
        <v>1690000000</v>
      </c>
      <c r="H220" t="s">
        <f>A219</f>
        <v>198</v>
      </c>
      <c r="I220" s="3">
        <f>IFERROR(J220/$J$178,0)</f>
        <v>0.0097868217054263573</v>
      </c>
      <c r="J220" s="4">
        <f>B219</f>
        <v>101000000</v>
      </c>
      <c r="K220" s="3">
        <f>IFERROR(L220/$L$178,0)</f>
        <v>0</v>
      </c>
      <c r="L220" s="4">
        <f>C219</f>
        <v>0</v>
      </c>
      <c r="M220" s="3">
        <f>IFERROR(N220/$N$178,0)</f>
        <v>0.0096979332273449924</v>
      </c>
      <c r="N220" s="4">
        <f>D219</f>
        <v>122000000</v>
      </c>
      <c r="O220" s="3">
        <f>IFERROR(P220/$P$178,0)</f>
        <v>-0.00084507042253521131</v>
      </c>
      <c r="P220" s="4">
        <f>E219</f>
        <v>-12000000</v>
      </c>
      <c r="Q220" s="3">
        <f>IFERROR(R220/$R$178,0)</f>
        <v>0</v>
      </c>
      <c r="R220" s="4">
        <f>F69</f>
        <v>0</v>
      </c>
      <c r="T220" t="s">
        <f>A219</f>
        <v>198</v>
      </c>
      <c r="U220" s="3">
        <f>IFERROR(V220/$V220,0)</f>
        <v>1</v>
      </c>
      <c r="V220" s="4">
        <f>B219</f>
        <v>101000000</v>
      </c>
      <c r="W220" s="3">
        <f>IFERROR(X220/$V220,0)</f>
        <v>0</v>
      </c>
      <c r="X220" s="4">
        <f>C219</f>
        <v>0</v>
      </c>
      <c r="Y220" s="3">
        <f>IFERROR(Z220/$V220,0)</f>
        <v>1.2079207920792079</v>
      </c>
      <c r="Z220" s="4">
        <f>D219</f>
        <v>122000000</v>
      </c>
      <c r="AA220" s="3">
        <f>IFERROR(AB220/$V220,0)</f>
        <v>-0.11881188118811881</v>
      </c>
      <c r="AB220" s="4">
        <f>E219</f>
        <v>-12000000</v>
      </c>
      <c r="AC220" s="3">
        <f>IFERROR(AD220/$V220,0)</f>
        <v>0</v>
      </c>
      <c r="AD220" s="4">
        <f>F69</f>
        <v>0</v>
      </c>
    </row>
    <row r="221" spans="1:30" ht="13.23529411764706">
      <c r="A221" t="s">
        <v>200</v>
      </c>
      <c r="B221" s="4">
        <v>956000000</v>
      </c>
      <c r="C221" s="4">
        <v>2040000000</v>
      </c>
      <c r="D221" s="4">
        <v>1400000000</v>
      </c>
      <c r="E221" s="4">
        <v>1430000000</v>
      </c>
      <c r="F221" s="4">
        <v>2510000000</v>
      </c>
      <c r="H221" t="s">
        <f>A220</f>
        <v>199</v>
      </c>
      <c r="I221" s="3">
        <f>IFERROR(J221/$J$178,0)</f>
        <v>0.064922480620155043</v>
      </c>
      <c r="J221" s="4">
        <f>B220</f>
        <v>670000000</v>
      </c>
      <c r="K221" s="3">
        <f>IFERROR(L221/$L$178,0)</f>
        <v>0.10893854748603352</v>
      </c>
      <c r="L221" s="4">
        <f>C220</f>
        <v>1170000000</v>
      </c>
      <c r="M221" s="3">
        <f>IFERROR(N221/$N$178,0)</f>
        <v>0.080286168521462642</v>
      </c>
      <c r="N221" s="4">
        <f>D220</f>
        <v>1010000000</v>
      </c>
      <c r="O221" s="3">
        <f>IFERROR(P221/$P$178,0)</f>
        <v>0.093661971830985916</v>
      </c>
      <c r="P221" s="4">
        <f>E220</f>
        <v>1330000000</v>
      </c>
      <c r="Q221" s="3">
        <f>IFERROR(R221/$R$178,0)</f>
        <v>0</v>
      </c>
      <c r="R221" s="4">
        <f>F70</f>
        <v>0</v>
      </c>
      <c r="T221" t="s">
        <f>A220</f>
        <v>199</v>
      </c>
      <c r="U221" s="3">
        <f>IFERROR(V221/$V221,0)</f>
        <v>1</v>
      </c>
      <c r="V221" s="4">
        <f>B220</f>
        <v>670000000</v>
      </c>
      <c r="W221" s="3">
        <f>IFERROR(X221/$V221,0)</f>
        <v>1.7462686567164178</v>
      </c>
      <c r="X221" s="4">
        <f>C220</f>
        <v>1170000000</v>
      </c>
      <c r="Y221" s="3">
        <f>IFERROR(Z221/$V221,0)</f>
        <v>1.5074626865671641</v>
      </c>
      <c r="Z221" s="4">
        <f>D220</f>
        <v>1010000000</v>
      </c>
      <c r="AA221" s="3">
        <f>IFERROR(AB221/$V221,0)</f>
        <v>1.9850746268656716</v>
      </c>
      <c r="AB221" s="4">
        <f>E220</f>
        <v>1330000000</v>
      </c>
      <c r="AC221" s="3">
        <f>IFERROR(AD221/$V221,0)</f>
        <v>-0</v>
      </c>
      <c r="AD221" s="4">
        <f>F70</f>
        <v>0</v>
      </c>
    </row>
    <row r="222" spans="1:30" ht="13.23529411764706">
      <c r="A222" t="s">
        <v>201</v>
      </c>
      <c r="B222" s="4">
        <v>-286000000</v>
      </c>
      <c r="C222" s="4">
        <v>-866000000</v>
      </c>
      <c r="D222" s="4">
        <v>-385000000</v>
      </c>
      <c r="E222" s="4">
        <v>-105000000</v>
      </c>
      <c r="F222" s="4">
        <v>-821000000</v>
      </c>
      <c r="H222" t="s">
        <f>A221</f>
        <v>200</v>
      </c>
      <c r="I222" s="3">
        <f>IFERROR(J222/$J$178,0)</f>
        <v>0.092635658914728677</v>
      </c>
      <c r="J222" s="4">
        <f>B221</f>
        <v>956000000</v>
      </c>
      <c r="K222" s="3">
        <f>IFERROR(L222/$L$178,0)</f>
        <v>0.18994413407821228</v>
      </c>
      <c r="L222" s="4">
        <f>C221</f>
        <v>2040000000</v>
      </c>
      <c r="M222" s="3">
        <f>IFERROR(N222/$N$178,0)</f>
        <v>0.11128775834658187</v>
      </c>
      <c r="N222" s="4">
        <f>D221</f>
        <v>1400000000</v>
      </c>
      <c r="O222" s="3">
        <f>IFERROR(P222/$P$178,0)</f>
        <v>0.10070422535211268</v>
      </c>
      <c r="P222" s="4">
        <f>E221</f>
        <v>1430000000</v>
      </c>
      <c r="Q222" s="3">
        <f>IFERROR(R222/$R$178,0)</f>
        <v>0</v>
      </c>
      <c r="R222" s="4">
        <f>F71</f>
        <v>0</v>
      </c>
      <c r="T222" t="s">
        <f>A221</f>
        <v>200</v>
      </c>
      <c r="U222" s="3">
        <f>IFERROR(V222/$V222,0)</f>
        <v>1</v>
      </c>
      <c r="V222" s="4">
        <f>B221</f>
        <v>956000000</v>
      </c>
      <c r="W222" s="3">
        <f>IFERROR(X222/$V222,0)</f>
        <v>2.1338912133891212</v>
      </c>
      <c r="X222" s="4">
        <f>C221</f>
        <v>2040000000</v>
      </c>
      <c r="Y222" s="3">
        <f>IFERROR(Z222/$V222,0)</f>
        <v>1.4644351464435146</v>
      </c>
      <c r="Z222" s="4">
        <f>D221</f>
        <v>1400000000</v>
      </c>
      <c r="AA222" s="3">
        <f>IFERROR(AB222/$V222,0)</f>
        <v>1.49581589958159</v>
      </c>
      <c r="AB222" s="4">
        <f>E221</f>
        <v>1430000000</v>
      </c>
      <c r="AC222" s="3">
        <f>IFERROR(AD222/$V222,0)</f>
        <v>0</v>
      </c>
      <c r="AD222" s="4">
        <f>F71</f>
        <v>0</v>
      </c>
    </row>
    <row r="223" spans="1:30" ht="13.23529411764706">
      <c r="A223" t="s">
        <v>166</v>
      </c>
      <c r="B223" s="4">
        <v>-16000000</v>
      </c>
      <c r="C223" s="4">
        <v>-14000000</v>
      </c>
      <c r="D223" s="4">
        <v>-121000000</v>
      </c>
      <c r="E223" s="4">
        <v>-94000000</v>
      </c>
      <c r="F223" s="4">
        <v>-138000000</v>
      </c>
      <c r="H223" t="s">
        <f>A222</f>
        <v>201</v>
      </c>
      <c r="I223" s="3">
        <f>IFERROR(J223/$J$178,0)</f>
        <v>-0.027713178294573645</v>
      </c>
      <c r="J223" s="4">
        <f>B222</f>
        <v>-286000000</v>
      </c>
      <c r="K223" s="3">
        <f>IFERROR(L223/$L$178,0)</f>
        <v>-0.080633147113594039</v>
      </c>
      <c r="L223" s="4">
        <f>C222</f>
        <v>-866000000</v>
      </c>
      <c r="M223" s="3">
        <f>IFERROR(N223/$N$178,0)</f>
        <v>-0.030604133545310015</v>
      </c>
      <c r="N223" s="4">
        <f>D222</f>
        <v>-385000000</v>
      </c>
      <c r="O223" s="3">
        <f>IFERROR(P223/$P$178,0)</f>
        <v>-0.0073943661971830983</v>
      </c>
      <c r="P223" s="4">
        <f>E222</f>
        <v>-105000000</v>
      </c>
      <c r="Q223" s="3">
        <f>IFERROR(R223/$R$178,0)</f>
        <v>0.092783505154639179</v>
      </c>
      <c r="R223" s="4">
        <f>F72</f>
        <v>1170000000</v>
      </c>
      <c r="T223" t="s">
        <f>A222</f>
        <v>201</v>
      </c>
      <c r="U223" s="3">
        <f>IFERROR(V223/$V223,0)</f>
        <v>1</v>
      </c>
      <c r="V223" s="4">
        <f>B222</f>
        <v>-286000000</v>
      </c>
      <c r="W223" s="3">
        <f>IFERROR(X223/$V223,0)</f>
        <v>3.0279720279720279</v>
      </c>
      <c r="X223" s="4">
        <f>C222</f>
        <v>-866000000</v>
      </c>
      <c r="Y223" s="3">
        <f>IFERROR(Z223/$V223,0)</f>
        <v>1.3461538461538463</v>
      </c>
      <c r="Z223" s="4">
        <f>D222</f>
        <v>-385000000</v>
      </c>
      <c r="AA223" s="3">
        <f>IFERROR(AB223/$V223,0)</f>
        <v>0.36713286713286714</v>
      </c>
      <c r="AB223" s="4">
        <f>E222</f>
        <v>-105000000</v>
      </c>
      <c r="AC223" s="3">
        <f>IFERROR(AD223/$V223,0)</f>
        <v>-4.0909090909090908</v>
      </c>
      <c r="AD223" s="4">
        <f>F72</f>
        <v>1170000000</v>
      </c>
    </row>
    <row r="224" spans="1:30" ht="13.23529411764706">
      <c r="A224" t="s">
        <v>185</v>
      </c>
      <c r="B224" s="4">
        <v>-16000000</v>
      </c>
      <c r="C224" s="4">
        <v>-14000000</v>
      </c>
      <c r="D224" s="4">
        <v>-121000000</v>
      </c>
      <c r="E224" s="4">
        <v>-94000000</v>
      </c>
      <c r="F224" s="4">
        <v>-138000000</v>
      </c>
      <c r="H224" t="s">
        <f>A223</f>
        <v>166</v>
      </c>
      <c r="I224" s="3">
        <f>IFERROR(J224/$J$178,0)</f>
        <v>-0.0015503875968992248</v>
      </c>
      <c r="J224" s="4">
        <f>B223</f>
        <v>-16000000</v>
      </c>
      <c r="K224" s="3">
        <f>IFERROR(L224/$L$178,0)</f>
        <v>-0.0013035381750465549</v>
      </c>
      <c r="L224" s="4">
        <f>C223</f>
        <v>-14000000</v>
      </c>
      <c r="M224" s="3">
        <f>IFERROR(N224/$N$178,0)</f>
        <v>-0.0096184419713831477</v>
      </c>
      <c r="N224" s="4">
        <f>D223</f>
        <v>-121000000</v>
      </c>
      <c r="O224" s="3">
        <f>IFERROR(P224/$P$178,0)</f>
        <v>-0.006619718309859155</v>
      </c>
      <c r="P224" s="4">
        <f>E223</f>
        <v>-94000000</v>
      </c>
      <c r="Q224" s="3">
        <f>IFERROR(R224/$R$178,0)</f>
        <v>0</v>
      </c>
      <c r="R224" s="4">
        <f>F73</f>
        <v>0</v>
      </c>
      <c r="T224" t="s">
        <f>A223</f>
        <v>166</v>
      </c>
      <c r="U224" s="3">
        <f>IFERROR(V224/$V224,0)</f>
        <v>1</v>
      </c>
      <c r="V224" s="4">
        <f>B223</f>
        <v>-16000000</v>
      </c>
      <c r="W224" s="3">
        <f>IFERROR(X224/$V224,0)</f>
        <v>0.875</v>
      </c>
      <c r="X224" s="4">
        <f>C223</f>
        <v>-14000000</v>
      </c>
      <c r="Y224" s="3">
        <f>IFERROR(Z224/$V224,0)</f>
        <v>7.5625</v>
      </c>
      <c r="Z224" s="4">
        <f>D223</f>
        <v>-121000000</v>
      </c>
      <c r="AA224" s="3">
        <f>IFERROR(AB224/$V224,0)</f>
        <v>5.875</v>
      </c>
      <c r="AB224" s="4">
        <f>E223</f>
        <v>-94000000</v>
      </c>
      <c r="AC224" s="3">
        <f>IFERROR(AD224/$V224,0)</f>
        <v>0</v>
      </c>
      <c r="AD224" s="4">
        <f>F73</f>
        <v>0</v>
      </c>
    </row>
    <row r="225" spans="1:30" ht="13.23529411764706">
      <c r="A225" t="s">
        <v>186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H225" t="s">
        <f>A224</f>
        <v>185</v>
      </c>
      <c r="I225" s="3">
        <f>IFERROR(J225/$J$178,0)</f>
        <v>-0.0015503875968992248</v>
      </c>
      <c r="J225" s="4">
        <f>B224</f>
        <v>-16000000</v>
      </c>
      <c r="K225" s="3">
        <f>IFERROR(L225/$L$178,0)</f>
        <v>-0.0013035381750465549</v>
      </c>
      <c r="L225" s="4">
        <f>C224</f>
        <v>-14000000</v>
      </c>
      <c r="M225" s="3">
        <f>IFERROR(N225/$N$178,0)</f>
        <v>-0.0096184419713831477</v>
      </c>
      <c r="N225" s="4">
        <f>D224</f>
        <v>-121000000</v>
      </c>
      <c r="O225" s="3">
        <f>IFERROR(P225/$P$178,0)</f>
        <v>-0.006619718309859155</v>
      </c>
      <c r="P225" s="4">
        <f>E224</f>
        <v>-94000000</v>
      </c>
      <c r="Q225" s="3">
        <f>IFERROR(R225/$R$178,0)</f>
        <v>0.092783505154639179</v>
      </c>
      <c r="R225" s="4">
        <f>F74</f>
        <v>1170000000</v>
      </c>
      <c r="T225" t="s">
        <f>A224</f>
        <v>185</v>
      </c>
      <c r="U225" s="3">
        <f>IFERROR(V225/$V225,0)</f>
        <v>1</v>
      </c>
      <c r="V225" s="4">
        <f>B224</f>
        <v>-16000000</v>
      </c>
      <c r="W225" s="3">
        <f>IFERROR(X225/$V225,0)</f>
        <v>0.875</v>
      </c>
      <c r="X225" s="4">
        <f>C224</f>
        <v>-14000000</v>
      </c>
      <c r="Y225" s="3">
        <f>IFERROR(Z225/$V225,0)</f>
        <v>7.5625</v>
      </c>
      <c r="Z225" s="4">
        <f>D224</f>
        <v>-121000000</v>
      </c>
      <c r="AA225" s="3">
        <f>IFERROR(AB225/$V225,0)</f>
        <v>5.875</v>
      </c>
      <c r="AB225" s="4">
        <f>E224</f>
        <v>-94000000</v>
      </c>
      <c r="AC225" s="3">
        <f>IFERROR(AD225/$V225,0)</f>
        <v>-73.125</v>
      </c>
      <c r="AD225" s="4">
        <f>F74</f>
        <v>1170000000</v>
      </c>
    </row>
    <row r="226" spans="1:30" ht="13.23529411764706">
      <c r="A226" t="s">
        <v>202</v>
      </c>
      <c r="B226" s="4">
        <v>254000000</v>
      </c>
      <c r="C226" s="4">
        <v>1250000000</v>
      </c>
      <c r="D226" s="4">
        <v>371000000</v>
      </c>
      <c r="E226" s="4">
        <v>601000000</v>
      </c>
      <c r="F226" s="4">
        <v>3060000000</v>
      </c>
      <c r="H226" t="s">
        <f>A225</f>
        <v>186</v>
      </c>
      <c r="I226" s="3">
        <f>IFERROR(J226/$J$178,0)</f>
        <v>0</v>
      </c>
      <c r="J226" s="4">
        <f>B225</f>
        <v>0</v>
      </c>
      <c r="K226" s="3">
        <f>IFERROR(L226/$L$178,0)</f>
        <v>0</v>
      </c>
      <c r="L226" s="4">
        <f>C225</f>
        <v>0</v>
      </c>
      <c r="M226" s="3">
        <f>IFERROR(N226/$N$178,0)</f>
        <v>0</v>
      </c>
      <c r="N226" s="4">
        <f>D225</f>
        <v>0</v>
      </c>
      <c r="O226" s="3">
        <f>IFERROR(P226/$P$178,0)</f>
        <v>0</v>
      </c>
      <c r="P226" s="4">
        <f>E225</f>
        <v>0</v>
      </c>
      <c r="Q226" s="3">
        <f>IFERROR(R226/$R$178,0)</f>
        <v>5.0039651070578898e-10</v>
      </c>
      <c r="R226" s="4">
        <f>F75</f>
        <v>6.3099999999999996</v>
      </c>
      <c r="T226" t="s">
        <f>A225</f>
        <v>186</v>
      </c>
      <c r="U226" s="3">
        <f>IFERROR(V226/$V226,0)</f>
        <v>0</v>
      </c>
      <c r="V226" s="4">
        <f>B225</f>
        <v>0</v>
      </c>
      <c r="W226" s="3">
        <f>IFERROR(X226/$V226,0)</f>
        <v>-0</v>
      </c>
      <c r="X226" s="4">
        <f>C225</f>
        <v>0</v>
      </c>
      <c r="Y226" s="3">
        <f>IFERROR(Z226/$V226,0)</f>
        <v>-0</v>
      </c>
      <c r="Z226" s="4">
        <f>D225</f>
        <v>0</v>
      </c>
      <c r="AA226" s="3">
        <f>IFERROR(AB226/$V226,0)</f>
        <v>-0</v>
      </c>
      <c r="AB226" s="4">
        <f>E225</f>
        <v>0</v>
      </c>
      <c r="AC226" s="3">
        <f>IFERROR(AD226/$V226,0)</f>
        <v>0</v>
      </c>
      <c r="AD226" s="4">
        <f>F75</f>
        <v>6.3099999999999996</v>
      </c>
    </row>
    <row r="227" spans="1:30" ht="13.23529411764706">
      <c r="A227" t="s">
        <v>203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H227" t="s">
        <f>A226</f>
        <v>202</v>
      </c>
      <c r="I227" s="3">
        <f>IFERROR(J227/$J$178,0)</f>
        <v>0.024612403100775195</v>
      </c>
      <c r="J227" s="4">
        <f>B226</f>
        <v>254000000</v>
      </c>
      <c r="K227" s="3">
        <f>IFERROR(L227/$L$178,0)</f>
        <v>0.11638733705772812</v>
      </c>
      <c r="L227" s="4">
        <f>C226</f>
        <v>1250000000</v>
      </c>
      <c r="M227" s="3">
        <f>IFERROR(N227/$N$178,0)</f>
        <v>0.029491255961844196</v>
      </c>
      <c r="N227" s="4">
        <f>D226</f>
        <v>371000000</v>
      </c>
      <c r="O227" s="3">
        <f>IFERROR(P227/$P$178,0)</f>
        <v>0.042323943661971834</v>
      </c>
      <c r="P227" s="4">
        <f>E226</f>
        <v>601000000</v>
      </c>
      <c r="Q227" s="3">
        <f>IFERROR(R227/$R$178,0)</f>
        <v>0</v>
      </c>
      <c r="R227" s="4">
        <f>F76</f>
        <v>0</v>
      </c>
      <c r="T227" t="s">
        <f>A226</f>
        <v>202</v>
      </c>
      <c r="U227" s="3">
        <f>IFERROR(V227/$V227,0)</f>
        <v>1</v>
      </c>
      <c r="V227" s="4">
        <f>B226</f>
        <v>254000000</v>
      </c>
      <c r="W227" s="3">
        <f>IFERROR(X227/$V227,0)</f>
        <v>4.9212598425196852</v>
      </c>
      <c r="X227" s="4">
        <f>C226</f>
        <v>1250000000</v>
      </c>
      <c r="Y227" s="3">
        <f>IFERROR(Z227/$V227,0)</f>
        <v>1.4606299212598426</v>
      </c>
      <c r="Z227" s="4">
        <f>D226</f>
        <v>371000000</v>
      </c>
      <c r="AA227" s="3">
        <f>IFERROR(AB227/$V227,0)</f>
        <v>2.3661417322834644</v>
      </c>
      <c r="AB227" s="4">
        <f>E226</f>
        <v>601000000</v>
      </c>
      <c r="AC227" s="3">
        <f>IFERROR(AD227/$V227,0)</f>
        <v>0</v>
      </c>
      <c r="AD227" s="4">
        <f>F76</f>
        <v>0</v>
      </c>
    </row>
    <row r="228" spans="1:30" ht="13.23529411764706">
      <c r="A228" t="s">
        <v>204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H228" t="s">
        <f>A227</f>
        <v>203</v>
      </c>
      <c r="I228" s="3">
        <f>IFERROR(J228/$J$178,0)</f>
        <v>0</v>
      </c>
      <c r="J228" s="4">
        <f>B227</f>
        <v>0</v>
      </c>
      <c r="K228" s="3">
        <f>IFERROR(L228/$L$178,0)</f>
        <v>0</v>
      </c>
      <c r="L228" s="4">
        <f>C227</f>
        <v>0</v>
      </c>
      <c r="M228" s="3">
        <f>IFERROR(N228/$N$178,0)</f>
        <v>0</v>
      </c>
      <c r="N228" s="4">
        <f>D227</f>
        <v>0</v>
      </c>
      <c r="O228" s="3">
        <f>IFERROR(P228/$P$178,0)</f>
        <v>0</v>
      </c>
      <c r="P228" s="4">
        <f>E227</f>
        <v>0</v>
      </c>
      <c r="Q228" s="3">
        <f>IFERROR(R228/$R$178,0)</f>
        <v>0.014670896114195083</v>
      </c>
      <c r="R228" s="4">
        <f>F77</f>
        <v>185000000</v>
      </c>
      <c r="T228" t="s">
        <f>A227</f>
        <v>203</v>
      </c>
      <c r="U228" s="3">
        <f>IFERROR(V228/$V228,0)</f>
        <v>0</v>
      </c>
      <c r="V228" s="4">
        <f>B227</f>
        <v>0</v>
      </c>
      <c r="W228" s="3">
        <f>IFERROR(X228/$V228,0)</f>
        <v>0</v>
      </c>
      <c r="X228" s="4">
        <f>C227</f>
        <v>0</v>
      </c>
      <c r="Y228" s="3">
        <f>IFERROR(Z228/$V228,0)</f>
        <v>0</v>
      </c>
      <c r="Z228" s="4">
        <f>D227</f>
        <v>0</v>
      </c>
      <c r="AA228" s="3">
        <f>IFERROR(AB228/$V228,0)</f>
        <v>0</v>
      </c>
      <c r="AB228" s="4">
        <f>E227</f>
        <v>0</v>
      </c>
      <c r="AC228" s="3">
        <f>IFERROR(AD228/$V228,0)</f>
        <v>0</v>
      </c>
      <c r="AD228" s="4">
        <f>F77</f>
        <v>185000000</v>
      </c>
    </row>
    <row r="229" spans="1:30" ht="13.23529411764706">
      <c r="A229" t="s">
        <v>205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204</v>
      </c>
      <c r="I229" s="3">
        <f>IFERROR(J229/$J$178,0)</f>
        <v>0</v>
      </c>
      <c r="J229" s="4">
        <f>B228</f>
        <v>0</v>
      </c>
      <c r="K229" s="3">
        <f>IFERROR(L229/$L$178,0)</f>
        <v>0</v>
      </c>
      <c r="L229" s="4">
        <f>C228</f>
        <v>0</v>
      </c>
      <c r="M229" s="3">
        <f>IFERROR(N229/$N$178,0)</f>
        <v>0</v>
      </c>
      <c r="N229" s="4">
        <f>D228</f>
        <v>0</v>
      </c>
      <c r="O229" s="3">
        <f>IFERROR(P229/$P$178,0)</f>
        <v>0</v>
      </c>
      <c r="P229" s="4">
        <f>E228</f>
        <v>0</v>
      </c>
      <c r="Q229" s="3">
        <f>IFERROR(R229/$R$178,0)</f>
        <v>5.0039651070578898e-10</v>
      </c>
      <c r="R229" s="4">
        <f>F78</f>
        <v>6.3099999999999996</v>
      </c>
      <c r="T229" t="s">
        <f>A228</f>
        <v>204</v>
      </c>
      <c r="U229" s="3">
        <f>IFERROR(V229/$V229,0)</f>
        <v>0</v>
      </c>
      <c r="V229" s="4">
        <f>B228</f>
        <v>0</v>
      </c>
      <c r="W229" s="3">
        <f>IFERROR(X229/$V229,0)</f>
        <v>0</v>
      </c>
      <c r="X229" s="4">
        <f>C228</f>
        <v>0</v>
      </c>
      <c r="Y229" s="3">
        <f>IFERROR(Z229/$V229,0)</f>
        <v>0</v>
      </c>
      <c r="Z229" s="4">
        <f>D228</f>
        <v>0</v>
      </c>
      <c r="AA229" s="3">
        <f>IFERROR(AB229/$V229,0)</f>
        <v>0</v>
      </c>
      <c r="AB229" s="4">
        <f>E228</f>
        <v>0</v>
      </c>
      <c r="AC229" s="3">
        <f>IFERROR(AD229/$V229,0)</f>
        <v>0</v>
      </c>
      <c r="AD229" s="4">
        <f>F78</f>
        <v>6.3099999999999996</v>
      </c>
    </row>
    <row r="230" spans="1:30" ht="13.23529411764706">
      <c r="A230" t="s">
        <v>206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205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205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3.23529411764706">
      <c r="A231" t="s">
        <v>207</v>
      </c>
      <c r="B231" s="4">
        <v>-108000000</v>
      </c>
      <c r="C231" s="4">
        <v>54000000</v>
      </c>
      <c r="D231" s="4">
        <v>-24000000</v>
      </c>
      <c r="E231" s="4">
        <v>-13000000</v>
      </c>
      <c r="F231" s="4">
        <v>17000000</v>
      </c>
      <c r="H231" t="s">
        <f>A230</f>
        <v>206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0.014670896114195083</v>
      </c>
      <c r="R231" s="4">
        <f>F80</f>
        <v>185000000</v>
      </c>
      <c r="T231" t="s">
        <f>A230</f>
        <v>206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185000000</v>
      </c>
    </row>
    <row r="232" spans="1:30" ht="13.23529411764706">
      <c r="A232" t="s">
        <v>208</v>
      </c>
      <c r="B232" s="4">
        <v>-85000000</v>
      </c>
      <c r="C232" s="4">
        <v>50000000</v>
      </c>
      <c r="D232" s="4">
        <v>-123000000</v>
      </c>
      <c r="E232" s="4">
        <v>-24000000</v>
      </c>
      <c r="F232" s="4">
        <v>-338000000</v>
      </c>
      <c r="H232" t="s">
        <f>A231</f>
        <v>207</v>
      </c>
      <c r="I232" s="3">
        <f>IFERROR(J232/$J$178,0)</f>
        <v>-0.010465116279069767</v>
      </c>
      <c r="J232" s="4">
        <f>B231</f>
        <v>-108000000</v>
      </c>
      <c r="K232" s="3">
        <f>IFERROR(L232/$L$178,0)</f>
        <v>0.0050279329608938546</v>
      </c>
      <c r="L232" s="4">
        <f>C231</f>
        <v>54000000</v>
      </c>
      <c r="M232" s="3">
        <f>IFERROR(N232/$N$178,0)</f>
        <v>-0.0019077901430842607</v>
      </c>
      <c r="N232" s="4">
        <f>D231</f>
        <v>-24000000</v>
      </c>
      <c r="O232" s="3">
        <f>IFERROR(P232/$P$178,0)</f>
        <v>-0.00091549295774647887</v>
      </c>
      <c r="P232" s="4">
        <f>E231</f>
        <v>-13000000</v>
      </c>
      <c r="Q232" s="3">
        <f>IFERROR(R232/$R$178,0)</f>
        <v>0.23711340206185566</v>
      </c>
      <c r="R232" s="4">
        <f>F81</f>
        <v>2990000000</v>
      </c>
      <c r="T232" t="s">
        <f>A231</f>
        <v>207</v>
      </c>
      <c r="U232" s="3">
        <f>IFERROR(V232/$V232,0)</f>
        <v>1</v>
      </c>
      <c r="V232" s="4">
        <f>B231</f>
        <v>-108000000</v>
      </c>
      <c r="W232" s="3">
        <f>IFERROR(X232/$V232,0)</f>
        <v>-0.5</v>
      </c>
      <c r="X232" s="4">
        <f>C231</f>
        <v>54000000</v>
      </c>
      <c r="Y232" s="3">
        <f>IFERROR(Z232/$V232,0)</f>
        <v>0.22222222222222221</v>
      </c>
      <c r="Z232" s="4">
        <f>D231</f>
        <v>-24000000</v>
      </c>
      <c r="AA232" s="3">
        <f>IFERROR(AB232/$V232,0)</f>
        <v>0.12037037037037036</v>
      </c>
      <c r="AB232" s="4">
        <f>E231</f>
        <v>-13000000</v>
      </c>
      <c r="AC232" s="3">
        <f>IFERROR(AD232/$V232,0)</f>
        <v>-27.685185185185187</v>
      </c>
      <c r="AD232" s="4">
        <f>F81</f>
        <v>2990000000</v>
      </c>
    </row>
    <row r="233" spans="1:30" ht="13.23529411764706">
      <c r="A233" t="s">
        <v>209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H233" t="s">
        <f>A232</f>
        <v>208</v>
      </c>
      <c r="I233" s="3">
        <f>IFERROR(J233/$J$178,0)</f>
        <v>-0.0082364341085271325</v>
      </c>
      <c r="J233" s="4">
        <f>B232</f>
        <v>-85000000</v>
      </c>
      <c r="K233" s="3">
        <f>IFERROR(L233/$L$178,0)</f>
        <v>0.0046554934823091251</v>
      </c>
      <c r="L233" s="4">
        <f>C232</f>
        <v>50000000</v>
      </c>
      <c r="M233" s="3">
        <f>IFERROR(N233/$N$178,0)</f>
        <v>-0.0097774244833068371</v>
      </c>
      <c r="N233" s="4">
        <f>D232</f>
        <v>-123000000</v>
      </c>
      <c r="O233" s="3">
        <f>IFERROR(P233/$P$178,0)</f>
        <v>-0.0016901408450704226</v>
      </c>
      <c r="P233" s="4">
        <f>E232</f>
        <v>-24000000</v>
      </c>
      <c r="Q233" s="3">
        <f>IFERROR(R233/$R$178,0)</f>
        <v>0</v>
      </c>
      <c r="R233" s="4">
        <f>F82</f>
        <v>0</v>
      </c>
      <c r="T233" t="s">
        <f>A232</f>
        <v>208</v>
      </c>
      <c r="U233" s="3">
        <f>IFERROR(V233/$V233,0)</f>
        <v>1</v>
      </c>
      <c r="V233" s="4">
        <f>B232</f>
        <v>-85000000</v>
      </c>
      <c r="W233" s="3">
        <f>IFERROR(X233/$V233,0)</f>
        <v>-0.58823529411764708</v>
      </c>
      <c r="X233" s="4">
        <f>C232</f>
        <v>50000000</v>
      </c>
      <c r="Y233" s="3">
        <f>IFERROR(Z233/$V233,0)</f>
        <v>1.4470588235294117</v>
      </c>
      <c r="Z233" s="4">
        <f>D232</f>
        <v>-123000000</v>
      </c>
      <c r="AA233" s="3">
        <f>IFERROR(AB233/$V233,0)</f>
        <v>0.28235294117647058</v>
      </c>
      <c r="AB233" s="4">
        <f>E232</f>
        <v>-24000000</v>
      </c>
      <c r="AC233" s="3">
        <f>IFERROR(AD233/$V233,0)</f>
        <v>-0</v>
      </c>
      <c r="AD233" s="4">
        <f>F82</f>
        <v>0</v>
      </c>
    </row>
    <row r="234" spans="1:30" ht="13.23529411764706">
      <c r="A234" t="s">
        <v>210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H234" t="s">
        <f>A233</f>
        <v>209</v>
      </c>
      <c r="I234" s="3">
        <f>IFERROR(J234/$J$178,0)</f>
        <v>0</v>
      </c>
      <c r="J234" s="4">
        <f>B233</f>
        <v>0</v>
      </c>
      <c r="K234" s="3">
        <f>IFERROR(L234/$L$178,0)</f>
        <v>0</v>
      </c>
      <c r="L234" s="4">
        <f>C233</f>
        <v>0</v>
      </c>
      <c r="M234" s="3">
        <f>IFERROR(N234/$N$178,0)</f>
        <v>0</v>
      </c>
      <c r="N234" s="4">
        <f>D233</f>
        <v>0</v>
      </c>
      <c r="O234" s="3">
        <f>IFERROR(P234/$P$178,0)</f>
        <v>0</v>
      </c>
      <c r="P234" s="4">
        <f>E233</f>
        <v>0</v>
      </c>
      <c r="Q234" s="3">
        <f>IFERROR(R234/$R$178,0)</f>
        <v>0</v>
      </c>
      <c r="R234" s="4">
        <f>F83</f>
        <v>0</v>
      </c>
      <c r="T234" t="s">
        <f>A233</f>
        <v>209</v>
      </c>
      <c r="U234" s="3">
        <f>IFERROR(V234/$V234,0)</f>
        <v>0</v>
      </c>
      <c r="V234" s="4">
        <f>B233</f>
        <v>0</v>
      </c>
      <c r="W234" s="3">
        <f>IFERROR(X234/$V234,0)</f>
        <v>0</v>
      </c>
      <c r="X234" s="4">
        <f>C233</f>
        <v>0</v>
      </c>
      <c r="Y234" s="3">
        <f>IFERROR(Z234/$V234,0)</f>
        <v>0</v>
      </c>
      <c r="Z234" s="4">
        <f>D233</f>
        <v>0</v>
      </c>
      <c r="AA234" s="3">
        <f>IFERROR(AB234/$V234,0)</f>
        <v>0</v>
      </c>
      <c r="AB234" s="4">
        <f>E233</f>
        <v>0</v>
      </c>
      <c r="AC234" s="3">
        <f>IFERROR(AD234/$V234,0)</f>
        <v>-0</v>
      </c>
      <c r="AD234" s="4">
        <f>F83</f>
        <v>0</v>
      </c>
    </row>
    <row r="235" spans="1:30" ht="13.23529411764706">
      <c r="H235" t="s">
        <f>A234</f>
        <v>210</v>
      </c>
      <c r="I235" s="3">
        <f>IFERROR(J235/$J$178,0)</f>
        <v>0</v>
      </c>
      <c r="J235" s="4">
        <f>B234</f>
        <v>0</v>
      </c>
      <c r="K235" s="3">
        <f>IFERROR(L235/$L$178,0)</f>
        <v>0</v>
      </c>
      <c r="L235" s="4">
        <f>C234</f>
        <v>0</v>
      </c>
      <c r="M235" s="3">
        <f>IFERROR(N235/$N$178,0)</f>
        <v>0</v>
      </c>
      <c r="N235" s="4">
        <f>D234</f>
        <v>0</v>
      </c>
      <c r="O235" s="3">
        <f>IFERROR(P235/$P$178,0)</f>
        <v>0</v>
      </c>
      <c r="P235" s="4">
        <f>E234</f>
        <v>0</v>
      </c>
      <c r="Q235" s="3">
        <f>IFERROR(R235/$R$178,0)</f>
        <v>0</v>
      </c>
      <c r="R235" s="4">
        <f>F84</f>
        <v>0</v>
      </c>
      <c r="T235" t="s">
        <f>A234</f>
        <v>210</v>
      </c>
      <c r="U235" s="3">
        <f>IFERROR(V235/$V235,0)</f>
        <v>0</v>
      </c>
      <c r="V235" s="4">
        <f>B234</f>
        <v>0</v>
      </c>
      <c r="W235" s="3">
        <f>IFERROR(X235/$V235,0)</f>
        <v>0</v>
      </c>
      <c r="X235" s="4">
        <f>C234</f>
        <v>0</v>
      </c>
      <c r="Y235" s="3">
        <f>IFERROR(Z235/$V235,0)</f>
        <v>0</v>
      </c>
      <c r="Z235" s="4">
        <f>D234</f>
        <v>0</v>
      </c>
      <c r="AA235" s="3">
        <f>IFERROR(AB235/$V235,0)</f>
        <v>0</v>
      </c>
      <c r="AB235" s="4">
        <f>E234</f>
        <v>0</v>
      </c>
      <c r="AC235" s="3">
        <f>IFERROR(AD235/$V235,0)</f>
        <v>0</v>
      </c>
      <c r="AD235" s="4">
        <f>F84</f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5"/>
  <sheetViews>
    <sheetView topLeftCell="A3" workbookViewId="0" zoomScale="85">
      <selection activeCell="B28" sqref="B28:F28"/>
    </sheetView>
  </sheetViews>
  <sheetFormatPr defaultRowHeight="12.75"/>
  <cols>
    <col min="1" max="1" style="0" width="59.99639423076923" bestFit="1" customWidth="1"/>
    <col min="2" max="4" style="0" width="22.519654977375566" bestFit="1" customWidth="1"/>
    <col min="5" max="5" style="0" width="23.023826357466067" bestFit="1" customWidth="1"/>
    <col min="6" max="6" style="0" width="22.519654977375566" bestFit="1" customWidth="1"/>
    <col min="7" max="8" style="0" width="9.142307692307693"/>
    <col min="9" max="9" style="0" width="9.243141968325792" bestFit="1" customWidth="1"/>
    <col min="10" max="10" style="0" width="22.519654977375566" bestFit="1" customWidth="1"/>
    <col min="11" max="11" style="0" width="9.243141968325792" bestFit="1" customWidth="1"/>
    <col min="12" max="12" style="0" width="22.519654977375566" bestFit="1" customWidth="1"/>
    <col min="13" max="13" style="0" width="9.243141968325792" bestFit="1" customWidth="1"/>
    <col min="14" max="14" style="0" width="22.519654977375566" bestFit="1" customWidth="1"/>
    <col min="15" max="15" style="0" width="9.243141968325792" bestFit="1" customWidth="1"/>
    <col min="16" max="16" style="0" width="22.519654977375566" bestFit="1" customWidth="1"/>
    <col min="17" max="17" style="0" width="9.243141968325792" bestFit="1" customWidth="1"/>
    <col min="18" max="18" style="0" width="22.519654977375566" bestFit="1" customWidth="1"/>
    <col min="19" max="20" style="0" width="9.142307692307693"/>
    <col min="21" max="21" style="0" width="9.243141968325792" bestFit="1" customWidth="1"/>
    <col min="22" max="22" style="0" width="22.519654977375566" bestFit="1" customWidth="1"/>
    <col min="23" max="23" style="0" width="11.932055995475114" bestFit="1" customWidth="1"/>
    <col min="24" max="24" style="0" width="22.519654977375566" bestFit="1" customWidth="1"/>
    <col min="25" max="25" style="0" width="10.419541855203622" bestFit="1" customWidth="1"/>
    <col min="26" max="26" style="0" width="22.519654977375566" bestFit="1" customWidth="1"/>
    <col min="27" max="27" style="0" width="11.932055995475114" bestFit="1" customWidth="1"/>
    <col min="28" max="28" style="0" width="22.519654977375566" bestFit="1" customWidth="1"/>
    <col min="29" max="29" style="0" width="11.932055995475114" bestFit="1" customWidth="1"/>
    <col min="30" max="30" style="0" width="22.519654977375566" bestFit="1" customWidth="1"/>
    <col min="31" max="16384" style="0" width="9.142307692307693"/>
  </cols>
  <sheetData>
    <row r="1" spans="1:30" ht="13.23529411764706">
      <c r="A1" s="2" t="inlineStr">
        <is>
          <t>Duke Energy</t>
        </is>
      </c>
    </row>
    <row r="2" spans="1:30" ht="13.23529411764706">
      <c r="A2" t="s">
        <v>211</v>
      </c>
      <c r="B2" s="1">
        <v>735432137</v>
      </c>
    </row>
    <row r="3" spans="1:30" ht="13.23529411764706">
      <c r="A3" t="s">
        <v>1</v>
      </c>
      <c r="B3" s="3">
        <v>0.20999999999999999</v>
      </c>
    </row>
    <row r="4" spans="1:30">
      <c r="B4" s="3"/>
    </row>
    <row r="5" spans="1:30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3.23529411764706">
      <c r="A6" t="s">
        <v>3</v>
      </c>
      <c r="B6" s="3">
        <f>B55/B52</f>
        <v>0.32225063938618925</v>
      </c>
      <c r="C6" s="3">
        <f>C55/C52</f>
        <v>0.31099195710455763</v>
      </c>
      <c r="D6" s="3">
        <f>D55/D52</f>
        <v>0.28103044496487123</v>
      </c>
      <c r="E6" s="3">
        <f>E55/E52</f>
        <v>0.14592833876221498</v>
      </c>
      <c r="F6" s="3">
        <f>F55/F52</f>
        <v>0.12658536585365854</v>
      </c>
    </row>
    <row r="7" spans="1:30" ht="13.23529411764706">
      <c r="A7" t="s">
        <v>212</v>
      </c>
      <c r="B7" s="4">
        <f>B35-(B38+B42)</f>
        <v>5130000000</v>
      </c>
      <c r="C7" s="4">
        <f>C35-(C38+C42)</f>
        <v>5660000000</v>
      </c>
      <c r="D7" s="4">
        <f>D35-(D38+D42)</f>
        <v>5990000000</v>
      </c>
      <c r="E7" s="4">
        <f>E35-(E38+E42)</f>
        <v>5450000000</v>
      </c>
      <c r="F7" s="4">
        <f>F35-(F38+F42)</f>
        <v>5720000000</v>
      </c>
    </row>
    <row r="8" spans="1:30" ht="13.23529411764706">
      <c r="A8" t="s">
        <v>5</v>
      </c>
      <c r="B8" s="4">
        <f>B48</f>
        <v>1530000000</v>
      </c>
      <c r="C8" s="4">
        <f>C48</f>
        <v>1730000000</v>
      </c>
      <c r="D8" s="4">
        <f>D48</f>
        <v>1990000000</v>
      </c>
      <c r="E8" s="4">
        <f>E48</f>
        <v>2089999999.9999998</v>
      </c>
      <c r="F8" s="4">
        <f>F48</f>
        <v>2200000000</v>
      </c>
    </row>
    <row r="9" spans="1:30" ht="13.23529411764706">
      <c r="A9" t="s">
        <v>6</v>
      </c>
      <c r="B9" s="4">
        <f>B7*(1-B6)</f>
        <v>3476854219.9488492</v>
      </c>
      <c r="C9" s="4">
        <f>C7*(1-C6)</f>
        <v>3899785522.7882037</v>
      </c>
      <c r="D9" s="4">
        <f>D7*(1-D6)</f>
        <v>4306627634.6604214</v>
      </c>
      <c r="E9" s="4">
        <f>E7*(1-E6)</f>
        <v>4654690553.7459278</v>
      </c>
      <c r="F9" s="4">
        <f>F7*(1-F6)</f>
        <v>4995931707.3170729</v>
      </c>
    </row>
    <row r="10" spans="1:30" ht="13.23529411764706">
      <c r="A10" t="s">
        <v>7</v>
      </c>
      <c r="B10" s="4">
        <f>B125-(B120+B121+B122)</f>
        <v>94128000000</v>
      </c>
      <c r="C10" s="4">
        <f>C125-(C120+C121+C122)</f>
        <v>100164000000</v>
      </c>
      <c r="D10" s="4">
        <f>D125-(D120+D121+D122)</f>
        <v>103760000000</v>
      </c>
      <c r="E10" s="4">
        <f>E125-(E120+E121+E122)</f>
        <v>111474000000</v>
      </c>
      <c r="F10" s="4">
        <f>F125-(F120+F121+F122)</f>
        <v>124451000000</v>
      </c>
    </row>
    <row r="11" spans="1:30" ht="13.23529411764706">
      <c r="A11" t="s">
        <v>8</v>
      </c>
      <c r="B11" s="4">
        <f>B10</f>
        <v>94128000000</v>
      </c>
      <c r="C11" s="4">
        <f>(B10+C10)/2</f>
        <v>97146000000</v>
      </c>
      <c r="D11" s="4">
        <f>(C10+D10)/2</f>
        <v>101962000000</v>
      </c>
      <c r="E11" s="4">
        <f>(D10+E10)/2</f>
        <v>107617000000</v>
      </c>
      <c r="F11" s="4">
        <f>(E10+F10)/2</f>
        <v>117962500000</v>
      </c>
    </row>
    <row r="12" spans="1:30" ht="13.23529411764706">
      <c r="A12" t="s">
        <v>9</v>
      </c>
      <c r="B12" s="3">
        <f>B9/B27</f>
        <v>0.1555639472012908</v>
      </c>
      <c r="C12" s="3">
        <f>C9/C27</f>
        <v>0.17141914385882215</v>
      </c>
      <c r="D12" s="3">
        <f>D9/D27</f>
        <v>0.18271648853035305</v>
      </c>
      <c r="E12" s="3">
        <f>E9/E27</f>
        <v>0.18983240431263979</v>
      </c>
      <c r="F12" s="3">
        <f>F9/F27</f>
        <v>0.19919982884039367</v>
      </c>
    </row>
    <row r="13" spans="1:30" ht="13.23529411764706">
      <c r="A13" t="s">
        <v>10</v>
      </c>
      <c r="B13" s="3">
        <f>B27/B11</f>
        <v>0.23744263131055585</v>
      </c>
      <c r="C13" s="3">
        <f>C27/C11</f>
        <v>0.2341835999423548</v>
      </c>
      <c r="D13" s="3">
        <f>D27/D11</f>
        <v>0.23116455149957826</v>
      </c>
      <c r="E13" s="3">
        <f>E27/E11</f>
        <v>0.22784504306940354</v>
      </c>
      <c r="F13" s="3">
        <f>F27/F11</f>
        <v>0.21260993959944899</v>
      </c>
    </row>
    <row r="14" spans="1:30" ht="13.23529411764706">
      <c r="A14" t="s">
        <v>11</v>
      </c>
      <c r="B14" s="3">
        <f>B13*B12</f>
        <v>0.036937512960530869</v>
      </c>
      <c r="C14" s="3">
        <f>C13*C12</f>
        <v>0.040143552207895374</v>
      </c>
      <c r="D14" s="3">
        <f>D13*D12</f>
        <v>0.042237575122696901</v>
      </c>
      <c r="E14" s="3">
        <f>E13*E12</f>
        <v>0.043252372336581836</v>
      </c>
      <c r="F14" s="3">
        <f>F13*F12</f>
        <v>0.042351863577976677</v>
      </c>
    </row>
    <row r="26" spans="1:30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22350000000</v>
      </c>
      <c r="C27" s="4">
        <v>22750000000</v>
      </c>
      <c r="D27" s="4">
        <v>23570000000</v>
      </c>
      <c r="E27" s="4">
        <v>24520000000</v>
      </c>
      <c r="F27" s="4">
        <v>25080000000</v>
      </c>
      <c r="G27" s="4"/>
      <c r="H27" t="s">
        <f>A27</f>
        <v>14</v>
      </c>
      <c r="I27" s="8">
        <f>IFERROR(J27/$J$27,0)</f>
        <v>1</v>
      </c>
      <c r="J27" s="4">
        <f>B27</f>
        <v>22350000000</v>
      </c>
      <c r="K27" s="8">
        <f>IFERROR(L27/$L$27,0)</f>
        <v>1</v>
      </c>
      <c r="L27" s="4">
        <f>C27</f>
        <v>22750000000</v>
      </c>
      <c r="M27" s="8">
        <f>IFERROR(N27/$N$27,0)</f>
        <v>1</v>
      </c>
      <c r="N27" s="4">
        <f>D27</f>
        <v>23570000000</v>
      </c>
      <c r="O27" s="8">
        <f>IFERROR(P27/$P$27,0)</f>
        <v>1</v>
      </c>
      <c r="P27" s="4">
        <f>E27</f>
        <v>24520000000</v>
      </c>
      <c r="Q27" s="8">
        <f>IFERROR(R27/$R$27,0)</f>
        <v>1</v>
      </c>
      <c r="R27" s="4">
        <f>F27</f>
        <v>25080000000</v>
      </c>
      <c r="T27" t="s">
        <f>A27</f>
        <v>14</v>
      </c>
      <c r="U27" s="8">
        <f>IFERROR(V27/$V27,0)</f>
        <v>1</v>
      </c>
      <c r="V27" s="4">
        <f>B27</f>
        <v>22350000000</v>
      </c>
      <c r="W27" s="8">
        <f>IFERROR(X27/$V27,0)</f>
        <v>1.0178970917225951</v>
      </c>
      <c r="X27" s="4">
        <f>C27</f>
        <v>22750000000</v>
      </c>
      <c r="Y27" s="8">
        <f>IFERROR(Z27/$V27,0)</f>
        <v>1.054586129753915</v>
      </c>
      <c r="Z27" s="4">
        <f>D27</f>
        <v>23570000000</v>
      </c>
      <c r="AA27" s="8">
        <f>IFERROR(AB27/$V27,0)</f>
        <v>1.0970917225950783</v>
      </c>
      <c r="AB27" s="4">
        <f>E27</f>
        <v>24520000000</v>
      </c>
      <c r="AC27" s="8">
        <f>IFERROR(AD27/$V27,0)</f>
        <v>1.1221476510067114</v>
      </c>
      <c r="AD27" s="4">
        <f>F27</f>
        <v>25080000000</v>
      </c>
    </row>
    <row r="28" spans="1:30" ht="13.5">
      <c r="A28" t="s">
        <v>15</v>
      </c>
      <c r="B28" s="4"/>
      <c r="C28" s="3">
        <f>(C27-B27)/B27</f>
        <v>0.017897091722595078</v>
      </c>
      <c r="D28" s="3">
        <f>(D27-C27)/C27</f>
        <v>0.036043956043956042</v>
      </c>
      <c r="E28" s="3">
        <f>(E27-D27)/D27</f>
        <v>0.040305473058973272</v>
      </c>
      <c r="F28" s="3">
        <f>(F27-E27)/E27</f>
        <v>0.022838499184339316</v>
      </c>
      <c r="G28" s="4"/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7.8668535044373968e-13</v>
      </c>
      <c r="L28" s="4">
        <f>C28</f>
        <v>0.017897091722595078</v>
      </c>
      <c r="M28" s="8">
        <f>IFERROR(N28/$N$27,0)</f>
        <v>1.5292302097563021e-12</v>
      </c>
      <c r="N28" s="4">
        <f>D28</f>
        <v>0.036043956043956042</v>
      </c>
      <c r="O28" s="8">
        <f>IFERROR(P28/$P$27,0)</f>
        <v>1.6437794885388773e-12</v>
      </c>
      <c r="P28" s="4">
        <f>E28</f>
        <v>0.040305473058973272</v>
      </c>
      <c r="Q28" s="8">
        <f>IFERROR(R28/$R$27,0)</f>
        <v>9.1062596428785156e-13</v>
      </c>
      <c r="R28" s="4">
        <f>F28</f>
        <v>0.022838499184339316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0.017897091722595078</v>
      </c>
      <c r="Y28" s="8">
        <f>IFERROR(Z28/$V28,0)</f>
        <v>0</v>
      </c>
      <c r="Z28" s="4">
        <f>D28</f>
        <v>0.036043956043956042</v>
      </c>
      <c r="AA28" s="8">
        <f>IFERROR(AB28/$V28,0)</f>
        <v>0</v>
      </c>
      <c r="AB28" s="4">
        <f>E28</f>
        <v>0.040305473058973272</v>
      </c>
      <c r="AC28" s="8">
        <f>IFERROR(AD28/$V28,0)</f>
        <v>0</v>
      </c>
      <c r="AD28" s="4">
        <f>F28</f>
        <v>0.022838499184339316</v>
      </c>
    </row>
    <row r="29" spans="1:30" ht="13.5">
      <c r="A29" t="s">
        <v>16</v>
      </c>
      <c r="B29" s="4">
        <v>16090000000</v>
      </c>
      <c r="C29" s="4">
        <v>15960000000</v>
      </c>
      <c r="D29" s="4">
        <v>16340000000</v>
      </c>
      <c r="E29" s="4">
        <v>17790000000</v>
      </c>
      <c r="F29" s="4">
        <v>18050000000</v>
      </c>
      <c r="G29" s="4"/>
      <c r="H29" t="s">
        <f>A29</f>
        <v>16</v>
      </c>
      <c r="I29" s="8">
        <f>IFERROR(J29/$J$27,0)</f>
        <v>0.71991051454138699</v>
      </c>
      <c r="J29" s="4">
        <f>B29</f>
        <v>16090000000</v>
      </c>
      <c r="K29" s="8">
        <f>IFERROR(L29/$L$27,0)</f>
        <v>0.70153846153846156</v>
      </c>
      <c r="L29" s="4">
        <f>C29</f>
        <v>15960000000</v>
      </c>
      <c r="M29" s="8">
        <f>IFERROR(N29/$N$27,0)</f>
        <v>0.69325413661434021</v>
      </c>
      <c r="N29" s="4">
        <f>D29</f>
        <v>16340000000</v>
      </c>
      <c r="O29" s="8">
        <f>IFERROR(P29/$P$27,0)</f>
        <v>0.7255301794453507</v>
      </c>
      <c r="P29" s="4">
        <f>E29</f>
        <v>17790000000</v>
      </c>
      <c r="Q29" s="8">
        <f>IFERROR(R29/$R$27,0)</f>
        <v>0.71969696969696972</v>
      </c>
      <c r="R29" s="4">
        <f>F29</f>
        <v>18050000000</v>
      </c>
      <c r="T29" t="s">
        <f>A29</f>
        <v>16</v>
      </c>
      <c r="U29" s="8">
        <f>IFERROR(V29/$V29,0)</f>
        <v>1</v>
      </c>
      <c r="V29" s="4">
        <f>B29</f>
        <v>16090000000</v>
      </c>
      <c r="W29" s="8">
        <f>IFERROR(X29/$V29,0)</f>
        <v>0.99192044748290864</v>
      </c>
      <c r="X29" s="4">
        <f>C29</f>
        <v>15960000000</v>
      </c>
      <c r="Y29" s="8">
        <f>IFERROR(Z29/$V29,0)</f>
        <v>1.0155376009944064</v>
      </c>
      <c r="Z29" s="4">
        <f>D29</f>
        <v>16340000000</v>
      </c>
      <c r="AA29" s="8">
        <f>IFERROR(AB29/$V29,0)</f>
        <v>1.105655686761964</v>
      </c>
      <c r="AB29" s="4">
        <f>E29</f>
        <v>17790000000</v>
      </c>
      <c r="AC29" s="8">
        <f>IFERROR(AD29/$V29,0)</f>
        <v>1.1218147917961467</v>
      </c>
      <c r="AD29" s="4">
        <f>F29</f>
        <v>18050000000</v>
      </c>
    </row>
    <row r="30" spans="1:30" ht="13.5">
      <c r="A30" t="s">
        <v>17</v>
      </c>
      <c r="B30" s="4">
        <v>13040000000</v>
      </c>
      <c r="C30" s="4">
        <v>12660000000</v>
      </c>
      <c r="D30" s="4">
        <v>12820000000</v>
      </c>
      <c r="E30" s="4">
        <v>13720000000</v>
      </c>
      <c r="F30" s="4">
        <v>13500000000</v>
      </c>
      <c r="G30" s="4"/>
      <c r="H30" t="s">
        <f>A30</f>
        <v>17</v>
      </c>
      <c r="I30" s="8">
        <f>IFERROR(J30/$J$27,0)</f>
        <v>0.58344519015659957</v>
      </c>
      <c r="J30" s="4">
        <f>B30</f>
        <v>13040000000</v>
      </c>
      <c r="K30" s="8">
        <f>IFERROR(L30/$L$27,0)</f>
        <v>0.55648351648351646</v>
      </c>
      <c r="L30" s="4">
        <f>C30</f>
        <v>12660000000</v>
      </c>
      <c r="M30" s="8">
        <f>IFERROR(N30/$N$27,0)</f>
        <v>0.54391175222740773</v>
      </c>
      <c r="N30" s="4">
        <f>D30</f>
        <v>12820000000</v>
      </c>
      <c r="O30" s="8">
        <f>IFERROR(P30/$P$27,0)</f>
        <v>0.55954323001631323</v>
      </c>
      <c r="P30" s="4">
        <f>E30</f>
        <v>13720000000</v>
      </c>
      <c r="Q30" s="8">
        <f>IFERROR(R30/$R$27,0)</f>
        <v>0.53827751196172247</v>
      </c>
      <c r="R30" s="4">
        <f>F30</f>
        <v>13500000000</v>
      </c>
      <c r="T30" t="s">
        <f>A30</f>
        <v>17</v>
      </c>
      <c r="U30" s="8">
        <f>IFERROR(V30/$V30,0)</f>
        <v>1</v>
      </c>
      <c r="V30" s="4">
        <f>B30</f>
        <v>13040000000</v>
      </c>
      <c r="W30" s="8">
        <f>IFERROR(X30/$V30,0)</f>
        <v>0.97085889570552142</v>
      </c>
      <c r="X30" s="4">
        <f>C30</f>
        <v>12660000000</v>
      </c>
      <c r="Y30" s="8">
        <f>IFERROR(Z30/$V30,0)</f>
        <v>0.98312883435582821</v>
      </c>
      <c r="Z30" s="4">
        <f>D30</f>
        <v>12820000000</v>
      </c>
      <c r="AA30" s="8">
        <f>IFERROR(AB30/$V30,0)</f>
        <v>1.0521472392638036</v>
      </c>
      <c r="AB30" s="4">
        <f>E30</f>
        <v>13720000000</v>
      </c>
      <c r="AC30" s="8">
        <f>IFERROR(AD30/$V30,0)</f>
        <v>1.0352760736196318</v>
      </c>
      <c r="AD30" s="4">
        <f>F30</f>
        <v>13500000000</v>
      </c>
    </row>
    <row r="31" spans="1:30" ht="13.5">
      <c r="A31" t="s">
        <v>18</v>
      </c>
      <c r="B31" s="4">
        <v>3050000000</v>
      </c>
      <c r="C31" s="4">
        <v>3290000000</v>
      </c>
      <c r="D31" s="4">
        <v>3530000000</v>
      </c>
      <c r="E31" s="4">
        <v>4070000000.0000005</v>
      </c>
      <c r="F31" s="4">
        <v>4550000000</v>
      </c>
      <c r="G31" s="4"/>
      <c r="H31" t="s">
        <f>A31</f>
        <v>18</v>
      </c>
      <c r="I31" s="8">
        <f>IFERROR(J31/$J$27,0)</f>
        <v>0.13646532438478748</v>
      </c>
      <c r="J31" s="4">
        <f>B31</f>
        <v>3050000000</v>
      </c>
      <c r="K31" s="8">
        <f>IFERROR(L31/$L$27,0)</f>
        <v>0.14461538461538462</v>
      </c>
      <c r="L31" s="4">
        <f>C31</f>
        <v>3290000000</v>
      </c>
      <c r="M31" s="8">
        <f>IFERROR(N31/$N$27,0)</f>
        <v>0.14976665252439542</v>
      </c>
      <c r="N31" s="4">
        <f>D31</f>
        <v>3530000000</v>
      </c>
      <c r="O31" s="8">
        <f>IFERROR(P31/$P$27,0)</f>
        <v>0.16598694942903755</v>
      </c>
      <c r="P31" s="4">
        <f>E31</f>
        <v>4070000000.0000005</v>
      </c>
      <c r="Q31" s="8">
        <f>IFERROR(R31/$R$27,0)</f>
        <v>0.1814194577352472</v>
      </c>
      <c r="R31" s="4">
        <f>F31</f>
        <v>4550000000</v>
      </c>
      <c r="T31" t="s">
        <f>A31</f>
        <v>18</v>
      </c>
      <c r="U31" s="8">
        <f>IFERROR(V31/$V31,0)</f>
        <v>1</v>
      </c>
      <c r="V31" s="4">
        <f>B31</f>
        <v>3050000000</v>
      </c>
      <c r="W31" s="8">
        <f>IFERROR(X31/$V31,0)</f>
        <v>1.0786885245901638</v>
      </c>
      <c r="X31" s="4">
        <f>C31</f>
        <v>3290000000</v>
      </c>
      <c r="Y31" s="8">
        <f>IFERROR(Z31/$V31,0)</f>
        <v>1.1573770491803279</v>
      </c>
      <c r="Z31" s="4">
        <f>D31</f>
        <v>3530000000</v>
      </c>
      <c r="AA31" s="8">
        <f>IFERROR(AB31/$V31,0)</f>
        <v>1.3344262295081968</v>
      </c>
      <c r="AB31" s="4">
        <f>E31</f>
        <v>4070000000.0000005</v>
      </c>
      <c r="AC31" s="8">
        <f>IFERROR(AD31/$V31,0)</f>
        <v>1.4918032786885247</v>
      </c>
      <c r="AD31" s="4">
        <f>F31</f>
        <v>4550000000</v>
      </c>
    </row>
    <row r="32" spans="1:30" ht="13.5">
      <c r="A32" t="s">
        <v>19</v>
      </c>
      <c r="B32" s="4">
        <v>3050000000</v>
      </c>
      <c r="C32" s="4">
        <v>3290000000</v>
      </c>
      <c r="D32" s="4">
        <v>0</v>
      </c>
      <c r="E32" s="4">
        <v>0</v>
      </c>
      <c r="F32" s="4">
        <v>0</v>
      </c>
      <c r="G32" s="4"/>
      <c r="H32" t="s">
        <f>A32</f>
        <v>19</v>
      </c>
      <c r="I32" s="8">
        <f>IFERROR(J32/$J$27,0)</f>
        <v>0.13646532438478748</v>
      </c>
      <c r="J32" s="4">
        <f>B32</f>
        <v>3050000000</v>
      </c>
      <c r="K32" s="8">
        <f>IFERROR(L32/$L$27,0)</f>
        <v>0.14461538461538462</v>
      </c>
      <c r="L32" s="4">
        <f>C32</f>
        <v>3290000000</v>
      </c>
      <c r="M32" s="8">
        <f>IFERROR(N32/$N$27,0)</f>
        <v>0</v>
      </c>
      <c r="N32" s="4">
        <f>D32</f>
        <v>0</v>
      </c>
      <c r="O32" s="8">
        <f>IFERROR(P32/$P$27,0)</f>
        <v>0</v>
      </c>
      <c r="P32" s="4">
        <f>E32</f>
        <v>0</v>
      </c>
      <c r="Q32" s="8">
        <f>IFERROR(R32/$R$27,0)</f>
        <v>0</v>
      </c>
      <c r="R32" s="4">
        <f>F32</f>
        <v>0</v>
      </c>
      <c r="T32" t="s">
        <f>A32</f>
        <v>19</v>
      </c>
      <c r="U32" s="8">
        <f>IFERROR(V32/$V32,0)</f>
        <v>1</v>
      </c>
      <c r="V32" s="4">
        <f>B32</f>
        <v>3050000000</v>
      </c>
      <c r="W32" s="8">
        <f>IFERROR(X32/$V32,0)</f>
        <v>1.0786885245901638</v>
      </c>
      <c r="X32" s="4">
        <f>C32</f>
        <v>3290000000</v>
      </c>
      <c r="Y32" s="8">
        <f>IFERROR(Z32/$V32,0)</f>
        <v>0</v>
      </c>
      <c r="Z32" s="4">
        <f>D32</f>
        <v>0</v>
      </c>
      <c r="AA32" s="8">
        <f>IFERROR(AB32/$V32,0)</f>
        <v>0</v>
      </c>
      <c r="AB32" s="4">
        <f>E32</f>
        <v>0</v>
      </c>
      <c r="AC32" s="8">
        <f>IFERROR(AD32/$V32,0)</f>
        <v>0</v>
      </c>
      <c r="AD32" s="4">
        <f>F32</f>
        <v>0</v>
      </c>
    </row>
    <row r="33" spans="1:30" ht="13.5">
      <c r="A33" t="s">
        <v>20</v>
      </c>
      <c r="B33" s="4">
        <v>5000000</v>
      </c>
      <c r="C33" s="4">
        <v>6000000</v>
      </c>
      <c r="D33" s="4">
        <v>0</v>
      </c>
      <c r="E33" s="4">
        <v>0</v>
      </c>
      <c r="F33" s="4">
        <v>0</v>
      </c>
      <c r="G33" s="4"/>
      <c r="H33" t="s">
        <f>A33</f>
        <v>20</v>
      </c>
      <c r="I33" s="8">
        <f>IFERROR(J33/$J$27,0)</f>
        <v>0.00022371364653243848</v>
      </c>
      <c r="J33" s="4">
        <f>B33</f>
        <v>5000000</v>
      </c>
      <c r="K33" s="8">
        <f>IFERROR(L33/$L$27,0)</f>
        <v>0.00026373626373626371</v>
      </c>
      <c r="L33" s="4">
        <f>C33</f>
        <v>6000000</v>
      </c>
      <c r="M33" s="8">
        <f>IFERROR(N33/$N$27,0)</f>
        <v>0</v>
      </c>
      <c r="N33" s="4">
        <f>D33</f>
        <v>0</v>
      </c>
      <c r="O33" s="8">
        <f>IFERROR(P33/$P$27,0)</f>
        <v>0</v>
      </c>
      <c r="P33" s="4">
        <f>E33</f>
        <v>0</v>
      </c>
      <c r="Q33" s="8">
        <f>IFERROR(R33/$R$27,0)</f>
        <v>0</v>
      </c>
      <c r="R33" s="4">
        <f>F33</f>
        <v>0</v>
      </c>
      <c r="T33" t="s">
        <f>A33</f>
        <v>20</v>
      </c>
      <c r="U33" s="8">
        <f>IFERROR(V33/$V33,0)</f>
        <v>1</v>
      </c>
      <c r="V33" s="4">
        <f>B33</f>
        <v>5000000</v>
      </c>
      <c r="W33" s="8">
        <f>IFERROR(X33/$V33,0)</f>
        <v>1.2</v>
      </c>
      <c r="X33" s="4">
        <f>C33</f>
        <v>6000000</v>
      </c>
      <c r="Y33" s="8">
        <f>IFERROR(Z33/$V33,0)</f>
        <v>0</v>
      </c>
      <c r="Z33" s="4">
        <f>D33</f>
        <v>0</v>
      </c>
      <c r="AA33" s="8">
        <f>IFERROR(AB33/$V33,0)</f>
        <v>0</v>
      </c>
      <c r="AB33" s="4">
        <f>E33</f>
        <v>0</v>
      </c>
      <c r="AC33" s="8">
        <f>IFERROR(AD33/$V33,0)</f>
        <v>0</v>
      </c>
      <c r="AD33" s="4">
        <f>F33</f>
        <v>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/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6260000000</v>
      </c>
      <c r="C35" s="4">
        <v>6800000000</v>
      </c>
      <c r="D35" s="4">
        <v>7220000000</v>
      </c>
      <c r="E35" s="4">
        <v>6730000000</v>
      </c>
      <c r="F35" s="4">
        <v>7030000000</v>
      </c>
      <c r="G35" s="4"/>
      <c r="H35" t="s">
        <f>A35</f>
        <v>23</v>
      </c>
      <c r="I35" s="8">
        <f>IFERROR(J35/$J$27,0)</f>
        <v>0.28008948545861295</v>
      </c>
      <c r="J35" s="4">
        <f>B35</f>
        <v>6260000000</v>
      </c>
      <c r="K35" s="8">
        <f>IFERROR(L35/$L$27,0)</f>
        <v>0.29890109890109889</v>
      </c>
      <c r="L35" s="4">
        <f>C35</f>
        <v>6800000000</v>
      </c>
      <c r="M35" s="8">
        <f>IFERROR(N35/$N$27,0)</f>
        <v>0.30632159524819685</v>
      </c>
      <c r="N35" s="4">
        <f>D35</f>
        <v>7220000000</v>
      </c>
      <c r="O35" s="8">
        <f>IFERROR(P35/$P$27,0)</f>
        <v>0.27446982055464925</v>
      </c>
      <c r="P35" s="4">
        <f>E35</f>
        <v>6730000000</v>
      </c>
      <c r="Q35" s="8">
        <f>IFERROR(R35/$R$27,0)</f>
        <v>0.28030303030303028</v>
      </c>
      <c r="R35" s="4">
        <f>F35</f>
        <v>7030000000</v>
      </c>
      <c r="T35" t="s">
        <f>A35</f>
        <v>23</v>
      </c>
      <c r="U35" s="8">
        <f>IFERROR(V35/$V35,0)</f>
        <v>1</v>
      </c>
      <c r="V35" s="4">
        <f>B35</f>
        <v>6260000000</v>
      </c>
      <c r="W35" s="8">
        <f>IFERROR(X35/$V35,0)</f>
        <v>1.0862619808306708</v>
      </c>
      <c r="X35" s="4">
        <f>C35</f>
        <v>6800000000</v>
      </c>
      <c r="Y35" s="8">
        <f>IFERROR(Z35/$V35,0)</f>
        <v>1.1533546325878594</v>
      </c>
      <c r="Z35" s="4">
        <f>D35</f>
        <v>7220000000</v>
      </c>
      <c r="AA35" s="8">
        <f>IFERROR(AB35/$V35,0)</f>
        <v>1.0750798722044728</v>
      </c>
      <c r="AB35" s="4">
        <f>E35</f>
        <v>6730000000</v>
      </c>
      <c r="AC35" s="8">
        <f>IFERROR(AD35/$V35,0)</f>
        <v>1.1230031948881789</v>
      </c>
      <c r="AD35" s="4">
        <f>F35</f>
        <v>7030000000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/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/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/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/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/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/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1130000000</v>
      </c>
      <c r="C42" s="4">
        <v>1140000000</v>
      </c>
      <c r="D42" s="4">
        <v>1230000000</v>
      </c>
      <c r="E42" s="4">
        <v>1280000000</v>
      </c>
      <c r="F42" s="4">
        <v>1310000000</v>
      </c>
      <c r="G42" s="4"/>
      <c r="H42" t="s">
        <f>A42</f>
        <v>30</v>
      </c>
      <c r="I42" s="8">
        <f>IFERROR(J42/$J$27,0)</f>
        <v>0.050559284116331094</v>
      </c>
      <c r="J42" s="4">
        <f>B42</f>
        <v>1130000000</v>
      </c>
      <c r="K42" s="8">
        <f>IFERROR(L42/$L$27,0)</f>
        <v>0.050109890109890108</v>
      </c>
      <c r="L42" s="4">
        <f>C42</f>
        <v>1140000000</v>
      </c>
      <c r="M42" s="8">
        <f>IFERROR(N42/$N$27,0)</f>
        <v>0.052184980907933817</v>
      </c>
      <c r="N42" s="4">
        <f>D42</f>
        <v>1230000000</v>
      </c>
      <c r="O42" s="8">
        <f>IFERROR(P42/$P$27,0)</f>
        <v>0.052202283849918436</v>
      </c>
      <c r="P42" s="4">
        <f>E42</f>
        <v>1280000000</v>
      </c>
      <c r="Q42" s="8">
        <f>IFERROR(R42/$R$27,0)</f>
        <v>0.052232854864433811</v>
      </c>
      <c r="R42" s="4">
        <f>F42</f>
        <v>1310000000</v>
      </c>
      <c r="T42" t="s">
        <f>A42</f>
        <v>30</v>
      </c>
      <c r="U42" s="8">
        <f>IFERROR(V42/$V42,0)</f>
        <v>1</v>
      </c>
      <c r="V42" s="4">
        <f>B42</f>
        <v>1130000000</v>
      </c>
      <c r="W42" s="8">
        <f>IFERROR(X42/$V42,0)</f>
        <v>1.0088495575221239</v>
      </c>
      <c r="X42" s="4">
        <f>C42</f>
        <v>1140000000</v>
      </c>
      <c r="Y42" s="8">
        <f>IFERROR(Z42/$V42,0)</f>
        <v>1.0884955752212389</v>
      </c>
      <c r="Z42" s="4">
        <f>D42</f>
        <v>1230000000</v>
      </c>
      <c r="AA42" s="8">
        <f>IFERROR(AB42/$V42,0)</f>
        <v>1.1327433628318584</v>
      </c>
      <c r="AB42" s="4">
        <f>E42</f>
        <v>1280000000</v>
      </c>
      <c r="AC42" s="8">
        <f>IFERROR(AD42/$V42,0)</f>
        <v>1.1592920353982301</v>
      </c>
      <c r="AD42" s="4">
        <f>F42</f>
        <v>1310000000</v>
      </c>
    </row>
    <row r="43" spans="1:30" ht="13.5">
      <c r="A43" t="s">
        <v>31</v>
      </c>
      <c r="B43" s="4">
        <v>106000000</v>
      </c>
      <c r="C43" s="4">
        <v>341000000</v>
      </c>
      <c r="D43" s="4">
        <v>393000000</v>
      </c>
      <c r="E43" s="4">
        <v>673000000</v>
      </c>
      <c r="F43" s="4">
        <v>8000000</v>
      </c>
      <c r="G43" s="4"/>
      <c r="H43" t="s">
        <f>A43</f>
        <v>31</v>
      </c>
      <c r="I43" s="8">
        <f>IFERROR(J43/$J$27,0)</f>
        <v>0.0047427293064876957</v>
      </c>
      <c r="J43" s="4">
        <f>B43</f>
        <v>106000000</v>
      </c>
      <c r="K43" s="8">
        <f>IFERROR(L43/$L$27,0)</f>
        <v>0.014989010989010988</v>
      </c>
      <c r="L43" s="4">
        <f>C43</f>
        <v>341000000</v>
      </c>
      <c r="M43" s="8">
        <f>IFERROR(N43/$N$27,0)</f>
        <v>0.016673737802291047</v>
      </c>
      <c r="N43" s="4">
        <f>D43</f>
        <v>393000000</v>
      </c>
      <c r="O43" s="8">
        <f>IFERROR(P43/$P$27,0)</f>
        <v>0.027446982055464926</v>
      </c>
      <c r="P43" s="4">
        <f>E43</f>
        <v>673000000</v>
      </c>
      <c r="Q43" s="8">
        <f>IFERROR(R43/$R$27,0)</f>
        <v>0.00031897926634768739</v>
      </c>
      <c r="R43" s="4">
        <f>F43</f>
        <v>8000000</v>
      </c>
      <c r="T43" t="s">
        <f>A43</f>
        <v>31</v>
      </c>
      <c r="U43" s="8">
        <f>IFERROR(V43/$V43,0)</f>
        <v>1</v>
      </c>
      <c r="V43" s="4">
        <f>B43</f>
        <v>106000000</v>
      </c>
      <c r="W43" s="8">
        <f>IFERROR(X43/$V43,0)</f>
        <v>3.2169811320754715</v>
      </c>
      <c r="X43" s="4">
        <f>C43</f>
        <v>341000000</v>
      </c>
      <c r="Y43" s="8">
        <f>IFERROR(Z43/$V43,0)</f>
        <v>3.7075471698113209</v>
      </c>
      <c r="Z43" s="4">
        <f>D43</f>
        <v>393000000</v>
      </c>
      <c r="AA43" s="8">
        <f>IFERROR(AB43/$V43,0)</f>
        <v>6.3490566037735849</v>
      </c>
      <c r="AB43" s="4">
        <f>E43</f>
        <v>673000000</v>
      </c>
      <c r="AC43" s="8">
        <f>IFERROR(AD43/$V43,0)</f>
        <v>0.075471698113207544</v>
      </c>
      <c r="AD43" s="4">
        <f>F43</f>
        <v>8000000</v>
      </c>
    </row>
    <row r="44" spans="1:30" ht="13.5">
      <c r="A44" t="s">
        <v>32</v>
      </c>
      <c r="B44" s="4">
        <v>-106000000</v>
      </c>
      <c r="C44" s="4">
        <v>5310000000</v>
      </c>
      <c r="D44" s="4">
        <v>-393000000</v>
      </c>
      <c r="E44" s="4">
        <v>4780000000</v>
      </c>
      <c r="F44" s="4">
        <v>5710000000</v>
      </c>
      <c r="G44" s="4"/>
      <c r="H44" t="s">
        <f>A44</f>
        <v>32</v>
      </c>
      <c r="I44" s="8">
        <f>IFERROR(J44/$J$27,0)</f>
        <v>-0.0047427293064876957</v>
      </c>
      <c r="J44" s="4">
        <f>B44</f>
        <v>-106000000</v>
      </c>
      <c r="K44" s="8">
        <f>IFERROR(L44/$L$27,0)</f>
        <v>0.23340659340659339</v>
      </c>
      <c r="L44" s="4">
        <f>C44</f>
        <v>5310000000</v>
      </c>
      <c r="M44" s="8">
        <f>IFERROR(N44/$N$27,0)</f>
        <v>-0.016673737802291047</v>
      </c>
      <c r="N44" s="4">
        <f>D44</f>
        <v>-393000000</v>
      </c>
      <c r="O44" s="8">
        <f>IFERROR(P44/$P$27,0)</f>
        <v>0.19494290375203915</v>
      </c>
      <c r="P44" s="4">
        <f>E44</f>
        <v>4780000000</v>
      </c>
      <c r="Q44" s="8">
        <f>IFERROR(R44/$R$27,0)</f>
        <v>0.22767145135566189</v>
      </c>
      <c r="R44" s="4">
        <f>F44</f>
        <v>5710000000</v>
      </c>
      <c r="T44" t="s">
        <f>A44</f>
        <v>32</v>
      </c>
      <c r="U44" s="8">
        <f>IFERROR(V44/$V44,0)</f>
        <v>1</v>
      </c>
      <c r="V44" s="4">
        <f>B44</f>
        <v>-106000000</v>
      </c>
      <c r="W44" s="8">
        <f>IFERROR(X44/$V44,0)</f>
        <v>-50.094339622641506</v>
      </c>
      <c r="X44" s="4">
        <f>C44</f>
        <v>5310000000</v>
      </c>
      <c r="Y44" s="8">
        <f>IFERROR(Z44/$V44,0)</f>
        <v>3.7075471698113209</v>
      </c>
      <c r="Z44" s="4">
        <f>D44</f>
        <v>-393000000</v>
      </c>
      <c r="AA44" s="8">
        <f>IFERROR(AB44/$V44,0)</f>
        <v>-45.094339622641506</v>
      </c>
      <c r="AB44" s="4">
        <f>E44</f>
        <v>4780000000</v>
      </c>
      <c r="AC44" s="8">
        <f>IFERROR(AD44/$V44,0)</f>
        <v>-53.867924528301884</v>
      </c>
      <c r="AD44" s="4">
        <f>F44</f>
        <v>5710000000</v>
      </c>
    </row>
    <row r="45" spans="1:30" ht="13.5">
      <c r="A45" t="s">
        <v>33</v>
      </c>
      <c r="B45" s="4">
        <v>321000000</v>
      </c>
      <c r="C45" s="4">
        <v>140000000</v>
      </c>
      <c r="D45" s="4">
        <v>523000000</v>
      </c>
      <c r="E45" s="4">
        <v>289000000</v>
      </c>
      <c r="F45" s="4">
        <v>395000000</v>
      </c>
      <c r="G45" s="4"/>
      <c r="H45" t="s">
        <f>A45</f>
        <v>33</v>
      </c>
      <c r="I45" s="8">
        <f>IFERROR(J45/$J$27,0)</f>
        <v>0.01436241610738255</v>
      </c>
      <c r="J45" s="4">
        <f>B45</f>
        <v>321000000</v>
      </c>
      <c r="K45" s="8">
        <f>IFERROR(L45/$L$27,0)</f>
        <v>0.0061538461538461538</v>
      </c>
      <c r="L45" s="4">
        <f>C45</f>
        <v>140000000</v>
      </c>
      <c r="M45" s="8">
        <f>IFERROR(N45/$N$27,0)</f>
        <v>0.022189223589308443</v>
      </c>
      <c r="N45" s="4">
        <f>D45</f>
        <v>523000000</v>
      </c>
      <c r="O45" s="8">
        <f>IFERROR(P45/$P$27,0)</f>
        <v>0.011786296900489397</v>
      </c>
      <c r="P45" s="4">
        <f>E45</f>
        <v>289000000</v>
      </c>
      <c r="Q45" s="8">
        <f>IFERROR(R45/$R$27,0)</f>
        <v>0.015749601275917065</v>
      </c>
      <c r="R45" s="4">
        <f>F45</f>
        <v>395000000</v>
      </c>
      <c r="T45" t="s">
        <f>A45</f>
        <v>33</v>
      </c>
      <c r="U45" s="8">
        <f>IFERROR(V45/$V45,0)</f>
        <v>1</v>
      </c>
      <c r="V45" s="4">
        <f>B45</f>
        <v>321000000</v>
      </c>
      <c r="W45" s="8">
        <f>IFERROR(X45/$V45,0)</f>
        <v>0.43613707165109034</v>
      </c>
      <c r="X45" s="4">
        <f>C45</f>
        <v>140000000</v>
      </c>
      <c r="Y45" s="8">
        <f>IFERROR(Z45/$V45,0)</f>
        <v>1.6292834890965733</v>
      </c>
      <c r="Z45" s="4">
        <f>D45</f>
        <v>523000000</v>
      </c>
      <c r="AA45" s="8">
        <f>IFERROR(AB45/$V45,0)</f>
        <v>0.90031152647975077</v>
      </c>
      <c r="AB45" s="4">
        <f>E45</f>
        <v>289000000</v>
      </c>
      <c r="AC45" s="8">
        <f>IFERROR(AD45/$V45,0)</f>
        <v>1.2305295950155763</v>
      </c>
      <c r="AD45" s="4">
        <f>F45</f>
        <v>395000000</v>
      </c>
    </row>
    <row r="46" spans="1:30" ht="13.5">
      <c r="A46" t="s">
        <v>34</v>
      </c>
      <c r="B46" s="4">
        <v>20000000</v>
      </c>
      <c r="C46" s="4">
        <v>21000000</v>
      </c>
      <c r="D46" s="4">
        <v>13000000</v>
      </c>
      <c r="E46" s="4">
        <v>20000000</v>
      </c>
      <c r="F46" s="4">
        <v>31000000</v>
      </c>
      <c r="G46" s="4"/>
      <c r="H46" t="s">
        <f>A46</f>
        <v>34</v>
      </c>
      <c r="I46" s="8">
        <f>IFERROR(J46/$J$27,0)</f>
        <v>0.00089485458612975394</v>
      </c>
      <c r="J46" s="4">
        <f>B46</f>
        <v>20000000</v>
      </c>
      <c r="K46" s="8">
        <f>IFERROR(L46/$L$27,0)</f>
        <v>0.00092307692307692305</v>
      </c>
      <c r="L46" s="4">
        <f>C46</f>
        <v>21000000</v>
      </c>
      <c r="M46" s="8">
        <f>IFERROR(N46/$N$27,0)</f>
        <v>0.00055154857870173954</v>
      </c>
      <c r="N46" s="4">
        <f>D46</f>
        <v>13000000</v>
      </c>
      <c r="O46" s="8">
        <f>IFERROR(P46/$P$27,0)</f>
        <v>0.00081566068515497557</v>
      </c>
      <c r="P46" s="4">
        <f>E46</f>
        <v>20000000</v>
      </c>
      <c r="Q46" s="8">
        <f>IFERROR(R46/$R$27,0)</f>
        <v>0.0012360446570972886</v>
      </c>
      <c r="R46" s="4">
        <f>F46</f>
        <v>31000000</v>
      </c>
      <c r="T46" t="s">
        <f>A46</f>
        <v>34</v>
      </c>
      <c r="U46" s="8">
        <f>IFERROR(V46/$V46,0)</f>
        <v>1</v>
      </c>
      <c r="V46" s="4">
        <f>B46</f>
        <v>20000000</v>
      </c>
      <c r="W46" s="8">
        <f>IFERROR(X46/$V46,0)</f>
        <v>1.05</v>
      </c>
      <c r="X46" s="4">
        <f>C46</f>
        <v>21000000</v>
      </c>
      <c r="Y46" s="8">
        <f>IFERROR(Z46/$V46,0)</f>
        <v>0.65000000000000002</v>
      </c>
      <c r="Z46" s="4">
        <f>D46</f>
        <v>13000000</v>
      </c>
      <c r="AA46" s="8">
        <f>IFERROR(AB46/$V46,0)</f>
        <v>1</v>
      </c>
      <c r="AB46" s="4">
        <f>E46</f>
        <v>20000000</v>
      </c>
      <c r="AC46" s="8">
        <f>IFERROR(AD46/$V46,0)</f>
        <v>1.55</v>
      </c>
      <c r="AD46" s="4">
        <f>F46</f>
        <v>31000000</v>
      </c>
    </row>
    <row r="47" spans="1:30" ht="13.5">
      <c r="A47" t="s">
        <v>35</v>
      </c>
      <c r="B47" s="4">
        <v>69000000</v>
      </c>
      <c r="C47" s="4">
        <v>-15000000</v>
      </c>
      <c r="D47" s="4">
        <v>119000000</v>
      </c>
      <c r="E47" s="4">
        <v>83000000</v>
      </c>
      <c r="F47" s="4">
        <v>162000000</v>
      </c>
      <c r="G47" s="4"/>
      <c r="H47" t="s">
        <f>A47</f>
        <v>35</v>
      </c>
      <c r="I47" s="8">
        <f>IFERROR(J47/$J$27,0)</f>
        <v>0.0030872483221476509</v>
      </c>
      <c r="J47" s="4">
        <f>B47</f>
        <v>69000000</v>
      </c>
      <c r="K47" s="8">
        <f>IFERROR(L47/$L$27,0)</f>
        <v>-0.00065934065934065934</v>
      </c>
      <c r="L47" s="4">
        <f>C47</f>
        <v>-15000000</v>
      </c>
      <c r="M47" s="8">
        <f>IFERROR(N47/$N$27,0)</f>
        <v>0.0050487908358082308</v>
      </c>
      <c r="N47" s="4">
        <f>D47</f>
        <v>119000000</v>
      </c>
      <c r="O47" s="8">
        <f>IFERROR(P47/$P$27,0)</f>
        <v>0.0033849918433931482</v>
      </c>
      <c r="P47" s="4">
        <f>E47</f>
        <v>83000000</v>
      </c>
      <c r="Q47" s="8">
        <f>IFERROR(R47/$R$27,0)</f>
        <v>0.0064593301435406699</v>
      </c>
      <c r="R47" s="4">
        <f>F47</f>
        <v>162000000</v>
      </c>
      <c r="T47" t="s">
        <f>A47</f>
        <v>35</v>
      </c>
      <c r="U47" s="8">
        <f>IFERROR(V47/$V47,0)</f>
        <v>1</v>
      </c>
      <c r="V47" s="4">
        <f>B47</f>
        <v>69000000</v>
      </c>
      <c r="W47" s="8">
        <f>IFERROR(X47/$V47,0)</f>
        <v>-0.21739130434782608</v>
      </c>
      <c r="X47" s="4">
        <f>C47</f>
        <v>-15000000</v>
      </c>
      <c r="Y47" s="8">
        <f>IFERROR(Z47/$V47,0)</f>
        <v>1.7246376811594204</v>
      </c>
      <c r="Z47" s="4">
        <f>D47</f>
        <v>119000000</v>
      </c>
      <c r="AA47" s="8">
        <f>IFERROR(AB47/$V47,0)</f>
        <v>1.2028985507246377</v>
      </c>
      <c r="AB47" s="4">
        <f>E47</f>
        <v>83000000</v>
      </c>
      <c r="AC47" s="8">
        <f>IFERROR(AD47/$V47,0)</f>
        <v>2.347826086956522</v>
      </c>
      <c r="AD47" s="4">
        <f>F47</f>
        <v>162000000</v>
      </c>
    </row>
    <row r="48" spans="1:30" ht="13.5">
      <c r="A48" t="s">
        <v>36</v>
      </c>
      <c r="B48" s="4">
        <v>1530000000</v>
      </c>
      <c r="C48" s="4">
        <v>1730000000</v>
      </c>
      <c r="D48" s="4">
        <v>1990000000</v>
      </c>
      <c r="E48" s="4">
        <v>2089999999.9999998</v>
      </c>
      <c r="F48" s="4">
        <v>2200000000</v>
      </c>
      <c r="G48" s="4"/>
      <c r="H48" t="s">
        <f>A48</f>
        <v>36</v>
      </c>
      <c r="I48" s="8">
        <f>IFERROR(J48/$J$27,0)</f>
        <v>0.068456375838926178</v>
      </c>
      <c r="J48" s="4">
        <f>B48</f>
        <v>1530000000</v>
      </c>
      <c r="K48" s="8">
        <f>IFERROR(L48/$L$27,0)</f>
        <v>0.076043956043956043</v>
      </c>
      <c r="L48" s="4">
        <f>C48</f>
        <v>1730000000</v>
      </c>
      <c r="M48" s="8">
        <f>IFERROR(N48/$N$27,0)</f>
        <v>0.084429359355112435</v>
      </c>
      <c r="N48" s="4">
        <f>D48</f>
        <v>1990000000</v>
      </c>
      <c r="O48" s="8">
        <f>IFERROR(P48/$P$27,0)</f>
        <v>0.08523654159869494</v>
      </c>
      <c r="P48" s="4">
        <f>E48</f>
        <v>2089999999.9999998</v>
      </c>
      <c r="Q48" s="8">
        <f>IFERROR(R48/$R$27,0)</f>
        <v>0.08771929824561403</v>
      </c>
      <c r="R48" s="4">
        <f>F48</f>
        <v>2200000000</v>
      </c>
      <c r="T48" t="s">
        <f>A48</f>
        <v>36</v>
      </c>
      <c r="U48" s="8">
        <f>IFERROR(V48/$V48,0)</f>
        <v>1</v>
      </c>
      <c r="V48" s="4">
        <f>B48</f>
        <v>1530000000</v>
      </c>
      <c r="W48" s="8">
        <f>IFERROR(X48/$V48,0)</f>
        <v>1.130718954248366</v>
      </c>
      <c r="X48" s="4">
        <f>C48</f>
        <v>1730000000</v>
      </c>
      <c r="Y48" s="8">
        <f>IFERROR(Z48/$V48,0)</f>
        <v>1.3006535947712419</v>
      </c>
      <c r="Z48" s="4">
        <f>D48</f>
        <v>1990000000</v>
      </c>
      <c r="AA48" s="8">
        <f>IFERROR(AB48/$V48,0)</f>
        <v>1.3660130718954246</v>
      </c>
      <c r="AB48" s="4">
        <f>E48</f>
        <v>2089999999.9999998</v>
      </c>
      <c r="AC48" s="8">
        <f>IFERROR(AD48/$V48,0)</f>
        <v>1.4379084967320261</v>
      </c>
      <c r="AD48" s="4">
        <f>F48</f>
        <v>2200000000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/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1550000000</v>
      </c>
      <c r="C50" s="4">
        <v>1740000000</v>
      </c>
      <c r="D50" s="4">
        <v>1990000000</v>
      </c>
      <c r="E50" s="4">
        <v>2089999999.9999998</v>
      </c>
      <c r="F50" s="4">
        <v>2200000000</v>
      </c>
      <c r="G50" s="4"/>
      <c r="H50" t="s">
        <f>A50</f>
        <v>38</v>
      </c>
      <c r="I50" s="8">
        <f>IFERROR(J50/$J$27,0)</f>
        <v>0.069351230425055935</v>
      </c>
      <c r="J50" s="4">
        <f>B50</f>
        <v>1550000000</v>
      </c>
      <c r="K50" s="8">
        <f>IFERROR(L50/$L$27,0)</f>
        <v>0.076483516483516478</v>
      </c>
      <c r="L50" s="4">
        <f>C50</f>
        <v>1740000000</v>
      </c>
      <c r="M50" s="8">
        <f>IFERROR(N50/$N$27,0)</f>
        <v>0.084429359355112435</v>
      </c>
      <c r="N50" s="4">
        <f>D50</f>
        <v>1990000000</v>
      </c>
      <c r="O50" s="8">
        <f>IFERROR(P50/$P$27,0)</f>
        <v>0.08523654159869494</v>
      </c>
      <c r="P50" s="4">
        <f>E50</f>
        <v>2089999999.9999998</v>
      </c>
      <c r="Q50" s="8">
        <f>IFERROR(R50/$R$27,0)</f>
        <v>0.08771929824561403</v>
      </c>
      <c r="R50" s="4">
        <f>F50</f>
        <v>2200000000</v>
      </c>
      <c r="T50" t="s">
        <f>A50</f>
        <v>38</v>
      </c>
      <c r="U50" s="8">
        <f>IFERROR(V50/$V50,0)</f>
        <v>1</v>
      </c>
      <c r="V50" s="4">
        <f>B50</f>
        <v>1550000000</v>
      </c>
      <c r="W50" s="8">
        <f>IFERROR(X50/$V50,0)</f>
        <v>1.1225806451612903</v>
      </c>
      <c r="X50" s="4">
        <f>C50</f>
        <v>1740000000</v>
      </c>
      <c r="Y50" s="8">
        <f>IFERROR(Z50/$V50,0)</f>
        <v>1.2838709677419355</v>
      </c>
      <c r="Z50" s="4">
        <f>D50</f>
        <v>1990000000</v>
      </c>
      <c r="AA50" s="8">
        <f>IFERROR(AB50/$V50,0)</f>
        <v>1.3483870967741933</v>
      </c>
      <c r="AB50" s="4">
        <f>E50</f>
        <v>2089999999.9999998</v>
      </c>
      <c r="AC50" s="8">
        <f>IFERROR(AD50/$V50,0)</f>
        <v>1.4193548387096775</v>
      </c>
      <c r="AD50" s="4">
        <f>F50</f>
        <v>2200000000</v>
      </c>
    </row>
    <row r="51" spans="1:30" ht="13.5">
      <c r="A51" t="s">
        <v>39</v>
      </c>
      <c r="B51" s="4">
        <v>18000000</v>
      </c>
      <c r="C51" s="4">
        <v>10000000</v>
      </c>
      <c r="D51" s="4">
        <v>0</v>
      </c>
      <c r="E51" s="4">
        <v>0</v>
      </c>
      <c r="F51" s="4">
        <v>0</v>
      </c>
      <c r="G51" s="4"/>
      <c r="H51" t="s">
        <f>A51</f>
        <v>39</v>
      </c>
      <c r="I51" s="8">
        <f>IFERROR(J51/$J$27,0)</f>
        <v>0.0008053691275167785</v>
      </c>
      <c r="J51" s="4">
        <f>B51</f>
        <v>18000000</v>
      </c>
      <c r="K51" s="8">
        <f>IFERROR(L51/$L$27,0)</f>
        <v>0.00043956043956043956</v>
      </c>
      <c r="L51" s="4">
        <f>C51</f>
        <v>10000000</v>
      </c>
      <c r="M51" s="8">
        <f>IFERROR(N51/$N$27,0)</f>
        <v>0</v>
      </c>
      <c r="N51" s="4">
        <f>D51</f>
        <v>0</v>
      </c>
      <c r="O51" s="8">
        <f>IFERROR(P51/$P$27,0)</f>
        <v>0</v>
      </c>
      <c r="P51" s="4">
        <f>E51</f>
        <v>0</v>
      </c>
      <c r="Q51" s="8">
        <f>IFERROR(R51/$R$27,0)</f>
        <v>0</v>
      </c>
      <c r="R51" s="4">
        <f>F51</f>
        <v>0</v>
      </c>
      <c r="T51" t="s">
        <f>A51</f>
        <v>39</v>
      </c>
      <c r="U51" s="8">
        <f>IFERROR(V51/$V51,0)</f>
        <v>1</v>
      </c>
      <c r="V51" s="4">
        <f>B51</f>
        <v>18000000</v>
      </c>
      <c r="W51" s="8">
        <f>IFERROR(X51/$V51,0)</f>
        <v>0.55555555555555558</v>
      </c>
      <c r="X51" s="4">
        <f>C51</f>
        <v>10000000</v>
      </c>
      <c r="Y51" s="8">
        <f>IFERROR(Z51/$V51,0)</f>
        <v>0</v>
      </c>
      <c r="Z51" s="4">
        <f>D51</f>
        <v>0</v>
      </c>
      <c r="AA51" s="8">
        <f>IFERROR(AB51/$V51,0)</f>
        <v>0</v>
      </c>
      <c r="AB51" s="4">
        <f>E51</f>
        <v>0</v>
      </c>
      <c r="AC51" s="8">
        <f>IFERROR(AD51/$V51,0)</f>
        <v>0</v>
      </c>
      <c r="AD51" s="4">
        <f>F51</f>
        <v>0</v>
      </c>
    </row>
    <row r="52" spans="1:30" ht="13.5">
      <c r="A52" t="s">
        <v>40</v>
      </c>
      <c r="B52" s="4">
        <v>3910000000</v>
      </c>
      <c r="C52" s="4">
        <v>3730000000</v>
      </c>
      <c r="D52" s="4">
        <v>4269999999.9999995</v>
      </c>
      <c r="E52" s="4">
        <v>3070000000</v>
      </c>
      <c r="F52" s="4">
        <v>4099999999.9999995</v>
      </c>
      <c r="G52" s="4"/>
      <c r="H52" t="s">
        <f>A52</f>
        <v>40</v>
      </c>
      <c r="I52" s="8">
        <f>IFERROR(J52/$J$27,0)</f>
        <v>0.17494407158836689</v>
      </c>
      <c r="J52" s="4">
        <f>B52</f>
        <v>3910000000</v>
      </c>
      <c r="K52" s="8">
        <f>IFERROR(L52/$L$27,0)</f>
        <v>0.16395604395604396</v>
      </c>
      <c r="L52" s="4">
        <f>C52</f>
        <v>3730000000</v>
      </c>
      <c r="M52" s="8">
        <f>IFERROR(N52/$N$27,0)</f>
        <v>0.18116249469664827</v>
      </c>
      <c r="N52" s="4">
        <f>D52</f>
        <v>4269999999.9999995</v>
      </c>
      <c r="O52" s="8">
        <f>IFERROR(P52/$P$27,0)</f>
        <v>0.12520391517128873</v>
      </c>
      <c r="P52" s="4">
        <f>E52</f>
        <v>3070000000</v>
      </c>
      <c r="Q52" s="8">
        <f>IFERROR(R52/$R$27,0)</f>
        <v>0.16347687400318978</v>
      </c>
      <c r="R52" s="4">
        <f>F52</f>
        <v>4099999999.9999995</v>
      </c>
      <c r="T52" t="s">
        <f>A52</f>
        <v>40</v>
      </c>
      <c r="U52" s="8">
        <f>IFERROR(V52/$V52,0)</f>
        <v>1</v>
      </c>
      <c r="V52" s="4">
        <f>B52</f>
        <v>3910000000</v>
      </c>
      <c r="W52" s="8">
        <f>IFERROR(X52/$V52,0)</f>
        <v>0.95396419437340152</v>
      </c>
      <c r="X52" s="4">
        <f>C52</f>
        <v>3730000000</v>
      </c>
      <c r="Y52" s="8">
        <f>IFERROR(Z52/$V52,0)</f>
        <v>1.0920716112531967</v>
      </c>
      <c r="Z52" s="4">
        <f>D52</f>
        <v>4269999999.9999995</v>
      </c>
      <c r="AA52" s="8">
        <f>IFERROR(AB52/$V52,0)</f>
        <v>0.78516624040920713</v>
      </c>
      <c r="AB52" s="4">
        <f>E52</f>
        <v>3070000000</v>
      </c>
      <c r="AC52" s="8">
        <f>IFERROR(AD52/$V52,0)</f>
        <v>1.0485933503836316</v>
      </c>
      <c r="AD52" s="4">
        <f>F52</f>
        <v>4099999999.9999995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/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/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1260000000</v>
      </c>
      <c r="C55" s="4">
        <v>1160000000</v>
      </c>
      <c r="D55" s="4">
        <v>1200000000</v>
      </c>
      <c r="E55" s="4">
        <v>448000000</v>
      </c>
      <c r="F55" s="4">
        <v>519000000</v>
      </c>
      <c r="G55" s="4"/>
      <c r="H55" t="s">
        <f>A55</f>
        <v>43</v>
      </c>
      <c r="I55" s="8">
        <f>IFERROR(J55/$J$27,0)</f>
        <v>0.056375838926174496</v>
      </c>
      <c r="J55" s="4">
        <f>B55</f>
        <v>1260000000</v>
      </c>
      <c r="K55" s="8">
        <f>IFERROR(L55/$L$27,0)</f>
        <v>0.050989010989010992</v>
      </c>
      <c r="L55" s="4">
        <f>C55</f>
        <v>1160000000</v>
      </c>
      <c r="M55" s="8">
        <f>IFERROR(N55/$N$27,0)</f>
        <v>0.050912176495545185</v>
      </c>
      <c r="N55" s="4">
        <f>D55</f>
        <v>1200000000</v>
      </c>
      <c r="O55" s="8">
        <f>IFERROR(P55/$P$27,0)</f>
        <v>0.018270799347471452</v>
      </c>
      <c r="P55" s="4">
        <f>E55</f>
        <v>448000000</v>
      </c>
      <c r="Q55" s="8">
        <f>IFERROR(R55/$R$27,0)</f>
        <v>0.020693779904306219</v>
      </c>
      <c r="R55" s="4">
        <f>F55</f>
        <v>519000000</v>
      </c>
      <c r="T55" t="s">
        <f>A55</f>
        <v>43</v>
      </c>
      <c r="U55" s="8">
        <f>IFERROR(V55/$V55,0)</f>
        <v>1</v>
      </c>
      <c r="V55" s="4">
        <f>B55</f>
        <v>1260000000</v>
      </c>
      <c r="W55" s="8">
        <f>IFERROR(X55/$V55,0)</f>
        <v>0.92063492063492058</v>
      </c>
      <c r="X55" s="4">
        <f>C55</f>
        <v>1160000000</v>
      </c>
      <c r="Y55" s="8">
        <f>IFERROR(Z55/$V55,0)</f>
        <v>0.95238095238095233</v>
      </c>
      <c r="Z55" s="4">
        <f>D55</f>
        <v>1200000000</v>
      </c>
      <c r="AA55" s="8">
        <f>IFERROR(AB55/$V55,0)</f>
        <v>0.35555555555555557</v>
      </c>
      <c r="AB55" s="4">
        <f>E55</f>
        <v>448000000</v>
      </c>
      <c r="AC55" s="8">
        <f>IFERROR(AD55/$V55,0)</f>
        <v>0.41190476190476188</v>
      </c>
      <c r="AD55" s="4">
        <f>F55</f>
        <v>519000000</v>
      </c>
    </row>
    <row r="56" spans="1:30" ht="13.5">
      <c r="A56" t="s">
        <v>44</v>
      </c>
      <c r="B56" s="4">
        <v>-12000000</v>
      </c>
      <c r="C56" s="4">
        <v>-15000000</v>
      </c>
      <c r="D56" s="4">
        <v>-243000000</v>
      </c>
      <c r="E56" s="4">
        <v>-658000000</v>
      </c>
      <c r="F56" s="4">
        <v>-289000000</v>
      </c>
      <c r="G56" s="4"/>
      <c r="H56" t="s">
        <f>A56</f>
        <v>44</v>
      </c>
      <c r="I56" s="8">
        <f>IFERROR(J56/$J$27,0)</f>
        <v>-0.0005369127516778523</v>
      </c>
      <c r="J56" s="4">
        <f>B56</f>
        <v>-12000000</v>
      </c>
      <c r="K56" s="8">
        <f>IFERROR(L56/$L$27,0)</f>
        <v>-0.00065934065934065934</v>
      </c>
      <c r="L56" s="4">
        <f>C56</f>
        <v>-15000000</v>
      </c>
      <c r="M56" s="8">
        <f>IFERROR(N56/$N$27,0)</f>
        <v>-0.0103097157403479</v>
      </c>
      <c r="N56" s="4">
        <f>D56</f>
        <v>-243000000</v>
      </c>
      <c r="O56" s="8">
        <f>IFERROR(P56/$P$27,0)</f>
        <v>-0.026835236541598695</v>
      </c>
      <c r="P56" s="4">
        <f>E56</f>
        <v>-658000000</v>
      </c>
      <c r="Q56" s="8">
        <f>IFERROR(R56/$R$27,0)</f>
        <v>-0.011523125996810208</v>
      </c>
      <c r="R56" s="4">
        <f>F56</f>
        <v>-289000000</v>
      </c>
      <c r="T56" t="s">
        <f>A56</f>
        <v>44</v>
      </c>
      <c r="U56" s="8">
        <f>IFERROR(V56/$V56,0)</f>
        <v>1</v>
      </c>
      <c r="V56" s="4">
        <f>B56</f>
        <v>-12000000</v>
      </c>
      <c r="W56" s="8">
        <f>IFERROR(X56/$V56,0)</f>
        <v>1.25</v>
      </c>
      <c r="X56" s="4">
        <f>C56</f>
        <v>-15000000</v>
      </c>
      <c r="Y56" s="8">
        <f>IFERROR(Z56/$V56,0)</f>
        <v>20.25</v>
      </c>
      <c r="Z56" s="4">
        <f>D56</f>
        <v>-243000000</v>
      </c>
      <c r="AA56" s="8">
        <f>IFERROR(AB56/$V56,0)</f>
        <v>54.833333333333336</v>
      </c>
      <c r="AB56" s="4">
        <f>E56</f>
        <v>-658000000</v>
      </c>
      <c r="AC56" s="8">
        <f>IFERROR(AD56/$V56,0)</f>
        <v>24.083333333333332</v>
      </c>
      <c r="AD56" s="4">
        <f>F56</f>
        <v>-289000000</v>
      </c>
    </row>
    <row r="57" spans="1:30" ht="13.5">
      <c r="A57" t="s">
        <v>45</v>
      </c>
      <c r="B57" s="4">
        <v>4000000</v>
      </c>
      <c r="C57" s="4">
        <v>2000000</v>
      </c>
      <c r="D57" s="4">
        <v>3000000</v>
      </c>
      <c r="E57" s="4">
        <v>3000000</v>
      </c>
      <c r="F57" s="4">
        <v>2000000</v>
      </c>
      <c r="G57" s="4"/>
      <c r="H57" t="s">
        <f>A57</f>
        <v>45</v>
      </c>
      <c r="I57" s="8">
        <f>IFERROR(J57/$J$27,0)</f>
        <v>0.00017897091722595079</v>
      </c>
      <c r="J57" s="4">
        <f>B57</f>
        <v>4000000</v>
      </c>
      <c r="K57" s="8">
        <f>IFERROR(L57/$L$27,0)</f>
        <v>8.7912087912087909e-05</v>
      </c>
      <c r="L57" s="4">
        <f>C57</f>
        <v>2000000</v>
      </c>
      <c r="M57" s="8">
        <f>IFERROR(N57/$N$27,0)</f>
        <v>0.00012728044123886295</v>
      </c>
      <c r="N57" s="4">
        <f>D57</f>
        <v>3000000</v>
      </c>
      <c r="O57" s="8">
        <f>IFERROR(P57/$P$27,0)</f>
        <v>0.00012234910277324632</v>
      </c>
      <c r="P57" s="4">
        <f>E57</f>
        <v>3000000</v>
      </c>
      <c r="Q57" s="8">
        <f>IFERROR(R57/$R$27,0)</f>
        <v>7.9744816586921848e-05</v>
      </c>
      <c r="R57" s="4">
        <f>F57</f>
        <v>2000000</v>
      </c>
      <c r="T57" t="s">
        <f>A57</f>
        <v>45</v>
      </c>
      <c r="U57" s="8">
        <f>IFERROR(V57/$V57,0)</f>
        <v>1</v>
      </c>
      <c r="V57" s="4">
        <f>B57</f>
        <v>4000000</v>
      </c>
      <c r="W57" s="8">
        <f>IFERROR(X57/$V57,0)</f>
        <v>0.5</v>
      </c>
      <c r="X57" s="4">
        <f>C57</f>
        <v>2000000</v>
      </c>
      <c r="Y57" s="8">
        <f>IFERROR(Z57/$V57,0)</f>
        <v>0.75</v>
      </c>
      <c r="Z57" s="4">
        <f>D57</f>
        <v>3000000</v>
      </c>
      <c r="AA57" s="8">
        <f>IFERROR(AB57/$V57,0)</f>
        <v>0.75</v>
      </c>
      <c r="AB57" s="4">
        <f>E57</f>
        <v>3000000</v>
      </c>
      <c r="AC57" s="8">
        <f>IFERROR(AD57/$V57,0)</f>
        <v>0.5</v>
      </c>
      <c r="AD57" s="4">
        <f>F57</f>
        <v>2000000</v>
      </c>
    </row>
    <row r="58" spans="1:30" ht="13.5">
      <c r="A58" t="s">
        <v>46</v>
      </c>
      <c r="B58" s="4">
        <v>1280000000</v>
      </c>
      <c r="C58" s="4">
        <v>1180000000</v>
      </c>
      <c r="D58" s="4">
        <v>1450000000</v>
      </c>
      <c r="E58" s="4">
        <v>1110000000</v>
      </c>
      <c r="F58" s="4">
        <v>817000000</v>
      </c>
      <c r="G58" s="4"/>
      <c r="H58" t="s">
        <f>A58</f>
        <v>46</v>
      </c>
      <c r="I58" s="8">
        <f>IFERROR(J58/$J$27,0)</f>
        <v>0.057270693512304252</v>
      </c>
      <c r="J58" s="4">
        <f>B58</f>
        <v>1280000000</v>
      </c>
      <c r="K58" s="8">
        <f>IFERROR(L58/$L$27,0)</f>
        <v>0.05186813186813187</v>
      </c>
      <c r="L58" s="4">
        <f>C58</f>
        <v>1180000000</v>
      </c>
      <c r="M58" s="8">
        <f>IFERROR(N58/$N$27,0)</f>
        <v>0.061518879932117097</v>
      </c>
      <c r="N58" s="4">
        <f>D58</f>
        <v>1450000000</v>
      </c>
      <c r="O58" s="8">
        <f>IFERROR(P58/$P$27,0)</f>
        <v>0.045269168026101141</v>
      </c>
      <c r="P58" s="4">
        <f>E58</f>
        <v>1110000000</v>
      </c>
      <c r="Q58" s="8">
        <f>IFERROR(R58/$R$27,0)</f>
        <v>0.032575757575757577</v>
      </c>
      <c r="R58" s="4">
        <f>F58</f>
        <v>817000000</v>
      </c>
      <c r="T58" t="s">
        <f>A58</f>
        <v>46</v>
      </c>
      <c r="U58" s="8">
        <f>IFERROR(V58/$V58,0)</f>
        <v>1</v>
      </c>
      <c r="V58" s="4">
        <f>B58</f>
        <v>1280000000</v>
      </c>
      <c r="W58" s="8">
        <f>IFERROR(X58/$V58,0)</f>
        <v>0.921875</v>
      </c>
      <c r="X58" s="4">
        <f>C58</f>
        <v>1180000000</v>
      </c>
      <c r="Y58" s="8">
        <f>IFERROR(Z58/$V58,0)</f>
        <v>1.1328125</v>
      </c>
      <c r="Z58" s="4">
        <f>D58</f>
        <v>1450000000</v>
      </c>
      <c r="AA58" s="8">
        <f>IFERROR(AB58/$V58,0)</f>
        <v>0.8671875</v>
      </c>
      <c r="AB58" s="4">
        <f>E58</f>
        <v>1110000000</v>
      </c>
      <c r="AC58" s="8">
        <f>IFERROR(AD58/$V58,0)</f>
        <v>0.63828125000000002</v>
      </c>
      <c r="AD58" s="4">
        <f>F58</f>
        <v>817000000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/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14000000</v>
      </c>
      <c r="C60" s="4">
        <v>12000000</v>
      </c>
      <c r="D60" s="4">
        <v>10000000</v>
      </c>
      <c r="E60" s="4">
        <v>10000000</v>
      </c>
      <c r="F60" s="4">
        <v>11000000</v>
      </c>
      <c r="G60" s="4"/>
      <c r="H60" t="s">
        <f>A60</f>
        <v>48</v>
      </c>
      <c r="I60" s="8">
        <f>IFERROR(J60/$J$27,0)</f>
        <v>0.00062639821029082774</v>
      </c>
      <c r="J60" s="4">
        <f>B60</f>
        <v>14000000</v>
      </c>
      <c r="K60" s="8">
        <f>IFERROR(L60/$L$27,0)</f>
        <v>0.00052747252747252743</v>
      </c>
      <c r="L60" s="4">
        <f>C60</f>
        <v>12000000</v>
      </c>
      <c r="M60" s="8">
        <f>IFERROR(N60/$N$27,0)</f>
        <v>0.00042426813746287653</v>
      </c>
      <c r="N60" s="4">
        <f>D60</f>
        <v>10000000</v>
      </c>
      <c r="O60" s="8">
        <f>IFERROR(P60/$P$27,0)</f>
        <v>0.00040783034257748778</v>
      </c>
      <c r="P60" s="4">
        <f>E60</f>
        <v>10000000</v>
      </c>
      <c r="Q60" s="8">
        <f>IFERROR(R60/$R$27,0)</f>
        <v>0.00043859649122807018</v>
      </c>
      <c r="R60" s="4">
        <f>F60</f>
        <v>11000000</v>
      </c>
      <c r="T60" t="s">
        <f>A60</f>
        <v>48</v>
      </c>
      <c r="U60" s="8">
        <f>IFERROR(V60/$V60,0)</f>
        <v>1</v>
      </c>
      <c r="V60" s="4">
        <f>B60</f>
        <v>14000000</v>
      </c>
      <c r="W60" s="8">
        <f>IFERROR(X60/$V60,0)</f>
        <v>0.8571428571428571</v>
      </c>
      <c r="X60" s="4">
        <f>C60</f>
        <v>12000000</v>
      </c>
      <c r="Y60" s="8">
        <f>IFERROR(Z60/$V60,0)</f>
        <v>0.7142857142857143</v>
      </c>
      <c r="Z60" s="4">
        <f>D60</f>
        <v>10000000</v>
      </c>
      <c r="AA60" s="8">
        <f>IFERROR(AB60/$V60,0)</f>
        <v>0.7142857142857143</v>
      </c>
      <c r="AB60" s="4">
        <f>E60</f>
        <v>10000000</v>
      </c>
      <c r="AC60" s="8">
        <f>IFERROR(AD60/$V60,0)</f>
        <v>0.7857142857142857</v>
      </c>
      <c r="AD60" s="4">
        <f>F60</f>
        <v>11000000</v>
      </c>
    </row>
    <row r="61" spans="1:30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/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/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2650000000</v>
      </c>
      <c r="C63" s="4">
        <v>2580000000</v>
      </c>
      <c r="D63" s="4">
        <v>3070000000</v>
      </c>
      <c r="E63" s="4">
        <v>2630000000</v>
      </c>
      <c r="F63" s="4">
        <v>3580000000</v>
      </c>
      <c r="G63" s="4"/>
      <c r="H63" t="s">
        <f>A63</f>
        <v>51</v>
      </c>
      <c r="I63" s="8">
        <f>IFERROR(J63/$J$27,0)</f>
        <v>0.11856823266219239</v>
      </c>
      <c r="J63" s="4">
        <f>B63</f>
        <v>2650000000</v>
      </c>
      <c r="K63" s="8">
        <f>IFERROR(L63/$L$27,0)</f>
        <v>0.11340659340659341</v>
      </c>
      <c r="L63" s="4">
        <f>C63</f>
        <v>2580000000</v>
      </c>
      <c r="M63" s="8">
        <f>IFERROR(N63/$N$27,0)</f>
        <v>0.13025031820110311</v>
      </c>
      <c r="N63" s="4">
        <f>D63</f>
        <v>3070000000</v>
      </c>
      <c r="O63" s="8">
        <f>IFERROR(P63/$P$27,0)</f>
        <v>0.10725938009787928</v>
      </c>
      <c r="P63" s="4">
        <f>E63</f>
        <v>2630000000</v>
      </c>
      <c r="Q63" s="8">
        <f>IFERROR(R63/$R$27,0)</f>
        <v>0.14274322169059012</v>
      </c>
      <c r="R63" s="4">
        <f>F63</f>
        <v>3580000000</v>
      </c>
      <c r="T63" t="s">
        <f>A63</f>
        <v>51</v>
      </c>
      <c r="U63" s="8">
        <f>IFERROR(V63/$V63,0)</f>
        <v>1</v>
      </c>
      <c r="V63" s="4">
        <f>B63</f>
        <v>2650000000</v>
      </c>
      <c r="W63" s="8">
        <f>IFERROR(X63/$V63,0)</f>
        <v>0.97358490566037736</v>
      </c>
      <c r="X63" s="4">
        <f>C63</f>
        <v>2580000000</v>
      </c>
      <c r="Y63" s="8">
        <f>IFERROR(Z63/$V63,0)</f>
        <v>1.1584905660377358</v>
      </c>
      <c r="Z63" s="4">
        <f>D63</f>
        <v>3070000000</v>
      </c>
      <c r="AA63" s="8">
        <f>IFERROR(AB63/$V63,0)</f>
        <v>0.99245283018867925</v>
      </c>
      <c r="AB63" s="4">
        <f>E63</f>
        <v>2630000000</v>
      </c>
      <c r="AC63" s="8">
        <f>IFERROR(AD63/$V63,0)</f>
        <v>1.350943396226415</v>
      </c>
      <c r="AD63" s="4">
        <f>F63</f>
        <v>3580000000</v>
      </c>
    </row>
    <row r="64" spans="1:30" ht="13.5">
      <c r="A64" t="s">
        <v>52</v>
      </c>
      <c r="B64" s="4">
        <v>15000000</v>
      </c>
      <c r="C64" s="4">
        <v>18000000</v>
      </c>
      <c r="D64" s="4">
        <v>5000000</v>
      </c>
      <c r="E64" s="4">
        <v>-22000000</v>
      </c>
      <c r="F64" s="4">
        <v>-177000000</v>
      </c>
      <c r="G64" s="4"/>
      <c r="H64" t="s">
        <f>A64</f>
        <v>52</v>
      </c>
      <c r="I64" s="8">
        <f>IFERROR(J64/$J$27,0)</f>
        <v>0.0006711409395973154</v>
      </c>
      <c r="J64" s="4">
        <f>B64</f>
        <v>15000000</v>
      </c>
      <c r="K64" s="8">
        <f>IFERROR(L64/$L$27,0)</f>
        <v>0.00079120879120879125</v>
      </c>
      <c r="L64" s="4">
        <f>C64</f>
        <v>18000000</v>
      </c>
      <c r="M64" s="8">
        <f>IFERROR(N64/$N$27,0)</f>
        <v>0.00021213406873143826</v>
      </c>
      <c r="N64" s="4">
        <f>D64</f>
        <v>5000000</v>
      </c>
      <c r="O64" s="8">
        <f>IFERROR(P64/$P$27,0)</f>
        <v>-0.00089722675367047314</v>
      </c>
      <c r="P64" s="4">
        <f>E64</f>
        <v>-22000000</v>
      </c>
      <c r="Q64" s="8">
        <f>IFERROR(R64/$R$27,0)</f>
        <v>-0.0070574162679425834</v>
      </c>
      <c r="R64" s="4">
        <f>F64</f>
        <v>-177000000</v>
      </c>
      <c r="T64" t="s">
        <f>A64</f>
        <v>52</v>
      </c>
      <c r="U64" s="8">
        <f>IFERROR(V64/$V64,0)</f>
        <v>1</v>
      </c>
      <c r="V64" s="4">
        <f>B64</f>
        <v>15000000</v>
      </c>
      <c r="W64" s="8">
        <f>IFERROR(X64/$V64,0)</f>
        <v>1.2</v>
      </c>
      <c r="X64" s="4">
        <f>C64</f>
        <v>18000000</v>
      </c>
      <c r="Y64" s="8">
        <f>IFERROR(Z64/$V64,0)</f>
        <v>0.33333333333333331</v>
      </c>
      <c r="Z64" s="4">
        <f>D64</f>
        <v>5000000</v>
      </c>
      <c r="AA64" s="8">
        <f>IFERROR(AB64/$V64,0)</f>
        <v>-1.4666666666666666</v>
      </c>
      <c r="AB64" s="4">
        <f>E64</f>
        <v>-22000000</v>
      </c>
      <c r="AC64" s="8">
        <f>IFERROR(AD64/$V64,0)</f>
        <v>-11.800000000000001</v>
      </c>
      <c r="AD64" s="4">
        <f>F64</f>
        <v>-177000000</v>
      </c>
    </row>
    <row r="65" spans="1:30" ht="13.5">
      <c r="A65" t="s">
        <v>53</v>
      </c>
      <c r="B65" s="4">
        <v>2640000000</v>
      </c>
      <c r="C65" s="4">
        <v>2560000000</v>
      </c>
      <c r="D65" s="4">
        <v>3070000000</v>
      </c>
      <c r="E65" s="4">
        <v>2650000000</v>
      </c>
      <c r="F65" s="4">
        <v>3760000000</v>
      </c>
      <c r="G65" s="4"/>
      <c r="H65" t="s">
        <f>A65</f>
        <v>53</v>
      </c>
      <c r="I65" s="8">
        <f>IFERROR(J65/$J$27,0)</f>
        <v>0.11812080536912752</v>
      </c>
      <c r="J65" s="4">
        <f>B65</f>
        <v>2640000000</v>
      </c>
      <c r="K65" s="8">
        <f>IFERROR(L65/$L$27,0)</f>
        <v>0.11252747252747253</v>
      </c>
      <c r="L65" s="4">
        <f>C65</f>
        <v>2560000000</v>
      </c>
      <c r="M65" s="8">
        <f>IFERROR(N65/$N$27,0)</f>
        <v>0.13025031820110311</v>
      </c>
      <c r="N65" s="4">
        <f>D65</f>
        <v>3070000000</v>
      </c>
      <c r="O65" s="8">
        <f>IFERROR(P65/$P$27,0)</f>
        <v>0.10807504078303426</v>
      </c>
      <c r="P65" s="4">
        <f>E65</f>
        <v>2650000000</v>
      </c>
      <c r="Q65" s="8">
        <f>IFERROR(R65/$R$27,0)</f>
        <v>0.14992025518341306</v>
      </c>
      <c r="R65" s="4">
        <f>F65</f>
        <v>3760000000</v>
      </c>
      <c r="T65" t="s">
        <f>A65</f>
        <v>53</v>
      </c>
      <c r="U65" s="8">
        <f>IFERROR(V65/$V65,0)</f>
        <v>1</v>
      </c>
      <c r="V65" s="4">
        <f>B65</f>
        <v>2640000000</v>
      </c>
      <c r="W65" s="8">
        <f>IFERROR(X65/$V65,0)</f>
        <v>0.96969696969696972</v>
      </c>
      <c r="X65" s="4">
        <f>C65</f>
        <v>2560000000</v>
      </c>
      <c r="Y65" s="8">
        <f>IFERROR(Z65/$V65,0)</f>
        <v>1.1628787878787878</v>
      </c>
      <c r="Z65" s="4">
        <f>D65</f>
        <v>3070000000</v>
      </c>
      <c r="AA65" s="8">
        <f>IFERROR(AB65/$V65,0)</f>
        <v>1.0037878787878789</v>
      </c>
      <c r="AB65" s="4">
        <f>E65</f>
        <v>2650000000</v>
      </c>
      <c r="AC65" s="8">
        <f>IFERROR(AD65/$V65,0)</f>
        <v>1.4242424242424243</v>
      </c>
      <c r="AD65" s="4">
        <f>F65</f>
        <v>3760000000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/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/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177000000</v>
      </c>
      <c r="C68" s="4">
        <v>-408000000</v>
      </c>
      <c r="D68" s="4">
        <v>-6000000</v>
      </c>
      <c r="E68" s="4">
        <v>19000000</v>
      </c>
      <c r="F68" s="4">
        <v>-7000000</v>
      </c>
      <c r="G68" s="4"/>
      <c r="H68" t="s">
        <f>A68</f>
        <v>56</v>
      </c>
      <c r="I68" s="8">
        <f>IFERROR(J68/$J$27,0)</f>
        <v>0.007919463087248323</v>
      </c>
      <c r="J68" s="4">
        <f>B68</f>
        <v>177000000</v>
      </c>
      <c r="K68" s="8">
        <f>IFERROR(L68/$L$27,0)</f>
        <v>-0.017934065934065935</v>
      </c>
      <c r="L68" s="4">
        <f>C68</f>
        <v>-408000000</v>
      </c>
      <c r="M68" s="8">
        <f>IFERROR(N68/$N$27,0)</f>
        <v>-0.00025456088247772591</v>
      </c>
      <c r="N68" s="4">
        <f>D68</f>
        <v>-6000000</v>
      </c>
      <c r="O68" s="8">
        <f>IFERROR(P68/$P$27,0)</f>
        <v>0.00077487765089722673</v>
      </c>
      <c r="P68" s="4">
        <f>E68</f>
        <v>19000000</v>
      </c>
      <c r="Q68" s="8">
        <f>IFERROR(R68/$R$27,0)</f>
        <v>-0.00027910685805422646</v>
      </c>
      <c r="R68" s="4">
        <f>F68</f>
        <v>-7000000</v>
      </c>
      <c r="T68" t="s">
        <f>A68</f>
        <v>56</v>
      </c>
      <c r="U68" s="8">
        <f>IFERROR(V68/$V68,0)</f>
        <v>1</v>
      </c>
      <c r="V68" s="4">
        <f>B68</f>
        <v>177000000</v>
      </c>
      <c r="W68" s="8">
        <f>IFERROR(X68/$V68,0)</f>
        <v>-2.3050847457627119</v>
      </c>
      <c r="X68" s="4">
        <f>C68</f>
        <v>-408000000</v>
      </c>
      <c r="Y68" s="8">
        <f>IFERROR(Z68/$V68,0)</f>
        <v>-0.033898305084745763</v>
      </c>
      <c r="Z68" s="4">
        <f>D68</f>
        <v>-6000000</v>
      </c>
      <c r="AA68" s="8">
        <f>IFERROR(AB68/$V68,0)</f>
        <v>0.10734463276836158</v>
      </c>
      <c r="AB68" s="4">
        <f>E68</f>
        <v>19000000</v>
      </c>
      <c r="AC68" s="8">
        <f>IFERROR(AD68/$V68,0)</f>
        <v>-0.03954802259887006</v>
      </c>
      <c r="AD68" s="4">
        <f>F68</f>
        <v>-7000000</v>
      </c>
    </row>
    <row r="69" spans="1:30" ht="13.5">
      <c r="A69" t="s">
        <v>57</v>
      </c>
      <c r="B69" s="4">
        <v>-45000000</v>
      </c>
      <c r="C69" s="4">
        <v>-514000000</v>
      </c>
      <c r="D69" s="4">
        <v>0</v>
      </c>
      <c r="E69" s="4">
        <v>0</v>
      </c>
      <c r="F69" s="4">
        <v>0</v>
      </c>
      <c r="G69" s="4"/>
      <c r="H69" t="s">
        <f>A69</f>
        <v>57</v>
      </c>
      <c r="I69" s="8">
        <f>IFERROR(J69/$J$27,0)</f>
        <v>-0.0020134228187919465</v>
      </c>
      <c r="J69" s="4">
        <f>B69</f>
        <v>-45000000</v>
      </c>
      <c r="K69" s="8">
        <f>IFERROR(L69/$L$27,0)</f>
        <v>-0.022593406593406595</v>
      </c>
      <c r="L69" s="4">
        <f>C69</f>
        <v>-514000000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1</v>
      </c>
      <c r="V69" s="4">
        <f>B69</f>
        <v>-45000000</v>
      </c>
      <c r="W69" s="8">
        <f>IFERROR(X69/$V69,0)</f>
        <v>11.422222222222222</v>
      </c>
      <c r="X69" s="4">
        <f>C69</f>
        <v>-514000000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/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222000000</v>
      </c>
      <c r="C71" s="4">
        <v>106000000</v>
      </c>
      <c r="D71" s="4">
        <v>-6000000</v>
      </c>
      <c r="E71" s="4">
        <v>19000000</v>
      </c>
      <c r="F71" s="4">
        <v>-7000000</v>
      </c>
      <c r="G71" s="4"/>
      <c r="H71" t="s">
        <f>A71</f>
        <v>59</v>
      </c>
      <c r="I71" s="8">
        <f>IFERROR(J71/$J$27,0)</f>
        <v>0.0099328859060402678</v>
      </c>
      <c r="J71" s="4">
        <f>B71</f>
        <v>222000000</v>
      </c>
      <c r="K71" s="8">
        <f>IFERROR(L71/$L$27,0)</f>
        <v>0.004659340659340659</v>
      </c>
      <c r="L71" s="4">
        <f>C71</f>
        <v>106000000</v>
      </c>
      <c r="M71" s="8">
        <f>IFERROR(N71/$N$27,0)</f>
        <v>-0.00025456088247772591</v>
      </c>
      <c r="N71" s="4">
        <f>D71</f>
        <v>-6000000</v>
      </c>
      <c r="O71" s="8">
        <f>IFERROR(P71/$P$27,0)</f>
        <v>0.00077487765089722673</v>
      </c>
      <c r="P71" s="4">
        <f>E71</f>
        <v>19000000</v>
      </c>
      <c r="Q71" s="8">
        <f>IFERROR(R71/$R$27,0)</f>
        <v>-0.00027910685805422646</v>
      </c>
      <c r="R71" s="4">
        <f>F71</f>
        <v>-7000000</v>
      </c>
      <c r="T71" t="s">
        <f>A71</f>
        <v>59</v>
      </c>
      <c r="U71" s="8">
        <f>IFERROR(V71/$V71,0)</f>
        <v>1</v>
      </c>
      <c r="V71" s="4">
        <f>B71</f>
        <v>222000000</v>
      </c>
      <c r="W71" s="8">
        <f>IFERROR(X71/$V71,0)</f>
        <v>0.47747747747747749</v>
      </c>
      <c r="X71" s="4">
        <f>C71</f>
        <v>106000000</v>
      </c>
      <c r="Y71" s="8">
        <f>IFERROR(Z71/$V71,0)</f>
        <v>-0.027027027027027029</v>
      </c>
      <c r="Z71" s="4">
        <f>D71</f>
        <v>-6000000</v>
      </c>
      <c r="AA71" s="8">
        <f>IFERROR(AB71/$V71,0)</f>
        <v>0.085585585585585586</v>
      </c>
      <c r="AB71" s="4">
        <f>E71</f>
        <v>19000000</v>
      </c>
      <c r="AC71" s="8">
        <f>IFERROR(AD71/$V71,0)</f>
        <v>-0.031531531531531529</v>
      </c>
      <c r="AD71" s="4">
        <f>F71</f>
        <v>-7000000</v>
      </c>
    </row>
    <row r="72" spans="1:30" ht="13.5">
      <c r="A72" t="s">
        <v>60</v>
      </c>
      <c r="B72" s="4">
        <v>2820000000</v>
      </c>
      <c r="C72" s="4">
        <v>2150000000</v>
      </c>
      <c r="D72" s="4">
        <v>3060000000</v>
      </c>
      <c r="E72" s="4">
        <v>2670000000</v>
      </c>
      <c r="F72" s="4">
        <v>3750000000</v>
      </c>
      <c r="G72" s="4"/>
      <c r="H72" t="s">
        <f>A72</f>
        <v>60</v>
      </c>
      <c r="I72" s="8">
        <f>IFERROR(J72/$J$27,0)</f>
        <v>0.12617449664429531</v>
      </c>
      <c r="J72" s="4">
        <f>B72</f>
        <v>2820000000</v>
      </c>
      <c r="K72" s="8">
        <f>IFERROR(L72/$L$27,0)</f>
        <v>0.094505494505494503</v>
      </c>
      <c r="L72" s="4">
        <f>C72</f>
        <v>2150000000</v>
      </c>
      <c r="M72" s="8">
        <f>IFERROR(N72/$N$27,0)</f>
        <v>0.12982605006364023</v>
      </c>
      <c r="N72" s="4">
        <f>D72</f>
        <v>3060000000</v>
      </c>
      <c r="O72" s="8">
        <f>IFERROR(P72/$P$27,0)</f>
        <v>0.10889070146818923</v>
      </c>
      <c r="P72" s="4">
        <f>E72</f>
        <v>2670000000</v>
      </c>
      <c r="Q72" s="8">
        <f>IFERROR(R72/$R$27,0)</f>
        <v>0.14952153110047847</v>
      </c>
      <c r="R72" s="4">
        <f>F72</f>
        <v>3750000000</v>
      </c>
      <c r="T72" t="s">
        <f>A72</f>
        <v>60</v>
      </c>
      <c r="U72" s="8">
        <f>IFERROR(V72/$V72,0)</f>
        <v>1</v>
      </c>
      <c r="V72" s="4">
        <f>B72</f>
        <v>2820000000</v>
      </c>
      <c r="W72" s="8">
        <f>IFERROR(X72/$V72,0)</f>
        <v>0.76241134751773054</v>
      </c>
      <c r="X72" s="4">
        <f>C72</f>
        <v>2150000000</v>
      </c>
      <c r="Y72" s="8">
        <f>IFERROR(Z72/$V72,0)</f>
        <v>1.0851063829787233</v>
      </c>
      <c r="Z72" s="4">
        <f>D72</f>
        <v>3060000000</v>
      </c>
      <c r="AA72" s="8">
        <f>IFERROR(AB72/$V72,0)</f>
        <v>0.94680851063829785</v>
      </c>
      <c r="AB72" s="4">
        <f>E72</f>
        <v>2670000000</v>
      </c>
      <c r="AC72" s="8">
        <f>IFERROR(AD72/$V72,0)</f>
        <v>1.3297872340425532</v>
      </c>
      <c r="AD72" s="4">
        <f>F72</f>
        <v>3750000000</v>
      </c>
    </row>
    <row r="73" spans="1:30" ht="13.5">
      <c r="A73" t="s">
        <v>61</v>
      </c>
      <c r="B73">
        <v>0</v>
      </c>
      <c r="C73">
        <v>0</v>
      </c>
      <c r="D73">
        <v>0</v>
      </c>
      <c r="E73">
        <v>0</v>
      </c>
      <c r="F73">
        <v>41000000</v>
      </c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</v>
      </c>
      <c r="P73" s="4">
        <f>E73</f>
        <v>0</v>
      </c>
      <c r="Q73" s="8">
        <f>IFERROR(R73/$R$27,0)</f>
        <v>0.0016347687400318979</v>
      </c>
      <c r="R73" s="4">
        <f>F73</f>
        <v>41000000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0</v>
      </c>
      <c r="AC73" s="8">
        <f>IFERROR(AD73/$V73,0)</f>
        <v>0</v>
      </c>
      <c r="AD73" s="4">
        <f>F73</f>
        <v>41000000</v>
      </c>
    </row>
    <row r="74" spans="1:30" ht="13.5">
      <c r="A74" t="s">
        <v>62</v>
      </c>
      <c r="B74">
        <v>2860000000</v>
      </c>
      <c r="C74">
        <v>2670000000</v>
      </c>
      <c r="D74">
        <v>3060000000</v>
      </c>
      <c r="E74">
        <v>2670000000</v>
      </c>
      <c r="F74">
        <v>3710000000</v>
      </c>
      <c r="H74" t="s">
        <f>A74</f>
        <v>62</v>
      </c>
      <c r="I74" s="8">
        <f>IFERROR(J74/$J$27,0)</f>
        <v>0.12796420581655482</v>
      </c>
      <c r="J74" s="4">
        <f>B74</f>
        <v>2860000000</v>
      </c>
      <c r="K74" s="8">
        <f>IFERROR(L74/$L$27,0)</f>
        <v>0.11736263736263736</v>
      </c>
      <c r="L74" s="4">
        <f>C74</f>
        <v>2670000000</v>
      </c>
      <c r="M74" s="8">
        <f>IFERROR(N74/$N$27,0)</f>
        <v>0.12982605006364023</v>
      </c>
      <c r="N74" s="4">
        <f>D74</f>
        <v>3060000000</v>
      </c>
      <c r="O74" s="8">
        <f>IFERROR(P74/$P$27,0)</f>
        <v>0.10889070146818923</v>
      </c>
      <c r="P74" s="4">
        <f>E74</f>
        <v>2670000000</v>
      </c>
      <c r="Q74" s="8">
        <f>IFERROR(R74/$R$27,0)</f>
        <v>0.14792663476874005</v>
      </c>
      <c r="R74" s="4">
        <f>F74</f>
        <v>3710000000</v>
      </c>
      <c r="T74" t="s">
        <f>A74</f>
        <v>62</v>
      </c>
      <c r="U74" s="8">
        <f>IFERROR(V74/$V74,0)</f>
        <v>1</v>
      </c>
      <c r="V74" s="4">
        <f>B74</f>
        <v>2860000000</v>
      </c>
      <c r="W74" s="8">
        <f>IFERROR(X74/$V74,0)</f>
        <v>0.93356643356643354</v>
      </c>
      <c r="X74" s="4">
        <f>C74</f>
        <v>2670000000</v>
      </c>
      <c r="Y74" s="8">
        <f>IFERROR(Z74/$V74,0)</f>
        <v>1.06993006993007</v>
      </c>
      <c r="Z74" s="4">
        <f>D74</f>
        <v>3060000000</v>
      </c>
      <c r="AA74" s="8">
        <f>IFERROR(AB74/$V74,0)</f>
        <v>0.93356643356643354</v>
      </c>
      <c r="AB74" s="4">
        <f>E74</f>
        <v>2670000000</v>
      </c>
      <c r="AC74" s="8">
        <f>IFERROR(AD74/$V74,0)</f>
        <v>1.2972027972027973</v>
      </c>
      <c r="AD74" s="4">
        <f>F74</f>
        <v>3710000000</v>
      </c>
    </row>
    <row r="75" spans="1:30" ht="13.5">
      <c r="A75" t="s">
        <v>63</v>
      </c>
      <c r="B75">
        <v>4.1200000000000001</v>
      </c>
      <c r="C75">
        <v>3.8599999999999999</v>
      </c>
      <c r="D75">
        <v>4.3700000000000001</v>
      </c>
      <c r="E75">
        <v>3.77</v>
      </c>
      <c r="F75">
        <v>5.0899999999999999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694000000</v>
      </c>
      <c r="C77">
        <v>691000000</v>
      </c>
      <c r="D77">
        <v>700000000</v>
      </c>
      <c r="E77">
        <v>708000000</v>
      </c>
      <c r="F77">
        <v>729000000</v>
      </c>
    </row>
    <row r="78" spans="1:30" ht="13.5">
      <c r="A78" t="s">
        <v>66</v>
      </c>
      <c r="B78">
        <v>4.1200000000000001</v>
      </c>
      <c r="C78">
        <v>3.8599999999999999</v>
      </c>
      <c r="D78">
        <v>4.3700000000000001</v>
      </c>
      <c r="E78">
        <v>3.77</v>
      </c>
      <c r="F78">
        <v>5.0899999999999999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694000000</v>
      </c>
      <c r="C80">
        <v>691000000</v>
      </c>
      <c r="D80">
        <v>700000000</v>
      </c>
      <c r="E80">
        <v>708000000</v>
      </c>
      <c r="F80">
        <v>729000000</v>
      </c>
    </row>
    <row r="81" spans="1:30" ht="13.5">
      <c r="A81" t="s">
        <v>69</v>
      </c>
      <c r="B81">
        <v>8189999999.999999</v>
      </c>
      <c r="C81">
        <v>8950000000</v>
      </c>
      <c r="D81">
        <v>9520000000</v>
      </c>
      <c r="E81">
        <v>9520000000</v>
      </c>
      <c r="F81">
        <v>10270000000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89" spans="1:30" ht="13.5">
      <c r="A89" t="s">
        <v>72</v>
      </c>
      <c r="B89">
        <v>2015</v>
      </c>
      <c r="C89">
        <v>2016</v>
      </c>
      <c r="D89">
        <v>2017</v>
      </c>
      <c r="E89">
        <v>2018</v>
      </c>
      <c r="F89">
        <v>2019</v>
      </c>
    </row>
    <row r="90" spans="1:30" ht="13.5">
      <c r="A90" t="s">
        <v>73</v>
      </c>
      <c r="B90" s="4">
        <v>383000000</v>
      </c>
      <c r="C90" s="4">
        <v>392000000</v>
      </c>
      <c r="D90" s="4">
        <v>496000000</v>
      </c>
      <c r="E90" s="4">
        <v>583000000</v>
      </c>
      <c r="F90" s="4">
        <v>533000000</v>
      </c>
      <c r="H90" s="2" t="s">
        <v>74</v>
      </c>
      <c r="I90" s="9">
        <v>2015</v>
      </c>
      <c r="J90" s="9">
        <f>$B$90</f>
        <v>383000000</v>
      </c>
      <c r="K90" s="9">
        <v>2016</v>
      </c>
      <c r="L90" s="9">
        <f>$C$90</f>
        <v>392000000</v>
      </c>
      <c r="M90" s="9">
        <v>2017</v>
      </c>
      <c r="N90" s="9">
        <f>$D$90</f>
        <v>496000000</v>
      </c>
      <c r="O90" s="9">
        <v>2018</v>
      </c>
      <c r="P90" s="9">
        <f>$E$90</f>
        <v>583000000</v>
      </c>
      <c r="Q90" s="9">
        <v>2019</v>
      </c>
      <c r="R90" s="9">
        <f>$F$90</f>
        <v>533000000</v>
      </c>
      <c r="S90" s="9"/>
      <c r="T90" s="2" t="s">
        <v>75</v>
      </c>
      <c r="U90" s="9">
        <v>2015</v>
      </c>
      <c r="V90" s="9">
        <f>$B$90</f>
        <v>383000000</v>
      </c>
      <c r="W90" s="9">
        <v>2016</v>
      </c>
      <c r="X90" s="9">
        <f>$C$90</f>
        <v>392000000</v>
      </c>
      <c r="Y90" s="9">
        <v>2017</v>
      </c>
      <c r="Z90" s="9">
        <f>$D$90</f>
        <v>496000000</v>
      </c>
      <c r="AA90" s="9">
        <v>2018</v>
      </c>
      <c r="AB90" s="9">
        <f>$E$90</f>
        <v>583000000</v>
      </c>
      <c r="AC90" s="9">
        <v>2019</v>
      </c>
      <c r="AD90" s="9">
        <f>$F$90</f>
        <v>533000000</v>
      </c>
    </row>
    <row r="91" spans="1:30" ht="13.5">
      <c r="A91" t="s">
        <v>76</v>
      </c>
      <c r="B91" s="4">
        <v>383000000</v>
      </c>
      <c r="C91" s="4">
        <v>392000000</v>
      </c>
      <c r="D91" s="4">
        <v>496000000</v>
      </c>
      <c r="E91" s="4">
        <v>583000000</v>
      </c>
      <c r="F91" s="4">
        <v>533000000</v>
      </c>
      <c r="H91" t="s">
        <f>$A$91</f>
        <v>76</v>
      </c>
      <c r="I91" s="8">
        <f>IFERROR(J91/$J$122,0)</f>
        <v>0.0030216962524654833</v>
      </c>
      <c r="J91" s="4">
        <f>$B$91</f>
        <v>383000000</v>
      </c>
      <c r="K91" s="8">
        <f>IFERROR(L91/$L$122,0)</f>
        <v>0.0028106402810640281</v>
      </c>
      <c r="L91" s="4">
        <f>$C$91</f>
        <v>392000000</v>
      </c>
      <c r="M91" s="8">
        <f>IFERROR(N91/$N$122,0)</f>
        <v>0.0034680464270731366</v>
      </c>
      <c r="N91" s="4">
        <f>$D$91</f>
        <v>496000000</v>
      </c>
      <c r="O91" s="8">
        <f>IFERROR(P91/$P$122,0)</f>
        <v>0.0038719532443381817</v>
      </c>
      <c r="P91" s="4">
        <f>$E$91</f>
        <v>583000000</v>
      </c>
      <c r="Q91" s="8">
        <f>IFERROR(R91/$R$122,0)</f>
        <v>0.0032589422195047385</v>
      </c>
      <c r="R91" s="4">
        <f>$F$91</f>
        <v>533000000</v>
      </c>
      <c r="T91" t="s">
        <f>$A$91</f>
        <v>76</v>
      </c>
      <c r="U91" s="8">
        <f>IFERROR(V91/$V91,0)</f>
        <v>1</v>
      </c>
      <c r="V91" s="4">
        <f>$B$91</f>
        <v>383000000</v>
      </c>
      <c r="W91" s="8">
        <f>IFERROR(X91/$V91,0)</f>
        <v>1.0234986945169713</v>
      </c>
      <c r="X91" s="4">
        <f>$C$91</f>
        <v>392000000</v>
      </c>
      <c r="Y91" s="8">
        <f>IFERROR(Z91/$V91,0)</f>
        <v>1.2950391644908616</v>
      </c>
      <c r="Z91" s="4">
        <f>$D$91</f>
        <v>496000000</v>
      </c>
      <c r="AA91" s="8">
        <f>IFERROR(AB91/$V91,0)</f>
        <v>1.5221932114882506</v>
      </c>
      <c r="AB91" s="4">
        <f>$E$91</f>
        <v>583000000</v>
      </c>
      <c r="AC91" s="8">
        <f>IFERROR(AD91/$V91,0)</f>
        <v>1.3916449086161879</v>
      </c>
      <c r="AD91" s="4">
        <f>$F$91</f>
        <v>533000000</v>
      </c>
    </row>
    <row r="92" spans="1:30" ht="13.5">
      <c r="A92" t="s">
        <v>77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H92" t="s">
        <f>$A$92</f>
        <v>77</v>
      </c>
      <c r="I92" s="8">
        <f>IFERROR(J92/$J$122,0)</f>
        <v>0</v>
      </c>
      <c r="J92" s="4">
        <f>$B$92</f>
        <v>0</v>
      </c>
      <c r="K92" s="8">
        <f>IFERROR(L92/$L$122,0)</f>
        <v>0</v>
      </c>
      <c r="L92" s="4">
        <f>$C$92</f>
        <v>0</v>
      </c>
      <c r="M92" s="8">
        <f>IFERROR(N92/$N$122,0)</f>
        <v>0</v>
      </c>
      <c r="N92" s="4">
        <f>$D$92</f>
        <v>0</v>
      </c>
      <c r="O92" s="8">
        <f>IFERROR(P92/$P$122,0)</f>
        <v>0</v>
      </c>
      <c r="P92" s="4">
        <f>$E$92</f>
        <v>0</v>
      </c>
      <c r="Q92" s="8">
        <f>IFERROR(R92/$R$122,0)</f>
        <v>0</v>
      </c>
      <c r="R92" s="4">
        <f>$F$92</f>
        <v>0</v>
      </c>
      <c r="T92" t="s">
        <f>$A$92</f>
        <v>77</v>
      </c>
      <c r="U92" s="8">
        <f>IFERROR(V92/$V92,0)</f>
        <v>0</v>
      </c>
      <c r="V92" s="4">
        <f>$B$92</f>
        <v>0</v>
      </c>
      <c r="W92" s="8">
        <f>IFERROR(X92/$V92,0)</f>
        <v>0</v>
      </c>
      <c r="X92" s="4">
        <f>$C$92</f>
        <v>0</v>
      </c>
      <c r="Y92" s="8">
        <f>IFERROR(Z92/$V92,0)</f>
        <v>0</v>
      </c>
      <c r="Z92" s="4">
        <f>$D$92</f>
        <v>0</v>
      </c>
      <c r="AA92" s="8">
        <f>IFERROR(AB92/$V92,0)</f>
        <v>0</v>
      </c>
      <c r="AB92" s="4">
        <f>$E$92</f>
        <v>0</v>
      </c>
      <c r="AC92" s="8">
        <f>IFERROR(AD92/$V92,0)</f>
        <v>0</v>
      </c>
      <c r="AD92" s="4">
        <f>$F$92</f>
        <v>0</v>
      </c>
    </row>
    <row r="93" spans="1:30" ht="13.5">
      <c r="A93" t="s">
        <v>78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78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78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30" ht="13.5">
      <c r="A94" t="s">
        <v>79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80</v>
      </c>
      <c r="I94" s="8">
        <f>IFERROR(J94/$J$122,0)</f>
        <v>0.017830374753451676</v>
      </c>
      <c r="J94" s="4">
        <f>$B$95</f>
        <v>2260000000</v>
      </c>
      <c r="K94" s="8">
        <f>IFERROR(L94/$L$122,0)</f>
        <v>0.018928801892880188</v>
      </c>
      <c r="L94" s="4">
        <f>$C$95</f>
        <v>2640000000</v>
      </c>
      <c r="M94" s="8">
        <f>IFERROR(N94/$N$122,0)</f>
        <v>0.021675290169207103</v>
      </c>
      <c r="N94" s="4">
        <f>$D$95</f>
        <v>3100000000</v>
      </c>
      <c r="O94" s="8">
        <f>IFERROR(P94/$P$122,0)</f>
        <v>0.025635916849305971</v>
      </c>
      <c r="P94" s="4">
        <f>$E$95</f>
        <v>3860000000</v>
      </c>
      <c r="Q94" s="8">
        <f>IFERROR(R94/$R$122,0)</f>
        <v>0.020911036380311832</v>
      </c>
      <c r="R94" s="4">
        <f>$F$95</f>
        <v>3420000000</v>
      </c>
      <c r="T94" t="s">
        <f>$A$95</f>
        <v>80</v>
      </c>
      <c r="U94" s="8">
        <f>IFERROR(V94/$V94,0)</f>
        <v>1</v>
      </c>
      <c r="V94" s="4">
        <f>$B$95</f>
        <v>2260000000</v>
      </c>
      <c r="W94" s="8">
        <f>IFERROR(X94/$V94,0)</f>
        <v>1.168141592920354</v>
      </c>
      <c r="X94" s="4">
        <f>$C$95</f>
        <v>2640000000</v>
      </c>
      <c r="Y94" s="8">
        <f>IFERROR(Z94/$V94,0)</f>
        <v>1.3716814159292035</v>
      </c>
      <c r="Z94" s="4">
        <f>$D$95</f>
        <v>3100000000</v>
      </c>
      <c r="AA94" s="8">
        <f>IFERROR(AB94/$V94,0)</f>
        <v>1.7079646017699115</v>
      </c>
      <c r="AB94" s="4">
        <f>$E$95</f>
        <v>3860000000</v>
      </c>
      <c r="AC94" s="8">
        <f>IFERROR(AD94/$V94,0)</f>
        <v>1.5132743362831858</v>
      </c>
      <c r="AD94" s="4">
        <f>$F$95</f>
        <v>3420000000</v>
      </c>
    </row>
    <row r="95" spans="1:30" ht="13.5">
      <c r="A95" t="s">
        <v>80</v>
      </c>
      <c r="B95" s="4">
        <v>2260000000</v>
      </c>
      <c r="C95" s="4">
        <v>2640000000</v>
      </c>
      <c r="D95" s="4">
        <v>3100000000</v>
      </c>
      <c r="E95" s="4">
        <v>3860000000</v>
      </c>
      <c r="F95" s="4">
        <v>3420000000</v>
      </c>
      <c r="H95" t="s">
        <f>$A$96</f>
        <v>81</v>
      </c>
      <c r="I95" s="8">
        <f>IFERROR(J95/$J$122,0)</f>
        <v>0.017830374753451676</v>
      </c>
      <c r="J95" s="4">
        <f>$B$96</f>
        <v>2260000000</v>
      </c>
      <c r="K95" s="8">
        <f>IFERROR(L95/$L$122,0)</f>
        <v>0.018928801892880188</v>
      </c>
      <c r="L95" s="4">
        <f>$C$96</f>
        <v>2640000000</v>
      </c>
      <c r="M95" s="8">
        <f>IFERROR(N95/$N$122,0)</f>
        <v>0.019367920570549573</v>
      </c>
      <c r="N95" s="4">
        <f>$D$96</f>
        <v>2770000000</v>
      </c>
      <c r="O95" s="8">
        <f>IFERROR(P95/$P$122,0)</f>
        <v>0.020787673507338778</v>
      </c>
      <c r="P95" s="4">
        <f>$E$96</f>
        <v>3130000000</v>
      </c>
      <c r="Q95" s="8">
        <f>IFERROR(R95/$R$122,0)</f>
        <v>0.018709874656068482</v>
      </c>
      <c r="R95" s="4">
        <f>$F$96</f>
        <v>3060000000</v>
      </c>
      <c r="T95" t="s">
        <f>$A$96</f>
        <v>81</v>
      </c>
      <c r="U95" s="8">
        <f>IFERROR(V95/$V95,0)</f>
        <v>1</v>
      </c>
      <c r="V95" s="4">
        <f>$B$96</f>
        <v>2260000000</v>
      </c>
      <c r="W95" s="8">
        <f>IFERROR(X95/$V95,0)</f>
        <v>1.168141592920354</v>
      </c>
      <c r="X95" s="4">
        <f>$C$96</f>
        <v>2640000000</v>
      </c>
      <c r="Y95" s="8">
        <f>IFERROR(Z95/$V95,0)</f>
        <v>1.2256637168141593</v>
      </c>
      <c r="Z95" s="4">
        <f>$D$96</f>
        <v>2770000000</v>
      </c>
      <c r="AA95" s="8">
        <f>IFERROR(AB95/$V95,0)</f>
        <v>1.3849557522123894</v>
      </c>
      <c r="AB95" s="4">
        <f>$E$96</f>
        <v>3130000000</v>
      </c>
      <c r="AC95" s="8">
        <f>IFERROR(AD95/$V95,0)</f>
        <v>1.3539823008849559</v>
      </c>
      <c r="AD95" s="4">
        <f>$F$96</f>
        <v>3060000000</v>
      </c>
    </row>
    <row r="96" spans="1:30" ht="13.5">
      <c r="A96" t="s">
        <v>81</v>
      </c>
      <c r="B96" s="4">
        <v>2260000000</v>
      </c>
      <c r="C96" s="4">
        <v>2640000000</v>
      </c>
      <c r="D96" s="4">
        <v>2770000000</v>
      </c>
      <c r="E96" s="4">
        <v>3130000000</v>
      </c>
      <c r="F96" s="4">
        <v>3060000000</v>
      </c>
      <c r="H96" t="s">
        <f>$A$97</f>
        <v>82</v>
      </c>
      <c r="I96" s="8">
        <f>IFERROR(J96/$J$122,0)</f>
        <v>0.018382642998027613</v>
      </c>
      <c r="J96" s="4">
        <f>$B$97</f>
        <v>2330000000</v>
      </c>
      <c r="K96" s="8">
        <f>IFERROR(L96/$L$122,0)</f>
        <v>0.019430701943070193</v>
      </c>
      <c r="L96" s="4">
        <f>$C$97</f>
        <v>2710000000</v>
      </c>
      <c r="M96" s="8">
        <f>IFERROR(N96/$N$122,0)</f>
        <v>0.019857362606628442</v>
      </c>
      <c r="N96" s="4">
        <f>$D$97</f>
        <v>2840000000</v>
      </c>
      <c r="O96" s="8">
        <f>IFERROR(P96/$P$122,0)</f>
        <v>0.021318987846184499</v>
      </c>
      <c r="P96" s="4">
        <f>$E$97</f>
        <v>3210000000</v>
      </c>
      <c r="Q96" s="8">
        <f>IFERROR(R96/$R$122,0)</f>
        <v>0.019199021705900335</v>
      </c>
      <c r="R96" s="4">
        <f>$F$97</f>
        <v>3140000000</v>
      </c>
      <c r="T96" t="s">
        <f>$A$97</f>
        <v>82</v>
      </c>
      <c r="U96" s="8">
        <f>IFERROR(V96/$V96,0)</f>
        <v>1</v>
      </c>
      <c r="V96" s="4">
        <f>$B$97</f>
        <v>2330000000</v>
      </c>
      <c r="W96" s="8">
        <f>IFERROR(X96/$V96,0)</f>
        <v>1.1630901287553648</v>
      </c>
      <c r="X96" s="4">
        <f>$C$97</f>
        <v>2710000000</v>
      </c>
      <c r="Y96" s="8">
        <f>IFERROR(Z96/$V96,0)</f>
        <v>1.2188841201716738</v>
      </c>
      <c r="Z96" s="4">
        <f>$D$97</f>
        <v>2840000000</v>
      </c>
      <c r="AA96" s="8">
        <f>IFERROR(AB96/$V96,0)</f>
        <v>1.3776824034334765</v>
      </c>
      <c r="AB96" s="4">
        <f>$E$97</f>
        <v>3210000000</v>
      </c>
      <c r="AC96" s="8">
        <f>IFERROR(AD96/$V96,0)</f>
        <v>1.3476394849785407</v>
      </c>
      <c r="AD96" s="4">
        <f>$F$97</f>
        <v>3140000000</v>
      </c>
    </row>
    <row r="97" spans="1:30" ht="13.5">
      <c r="A97" t="s">
        <v>82</v>
      </c>
      <c r="B97" s="4">
        <v>2330000000</v>
      </c>
      <c r="C97" s="4">
        <v>2710000000</v>
      </c>
      <c r="D97" s="4">
        <v>2840000000</v>
      </c>
      <c r="E97" s="4">
        <v>3210000000</v>
      </c>
      <c r="F97" s="4">
        <v>3140000000</v>
      </c>
      <c r="H97" t="s">
        <f>$A$98</f>
        <v>83</v>
      </c>
      <c r="I97" s="8">
        <f>IFERROR(J97/$J$122,0)</f>
        <v>-0.00051282051282051282</v>
      </c>
      <c r="J97" s="4">
        <f>$B$98</f>
        <v>-65000000</v>
      </c>
      <c r="K97" s="8">
        <f>IFERROR(L97/$L$122,0)</f>
        <v>-0.00048756004875600488</v>
      </c>
      <c r="L97" s="4">
        <f>$C$98</f>
        <v>-68000000</v>
      </c>
      <c r="M97" s="8">
        <f>IFERROR(N97/$N$122,0)</f>
        <v>-0.00047545797790518807</v>
      </c>
      <c r="N97" s="4">
        <f>$D$98</f>
        <v>-68000000</v>
      </c>
      <c r="O97" s="8">
        <f>IFERROR(P97/$P$122,0)</f>
        <v>-0.00047154147572557614</v>
      </c>
      <c r="P97" s="4">
        <f>$E$98</f>
        <v>-71000000</v>
      </c>
      <c r="Q97" s="8">
        <f>IFERROR(R97/$R$122,0)</f>
        <v>-0.00046468969734026291</v>
      </c>
      <c r="R97" s="4">
        <f>$F$98</f>
        <v>-76000000</v>
      </c>
      <c r="T97" t="s">
        <f>$A$98</f>
        <v>83</v>
      </c>
      <c r="U97" s="8">
        <f>IFERROR(V97/$V97,0)</f>
        <v>1</v>
      </c>
      <c r="V97" s="4">
        <f>$B$98</f>
        <v>-65000000</v>
      </c>
      <c r="W97" s="8">
        <f>IFERROR(X97/$V97,0)</f>
        <v>1.0461538461538462</v>
      </c>
      <c r="X97" s="4">
        <f>$C$98</f>
        <v>-68000000</v>
      </c>
      <c r="Y97" s="8">
        <f>IFERROR(Z97/$V97,0)</f>
        <v>1.0461538461538462</v>
      </c>
      <c r="Z97" s="4">
        <f>$D$98</f>
        <v>-68000000</v>
      </c>
      <c r="AA97" s="8">
        <f>IFERROR(AB97/$V97,0)</f>
        <v>1.0923076923076922</v>
      </c>
      <c r="AB97" s="4">
        <f>$E$98</f>
        <v>-71000000</v>
      </c>
      <c r="AC97" s="8">
        <f>IFERROR(AD97/$V97,0)</f>
        <v>1.1692307692307693</v>
      </c>
      <c r="AD97" s="4">
        <f>$F$98</f>
        <v>-76000000</v>
      </c>
    </row>
    <row r="98" spans="1:30" ht="13.5">
      <c r="A98" t="s">
        <v>83</v>
      </c>
      <c r="B98" s="4">
        <v>-65000000</v>
      </c>
      <c r="C98" s="4">
        <v>-68000000</v>
      </c>
      <c r="D98" s="4">
        <v>-68000000</v>
      </c>
      <c r="E98" s="4">
        <v>-71000000</v>
      </c>
      <c r="F98" s="4">
        <v>-76000000</v>
      </c>
      <c r="H98" t="s">
        <f>$A$99</f>
        <v>84</v>
      </c>
      <c r="I98" s="8">
        <f>IFERROR(J98/$J$122,0)</f>
        <v>0</v>
      </c>
      <c r="J98" s="4">
        <f>$B$99</f>
        <v>0</v>
      </c>
      <c r="K98" s="8">
        <f>IFERROR(L98/$L$122,0)</f>
        <v>0</v>
      </c>
      <c r="L98" s="4">
        <f>$C$99</f>
        <v>0</v>
      </c>
      <c r="M98" s="8">
        <f>IFERROR(N98/$N$122,0)</f>
        <v>0.0023073695986575303</v>
      </c>
      <c r="N98" s="4">
        <f>$D$99</f>
        <v>330000000</v>
      </c>
      <c r="O98" s="8">
        <f>IFERROR(P98/$P$122,0)</f>
        <v>0.0048416019127316195</v>
      </c>
      <c r="P98" s="4">
        <f>$E$99</f>
        <v>729000000</v>
      </c>
      <c r="Q98" s="8">
        <f>IFERROR(R98/$R$122,0)</f>
        <v>0.002182818709874656</v>
      </c>
      <c r="R98" s="4">
        <f>$F$99</f>
        <v>357000000</v>
      </c>
      <c r="T98" t="s">
        <f>$A$99</f>
        <v>84</v>
      </c>
      <c r="U98" s="8">
        <f>IFERROR(V98/$V98,0)</f>
        <v>0</v>
      </c>
      <c r="V98" s="4">
        <f>$B$99</f>
        <v>0</v>
      </c>
      <c r="W98" s="8">
        <f>IFERROR(X98/$V98,0)</f>
        <v>0</v>
      </c>
      <c r="X98" s="4">
        <f>$C$99</f>
        <v>0</v>
      </c>
      <c r="Y98" s="8">
        <f>IFERROR(Z98/$V98,0)</f>
        <v>0</v>
      </c>
      <c r="Z98" s="4">
        <f>$D$99</f>
        <v>330000000</v>
      </c>
      <c r="AA98" s="8">
        <f>IFERROR(AB98/$V98,0)</f>
        <v>0</v>
      </c>
      <c r="AB98" s="4">
        <f>$E$99</f>
        <v>729000000</v>
      </c>
      <c r="AC98" s="8">
        <f>IFERROR(AD98/$V98,0)</f>
        <v>0</v>
      </c>
      <c r="AD98" s="4">
        <f>$F$99</f>
        <v>357000000</v>
      </c>
    </row>
    <row r="99" spans="1:30" ht="13.5">
      <c r="A99" t="s">
        <v>84</v>
      </c>
      <c r="B99" s="4">
        <v>0</v>
      </c>
      <c r="C99" s="4">
        <v>0</v>
      </c>
      <c r="D99" s="4">
        <v>330000000</v>
      </c>
      <c r="E99" s="4">
        <v>729000000</v>
      </c>
      <c r="F99" s="4">
        <v>357000000</v>
      </c>
      <c r="H99" t="s">
        <f>$A$102</f>
        <v>85</v>
      </c>
      <c r="I99" s="8">
        <f>IFERROR(J99/$J$122,0)</f>
        <v>0.029585798816568046</v>
      </c>
      <c r="J99" s="4">
        <f>$B$102</f>
        <v>3750000000</v>
      </c>
      <c r="K99" s="8">
        <f>IFERROR(L99/$L$122,0)</f>
        <v>0.025238402523840252</v>
      </c>
      <c r="L99" s="4">
        <f>$C$102</f>
        <v>3520000000</v>
      </c>
      <c r="M99" s="8">
        <f>IFERROR(N99/$N$122,0)</f>
        <v>0.022724094532233254</v>
      </c>
      <c r="N99" s="4">
        <f>$D$102</f>
        <v>3250000000</v>
      </c>
      <c r="O99" s="8">
        <f>IFERROR(P99/$P$122,0)</f>
        <v>0.020455602045560205</v>
      </c>
      <c r="P99" s="4">
        <f>$E$102</f>
        <v>3080000000</v>
      </c>
      <c r="Q99" s="8">
        <f>IFERROR(R99/$R$122,0)</f>
        <v>0.019749312136961173</v>
      </c>
      <c r="R99" s="4">
        <f>$F$102</f>
        <v>3230000000</v>
      </c>
      <c r="T99" t="s">
        <f>$A$102</f>
        <v>85</v>
      </c>
      <c r="U99" s="8">
        <f>IFERROR(V99/$V99,0)</f>
        <v>1</v>
      </c>
      <c r="V99" s="4">
        <f>$B$102</f>
        <v>3750000000</v>
      </c>
      <c r="W99" s="8">
        <f>IFERROR(X99/$V99,0)</f>
        <v>0.93866666666666665</v>
      </c>
      <c r="X99" s="4">
        <f>$C$102</f>
        <v>3520000000</v>
      </c>
      <c r="Y99" s="8">
        <f>IFERROR(Z99/$V99,0)</f>
        <v>0.8666666666666667</v>
      </c>
      <c r="Z99" s="4">
        <f>$D$102</f>
        <v>3250000000</v>
      </c>
      <c r="AA99" s="8">
        <f>IFERROR(AB99/$V99,0)</f>
        <v>0.82133333333333336</v>
      </c>
      <c r="AB99" s="4">
        <f>$E$102</f>
        <v>3080000000</v>
      </c>
      <c r="AC99" s="8">
        <f>IFERROR(AD99/$V99,0)</f>
        <v>0.86133333333333328</v>
      </c>
      <c r="AD99" s="4">
        <f>$F$102</f>
        <v>3230000000</v>
      </c>
    </row>
    <row r="100" spans="1:30" ht="13.5">
      <c r="A100" t="s">
        <v>86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H100" t="s">
        <f>$A$103</f>
        <v>87</v>
      </c>
      <c r="I100" s="8">
        <f>IFERROR(J100/$J$122,0)</f>
        <v>0</v>
      </c>
      <c r="J100" s="4">
        <f>$B$103</f>
        <v>0</v>
      </c>
      <c r="K100" s="8">
        <f>IFERROR(L100/$L$122,0)</f>
        <v>0</v>
      </c>
      <c r="L100" s="4">
        <f>$C$103</f>
        <v>0</v>
      </c>
      <c r="M100" s="8">
        <f>IFERROR(N100/$N$122,0)</f>
        <v>0</v>
      </c>
      <c r="N100" s="4">
        <f>$D$103</f>
        <v>0</v>
      </c>
      <c r="O100" s="8">
        <f>IFERROR(P100/$P$122,0)</f>
        <v>0</v>
      </c>
      <c r="P100" s="4">
        <f>$E$103</f>
        <v>0</v>
      </c>
      <c r="Q100" s="8">
        <f>IFERROR(R100/$R$122,0)</f>
        <v>0</v>
      </c>
      <c r="R100" s="4">
        <f>$F$103</f>
        <v>0</v>
      </c>
      <c r="T100" t="s">
        <f>$A$103</f>
        <v>87</v>
      </c>
      <c r="U100" s="8">
        <f>IFERROR(V100/$V100,0)</f>
        <v>0</v>
      </c>
      <c r="V100" s="4">
        <f>$B$103</f>
        <v>0</v>
      </c>
      <c r="W100" s="8">
        <f>IFERROR(X100/$V100,0)</f>
        <v>0</v>
      </c>
      <c r="X100" s="4">
        <f>$C$103</f>
        <v>0</v>
      </c>
      <c r="Y100" s="8">
        <f>IFERROR(Z100/$V100,0)</f>
        <v>0</v>
      </c>
      <c r="Z100" s="4">
        <f>$D$103</f>
        <v>0</v>
      </c>
      <c r="AA100" s="8">
        <f>IFERROR(AB100/$V100,0)</f>
        <v>0</v>
      </c>
      <c r="AB100" s="4">
        <f>$E$103</f>
        <v>0</v>
      </c>
      <c r="AC100" s="8">
        <f>IFERROR(AD100/$V100,0)</f>
        <v>0</v>
      </c>
      <c r="AD100" s="4">
        <f>$F$103</f>
        <v>0</v>
      </c>
    </row>
    <row r="101" spans="1:30" ht="13.5">
      <c r="A101" t="s">
        <v>88</v>
      </c>
      <c r="B101" s="4">
        <v>9.8800000000000008</v>
      </c>
      <c r="C101" s="4">
        <v>8.6099999999999994</v>
      </c>
      <c r="D101" s="4">
        <v>7.5899999999999999</v>
      </c>
      <c r="E101" s="4">
        <v>6.3499999999999996</v>
      </c>
      <c r="F101" s="4">
        <v>7.3399999999999999</v>
      </c>
      <c r="H101" t="s">
        <f>$A$104</f>
        <v>89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89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30" ht="13.5">
      <c r="A102" t="s">
        <v>85</v>
      </c>
      <c r="B102" s="4">
        <v>3750000000</v>
      </c>
      <c r="C102" s="4">
        <v>3520000000</v>
      </c>
      <c r="D102" s="4">
        <v>3250000000</v>
      </c>
      <c r="E102" s="4">
        <v>3080000000</v>
      </c>
      <c r="F102" s="4">
        <v>3230000000</v>
      </c>
      <c r="H102" t="s">
        <f>$A$105</f>
        <v>90</v>
      </c>
      <c r="I102" s="8">
        <f>IFERROR(J102/$J$122,0)</f>
        <v>0.029585798816568046</v>
      </c>
      <c r="J102" s="4">
        <f>$B$105</f>
        <v>3750000000</v>
      </c>
      <c r="K102" s="8">
        <f>IFERROR(L102/$L$122,0)</f>
        <v>0.025238402523840252</v>
      </c>
      <c r="L102" s="4">
        <f>$C$105</f>
        <v>3520000000</v>
      </c>
      <c r="M102" s="8">
        <f>IFERROR(N102/$N$122,0)</f>
        <v>0.022724094532233254</v>
      </c>
      <c r="N102" s="4">
        <f>$D$105</f>
        <v>3250000000</v>
      </c>
      <c r="O102" s="8">
        <f>IFERROR(P102/$P$122,0)</f>
        <v>0.020455602045560205</v>
      </c>
      <c r="P102" s="4">
        <f>$E$105</f>
        <v>3080000000</v>
      </c>
      <c r="Q102" s="8">
        <f>IFERROR(R102/$R$122,0)</f>
        <v>0.019749312136961173</v>
      </c>
      <c r="R102" s="4">
        <f>$F$105</f>
        <v>3230000000</v>
      </c>
      <c r="T102" t="s">
        <f>$A$105</f>
        <v>90</v>
      </c>
      <c r="U102" s="8">
        <f>IFERROR(V102/$V102,0)</f>
        <v>1</v>
      </c>
      <c r="V102" s="4">
        <f>$B$105</f>
        <v>3750000000</v>
      </c>
      <c r="W102" s="8">
        <f>IFERROR(X102/$V102,0)</f>
        <v>0.93866666666666665</v>
      </c>
      <c r="X102" s="4">
        <f>$C$105</f>
        <v>3520000000</v>
      </c>
      <c r="Y102" s="8">
        <f>IFERROR(Z102/$V102,0)</f>
        <v>0.8666666666666667</v>
      </c>
      <c r="Z102" s="4">
        <f>$D$105</f>
        <v>3250000000</v>
      </c>
      <c r="AA102" s="8">
        <f>IFERROR(AB102/$V102,0)</f>
        <v>0.82133333333333336</v>
      </c>
      <c r="AB102" s="4">
        <f>$E$105</f>
        <v>3080000000</v>
      </c>
      <c r="AC102" s="8">
        <f>IFERROR(AD102/$V102,0)</f>
        <v>0.86133333333333328</v>
      </c>
      <c r="AD102" s="4">
        <f>$F$105</f>
        <v>3230000000</v>
      </c>
    </row>
    <row r="103" spans="1:30" ht="13.5">
      <c r="A103" t="s">
        <v>87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H103" t="s">
        <f>$A$106</f>
        <v>91</v>
      </c>
      <c r="I103" s="8">
        <f>IFERROR(J103/$J$122,0)</f>
        <v>0</v>
      </c>
      <c r="J103" s="4">
        <f>$B$106</f>
        <v>0</v>
      </c>
      <c r="K103" s="8">
        <f>IFERROR(L103/$L$122,0)</f>
        <v>0</v>
      </c>
      <c r="L103" s="4">
        <f>$C$106</f>
        <v>0</v>
      </c>
      <c r="M103" s="8">
        <f>IFERROR(N103/$N$122,0)</f>
        <v>0</v>
      </c>
      <c r="N103" s="4">
        <f>$D$106</f>
        <v>0</v>
      </c>
      <c r="O103" s="8">
        <f>IFERROR(P103/$P$122,0)</f>
        <v>0</v>
      </c>
      <c r="P103" s="4">
        <f>$E$106</f>
        <v>0</v>
      </c>
      <c r="Q103" s="8">
        <f>IFERROR(R103/$R$122,0)</f>
        <v>0</v>
      </c>
      <c r="R103" s="4">
        <f>$F$106</f>
        <v>0</v>
      </c>
      <c r="T103" t="s">
        <f>$A$106</f>
        <v>91</v>
      </c>
      <c r="U103" s="8">
        <f>IFERROR(V103/$V103,0)</f>
        <v>0</v>
      </c>
      <c r="V103" s="4">
        <f>$B$106</f>
        <v>0</v>
      </c>
      <c r="W103" s="8">
        <f>IFERROR(X103/$V103,0)</f>
        <v>0</v>
      </c>
      <c r="X103" s="4">
        <f>$C$106</f>
        <v>0</v>
      </c>
      <c r="Y103" s="8">
        <f>IFERROR(Z103/$V103,0)</f>
        <v>0</v>
      </c>
      <c r="Z103" s="4">
        <f>$D$106</f>
        <v>0</v>
      </c>
      <c r="AA103" s="8">
        <f>IFERROR(AB103/$V103,0)</f>
        <v>0</v>
      </c>
      <c r="AB103" s="4">
        <f>$E$106</f>
        <v>0</v>
      </c>
      <c r="AC103" s="8">
        <f>IFERROR(AD103/$V103,0)</f>
        <v>0</v>
      </c>
      <c r="AD103" s="4">
        <f>$F$106</f>
        <v>0</v>
      </c>
    </row>
    <row r="104" spans="1:30" ht="13.5">
      <c r="A104" t="s">
        <v>89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92</v>
      </c>
      <c r="I104" s="8">
        <f>IFERROR(J104/$J$122,0)</f>
        <v>0.015226824457593689</v>
      </c>
      <c r="J104" s="4">
        <f>$B$107</f>
        <v>1930000000</v>
      </c>
      <c r="K104" s="8">
        <f>IFERROR(L104/$L$122,0)</f>
        <v>0.010611601061160107</v>
      </c>
      <c r="L104" s="4">
        <f>$C$107</f>
        <v>1480000000</v>
      </c>
      <c r="M104" s="8">
        <f>IFERROR(N104/$N$122,0)</f>
        <v>0.011187246538945601</v>
      </c>
      <c r="N104" s="4">
        <f>$D$107</f>
        <v>1600000000</v>
      </c>
      <c r="O104" s="8">
        <f>IFERROR(P104/$P$122,0)</f>
        <v>0.01447831573354586</v>
      </c>
      <c r="P104" s="4">
        <f>$E$107</f>
        <v>2180000000</v>
      </c>
      <c r="Q104" s="8">
        <f>IFERROR(R104/$R$122,0)</f>
        <v>0.012106389483338429</v>
      </c>
      <c r="R104" s="4">
        <f>$F$107</f>
        <v>1980000000</v>
      </c>
      <c r="T104" t="s">
        <f>$A$107</f>
        <v>92</v>
      </c>
      <c r="U104" s="8">
        <f>IFERROR(V104/$V104,0)</f>
        <v>1</v>
      </c>
      <c r="V104" s="4">
        <f>$B$107</f>
        <v>1930000000</v>
      </c>
      <c r="W104" s="8">
        <f>IFERROR(X104/$V104,0)</f>
        <v>0.76683937823834192</v>
      </c>
      <c r="X104" s="4">
        <f>$C$107</f>
        <v>1480000000</v>
      </c>
      <c r="Y104" s="8">
        <f>IFERROR(Z104/$V104,0)</f>
        <v>0.82901554404145072</v>
      </c>
      <c r="Z104" s="4">
        <f>$D$107</f>
        <v>1600000000</v>
      </c>
      <c r="AA104" s="8">
        <f>IFERROR(AB104/$V104,0)</f>
        <v>1.1295336787564767</v>
      </c>
      <c r="AB104" s="4">
        <f>$E$107</f>
        <v>2180000000</v>
      </c>
      <c r="AC104" s="8">
        <f>IFERROR(AD104/$V104,0)</f>
        <v>1.0259067357512954</v>
      </c>
      <c r="AD104" s="4">
        <f>$F$107</f>
        <v>1980000000</v>
      </c>
    </row>
    <row r="105" spans="1:30" ht="13.5">
      <c r="A105" t="s">
        <v>90</v>
      </c>
      <c r="B105" s="4">
        <v>3750000000</v>
      </c>
      <c r="C105" s="4">
        <v>3520000000</v>
      </c>
      <c r="D105" s="4">
        <v>3250000000</v>
      </c>
      <c r="E105" s="4">
        <v>3080000000</v>
      </c>
      <c r="F105" s="4">
        <v>3230000000</v>
      </c>
      <c r="H105" t="s">
        <f>$A$108</f>
        <v>93</v>
      </c>
      <c r="I105" s="8">
        <f>IFERROR(J105/$J$122,0)</f>
        <v>0.015226824457593689</v>
      </c>
      <c r="J105" s="4">
        <f>$B$108</f>
        <v>1930000000</v>
      </c>
      <c r="K105" s="8">
        <f>IFERROR(L105/$L$122,0)</f>
        <v>0.010611601061160107</v>
      </c>
      <c r="L105" s="4">
        <f>$C$108</f>
        <v>1480000000</v>
      </c>
      <c r="M105" s="8">
        <f>IFERROR(N105/$N$122,0)</f>
        <v>0.011187246538945601</v>
      </c>
      <c r="N105" s="4">
        <f>$D$108</f>
        <v>1600000000</v>
      </c>
      <c r="O105" s="8">
        <f>IFERROR(P105/$P$122,0)</f>
        <v>0.01447831573354586</v>
      </c>
      <c r="P105" s="4">
        <f>$E$108</f>
        <v>2180000000</v>
      </c>
      <c r="Q105" s="8">
        <f>IFERROR(R105/$R$122,0)</f>
        <v>0.012106389483338429</v>
      </c>
      <c r="R105" s="4">
        <f>$F$108</f>
        <v>1980000000</v>
      </c>
      <c r="T105" t="s">
        <f>$A$108</f>
        <v>93</v>
      </c>
      <c r="U105" s="8">
        <f>IFERROR(V105/$V105,0)</f>
        <v>1</v>
      </c>
      <c r="V105" s="4">
        <f>$B$108</f>
        <v>1930000000</v>
      </c>
      <c r="W105" s="8">
        <f>IFERROR(X105/$V105,0)</f>
        <v>0.76683937823834192</v>
      </c>
      <c r="X105" s="4">
        <f>$C$108</f>
        <v>1480000000</v>
      </c>
      <c r="Y105" s="8">
        <f>IFERROR(Z105/$V105,0)</f>
        <v>0.82901554404145072</v>
      </c>
      <c r="Z105" s="4">
        <f>$D$108</f>
        <v>1600000000</v>
      </c>
      <c r="AA105" s="8">
        <f>IFERROR(AB105/$V105,0)</f>
        <v>1.1295336787564767</v>
      </c>
      <c r="AB105" s="4">
        <f>$E$108</f>
        <v>2180000000</v>
      </c>
      <c r="AC105" s="8">
        <f>IFERROR(AD105/$V105,0)</f>
        <v>1.0259067357512954</v>
      </c>
      <c r="AD105" s="4">
        <f>$F$108</f>
        <v>1980000000</v>
      </c>
    </row>
    <row r="106" spans="1:30" ht="13.5">
      <c r="A106" t="s">
        <v>91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H106" t="s">
        <f>$A$109</f>
        <v>94</v>
      </c>
      <c r="I106" s="8">
        <f>IFERROR(J106/$J$122,0)</f>
        <v>0.065641025641025641</v>
      </c>
      <c r="J106" s="4">
        <f>$B$109</f>
        <v>8320000000</v>
      </c>
      <c r="K106" s="8">
        <f>IFERROR(L106/$L$122,0)</f>
        <v>0.057646805764680571</v>
      </c>
      <c r="L106" s="4">
        <f>$C$109</f>
        <v>8039999999.999999</v>
      </c>
      <c r="M106" s="8">
        <f>IFERROR(N106/$N$122,0)</f>
        <v>0.059082645783806453</v>
      </c>
      <c r="N106" s="4">
        <f>$D$109</f>
        <v>8449999999.999999</v>
      </c>
      <c r="O106" s="8">
        <f>IFERROR(P106/$P$122,0)</f>
        <v>0.064488277877399219</v>
      </c>
      <c r="P106" s="4">
        <f>$E$109</f>
        <v>9710000000</v>
      </c>
      <c r="Q106" s="8">
        <f>IFERROR(R106/$R$122,0)</f>
        <v>0.056007337205747479</v>
      </c>
      <c r="R106" s="4">
        <f>$F$109</f>
        <v>9160000000</v>
      </c>
      <c r="T106" t="s">
        <f>$A$109</f>
        <v>94</v>
      </c>
      <c r="U106" s="8">
        <f>IFERROR(V106/$V106,0)</f>
        <v>1</v>
      </c>
      <c r="V106" s="4">
        <f>$B$109</f>
        <v>8320000000</v>
      </c>
      <c r="W106" s="8">
        <f>IFERROR(X106/$V106,0)</f>
        <v>0.96634615384615374</v>
      </c>
      <c r="X106" s="4">
        <f>$C$109</f>
        <v>8039999999.999999</v>
      </c>
      <c r="Y106" s="8">
        <f>IFERROR(Z106/$V106,0)</f>
        <v>1.0156249999999998</v>
      </c>
      <c r="Z106" s="4">
        <f>$D$109</f>
        <v>8449999999.999999</v>
      </c>
      <c r="AA106" s="8">
        <f>IFERROR(AB106/$V106,0)</f>
        <v>1.1670673076923077</v>
      </c>
      <c r="AB106" s="4">
        <f>$E$109</f>
        <v>9710000000</v>
      </c>
      <c r="AC106" s="8">
        <f>IFERROR(AD106/$V106,0)</f>
        <v>1.1009615384615385</v>
      </c>
      <c r="AD106" s="4">
        <f>$F$109</f>
        <v>9160000000</v>
      </c>
    </row>
    <row r="107" spans="1:30" ht="13.5">
      <c r="A107" t="s">
        <v>92</v>
      </c>
      <c r="B107" s="4">
        <v>1930000000</v>
      </c>
      <c r="C107" s="4">
        <v>1480000000</v>
      </c>
      <c r="D107" s="4">
        <v>1600000000</v>
      </c>
      <c r="E107" s="4">
        <v>2180000000</v>
      </c>
      <c r="F107" s="4">
        <v>1980000000</v>
      </c>
      <c r="H107" t="s">
        <f>$A$110</f>
        <v>95</v>
      </c>
      <c r="I107" s="8">
        <f>IFERROR(J107/$J$122,0)</f>
        <v>0.58209072978303744</v>
      </c>
      <c r="J107" s="4">
        <f>$B$110</f>
        <v>73780000000</v>
      </c>
      <c r="K107" s="8">
        <f>IFERROR(L107/$L$122,0)</f>
        <v>0.59166845916684596</v>
      </c>
      <c r="L107" s="4">
        <f>$C$110</f>
        <v>82520000000</v>
      </c>
      <c r="M107" s="8">
        <f>IFERROR(N107/$N$122,0)</f>
        <v>0.60404139281219404</v>
      </c>
      <c r="N107" s="4">
        <f>$D$110</f>
        <v>86390000000</v>
      </c>
      <c r="O107" s="8">
        <f>IFERROR(P107/$P$122,0)</f>
        <v>0.6089526466095504</v>
      </c>
      <c r="P107" s="4">
        <f>$E$110</f>
        <v>91690000000</v>
      </c>
      <c r="Q107" s="8">
        <f>IFERROR(R107/$R$122,0)</f>
        <v>0.63460715377560384</v>
      </c>
      <c r="R107" s="4">
        <f>$F$110</f>
        <v>103790000000</v>
      </c>
      <c r="T107" t="s">
        <f>$A$110</f>
        <v>95</v>
      </c>
      <c r="U107" s="8">
        <f>IFERROR(V107/$V107,0)</f>
        <v>1</v>
      </c>
      <c r="V107" s="4">
        <f>$B$110</f>
        <v>73780000000</v>
      </c>
      <c r="W107" s="8">
        <f>IFERROR(X107/$V107,0)</f>
        <v>1.1184602873407428</v>
      </c>
      <c r="X107" s="4">
        <f>$C$110</f>
        <v>82520000000</v>
      </c>
      <c r="Y107" s="8">
        <f>IFERROR(Z107/$V107,0)</f>
        <v>1.1709135267010029</v>
      </c>
      <c r="Z107" s="4">
        <f>$D$110</f>
        <v>86390000000</v>
      </c>
      <c r="AA107" s="8">
        <f>IFERROR(AB107/$V107,0)</f>
        <v>1.2427487123881811</v>
      </c>
      <c r="AB107" s="4">
        <f>$E$110</f>
        <v>91690000000</v>
      </c>
      <c r="AC107" s="8">
        <f>IFERROR(AD107/$V107,0)</f>
        <v>1.4067497966928706</v>
      </c>
      <c r="AD107" s="4">
        <f>$F$110</f>
        <v>103790000000</v>
      </c>
    </row>
    <row r="108" spans="1:30" ht="13.5">
      <c r="A108" t="s">
        <v>93</v>
      </c>
      <c r="B108" s="4">
        <v>1930000000</v>
      </c>
      <c r="C108" s="4">
        <v>1480000000</v>
      </c>
      <c r="D108" s="4">
        <v>1600000000</v>
      </c>
      <c r="E108" s="4">
        <v>2180000000</v>
      </c>
      <c r="F108" s="4">
        <v>1980000000</v>
      </c>
      <c r="H108" t="s">
        <f>$A$111</f>
        <v>96</v>
      </c>
      <c r="I108" s="8">
        <f>IFERROR(J108/$J$122,0)</f>
        <v>0.87195266272189353</v>
      </c>
      <c r="J108" s="4">
        <f>$B$111</f>
        <v>110520000000</v>
      </c>
      <c r="K108" s="8">
        <f>IFERROR(L108/$L$122,0)</f>
        <v>0.87423818742381876</v>
      </c>
      <c r="L108" s="4">
        <f>$C$111</f>
        <v>121930000000</v>
      </c>
      <c r="M108" s="8">
        <f>IFERROR(N108/$N$122,0)</f>
        <v>0.89449028107956929</v>
      </c>
      <c r="N108" s="4">
        <f>$D$111</f>
        <v>127930000000</v>
      </c>
      <c r="O108" s="8">
        <f>IFERROR(P108/$P$122,0)</f>
        <v>0.89539748953974896</v>
      </c>
      <c r="P108" s="4">
        <f>$E$111</f>
        <v>134820000000</v>
      </c>
      <c r="Q108" s="8">
        <f>IFERROR(R108/$R$122,0)</f>
        <v>0.91446040966065423</v>
      </c>
      <c r="R108" s="4">
        <f>$F$111</f>
        <v>149560000000</v>
      </c>
      <c r="T108" t="s">
        <f>$A$111</f>
        <v>96</v>
      </c>
      <c r="U108" s="8">
        <f>IFERROR(V108/$V108,0)</f>
        <v>1</v>
      </c>
      <c r="V108" s="4">
        <f>$B$111</f>
        <v>110520000000</v>
      </c>
      <c r="W108" s="8">
        <f>IFERROR(X108/$V108,0)</f>
        <v>1.10323923271806</v>
      </c>
      <c r="X108" s="4">
        <f>$C$111</f>
        <v>121930000000</v>
      </c>
      <c r="Y108" s="8">
        <f>IFERROR(Z108/$V108,0)</f>
        <v>1.1575280492218603</v>
      </c>
      <c r="Z108" s="4">
        <f>$D$111</f>
        <v>127930000000</v>
      </c>
      <c r="AA108" s="8">
        <f>IFERROR(AB108/$V108,0)</f>
        <v>1.219869706840391</v>
      </c>
      <c r="AB108" s="4">
        <f>$E$111</f>
        <v>134820000000</v>
      </c>
      <c r="AC108" s="8">
        <f>IFERROR(AD108/$V108,0)</f>
        <v>1.35323923271806</v>
      </c>
      <c r="AD108" s="4">
        <f>$F$111</f>
        <v>149560000000</v>
      </c>
    </row>
    <row r="109" spans="1:30" ht="13.5">
      <c r="A109" t="s">
        <v>94</v>
      </c>
      <c r="B109" s="4">
        <v>8320000000</v>
      </c>
      <c r="C109" s="4">
        <v>8039999999.999999</v>
      </c>
      <c r="D109" s="4">
        <v>8449999999.999999</v>
      </c>
      <c r="E109" s="4">
        <v>9710000000</v>
      </c>
      <c r="F109" s="4">
        <v>9160000000</v>
      </c>
      <c r="H109" t="s">
        <f>$A$112</f>
        <v>97</v>
      </c>
      <c r="I109" s="8">
        <f>IFERROR(J109/$J$122,0)</f>
        <v>0.014911242603550296</v>
      </c>
      <c r="J109" s="4">
        <f>$B$112</f>
        <v>1890000000</v>
      </c>
      <c r="K109" s="8">
        <f>IFERROR(L109/$L$122,0)</f>
        <v>0.015128701512870149</v>
      </c>
      <c r="L109" s="4">
        <f>$C$112</f>
        <v>2109999999.9999998</v>
      </c>
      <c r="M109" s="8">
        <f>IFERROR(N109/$N$122,0)</f>
        <v>0.016780869808418402</v>
      </c>
      <c r="N109" s="4">
        <f>$D$112</f>
        <v>2400000000</v>
      </c>
      <c r="O109" s="8">
        <f>IFERROR(P109/$P$122,0)</f>
        <v>0.016337915919505879</v>
      </c>
      <c r="P109" s="4">
        <f>$E$112</f>
        <v>2460000000</v>
      </c>
      <c r="Q109" s="8">
        <f>IFERROR(R109/$R$122,0)</f>
        <v>0.014062977682665852</v>
      </c>
      <c r="R109" s="4">
        <f>$F$112</f>
        <v>2300000000</v>
      </c>
      <c r="T109" t="s">
        <f>$A$112</f>
        <v>97</v>
      </c>
      <c r="U109" s="8">
        <f>IFERROR(V109/$V109,0)</f>
        <v>1</v>
      </c>
      <c r="V109" s="4">
        <f>$B$112</f>
        <v>1890000000</v>
      </c>
      <c r="W109" s="8">
        <f>IFERROR(X109/$V109,0)</f>
        <v>1.1164021164021163</v>
      </c>
      <c r="X109" s="4">
        <f>$C$112</f>
        <v>2109999999.9999998</v>
      </c>
      <c r="Y109" s="8">
        <f>IFERROR(Z109/$V109,0)</f>
        <v>1.2698412698412698</v>
      </c>
      <c r="Z109" s="4">
        <f>$D$112</f>
        <v>2400000000</v>
      </c>
      <c r="AA109" s="8">
        <f>IFERROR(AB109/$V109,0)</f>
        <v>1.3015873015873016</v>
      </c>
      <c r="AB109" s="4">
        <f>$E$112</f>
        <v>2460000000</v>
      </c>
      <c r="AC109" s="8">
        <f>IFERROR(AD109/$V109,0)</f>
        <v>1.216931216931217</v>
      </c>
      <c r="AD109" s="4">
        <f>$F$112</f>
        <v>2300000000</v>
      </c>
    </row>
    <row r="110" spans="1:30" ht="13.5">
      <c r="A110" t="s">
        <v>95</v>
      </c>
      <c r="B110" s="4">
        <v>73780000000</v>
      </c>
      <c r="C110" s="4">
        <v>82520000000</v>
      </c>
      <c r="D110" s="4">
        <v>86390000000</v>
      </c>
      <c r="E110" s="4">
        <v>91690000000</v>
      </c>
      <c r="F110" s="4">
        <v>103790000000</v>
      </c>
      <c r="H110" t="s">
        <f>$A$113</f>
        <v>98</v>
      </c>
      <c r="I110" s="8">
        <f>IFERROR(J110/$J$122,0)</f>
        <v>0.010966469428007889</v>
      </c>
      <c r="J110" s="4">
        <f>$B$113</f>
        <v>1390000000</v>
      </c>
      <c r="K110" s="8">
        <f>IFERROR(L110/$L$122,0)</f>
        <v>0.010755001075500108</v>
      </c>
      <c r="L110" s="4">
        <f>$C$113</f>
        <v>1500000000</v>
      </c>
      <c r="M110" s="8">
        <f>IFERROR(N110/$N$122,0)</f>
        <v>0.010907565375471962</v>
      </c>
      <c r="N110" s="4">
        <f>$D$113</f>
        <v>1560000000</v>
      </c>
      <c r="O110" s="8">
        <f>IFERROR(P110/$P$122,0)</f>
        <v>0.013747758517632993</v>
      </c>
      <c r="P110" s="4">
        <f>$E$113</f>
        <v>2069999999.9999998</v>
      </c>
      <c r="Q110" s="8">
        <f>IFERROR(R110/$R$122,0)</f>
        <v>0.012778966676857229</v>
      </c>
      <c r="R110" s="4">
        <f>$F$113</f>
        <v>2089999999.9999998</v>
      </c>
      <c r="T110" t="s">
        <f>$A$113</f>
        <v>98</v>
      </c>
      <c r="U110" s="8">
        <f>IFERROR(V110/$V110,0)</f>
        <v>1</v>
      </c>
      <c r="V110" s="4">
        <f>$B$113</f>
        <v>1390000000</v>
      </c>
      <c r="W110" s="8">
        <f>IFERROR(X110/$V110,0)</f>
        <v>1.079136690647482</v>
      </c>
      <c r="X110" s="4">
        <f>$C$113</f>
        <v>1500000000</v>
      </c>
      <c r="Y110" s="8">
        <f>IFERROR(Z110/$V110,0)</f>
        <v>1.1223021582733812</v>
      </c>
      <c r="Z110" s="4">
        <f>$D$113</f>
        <v>1560000000</v>
      </c>
      <c r="AA110" s="8">
        <f>IFERROR(AB110/$V110,0)</f>
        <v>1.489208633093525</v>
      </c>
      <c r="AB110" s="4">
        <f>$E$113</f>
        <v>2069999999.9999998</v>
      </c>
      <c r="AC110" s="8">
        <f>IFERROR(AD110/$V110,0)</f>
        <v>1.503597122302158</v>
      </c>
      <c r="AD110" s="4">
        <f>$F$113</f>
        <v>2089999999.9999998</v>
      </c>
    </row>
    <row r="111" spans="1:30" ht="13.5">
      <c r="A111" t="s">
        <v>96</v>
      </c>
      <c r="B111" s="4">
        <v>110520000000</v>
      </c>
      <c r="C111" s="4">
        <v>121930000000</v>
      </c>
      <c r="D111" s="4">
        <v>127930000000</v>
      </c>
      <c r="E111" s="4">
        <v>134820000000</v>
      </c>
      <c r="F111" s="4">
        <v>149560000000</v>
      </c>
      <c r="H111" t="s">
        <f>$A$114</f>
        <v>99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99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5">
      <c r="A112" t="s">
        <v>97</v>
      </c>
      <c r="B112" s="4">
        <v>1890000000</v>
      </c>
      <c r="C112" s="4">
        <v>2109999999.9999998</v>
      </c>
      <c r="D112" s="4">
        <v>2400000000</v>
      </c>
      <c r="E112" s="4">
        <v>2460000000</v>
      </c>
      <c r="F112" s="4">
        <v>2300000000</v>
      </c>
      <c r="H112" t="s">
        <f>$A$115</f>
        <v>100</v>
      </c>
      <c r="I112" s="8">
        <f>IFERROR(J112/$J$122,0)</f>
        <v>0.061143984220907298</v>
      </c>
      <c r="J112" s="4">
        <f>$B$115</f>
        <v>7750000000</v>
      </c>
      <c r="K112" s="8">
        <f>IFERROR(L112/$L$122,0)</f>
        <v>0.059439305943930584</v>
      </c>
      <c r="L112" s="4">
        <f>$C$115</f>
        <v>8289999999.999999</v>
      </c>
      <c r="M112" s="8">
        <f>IFERROR(N112/$N$122,0)</f>
        <v>0.060131450146832612</v>
      </c>
      <c r="N112" s="4">
        <f>$D$115</f>
        <v>8600000000</v>
      </c>
      <c r="O112" s="8">
        <f>IFERROR(P112/$P$122,0)</f>
        <v>0.056452148502357705</v>
      </c>
      <c r="P112" s="4">
        <f>$E$115</f>
        <v>8500000000</v>
      </c>
      <c r="Q112" s="8">
        <f>IFERROR(R112/$R$122,0)</f>
        <v>0.051482726994802816</v>
      </c>
      <c r="R112" s="4">
        <f>$F$115</f>
        <v>8420000000</v>
      </c>
      <c r="T112" t="s">
        <f>$A$115</f>
        <v>100</v>
      </c>
      <c r="U112" s="8">
        <f>IFERROR(V112/$V112,0)</f>
        <v>1</v>
      </c>
      <c r="V112" s="4">
        <f>$B$115</f>
        <v>7750000000</v>
      </c>
      <c r="W112" s="8">
        <f>IFERROR(X112/$V112,0)</f>
        <v>1.0696774193548386</v>
      </c>
      <c r="X112" s="4">
        <f>$C$115</f>
        <v>8289999999.999999</v>
      </c>
      <c r="Y112" s="8">
        <f>IFERROR(Z112/$V112,0)</f>
        <v>1.1096774193548387</v>
      </c>
      <c r="Z112" s="4">
        <f>$D$115</f>
        <v>8600000000</v>
      </c>
      <c r="AA112" s="8">
        <f>IFERROR(AB112/$V112,0)</f>
        <v>1.096774193548387</v>
      </c>
      <c r="AB112" s="4">
        <f>$E$115</f>
        <v>8500000000</v>
      </c>
      <c r="AC112" s="8">
        <f>IFERROR(AD112/$V112,0)</f>
        <v>1.0864516129032258</v>
      </c>
      <c r="AD112" s="4">
        <f>$F$115</f>
        <v>8420000000</v>
      </c>
    </row>
    <row r="113" spans="1:30" ht="13.5">
      <c r="A113" t="s">
        <v>98</v>
      </c>
      <c r="B113" s="4">
        <v>1390000000</v>
      </c>
      <c r="C113" s="4">
        <v>1500000000</v>
      </c>
      <c r="D113" s="4">
        <v>1560000000</v>
      </c>
      <c r="E113" s="4">
        <v>2069999999.9999998</v>
      </c>
      <c r="F113" s="4">
        <v>2089999999.9999998</v>
      </c>
      <c r="H113" t="s">
        <f>$A$116</f>
        <v>101</v>
      </c>
      <c r="I113" s="8">
        <f>IFERROR(J113/$J$122,0)</f>
        <v>0.28986193293885604</v>
      </c>
      <c r="J113" s="4">
        <f>$B$116</f>
        <v>36740000000</v>
      </c>
      <c r="K113" s="8">
        <f>IFERROR(L113/$L$122,0)</f>
        <v>0.28256972825697285</v>
      </c>
      <c r="L113" s="4">
        <f>$C$116</f>
        <v>39410000000</v>
      </c>
      <c r="M113" s="8">
        <f>IFERROR(N113/$N$122,0)</f>
        <v>0.29044888826737519</v>
      </c>
      <c r="N113" s="4">
        <f>$D$116</f>
        <v>41540000000</v>
      </c>
      <c r="O113" s="8">
        <f>IFERROR(P113/$P$122,0)</f>
        <v>0.28644484293019856</v>
      </c>
      <c r="P113" s="4">
        <f>$E$116</f>
        <v>43130000000</v>
      </c>
      <c r="Q113" s="8">
        <f>IFERROR(R113/$R$122,0)</f>
        <v>0.27985325588505044</v>
      </c>
      <c r="R113" s="4">
        <f>$F$116</f>
        <v>45770000000</v>
      </c>
      <c r="T113" t="s">
        <f>$A$116</f>
        <v>101</v>
      </c>
      <c r="U113" s="8">
        <f>IFERROR(V113/$V113,0)</f>
        <v>1</v>
      </c>
      <c r="V113" s="4">
        <f>$B$116</f>
        <v>36740000000</v>
      </c>
      <c r="W113" s="8">
        <f>IFERROR(X113/$V113,0)</f>
        <v>1.0726728361458899</v>
      </c>
      <c r="X113" s="4">
        <f>$C$116</f>
        <v>39410000000</v>
      </c>
      <c r="Y113" s="8">
        <f>IFERROR(Z113/$V113,0)</f>
        <v>1.1306477953184539</v>
      </c>
      <c r="Z113" s="4">
        <f>$D$116</f>
        <v>41540000000</v>
      </c>
      <c r="AA113" s="8">
        <f>IFERROR(AB113/$V113,0)</f>
        <v>1.1739248775176918</v>
      </c>
      <c r="AB113" s="4">
        <f>$E$116</f>
        <v>43130000000</v>
      </c>
      <c r="AC113" s="8">
        <f>IFERROR(AD113/$V113,0)</f>
        <v>1.2457811649428416</v>
      </c>
      <c r="AD113" s="4">
        <f>$F$116</f>
        <v>45770000000</v>
      </c>
    </row>
    <row r="114" spans="1:30" ht="13.5">
      <c r="A114" t="s">
        <v>99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102</v>
      </c>
      <c r="I114" s="8">
        <f>IFERROR(J114/$J$122,0)</f>
        <v>0.049861932938856018</v>
      </c>
      <c r="J114" s="4">
        <f>$B$117</f>
        <v>6320000000</v>
      </c>
      <c r="K114" s="8">
        <f>IFERROR(L114/$L$122,0)</f>
        <v>0.051122105112210513</v>
      </c>
      <c r="L114" s="4">
        <f>$C$117</f>
        <v>7130000000</v>
      </c>
      <c r="M114" s="8">
        <f>IFERROR(N114/$N$122,0)</f>
        <v>0.057824080548175082</v>
      </c>
      <c r="N114" s="4">
        <f>$D$117</f>
        <v>8270000000</v>
      </c>
      <c r="O114" s="8">
        <f>IFERROR(P114/$P$122,0)</f>
        <v>0.05399481968519626</v>
      </c>
      <c r="P114" s="4">
        <f>$E$117</f>
        <v>8130000000.000001</v>
      </c>
      <c r="Q114" s="8">
        <f>IFERROR(R114/$R$122,0)</f>
        <v>0.061632528278813818</v>
      </c>
      <c r="R114" s="4">
        <f>$F$117</f>
        <v>10080000000</v>
      </c>
      <c r="T114" t="s">
        <f>$A$117</f>
        <v>102</v>
      </c>
      <c r="U114" s="8">
        <f>IFERROR(V114/$V114,0)</f>
        <v>1</v>
      </c>
      <c r="V114" s="4">
        <f>$B$117</f>
        <v>6320000000</v>
      </c>
      <c r="W114" s="8">
        <f>IFERROR(X114/$V114,0)</f>
        <v>1.1281645569620253</v>
      </c>
      <c r="X114" s="4">
        <f>$C$117</f>
        <v>7130000000</v>
      </c>
      <c r="Y114" s="8">
        <f>IFERROR(Z114/$V114,0)</f>
        <v>1.3085443037974684</v>
      </c>
      <c r="Z114" s="4">
        <f>$D$117</f>
        <v>8270000000</v>
      </c>
      <c r="AA114" s="8">
        <f>IFERROR(AB114/$V114,0)</f>
        <v>1.2863924050632913</v>
      </c>
      <c r="AB114" s="4">
        <f>$E$117</f>
        <v>8130000000.000001</v>
      </c>
      <c r="AC114" s="8">
        <f>IFERROR(AD114/$V114,0)</f>
        <v>1.5949367088607596</v>
      </c>
      <c r="AD114" s="4">
        <f>$F$117</f>
        <v>10080000000</v>
      </c>
    </row>
    <row r="115" spans="1:30" ht="13.5">
      <c r="A115" t="s">
        <v>100</v>
      </c>
      <c r="B115" s="4">
        <v>7750000000</v>
      </c>
      <c r="C115" s="4">
        <v>8289999999.999999</v>
      </c>
      <c r="D115" s="4">
        <v>8600000000</v>
      </c>
      <c r="E115" s="4">
        <v>8500000000</v>
      </c>
      <c r="F115" s="4">
        <v>8420000000</v>
      </c>
      <c r="H115" t="s">
        <f>$A$118</f>
        <v>103</v>
      </c>
      <c r="I115" s="8">
        <f>IFERROR(J115/$J$122,0)</f>
        <v>0.045996055226824456</v>
      </c>
      <c r="J115" s="4">
        <f>$B$118</f>
        <v>5830000000</v>
      </c>
      <c r="K115" s="8">
        <f>IFERROR(L115/$L$122,0)</f>
        <v>0.044525704452570446</v>
      </c>
      <c r="L115" s="4">
        <f>$C$118</f>
        <v>6210000000</v>
      </c>
      <c r="M115" s="8">
        <f>IFERROR(N115/$N$122,0)</f>
        <v>0.049643406516571106</v>
      </c>
      <c r="N115" s="4">
        <f>$D$118</f>
        <v>7100000000</v>
      </c>
      <c r="O115" s="8">
        <f>IFERROR(P115/$P$122,0)</f>
        <v>0.044630404463040445</v>
      </c>
      <c r="P115" s="4">
        <f>$E$118</f>
        <v>6720000000</v>
      </c>
      <c r="Q115" s="8">
        <f>IFERROR(R115/$R$122,0)</f>
        <v>0.049770712320391326</v>
      </c>
      <c r="R115" s="4">
        <f>$F$118</f>
        <v>8140000000.000001</v>
      </c>
      <c r="T115" t="s">
        <f>$A$118</f>
        <v>103</v>
      </c>
      <c r="U115" s="8">
        <f>IFERROR(V115/$V115,0)</f>
        <v>1</v>
      </c>
      <c r="V115" s="4">
        <f>$B$118</f>
        <v>5830000000</v>
      </c>
      <c r="W115" s="8">
        <f>IFERROR(X115/$V115,0)</f>
        <v>1.065180102915952</v>
      </c>
      <c r="X115" s="4">
        <f>$C$118</f>
        <v>6210000000</v>
      </c>
      <c r="Y115" s="8">
        <f>IFERROR(Z115/$V115,0)</f>
        <v>1.2178387650085762</v>
      </c>
      <c r="Z115" s="4">
        <f>$D$118</f>
        <v>7100000000</v>
      </c>
      <c r="AA115" s="8">
        <f>IFERROR(AB115/$V115,0)</f>
        <v>1.1526586620926245</v>
      </c>
      <c r="AB115" s="4">
        <f>$E$118</f>
        <v>6720000000</v>
      </c>
      <c r="AC115" s="8">
        <f>IFERROR(AD115/$V115,0)</f>
        <v>1.3962264150943398</v>
      </c>
      <c r="AD115" s="4">
        <f>$F$118</f>
        <v>8140000000.000001</v>
      </c>
    </row>
    <row r="116" spans="1:30" ht="13.5">
      <c r="A116" t="s">
        <v>101</v>
      </c>
      <c r="B116" s="4">
        <v>36740000000</v>
      </c>
      <c r="C116" s="4">
        <v>39410000000</v>
      </c>
      <c r="D116" s="4">
        <v>41540000000</v>
      </c>
      <c r="E116" s="4">
        <v>43130000000</v>
      </c>
      <c r="F116" s="4">
        <v>45770000000</v>
      </c>
      <c r="H116" t="s">
        <f>$A$119</f>
        <v>104</v>
      </c>
      <c r="I116" s="8">
        <f>IFERROR(J116/$J$122,0)</f>
        <v>0</v>
      </c>
      <c r="J116" s="4">
        <f>$B$119</f>
        <v>0</v>
      </c>
      <c r="K116" s="8">
        <f>IFERROR(L116/$L$122,0)</f>
        <v>0</v>
      </c>
      <c r="L116" s="4">
        <f>$C$119</f>
        <v>0</v>
      </c>
      <c r="M116" s="8">
        <f>IFERROR(N116/$N$122,0)</f>
        <v>0</v>
      </c>
      <c r="N116" s="4">
        <f>$D$119</f>
        <v>0</v>
      </c>
      <c r="O116" s="8">
        <f>IFERROR(P116/$P$122,0)</f>
        <v>0</v>
      </c>
      <c r="P116" s="4">
        <f>$E$119</f>
        <v>0</v>
      </c>
      <c r="Q116" s="8">
        <f>IFERROR(R116/$R$122,0)</f>
        <v>0</v>
      </c>
      <c r="R116" s="4">
        <f>$F$119</f>
        <v>0</v>
      </c>
      <c r="T116" t="s">
        <f>$A$119</f>
        <v>104</v>
      </c>
      <c r="U116" s="8">
        <f>IFERROR(V116/$V116,0)</f>
        <v>0</v>
      </c>
      <c r="V116" s="4">
        <f>$B$119</f>
        <v>0</v>
      </c>
      <c r="W116" s="8">
        <f>IFERROR(X116/$V116,0)</f>
        <v>0</v>
      </c>
      <c r="X116" s="4">
        <f>$C$119</f>
        <v>0</v>
      </c>
      <c r="Y116" s="8">
        <f>IFERROR(Z116/$V116,0)</f>
        <v>0</v>
      </c>
      <c r="Z116" s="4">
        <f>$D$119</f>
        <v>0</v>
      </c>
      <c r="AA116" s="8">
        <f>IFERROR(AB116/$V116,0)</f>
        <v>0</v>
      </c>
      <c r="AB116" s="4">
        <f>$E$119</f>
        <v>0</v>
      </c>
      <c r="AC116" s="8">
        <f>IFERROR(AD116/$V116,0)</f>
        <v>0</v>
      </c>
      <c r="AD116" s="4">
        <f>$F$119</f>
        <v>0</v>
      </c>
    </row>
    <row r="117" spans="1:30" ht="13.5">
      <c r="A117" t="s">
        <v>102</v>
      </c>
      <c r="B117" s="4">
        <v>6320000000</v>
      </c>
      <c r="C117" s="4">
        <v>7130000000</v>
      </c>
      <c r="D117" s="4">
        <v>8270000000</v>
      </c>
      <c r="E117" s="4">
        <v>8130000000.000001</v>
      </c>
      <c r="F117" s="4">
        <v>10080000000</v>
      </c>
      <c r="H117" t="s">
        <f>$A$120</f>
        <v>105</v>
      </c>
      <c r="I117" s="8">
        <f>IFERROR(J117/$J$122,0)</f>
        <v>0.12867850098619327</v>
      </c>
      <c r="J117" s="4">
        <f>$B$120</f>
        <v>16309999999.999998</v>
      </c>
      <c r="K117" s="8">
        <f>IFERROR(L117/$L$122,0)</f>
        <v>0.1408905140890514</v>
      </c>
      <c r="L117" s="4">
        <f>$C$120</f>
        <v>19650000000</v>
      </c>
      <c r="M117" s="8">
        <f>IFERROR(N117/$N$122,0)</f>
        <v>0.13725353097468884</v>
      </c>
      <c r="N117" s="4">
        <f>$D$120</f>
        <v>19630000000</v>
      </c>
      <c r="O117" s="8">
        <f>IFERROR(P117/$P$122,0)</f>
        <v>0.12983994155542272</v>
      </c>
      <c r="P117" s="4">
        <f>$E$120</f>
        <v>19550000000</v>
      </c>
      <c r="Q117" s="8">
        <f>IFERROR(R117/$R$122,0)</f>
        <v>0.11953531030265974</v>
      </c>
      <c r="R117" s="4">
        <f>$F$120</f>
        <v>19550000000</v>
      </c>
      <c r="T117" t="s">
        <f>$A$120</f>
        <v>105</v>
      </c>
      <c r="U117" s="8">
        <f>IFERROR(V117/$V117,0)</f>
        <v>1</v>
      </c>
      <c r="V117" s="4">
        <f>$B$120</f>
        <v>16309999999.999998</v>
      </c>
      <c r="W117" s="8">
        <f>IFERROR(X117/$V117,0)</f>
        <v>1.2047823421213981</v>
      </c>
      <c r="X117" s="4">
        <f>$C$120</f>
        <v>19650000000</v>
      </c>
      <c r="Y117" s="8">
        <f>IFERROR(Z117/$V117,0)</f>
        <v>1.2035561005518089</v>
      </c>
      <c r="Z117" s="4">
        <f>$D$120</f>
        <v>19630000000</v>
      </c>
      <c r="AA117" s="8">
        <f>IFERROR(AB117/$V117,0)</f>
        <v>1.198651134273452</v>
      </c>
      <c r="AB117" s="4">
        <f>$E$120</f>
        <v>19550000000</v>
      </c>
      <c r="AC117" s="8">
        <f>IFERROR(AD117/$V117,0)</f>
        <v>1.198651134273452</v>
      </c>
      <c r="AD117" s="4">
        <f>$F$120</f>
        <v>19550000000</v>
      </c>
    </row>
    <row r="118" spans="1:30" ht="13.5">
      <c r="A118" t="s">
        <v>103</v>
      </c>
      <c r="B118" s="4">
        <v>5830000000</v>
      </c>
      <c r="C118" s="4">
        <v>6210000000</v>
      </c>
      <c r="D118" s="4">
        <v>7100000000</v>
      </c>
      <c r="E118" s="4">
        <v>6720000000</v>
      </c>
      <c r="F118" s="4">
        <v>8140000000.000001</v>
      </c>
      <c r="H118" t="s">
        <f>$A$121</f>
        <v>106</v>
      </c>
      <c r="I118" s="8">
        <f>IFERROR(J118/$J$122,0)</f>
        <v>0.12678500986193295</v>
      </c>
      <c r="J118" s="4">
        <f>$B$121</f>
        <v>16070000000</v>
      </c>
      <c r="K118" s="8">
        <f>IFERROR(L118/$L$122,0)</f>
        <v>0.13931311393131141</v>
      </c>
      <c r="L118" s="4">
        <f>$C$121</f>
        <v>19430000000</v>
      </c>
      <c r="M118" s="8">
        <f>IFERROR(N118/$N$122,0)</f>
        <v>0.13564536428471544</v>
      </c>
      <c r="N118" s="4">
        <f>$D$121</f>
        <v>19400000000</v>
      </c>
      <c r="O118" s="8">
        <f>IFERROR(P118/$P$122,0)</f>
        <v>0.12817958424652987</v>
      </c>
      <c r="P118" s="4">
        <f>$E$121</f>
        <v>19300000000</v>
      </c>
      <c r="Q118" s="8">
        <f>IFERROR(R118/$R$122,0)</f>
        <v>0.11800672577193519</v>
      </c>
      <c r="R118" s="4">
        <f>$F$121</f>
        <v>19300000000</v>
      </c>
      <c r="T118" t="s">
        <f>$A$121</f>
        <v>106</v>
      </c>
      <c r="U118" s="8">
        <f>IFERROR(V118/$V118,0)</f>
        <v>1</v>
      </c>
      <c r="V118" s="4">
        <f>$B$121</f>
        <v>16070000000</v>
      </c>
      <c r="W118" s="8">
        <f>IFERROR(X118/$V118,0)</f>
        <v>1.209085252022402</v>
      </c>
      <c r="X118" s="4">
        <f>$C$121</f>
        <v>19430000000</v>
      </c>
      <c r="Y118" s="8">
        <f>IFERROR(Z118/$V118,0)</f>
        <v>1.207218419415059</v>
      </c>
      <c r="Z118" s="4">
        <f>$D$121</f>
        <v>19400000000</v>
      </c>
      <c r="AA118" s="8">
        <f>IFERROR(AB118/$V118,0)</f>
        <v>1.2009956440572496</v>
      </c>
      <c r="AB118" s="4">
        <f>$E$121</f>
        <v>19300000000</v>
      </c>
      <c r="AC118" s="8">
        <f>IFERROR(AD118/$V118,0)</f>
        <v>1.2009956440572496</v>
      </c>
      <c r="AD118" s="4">
        <f>$F$121</f>
        <v>19300000000</v>
      </c>
    </row>
    <row r="119" spans="1:30" ht="13.5">
      <c r="A119" t="s">
        <v>104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H119" t="s">
        <f>$A$122</f>
        <v>107</v>
      </c>
      <c r="I119" s="8">
        <f>IFERROR(J119/$J$122,0)</f>
        <v>0.0019092702169625246</v>
      </c>
      <c r="J119" s="4">
        <f>$B$122</f>
        <v>242000000</v>
      </c>
      <c r="K119" s="8">
        <f>IFERROR(L119/$L$122,0)</f>
        <v>0.0016204201620420161</v>
      </c>
      <c r="L119" s="4">
        <f>$C$122</f>
        <v>226000000</v>
      </c>
      <c r="M119" s="8">
        <f>IFERROR(N119/$N$122,0)</f>
        <v>0.0016081666899734302</v>
      </c>
      <c r="N119" s="4">
        <f>$D$122</f>
        <v>230000000</v>
      </c>
      <c r="O119" s="8">
        <f>IFERROR(P119/$P$122,0)</f>
        <v>0.0016337915919505878</v>
      </c>
      <c r="P119" s="4">
        <f>$E$122</f>
        <v>246000000</v>
      </c>
      <c r="Q119" s="8">
        <f>IFERROR(R119/$R$122,0)</f>
        <v>0.0015224701926016509</v>
      </c>
      <c r="R119" s="4">
        <f>$F$122</f>
        <v>249000000</v>
      </c>
      <c r="T119" t="s">
        <f>$A$122</f>
        <v>107</v>
      </c>
      <c r="U119" s="8">
        <f>IFERROR(V119/$V119,0)</f>
        <v>1</v>
      </c>
      <c r="V119" s="4">
        <f>$B$122</f>
        <v>242000000</v>
      </c>
      <c r="W119" s="8">
        <f>IFERROR(X119/$V119,0)</f>
        <v>0.93388429752066116</v>
      </c>
      <c r="X119" s="4">
        <f>$C$122</f>
        <v>226000000</v>
      </c>
      <c r="Y119" s="8">
        <f>IFERROR(Z119/$V119,0)</f>
        <v>0.95041322314049592</v>
      </c>
      <c r="Z119" s="4">
        <f>$D$122</f>
        <v>230000000</v>
      </c>
      <c r="AA119" s="8">
        <f>IFERROR(AB119/$V119,0)</f>
        <v>1.0165289256198347</v>
      </c>
      <c r="AB119" s="4">
        <f>$E$122</f>
        <v>246000000</v>
      </c>
      <c r="AC119" s="8">
        <f>IFERROR(AD119/$V119,0)</f>
        <v>1.0289256198347108</v>
      </c>
      <c r="AD119" s="4">
        <f>$F$122</f>
        <v>249000000</v>
      </c>
    </row>
    <row r="120" spans="1:30" ht="13.5">
      <c r="A120" t="s">
        <v>105</v>
      </c>
      <c r="B120" s="4">
        <v>16309999999.999998</v>
      </c>
      <c r="C120" s="4">
        <v>19650000000</v>
      </c>
      <c r="D120" s="4">
        <v>19630000000</v>
      </c>
      <c r="E120" s="4">
        <v>19550000000</v>
      </c>
      <c r="F120" s="4">
        <v>19550000000</v>
      </c>
      <c r="H120" t="s">
        <f>$A$123</f>
        <v>108</v>
      </c>
      <c r="I120" s="8">
        <f>IFERROR(J120/$J$122,0)</f>
        <v>0.12954635108481263</v>
      </c>
      <c r="J120" s="4">
        <f>$B$123</f>
        <v>16420000000.000002</v>
      </c>
      <c r="K120" s="8">
        <f>IFERROR(L120/$L$122,0)</f>
        <v>0.1105614110561411</v>
      </c>
      <c r="L120" s="4">
        <f>$C$123</f>
        <v>15420000000</v>
      </c>
      <c r="M120" s="8">
        <f>IFERROR(N120/$N$122,0)</f>
        <v>0.10606908124737799</v>
      </c>
      <c r="N120" s="4">
        <f>$D$123</f>
        <v>15170000000</v>
      </c>
      <c r="O120" s="8">
        <f>IFERROR(P120/$P$122,0)</f>
        <v>0.10832171083217107</v>
      </c>
      <c r="P120" s="4">
        <f>$E$123</f>
        <v>16309999999.999998</v>
      </c>
      <c r="Q120" s="8">
        <f>IFERROR(R120/$R$122,0)</f>
        <v>0.099419137878324682</v>
      </c>
      <c r="R120" s="4">
        <f>$F$123</f>
        <v>16260000000.000002</v>
      </c>
      <c r="T120" t="s">
        <f>$A$123</f>
        <v>108</v>
      </c>
      <c r="U120" s="8">
        <f>IFERROR(V120/$V120,0)</f>
        <v>1</v>
      </c>
      <c r="V120" s="4">
        <f>$B$123</f>
        <v>16420000000.000002</v>
      </c>
      <c r="W120" s="8">
        <f>IFERROR(X120/$V120,0)</f>
        <v>0.93909866017052368</v>
      </c>
      <c r="X120" s="4">
        <f>$C$123</f>
        <v>15420000000</v>
      </c>
      <c r="Y120" s="8">
        <f>IFERROR(Z120/$V120,0)</f>
        <v>0.92387332521315457</v>
      </c>
      <c r="Z120" s="4">
        <f>$D$123</f>
        <v>15170000000</v>
      </c>
      <c r="AA120" s="8">
        <f>IFERROR(AB120/$V120,0)</f>
        <v>0.99330085261875734</v>
      </c>
      <c r="AB120" s="4">
        <f>$E$123</f>
        <v>16309999999.999998</v>
      </c>
      <c r="AC120" s="8">
        <f>IFERROR(AD120/$V120,0)</f>
        <v>0.99025578562728378</v>
      </c>
      <c r="AD120" s="4">
        <f>$F$123</f>
        <v>16260000000.000002</v>
      </c>
    </row>
    <row r="121" spans="1:30" ht="13.5">
      <c r="A121" t="s">
        <v>106</v>
      </c>
      <c r="B121" s="4">
        <v>16070000000</v>
      </c>
      <c r="C121" s="4">
        <v>19430000000</v>
      </c>
      <c r="D121" s="4">
        <v>19400000000</v>
      </c>
      <c r="E121" s="4">
        <v>19300000000</v>
      </c>
      <c r="F121" s="4">
        <v>19300000000</v>
      </c>
      <c r="H121" t="s">
        <f>$A$124</f>
        <v>109</v>
      </c>
      <c r="I121" s="8">
        <f>IFERROR(J121/$J$122,0)</f>
        <v>0.12954635108481263</v>
      </c>
      <c r="J121" s="4">
        <f>$B$124</f>
        <v>16420000000.000002</v>
      </c>
      <c r="K121" s="8">
        <f>IFERROR(L121/$L$122,0)</f>
        <v>0.1105614110561411</v>
      </c>
      <c r="L121" s="4">
        <f>$C$124</f>
        <v>15420000000</v>
      </c>
      <c r="M121" s="8">
        <f>IFERROR(N121/$N$122,0)</f>
        <v>0.10606908124737799</v>
      </c>
      <c r="N121" s="4">
        <f>$D$124</f>
        <v>15170000000</v>
      </c>
      <c r="O121" s="8">
        <f>IFERROR(P121/$P$122,0)</f>
        <v>0.10832171083217107</v>
      </c>
      <c r="P121" s="4">
        <f>$E$124</f>
        <v>16309999999.999998</v>
      </c>
      <c r="Q121" s="8">
        <f>IFERROR(R121/$R$122,0)</f>
        <v>0.099419137878324682</v>
      </c>
      <c r="R121" s="4">
        <f>$F$124</f>
        <v>16260000000.000002</v>
      </c>
      <c r="T121" t="s">
        <f>$A$124</f>
        <v>109</v>
      </c>
      <c r="U121" s="8">
        <f>IFERROR(V121/$V121,0)</f>
        <v>1</v>
      </c>
      <c r="V121" s="4">
        <f>$B$124</f>
        <v>16420000000.000002</v>
      </c>
      <c r="W121" s="8">
        <f>IFERROR(X121/$V121,0)</f>
        <v>0.93909866017052368</v>
      </c>
      <c r="X121" s="4">
        <f>$C$124</f>
        <v>15420000000</v>
      </c>
      <c r="Y121" s="8">
        <f>IFERROR(Z121/$V121,0)</f>
        <v>0.92387332521315457</v>
      </c>
      <c r="Z121" s="4">
        <f>$D$124</f>
        <v>15170000000</v>
      </c>
      <c r="AA121" s="8">
        <f>IFERROR(AB121/$V121,0)</f>
        <v>0.99330085261875734</v>
      </c>
      <c r="AB121" s="4">
        <f>$E$124</f>
        <v>16309999999.999998</v>
      </c>
      <c r="AC121" s="8">
        <f>IFERROR(AD121/$V121,0)</f>
        <v>0.99025578562728378</v>
      </c>
      <c r="AD121" s="4">
        <f>$F$124</f>
        <v>16260000000.000002</v>
      </c>
    </row>
    <row r="122" spans="1:30" ht="13.5">
      <c r="A122" t="s">
        <v>107</v>
      </c>
      <c r="B122" s="4">
        <v>242000000</v>
      </c>
      <c r="C122" s="4">
        <v>226000000</v>
      </c>
      <c r="D122" s="4">
        <v>230000000</v>
      </c>
      <c r="E122" s="4">
        <v>246000000</v>
      </c>
      <c r="F122" s="4">
        <v>249000000</v>
      </c>
      <c r="H122" t="s">
        <f>$A$125</f>
        <v>110</v>
      </c>
      <c r="I122" s="8">
        <f>IFERROR(J122/$J$122,0)</f>
        <v>1</v>
      </c>
      <c r="J122" s="4">
        <f>$B$125</f>
        <v>126750000000</v>
      </c>
      <c r="K122" s="8">
        <f>IFERROR(L122/$L$122,0)</f>
        <v>1</v>
      </c>
      <c r="L122" s="4">
        <f>$C$125</f>
        <v>139470000000</v>
      </c>
      <c r="M122" s="8">
        <f>IFERROR(N122/$N$122,0)</f>
        <v>1</v>
      </c>
      <c r="N122" s="4">
        <f>$D$125</f>
        <v>143020000000</v>
      </c>
      <c r="O122" s="8">
        <f>IFERROR(P122/$P$122,0)</f>
        <v>1</v>
      </c>
      <c r="P122" s="4">
        <f>$E$125</f>
        <v>150570000000</v>
      </c>
      <c r="Q122" s="8">
        <f>IFERROR(R122/$R$122,0)</f>
        <v>1</v>
      </c>
      <c r="R122" s="4">
        <f>$F$125</f>
        <v>163550000000</v>
      </c>
      <c r="T122" t="s">
        <f>$A$125</f>
        <v>110</v>
      </c>
      <c r="U122" s="8">
        <f>IFERROR(V122/$V122,0)</f>
        <v>1</v>
      </c>
      <c r="V122" s="4">
        <f>$B$125</f>
        <v>126750000000</v>
      </c>
      <c r="W122" s="8">
        <f>IFERROR(X122/$V122,0)</f>
        <v>1.1003550295857989</v>
      </c>
      <c r="X122" s="4">
        <f>$C$125</f>
        <v>139470000000</v>
      </c>
      <c r="Y122" s="8">
        <f>IFERROR(Z122/$V122,0)</f>
        <v>1.1283629191321498</v>
      </c>
      <c r="Z122" s="4">
        <f>$D$125</f>
        <v>143020000000</v>
      </c>
      <c r="AA122" s="8">
        <f>IFERROR(AB122/$V122,0)</f>
        <v>1.1879289940828401</v>
      </c>
      <c r="AB122" s="4">
        <f>$E$125</f>
        <v>150570000000</v>
      </c>
      <c r="AC122" s="8">
        <f>IFERROR(AD122/$V122,0)</f>
        <v>1.2903353057199212</v>
      </c>
      <c r="AD122" s="4">
        <f>$F$125</f>
        <v>163550000000</v>
      </c>
    </row>
    <row r="123" spans="1:30" ht="13.5">
      <c r="A123" t="s">
        <v>108</v>
      </c>
      <c r="B123" s="4">
        <v>16420000000.000002</v>
      </c>
      <c r="C123" s="4">
        <v>15420000000</v>
      </c>
      <c r="D123" s="4">
        <v>15170000000</v>
      </c>
      <c r="E123" s="4">
        <v>16309999999.999998</v>
      </c>
      <c r="F123" s="4">
        <v>16260000000.000002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5">
      <c r="A124" t="s">
        <v>109</v>
      </c>
      <c r="B124" s="4">
        <v>16420000000.000002</v>
      </c>
      <c r="C124" s="4">
        <v>15420000000</v>
      </c>
      <c r="D124" s="4">
        <v>15170000000</v>
      </c>
      <c r="E124" s="4">
        <v>16309999999.999998</v>
      </c>
      <c r="F124" s="4">
        <v>16260000000.000002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5">
      <c r="A125" t="s">
        <v>110</v>
      </c>
      <c r="B125" s="4">
        <v>126750000000</v>
      </c>
      <c r="C125" s="4">
        <v>139470000000</v>
      </c>
      <c r="D125" s="4">
        <v>143020000000</v>
      </c>
      <c r="E125" s="4">
        <v>150570000000</v>
      </c>
      <c r="F125" s="4">
        <v>163550000000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5">
      <c r="A126" t="s">
        <v>111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</row>
    <row r="127" spans="1:30" ht="13.5">
      <c r="A127" t="s">
        <v>112</v>
      </c>
      <c r="B127" s="4">
        <v>5660000000</v>
      </c>
      <c r="C127" s="4">
        <v>4810000000</v>
      </c>
      <c r="D127" s="4">
        <v>5410000000</v>
      </c>
      <c r="E127" s="4">
        <v>6820000000</v>
      </c>
      <c r="F127" s="4">
        <v>6480000000</v>
      </c>
    </row>
    <row r="128" spans="1:30" ht="13.5">
      <c r="A128" t="s">
        <v>113</v>
      </c>
      <c r="B128" s="4">
        <v>3630000000</v>
      </c>
      <c r="C128" s="4">
        <v>2490000000</v>
      </c>
      <c r="D128" s="4">
        <v>2160000000</v>
      </c>
      <c r="E128" s="4">
        <v>3410000000</v>
      </c>
      <c r="F128" s="4">
        <v>3340000000</v>
      </c>
    </row>
    <row r="129" spans="1:30" ht="13.5">
      <c r="A129" t="s">
        <v>114</v>
      </c>
      <c r="B129" s="4">
        <v>2029999999.9999998</v>
      </c>
      <c r="C129" s="4">
        <v>2320000000</v>
      </c>
      <c r="D129" s="4">
        <v>3240000000</v>
      </c>
      <c r="E129" s="4">
        <v>3410000000</v>
      </c>
      <c r="F129" s="4">
        <v>3140000000</v>
      </c>
    </row>
    <row r="130" spans="1:30" ht="13.5">
      <c r="A130" t="s">
        <v>115</v>
      </c>
      <c r="B130" s="4">
        <v>2350000000</v>
      </c>
      <c r="C130" s="4">
        <v>2990000000</v>
      </c>
      <c r="D130" s="4">
        <v>3040000000</v>
      </c>
      <c r="E130" s="4">
        <v>3490000000</v>
      </c>
      <c r="F130" s="4">
        <v>3490000000</v>
      </c>
    </row>
    <row r="131" spans="1:30" ht="13.5">
      <c r="A131" t="s">
        <v>116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H131" s="2" t="s">
        <v>117</v>
      </c>
      <c r="I131" s="9">
        <v>2015</v>
      </c>
      <c r="J131" s="9">
        <f>$B$90</f>
        <v>383000000</v>
      </c>
      <c r="K131" s="9">
        <v>2016</v>
      </c>
      <c r="L131" s="9">
        <f>$C$90</f>
        <v>392000000</v>
      </c>
      <c r="M131" s="9">
        <v>2017</v>
      </c>
      <c r="N131" s="9">
        <f>$D$90</f>
        <v>496000000</v>
      </c>
      <c r="O131" s="9">
        <v>2018</v>
      </c>
      <c r="P131" s="9">
        <f>$E$90</f>
        <v>583000000</v>
      </c>
      <c r="Q131" s="9">
        <v>2019</v>
      </c>
      <c r="R131" s="9">
        <f>$F$90</f>
        <v>533000000</v>
      </c>
      <c r="T131" s="2" t="s">
        <v>118</v>
      </c>
      <c r="U131" s="9">
        <v>2015</v>
      </c>
      <c r="V131" s="9">
        <f>$B$90</f>
        <v>383000000</v>
      </c>
      <c r="W131" s="9">
        <v>2016</v>
      </c>
      <c r="X131" s="9">
        <f>$C$90</f>
        <v>392000000</v>
      </c>
      <c r="Y131" s="9">
        <v>2017</v>
      </c>
      <c r="Z131" s="9">
        <f>$D$90</f>
        <v>496000000</v>
      </c>
      <c r="AA131" s="9">
        <v>2018</v>
      </c>
      <c r="AB131" s="9">
        <f>$E$90</f>
        <v>583000000</v>
      </c>
      <c r="AC131" s="9">
        <v>2019</v>
      </c>
      <c r="AD131" s="9">
        <f>$F$90</f>
        <v>533000000</v>
      </c>
    </row>
    <row r="132" spans="1:30" ht="13.5">
      <c r="A132" t="s">
        <v>119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H132" t="s">
        <f>$A$127</f>
        <v>112</v>
      </c>
      <c r="I132" s="3">
        <f>IFERROR(J132/$J$167,0)</f>
        <v>0.044654832347140037</v>
      </c>
      <c r="J132" s="4">
        <f>$B$127</f>
        <v>5660000000</v>
      </c>
      <c r="K132" s="3">
        <f>IFERROR(L132/$L$167,0)</f>
        <v>0.034487703448770342</v>
      </c>
      <c r="L132" s="4">
        <f>$C$127</f>
        <v>4810000000</v>
      </c>
      <c r="M132" s="3">
        <f>IFERROR(N132/$N$167,0)</f>
        <v>0.037826877359809816</v>
      </c>
      <c r="N132" s="4">
        <f>$D$127</f>
        <v>5410000000</v>
      </c>
      <c r="O132" s="3">
        <f>IFERROR(P132/$P$167,0)</f>
        <v>0.045294547386597599</v>
      </c>
      <c r="P132" s="4">
        <f>$E$127</f>
        <v>6820000000</v>
      </c>
      <c r="Q132" s="3">
        <f>IFERROR(R132/$R$167,0)</f>
        <v>0.03962091103638031</v>
      </c>
      <c r="R132" s="4">
        <f>$F$127</f>
        <v>6480000000</v>
      </c>
      <c r="T132" t="s">
        <f>$A$127</f>
        <v>112</v>
      </c>
      <c r="U132" s="3">
        <f>IFERROR(V132/$V132,0)</f>
        <v>1</v>
      </c>
      <c r="V132" s="4">
        <f>$B$127</f>
        <v>5660000000</v>
      </c>
      <c r="W132" s="3">
        <f>IFERROR(X132/$V132,0)</f>
        <v>0.84982332155477036</v>
      </c>
      <c r="X132" s="4">
        <f>$C$127</f>
        <v>4810000000</v>
      </c>
      <c r="Y132" s="3">
        <f>IFERROR(Z132/$V132,0)</f>
        <v>0.95583038869257952</v>
      </c>
      <c r="Z132" s="4">
        <f>$D$127</f>
        <v>5410000000</v>
      </c>
      <c r="AA132" s="3">
        <f>IFERROR(AB132/$V132,0)</f>
        <v>1.204946996466431</v>
      </c>
      <c r="AB132" s="4">
        <f>$E$127</f>
        <v>6820000000</v>
      </c>
      <c r="AC132" s="3">
        <f>IFERROR(AD132/$V132,0)</f>
        <v>1.1448763250883391</v>
      </c>
      <c r="AD132" s="4">
        <f>$F$127</f>
        <v>6480000000</v>
      </c>
    </row>
    <row r="133" spans="1:30" ht="13.5">
      <c r="A133" t="s">
        <v>120</v>
      </c>
      <c r="B133" s="4">
        <v>3390000000</v>
      </c>
      <c r="C133" s="4">
        <v>3750000000</v>
      </c>
      <c r="D133" s="4">
        <v>4030000000.0000005</v>
      </c>
      <c r="E133" s="4">
        <v>4740000000</v>
      </c>
      <c r="F133" s="4">
        <v>4780000000</v>
      </c>
      <c r="H133" t="s">
        <f>$A$128</f>
        <v>113</v>
      </c>
      <c r="I133" s="3">
        <f>IFERROR(J133/$J$167,0)</f>
        <v>0.028639053254437871</v>
      </c>
      <c r="J133" s="4">
        <f>$B$128</f>
        <v>3630000000</v>
      </c>
      <c r="K133" s="3">
        <f>IFERROR(L133/$L$167,0)</f>
        <v>0.017853301785330178</v>
      </c>
      <c r="L133" s="4">
        <f>$C$128</f>
        <v>2490000000</v>
      </c>
      <c r="M133" s="3">
        <f>IFERROR(N133/$N$167,0)</f>
        <v>0.015102782827576563</v>
      </c>
      <c r="N133" s="4">
        <f>$D$128</f>
        <v>2160000000</v>
      </c>
      <c r="O133" s="3">
        <f>IFERROR(P133/$P$167,0)</f>
        <v>0.022647273693298799</v>
      </c>
      <c r="P133" s="4">
        <f>$E$128</f>
        <v>3410000000</v>
      </c>
      <c r="Q133" s="3">
        <f>IFERROR(R133/$R$167,0)</f>
        <v>0.020421889330479975</v>
      </c>
      <c r="R133" s="4">
        <f>$F$128</f>
        <v>3340000000</v>
      </c>
      <c r="T133" t="s">
        <f>$A$128</f>
        <v>113</v>
      </c>
      <c r="U133" s="3">
        <f>IFERROR(V133/$V133,0)</f>
        <v>1</v>
      </c>
      <c r="V133" s="4">
        <f>$B$128</f>
        <v>3630000000</v>
      </c>
      <c r="W133" s="3">
        <f>IFERROR(X133/$V133,0)</f>
        <v>0.68595041322314054</v>
      </c>
      <c r="X133" s="4">
        <f>$C$128</f>
        <v>2490000000</v>
      </c>
      <c r="Y133" s="3">
        <f>IFERROR(Z133/$V133,0)</f>
        <v>0.5950413223140496</v>
      </c>
      <c r="Z133" s="4">
        <f>$D$128</f>
        <v>2160000000</v>
      </c>
      <c r="AA133" s="3">
        <f>IFERROR(AB133/$V133,0)</f>
        <v>0.93939393939393945</v>
      </c>
      <c r="AB133" s="4">
        <f>$E$128</f>
        <v>3410000000</v>
      </c>
      <c r="AC133" s="3">
        <f>IFERROR(AD133/$V133,0)</f>
        <v>0.92011019283746553</v>
      </c>
      <c r="AD133" s="4">
        <f>$F$128</f>
        <v>3340000000</v>
      </c>
    </row>
    <row r="134" spans="1:30" ht="13.5">
      <c r="A134" t="s">
        <v>121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H134" t="s">
        <f>$A$129</f>
        <v>114</v>
      </c>
      <c r="I134" s="3">
        <f>IFERROR(J134/$J$167,0)</f>
        <v>0.016015779092702166</v>
      </c>
      <c r="J134" s="4">
        <f>$B$129</f>
        <v>2029999999.9999998</v>
      </c>
      <c r="K134" s="3">
        <f>IFERROR(L134/$L$167,0)</f>
        <v>0.016634401663440167</v>
      </c>
      <c r="L134" s="4">
        <f>$C$129</f>
        <v>2320000000</v>
      </c>
      <c r="M134" s="3">
        <f>IFERROR(N134/$N$167,0)</f>
        <v>0.022654174241364844</v>
      </c>
      <c r="N134" s="4">
        <f>$D$129</f>
        <v>3240000000</v>
      </c>
      <c r="O134" s="3">
        <f>IFERROR(P134/$P$167,0)</f>
        <v>0.022647273693298799</v>
      </c>
      <c r="P134" s="4">
        <f>$E$129</f>
        <v>3410000000</v>
      </c>
      <c r="Q134" s="3">
        <f>IFERROR(R134/$R$167,0)</f>
        <v>0.019199021705900335</v>
      </c>
      <c r="R134" s="4">
        <f>$F$129</f>
        <v>3140000000</v>
      </c>
      <c r="T134" t="s">
        <f>$A$129</f>
        <v>114</v>
      </c>
      <c r="U134" s="3">
        <f>IFERROR(V134/$V134,0)</f>
        <v>1</v>
      </c>
      <c r="V134" s="4">
        <f>$B$129</f>
        <v>2029999999.9999998</v>
      </c>
      <c r="W134" s="3">
        <f>IFERROR(X134/$V134,0)</f>
        <v>1.142857142857143</v>
      </c>
      <c r="X134" s="4">
        <f>$C$129</f>
        <v>2320000000</v>
      </c>
      <c r="Y134" s="3">
        <f>IFERROR(Z134/$V134,0)</f>
        <v>1.5960591133004929</v>
      </c>
      <c r="Z134" s="4">
        <f>$D$129</f>
        <v>3240000000</v>
      </c>
      <c r="AA134" s="3">
        <f>IFERROR(AB134/$V134,0)</f>
        <v>1.6798029556650249</v>
      </c>
      <c r="AB134" s="4">
        <f>$E$129</f>
        <v>3410000000</v>
      </c>
      <c r="AC134" s="3">
        <f>IFERROR(AD134/$V134,0)</f>
        <v>1.5467980295566504</v>
      </c>
      <c r="AD134" s="4">
        <f>$F$129</f>
        <v>3140000000</v>
      </c>
    </row>
    <row r="135" spans="1:30" ht="13.5">
      <c r="A135" t="s">
        <v>122</v>
      </c>
      <c r="B135" s="4">
        <v>619000000</v>
      </c>
      <c r="C135" s="4">
        <v>765000000</v>
      </c>
      <c r="D135" s="4">
        <v>757000000</v>
      </c>
      <c r="E135" s="4">
        <v>793000000</v>
      </c>
      <c r="F135" s="4">
        <v>862000000</v>
      </c>
      <c r="H135" t="s">
        <f>$A$130</f>
        <v>115</v>
      </c>
      <c r="I135" s="3">
        <f>IFERROR(J135/$J$167,0)</f>
        <v>0.01854043392504931</v>
      </c>
      <c r="J135" s="4">
        <f>$B$130</f>
        <v>2350000000</v>
      </c>
      <c r="K135" s="3">
        <f>IFERROR(L135/$L$167,0)</f>
        <v>0.021438302143830214</v>
      </c>
      <c r="L135" s="4">
        <f>$C$130</f>
        <v>2990000000</v>
      </c>
      <c r="M135" s="3">
        <f>IFERROR(N135/$N$167,0)</f>
        <v>0.021255768423996645</v>
      </c>
      <c r="N135" s="4">
        <f>$D$130</f>
        <v>3040000000</v>
      </c>
      <c r="O135" s="3">
        <f>IFERROR(P135/$P$167,0)</f>
        <v>0.023178588032144516</v>
      </c>
      <c r="P135" s="4">
        <f>$E$130</f>
        <v>3490000000</v>
      </c>
      <c r="Q135" s="3">
        <f>IFERROR(R135/$R$167,0)</f>
        <v>0.021339040048914706</v>
      </c>
      <c r="R135" s="4">
        <f>$F$130</f>
        <v>3490000000</v>
      </c>
      <c r="T135" t="s">
        <f>$A$130</f>
        <v>115</v>
      </c>
      <c r="U135" s="3">
        <f>IFERROR(V135/$V135,0)</f>
        <v>1</v>
      </c>
      <c r="V135" s="4">
        <f>$B$130</f>
        <v>2350000000</v>
      </c>
      <c r="W135" s="3">
        <f>IFERROR(X135/$V135,0)</f>
        <v>1.2723404255319148</v>
      </c>
      <c r="X135" s="4">
        <f>$C$130</f>
        <v>2990000000</v>
      </c>
      <c r="Y135" s="3">
        <f>IFERROR(Z135/$V135,0)</f>
        <v>1.2936170212765958</v>
      </c>
      <c r="Z135" s="4">
        <f>$D$130</f>
        <v>3040000000</v>
      </c>
      <c r="AA135" s="3">
        <f>IFERROR(AB135/$V135,0)</f>
        <v>1.4851063829787234</v>
      </c>
      <c r="AB135" s="4">
        <f>$E$130</f>
        <v>3490000000</v>
      </c>
      <c r="AC135" s="3">
        <f>IFERROR(AD135/$V135,0)</f>
        <v>1.4851063829787234</v>
      </c>
      <c r="AD135" s="4">
        <f>$F$130</f>
        <v>3490000000</v>
      </c>
    </row>
    <row r="136" spans="1:30" ht="13.5">
      <c r="A136" t="s">
        <v>123</v>
      </c>
      <c r="B136" s="4">
        <v>2770000000</v>
      </c>
      <c r="C136" s="4">
        <v>2990000000</v>
      </c>
      <c r="D136" s="4">
        <v>3280000000</v>
      </c>
      <c r="E136" s="4">
        <v>3950000000</v>
      </c>
      <c r="F136" s="4">
        <v>3920000000</v>
      </c>
      <c r="H136" t="s">
        <f>$A$132</f>
        <v>119</v>
      </c>
      <c r="I136" s="3">
        <f>IFERROR(J136/$J$167,0)</f>
        <v>0</v>
      </c>
      <c r="J136" s="4">
        <f>$B$132</f>
        <v>0</v>
      </c>
      <c r="K136" s="3">
        <f>IFERROR(L136/$L$167,0)</f>
        <v>0</v>
      </c>
      <c r="L136" s="4">
        <f>$C$132</f>
        <v>0</v>
      </c>
      <c r="M136" s="3">
        <f>IFERROR(N136/$N$167,0)</f>
        <v>0</v>
      </c>
      <c r="N136" s="4">
        <f>$D$132</f>
        <v>0</v>
      </c>
      <c r="O136" s="3">
        <f>IFERROR(P136/$P$167,0)</f>
        <v>0</v>
      </c>
      <c r="P136" s="4">
        <f>$E$132</f>
        <v>0</v>
      </c>
      <c r="Q136" s="3">
        <f>IFERROR(R136/$R$167,0)</f>
        <v>0</v>
      </c>
      <c r="R136" s="4">
        <f>$F$132</f>
        <v>0</v>
      </c>
      <c r="T136" t="s">
        <f>$A$132</f>
        <v>119</v>
      </c>
      <c r="U136" s="3">
        <f>IFERROR(V136/$V136,0)</f>
        <v>0</v>
      </c>
      <c r="V136" s="4">
        <f>$B$132</f>
        <v>0</v>
      </c>
      <c r="W136" s="3">
        <f>IFERROR(X136/$V136,0)</f>
        <v>0</v>
      </c>
      <c r="X136" s="4">
        <f>$C$132</f>
        <v>0</v>
      </c>
      <c r="Y136" s="3">
        <f>IFERROR(Z136/$V136,0)</f>
        <v>0</v>
      </c>
      <c r="Z136" s="4">
        <f>$D$132</f>
        <v>0</v>
      </c>
      <c r="AA136" s="3">
        <f>IFERROR(AB136/$V136,0)</f>
        <v>0</v>
      </c>
      <c r="AB136" s="4">
        <f>$E$132</f>
        <v>0</v>
      </c>
      <c r="AC136" s="3">
        <f>IFERROR(AD136/$V136,0)</f>
        <v>0</v>
      </c>
      <c r="AD136" s="4">
        <f>$F$132</f>
        <v>0</v>
      </c>
    </row>
    <row r="137" spans="1:30" ht="13.5">
      <c r="A137" t="s">
        <v>124</v>
      </c>
      <c r="B137" s="4">
        <v>11400000000</v>
      </c>
      <c r="C137" s="4">
        <v>11550000000</v>
      </c>
      <c r="D137" s="4">
        <v>12480000000</v>
      </c>
      <c r="E137" s="4">
        <v>15040000000</v>
      </c>
      <c r="F137" s="4">
        <v>14750000000</v>
      </c>
      <c r="H137" t="s">
        <f>$A$133</f>
        <v>120</v>
      </c>
      <c r="I137" s="3">
        <f>IFERROR(J137/$J$167,0)</f>
        <v>0.026745562130177515</v>
      </c>
      <c r="J137" s="4">
        <f>$B$133</f>
        <v>3390000000</v>
      </c>
      <c r="K137" s="3">
        <f>IFERROR(L137/$L$167,0)</f>
        <v>0.026887502688750269</v>
      </c>
      <c r="L137" s="4">
        <f>$C$133</f>
        <v>3750000000</v>
      </c>
      <c r="M137" s="3">
        <f>IFERROR(N137/$N$167,0)</f>
        <v>0.028177877219969238</v>
      </c>
      <c r="N137" s="4">
        <f>$D$133</f>
        <v>4030000000.0000005</v>
      </c>
      <c r="O137" s="3">
        <f>IFERROR(P137/$P$167,0)</f>
        <v>0.031480374576608884</v>
      </c>
      <c r="P137" s="4">
        <f>$E$133</f>
        <v>4740000000</v>
      </c>
      <c r="Q137" s="3">
        <f>IFERROR(R137/$R$167,0)</f>
        <v>0.029226536227453376</v>
      </c>
      <c r="R137" s="4">
        <f>$F$133</f>
        <v>4780000000</v>
      </c>
      <c r="T137" t="s">
        <f>$A$133</f>
        <v>120</v>
      </c>
      <c r="U137" s="3">
        <f>IFERROR(V137/$V137,0)</f>
        <v>1</v>
      </c>
      <c r="V137" s="4">
        <f>$B$133</f>
        <v>3390000000</v>
      </c>
      <c r="W137" s="3">
        <f>IFERROR(X137/$V137,0)</f>
        <v>1.1061946902654867</v>
      </c>
      <c r="X137" s="4">
        <f>$C$133</f>
        <v>3750000000</v>
      </c>
      <c r="Y137" s="3">
        <f>IFERROR(Z137/$V137,0)</f>
        <v>1.1887905604719766</v>
      </c>
      <c r="Z137" s="4">
        <f>$D$133</f>
        <v>4030000000.0000005</v>
      </c>
      <c r="AA137" s="3">
        <f>IFERROR(AB137/$V137,0)</f>
        <v>1.3982300884955752</v>
      </c>
      <c r="AB137" s="4">
        <f>$E$133</f>
        <v>4740000000</v>
      </c>
      <c r="AC137" s="3">
        <f>IFERROR(AD137/$V137,0)</f>
        <v>1.4100294985250736</v>
      </c>
      <c r="AD137" s="4">
        <f>$F$133</f>
        <v>4780000000</v>
      </c>
    </row>
    <row r="138" spans="1:30" ht="13.5">
      <c r="A138" t="s">
        <v>125</v>
      </c>
      <c r="B138" s="4">
        <v>36840000000</v>
      </c>
      <c r="C138" s="4">
        <v>45580000000</v>
      </c>
      <c r="D138" s="4">
        <v>49040000000</v>
      </c>
      <c r="E138" s="4">
        <v>51120000000</v>
      </c>
      <c r="F138" s="4">
        <v>56420000000</v>
      </c>
      <c r="H138" t="s">
        <f>$A$134</f>
        <v>121</v>
      </c>
      <c r="I138" s="3">
        <f>IFERROR(J138/$J$167,0)</f>
        <v>0</v>
      </c>
      <c r="J138" s="4">
        <f>$B$134</f>
        <v>0</v>
      </c>
      <c r="K138" s="3">
        <f>IFERROR(L138/$L$167,0)</f>
        <v>0</v>
      </c>
      <c r="L138" s="4">
        <f>$C$134</f>
        <v>0</v>
      </c>
      <c r="M138" s="3">
        <f>IFERROR(N138/$N$167,0)</f>
        <v>0</v>
      </c>
      <c r="N138" s="4">
        <f>$D$134</f>
        <v>0</v>
      </c>
      <c r="O138" s="3">
        <f>IFERROR(P138/$P$167,0)</f>
        <v>0</v>
      </c>
      <c r="P138" s="4">
        <f>$E$134</f>
        <v>0</v>
      </c>
      <c r="Q138" s="3">
        <f>IFERROR(R138/$R$167,0)</f>
        <v>0</v>
      </c>
      <c r="R138" s="4">
        <f>$F$134</f>
        <v>0</v>
      </c>
      <c r="T138" t="s">
        <f>$A$134</f>
        <v>121</v>
      </c>
      <c r="U138" s="3">
        <f>IFERROR(V138/$V138,0)</f>
        <v>0</v>
      </c>
      <c r="V138" s="4">
        <f>$B$134</f>
        <v>0</v>
      </c>
      <c r="W138" s="3">
        <f>IFERROR(X138/$V138,0)</f>
        <v>0</v>
      </c>
      <c r="X138" s="4">
        <f>$C$134</f>
        <v>0</v>
      </c>
      <c r="Y138" s="3">
        <f>IFERROR(Z138/$V138,0)</f>
        <v>0</v>
      </c>
      <c r="Z138" s="4">
        <f>$D$134</f>
        <v>0</v>
      </c>
      <c r="AA138" s="3">
        <f>IFERROR(AB138/$V138,0)</f>
        <v>0</v>
      </c>
      <c r="AB138" s="4">
        <f>$E$134</f>
        <v>0</v>
      </c>
      <c r="AC138" s="3">
        <f>IFERROR(AD138/$V138,0)</f>
        <v>0</v>
      </c>
      <c r="AD138" s="4">
        <f>$F$134</f>
        <v>0</v>
      </c>
    </row>
    <row r="139" spans="1:30" ht="13.5">
      <c r="A139" t="s">
        <v>126</v>
      </c>
      <c r="B139" s="4">
        <v>36840000000</v>
      </c>
      <c r="C139" s="4">
        <v>44620000000</v>
      </c>
      <c r="D139" s="4">
        <v>49040000000</v>
      </c>
      <c r="E139" s="4">
        <v>50350000000</v>
      </c>
      <c r="F139" s="4">
        <v>54200000000</v>
      </c>
      <c r="H139" t="s">
        <f>$A$135</f>
        <v>122</v>
      </c>
      <c r="I139" s="3">
        <f>IFERROR(J139/$J$167,0)</f>
        <v>0.004883629191321499</v>
      </c>
      <c r="J139" s="4">
        <f>$B$135</f>
        <v>619000000</v>
      </c>
      <c r="K139" s="3">
        <f>IFERROR(L139/$L$167,0)</f>
        <v>0.0054850505485050547</v>
      </c>
      <c r="L139" s="4">
        <f>$C$135</f>
        <v>765000000</v>
      </c>
      <c r="M139" s="3">
        <f>IFERROR(N139/$N$167,0)</f>
        <v>0.0052929660187386379</v>
      </c>
      <c r="N139" s="4">
        <f>$D$135</f>
        <v>757000000</v>
      </c>
      <c r="O139" s="3">
        <f>IFERROR(P139/$P$167,0)</f>
        <v>0.0052666533838081958</v>
      </c>
      <c r="P139" s="4">
        <f>$E$135</f>
        <v>793000000</v>
      </c>
      <c r="Q139" s="3">
        <f>IFERROR(R139/$R$167,0)</f>
        <v>0.0052705594619382448</v>
      </c>
      <c r="R139" s="4">
        <f>$F$135</f>
        <v>862000000</v>
      </c>
      <c r="T139" t="s">
        <f>$A$135</f>
        <v>122</v>
      </c>
      <c r="U139" s="3">
        <f>IFERROR(V139/$V139,0)</f>
        <v>1</v>
      </c>
      <c r="V139" s="4">
        <f>$B$135</f>
        <v>619000000</v>
      </c>
      <c r="W139" s="3">
        <f>IFERROR(X139/$V139,0)</f>
        <v>1.2358642972536349</v>
      </c>
      <c r="X139" s="4">
        <f>$C$135</f>
        <v>765000000</v>
      </c>
      <c r="Y139" s="3">
        <f>IFERROR(Z139/$V139,0)</f>
        <v>1.2229402261712439</v>
      </c>
      <c r="Z139" s="4">
        <f>$D$135</f>
        <v>757000000</v>
      </c>
      <c r="AA139" s="3">
        <f>IFERROR(AB139/$V139,0)</f>
        <v>1.2810985460420032</v>
      </c>
      <c r="AB139" s="4">
        <f>$E$135</f>
        <v>793000000</v>
      </c>
      <c r="AC139" s="3">
        <f>IFERROR(AD139/$V139,0)</f>
        <v>1.3925686591276252</v>
      </c>
      <c r="AD139" s="4">
        <f>$F$135</f>
        <v>862000000</v>
      </c>
    </row>
    <row r="140" spans="1:30" ht="13.5">
      <c r="A140" t="s">
        <v>127</v>
      </c>
      <c r="B140" s="4">
        <v>36840000000</v>
      </c>
      <c r="C140" s="4">
        <v>44620000000</v>
      </c>
      <c r="D140" s="4">
        <v>49040000000</v>
      </c>
      <c r="E140" s="4">
        <v>50350000000</v>
      </c>
      <c r="F140" s="4">
        <v>54200000000</v>
      </c>
      <c r="H140" t="s">
        <f>$A$136</f>
        <v>123</v>
      </c>
      <c r="I140" s="3">
        <f>IFERROR(J140/$J$167,0)</f>
        <v>0.021854043392504931</v>
      </c>
      <c r="J140" s="4">
        <f>$B$136</f>
        <v>2770000000</v>
      </c>
      <c r="K140" s="3">
        <f>IFERROR(L140/$L$167,0)</f>
        <v>0.021438302143830214</v>
      </c>
      <c r="L140" s="4">
        <f>$C$136</f>
        <v>2990000000</v>
      </c>
      <c r="M140" s="3">
        <f>IFERROR(N140/$N$167,0)</f>
        <v>0.022933855404838485</v>
      </c>
      <c r="N140" s="4">
        <f>$D$136</f>
        <v>3280000000</v>
      </c>
      <c r="O140" s="3">
        <f>IFERROR(P140/$P$167,0)</f>
        <v>0.026233645480507405</v>
      </c>
      <c r="P140" s="4">
        <f>$E$136</f>
        <v>3950000000</v>
      </c>
      <c r="Q140" s="3">
        <f>IFERROR(R140/$R$167,0)</f>
        <v>0.023968205441760929</v>
      </c>
      <c r="R140" s="4">
        <f>$F$136</f>
        <v>3920000000</v>
      </c>
      <c r="T140" t="s">
        <f>$A$136</f>
        <v>123</v>
      </c>
      <c r="U140" s="3">
        <f>IFERROR(V140/$V140,0)</f>
        <v>1</v>
      </c>
      <c r="V140" s="4">
        <f>$B$136</f>
        <v>2770000000</v>
      </c>
      <c r="W140" s="3">
        <f>IFERROR(X140/$V140,0)</f>
        <v>1.0794223826714802</v>
      </c>
      <c r="X140" s="4">
        <f>$C$136</f>
        <v>2990000000</v>
      </c>
      <c r="Y140" s="3">
        <f>IFERROR(Z140/$V140,0)</f>
        <v>1.1841155234657039</v>
      </c>
      <c r="Z140" s="4">
        <f>$D$136</f>
        <v>3280000000</v>
      </c>
      <c r="AA140" s="3">
        <f>IFERROR(AB140/$V140,0)</f>
        <v>1.4259927797833936</v>
      </c>
      <c r="AB140" s="4">
        <f>$E$136</f>
        <v>3950000000</v>
      </c>
      <c r="AC140" s="3">
        <f>IFERROR(AD140/$V140,0)</f>
        <v>1.4151624548736461</v>
      </c>
      <c r="AD140" s="4">
        <f>$F$136</f>
        <v>3920000000</v>
      </c>
    </row>
    <row r="141" spans="1:30" ht="13.5">
      <c r="A141" t="s">
        <v>128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H141" t="s">
        <f>$A$137</f>
        <v>124</v>
      </c>
      <c r="I141" s="3">
        <f>IFERROR(J141/$J$167,0)</f>
        <v>0.089940828402366862</v>
      </c>
      <c r="J141" s="4">
        <f>$B$137</f>
        <v>11400000000</v>
      </c>
      <c r="K141" s="3">
        <f>IFERROR(L141/$L$167,0)</f>
        <v>0.082813508281350826</v>
      </c>
      <c r="L141" s="4">
        <f>$C$137</f>
        <v>11550000000</v>
      </c>
      <c r="M141" s="3">
        <f>IFERROR(N141/$N$167,0)</f>
        <v>0.087260523003775695</v>
      </c>
      <c r="N141" s="4">
        <f>$D$137</f>
        <v>12480000000</v>
      </c>
      <c r="O141" s="3">
        <f>IFERROR(P141/$P$167,0)</f>
        <v>0.099887095702995282</v>
      </c>
      <c r="P141" s="4">
        <f>$E$137</f>
        <v>15040000000</v>
      </c>
      <c r="Q141" s="3">
        <f>IFERROR(R141/$R$167,0)</f>
        <v>0.090186487312748392</v>
      </c>
      <c r="R141" s="4">
        <f>$F$137</f>
        <v>14750000000</v>
      </c>
      <c r="T141" t="s">
        <f>$A$137</f>
        <v>124</v>
      </c>
      <c r="U141" s="3">
        <f>IFERROR(V141/$V141,0)</f>
        <v>1</v>
      </c>
      <c r="V141" s="4">
        <f>$B$137</f>
        <v>11400000000</v>
      </c>
      <c r="W141" s="3">
        <f>IFERROR(X141/$V141,0)</f>
        <v>1.013157894736842</v>
      </c>
      <c r="X141" s="4">
        <f>$C$137</f>
        <v>11550000000</v>
      </c>
      <c r="Y141" s="3">
        <f>IFERROR(Z141/$V141,0)</f>
        <v>1.0947368421052632</v>
      </c>
      <c r="Z141" s="4">
        <f>$D$137</f>
        <v>12480000000</v>
      </c>
      <c r="AA141" s="3">
        <f>IFERROR(AB141/$V141,0)</f>
        <v>1.3192982456140352</v>
      </c>
      <c r="AB141" s="4">
        <f>$E$137</f>
        <v>15040000000</v>
      </c>
      <c r="AC141" s="3">
        <f>IFERROR(AD141/$V141,0)</f>
        <v>1.2938596491228069</v>
      </c>
      <c r="AD141" s="4">
        <f>$F$137</f>
        <v>14750000000</v>
      </c>
    </row>
    <row r="142" spans="1:30" ht="13.5">
      <c r="A142" t="s">
        <v>129</v>
      </c>
      <c r="B142" s="4">
        <v>0</v>
      </c>
      <c r="C142" s="4">
        <v>952000000</v>
      </c>
      <c r="D142" s="4">
        <v>0</v>
      </c>
      <c r="E142" s="4">
        <v>771000000</v>
      </c>
      <c r="F142" s="4">
        <v>788000000</v>
      </c>
      <c r="H142" t="s">
        <f>$A$138</f>
        <v>125</v>
      </c>
      <c r="I142" s="3">
        <f>IFERROR(J142/$J$167,0)</f>
        <v>0.29065088757396451</v>
      </c>
      <c r="J142" s="4">
        <f>$B$138</f>
        <v>36840000000</v>
      </c>
      <c r="K142" s="3">
        <f>IFERROR(L142/$L$167,0)</f>
        <v>0.32680863268086324</v>
      </c>
      <c r="L142" s="4">
        <f>$C$138</f>
        <v>45580000000</v>
      </c>
      <c r="M142" s="3">
        <f>IFERROR(N142/$N$167,0)</f>
        <v>0.3428891064186827</v>
      </c>
      <c r="N142" s="4">
        <f>$D$138</f>
        <v>49040000000</v>
      </c>
      <c r="O142" s="3">
        <f>IFERROR(P142/$P$167,0)</f>
        <v>0.33950986252241483</v>
      </c>
      <c r="P142" s="4">
        <f>$E$138</f>
        <v>51120000000</v>
      </c>
      <c r="Q142" s="3">
        <f>IFERROR(R142/$R$167,0)</f>
        <v>0.34497095689391621</v>
      </c>
      <c r="R142" s="4">
        <f>$F$138</f>
        <v>56420000000</v>
      </c>
      <c r="T142" t="s">
        <f>$A$138</f>
        <v>125</v>
      </c>
      <c r="U142" s="3">
        <f>IFERROR(V142/$V142,0)</f>
        <v>1</v>
      </c>
      <c r="V142" s="4">
        <f>$B$138</f>
        <v>36840000000</v>
      </c>
      <c r="W142" s="3">
        <f>IFERROR(X142/$V142,0)</f>
        <v>1.2372421281216071</v>
      </c>
      <c r="X142" s="4">
        <f>$C$138</f>
        <v>45580000000</v>
      </c>
      <c r="Y142" s="3">
        <f>IFERROR(Z142/$V142,0)</f>
        <v>1.3311617806731812</v>
      </c>
      <c r="Z142" s="4">
        <f>$D$138</f>
        <v>49040000000</v>
      </c>
      <c r="AA142" s="3">
        <f>IFERROR(AB142/$V142,0)</f>
        <v>1.3876221498371335</v>
      </c>
      <c r="AB142" s="4">
        <f>$E$138</f>
        <v>51120000000</v>
      </c>
      <c r="AC142" s="3">
        <f>IFERROR(AD142/$V142,0)</f>
        <v>1.5314875135722041</v>
      </c>
      <c r="AD142" s="4">
        <f>$F$138</f>
        <v>56420000000</v>
      </c>
    </row>
    <row r="143" spans="1:30" ht="13.5">
      <c r="A143" t="s">
        <v>130</v>
      </c>
      <c r="B143" s="4">
        <v>11810000000</v>
      </c>
      <c r="C143" s="4">
        <v>11800000000</v>
      </c>
      <c r="D143" s="4">
        <v>11130000000</v>
      </c>
      <c r="E143" s="4">
        <v>11100000000</v>
      </c>
      <c r="F143" s="4">
        <v>14000000000</v>
      </c>
      <c r="H143" t="s">
        <f>$A$139</f>
        <v>126</v>
      </c>
      <c r="I143" s="3">
        <f>IFERROR(J143/$J$167,0)</f>
        <v>0.29065088757396451</v>
      </c>
      <c r="J143" s="4">
        <f>$B$139</f>
        <v>36840000000</v>
      </c>
      <c r="K143" s="3">
        <f>IFERROR(L143/$L$167,0)</f>
        <v>0.3199254319925432</v>
      </c>
      <c r="L143" s="4">
        <f>$C$139</f>
        <v>44620000000</v>
      </c>
      <c r="M143" s="3">
        <f>IFERROR(N143/$N$167,0)</f>
        <v>0.3428891064186827</v>
      </c>
      <c r="N143" s="4">
        <f>$D$139</f>
        <v>49040000000</v>
      </c>
      <c r="O143" s="3">
        <f>IFERROR(P143/$P$167,0)</f>
        <v>0.33439596201102478</v>
      </c>
      <c r="P143" s="4">
        <f>$E$139</f>
        <v>50350000000</v>
      </c>
      <c r="Q143" s="3">
        <f>IFERROR(R143/$R$167,0)</f>
        <v>0.33139712626108225</v>
      </c>
      <c r="R143" s="4">
        <f>$F$139</f>
        <v>54200000000</v>
      </c>
      <c r="T143" t="s">
        <f>$A$139</f>
        <v>126</v>
      </c>
      <c r="U143" s="3">
        <f>IFERROR(V143/$V143,0)</f>
        <v>1</v>
      </c>
      <c r="V143" s="4">
        <f>$B$139</f>
        <v>36840000000</v>
      </c>
      <c r="W143" s="3">
        <f>IFERROR(X143/$V143,0)</f>
        <v>1.2111834961997829</v>
      </c>
      <c r="X143" s="4">
        <f>$C$139</f>
        <v>44620000000</v>
      </c>
      <c r="Y143" s="3">
        <f>IFERROR(Z143/$V143,0)</f>
        <v>1.3311617806731812</v>
      </c>
      <c r="Z143" s="4">
        <f>$D$139</f>
        <v>49040000000</v>
      </c>
      <c r="AA143" s="3">
        <f>IFERROR(AB143/$V143,0)</f>
        <v>1.3667209554831705</v>
      </c>
      <c r="AB143" s="4">
        <f>$E$139</f>
        <v>50350000000</v>
      </c>
      <c r="AC143" s="3">
        <f>IFERROR(AD143/$V143,0)</f>
        <v>1.4712269272529859</v>
      </c>
      <c r="AD143" s="4">
        <f>$F$139</f>
        <v>54200000000</v>
      </c>
    </row>
    <row r="144" spans="1:30" ht="13.5">
      <c r="A144" t="s">
        <v>131</v>
      </c>
      <c r="B144" s="4">
        <v>12550000000</v>
      </c>
      <c r="C144" s="4">
        <v>14160000000</v>
      </c>
      <c r="D144" s="4">
        <v>6620000000</v>
      </c>
      <c r="E144" s="4">
        <v>7810000000</v>
      </c>
      <c r="F144" s="4">
        <v>8880000000</v>
      </c>
      <c r="H144" t="s">
        <f>$A$140</f>
        <v>127</v>
      </c>
      <c r="I144" s="3">
        <f>IFERROR(J144/$J$167,0)</f>
        <v>0.29065088757396451</v>
      </c>
      <c r="J144" s="4">
        <f>$B$140</f>
        <v>36840000000</v>
      </c>
      <c r="K144" s="3">
        <f>IFERROR(L144/$L$167,0)</f>
        <v>0.3199254319925432</v>
      </c>
      <c r="L144" s="4">
        <f>$C$140</f>
        <v>44620000000</v>
      </c>
      <c r="M144" s="3">
        <f>IFERROR(N144/$N$167,0)</f>
        <v>0.3428891064186827</v>
      </c>
      <c r="N144" s="4">
        <f>$D$140</f>
        <v>49040000000</v>
      </c>
      <c r="O144" s="3">
        <f>IFERROR(P144/$P$167,0)</f>
        <v>0.33439596201102478</v>
      </c>
      <c r="P144" s="4">
        <f>$E$140</f>
        <v>50350000000</v>
      </c>
      <c r="Q144" s="3">
        <f>IFERROR(R144/$R$167,0)</f>
        <v>0.33139712626108225</v>
      </c>
      <c r="R144" s="4">
        <f>$F$140</f>
        <v>54200000000</v>
      </c>
      <c r="T144" t="s">
        <f>$A$140</f>
        <v>127</v>
      </c>
      <c r="U144" s="3">
        <f>IFERROR(V144/$V144,0)</f>
        <v>1</v>
      </c>
      <c r="V144" s="4">
        <f>$B$140</f>
        <v>36840000000</v>
      </c>
      <c r="W144" s="3">
        <f>IFERROR(X144/$V144,0)</f>
        <v>1.2111834961997829</v>
      </c>
      <c r="X144" s="4">
        <f>$C$140</f>
        <v>44620000000</v>
      </c>
      <c r="Y144" s="3">
        <f>IFERROR(Z144/$V144,0)</f>
        <v>1.3311617806731812</v>
      </c>
      <c r="Z144" s="4">
        <f>$D$140</f>
        <v>49040000000</v>
      </c>
      <c r="AA144" s="3">
        <f>IFERROR(AB144/$V144,0)</f>
        <v>1.3667209554831705</v>
      </c>
      <c r="AB144" s="4">
        <f>$E$140</f>
        <v>50350000000</v>
      </c>
      <c r="AC144" s="3">
        <f>IFERROR(AD144/$V144,0)</f>
        <v>1.4712269272529859</v>
      </c>
      <c r="AD144" s="4">
        <f>$F$140</f>
        <v>54200000000</v>
      </c>
    </row>
    <row r="145" spans="1:30" ht="13.5">
      <c r="A145" t="s">
        <v>132</v>
      </c>
      <c r="B145" s="4">
        <v>18150000000</v>
      </c>
      <c r="C145" s="4">
        <v>20870000000</v>
      </c>
      <c r="D145" s="4">
        <v>11730000000</v>
      </c>
      <c r="E145" s="4">
        <v>12980000000</v>
      </c>
      <c r="F145" s="4">
        <v>13590000000</v>
      </c>
      <c r="H145" t="s">
        <f>$A$141</f>
        <v>128</v>
      </c>
      <c r="I145" s="3">
        <f>IFERROR(J145/$J$167,0)</f>
        <v>0</v>
      </c>
      <c r="J145" s="4">
        <f>$B$141</f>
        <v>0</v>
      </c>
      <c r="K145" s="3">
        <f>IFERROR(L145/$L$167,0)</f>
        <v>0</v>
      </c>
      <c r="L145" s="4">
        <f>$C$141</f>
        <v>0</v>
      </c>
      <c r="M145" s="3">
        <f>IFERROR(N145/$N$167,0)</f>
        <v>0</v>
      </c>
      <c r="N145" s="4">
        <f>$D$141</f>
        <v>0</v>
      </c>
      <c r="O145" s="3">
        <f>IFERROR(P145/$P$167,0)</f>
        <v>0</v>
      </c>
      <c r="P145" s="4">
        <f>$E$141</f>
        <v>0</v>
      </c>
      <c r="Q145" s="3">
        <f>IFERROR(R145/$R$167,0)</f>
        <v>0</v>
      </c>
      <c r="R145" s="4">
        <f>$F$141</f>
        <v>0</v>
      </c>
      <c r="T145" t="s">
        <f>$A$141</f>
        <v>128</v>
      </c>
      <c r="U145" s="3">
        <f>IFERROR(V145/$V145,0)</f>
        <v>0</v>
      </c>
      <c r="V145" s="4">
        <f>$B$141</f>
        <v>0</v>
      </c>
      <c r="W145" s="3">
        <f>IFERROR(X145/$V145,0)</f>
        <v>0</v>
      </c>
      <c r="X145" s="4">
        <f>$C$141</f>
        <v>0</v>
      </c>
      <c r="Y145" s="3">
        <f>IFERROR(Z145/$V145,0)</f>
        <v>0</v>
      </c>
      <c r="Z145" s="4">
        <f>$D$141</f>
        <v>0</v>
      </c>
      <c r="AA145" s="3">
        <f>IFERROR(AB145/$V145,0)</f>
        <v>0</v>
      </c>
      <c r="AB145" s="4">
        <f>$E$141</f>
        <v>0</v>
      </c>
      <c r="AC145" s="3">
        <f>IFERROR(AD145/$V145,0)</f>
        <v>0</v>
      </c>
      <c r="AD145" s="4">
        <f>$F$141</f>
        <v>0</v>
      </c>
    </row>
    <row r="146" spans="1:30" ht="13.5">
      <c r="A146" t="s">
        <v>133</v>
      </c>
      <c r="B146" s="4">
        <v>5600000000</v>
      </c>
      <c r="C146" s="4">
        <v>6710000000</v>
      </c>
      <c r="D146" s="4">
        <v>5100000000</v>
      </c>
      <c r="E146" s="4">
        <v>5180000000</v>
      </c>
      <c r="F146" s="4">
        <v>4710000000</v>
      </c>
      <c r="H146" t="s">
        <f>$A$142</f>
        <v>129</v>
      </c>
      <c r="I146" s="3">
        <f>IFERROR(J146/$J$167,0)</f>
        <v>0</v>
      </c>
      <c r="J146" s="4">
        <f>$B$142</f>
        <v>0</v>
      </c>
      <c r="K146" s="3">
        <f>IFERROR(L146/$L$167,0)</f>
        <v>0.0068258406825840679</v>
      </c>
      <c r="L146" s="4">
        <f>$C$142</f>
        <v>952000000</v>
      </c>
      <c r="M146" s="3">
        <f>IFERROR(N146/$N$167,0)</f>
        <v>0</v>
      </c>
      <c r="N146" s="4">
        <f>$D$142</f>
        <v>0</v>
      </c>
      <c r="O146" s="3">
        <f>IFERROR(P146/$P$167,0)</f>
        <v>0.0051205419406256227</v>
      </c>
      <c r="P146" s="4">
        <f>$E$142</f>
        <v>771000000</v>
      </c>
      <c r="Q146" s="3">
        <f>IFERROR(R146/$R$167,0)</f>
        <v>0.0048180984408437788</v>
      </c>
      <c r="R146" s="4">
        <f>$F$142</f>
        <v>788000000</v>
      </c>
      <c r="T146" t="s">
        <f>$A$142</f>
        <v>129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952000000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771000000</v>
      </c>
      <c r="AC146" s="3">
        <f>IFERROR(AD146/$V146,0)</f>
        <v>0</v>
      </c>
      <c r="AD146" s="4">
        <f>$F$142</f>
        <v>788000000</v>
      </c>
    </row>
    <row r="147" spans="1:30" ht="13.5">
      <c r="A147" t="s">
        <v>134</v>
      </c>
      <c r="B147" s="4">
        <v>8790000000</v>
      </c>
      <c r="C147" s="4">
        <v>8630000000</v>
      </c>
      <c r="D147" s="4">
        <v>16910000000</v>
      </c>
      <c r="E147" s="4">
        <v>16480000000</v>
      </c>
      <c r="F147" s="4">
        <v>16850000000.000002</v>
      </c>
      <c r="H147" t="s">
        <f>$A$143</f>
        <v>130</v>
      </c>
      <c r="I147" s="3">
        <f>IFERROR(J147/$J$167,0)</f>
        <v>0.093175542406311637</v>
      </c>
      <c r="J147" s="4">
        <f>$B$143</f>
        <v>11810000000</v>
      </c>
      <c r="K147" s="3">
        <f>IFERROR(L147/$L$167,0)</f>
        <v>0.084606008460600846</v>
      </c>
      <c r="L147" s="4">
        <f>$C$143</f>
        <v>11800000000</v>
      </c>
      <c r="M147" s="3">
        <f>IFERROR(N147/$N$167,0)</f>
        <v>0.077821283736540348</v>
      </c>
      <c r="N147" s="4">
        <f>$D$143</f>
        <v>11130000000</v>
      </c>
      <c r="O147" s="3">
        <f>IFERROR(P147/$P$167,0)</f>
        <v>0.073719864514843594</v>
      </c>
      <c r="P147" s="4">
        <f>$E$143</f>
        <v>11100000000</v>
      </c>
      <c r="Q147" s="3">
        <f>IFERROR(R147/$R$167,0)</f>
        <v>0.085600733720574751</v>
      </c>
      <c r="R147" s="4">
        <f>$F$143</f>
        <v>14000000000</v>
      </c>
      <c r="T147" t="s">
        <f>$A$143</f>
        <v>130</v>
      </c>
      <c r="U147" s="3">
        <f>IFERROR(V147/$V147,0)</f>
        <v>1</v>
      </c>
      <c r="V147" s="4">
        <f>$B$143</f>
        <v>11810000000</v>
      </c>
      <c r="W147" s="3">
        <f>IFERROR(X147/$V147,0)</f>
        <v>0.99915325994919557</v>
      </c>
      <c r="X147" s="4">
        <f>$C$143</f>
        <v>11800000000</v>
      </c>
      <c r="Y147" s="3">
        <f>IFERROR(Z147/$V147,0)</f>
        <v>0.94242167654530062</v>
      </c>
      <c r="Z147" s="4">
        <f>$D$143</f>
        <v>11130000000</v>
      </c>
      <c r="AA147" s="3">
        <f>IFERROR(AB147/$V147,0)</f>
        <v>0.93988145639288734</v>
      </c>
      <c r="AB147" s="4">
        <f>$E$143</f>
        <v>11100000000</v>
      </c>
      <c r="AC147" s="3">
        <f>IFERROR(AD147/$V147,0)</f>
        <v>1.1854360711261642</v>
      </c>
      <c r="AD147" s="4">
        <f>$F$143</f>
        <v>14000000000</v>
      </c>
    </row>
    <row r="148" spans="1:30" ht="13.5">
      <c r="A148" t="s">
        <v>135</v>
      </c>
      <c r="B148" s="4">
        <v>8790000000</v>
      </c>
      <c r="C148" s="4">
        <v>8630000000</v>
      </c>
      <c r="D148" s="4">
        <v>16910000000</v>
      </c>
      <c r="E148" s="4">
        <v>16480000000</v>
      </c>
      <c r="F148" s="4">
        <v>16850000000.000002</v>
      </c>
      <c r="H148" t="s">
        <f>$A$144</f>
        <v>131</v>
      </c>
      <c r="I148" s="3">
        <f>IFERROR(J148/$J$167,0)</f>
        <v>0.099013806706114399</v>
      </c>
      <c r="J148" s="4">
        <f>$B$144</f>
        <v>12550000000</v>
      </c>
      <c r="K148" s="3">
        <f>IFERROR(L148/$L$167,0)</f>
        <v>0.10152721015272101</v>
      </c>
      <c r="L148" s="4">
        <f>$C$144</f>
        <v>14160000000</v>
      </c>
      <c r="M148" s="3">
        <f>IFERROR(N148/$N$167,0)</f>
        <v>0.046287232554887425</v>
      </c>
      <c r="N148" s="4">
        <f>$D$144</f>
        <v>6620000000</v>
      </c>
      <c r="O148" s="3">
        <f>IFERROR(P148/$P$167,0)</f>
        <v>0.051869562329813379</v>
      </c>
      <c r="P148" s="4">
        <f>$E$144</f>
        <v>7810000000</v>
      </c>
      <c r="Q148" s="3">
        <f>IFERROR(R148/$R$167,0)</f>
        <v>0.054295322531335982</v>
      </c>
      <c r="R148" s="4">
        <f>$F$144</f>
        <v>8880000000</v>
      </c>
      <c r="T148" t="s">
        <f>$A$144</f>
        <v>131</v>
      </c>
      <c r="U148" s="3">
        <f>IFERROR(V148/$V148,0)</f>
        <v>1</v>
      </c>
      <c r="V148" s="4">
        <f>$B$144</f>
        <v>12550000000</v>
      </c>
      <c r="W148" s="3">
        <f>IFERROR(X148/$V148,0)</f>
        <v>1.1282868525896415</v>
      </c>
      <c r="X148" s="4">
        <f>$C$144</f>
        <v>14160000000</v>
      </c>
      <c r="Y148" s="3">
        <f>IFERROR(Z148/$V148,0)</f>
        <v>0.52749003984063747</v>
      </c>
      <c r="Z148" s="4">
        <f>$D$144</f>
        <v>6620000000</v>
      </c>
      <c r="AA148" s="3">
        <f>IFERROR(AB148/$V148,0)</f>
        <v>0.62231075697211158</v>
      </c>
      <c r="AB148" s="4">
        <f>$E$144</f>
        <v>7810000000</v>
      </c>
      <c r="AC148" s="3">
        <f>IFERROR(AD148/$V148,0)</f>
        <v>0.70756972111553784</v>
      </c>
      <c r="AD148" s="4">
        <f>$F$144</f>
        <v>8880000000</v>
      </c>
    </row>
    <row r="149" spans="1:30" ht="13.5">
      <c r="A149" t="s">
        <v>136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H149" t="s">
        <f>$A$145</f>
        <v>132</v>
      </c>
      <c r="I149" s="3">
        <f>IFERROR(J149/$J$167,0)</f>
        <v>0.14319526627218934</v>
      </c>
      <c r="J149" s="4">
        <f>$B$145</f>
        <v>18150000000</v>
      </c>
      <c r="K149" s="3">
        <f>IFERROR(L149/$L$167,0)</f>
        <v>0.1496379149637915</v>
      </c>
      <c r="L149" s="4">
        <f>$C$145</f>
        <v>20870000000</v>
      </c>
      <c r="M149" s="3">
        <f>IFERROR(N149/$N$167,0)</f>
        <v>0.082016501188644939</v>
      </c>
      <c r="N149" s="4">
        <f>$D$145</f>
        <v>11730000000</v>
      </c>
      <c r="O149" s="3">
        <f>IFERROR(P149/$P$167,0)</f>
        <v>0.086205751477718001</v>
      </c>
      <c r="P149" s="4">
        <f>$E$145</f>
        <v>12980000000</v>
      </c>
      <c r="Q149" s="3">
        <f>IFERROR(R149/$R$167,0)</f>
        <v>0.083093855090186491</v>
      </c>
      <c r="R149" s="4">
        <f>$F$145</f>
        <v>13590000000</v>
      </c>
      <c r="T149" t="s">
        <f>$A$145</f>
        <v>132</v>
      </c>
      <c r="U149" s="3">
        <f>IFERROR(V149/$V149,0)</f>
        <v>1</v>
      </c>
      <c r="V149" s="4">
        <f>$B$145</f>
        <v>18150000000</v>
      </c>
      <c r="W149" s="3">
        <f>IFERROR(X149/$V149,0)</f>
        <v>1.149862258953168</v>
      </c>
      <c r="X149" s="4">
        <f>$C$145</f>
        <v>20870000000</v>
      </c>
      <c r="Y149" s="3">
        <f>IFERROR(Z149/$V149,0)</f>
        <v>0.64628099173553721</v>
      </c>
      <c r="Z149" s="4">
        <f>$D$145</f>
        <v>11730000000</v>
      </c>
      <c r="AA149" s="3">
        <f>IFERROR(AB149/$V149,0)</f>
        <v>0.7151515151515152</v>
      </c>
      <c r="AB149" s="4">
        <f>$E$145</f>
        <v>12980000000</v>
      </c>
      <c r="AC149" s="3">
        <f>IFERROR(AD149/$V149,0)</f>
        <v>0.74876033057851243</v>
      </c>
      <c r="AD149" s="4">
        <f>$F$145</f>
        <v>13590000000</v>
      </c>
    </row>
    <row r="150" spans="1:30" ht="13.5">
      <c r="A150" t="s">
        <v>137</v>
      </c>
      <c r="B150" s="4">
        <v>86980000000</v>
      </c>
      <c r="C150" s="4">
        <v>98430000000</v>
      </c>
      <c r="D150" s="4">
        <v>101280000000</v>
      </c>
      <c r="E150" s="4">
        <v>106730000000</v>
      </c>
      <c r="F150" s="4">
        <v>115600000000</v>
      </c>
      <c r="H150" t="s">
        <f>$A$146</f>
        <v>133</v>
      </c>
      <c r="I150" s="3">
        <f>IFERROR(J150/$J$167,0)</f>
        <v>0.04418145956607495</v>
      </c>
      <c r="J150" s="4">
        <f>$B$146</f>
        <v>5600000000</v>
      </c>
      <c r="K150" s="3">
        <f>IFERROR(L150/$L$167,0)</f>
        <v>0.048110704811070479</v>
      </c>
      <c r="L150" s="4">
        <f>$C$146</f>
        <v>6710000000</v>
      </c>
      <c r="M150" s="3">
        <f>IFERROR(N150/$N$167,0)</f>
        <v>0.035659348342889106</v>
      </c>
      <c r="N150" s="4">
        <f>$D$146</f>
        <v>5100000000</v>
      </c>
      <c r="O150" s="3">
        <f>IFERROR(P150/$P$167,0)</f>
        <v>0.034402603440260346</v>
      </c>
      <c r="P150" s="4">
        <f>$E$146</f>
        <v>5180000000</v>
      </c>
      <c r="Q150" s="3">
        <f>IFERROR(R150/$R$167,0)</f>
        <v>0.028798532558850506</v>
      </c>
      <c r="R150" s="4">
        <f>$F$146</f>
        <v>4710000000</v>
      </c>
      <c r="T150" t="s">
        <f>$A$146</f>
        <v>133</v>
      </c>
      <c r="U150" s="3">
        <f>IFERROR(V150/$V150,0)</f>
        <v>1</v>
      </c>
      <c r="V150" s="4">
        <f>$B$146</f>
        <v>5600000000</v>
      </c>
      <c r="W150" s="3">
        <f>IFERROR(X150/$V150,0)</f>
        <v>1.1982142857142857</v>
      </c>
      <c r="X150" s="4">
        <f>$C$146</f>
        <v>6710000000</v>
      </c>
      <c r="Y150" s="3">
        <f>IFERROR(Z150/$V150,0)</f>
        <v>0.9107142857142857</v>
      </c>
      <c r="Z150" s="4">
        <f>$D$146</f>
        <v>5100000000</v>
      </c>
      <c r="AA150" s="3">
        <f>IFERROR(AB150/$V150,0)</f>
        <v>0.92500000000000004</v>
      </c>
      <c r="AB150" s="4">
        <f>$E$146</f>
        <v>5180000000</v>
      </c>
      <c r="AC150" s="3">
        <f>IFERROR(AD150/$V150,0)</f>
        <v>0.84107142857142858</v>
      </c>
      <c r="AD150" s="4">
        <f>$F$146</f>
        <v>4710000000</v>
      </c>
    </row>
    <row r="151" spans="1:30" ht="13.5">
      <c r="A151" t="s">
        <v>138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H151" t="s">
        <f>$A$147</f>
        <v>134</v>
      </c>
      <c r="I151" s="3">
        <f>IFERROR(J151/$J$167,0)</f>
        <v>0.069349112426035503</v>
      </c>
      <c r="J151" s="4">
        <f>$B$147</f>
        <v>8790000000</v>
      </c>
      <c r="K151" s="3">
        <f>IFERROR(L151/$L$167,0)</f>
        <v>0.061877106187710619</v>
      </c>
      <c r="L151" s="4">
        <f>$C$147</f>
        <v>8630000000</v>
      </c>
      <c r="M151" s="3">
        <f>IFERROR(N151/$N$167,0)</f>
        <v>0.11823521185848133</v>
      </c>
      <c r="N151" s="4">
        <f>$D$147</f>
        <v>16910000000</v>
      </c>
      <c r="O151" s="3">
        <f>IFERROR(P151/$P$167,0)</f>
        <v>0.10945075380221823</v>
      </c>
      <c r="P151" s="4">
        <f>$E$147</f>
        <v>16480000000</v>
      </c>
      <c r="Q151" s="3">
        <f>IFERROR(R151/$R$167,0)</f>
        <v>0.10302659737083462</v>
      </c>
      <c r="R151" s="4">
        <f>$F$147</f>
        <v>16850000000.000002</v>
      </c>
      <c r="T151" t="s">
        <f>$A$147</f>
        <v>134</v>
      </c>
      <c r="U151" s="3">
        <f>IFERROR(V151/$V151,0)</f>
        <v>1</v>
      </c>
      <c r="V151" s="4">
        <f>$B$147</f>
        <v>8790000000</v>
      </c>
      <c r="W151" s="3">
        <f>IFERROR(X151/$V151,0)</f>
        <v>0.98179749715585896</v>
      </c>
      <c r="X151" s="4">
        <f>$C$147</f>
        <v>8630000000</v>
      </c>
      <c r="Y151" s="3">
        <f>IFERROR(Z151/$V151,0)</f>
        <v>1.9237770193401593</v>
      </c>
      <c r="Z151" s="4">
        <f>$D$147</f>
        <v>16910000000</v>
      </c>
      <c r="AA151" s="3">
        <f>IFERROR(AB151/$V151,0)</f>
        <v>1.8748577929465302</v>
      </c>
      <c r="AB151" s="4">
        <f>$E$147</f>
        <v>16480000000</v>
      </c>
      <c r="AC151" s="3">
        <f>IFERROR(AD151/$V151,0)</f>
        <v>1.9169510807736065</v>
      </c>
      <c r="AD151" s="4">
        <f>$F$147</f>
        <v>16850000000.000002</v>
      </c>
    </row>
    <row r="152" spans="1:30" ht="13.5">
      <c r="A152" t="s">
        <v>139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135</v>
      </c>
      <c r="I152" s="3">
        <f>IFERROR(J152/$J$167,0)</f>
        <v>0.069349112426035503</v>
      </c>
      <c r="J152" s="4">
        <f>$B$148</f>
        <v>8790000000</v>
      </c>
      <c r="K152" s="3">
        <f>IFERROR(L152/$L$167,0)</f>
        <v>0.061877106187710619</v>
      </c>
      <c r="L152" s="4">
        <f>$C$148</f>
        <v>8630000000</v>
      </c>
      <c r="M152" s="3">
        <f>IFERROR(N152/$N$167,0)</f>
        <v>0.11823521185848133</v>
      </c>
      <c r="N152" s="4">
        <f>$D$148</f>
        <v>16910000000</v>
      </c>
      <c r="O152" s="3">
        <f>IFERROR(P152/$P$167,0)</f>
        <v>0.10945075380221823</v>
      </c>
      <c r="P152" s="4">
        <f>$E$148</f>
        <v>16480000000</v>
      </c>
      <c r="Q152" s="3">
        <f>IFERROR(R152/$R$167,0)</f>
        <v>0.10302659737083462</v>
      </c>
      <c r="R152" s="4">
        <f>$F$148</f>
        <v>16850000000.000002</v>
      </c>
      <c r="T152" t="s">
        <f>$A$148</f>
        <v>135</v>
      </c>
      <c r="U152" s="3">
        <f>IFERROR(V152/$V152,0)</f>
        <v>1</v>
      </c>
      <c r="V152" s="4">
        <f>$B$148</f>
        <v>8790000000</v>
      </c>
      <c r="W152" s="3">
        <f>IFERROR(X152/$V152,0)</f>
        <v>0.98179749715585896</v>
      </c>
      <c r="X152" s="4">
        <f>$C$148</f>
        <v>8630000000</v>
      </c>
      <c r="Y152" s="3">
        <f>IFERROR(Z152/$V152,0)</f>
        <v>1.9237770193401593</v>
      </c>
      <c r="Z152" s="4">
        <f>$D$148</f>
        <v>16910000000</v>
      </c>
      <c r="AA152" s="3">
        <f>IFERROR(AB152/$V152,0)</f>
        <v>1.8748577929465302</v>
      </c>
      <c r="AB152" s="4">
        <f>$E$148</f>
        <v>16480000000</v>
      </c>
      <c r="AC152" s="3">
        <f>IFERROR(AD152/$V152,0)</f>
        <v>1.9169510807736065</v>
      </c>
      <c r="AD152" s="4">
        <f>$F$148</f>
        <v>16850000000.000002</v>
      </c>
    </row>
    <row r="153" spans="1:30" ht="13.5">
      <c r="A153" t="s">
        <v>140</v>
      </c>
      <c r="B153" s="4">
        <v>0</v>
      </c>
      <c r="C153" s="4">
        <v>0</v>
      </c>
      <c r="D153" s="4">
        <v>0</v>
      </c>
      <c r="E153" s="4">
        <v>0</v>
      </c>
      <c r="F153" s="4">
        <v>1960000000</v>
      </c>
      <c r="H153" t="s">
        <f>$A$149</f>
        <v>136</v>
      </c>
      <c r="I153" s="3">
        <f>IFERROR(J153/$J$167,0)</f>
        <v>0</v>
      </c>
      <c r="J153" s="4">
        <f>$B$149</f>
        <v>0</v>
      </c>
      <c r="K153" s="3">
        <f>IFERROR(L153/$L$167,0)</f>
        <v>0</v>
      </c>
      <c r="L153" s="4">
        <f>$C$149</f>
        <v>0</v>
      </c>
      <c r="M153" s="3">
        <f>IFERROR(N153/$N$167,0)</f>
        <v>0</v>
      </c>
      <c r="N153" s="4">
        <f>$D$149</f>
        <v>0</v>
      </c>
      <c r="O153" s="3">
        <f>IFERROR(P153/$P$167,0)</f>
        <v>0</v>
      </c>
      <c r="P153" s="4">
        <f>$E$149</f>
        <v>0</v>
      </c>
      <c r="Q153" s="3">
        <f>IFERROR(R153/$R$167,0)</f>
        <v>0</v>
      </c>
      <c r="R153" s="4">
        <f>$F$149</f>
        <v>0</v>
      </c>
      <c r="T153" t="s">
        <f>$A$149</f>
        <v>136</v>
      </c>
      <c r="U153" s="3">
        <f>IFERROR(V153/$V153,0)</f>
        <v>0</v>
      </c>
      <c r="V153" s="4">
        <f>$B$149</f>
        <v>0</v>
      </c>
      <c r="W153" s="3">
        <f>IFERROR(X153/$V153,0)</f>
        <v>0</v>
      </c>
      <c r="X153" s="4">
        <f>$C$149</f>
        <v>0</v>
      </c>
      <c r="Y153" s="3">
        <f>IFERROR(Z153/$V153,0)</f>
        <v>0</v>
      </c>
      <c r="Z153" s="4">
        <f>$D$149</f>
        <v>0</v>
      </c>
      <c r="AA153" s="3">
        <f>IFERROR(AB153/$V153,0)</f>
        <v>0</v>
      </c>
      <c r="AB153" s="4">
        <f>$E$149</f>
        <v>0</v>
      </c>
      <c r="AC153" s="3">
        <f>IFERROR(AD153/$V153,0)</f>
        <v>0</v>
      </c>
      <c r="AD153" s="4">
        <f>$F$149</f>
        <v>0</v>
      </c>
    </row>
    <row r="154" spans="1:30" ht="13.5">
      <c r="A154" t="s">
        <v>141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137</v>
      </c>
      <c r="I154" s="3">
        <f>IFERROR(J154/$J$167,0)</f>
        <v>0.68623274161735703</v>
      </c>
      <c r="J154" s="4">
        <f>$B$150</f>
        <v>86980000000</v>
      </c>
      <c r="K154" s="3">
        <f>IFERROR(L154/$L$167,0)</f>
        <v>0.70574317057431701</v>
      </c>
      <c r="L154" s="4">
        <f>$C$150</f>
        <v>98430000000</v>
      </c>
      <c r="M154" s="3">
        <f>IFERROR(N154/$N$167,0)</f>
        <v>0.70815270591525659</v>
      </c>
      <c r="N154" s="4">
        <f>$D$150</f>
        <v>101280000000</v>
      </c>
      <c r="O154" s="3">
        <f>IFERROR(P154/$P$167,0)</f>
        <v>0.70883974231254565</v>
      </c>
      <c r="P154" s="4">
        <f>$E$150</f>
        <v>106730000000</v>
      </c>
      <c r="Q154" s="3">
        <f>IFERROR(R154/$R$167,0)</f>
        <v>0.70681748700703151</v>
      </c>
      <c r="R154" s="4">
        <f>$F$150</f>
        <v>115600000000</v>
      </c>
      <c r="T154" t="s">
        <f>$A$150</f>
        <v>137</v>
      </c>
      <c r="U154" s="3">
        <f>IFERROR(V154/$V154,0)</f>
        <v>1</v>
      </c>
      <c r="V154" s="4">
        <f>$B$150</f>
        <v>86980000000</v>
      </c>
      <c r="W154" s="3">
        <f>IFERROR(X154/$V154,0)</f>
        <v>1.1316394573465165</v>
      </c>
      <c r="X154" s="4">
        <f>$C$150</f>
        <v>98430000000</v>
      </c>
      <c r="Y154" s="3">
        <f>IFERROR(Z154/$V154,0)</f>
        <v>1.164405610485169</v>
      </c>
      <c r="Z154" s="4">
        <f>$D$150</f>
        <v>101280000000</v>
      </c>
      <c r="AA154" s="3">
        <f>IFERROR(AB154/$V154,0)</f>
        <v>1.2270636928029433</v>
      </c>
      <c r="AB154" s="4">
        <f>$E$150</f>
        <v>106730000000</v>
      </c>
      <c r="AC154" s="3">
        <f>IFERROR(AD154/$V154,0)</f>
        <v>1.3290411588871005</v>
      </c>
      <c r="AD154" s="4">
        <f>$F$150</f>
        <v>115600000000</v>
      </c>
    </row>
    <row r="155" spans="1:30" ht="13.5">
      <c r="A155" t="s">
        <v>142</v>
      </c>
      <c r="B155" s="4">
        <v>0</v>
      </c>
      <c r="C155" s="4">
        <v>0</v>
      </c>
      <c r="D155" s="4">
        <v>0</v>
      </c>
      <c r="E155" s="4">
        <v>0</v>
      </c>
      <c r="F155" s="4">
        <v>1960000000</v>
      </c>
      <c r="H155" t="s">
        <f>$A$151</f>
        <v>138</v>
      </c>
      <c r="I155" s="3">
        <f>IFERROR(J155/$J$167,0)</f>
        <v>0</v>
      </c>
      <c r="J155" s="4">
        <f>$B$151</f>
        <v>0</v>
      </c>
      <c r="K155" s="3">
        <f>IFERROR(L155/$L$167,0)</f>
        <v>0</v>
      </c>
      <c r="L155" s="4">
        <f>$C$151</f>
        <v>0</v>
      </c>
      <c r="M155" s="3">
        <f>IFERROR(N155/$N$167,0)</f>
        <v>0</v>
      </c>
      <c r="N155" s="4">
        <f>$D$151</f>
        <v>0</v>
      </c>
      <c r="O155" s="3">
        <f>IFERROR(P155/$P$167,0)</f>
        <v>0</v>
      </c>
      <c r="P155" s="4">
        <f>$E$151</f>
        <v>0</v>
      </c>
      <c r="Q155" s="3">
        <f>IFERROR(R155/$R$167,0)</f>
        <v>0</v>
      </c>
      <c r="R155" s="4">
        <f>$F$151</f>
        <v>0</v>
      </c>
      <c r="T155" t="s">
        <f>$A$151</f>
        <v>138</v>
      </c>
      <c r="U155" s="3">
        <f>IFERROR(V155/$V155,0)</f>
        <v>0</v>
      </c>
      <c r="V155" s="4">
        <f>$B$151</f>
        <v>0</v>
      </c>
      <c r="W155" s="3">
        <f>IFERROR(X155/$V155,0)</f>
        <v>0</v>
      </c>
      <c r="X155" s="4">
        <f>$C$151</f>
        <v>0</v>
      </c>
      <c r="Y155" s="3">
        <f>IFERROR(Z155/$V155,0)</f>
        <v>0</v>
      </c>
      <c r="Z155" s="4">
        <f>$D$151</f>
        <v>0</v>
      </c>
      <c r="AA155" s="3">
        <f>IFERROR(AB155/$V155,0)</f>
        <v>0</v>
      </c>
      <c r="AB155" s="4">
        <f>$E$151</f>
        <v>0</v>
      </c>
      <c r="AC155" s="3">
        <f>IFERROR(AD155/$V155,0)</f>
        <v>0</v>
      </c>
      <c r="AD155" s="4">
        <f>$F$151</f>
        <v>0</v>
      </c>
    </row>
    <row r="156" spans="1:30" ht="13.5">
      <c r="A156" t="s">
        <v>143</v>
      </c>
      <c r="B156" s="4">
        <v>39730000000</v>
      </c>
      <c r="C156" s="4">
        <v>41030000000</v>
      </c>
      <c r="D156" s="4">
        <v>41740000000</v>
      </c>
      <c r="E156" s="4">
        <v>43820000000</v>
      </c>
      <c r="F156" s="4">
        <v>44860000000</v>
      </c>
      <c r="H156" t="s">
        <f>$A$153</f>
        <v>140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0.011984102720880465</v>
      </c>
      <c r="R156" s="4">
        <f>$F$153</f>
        <v>1960000000</v>
      </c>
      <c r="T156" t="s">
        <f>$A$153</f>
        <v>140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1960000000</v>
      </c>
    </row>
    <row r="157" spans="1:30" ht="13.5">
      <c r="A157" t="s">
        <v>144</v>
      </c>
      <c r="B157" s="4">
        <v>1000000</v>
      </c>
      <c r="C157" s="4">
        <v>1000000</v>
      </c>
      <c r="D157" s="4">
        <v>1000000</v>
      </c>
      <c r="E157" s="4">
        <v>1000000</v>
      </c>
      <c r="F157" s="4">
        <v>1000000</v>
      </c>
      <c r="H157" t="s">
        <f>$A$154</f>
        <v>141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141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30" ht="13.5">
      <c r="A158" t="s">
        <v>145</v>
      </c>
      <c r="B158" s="4">
        <v>2560000000</v>
      </c>
      <c r="C158" s="4">
        <v>2380000000</v>
      </c>
      <c r="D158" s="4">
        <v>3010000000</v>
      </c>
      <c r="E158" s="4">
        <v>3110000000</v>
      </c>
      <c r="F158" s="4">
        <v>4110000000.0000005</v>
      </c>
      <c r="H158" t="s">
        <f>$A$155</f>
        <v>142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0.011984102720880465</v>
      </c>
      <c r="R158" s="4">
        <f>$F$155</f>
        <v>1960000000</v>
      </c>
      <c r="T158" t="s">
        <f>$A$155</f>
        <v>142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1960000000</v>
      </c>
    </row>
    <row r="159" spans="1:30" ht="13.5">
      <c r="A159" t="s">
        <v>146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H159" t="s">
        <f>$A$156</f>
        <v>143</v>
      </c>
      <c r="I159" s="3">
        <f>IFERROR(J159/$J$167,0)</f>
        <v>0.31345167652859962</v>
      </c>
      <c r="J159" s="4">
        <f>$B$156</f>
        <v>39730000000</v>
      </c>
      <c r="K159" s="3">
        <f>IFERROR(L159/$L$167,0)</f>
        <v>0.29418512941851294</v>
      </c>
      <c r="L159" s="4">
        <f>$C$156</f>
        <v>41030000000</v>
      </c>
      <c r="M159" s="3">
        <f>IFERROR(N159/$N$167,0)</f>
        <v>0.29184729408474341</v>
      </c>
      <c r="N159" s="4">
        <f>$D$156</f>
        <v>41740000000</v>
      </c>
      <c r="O159" s="3">
        <f>IFERROR(P159/$P$167,0)</f>
        <v>0.29102742910274293</v>
      </c>
      <c r="P159" s="4">
        <f>$E$156</f>
        <v>43820000000</v>
      </c>
      <c r="Q159" s="3">
        <f>IFERROR(R159/$R$167,0)</f>
        <v>0.27428920819321306</v>
      </c>
      <c r="R159" s="4">
        <f>$F$156</f>
        <v>44860000000</v>
      </c>
      <c r="T159" t="s">
        <f>$A$156</f>
        <v>143</v>
      </c>
      <c r="U159" s="3">
        <f>IFERROR(V159/$V159,0)</f>
        <v>1</v>
      </c>
      <c r="V159" s="4">
        <f>$B$156</f>
        <v>39730000000</v>
      </c>
      <c r="W159" s="3">
        <f>IFERROR(X159/$V159,0)</f>
        <v>1.03272086584445</v>
      </c>
      <c r="X159" s="4">
        <f>$C$156</f>
        <v>41030000000</v>
      </c>
      <c r="Y159" s="3">
        <f>IFERROR(Z159/$V159,0)</f>
        <v>1.0505914925748805</v>
      </c>
      <c r="Z159" s="4">
        <f>$D$156</f>
        <v>41740000000</v>
      </c>
      <c r="AA159" s="3">
        <f>IFERROR(AB159/$V159,0)</f>
        <v>1.1029448779260005</v>
      </c>
      <c r="AB159" s="4">
        <f>$E$156</f>
        <v>43820000000</v>
      </c>
      <c r="AC159" s="3">
        <f>IFERROR(AD159/$V159,0)</f>
        <v>1.1291215706015605</v>
      </c>
      <c r="AD159" s="4">
        <f>$F$156</f>
        <v>44860000000</v>
      </c>
    </row>
    <row r="160" spans="1:30" ht="13.5">
      <c r="A160" t="s">
        <v>147</v>
      </c>
      <c r="B160" s="4">
        <v>-692000000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145</v>
      </c>
      <c r="I160" s="3">
        <f>IFERROR(J160/$J$167,0)</f>
        <v>0.020197238658777119</v>
      </c>
      <c r="J160" s="4">
        <f>$B$158</f>
        <v>2560000000</v>
      </c>
      <c r="K160" s="3">
        <f>IFERROR(L160/$L$167,0)</f>
        <v>0.01706460170646017</v>
      </c>
      <c r="L160" s="4">
        <f>$C$158</f>
        <v>2380000000</v>
      </c>
      <c r="M160" s="3">
        <f>IFERROR(N160/$N$167,0)</f>
        <v>0.021046007551391414</v>
      </c>
      <c r="N160" s="4">
        <f>$D$158</f>
        <v>3010000000</v>
      </c>
      <c r="O160" s="3">
        <f>IFERROR(P160/$P$167,0)</f>
        <v>0.020654844922627348</v>
      </c>
      <c r="P160" s="4">
        <f>$E$158</f>
        <v>3110000000</v>
      </c>
      <c r="Q160" s="3">
        <f>IFERROR(R160/$R$167,0)</f>
        <v>0.025129929685111591</v>
      </c>
      <c r="R160" s="4">
        <f>$F$158</f>
        <v>4110000000.0000005</v>
      </c>
      <c r="T160" t="s">
        <f>$A$158</f>
        <v>145</v>
      </c>
      <c r="U160" s="3">
        <f>IFERROR(V160/$V160,0)</f>
        <v>1</v>
      </c>
      <c r="V160" s="4">
        <f>$B$158</f>
        <v>2560000000</v>
      </c>
      <c r="W160" s="3">
        <f>IFERROR(X160/$V160,0)</f>
        <v>0.9296875</v>
      </c>
      <c r="X160" s="4">
        <f>$C$158</f>
        <v>2380000000</v>
      </c>
      <c r="Y160" s="3">
        <f>IFERROR(Z160/$V160,0)</f>
        <v>1.17578125</v>
      </c>
      <c r="Z160" s="4">
        <f>$D$158</f>
        <v>3010000000</v>
      </c>
      <c r="AA160" s="3">
        <f>IFERROR(AB160/$V160,0)</f>
        <v>1.21484375</v>
      </c>
      <c r="AB160" s="4">
        <f>$E$158</f>
        <v>3110000000</v>
      </c>
      <c r="AC160" s="3">
        <f>IFERROR(AD160/$V160,0)</f>
        <v>1.6054687500000002</v>
      </c>
      <c r="AD160" s="4">
        <f>$F$158</f>
        <v>4110000000.0000005</v>
      </c>
    </row>
    <row r="161" spans="1:30" ht="13.5">
      <c r="A161" t="s">
        <v>148</v>
      </c>
      <c r="B161" s="4">
        <v>-3000000</v>
      </c>
      <c r="C161" s="4">
        <v>-1000000</v>
      </c>
      <c r="D161" s="4">
        <v>12000000</v>
      </c>
      <c r="E161" s="4">
        <v>-3000000</v>
      </c>
      <c r="F161" s="4">
        <v>3000000</v>
      </c>
      <c r="H161" t="s">
        <f>$A$159</f>
        <v>146</v>
      </c>
      <c r="I161" s="3">
        <f>IFERROR(J161/$J$167,0)</f>
        <v>0</v>
      </c>
      <c r="J161" s="4">
        <f>$B$159</f>
        <v>0</v>
      </c>
      <c r="K161" s="3">
        <f>IFERROR(L161/$L$167,0)</f>
        <v>0</v>
      </c>
      <c r="L161" s="4">
        <f>$C$159</f>
        <v>0</v>
      </c>
      <c r="M161" s="3">
        <f>IFERROR(N161/$N$167,0)</f>
        <v>0</v>
      </c>
      <c r="N161" s="4">
        <f>$D$159</f>
        <v>0</v>
      </c>
      <c r="O161" s="3">
        <f>IFERROR(P161/$P$167,0)</f>
        <v>0</v>
      </c>
      <c r="P161" s="4">
        <f>$E$159</f>
        <v>0</v>
      </c>
      <c r="Q161" s="3">
        <f>IFERROR(R161/$R$167,0)</f>
        <v>0</v>
      </c>
      <c r="R161" s="4">
        <f>$F$159</f>
        <v>0</v>
      </c>
      <c r="T161" t="s">
        <f>$A$159</f>
        <v>146</v>
      </c>
      <c r="U161" s="3">
        <f>IFERROR(V161/$V161,0)</f>
        <v>0</v>
      </c>
      <c r="V161" s="4">
        <f>$B$159</f>
        <v>0</v>
      </c>
      <c r="W161" s="3">
        <f>IFERROR(X161/$V161,0)</f>
        <v>0</v>
      </c>
      <c r="X161" s="4">
        <f>$C$159</f>
        <v>0</v>
      </c>
      <c r="Y161" s="3">
        <f>IFERROR(Z161/$V161,0)</f>
        <v>0</v>
      </c>
      <c r="Z161" s="4">
        <f>$D$159</f>
        <v>0</v>
      </c>
      <c r="AA161" s="3">
        <f>IFERROR(AB161/$V161,0)</f>
        <v>0</v>
      </c>
      <c r="AB161" s="4">
        <f>$E$159</f>
        <v>0</v>
      </c>
      <c r="AC161" s="3">
        <f>IFERROR(AD161/$V161,0)</f>
        <v>0</v>
      </c>
      <c r="AD161" s="4">
        <f>$F$159</f>
        <v>0</v>
      </c>
    </row>
    <row r="162" spans="1:30" ht="13.5">
      <c r="A162" t="s">
        <v>149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149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149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30" ht="13.5">
      <c r="A163" t="s">
        <v>150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150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150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30" ht="13.5">
      <c r="A164" t="s">
        <v>151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152</v>
      </c>
      <c r="I164" s="3">
        <f>IFERROR(J164/$J$167,0)</f>
        <v>0.31345167652859962</v>
      </c>
      <c r="J164" s="4">
        <f>$B$165</f>
        <v>39730000000</v>
      </c>
      <c r="K164" s="3">
        <f>IFERROR(L164/$L$167,0)</f>
        <v>0.29418512941851294</v>
      </c>
      <c r="L164" s="4">
        <f>$C$165</f>
        <v>41030000000</v>
      </c>
      <c r="M164" s="3">
        <f>IFERROR(N164/$N$167,0)</f>
        <v>0.29184729408474341</v>
      </c>
      <c r="N164" s="4">
        <f>$D$165</f>
        <v>41740000000</v>
      </c>
      <c r="O164" s="3">
        <f>IFERROR(P164/$P$167,0)</f>
        <v>0.29102742910274293</v>
      </c>
      <c r="P164" s="4">
        <f>$E$165</f>
        <v>43820000000</v>
      </c>
      <c r="Q164" s="3">
        <f>IFERROR(R164/$R$167,0)</f>
        <v>0.28627331091409353</v>
      </c>
      <c r="R164" s="4">
        <f>$F$165</f>
        <v>46820000000</v>
      </c>
      <c r="T164" t="s">
        <f>$A$165</f>
        <v>152</v>
      </c>
      <c r="U164" s="3">
        <f>IFERROR(V164/$V164,0)</f>
        <v>1</v>
      </c>
      <c r="V164" s="4">
        <f>$B$165</f>
        <v>39730000000</v>
      </c>
      <c r="W164" s="3">
        <f>IFERROR(X164/$V164,0)</f>
        <v>1.03272086584445</v>
      </c>
      <c r="X164" s="4">
        <f>$C$165</f>
        <v>41030000000</v>
      </c>
      <c r="Y164" s="3">
        <f>IFERROR(Z164/$V164,0)</f>
        <v>1.0505914925748805</v>
      </c>
      <c r="Z164" s="4">
        <f>$D$165</f>
        <v>41740000000</v>
      </c>
      <c r="AA164" s="3">
        <f>IFERROR(AB164/$V164,0)</f>
        <v>1.1029448779260005</v>
      </c>
      <c r="AB164" s="4">
        <f>$E$165</f>
        <v>43820000000</v>
      </c>
      <c r="AC164" s="3">
        <f>IFERROR(AD164/$V164,0)</f>
        <v>1.1784545683362697</v>
      </c>
      <c r="AD164" s="4">
        <f>$F$165</f>
        <v>46820000000</v>
      </c>
    </row>
    <row r="165" spans="1:30" ht="13.5">
      <c r="A165" t="s">
        <v>152</v>
      </c>
      <c r="B165" s="4">
        <v>39730000000</v>
      </c>
      <c r="C165" s="4">
        <v>41030000000</v>
      </c>
      <c r="D165" s="4">
        <v>41740000000</v>
      </c>
      <c r="E165" s="4">
        <v>43820000000</v>
      </c>
      <c r="F165" s="4">
        <v>46820000000</v>
      </c>
      <c r="H165" t="s">
        <f>$A$167</f>
        <v>153</v>
      </c>
      <c r="I165" s="3">
        <f>IFERROR(J165/$J$167,0)</f>
        <v>0.00034714003944773177</v>
      </c>
      <c r="J165" s="4">
        <f>$B$167</f>
        <v>44000000</v>
      </c>
      <c r="K165" s="3">
        <f>IFERROR(L165/$L$167,0)</f>
        <v>5.7360005736000575e-05</v>
      </c>
      <c r="L165" s="4">
        <f>$C$167</f>
        <v>8000000</v>
      </c>
      <c r="M165" s="3">
        <f>IFERROR(N165/$N$167,0)</f>
        <v>-1.3984058173682002e-05</v>
      </c>
      <c r="N165" s="4">
        <f>$D$167</f>
        <v>-2000000</v>
      </c>
      <c r="O165" s="3">
        <f>IFERROR(P165/$P$167,0)</f>
        <v>0.00011290429700471542</v>
      </c>
      <c r="P165" s="4">
        <f>$E$167</f>
        <v>17000000</v>
      </c>
      <c r="Q165" s="3">
        <f>IFERROR(R165/$R$167,0)</f>
        <v>0.0069092020788749618</v>
      </c>
      <c r="R165" s="4">
        <f>$F$167</f>
        <v>1130000000</v>
      </c>
      <c r="T165" t="s">
        <f>$A$167</f>
        <v>153</v>
      </c>
      <c r="U165" s="3">
        <f>IFERROR(V165/$V165,0)</f>
        <v>1</v>
      </c>
      <c r="V165" s="4">
        <f>$B$167</f>
        <v>44000000</v>
      </c>
      <c r="W165" s="3">
        <f>IFERROR(X165/$V165,0)</f>
        <v>0.18181818181818182</v>
      </c>
      <c r="X165" s="4">
        <f>$C$167</f>
        <v>8000000</v>
      </c>
      <c r="Y165" s="3">
        <f>IFERROR(Z165/$V165,0)</f>
        <v>-0.045454545454545456</v>
      </c>
      <c r="Z165" s="4">
        <f>$D$167</f>
        <v>-2000000</v>
      </c>
      <c r="AA165" s="3">
        <f>IFERROR(AB165/$V165,0)</f>
        <v>0.38636363636363635</v>
      </c>
      <c r="AB165" s="4">
        <f>$E$167</f>
        <v>17000000</v>
      </c>
      <c r="AC165" s="3">
        <f>IFERROR(AD165/$V165,0)</f>
        <v>25.681818181818183</v>
      </c>
      <c r="AD165" s="4">
        <f>$F$167</f>
        <v>1130000000</v>
      </c>
    </row>
    <row r="166" spans="1:30" ht="13.5">
      <c r="A166" t="s">
        <v>154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H166" t="s">
        <f>$A$168</f>
        <v>155</v>
      </c>
      <c r="I166" s="3">
        <f>IFERROR(J166/$J$167,0)</f>
        <v>0.31376725838264302</v>
      </c>
      <c r="J166" s="4">
        <f>$B$168</f>
        <v>39770000000</v>
      </c>
      <c r="K166" s="3">
        <f>IFERROR(L166/$L$167,0)</f>
        <v>0.29425682942568293</v>
      </c>
      <c r="L166" s="4">
        <f>$C$168</f>
        <v>41040000000</v>
      </c>
      <c r="M166" s="3">
        <f>IFERROR(N166/$N$167,0)</f>
        <v>0.29184729408474341</v>
      </c>
      <c r="N166" s="4">
        <f>$D$168</f>
        <v>41740000000</v>
      </c>
      <c r="O166" s="3">
        <f>IFERROR(P166/$P$167,0)</f>
        <v>0.29109384339509864</v>
      </c>
      <c r="P166" s="4">
        <f>$E$168</f>
        <v>43830000000</v>
      </c>
      <c r="Q166" s="3">
        <f>IFERROR(R166/$R$167,0)</f>
        <v>0.29318251299296849</v>
      </c>
      <c r="R166" s="4">
        <f>$F$168</f>
        <v>47950000000</v>
      </c>
      <c r="T166" t="s">
        <f>$A$168</f>
        <v>155</v>
      </c>
      <c r="U166" s="3">
        <f>IFERROR(V166/$V166,0)</f>
        <v>1</v>
      </c>
      <c r="V166" s="4">
        <f>$B$168</f>
        <v>39770000000</v>
      </c>
      <c r="W166" s="3">
        <f>IFERROR(X166/$V166,0)</f>
        <v>1.0319336183052552</v>
      </c>
      <c r="X166" s="4">
        <f>$C$168</f>
        <v>41040000000</v>
      </c>
      <c r="Y166" s="3">
        <f>IFERROR(Z166/$V166,0)</f>
        <v>1.0495348252451597</v>
      </c>
      <c r="Z166" s="4">
        <f>$D$168</f>
        <v>41740000000</v>
      </c>
      <c r="AA166" s="3">
        <f>IFERROR(AB166/$V166,0)</f>
        <v>1.1020870002514458</v>
      </c>
      <c r="AB166" s="4">
        <f>$E$168</f>
        <v>43830000000</v>
      </c>
      <c r="AC166" s="3">
        <f>IFERROR(AD166/$V166,0)</f>
        <v>1.2056826753834549</v>
      </c>
      <c r="AD166" s="4">
        <f>$F$168</f>
        <v>47950000000</v>
      </c>
    </row>
    <row r="167" spans="1:30" ht="13.5">
      <c r="A167" t="s">
        <v>153</v>
      </c>
      <c r="B167" s="4">
        <v>44000000</v>
      </c>
      <c r="C167" s="4">
        <v>8000000</v>
      </c>
      <c r="D167" s="4">
        <v>-2000000</v>
      </c>
      <c r="E167" s="4">
        <v>17000000</v>
      </c>
      <c r="F167" s="4">
        <v>1130000000</v>
      </c>
      <c r="H167" t="s">
        <f>$A$169</f>
        <v>156</v>
      </c>
      <c r="I167" s="3">
        <f>IFERROR(J167/$J$167,0)</f>
        <v>1</v>
      </c>
      <c r="J167" s="4">
        <f>$B$169</f>
        <v>126750000000</v>
      </c>
      <c r="K167" s="3">
        <f>IFERROR(L167/$L$167,0)</f>
        <v>1</v>
      </c>
      <c r="L167" s="4">
        <f>$C$169</f>
        <v>139470000000</v>
      </c>
      <c r="M167" s="3">
        <f>IFERROR(N167/$N$167,0)</f>
        <v>1</v>
      </c>
      <c r="N167" s="4">
        <f>$D$169</f>
        <v>143020000000</v>
      </c>
      <c r="O167" s="3">
        <f>IFERROR(P167/$P$167,0)</f>
        <v>1</v>
      </c>
      <c r="P167" s="4">
        <f>$E$169</f>
        <v>150570000000</v>
      </c>
      <c r="Q167" s="3">
        <f>IFERROR(R167/$R$167,0)</f>
        <v>1</v>
      </c>
      <c r="R167" s="4">
        <f>$F$169</f>
        <v>163550000000</v>
      </c>
      <c r="T167" t="s">
        <f>$A$169</f>
        <v>156</v>
      </c>
      <c r="U167" s="3">
        <f>IFERROR(V167/$V167,0)</f>
        <v>1</v>
      </c>
      <c r="V167" s="4">
        <f>$B$169</f>
        <v>126750000000</v>
      </c>
      <c r="W167" s="3">
        <f>IFERROR(X167/$V167,0)</f>
        <v>1.1003550295857989</v>
      </c>
      <c r="X167" s="4">
        <f>$C$169</f>
        <v>139470000000</v>
      </c>
      <c r="Y167" s="3">
        <f>IFERROR(Z167/$V167,0)</f>
        <v>1.1283629191321498</v>
      </c>
      <c r="Z167" s="4">
        <f>$D$169</f>
        <v>143020000000</v>
      </c>
      <c r="AA167" s="3">
        <f>IFERROR(AB167/$V167,0)</f>
        <v>1.1879289940828401</v>
      </c>
      <c r="AB167" s="4">
        <f>$E$169</f>
        <v>150570000000</v>
      </c>
      <c r="AC167" s="3">
        <f>IFERROR(AD167/$V167,0)</f>
        <v>1.2903353057199212</v>
      </c>
      <c r="AD167" s="4">
        <f>$F$169</f>
        <v>163550000000</v>
      </c>
    </row>
    <row r="168" spans="1:30" ht="13.5">
      <c r="A168" t="s">
        <v>155</v>
      </c>
      <c r="B168" s="4">
        <v>39770000000</v>
      </c>
      <c r="C168" s="4">
        <v>41040000000</v>
      </c>
      <c r="D168" s="4">
        <v>41740000000</v>
      </c>
      <c r="E168" s="4">
        <v>43830000000</v>
      </c>
      <c r="F168" s="4">
        <v>47950000000</v>
      </c>
    </row>
    <row r="169" spans="1:30" ht="13.5">
      <c r="A169" t="s">
        <v>156</v>
      </c>
      <c r="B169" s="4">
        <v>126750000000</v>
      </c>
      <c r="C169" s="4">
        <v>139470000000</v>
      </c>
      <c r="D169" s="4">
        <v>143020000000</v>
      </c>
      <c r="E169" s="4">
        <v>150570000000</v>
      </c>
      <c r="F169" s="4">
        <v>163550000000</v>
      </c>
    </row>
    <row r="176" spans="1:30" ht="13.23529411764706">
      <c r="A176" t="s">
        <v>157</v>
      </c>
      <c r="B176">
        <v>2015</v>
      </c>
      <c r="C176">
        <v>2016</v>
      </c>
      <c r="D176">
        <v>2017</v>
      </c>
      <c r="E176">
        <v>2018</v>
      </c>
      <c r="F176">
        <v>2019</v>
      </c>
    </row>
    <row r="177" spans="1:30" ht="13.23529411764706">
      <c r="A177" t="s">
        <v>160</v>
      </c>
      <c r="B177" s="4">
        <v>2830000000</v>
      </c>
      <c r="C177" s="4">
        <v>2170000000</v>
      </c>
      <c r="D177" s="4">
        <v>3060000000</v>
      </c>
      <c r="E177" s="4">
        <v>2640000000</v>
      </c>
      <c r="F177" s="4">
        <v>3570000000</v>
      </c>
      <c r="H177" s="2" t="s">
        <v>158</v>
      </c>
      <c r="I177" s="9">
        <v>2015</v>
      </c>
      <c r="J177" s="9">
        <f>$B$90</f>
        <v>383000000</v>
      </c>
      <c r="K177" s="9">
        <v>2016</v>
      </c>
      <c r="L177" s="9">
        <f>$C$90</f>
        <v>392000000</v>
      </c>
      <c r="M177" s="9">
        <v>2017</v>
      </c>
      <c r="N177" s="9">
        <f>$D$90</f>
        <v>496000000</v>
      </c>
      <c r="O177" s="9">
        <v>2018</v>
      </c>
      <c r="P177" s="9">
        <f>$E$90</f>
        <v>583000000</v>
      </c>
      <c r="Q177" s="9">
        <v>2019</v>
      </c>
      <c r="R177" s="9">
        <f>$F$90</f>
        <v>533000000</v>
      </c>
      <c r="T177" s="2" t="s">
        <v>159</v>
      </c>
      <c r="U177" s="9">
        <v>2015</v>
      </c>
      <c r="V177" s="9">
        <f>$B$90</f>
        <v>383000000</v>
      </c>
      <c r="W177" s="9">
        <v>2016</v>
      </c>
      <c r="X177" s="9">
        <f>$C$90</f>
        <v>392000000</v>
      </c>
      <c r="Y177" s="9">
        <v>2017</v>
      </c>
      <c r="Z177" s="9">
        <f>$D$90</f>
        <v>496000000</v>
      </c>
      <c r="AA177" s="9">
        <v>2018</v>
      </c>
      <c r="AB177" s="9">
        <f>$E$90</f>
        <v>583000000</v>
      </c>
      <c r="AC177" s="9">
        <v>2019</v>
      </c>
      <c r="AD177" s="9">
        <f>$F$90</f>
        <v>533000000</v>
      </c>
    </row>
    <row r="178" spans="1:30" ht="13.23529411764706">
      <c r="A178" t="s">
        <v>54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H178" t="s">
        <f>A27</f>
        <v>14</v>
      </c>
      <c r="I178" s="3">
        <f>IFERROR(J178/$J$178,0)</f>
        <v>1</v>
      </c>
      <c r="J178" s="4">
        <f>B27</f>
        <v>22350000000</v>
      </c>
      <c r="K178" s="3">
        <f>IFERROR(L178/$L$178,0)</f>
        <v>1</v>
      </c>
      <c r="L178" s="4">
        <f>C27</f>
        <v>22750000000</v>
      </c>
      <c r="M178" s="3">
        <f>IFERROR(N178/$N$178,0)</f>
        <v>1</v>
      </c>
      <c r="N178" s="4">
        <f>D27</f>
        <v>23570000000</v>
      </c>
      <c r="O178" s="3">
        <f>IFERROR(P178/$P$178,0)</f>
        <v>1</v>
      </c>
      <c r="P178" s="4">
        <f>E27</f>
        <v>24520000000</v>
      </c>
      <c r="Q178" s="3">
        <f>IFERROR(R178/$R$178,0)</f>
        <v>1</v>
      </c>
      <c r="R178" s="4">
        <f>F27</f>
        <v>25080000000</v>
      </c>
      <c r="T178" t="s">
        <f>A27</f>
        <v>14</v>
      </c>
      <c r="U178" s="3">
        <f>IFERROR(V178/$V178,0)</f>
        <v>1</v>
      </c>
      <c r="V178" s="4">
        <f>B27</f>
        <v>22350000000</v>
      </c>
      <c r="W178" s="3">
        <f>IFERROR(X178/$V178,0)</f>
        <v>1.0178970917225951</v>
      </c>
      <c r="X178" s="4">
        <f>C27</f>
        <v>22750000000</v>
      </c>
      <c r="Y178" s="3">
        <f>IFERROR(Z178/$V178,0)</f>
        <v>1.054586129753915</v>
      </c>
      <c r="Z178" s="4">
        <f>D27</f>
        <v>23570000000</v>
      </c>
      <c r="AA178" s="3">
        <f>IFERROR(AB178/$V178,0)</f>
        <v>1.0970917225950783</v>
      </c>
      <c r="AB178" s="4">
        <f>E27</f>
        <v>24520000000</v>
      </c>
      <c r="AC178" s="3">
        <f>IFERROR(AD178/$V178,0)</f>
        <v>1.1221476510067114</v>
      </c>
      <c r="AD178" s="4">
        <f>F27</f>
        <v>25080000000</v>
      </c>
    </row>
    <row r="179" spans="1:30" ht="13.23529411764706">
      <c r="A179" t="s">
        <v>161</v>
      </c>
      <c r="B179" s="4">
        <v>3050000000</v>
      </c>
      <c r="C179" s="4">
        <v>3290000000</v>
      </c>
      <c r="D179" s="4">
        <v>3530000000</v>
      </c>
      <c r="E179" s="4">
        <v>4070000000.0000005</v>
      </c>
      <c r="F179" s="4">
        <v>4550000000</v>
      </c>
      <c r="H179" t="s">
        <f>A178</f>
        <v>54</v>
      </c>
      <c r="I179" s="3">
        <f>IFERROR(J179/$J$178,0)</f>
        <v>0</v>
      </c>
      <c r="J179" s="4">
        <f>B178</f>
        <v>0</v>
      </c>
      <c r="K179" s="3">
        <f>IFERROR(L179/$L$178,0)</f>
        <v>0</v>
      </c>
      <c r="L179" s="4">
        <f>C178</f>
        <v>0</v>
      </c>
      <c r="M179" s="3">
        <f>IFERROR(N179/$N$178,0)</f>
        <v>0</v>
      </c>
      <c r="N179" s="4">
        <f>D178</f>
        <v>0</v>
      </c>
      <c r="O179" s="3">
        <f>IFERROR(P179/$P$178,0)</f>
        <v>0</v>
      </c>
      <c r="P179" s="4">
        <f>E178</f>
        <v>0</v>
      </c>
      <c r="Q179" s="3">
        <f>IFERROR(R179/$R$178,0)</f>
        <v>9.1062596428785156e-13</v>
      </c>
      <c r="R179" s="4">
        <f>F28</f>
        <v>0.022838499184339316</v>
      </c>
      <c r="T179" t="s">
        <f>A178</f>
        <v>54</v>
      </c>
      <c r="U179" s="3">
        <f>IFERROR(V179/$V179,0)</f>
        <v>0</v>
      </c>
      <c r="V179" s="4">
        <f>B178</f>
        <v>0</v>
      </c>
      <c r="W179" s="3">
        <f>IFERROR(X179/$V179,0)</f>
        <v>0</v>
      </c>
      <c r="X179" s="4">
        <f>C178</f>
        <v>0</v>
      </c>
      <c r="Y179" s="3">
        <f>IFERROR(Z179/$V179,0)</f>
        <v>0</v>
      </c>
      <c r="Z179" s="4">
        <f>D178</f>
        <v>0</v>
      </c>
      <c r="AA179" s="3">
        <f>IFERROR(AB179/$V179,0)</f>
        <v>0</v>
      </c>
      <c r="AB179" s="4">
        <f>E178</f>
        <v>0</v>
      </c>
      <c r="AC179" s="3">
        <f>IFERROR(AD179/$V179,0)</f>
        <v>0</v>
      </c>
      <c r="AD179" s="4">
        <f>F28</f>
        <v>0.022838499184339316</v>
      </c>
    </row>
    <row r="180" spans="1:30" ht="13.23529411764706">
      <c r="A180" t="s">
        <v>162</v>
      </c>
      <c r="B180" s="4">
        <v>3050000000</v>
      </c>
      <c r="C180" s="4">
        <v>3290000000</v>
      </c>
      <c r="D180" s="4">
        <v>0</v>
      </c>
      <c r="E180" s="4">
        <v>0</v>
      </c>
      <c r="F180" s="4">
        <v>0</v>
      </c>
      <c r="H180" t="s">
        <f>A179</f>
        <v>161</v>
      </c>
      <c r="I180" s="3">
        <f>IFERROR(J180/$J$178,0)</f>
        <v>0.13646532438478748</v>
      </c>
      <c r="J180" s="4">
        <f>B179</f>
        <v>3050000000</v>
      </c>
      <c r="K180" s="3">
        <f>IFERROR(L180/$L$178,0)</f>
        <v>0.14461538461538462</v>
      </c>
      <c r="L180" s="4">
        <f>C179</f>
        <v>3290000000</v>
      </c>
      <c r="M180" s="3">
        <f>IFERROR(N180/$N$178,0)</f>
        <v>0.14976665252439542</v>
      </c>
      <c r="N180" s="4">
        <f>D179</f>
        <v>3530000000</v>
      </c>
      <c r="O180" s="3">
        <f>IFERROR(P180/$P$178,0)</f>
        <v>0.16598694942903755</v>
      </c>
      <c r="P180" s="4">
        <f>E179</f>
        <v>4070000000.0000005</v>
      </c>
      <c r="Q180" s="3">
        <f>IFERROR(R180/$R$178,0)</f>
        <v>0.71969696969696972</v>
      </c>
      <c r="R180" s="4">
        <f>F29</f>
        <v>18050000000</v>
      </c>
      <c r="T180" t="s">
        <f>A179</f>
        <v>161</v>
      </c>
      <c r="U180" s="3">
        <f>IFERROR(V180/$V180,0)</f>
        <v>1</v>
      </c>
      <c r="V180" s="4">
        <f>B179</f>
        <v>3050000000</v>
      </c>
      <c r="W180" s="3">
        <f>IFERROR(X180/$V180,0)</f>
        <v>1.0786885245901638</v>
      </c>
      <c r="X180" s="4">
        <f>C179</f>
        <v>3290000000</v>
      </c>
      <c r="Y180" s="3">
        <f>IFERROR(Z180/$V180,0)</f>
        <v>1.1573770491803279</v>
      </c>
      <c r="Z180" s="4">
        <f>D179</f>
        <v>3530000000</v>
      </c>
      <c r="AA180" s="3">
        <f>IFERROR(AB180/$V180,0)</f>
        <v>1.3344262295081968</v>
      </c>
      <c r="AB180" s="4">
        <f>E179</f>
        <v>4070000000.0000005</v>
      </c>
      <c r="AC180" s="3">
        <f>IFERROR(AD180/$V180,0)</f>
        <v>5.918032786885246</v>
      </c>
      <c r="AD180" s="4">
        <f>F29</f>
        <v>18050000000</v>
      </c>
    </row>
    <row r="181" spans="1:30" ht="13.23529411764706">
      <c r="A181" t="s">
        <v>163</v>
      </c>
      <c r="B181" s="4">
        <v>5000000</v>
      </c>
      <c r="C181" s="4">
        <v>6000000</v>
      </c>
      <c r="D181" s="4">
        <v>0</v>
      </c>
      <c r="E181" s="4">
        <v>0</v>
      </c>
      <c r="F181" s="4">
        <v>0</v>
      </c>
      <c r="H181" t="s">
        <f>A180</f>
        <v>162</v>
      </c>
      <c r="I181" s="3">
        <f>IFERROR(J181/$J$178,0)</f>
        <v>0.13646532438478748</v>
      </c>
      <c r="J181" s="4">
        <f>B180</f>
        <v>3050000000</v>
      </c>
      <c r="K181" s="3">
        <f>IFERROR(L181/$L$178,0)</f>
        <v>0.14461538461538462</v>
      </c>
      <c r="L181" s="4">
        <f>C180</f>
        <v>3290000000</v>
      </c>
      <c r="M181" s="3">
        <f>IFERROR(N181/$N$178,0)</f>
        <v>0</v>
      </c>
      <c r="N181" s="4">
        <f>D180</f>
        <v>0</v>
      </c>
      <c r="O181" s="3">
        <f>IFERROR(P181/$P$178,0)</f>
        <v>0</v>
      </c>
      <c r="P181" s="4">
        <f>E180</f>
        <v>0</v>
      </c>
      <c r="Q181" s="3">
        <f>IFERROR(R181/$R$178,0)</f>
        <v>0.53827751196172247</v>
      </c>
      <c r="R181" s="4">
        <f>F30</f>
        <v>13500000000</v>
      </c>
      <c r="T181" t="s">
        <f>A180</f>
        <v>162</v>
      </c>
      <c r="U181" s="3">
        <f>IFERROR(V181/$V181,0)</f>
        <v>1</v>
      </c>
      <c r="V181" s="4">
        <f>B180</f>
        <v>3050000000</v>
      </c>
      <c r="W181" s="3">
        <f>IFERROR(X181/$V181,0)</f>
        <v>1.0786885245901638</v>
      </c>
      <c r="X181" s="4">
        <f>C180</f>
        <v>3290000000</v>
      </c>
      <c r="Y181" s="3">
        <f>IFERROR(Z181/$V181,0)</f>
        <v>0</v>
      </c>
      <c r="Z181" s="4">
        <f>D180</f>
        <v>0</v>
      </c>
      <c r="AA181" s="3">
        <f>IFERROR(AB181/$V181,0)</f>
        <v>0</v>
      </c>
      <c r="AB181" s="4">
        <f>E180</f>
        <v>0</v>
      </c>
      <c r="AC181" s="3">
        <f>IFERROR(AD181/$V181,0)</f>
        <v>4.4262295081967213</v>
      </c>
      <c r="AD181" s="4">
        <f>F30</f>
        <v>13500000000</v>
      </c>
    </row>
    <row r="182" spans="1:30" ht="13.23529411764706">
      <c r="A182" t="s">
        <v>164</v>
      </c>
      <c r="B182" s="4">
        <v>1240000000</v>
      </c>
      <c r="C182" s="4">
        <v>900000000</v>
      </c>
      <c r="D182" s="4">
        <v>1430000000</v>
      </c>
      <c r="E182" s="4">
        <v>1080000000</v>
      </c>
      <c r="F182" s="4">
        <v>806000000</v>
      </c>
      <c r="H182" t="s">
        <f>A181</f>
        <v>163</v>
      </c>
      <c r="I182" s="3">
        <f>IFERROR(J182/$J$178,0)</f>
        <v>0.00022371364653243848</v>
      </c>
      <c r="J182" s="4">
        <f>B181</f>
        <v>5000000</v>
      </c>
      <c r="K182" s="3">
        <f>IFERROR(L182/$L$178,0)</f>
        <v>0.00026373626373626371</v>
      </c>
      <c r="L182" s="4">
        <f>C181</f>
        <v>6000000</v>
      </c>
      <c r="M182" s="3">
        <f>IFERROR(N182/$N$178,0)</f>
        <v>0</v>
      </c>
      <c r="N182" s="4">
        <f>D181</f>
        <v>0</v>
      </c>
      <c r="O182" s="3">
        <f>IFERROR(P182/$P$178,0)</f>
        <v>0</v>
      </c>
      <c r="P182" s="4">
        <f>E181</f>
        <v>0</v>
      </c>
      <c r="Q182" s="3">
        <f>IFERROR(R182/$R$178,0)</f>
        <v>0.1814194577352472</v>
      </c>
      <c r="R182" s="4">
        <f>F31</f>
        <v>4550000000</v>
      </c>
      <c r="T182" t="s">
        <f>A181</f>
        <v>163</v>
      </c>
      <c r="U182" s="3">
        <f>IFERROR(V182/$V182,0)</f>
        <v>1</v>
      </c>
      <c r="V182" s="4">
        <f>B181</f>
        <v>5000000</v>
      </c>
      <c r="W182" s="3">
        <f>IFERROR(X182/$V182,0)</f>
        <v>1.2</v>
      </c>
      <c r="X182" s="4">
        <f>C181</f>
        <v>6000000</v>
      </c>
      <c r="Y182" s="3">
        <f>IFERROR(Z182/$V182,0)</f>
        <v>0</v>
      </c>
      <c r="Z182" s="4">
        <f>D181</f>
        <v>0</v>
      </c>
      <c r="AA182" s="3">
        <f>IFERROR(AB182/$V182,0)</f>
        <v>0</v>
      </c>
      <c r="AB182" s="4">
        <f>E181</f>
        <v>0</v>
      </c>
      <c r="AC182" s="3">
        <f>IFERROR(AD182/$V182,0)</f>
        <v>910</v>
      </c>
      <c r="AD182" s="4">
        <f>F31</f>
        <v>4550000000</v>
      </c>
    </row>
    <row r="183" spans="1:30" ht="13.23529411764706">
      <c r="A183" t="s">
        <v>131</v>
      </c>
      <c r="B183" s="4">
        <v>1240000000</v>
      </c>
      <c r="C183" s="4">
        <v>900000000</v>
      </c>
      <c r="D183" s="4">
        <v>1430000000</v>
      </c>
      <c r="E183" s="4">
        <v>1080000000</v>
      </c>
      <c r="F183" s="4">
        <v>806000000</v>
      </c>
      <c r="H183" t="s">
        <f>A182</f>
        <v>164</v>
      </c>
      <c r="I183" s="3">
        <f>IFERROR(J183/$J$178,0)</f>
        <v>0.055480984340044739</v>
      </c>
      <c r="J183" s="4">
        <f>B182</f>
        <v>1240000000</v>
      </c>
      <c r="K183" s="3">
        <f>IFERROR(L183/$L$178,0)</f>
        <v>0.039560439560439559</v>
      </c>
      <c r="L183" s="4">
        <f>C182</f>
        <v>900000000</v>
      </c>
      <c r="M183" s="3">
        <f>IFERROR(N183/$N$178,0)</f>
        <v>0.060670343657191345</v>
      </c>
      <c r="N183" s="4">
        <f>D182</f>
        <v>1430000000</v>
      </c>
      <c r="O183" s="3">
        <f>IFERROR(P183/$P$178,0)</f>
        <v>0.044045676998368678</v>
      </c>
      <c r="P183" s="4">
        <f>E182</f>
        <v>1080000000</v>
      </c>
      <c r="Q183" s="3">
        <f>IFERROR(R183/$R$178,0)</f>
        <v>0</v>
      </c>
      <c r="R183" s="4">
        <f>F32</f>
        <v>0</v>
      </c>
      <c r="T183" t="s">
        <f>A182</f>
        <v>164</v>
      </c>
      <c r="U183" s="3">
        <f>IFERROR(V183/$V183,0)</f>
        <v>1</v>
      </c>
      <c r="V183" s="4">
        <f>B182</f>
        <v>1240000000</v>
      </c>
      <c r="W183" s="3">
        <f>IFERROR(X183/$V183,0)</f>
        <v>0.72580645161290325</v>
      </c>
      <c r="X183" s="4">
        <f>C182</f>
        <v>900000000</v>
      </c>
      <c r="Y183" s="3">
        <f>IFERROR(Z183/$V183,0)</f>
        <v>1.153225806451613</v>
      </c>
      <c r="Z183" s="4">
        <f>D182</f>
        <v>1430000000</v>
      </c>
      <c r="AA183" s="3">
        <f>IFERROR(AB183/$V183,0)</f>
        <v>0.87096774193548387</v>
      </c>
      <c r="AB183" s="4">
        <f>E182</f>
        <v>1080000000</v>
      </c>
      <c r="AC183" s="3">
        <f>IFERROR(AD183/$V183,0)</f>
        <v>0</v>
      </c>
      <c r="AD183" s="4">
        <f>F32</f>
        <v>0</v>
      </c>
    </row>
    <row r="184" spans="1:30" ht="13.23529411764706">
      <c r="A184" t="s">
        <v>165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H184" t="s">
        <f>A183</f>
        <v>131</v>
      </c>
      <c r="I184" s="3">
        <f>IFERROR(J184/$J$178,0)</f>
        <v>0.055480984340044739</v>
      </c>
      <c r="J184" s="4">
        <f>B183</f>
        <v>1240000000</v>
      </c>
      <c r="K184" s="3">
        <f>IFERROR(L184/$L$178,0)</f>
        <v>0.039560439560439559</v>
      </c>
      <c r="L184" s="4">
        <f>C183</f>
        <v>900000000</v>
      </c>
      <c r="M184" s="3">
        <f>IFERROR(N184/$N$178,0)</f>
        <v>0.060670343657191345</v>
      </c>
      <c r="N184" s="4">
        <f>D183</f>
        <v>1430000000</v>
      </c>
      <c r="O184" s="3">
        <f>IFERROR(P184/$P$178,0)</f>
        <v>0.044045676998368678</v>
      </c>
      <c r="P184" s="4">
        <f>E183</f>
        <v>1080000000</v>
      </c>
      <c r="Q184" s="3">
        <f>IFERROR(R184/$R$178,0)</f>
        <v>0</v>
      </c>
      <c r="R184" s="4">
        <f>F33</f>
        <v>0</v>
      </c>
      <c r="T184" t="s">
        <f>A183</f>
        <v>131</v>
      </c>
      <c r="U184" s="3">
        <f>IFERROR(V184/$V184,0)</f>
        <v>1</v>
      </c>
      <c r="V184" s="4">
        <f>B183</f>
        <v>1240000000</v>
      </c>
      <c r="W184" s="3">
        <f>IFERROR(X184/$V184,0)</f>
        <v>0.72580645161290325</v>
      </c>
      <c r="X184" s="4">
        <f>C183</f>
        <v>900000000</v>
      </c>
      <c r="Y184" s="3">
        <f>IFERROR(Z184/$V184,0)</f>
        <v>1.153225806451613</v>
      </c>
      <c r="Z184" s="4">
        <f>D183</f>
        <v>1430000000</v>
      </c>
      <c r="AA184" s="3">
        <f>IFERROR(AB184/$V184,0)</f>
        <v>0.87096774193548387</v>
      </c>
      <c r="AB184" s="4">
        <f>E183</f>
        <v>1080000000</v>
      </c>
      <c r="AC184" s="3">
        <f>IFERROR(AD184/$V184,0)</f>
        <v>0</v>
      </c>
      <c r="AD184" s="4">
        <f>F33</f>
        <v>0</v>
      </c>
    </row>
    <row r="185" spans="1:30" ht="13.23529411764706">
      <c r="A185" t="s">
        <v>166</v>
      </c>
      <c r="B185" s="4">
        <v>-145000000</v>
      </c>
      <c r="C185" s="4">
        <v>441000000</v>
      </c>
      <c r="D185" s="4">
        <v>-170000000</v>
      </c>
      <c r="E185" s="4">
        <v>552000000</v>
      </c>
      <c r="F185" s="4">
        <v>334000000</v>
      </c>
      <c r="H185" t="s">
        <f>A184</f>
        <v>165</v>
      </c>
      <c r="I185" s="3">
        <f>IFERROR(J185/$J$178,0)</f>
        <v>0</v>
      </c>
      <c r="J185" s="4">
        <f>B184</f>
        <v>0</v>
      </c>
      <c r="K185" s="3">
        <f>IFERROR(L185/$L$178,0)</f>
        <v>0</v>
      </c>
      <c r="L185" s="4">
        <f>C184</f>
        <v>0</v>
      </c>
      <c r="M185" s="3">
        <f>IFERROR(N185/$N$178,0)</f>
        <v>0</v>
      </c>
      <c r="N185" s="4">
        <f>D184</f>
        <v>0</v>
      </c>
      <c r="O185" s="3">
        <f>IFERROR(P185/$P$178,0)</f>
        <v>0</v>
      </c>
      <c r="P185" s="4">
        <f>E184</f>
        <v>0</v>
      </c>
      <c r="Q185" s="3">
        <f>IFERROR(R185/$R$178,0)</f>
        <v>0</v>
      </c>
      <c r="R185" s="4">
        <f>F34</f>
        <v>0</v>
      </c>
      <c r="T185" t="s">
        <f>A184</f>
        <v>165</v>
      </c>
      <c r="U185" s="3">
        <f>IFERROR(V185/$V185,0)</f>
        <v>0</v>
      </c>
      <c r="V185" s="4">
        <f>B184</f>
        <v>0</v>
      </c>
      <c r="W185" s="3">
        <f>IFERROR(X185/$V185,0)</f>
        <v>0</v>
      </c>
      <c r="X185" s="4">
        <f>C184</f>
        <v>0</v>
      </c>
      <c r="Y185" s="3">
        <f>IFERROR(Z185/$V185,0)</f>
        <v>0</v>
      </c>
      <c r="Z185" s="4">
        <f>D184</f>
        <v>0</v>
      </c>
      <c r="AA185" s="3">
        <f>IFERROR(AB185/$V185,0)</f>
        <v>0</v>
      </c>
      <c r="AB185" s="4">
        <f>E184</f>
        <v>0</v>
      </c>
      <c r="AC185" s="3">
        <f>IFERROR(AD185/$V185,0)</f>
        <v>0</v>
      </c>
      <c r="AD185" s="4">
        <f>F34</f>
        <v>0</v>
      </c>
    </row>
    <row r="186" spans="1:30" ht="13.23529411764706">
      <c r="A186" t="s">
        <v>167</v>
      </c>
      <c r="B186" s="4">
        <v>6980000000</v>
      </c>
      <c r="C186" s="4">
        <v>6810000000</v>
      </c>
      <c r="D186" s="4">
        <v>7850000000</v>
      </c>
      <c r="E186" s="4">
        <v>8350000000</v>
      </c>
      <c r="F186" s="4">
        <v>9080000000</v>
      </c>
      <c r="H186" t="s">
        <f>A185</f>
        <v>166</v>
      </c>
      <c r="I186" s="3">
        <f>IFERROR(J186/$J$178,0)</f>
        <v>-0.006487695749440716</v>
      </c>
      <c r="J186" s="4">
        <f>B185</f>
        <v>-145000000</v>
      </c>
      <c r="K186" s="3">
        <f>IFERROR(L186/$L$178,0)</f>
        <v>0.019384615384615386</v>
      </c>
      <c r="L186" s="4">
        <f>C185</f>
        <v>441000000</v>
      </c>
      <c r="M186" s="3">
        <f>IFERROR(N186/$N$178,0)</f>
        <v>-0.0072125583368689008</v>
      </c>
      <c r="N186" s="4">
        <f>D185</f>
        <v>-170000000</v>
      </c>
      <c r="O186" s="3">
        <f>IFERROR(P186/$P$178,0)</f>
        <v>0.022512234910277325</v>
      </c>
      <c r="P186" s="4">
        <f>E185</f>
        <v>552000000</v>
      </c>
      <c r="Q186" s="3">
        <f>IFERROR(R186/$R$178,0)</f>
        <v>0.28030303030303028</v>
      </c>
      <c r="R186" s="4">
        <f>F35</f>
        <v>7030000000</v>
      </c>
      <c r="T186" t="s">
        <f>A185</f>
        <v>166</v>
      </c>
      <c r="U186" s="3">
        <f>IFERROR(V186/$V186,0)</f>
        <v>1</v>
      </c>
      <c r="V186" s="4">
        <f>B185</f>
        <v>-145000000</v>
      </c>
      <c r="W186" s="3">
        <f>IFERROR(X186/$V186,0)</f>
        <v>-3.0413793103448277</v>
      </c>
      <c r="X186" s="4">
        <f>C185</f>
        <v>441000000</v>
      </c>
      <c r="Y186" s="3">
        <f>IFERROR(Z186/$V186,0)</f>
        <v>1.1724137931034482</v>
      </c>
      <c r="Z186" s="4">
        <f>D185</f>
        <v>-170000000</v>
      </c>
      <c r="AA186" s="3">
        <f>IFERROR(AB186/$V186,0)</f>
        <v>-3.806896551724138</v>
      </c>
      <c r="AB186" s="4">
        <f>E185</f>
        <v>552000000</v>
      </c>
      <c r="AC186" s="3">
        <f>IFERROR(AD186/$V186,0)</f>
        <v>-48.482758620689658</v>
      </c>
      <c r="AD186" s="4">
        <f>F35</f>
        <v>7030000000</v>
      </c>
    </row>
    <row r="187" spans="1:30" ht="13.23529411764706">
      <c r="A187" t="s">
        <v>168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H187" t="s">
        <f>A186</f>
        <v>167</v>
      </c>
      <c r="I187" s="3">
        <f>IFERROR(J187/$J$178,0)</f>
        <v>0.31230425055928412</v>
      </c>
      <c r="J187" s="4">
        <f>B186</f>
        <v>6980000000</v>
      </c>
      <c r="K187" s="3">
        <f>IFERROR(L187/$L$178,0)</f>
        <v>0.29934065934065934</v>
      </c>
      <c r="L187" s="4">
        <f>C186</f>
        <v>6810000000</v>
      </c>
      <c r="M187" s="3">
        <f>IFERROR(N187/$N$178,0)</f>
        <v>0.33305048790835806</v>
      </c>
      <c r="N187" s="4">
        <f>D186</f>
        <v>7850000000</v>
      </c>
      <c r="O187" s="3">
        <f>IFERROR(P187/$P$178,0)</f>
        <v>0.3405383360522023</v>
      </c>
      <c r="P187" s="4">
        <f>E186</f>
        <v>8350000000</v>
      </c>
      <c r="Q187" s="3">
        <f>IFERROR(R187/$R$178,0)</f>
        <v>0</v>
      </c>
      <c r="R187" s="4">
        <f>F36</f>
        <v>0</v>
      </c>
      <c r="T187" t="s">
        <f>A186</f>
        <v>167</v>
      </c>
      <c r="U187" s="3">
        <f>IFERROR(V187/$V187,0)</f>
        <v>1</v>
      </c>
      <c r="V187" s="4">
        <f>B186</f>
        <v>6980000000</v>
      </c>
      <c r="W187" s="3">
        <f>IFERROR(X187/$V187,0)</f>
        <v>0.97564469914040119</v>
      </c>
      <c r="X187" s="4">
        <f>C186</f>
        <v>6810000000</v>
      </c>
      <c r="Y187" s="3">
        <f>IFERROR(Z187/$V187,0)</f>
        <v>1.1246418338108883</v>
      </c>
      <c r="Z187" s="4">
        <f>D186</f>
        <v>7850000000</v>
      </c>
      <c r="AA187" s="3">
        <f>IFERROR(AB187/$V187,0)</f>
        <v>1.1962750716332378</v>
      </c>
      <c r="AB187" s="4">
        <f>E186</f>
        <v>8350000000</v>
      </c>
      <c r="AC187" s="3">
        <f>IFERROR(AD187/$V187,0)</f>
        <v>-0</v>
      </c>
      <c r="AD187" s="4">
        <f>F36</f>
        <v>0</v>
      </c>
    </row>
    <row r="188" spans="1:30" ht="13.23529411764706">
      <c r="A188" t="s">
        <v>169</v>
      </c>
      <c r="B188" s="4">
        <v>-307000000</v>
      </c>
      <c r="C188" s="4">
        <v>-7000000</v>
      </c>
      <c r="D188" s="4">
        <v>-1230000000</v>
      </c>
      <c r="E188" s="4">
        <v>-1160000000</v>
      </c>
      <c r="F188" s="4">
        <v>-873000000</v>
      </c>
      <c r="H188" t="s">
        <f>A187</f>
        <v>168</v>
      </c>
      <c r="I188" s="3">
        <f>IFERROR(J188/$J$178,0)</f>
        <v>0</v>
      </c>
      <c r="J188" s="4">
        <f>B187</f>
        <v>0</v>
      </c>
      <c r="K188" s="3">
        <f>IFERROR(L188/$L$178,0)</f>
        <v>0</v>
      </c>
      <c r="L188" s="4">
        <f>C187</f>
        <v>0</v>
      </c>
      <c r="M188" s="3">
        <f>IFERROR(N188/$N$178,0)</f>
        <v>0</v>
      </c>
      <c r="N188" s="4">
        <f>D187</f>
        <v>0</v>
      </c>
      <c r="O188" s="3">
        <f>IFERROR(P188/$P$178,0)</f>
        <v>0</v>
      </c>
      <c r="P188" s="4">
        <f>E187</f>
        <v>0</v>
      </c>
      <c r="Q188" s="3">
        <f>IFERROR(R188/$R$178,0)</f>
        <v>0</v>
      </c>
      <c r="R188" s="4">
        <f>F37</f>
        <v>0</v>
      </c>
      <c r="T188" t="s">
        <f>A187</f>
        <v>168</v>
      </c>
      <c r="U188" s="3">
        <f>IFERROR(V188/$V188,0)</f>
        <v>0</v>
      </c>
      <c r="V188" s="4">
        <f>B187</f>
        <v>0</v>
      </c>
      <c r="W188" s="3">
        <f>IFERROR(X188/$V188,0)</f>
        <v>0</v>
      </c>
      <c r="X188" s="4">
        <f>C187</f>
        <v>0</v>
      </c>
      <c r="Y188" s="3">
        <f>IFERROR(Z188/$V188,0)</f>
        <v>0</v>
      </c>
      <c r="Z188" s="4">
        <f>D187</f>
        <v>0</v>
      </c>
      <c r="AA188" s="3">
        <f>IFERROR(AB188/$V188,0)</f>
        <v>0</v>
      </c>
      <c r="AB188" s="4">
        <f>E187</f>
        <v>0</v>
      </c>
      <c r="AC188" s="3">
        <f>IFERROR(AD188/$V188,0)</f>
        <v>0</v>
      </c>
      <c r="AD188" s="4">
        <f>F37</f>
        <v>0</v>
      </c>
    </row>
    <row r="189" spans="1:30" ht="13.23529411764706">
      <c r="A189" t="s">
        <v>170</v>
      </c>
      <c r="B189" s="4">
        <v>359000000</v>
      </c>
      <c r="C189" s="4">
        <v>-391000000</v>
      </c>
      <c r="D189" s="4">
        <v>-83000000</v>
      </c>
      <c r="E189" s="4">
        <v>-345000000</v>
      </c>
      <c r="F189" s="4">
        <v>78000000</v>
      </c>
      <c r="H189" t="s">
        <f>A188</f>
        <v>169</v>
      </c>
      <c r="I189" s="3">
        <f>IFERROR(J189/$J$178,0)</f>
        <v>-0.013736017897091722</v>
      </c>
      <c r="J189" s="4">
        <f>B188</f>
        <v>-307000000</v>
      </c>
      <c r="K189" s="3">
        <f>IFERROR(L189/$L$178,0)</f>
        <v>-0.0003076923076923077</v>
      </c>
      <c r="L189" s="4">
        <f>C188</f>
        <v>-7000000</v>
      </c>
      <c r="M189" s="3">
        <f>IFERROR(N189/$N$178,0)</f>
        <v>-0.052184980907933817</v>
      </c>
      <c r="N189" s="4">
        <f>D188</f>
        <v>-1230000000</v>
      </c>
      <c r="O189" s="3">
        <f>IFERROR(P189/$P$178,0)</f>
        <v>-0.04730831973898858</v>
      </c>
      <c r="P189" s="4">
        <f>E188</f>
        <v>-1160000000</v>
      </c>
      <c r="Q189" s="3">
        <f>IFERROR(R189/$R$178,0)</f>
        <v>0</v>
      </c>
      <c r="R189" s="4">
        <f>F38</f>
        <v>0</v>
      </c>
      <c r="T189" t="s">
        <f>A188</f>
        <v>169</v>
      </c>
      <c r="U189" s="3">
        <f>IFERROR(V189/$V189,0)</f>
        <v>1</v>
      </c>
      <c r="V189" s="4">
        <f>B188</f>
        <v>-307000000</v>
      </c>
      <c r="W189" s="3">
        <f>IFERROR(X189/$V189,0)</f>
        <v>0.022801302931596091</v>
      </c>
      <c r="X189" s="4">
        <f>C188</f>
        <v>-7000000</v>
      </c>
      <c r="Y189" s="3">
        <f>IFERROR(Z189/$V189,0)</f>
        <v>4.006514657980456</v>
      </c>
      <c r="Z189" s="4">
        <f>D188</f>
        <v>-1230000000</v>
      </c>
      <c r="AA189" s="3">
        <f>IFERROR(AB189/$V189,0)</f>
        <v>3.778501628664495</v>
      </c>
      <c r="AB189" s="4">
        <f>E188</f>
        <v>-1160000000</v>
      </c>
      <c r="AC189" s="3">
        <f>IFERROR(AD189/$V189,0)</f>
        <v>-0</v>
      </c>
      <c r="AD189" s="4">
        <f>F38</f>
        <v>0</v>
      </c>
    </row>
    <row r="190" spans="1:30" ht="13.23529411764706">
      <c r="A190" t="s">
        <v>115</v>
      </c>
      <c r="B190" s="4">
        <v>-6000000</v>
      </c>
      <c r="C190" s="4">
        <v>266000000</v>
      </c>
      <c r="D190" s="4">
        <v>-204000000</v>
      </c>
      <c r="E190" s="4">
        <v>479000000</v>
      </c>
      <c r="F190" s="4">
        <v>-164000000</v>
      </c>
      <c r="H190" t="s">
        <f>A189</f>
        <v>170</v>
      </c>
      <c r="I190" s="3">
        <f>IFERROR(J190/$J$178,0)</f>
        <v>0.016062639821029082</v>
      </c>
      <c r="J190" s="4">
        <f>B189</f>
        <v>359000000</v>
      </c>
      <c r="K190" s="3">
        <f>IFERROR(L190/$L$178,0)</f>
        <v>-0.017186813186813185</v>
      </c>
      <c r="L190" s="4">
        <f>C189</f>
        <v>-391000000</v>
      </c>
      <c r="M190" s="3">
        <f>IFERROR(N190/$N$178,0)</f>
        <v>-0.0035214255409418754</v>
      </c>
      <c r="N190" s="4">
        <f>D189</f>
        <v>-83000000</v>
      </c>
      <c r="O190" s="3">
        <f>IFERROR(P190/$P$178,0)</f>
        <v>-0.014070146818923327</v>
      </c>
      <c r="P190" s="4">
        <f>E189</f>
        <v>-345000000</v>
      </c>
      <c r="Q190" s="3">
        <f>IFERROR(R190/$R$178,0)</f>
        <v>0</v>
      </c>
      <c r="R190" s="4">
        <f>F39</f>
        <v>0</v>
      </c>
      <c r="T190" t="s">
        <f>A189</f>
        <v>170</v>
      </c>
      <c r="U190" s="3">
        <f>IFERROR(V190/$V190,0)</f>
        <v>1</v>
      </c>
      <c r="V190" s="4">
        <f>B189</f>
        <v>359000000</v>
      </c>
      <c r="W190" s="3">
        <f>IFERROR(X190/$V190,0)</f>
        <v>-1.0891364902506964</v>
      </c>
      <c r="X190" s="4">
        <f>C189</f>
        <v>-391000000</v>
      </c>
      <c r="Y190" s="3">
        <f>IFERROR(Z190/$V190,0)</f>
        <v>-0.23119777158774374</v>
      </c>
      <c r="Z190" s="4">
        <f>D189</f>
        <v>-83000000</v>
      </c>
      <c r="AA190" s="3">
        <f>IFERROR(AB190/$V190,0)</f>
        <v>-0.96100278551532037</v>
      </c>
      <c r="AB190" s="4">
        <f>E189</f>
        <v>-345000000</v>
      </c>
      <c r="AC190" s="3">
        <f>IFERROR(AD190/$V190,0)</f>
        <v>0</v>
      </c>
      <c r="AD190" s="4">
        <f>F39</f>
        <v>0</v>
      </c>
    </row>
    <row r="191" spans="1:30" ht="13.23529411764706">
      <c r="A191" t="s">
        <v>171</v>
      </c>
      <c r="B191" s="4">
        <v>-385000000</v>
      </c>
      <c r="C191" s="4">
        <v>-390000000</v>
      </c>
      <c r="D191" s="4">
        <v>-1360000000</v>
      </c>
      <c r="E191" s="4">
        <v>-1480000000</v>
      </c>
      <c r="F191" s="4">
        <v>-441000000</v>
      </c>
      <c r="H191" t="s">
        <f>A190</f>
        <v>115</v>
      </c>
      <c r="I191" s="3">
        <f>IFERROR(J191/$J$178,0)</f>
        <v>-0.00026845637583892615</v>
      </c>
      <c r="J191" s="4">
        <f>B190</f>
        <v>-6000000</v>
      </c>
      <c r="K191" s="3">
        <f>IFERROR(L191/$L$178,0)</f>
        <v>0.011692307692307693</v>
      </c>
      <c r="L191" s="4">
        <f>C190</f>
        <v>266000000</v>
      </c>
      <c r="M191" s="3">
        <f>IFERROR(N191/$N$178,0)</f>
        <v>-0.0086550700042426817</v>
      </c>
      <c r="N191" s="4">
        <f>D190</f>
        <v>-204000000</v>
      </c>
      <c r="O191" s="3">
        <f>IFERROR(P191/$P$178,0)</f>
        <v>0.019535073409461663</v>
      </c>
      <c r="P191" s="4">
        <f>E190</f>
        <v>479000000</v>
      </c>
      <c r="Q191" s="3">
        <f>IFERROR(R191/$R$178,0)</f>
        <v>0</v>
      </c>
      <c r="R191" s="4">
        <f>F40</f>
        <v>0</v>
      </c>
      <c r="T191" t="s">
        <f>A190</f>
        <v>115</v>
      </c>
      <c r="U191" s="3">
        <f>IFERROR(V191/$V191,0)</f>
        <v>1</v>
      </c>
      <c r="V191" s="4">
        <f>B190</f>
        <v>-6000000</v>
      </c>
      <c r="W191" s="3">
        <f>IFERROR(X191/$V191,0)</f>
        <v>-44.333333333333336</v>
      </c>
      <c r="X191" s="4">
        <f>C190</f>
        <v>266000000</v>
      </c>
      <c r="Y191" s="3">
        <f>IFERROR(Z191/$V191,0)</f>
        <v>34</v>
      </c>
      <c r="Z191" s="4">
        <f>D190</f>
        <v>-204000000</v>
      </c>
      <c r="AA191" s="3">
        <f>IFERROR(AB191/$V191,0)</f>
        <v>-79.833333333333329</v>
      </c>
      <c r="AB191" s="4">
        <f>E190</f>
        <v>479000000</v>
      </c>
      <c r="AC191" s="3">
        <f>IFERROR(AD191/$V191,0)</f>
        <v>-0</v>
      </c>
      <c r="AD191" s="4">
        <f>F40</f>
        <v>0</v>
      </c>
    </row>
    <row r="192" spans="1:30" ht="13.23529411764706">
      <c r="A192" t="s">
        <v>172</v>
      </c>
      <c r="B192" s="4">
        <v>6680000000</v>
      </c>
      <c r="C192" s="4">
        <v>6800000000</v>
      </c>
      <c r="D192" s="4">
        <v>6620000000</v>
      </c>
      <c r="E192" s="4">
        <v>7190000000</v>
      </c>
      <c r="F192" s="4">
        <v>8210000000.000001</v>
      </c>
      <c r="H192" t="s">
        <f>A191</f>
        <v>171</v>
      </c>
      <c r="I192" s="3">
        <f>IFERROR(J192/$J$178,0)</f>
        <v>-0.017225950782997764</v>
      </c>
      <c r="J192" s="4">
        <f>B191</f>
        <v>-385000000</v>
      </c>
      <c r="K192" s="3">
        <f>IFERROR(L192/$L$178,0)</f>
        <v>-0.017142857142857144</v>
      </c>
      <c r="L192" s="4">
        <f>C191</f>
        <v>-390000000</v>
      </c>
      <c r="M192" s="3">
        <f>IFERROR(N192/$N$178,0)</f>
        <v>-0.057700466694951207</v>
      </c>
      <c r="N192" s="4">
        <f>D191</f>
        <v>-1360000000</v>
      </c>
      <c r="O192" s="3">
        <f>IFERROR(P192/$P$178,0)</f>
        <v>-0.060358890701468187</v>
      </c>
      <c r="P192" s="4">
        <f>E191</f>
        <v>-1480000000</v>
      </c>
      <c r="Q192" s="3">
        <f>IFERROR(R192/$R$178,0)</f>
        <v>0</v>
      </c>
      <c r="R192" s="4">
        <f>F41</f>
        <v>0</v>
      </c>
      <c r="T192" t="s">
        <f>A191</f>
        <v>171</v>
      </c>
      <c r="U192" s="3">
        <f>IFERROR(V192/$V192,0)</f>
        <v>1</v>
      </c>
      <c r="V192" s="4">
        <f>B191</f>
        <v>-385000000</v>
      </c>
      <c r="W192" s="3">
        <f>IFERROR(X192/$V192,0)</f>
        <v>1.0129870129870129</v>
      </c>
      <c r="X192" s="4">
        <f>C191</f>
        <v>-390000000</v>
      </c>
      <c r="Y192" s="3">
        <f>IFERROR(Z192/$V192,0)</f>
        <v>3.5324675324675323</v>
      </c>
      <c r="Z192" s="4">
        <f>D191</f>
        <v>-1360000000</v>
      </c>
      <c r="AA192" s="3">
        <f>IFERROR(AB192/$V192,0)</f>
        <v>3.8441558441558441</v>
      </c>
      <c r="AB192" s="4">
        <f>E191</f>
        <v>-1480000000</v>
      </c>
      <c r="AC192" s="3">
        <f>IFERROR(AD192/$V192,0)</f>
        <v>-0</v>
      </c>
      <c r="AD192" s="4">
        <f>F41</f>
        <v>0</v>
      </c>
    </row>
    <row r="193" spans="1:30" ht="13.23529411764706">
      <c r="A193" t="s">
        <v>173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H193" t="s">
        <f>A192</f>
        <v>172</v>
      </c>
      <c r="I193" s="3">
        <f>IFERROR(J193/$J$178,0)</f>
        <v>0.29888143176733784</v>
      </c>
      <c r="J193" s="4">
        <f>B192</f>
        <v>6680000000</v>
      </c>
      <c r="K193" s="3">
        <f>IFERROR(L193/$L$178,0)</f>
        <v>0.29890109890109889</v>
      </c>
      <c r="L193" s="4">
        <f>C192</f>
        <v>6800000000</v>
      </c>
      <c r="M193" s="3">
        <f>IFERROR(N193/$N$178,0)</f>
        <v>0.28086550700042429</v>
      </c>
      <c r="N193" s="4">
        <f>D192</f>
        <v>6620000000</v>
      </c>
      <c r="O193" s="3">
        <f>IFERROR(P193/$P$178,0)</f>
        <v>0.29323001631321371</v>
      </c>
      <c r="P193" s="4">
        <f>E192</f>
        <v>7190000000</v>
      </c>
      <c r="Q193" s="3">
        <f>IFERROR(R193/$R$178,0)</f>
        <v>0.052232854864433811</v>
      </c>
      <c r="R193" s="4">
        <f>F42</f>
        <v>1310000000</v>
      </c>
      <c r="T193" t="s">
        <f>A192</f>
        <v>172</v>
      </c>
      <c r="U193" s="3">
        <f>IFERROR(V193/$V193,0)</f>
        <v>1</v>
      </c>
      <c r="V193" s="4">
        <f>B192</f>
        <v>6680000000</v>
      </c>
      <c r="W193" s="3">
        <f>IFERROR(X193/$V193,0)</f>
        <v>1.0179640718562875</v>
      </c>
      <c r="X193" s="4">
        <f>C192</f>
        <v>6800000000</v>
      </c>
      <c r="Y193" s="3">
        <f>IFERROR(Z193/$V193,0)</f>
        <v>0.99101796407185627</v>
      </c>
      <c r="Z193" s="4">
        <f>D192</f>
        <v>6620000000</v>
      </c>
      <c r="AA193" s="3">
        <f>IFERROR(AB193/$V193,0)</f>
        <v>1.0763473053892216</v>
      </c>
      <c r="AB193" s="4">
        <f>E192</f>
        <v>7190000000</v>
      </c>
      <c r="AC193" s="3">
        <f>IFERROR(AD193/$V193,0)</f>
        <v>0.19610778443113772</v>
      </c>
      <c r="AD193" s="4">
        <f>F42</f>
        <v>1310000000</v>
      </c>
    </row>
    <row r="194" spans="1:30" ht="13.23529411764706">
      <c r="A194" t="s">
        <v>174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H194" t="s">
        <f>A193</f>
        <v>173</v>
      </c>
      <c r="I194" s="3">
        <f>IFERROR(J194/$J$178,0)</f>
        <v>0</v>
      </c>
      <c r="J194" s="4">
        <f>B193</f>
        <v>0</v>
      </c>
      <c r="K194" s="3">
        <f>IFERROR(L194/$L$178,0)</f>
        <v>0</v>
      </c>
      <c r="L194" s="4">
        <f>C193</f>
        <v>0</v>
      </c>
      <c r="M194" s="3">
        <f>IFERROR(N194/$N$178,0)</f>
        <v>0</v>
      </c>
      <c r="N194" s="4">
        <f>D193</f>
        <v>0</v>
      </c>
      <c r="O194" s="3">
        <f>IFERROR(P194/$P$178,0)</f>
        <v>0</v>
      </c>
      <c r="P194" s="4">
        <f>E193</f>
        <v>0</v>
      </c>
      <c r="Q194" s="3">
        <f>IFERROR(R194/$R$178,0)</f>
        <v>0.00031897926634768739</v>
      </c>
      <c r="R194" s="4">
        <f>F43</f>
        <v>8000000</v>
      </c>
      <c r="T194" t="s">
        <f>A193</f>
        <v>173</v>
      </c>
      <c r="U194" s="3">
        <f>IFERROR(V194/$V194,0)</f>
        <v>0</v>
      </c>
      <c r="V194" s="4">
        <f>B193</f>
        <v>0</v>
      </c>
      <c r="W194" s="3">
        <f>IFERROR(X194/$V194,0)</f>
        <v>0</v>
      </c>
      <c r="X194" s="4">
        <f>C193</f>
        <v>0</v>
      </c>
      <c r="Y194" s="3">
        <f>IFERROR(Z194/$V194,0)</f>
        <v>0</v>
      </c>
      <c r="Z194" s="4">
        <f>D193</f>
        <v>0</v>
      </c>
      <c r="AA194" s="3">
        <f>IFERROR(AB194/$V194,0)</f>
        <v>0</v>
      </c>
      <c r="AB194" s="4">
        <f>E193</f>
        <v>0</v>
      </c>
      <c r="AC194" s="3">
        <f>IFERROR(AD194/$V194,0)</f>
        <v>0</v>
      </c>
      <c r="AD194" s="4">
        <f>F43</f>
        <v>8000000</v>
      </c>
    </row>
    <row r="195" spans="1:30" ht="13.23529411764706">
      <c r="A195" t="s">
        <v>175</v>
      </c>
      <c r="B195" s="4">
        <v>-6770000000</v>
      </c>
      <c r="C195" s="4">
        <v>-7900000000</v>
      </c>
      <c r="D195" s="4">
        <v>-8050000000.000001</v>
      </c>
      <c r="E195" s="4">
        <v>-9390000000</v>
      </c>
      <c r="F195" s="4">
        <v>-11120000000</v>
      </c>
      <c r="H195" t="s">
        <f>A194</f>
        <v>174</v>
      </c>
      <c r="I195" s="3">
        <f>IFERROR(J195/$J$178,0)</f>
        <v>0</v>
      </c>
      <c r="J195" s="4">
        <f>B194</f>
        <v>0</v>
      </c>
      <c r="K195" s="3">
        <f>IFERROR(L195/$L$178,0)</f>
        <v>0</v>
      </c>
      <c r="L195" s="4">
        <f>C194</f>
        <v>0</v>
      </c>
      <c r="M195" s="3">
        <f>IFERROR(N195/$N$178,0)</f>
        <v>0</v>
      </c>
      <c r="N195" s="4">
        <f>D194</f>
        <v>0</v>
      </c>
      <c r="O195" s="3">
        <f>IFERROR(P195/$P$178,0)</f>
        <v>0</v>
      </c>
      <c r="P195" s="4">
        <f>E194</f>
        <v>0</v>
      </c>
      <c r="Q195" s="3">
        <f>IFERROR(R195/$R$178,0)</f>
        <v>0.22767145135566189</v>
      </c>
      <c r="R195" s="4">
        <f>F44</f>
        <v>5710000000</v>
      </c>
      <c r="T195" t="s">
        <f>A194</f>
        <v>174</v>
      </c>
      <c r="U195" s="3">
        <f>IFERROR(V195/$V195,0)</f>
        <v>0</v>
      </c>
      <c r="V195" s="4">
        <f>B194</f>
        <v>0</v>
      </c>
      <c r="W195" s="3">
        <f>IFERROR(X195/$V195,0)</f>
        <v>0</v>
      </c>
      <c r="X195" s="4">
        <f>C194</f>
        <v>0</v>
      </c>
      <c r="Y195" s="3">
        <f>IFERROR(Z195/$V195,0)</f>
        <v>0</v>
      </c>
      <c r="Z195" s="4">
        <f>D194</f>
        <v>0</v>
      </c>
      <c r="AA195" s="3">
        <f>IFERROR(AB195/$V195,0)</f>
        <v>0</v>
      </c>
      <c r="AB195" s="4">
        <f>E194</f>
        <v>0</v>
      </c>
      <c r="AC195" s="3">
        <f>IFERROR(AD195/$V195,0)</f>
        <v>0</v>
      </c>
      <c r="AD195" s="4">
        <f>F44</f>
        <v>5710000000</v>
      </c>
    </row>
    <row r="196" spans="1:30" ht="13.23529411764706">
      <c r="A196" t="s">
        <v>176</v>
      </c>
      <c r="B196" s="4">
        <v>-6770000000</v>
      </c>
      <c r="C196" s="4">
        <v>-7900000000</v>
      </c>
      <c r="D196" s="4">
        <v>-8050000000.000001</v>
      </c>
      <c r="E196" s="4">
        <v>-9390000000</v>
      </c>
      <c r="F196" s="4">
        <v>-11120000000</v>
      </c>
      <c r="H196" t="s">
        <f>A195</f>
        <v>175</v>
      </c>
      <c r="I196" s="3">
        <f>IFERROR(J196/$J$178,0)</f>
        <v>-0.30290827740492171</v>
      </c>
      <c r="J196" s="4">
        <f>B195</f>
        <v>-6770000000</v>
      </c>
      <c r="K196" s="3">
        <f>IFERROR(L196/$L$178,0)</f>
        <v>-0.34725274725274724</v>
      </c>
      <c r="L196" s="4">
        <f>C195</f>
        <v>-7900000000</v>
      </c>
      <c r="M196" s="3">
        <f>IFERROR(N196/$N$178,0)</f>
        <v>-0.34153585065761566</v>
      </c>
      <c r="N196" s="4">
        <f>D195</f>
        <v>-8050000000.000001</v>
      </c>
      <c r="O196" s="3">
        <f>IFERROR(P196/$P$178,0)</f>
        <v>-0.38295269168026103</v>
      </c>
      <c r="P196" s="4">
        <f>E195</f>
        <v>-9390000000</v>
      </c>
      <c r="Q196" s="3">
        <f>IFERROR(R196/$R$178,0)</f>
        <v>0.015749601275917065</v>
      </c>
      <c r="R196" s="4">
        <f>F45</f>
        <v>395000000</v>
      </c>
      <c r="T196" t="s">
        <f>A195</f>
        <v>175</v>
      </c>
      <c r="U196" s="3">
        <f>IFERROR(V196/$V196,0)</f>
        <v>1</v>
      </c>
      <c r="V196" s="4">
        <f>B195</f>
        <v>-6770000000</v>
      </c>
      <c r="W196" s="3">
        <f>IFERROR(X196/$V196,0)</f>
        <v>1.1669128508124076</v>
      </c>
      <c r="X196" s="4">
        <f>C195</f>
        <v>-7900000000</v>
      </c>
      <c r="Y196" s="3">
        <f>IFERROR(Z196/$V196,0)</f>
        <v>1.1890694239290991</v>
      </c>
      <c r="Z196" s="4">
        <f>D195</f>
        <v>-8050000000.000001</v>
      </c>
      <c r="AA196" s="3">
        <f>IFERROR(AB196/$V196,0)</f>
        <v>1.3870014771048744</v>
      </c>
      <c r="AB196" s="4">
        <f>E195</f>
        <v>-9390000000</v>
      </c>
      <c r="AC196" s="3">
        <f>IFERROR(AD196/$V196,0)</f>
        <v>-0.058345642540620385</v>
      </c>
      <c r="AD196" s="4">
        <f>F45</f>
        <v>395000000</v>
      </c>
    </row>
    <row r="197" spans="1:30" ht="13.23529411764706">
      <c r="A197" t="s">
        <v>177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H197" t="s">
        <f>A196</f>
        <v>176</v>
      </c>
      <c r="I197" s="3">
        <f>IFERROR(J197/$J$178,0)</f>
        <v>-0.30290827740492171</v>
      </c>
      <c r="J197" s="4">
        <f>B196</f>
        <v>-6770000000</v>
      </c>
      <c r="K197" s="3">
        <f>IFERROR(L197/$L$178,0)</f>
        <v>-0.34725274725274724</v>
      </c>
      <c r="L197" s="4">
        <f>C196</f>
        <v>-7900000000</v>
      </c>
      <c r="M197" s="3">
        <f>IFERROR(N197/$N$178,0)</f>
        <v>-0.34153585065761566</v>
      </c>
      <c r="N197" s="4">
        <f>D196</f>
        <v>-8050000000.000001</v>
      </c>
      <c r="O197" s="3">
        <f>IFERROR(P197/$P$178,0)</f>
        <v>-0.38295269168026103</v>
      </c>
      <c r="P197" s="4">
        <f>E196</f>
        <v>-9390000000</v>
      </c>
      <c r="Q197" s="3">
        <f>IFERROR(R197/$R$178,0)</f>
        <v>0.0012360446570972886</v>
      </c>
      <c r="R197" s="4">
        <f>F46</f>
        <v>31000000</v>
      </c>
      <c r="T197" t="s">
        <f>A196</f>
        <v>176</v>
      </c>
      <c r="U197" s="3">
        <f>IFERROR(V197/$V197,0)</f>
        <v>1</v>
      </c>
      <c r="V197" s="4">
        <f>B196</f>
        <v>-6770000000</v>
      </c>
      <c r="W197" s="3">
        <f>IFERROR(X197/$V197,0)</f>
        <v>1.1669128508124076</v>
      </c>
      <c r="X197" s="4">
        <f>C196</f>
        <v>-7900000000</v>
      </c>
      <c r="Y197" s="3">
        <f>IFERROR(Z197/$V197,0)</f>
        <v>1.1890694239290991</v>
      </c>
      <c r="Z197" s="4">
        <f>D196</f>
        <v>-8050000000.000001</v>
      </c>
      <c r="AA197" s="3">
        <f>IFERROR(AB197/$V197,0)</f>
        <v>1.3870014771048744</v>
      </c>
      <c r="AB197" s="4">
        <f>E196</f>
        <v>-9390000000</v>
      </c>
      <c r="AC197" s="3">
        <f>IFERROR(AD197/$V197,0)</f>
        <v>-0.004579025110782866</v>
      </c>
      <c r="AD197" s="4">
        <f>F46</f>
        <v>31000000</v>
      </c>
    </row>
    <row r="198" spans="1:30" ht="13.23529411764706">
      <c r="A198" t="s">
        <v>178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H198" t="s">
        <f>A197</f>
        <v>177</v>
      </c>
      <c r="I198" s="3">
        <f>IFERROR(J198/$J$178,0)</f>
        <v>0</v>
      </c>
      <c r="J198" s="4">
        <f>B197</f>
        <v>0</v>
      </c>
      <c r="K198" s="3">
        <f>IFERROR(L198/$L$178,0)</f>
        <v>0</v>
      </c>
      <c r="L198" s="4">
        <f>C197</f>
        <v>0</v>
      </c>
      <c r="M198" s="3">
        <f>IFERROR(N198/$N$178,0)</f>
        <v>0</v>
      </c>
      <c r="N198" s="4">
        <f>D197</f>
        <v>0</v>
      </c>
      <c r="O198" s="3">
        <f>IFERROR(P198/$P$178,0)</f>
        <v>0</v>
      </c>
      <c r="P198" s="4">
        <f>E197</f>
        <v>0</v>
      </c>
      <c r="Q198" s="3">
        <f>IFERROR(R198/$R$178,0)</f>
        <v>0.0064593301435406699</v>
      </c>
      <c r="R198" s="4">
        <f>F47</f>
        <v>162000000</v>
      </c>
      <c r="T198" t="s">
        <f>A197</f>
        <v>177</v>
      </c>
      <c r="U198" s="3">
        <f>IFERROR(V198/$V198,0)</f>
        <v>0</v>
      </c>
      <c r="V198" s="4">
        <f>B197</f>
        <v>0</v>
      </c>
      <c r="W198" s="3">
        <f>IFERROR(X198/$V198,0)</f>
        <v>0</v>
      </c>
      <c r="X198" s="4">
        <f>C197</f>
        <v>0</v>
      </c>
      <c r="Y198" s="3">
        <f>IFERROR(Z198/$V198,0)</f>
        <v>0</v>
      </c>
      <c r="Z198" s="4">
        <f>D197</f>
        <v>0</v>
      </c>
      <c r="AA198" s="3">
        <f>IFERROR(AB198/$V198,0)</f>
        <v>0</v>
      </c>
      <c r="AB198" s="4">
        <f>E197</f>
        <v>0</v>
      </c>
      <c r="AC198" s="3">
        <f>IFERROR(AD198/$V198,0)</f>
        <v>-0</v>
      </c>
      <c r="AD198" s="4">
        <f>F47</f>
        <v>162000000</v>
      </c>
    </row>
    <row r="199" spans="1:30" ht="13.23529411764706">
      <c r="A199" t="s">
        <v>179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178</v>
      </c>
      <c r="I199" s="3">
        <f>IFERROR(J199/$J$178,0)</f>
        <v>0</v>
      </c>
      <c r="J199" s="4">
        <f>B198</f>
        <v>0</v>
      </c>
      <c r="K199" s="3">
        <f>IFERROR(L199/$L$178,0)</f>
        <v>0</v>
      </c>
      <c r="L199" s="4">
        <f>C198</f>
        <v>0</v>
      </c>
      <c r="M199" s="3">
        <f>IFERROR(N199/$N$178,0)</f>
        <v>0</v>
      </c>
      <c r="N199" s="4">
        <f>D198</f>
        <v>0</v>
      </c>
      <c r="O199" s="3">
        <f>IFERROR(P199/$P$178,0)</f>
        <v>0</v>
      </c>
      <c r="P199" s="4">
        <f>E198</f>
        <v>0</v>
      </c>
      <c r="Q199" s="3">
        <f>IFERROR(R199/$R$178,0)</f>
        <v>0.08771929824561403</v>
      </c>
      <c r="R199" s="4">
        <f>F48</f>
        <v>2200000000</v>
      </c>
      <c r="T199" t="s">
        <f>A198</f>
        <v>178</v>
      </c>
      <c r="U199" s="3">
        <f>IFERROR(V199/$V199,0)</f>
        <v>0</v>
      </c>
      <c r="V199" s="4">
        <f>B198</f>
        <v>0</v>
      </c>
      <c r="W199" s="3">
        <f>IFERROR(X199/$V199,0)</f>
        <v>0</v>
      </c>
      <c r="X199" s="4">
        <f>C198</f>
        <v>0</v>
      </c>
      <c r="Y199" s="3">
        <f>IFERROR(Z199/$V199,0)</f>
        <v>0</v>
      </c>
      <c r="Z199" s="4">
        <f>D198</f>
        <v>0</v>
      </c>
      <c r="AA199" s="3">
        <f>IFERROR(AB199/$V199,0)</f>
        <v>0</v>
      </c>
      <c r="AB199" s="4">
        <f>E198</f>
        <v>0</v>
      </c>
      <c r="AC199" s="3">
        <f>IFERROR(AD199/$V199,0)</f>
        <v>0</v>
      </c>
      <c r="AD199" s="4">
        <f>F48</f>
        <v>2200000000</v>
      </c>
    </row>
    <row r="200" spans="1:30" ht="13.23529411764706">
      <c r="A200" t="s">
        <v>180</v>
      </c>
      <c r="B200" s="4">
        <v>-1330000000</v>
      </c>
      <c r="C200" s="4">
        <v>-4780000000</v>
      </c>
      <c r="D200" s="4">
        <v>-13000000</v>
      </c>
      <c r="E200" s="4">
        <v>0</v>
      </c>
      <c r="F200" s="4">
        <v>0</v>
      </c>
      <c r="H200" t="s">
        <f>A199</f>
        <v>179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179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3.23529411764706">
      <c r="A201" t="s">
        <v>181</v>
      </c>
      <c r="B201" s="4">
        <v>0</v>
      </c>
      <c r="C201" s="4">
        <v>0</v>
      </c>
      <c r="D201" s="4">
        <v>0</v>
      </c>
      <c r="E201" s="4">
        <v>41000000</v>
      </c>
      <c r="F201" s="4">
        <v>843000000</v>
      </c>
      <c r="H201" t="s">
        <f>A200</f>
        <v>180</v>
      </c>
      <c r="I201" s="3">
        <f>IFERROR(J201/$J$178,0)</f>
        <v>-0.059507829977628636</v>
      </c>
      <c r="J201" s="4">
        <f>B200</f>
        <v>-1330000000</v>
      </c>
      <c r="K201" s="3">
        <f>IFERROR(L201/$L$178,0)</f>
        <v>-0.21010989010989012</v>
      </c>
      <c r="L201" s="4">
        <f>C200</f>
        <v>-4780000000</v>
      </c>
      <c r="M201" s="3">
        <f>IFERROR(N201/$N$178,0)</f>
        <v>-0.00055154857870173954</v>
      </c>
      <c r="N201" s="4">
        <f>D200</f>
        <v>-13000000</v>
      </c>
      <c r="O201" s="3">
        <f>IFERROR(P201/$P$178,0)</f>
        <v>0</v>
      </c>
      <c r="P201" s="4">
        <f>E200</f>
        <v>0</v>
      </c>
      <c r="Q201" s="3">
        <f>IFERROR(R201/$R$178,0)</f>
        <v>0.08771929824561403</v>
      </c>
      <c r="R201" s="4">
        <f>F50</f>
        <v>2200000000</v>
      </c>
      <c r="T201" t="s">
        <f>A200</f>
        <v>180</v>
      </c>
      <c r="U201" s="3">
        <f>IFERROR(V201/$V201,0)</f>
        <v>1</v>
      </c>
      <c r="V201" s="4">
        <f>B200</f>
        <v>-1330000000</v>
      </c>
      <c r="W201" s="3">
        <f>IFERROR(X201/$V201,0)</f>
        <v>3.5939849624060152</v>
      </c>
      <c r="X201" s="4">
        <f>C200</f>
        <v>-4780000000</v>
      </c>
      <c r="Y201" s="3">
        <f>IFERROR(Z201/$V201,0)</f>
        <v>0.0097744360902255641</v>
      </c>
      <c r="Z201" s="4">
        <f>D200</f>
        <v>-13000000</v>
      </c>
      <c r="AA201" s="3">
        <f>IFERROR(AB201/$V201,0)</f>
        <v>0</v>
      </c>
      <c r="AB201" s="4">
        <f>E200</f>
        <v>0</v>
      </c>
      <c r="AC201" s="3">
        <f>IFERROR(AD201/$V201,0)</f>
        <v>-1.6541353383458646</v>
      </c>
      <c r="AD201" s="4">
        <f>F50</f>
        <v>2200000000</v>
      </c>
    </row>
    <row r="202" spans="1:30" ht="13.23529411764706">
      <c r="A202" t="s">
        <v>182</v>
      </c>
      <c r="B202" s="4">
        <v>-69000000</v>
      </c>
      <c r="C202" s="4">
        <v>-228000000</v>
      </c>
      <c r="D202" s="4">
        <v>-387000000</v>
      </c>
      <c r="E202" s="4">
        <v>-431000000</v>
      </c>
      <c r="F202" s="4">
        <v>-329000000</v>
      </c>
      <c r="H202" t="s">
        <f>A201</f>
        <v>181</v>
      </c>
      <c r="I202" s="3">
        <f>IFERROR(J202/$J$178,0)</f>
        <v>0</v>
      </c>
      <c r="J202" s="4">
        <f>B201</f>
        <v>0</v>
      </c>
      <c r="K202" s="3">
        <f>IFERROR(L202/$L$178,0)</f>
        <v>0</v>
      </c>
      <c r="L202" s="4">
        <f>C201</f>
        <v>0</v>
      </c>
      <c r="M202" s="3">
        <f>IFERROR(N202/$N$178,0)</f>
        <v>0</v>
      </c>
      <c r="N202" s="4">
        <f>D201</f>
        <v>0</v>
      </c>
      <c r="O202" s="3">
        <f>IFERROR(P202/$P$178,0)</f>
        <v>0.0016721044045676999</v>
      </c>
      <c r="P202" s="4">
        <f>E201</f>
        <v>41000000</v>
      </c>
      <c r="Q202" s="3">
        <f>IFERROR(R202/$R$178,0)</f>
        <v>0</v>
      </c>
      <c r="R202" s="4">
        <f>F51</f>
        <v>0</v>
      </c>
      <c r="T202" t="s">
        <f>A201</f>
        <v>181</v>
      </c>
      <c r="U202" s="3">
        <f>IFERROR(V202/$V202,0)</f>
        <v>0</v>
      </c>
      <c r="V202" s="4">
        <f>B201</f>
        <v>0</v>
      </c>
      <c r="W202" s="3">
        <f>IFERROR(X202/$V202,0)</f>
        <v>0</v>
      </c>
      <c r="X202" s="4">
        <f>C201</f>
        <v>0</v>
      </c>
      <c r="Y202" s="3">
        <f>IFERROR(Z202/$V202,0)</f>
        <v>0</v>
      </c>
      <c r="Z202" s="4">
        <f>D201</f>
        <v>0</v>
      </c>
      <c r="AA202" s="3">
        <f>IFERROR(AB202/$V202,0)</f>
        <v>0</v>
      </c>
      <c r="AB202" s="4">
        <f>E201</f>
        <v>41000000</v>
      </c>
      <c r="AC202" s="3">
        <f>IFERROR(AD202/$V202,0)</f>
        <v>0</v>
      </c>
      <c r="AD202" s="4">
        <f>F51</f>
        <v>0</v>
      </c>
    </row>
    <row r="203" spans="1:30" ht="13.23529411764706">
      <c r="A203" t="s">
        <v>183</v>
      </c>
      <c r="B203" s="4">
        <v>-4300000000</v>
      </c>
      <c r="C203" s="4">
        <v>-5460000000</v>
      </c>
      <c r="D203" s="4">
        <v>-4490000000</v>
      </c>
      <c r="E203" s="4">
        <v>-4179999999.9999995</v>
      </c>
      <c r="F203" s="4">
        <v>-3670000000</v>
      </c>
      <c r="H203" t="s">
        <f>A202</f>
        <v>182</v>
      </c>
      <c r="I203" s="3">
        <f>IFERROR(J203/$J$178,0)</f>
        <v>-0.0030872483221476509</v>
      </c>
      <c r="J203" s="4">
        <f>B202</f>
        <v>-69000000</v>
      </c>
      <c r="K203" s="3">
        <f>IFERROR(L203/$L$178,0)</f>
        <v>-0.010021978021978023</v>
      </c>
      <c r="L203" s="4">
        <f>C202</f>
        <v>-228000000</v>
      </c>
      <c r="M203" s="3">
        <f>IFERROR(N203/$N$178,0)</f>
        <v>-0.016419176919813323</v>
      </c>
      <c r="N203" s="4">
        <f>D202</f>
        <v>-387000000</v>
      </c>
      <c r="O203" s="3">
        <f>IFERROR(P203/$P$178,0)</f>
        <v>-0.017577487765089723</v>
      </c>
      <c r="P203" s="4">
        <f>E202</f>
        <v>-431000000</v>
      </c>
      <c r="Q203" s="3">
        <f>IFERROR(R203/$R$178,0)</f>
        <v>0.16347687400318978</v>
      </c>
      <c r="R203" s="4">
        <f>F52</f>
        <v>4099999999.9999995</v>
      </c>
      <c r="T203" t="s">
        <f>A202</f>
        <v>182</v>
      </c>
      <c r="U203" s="3">
        <f>IFERROR(V203/$V203,0)</f>
        <v>1</v>
      </c>
      <c r="V203" s="4">
        <f>B202</f>
        <v>-69000000</v>
      </c>
      <c r="W203" s="3">
        <f>IFERROR(X203/$V203,0)</f>
        <v>3.3043478260869565</v>
      </c>
      <c r="X203" s="4">
        <f>C202</f>
        <v>-228000000</v>
      </c>
      <c r="Y203" s="3">
        <f>IFERROR(Z203/$V203,0)</f>
        <v>5.6086956521739131</v>
      </c>
      <c r="Z203" s="4">
        <f>D202</f>
        <v>-387000000</v>
      </c>
      <c r="AA203" s="3">
        <f>IFERROR(AB203/$V203,0)</f>
        <v>6.2463768115942031</v>
      </c>
      <c r="AB203" s="4">
        <f>E202</f>
        <v>-431000000</v>
      </c>
      <c r="AC203" s="3">
        <f>IFERROR(AD203/$V203,0)</f>
        <v>-59.420289855072454</v>
      </c>
      <c r="AD203" s="4">
        <f>F52</f>
        <v>4099999999.9999995</v>
      </c>
    </row>
    <row r="204" spans="1:30" ht="13.23529411764706">
      <c r="A204" t="s">
        <v>184</v>
      </c>
      <c r="B204" s="4">
        <v>4230000000.0000005</v>
      </c>
      <c r="C204" s="4">
        <v>5240000000</v>
      </c>
      <c r="D204" s="4">
        <v>4099999999.9999995</v>
      </c>
      <c r="E204" s="4">
        <v>3750000000</v>
      </c>
      <c r="F204" s="4">
        <v>3340000000</v>
      </c>
      <c r="H204" t="s">
        <f>A203</f>
        <v>183</v>
      </c>
      <c r="I204" s="3">
        <f>IFERROR(J204/$J$178,0)</f>
        <v>-0.19239373601789708</v>
      </c>
      <c r="J204" s="4">
        <f>B203</f>
        <v>-4300000000</v>
      </c>
      <c r="K204" s="3">
        <f>IFERROR(L204/$L$178,0)</f>
        <v>-0.23999999999999999</v>
      </c>
      <c r="L204" s="4">
        <f>C203</f>
        <v>-5460000000</v>
      </c>
      <c r="M204" s="3">
        <f>IFERROR(N204/$N$178,0)</f>
        <v>-0.19049639372083157</v>
      </c>
      <c r="N204" s="4">
        <f>D203</f>
        <v>-4490000000</v>
      </c>
      <c r="O204" s="3">
        <f>IFERROR(P204/$P$178,0)</f>
        <v>-0.17047308319738988</v>
      </c>
      <c r="P204" s="4">
        <f>E203</f>
        <v>-4179999999.9999995</v>
      </c>
      <c r="Q204" s="3">
        <f>IFERROR(R204/$R$178,0)</f>
        <v>0</v>
      </c>
      <c r="R204" s="4">
        <f>F53</f>
        <v>0</v>
      </c>
      <c r="T204" t="s">
        <f>A203</f>
        <v>183</v>
      </c>
      <c r="U204" s="3">
        <f>IFERROR(V204/$V204,0)</f>
        <v>1</v>
      </c>
      <c r="V204" s="4">
        <f>B203</f>
        <v>-4300000000</v>
      </c>
      <c r="W204" s="3">
        <f>IFERROR(X204/$V204,0)</f>
        <v>1.2697674418604652</v>
      </c>
      <c r="X204" s="4">
        <f>C203</f>
        <v>-5460000000</v>
      </c>
      <c r="Y204" s="3">
        <f>IFERROR(Z204/$V204,0)</f>
        <v>1.0441860465116279</v>
      </c>
      <c r="Z204" s="4">
        <f>D203</f>
        <v>-4490000000</v>
      </c>
      <c r="AA204" s="3">
        <f>IFERROR(AB204/$V204,0)</f>
        <v>0.97209302325581382</v>
      </c>
      <c r="AB204" s="4">
        <f>E203</f>
        <v>-4179999999.9999995</v>
      </c>
      <c r="AC204" s="3">
        <f>IFERROR(AD204/$V204,0)</f>
        <v>0</v>
      </c>
      <c r="AD204" s="4">
        <f>F53</f>
        <v>0</v>
      </c>
    </row>
    <row r="205" spans="1:30" ht="13.23529411764706">
      <c r="A205" t="s">
        <v>185</v>
      </c>
      <c r="B205" s="4">
        <v>-76000000</v>
      </c>
      <c r="C205" s="4">
        <v>-44000000</v>
      </c>
      <c r="D205" s="4">
        <v>-271000000</v>
      </c>
      <c r="E205" s="4">
        <v>-418000000</v>
      </c>
      <c r="F205" s="4">
        <v>-517000000</v>
      </c>
      <c r="H205" t="s">
        <f>A204</f>
        <v>184</v>
      </c>
      <c r="I205" s="3">
        <f>IFERROR(J205/$J$178,0)</f>
        <v>0.18926174496644296</v>
      </c>
      <c r="J205" s="4">
        <f>B204</f>
        <v>4230000000.0000005</v>
      </c>
      <c r="K205" s="3">
        <f>IFERROR(L205/$L$178,0)</f>
        <v>0.23032967032967033</v>
      </c>
      <c r="L205" s="4">
        <f>C204</f>
        <v>5240000000</v>
      </c>
      <c r="M205" s="3">
        <f>IFERROR(N205/$N$178,0)</f>
        <v>0.17394993635977937</v>
      </c>
      <c r="N205" s="4">
        <f>D204</f>
        <v>4099999999.9999995</v>
      </c>
      <c r="O205" s="3">
        <f>IFERROR(P205/$P$178,0)</f>
        <v>0.15293637846655792</v>
      </c>
      <c r="P205" s="4">
        <f>E204</f>
        <v>3750000000</v>
      </c>
      <c r="Q205" s="3">
        <f>IFERROR(R205/$R$178,0)</f>
        <v>0</v>
      </c>
      <c r="R205" s="4">
        <f>F54</f>
        <v>0</v>
      </c>
      <c r="T205" t="s">
        <f>A204</f>
        <v>184</v>
      </c>
      <c r="U205" s="3">
        <f>IFERROR(V205/$V205,0)</f>
        <v>1</v>
      </c>
      <c r="V205" s="4">
        <f>B204</f>
        <v>4230000000.0000005</v>
      </c>
      <c r="W205" s="3">
        <f>IFERROR(X205/$V205,0)</f>
        <v>1.238770685579196</v>
      </c>
      <c r="X205" s="4">
        <f>C204</f>
        <v>5240000000</v>
      </c>
      <c r="Y205" s="3">
        <f>IFERROR(Z205/$V205,0)</f>
        <v>0.96926713947990517</v>
      </c>
      <c r="Z205" s="4">
        <f>D204</f>
        <v>4099999999.9999995</v>
      </c>
      <c r="AA205" s="3">
        <f>IFERROR(AB205/$V205,0)</f>
        <v>0.88652482269503541</v>
      </c>
      <c r="AB205" s="4">
        <f>E204</f>
        <v>3750000000</v>
      </c>
      <c r="AC205" s="3">
        <f>IFERROR(AD205/$V205,0)</f>
        <v>-0</v>
      </c>
      <c r="AD205" s="4">
        <f>F54</f>
        <v>0</v>
      </c>
    </row>
    <row r="206" spans="1:30" ht="13.23529411764706">
      <c r="A206" t="s">
        <v>186</v>
      </c>
      <c r="B206" s="4">
        <v>2970000000</v>
      </c>
      <c r="C206" s="4">
        <v>1420000000</v>
      </c>
      <c r="D206" s="4">
        <v>281000000</v>
      </c>
      <c r="E206" s="4">
        <v>137000000</v>
      </c>
      <c r="F206" s="4">
        <v>11000000</v>
      </c>
      <c r="H206" t="s">
        <f>A205</f>
        <v>185</v>
      </c>
      <c r="I206" s="3">
        <f>IFERROR(J206/$J$178,0)</f>
        <v>-0.0034004474272930647</v>
      </c>
      <c r="J206" s="4">
        <f>B205</f>
        <v>-76000000</v>
      </c>
      <c r="K206" s="3">
        <f>IFERROR(L206/$L$178,0)</f>
        <v>-0.001934065934065934</v>
      </c>
      <c r="L206" s="4">
        <f>C205</f>
        <v>-44000000</v>
      </c>
      <c r="M206" s="3">
        <f>IFERROR(N206/$N$178,0)</f>
        <v>-0.011497666525243954</v>
      </c>
      <c r="N206" s="4">
        <f>D205</f>
        <v>-271000000</v>
      </c>
      <c r="O206" s="3">
        <f>IFERROR(P206/$P$178,0)</f>
        <v>-0.017047308319738989</v>
      </c>
      <c r="P206" s="4">
        <f>E205</f>
        <v>-418000000</v>
      </c>
      <c r="Q206" s="3">
        <f>IFERROR(R206/$R$178,0)</f>
        <v>0.020693779904306219</v>
      </c>
      <c r="R206" s="4">
        <f>F55</f>
        <v>519000000</v>
      </c>
      <c r="T206" t="s">
        <f>A205</f>
        <v>185</v>
      </c>
      <c r="U206" s="3">
        <f>IFERROR(V206/$V206,0)</f>
        <v>1</v>
      </c>
      <c r="V206" s="4">
        <f>B205</f>
        <v>-76000000</v>
      </c>
      <c r="W206" s="3">
        <f>IFERROR(X206/$V206,0)</f>
        <v>0.57894736842105265</v>
      </c>
      <c r="X206" s="4">
        <f>C205</f>
        <v>-44000000</v>
      </c>
      <c r="Y206" s="3">
        <f>IFERROR(Z206/$V206,0)</f>
        <v>3.5657894736842106</v>
      </c>
      <c r="Z206" s="4">
        <f>D205</f>
        <v>-271000000</v>
      </c>
      <c r="AA206" s="3">
        <f>IFERROR(AB206/$V206,0)</f>
        <v>5.5</v>
      </c>
      <c r="AB206" s="4">
        <f>E205</f>
        <v>-418000000</v>
      </c>
      <c r="AC206" s="3">
        <f>IFERROR(AD206/$V206,0)</f>
        <v>-6.8289473684210522</v>
      </c>
      <c r="AD206" s="4">
        <f>F55</f>
        <v>519000000</v>
      </c>
    </row>
    <row r="207" spans="1:30" ht="13.23529411764706">
      <c r="A207" t="s">
        <v>187</v>
      </c>
      <c r="B207" s="4">
        <v>-5280000000</v>
      </c>
      <c r="C207" s="4">
        <v>-11530000000</v>
      </c>
      <c r="D207" s="4">
        <v>-8439999999.999999</v>
      </c>
      <c r="E207" s="4">
        <v>-10060000000</v>
      </c>
      <c r="F207" s="4">
        <v>-11110000000</v>
      </c>
      <c r="H207" t="s">
        <f>A206</f>
        <v>186</v>
      </c>
      <c r="I207" s="3">
        <f>IFERROR(J207/$J$178,0)</f>
        <v>0.13288590604026845</v>
      </c>
      <c r="J207" s="4">
        <f>B206</f>
        <v>2970000000</v>
      </c>
      <c r="K207" s="3">
        <f>IFERROR(L207/$L$178,0)</f>
        <v>0.062417582417582419</v>
      </c>
      <c r="L207" s="4">
        <f>C206</f>
        <v>1420000000</v>
      </c>
      <c r="M207" s="3">
        <f>IFERROR(N207/$N$178,0)</f>
        <v>0.011921934662706831</v>
      </c>
      <c r="N207" s="4">
        <f>D206</f>
        <v>281000000</v>
      </c>
      <c r="O207" s="3">
        <f>IFERROR(P207/$P$178,0)</f>
        <v>0.0055872756933115827</v>
      </c>
      <c r="P207" s="4">
        <f>E206</f>
        <v>137000000</v>
      </c>
      <c r="Q207" s="3">
        <f>IFERROR(R207/$R$178,0)</f>
        <v>-0.011523125996810208</v>
      </c>
      <c r="R207" s="4">
        <f>F56</f>
        <v>-289000000</v>
      </c>
      <c r="T207" t="s">
        <f>A206</f>
        <v>186</v>
      </c>
      <c r="U207" s="3">
        <f>IFERROR(V207/$V207,0)</f>
        <v>1</v>
      </c>
      <c r="V207" s="4">
        <f>B206</f>
        <v>2970000000</v>
      </c>
      <c r="W207" s="3">
        <f>IFERROR(X207/$V207,0)</f>
        <v>0.4781144781144781</v>
      </c>
      <c r="X207" s="4">
        <f>C206</f>
        <v>1420000000</v>
      </c>
      <c r="Y207" s="3">
        <f>IFERROR(Z207/$V207,0)</f>
        <v>0.094612794612794607</v>
      </c>
      <c r="Z207" s="4">
        <f>D206</f>
        <v>281000000</v>
      </c>
      <c r="AA207" s="3">
        <f>IFERROR(AB207/$V207,0)</f>
        <v>0.046127946127946129</v>
      </c>
      <c r="AB207" s="4">
        <f>E206</f>
        <v>137000000</v>
      </c>
      <c r="AC207" s="3">
        <f>IFERROR(AD207/$V207,0)</f>
        <v>-0.097306397306397313</v>
      </c>
      <c r="AD207" s="4">
        <f>F56</f>
        <v>-289000000</v>
      </c>
    </row>
    <row r="208" spans="1:30" ht="13.23529411764706">
      <c r="A208" t="s">
        <v>188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H208" t="s">
        <f>A207</f>
        <v>187</v>
      </c>
      <c r="I208" s="3">
        <f>IFERROR(J208/$J$178,0)</f>
        <v>-0.23624161073825503</v>
      </c>
      <c r="J208" s="4">
        <f>B207</f>
        <v>-5280000000</v>
      </c>
      <c r="K208" s="3">
        <f>IFERROR(L208/$L$178,0)</f>
        <v>-0.50681318681318677</v>
      </c>
      <c r="L208" s="4">
        <f>C207</f>
        <v>-11530000000</v>
      </c>
      <c r="M208" s="3">
        <f>IFERROR(N208/$N$178,0)</f>
        <v>-0.35808230801866775</v>
      </c>
      <c r="N208" s="4">
        <f>D207</f>
        <v>-8439999999.999999</v>
      </c>
      <c r="O208" s="3">
        <f>IFERROR(P208/$P$178,0)</f>
        <v>-0.41027732463295269</v>
      </c>
      <c r="P208" s="4">
        <f>E207</f>
        <v>-10060000000</v>
      </c>
      <c r="Q208" s="3">
        <f>IFERROR(R208/$R$178,0)</f>
        <v>7.9744816586921848e-05</v>
      </c>
      <c r="R208" s="4">
        <f>F57</f>
        <v>2000000</v>
      </c>
      <c r="T208" t="s">
        <f>A207</f>
        <v>187</v>
      </c>
      <c r="U208" s="3">
        <f>IFERROR(V208/$V208,0)</f>
        <v>1</v>
      </c>
      <c r="V208" s="4">
        <f>B207</f>
        <v>-5280000000</v>
      </c>
      <c r="W208" s="3">
        <f>IFERROR(X208/$V208,0)</f>
        <v>2.1837121212121211</v>
      </c>
      <c r="X208" s="4">
        <f>C207</f>
        <v>-11530000000</v>
      </c>
      <c r="Y208" s="3">
        <f>IFERROR(Z208/$V208,0)</f>
        <v>1.5984848484848484</v>
      </c>
      <c r="Z208" s="4">
        <f>D207</f>
        <v>-8439999999.999999</v>
      </c>
      <c r="AA208" s="3">
        <f>IFERROR(AB208/$V208,0)</f>
        <v>1.9053030303030303</v>
      </c>
      <c r="AB208" s="4">
        <f>E207</f>
        <v>-10060000000</v>
      </c>
      <c r="AC208" s="3">
        <f>IFERROR(AD208/$V208,0)</f>
        <v>-0.00037878787878787879</v>
      </c>
      <c r="AD208" s="4">
        <f>F57</f>
        <v>2000000</v>
      </c>
    </row>
    <row r="209" spans="1:30" ht="13.23529411764706">
      <c r="A209" t="s">
        <v>189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H209" t="s">
        <f>A208</f>
        <v>188</v>
      </c>
      <c r="I209" s="3">
        <f>IFERROR(J209/$J$178,0)</f>
        <v>0</v>
      </c>
      <c r="J209" s="4">
        <f>B208</f>
        <v>0</v>
      </c>
      <c r="K209" s="3">
        <f>IFERROR(L209/$L$178,0)</f>
        <v>0</v>
      </c>
      <c r="L209" s="4">
        <f>C208</f>
        <v>0</v>
      </c>
      <c r="M209" s="3">
        <f>IFERROR(N209/$N$178,0)</f>
        <v>0</v>
      </c>
      <c r="N209" s="4">
        <f>D208</f>
        <v>0</v>
      </c>
      <c r="O209" s="3">
        <f>IFERROR(P209/$P$178,0)</f>
        <v>0</v>
      </c>
      <c r="P209" s="4">
        <f>E208</f>
        <v>0</v>
      </c>
      <c r="Q209" s="3">
        <f>IFERROR(R209/$R$178,0)</f>
        <v>0.032575757575757577</v>
      </c>
      <c r="R209" s="4">
        <f>F58</f>
        <v>817000000</v>
      </c>
      <c r="T209" t="s">
        <f>A208</f>
        <v>188</v>
      </c>
      <c r="U209" s="3">
        <f>IFERROR(V209/$V209,0)</f>
        <v>0</v>
      </c>
      <c r="V209" s="4">
        <f>B208</f>
        <v>0</v>
      </c>
      <c r="W209" s="3">
        <f>IFERROR(X209/$V209,0)</f>
        <v>0</v>
      </c>
      <c r="X209" s="4">
        <f>C208</f>
        <v>0</v>
      </c>
      <c r="Y209" s="3">
        <f>IFERROR(Z209/$V209,0)</f>
        <v>0</v>
      </c>
      <c r="Z209" s="4">
        <f>D208</f>
        <v>0</v>
      </c>
      <c r="AA209" s="3">
        <f>IFERROR(AB209/$V209,0)</f>
        <v>0</v>
      </c>
      <c r="AB209" s="4">
        <f>E208</f>
        <v>0</v>
      </c>
      <c r="AC209" s="3">
        <f>IFERROR(AD209/$V209,0)</f>
        <v>0</v>
      </c>
      <c r="AD209" s="4">
        <f>F58</f>
        <v>817000000</v>
      </c>
    </row>
    <row r="210" spans="1:30" ht="13.23529411764706">
      <c r="A210" t="s">
        <v>190</v>
      </c>
      <c r="B210" s="4">
        <v>-2250000000</v>
      </c>
      <c r="C210" s="4">
        <v>-2330000000</v>
      </c>
      <c r="D210" s="4">
        <v>-2450000000</v>
      </c>
      <c r="E210" s="4">
        <v>-2470000000</v>
      </c>
      <c r="F210" s="4">
        <v>-2670000000</v>
      </c>
      <c r="H210" t="s">
        <f>A209</f>
        <v>189</v>
      </c>
      <c r="I210" s="3">
        <f>IFERROR(J210/$J$178,0)</f>
        <v>0</v>
      </c>
      <c r="J210" s="4">
        <f>B209</f>
        <v>0</v>
      </c>
      <c r="K210" s="3">
        <f>IFERROR(L210/$L$178,0)</f>
        <v>0</v>
      </c>
      <c r="L210" s="4">
        <f>C209</f>
        <v>0</v>
      </c>
      <c r="M210" s="3">
        <f>IFERROR(N210/$N$178,0)</f>
        <v>0</v>
      </c>
      <c r="N210" s="4">
        <f>D209</f>
        <v>0</v>
      </c>
      <c r="O210" s="3">
        <f>IFERROR(P210/$P$178,0)</f>
        <v>0</v>
      </c>
      <c r="P210" s="4">
        <f>E209</f>
        <v>0</v>
      </c>
      <c r="Q210" s="3">
        <f>IFERROR(R210/$R$178,0)</f>
        <v>0</v>
      </c>
      <c r="R210" s="4">
        <f>F59</f>
        <v>0</v>
      </c>
      <c r="T210" t="s">
        <f>A209</f>
        <v>189</v>
      </c>
      <c r="U210" s="3">
        <f>IFERROR(V210/$V210,0)</f>
        <v>0</v>
      </c>
      <c r="V210" s="4">
        <f>B209</f>
        <v>0</v>
      </c>
      <c r="W210" s="3">
        <f>IFERROR(X210/$V210,0)</f>
        <v>0</v>
      </c>
      <c r="X210" s="4">
        <f>C209</f>
        <v>0</v>
      </c>
      <c r="Y210" s="3">
        <f>IFERROR(Z210/$V210,0)</f>
        <v>0</v>
      </c>
      <c r="Z210" s="4">
        <f>D209</f>
        <v>0</v>
      </c>
      <c r="AA210" s="3">
        <f>IFERROR(AB210/$V210,0)</f>
        <v>0</v>
      </c>
      <c r="AB210" s="4">
        <f>E209</f>
        <v>0</v>
      </c>
      <c r="AC210" s="3">
        <f>IFERROR(AD210/$V210,0)</f>
        <v>0</v>
      </c>
      <c r="AD210" s="4">
        <f>F59</f>
        <v>0</v>
      </c>
    </row>
    <row r="211" spans="1:30" ht="13.23529411764706">
      <c r="A211" t="s">
        <v>191</v>
      </c>
      <c r="B211" s="4">
        <v>-2250000000</v>
      </c>
      <c r="C211" s="4">
        <v>-2330000000</v>
      </c>
      <c r="D211" s="4">
        <v>-2450000000</v>
      </c>
      <c r="E211" s="4">
        <v>-2470000000</v>
      </c>
      <c r="F211" s="4">
        <v>-2670000000</v>
      </c>
      <c r="H211" t="s">
        <f>A210</f>
        <v>190</v>
      </c>
      <c r="I211" s="3">
        <f>IFERROR(J211/$J$178,0)</f>
        <v>-0.10067114093959731</v>
      </c>
      <c r="J211" s="4">
        <f>B210</f>
        <v>-2250000000</v>
      </c>
      <c r="K211" s="3">
        <f>IFERROR(L211/$L$178,0)</f>
        <v>-0.10241758241758242</v>
      </c>
      <c r="L211" s="4">
        <f>C210</f>
        <v>-2330000000</v>
      </c>
      <c r="M211" s="3">
        <f>IFERROR(N211/$N$178,0)</f>
        <v>-0.10394569367840475</v>
      </c>
      <c r="N211" s="4">
        <f>D210</f>
        <v>-2450000000</v>
      </c>
      <c r="O211" s="3">
        <f>IFERROR(P211/$P$178,0)</f>
        <v>-0.10073409461663947</v>
      </c>
      <c r="P211" s="4">
        <f>E210</f>
        <v>-2470000000</v>
      </c>
      <c r="Q211" s="3">
        <f>IFERROR(R211/$R$178,0)</f>
        <v>0.00043859649122807018</v>
      </c>
      <c r="R211" s="4">
        <f>F60</f>
        <v>11000000</v>
      </c>
      <c r="T211" t="s">
        <f>A210</f>
        <v>190</v>
      </c>
      <c r="U211" s="3">
        <f>IFERROR(V211/$V211,0)</f>
        <v>1</v>
      </c>
      <c r="V211" s="4">
        <f>B210</f>
        <v>-2250000000</v>
      </c>
      <c r="W211" s="3">
        <f>IFERROR(X211/$V211,0)</f>
        <v>1.0355555555555556</v>
      </c>
      <c r="X211" s="4">
        <f>C210</f>
        <v>-2330000000</v>
      </c>
      <c r="Y211" s="3">
        <f>IFERROR(Z211/$V211,0)</f>
        <v>1.0888888888888888</v>
      </c>
      <c r="Z211" s="4">
        <f>D210</f>
        <v>-2450000000</v>
      </c>
      <c r="AA211" s="3">
        <f>IFERROR(AB211/$V211,0)</f>
        <v>1.0977777777777777</v>
      </c>
      <c r="AB211" s="4">
        <f>E210</f>
        <v>-2470000000</v>
      </c>
      <c r="AC211" s="3">
        <f>IFERROR(AD211/$V211,0)</f>
        <v>-0.0048888888888888888</v>
      </c>
      <c r="AD211" s="4">
        <f>F60</f>
        <v>11000000</v>
      </c>
    </row>
    <row r="212" spans="1:30" ht="13.23529411764706">
      <c r="A212" t="s">
        <v>61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H212" t="s">
        <f>A211</f>
        <v>191</v>
      </c>
      <c r="I212" s="3">
        <f>IFERROR(J212/$J$178,0)</f>
        <v>-0.10067114093959731</v>
      </c>
      <c r="J212" s="4">
        <f>B211</f>
        <v>-2250000000</v>
      </c>
      <c r="K212" s="3">
        <f>IFERROR(L212/$L$178,0)</f>
        <v>-0.10241758241758242</v>
      </c>
      <c r="L212" s="4">
        <f>C211</f>
        <v>-2330000000</v>
      </c>
      <c r="M212" s="3">
        <f>IFERROR(N212/$N$178,0)</f>
        <v>-0.10394569367840475</v>
      </c>
      <c r="N212" s="4">
        <f>D211</f>
        <v>-2450000000</v>
      </c>
      <c r="O212" s="3">
        <f>IFERROR(P212/$P$178,0)</f>
        <v>-0.10073409461663947</v>
      </c>
      <c r="P212" s="4">
        <f>E211</f>
        <v>-2470000000</v>
      </c>
      <c r="Q212" s="3">
        <f>IFERROR(R212/$R$178,0)</f>
        <v>0</v>
      </c>
      <c r="R212" s="4">
        <f>F61</f>
        <v>0</v>
      </c>
      <c r="T212" t="s">
        <f>A211</f>
        <v>191</v>
      </c>
      <c r="U212" s="3">
        <f>IFERROR(V212/$V212,0)</f>
        <v>1</v>
      </c>
      <c r="V212" s="4">
        <f>B211</f>
        <v>-2250000000</v>
      </c>
      <c r="W212" s="3">
        <f>IFERROR(X212/$V212,0)</f>
        <v>1.0355555555555556</v>
      </c>
      <c r="X212" s="4">
        <f>C211</f>
        <v>-2330000000</v>
      </c>
      <c r="Y212" s="3">
        <f>IFERROR(Z212/$V212,0)</f>
        <v>1.0888888888888888</v>
      </c>
      <c r="Z212" s="4">
        <f>D211</f>
        <v>-2450000000</v>
      </c>
      <c r="AA212" s="3">
        <f>IFERROR(AB212/$V212,0)</f>
        <v>1.0977777777777777</v>
      </c>
      <c r="AB212" s="4">
        <f>E211</f>
        <v>-2470000000</v>
      </c>
      <c r="AC212" s="3">
        <f>IFERROR(AD212/$V212,0)</f>
        <v>-0</v>
      </c>
      <c r="AD212" s="4">
        <f>F61</f>
        <v>0</v>
      </c>
    </row>
    <row r="213" spans="1:30" ht="13.23529411764706">
      <c r="A213" t="s">
        <v>192</v>
      </c>
      <c r="B213" s="4">
        <v>-1480000000</v>
      </c>
      <c r="C213" s="4">
        <v>731000000</v>
      </c>
      <c r="D213" s="4">
        <v>0</v>
      </c>
      <c r="E213" s="4">
        <v>1840000000</v>
      </c>
      <c r="F213" s="4">
        <v>2350000000</v>
      </c>
      <c r="H213" t="s">
        <f>A212</f>
        <v>61</v>
      </c>
      <c r="I213" s="3">
        <f>IFERROR(J213/$J$178,0)</f>
        <v>0</v>
      </c>
      <c r="J213" s="4">
        <f>B212</f>
        <v>0</v>
      </c>
      <c r="K213" s="3">
        <f>IFERROR(L213/$L$178,0)</f>
        <v>0</v>
      </c>
      <c r="L213" s="4">
        <f>C212</f>
        <v>0</v>
      </c>
      <c r="M213" s="3">
        <f>IFERROR(N213/$N$178,0)</f>
        <v>0</v>
      </c>
      <c r="N213" s="4">
        <f>D212</f>
        <v>0</v>
      </c>
      <c r="O213" s="3">
        <f>IFERROR(P213/$P$178,0)</f>
        <v>0</v>
      </c>
      <c r="P213" s="4">
        <f>E212</f>
        <v>0</v>
      </c>
      <c r="Q213" s="3">
        <f>IFERROR(R213/$R$178,0)</f>
        <v>0</v>
      </c>
      <c r="R213" s="4">
        <f>F62</f>
        <v>0</v>
      </c>
      <c r="T213" t="s">
        <f>A212</f>
        <v>61</v>
      </c>
      <c r="U213" s="3">
        <f>IFERROR(V213/$V213,0)</f>
        <v>0</v>
      </c>
      <c r="V213" s="4">
        <f>B212</f>
        <v>0</v>
      </c>
      <c r="W213" s="3">
        <f>IFERROR(X213/$V213,0)</f>
        <v>0</v>
      </c>
      <c r="X213" s="4">
        <f>C212</f>
        <v>0</v>
      </c>
      <c r="Y213" s="3">
        <f>IFERROR(Z213/$V213,0)</f>
        <v>0</v>
      </c>
      <c r="Z213" s="4">
        <f>D212</f>
        <v>0</v>
      </c>
      <c r="AA213" s="3">
        <f>IFERROR(AB213/$V213,0)</f>
        <v>0</v>
      </c>
      <c r="AB213" s="4">
        <f>E212</f>
        <v>0</v>
      </c>
      <c r="AC213" s="3">
        <f>IFERROR(AD213/$V213,0)</f>
        <v>-0</v>
      </c>
      <c r="AD213" s="4">
        <f>F62</f>
        <v>0</v>
      </c>
    </row>
    <row r="214" spans="1:30" ht="13.23529411764706">
      <c r="A214" t="s">
        <v>193</v>
      </c>
      <c r="B214" s="4">
        <v>-1500000000</v>
      </c>
      <c r="C214" s="4">
        <v>0</v>
      </c>
      <c r="D214" s="4">
        <v>0</v>
      </c>
      <c r="E214" s="4">
        <v>0</v>
      </c>
      <c r="F214" s="4">
        <v>0</v>
      </c>
      <c r="H214" t="s">
        <f>A213</f>
        <v>192</v>
      </c>
      <c r="I214" s="3">
        <f>IFERROR(J214/$J$178,0)</f>
        <v>-0.066219239373601788</v>
      </c>
      <c r="J214" s="4">
        <f>B213</f>
        <v>-1480000000</v>
      </c>
      <c r="K214" s="3">
        <f>IFERROR(L214/$L$178,0)</f>
        <v>0.032131868131868128</v>
      </c>
      <c r="L214" s="4">
        <f>C213</f>
        <v>731000000</v>
      </c>
      <c r="M214" s="3">
        <f>IFERROR(N214/$N$178,0)</f>
        <v>0</v>
      </c>
      <c r="N214" s="4">
        <f>D213</f>
        <v>0</v>
      </c>
      <c r="O214" s="3">
        <f>IFERROR(P214/$P$178,0)</f>
        <v>0.075040783034257749</v>
      </c>
      <c r="P214" s="4">
        <f>E213</f>
        <v>1840000000</v>
      </c>
      <c r="Q214" s="3">
        <f>IFERROR(R214/$R$178,0)</f>
        <v>0.14274322169059012</v>
      </c>
      <c r="R214" s="4">
        <f>F63</f>
        <v>3580000000</v>
      </c>
      <c r="T214" t="s">
        <f>A213</f>
        <v>192</v>
      </c>
      <c r="U214" s="3">
        <f>IFERROR(V214/$V214,0)</f>
        <v>1</v>
      </c>
      <c r="V214" s="4">
        <f>B213</f>
        <v>-1480000000</v>
      </c>
      <c r="W214" s="3">
        <f>IFERROR(X214/$V214,0)</f>
        <v>-0.49391891891891893</v>
      </c>
      <c r="X214" s="4">
        <f>C213</f>
        <v>731000000</v>
      </c>
      <c r="Y214" s="3">
        <f>IFERROR(Z214/$V214,0)</f>
        <v>-0</v>
      </c>
      <c r="Z214" s="4">
        <f>D213</f>
        <v>0</v>
      </c>
      <c r="AA214" s="3">
        <f>IFERROR(AB214/$V214,0)</f>
        <v>-1.2432432432432432</v>
      </c>
      <c r="AB214" s="4">
        <f>E213</f>
        <v>1840000000</v>
      </c>
      <c r="AC214" s="3">
        <f>IFERROR(AD214/$V214,0)</f>
        <v>-2.4189189189189189</v>
      </c>
      <c r="AD214" s="4">
        <f>F63</f>
        <v>3580000000</v>
      </c>
    </row>
    <row r="215" spans="1:30" ht="13.23529411764706">
      <c r="A215" t="s">
        <v>194</v>
      </c>
      <c r="B215" s="4">
        <v>17000000</v>
      </c>
      <c r="C215" s="4">
        <v>731000000</v>
      </c>
      <c r="D215" s="4">
        <v>0</v>
      </c>
      <c r="E215" s="4">
        <v>1840000000</v>
      </c>
      <c r="F215" s="4">
        <v>2350000000</v>
      </c>
      <c r="H215" t="s">
        <f>A214</f>
        <v>193</v>
      </c>
      <c r="I215" s="3">
        <f>IFERROR(J215/$J$178,0)</f>
        <v>-0.067114093959731544</v>
      </c>
      <c r="J215" s="4">
        <f>B214</f>
        <v>-1500000000</v>
      </c>
      <c r="K215" s="3">
        <f>IFERROR(L215/$L$178,0)</f>
        <v>0</v>
      </c>
      <c r="L215" s="4">
        <f>C214</f>
        <v>0</v>
      </c>
      <c r="M215" s="3">
        <f>IFERROR(N215/$N$178,0)</f>
        <v>0</v>
      </c>
      <c r="N215" s="4">
        <f>D214</f>
        <v>0</v>
      </c>
      <c r="O215" s="3">
        <f>IFERROR(P215/$P$178,0)</f>
        <v>0</v>
      </c>
      <c r="P215" s="4">
        <f>E214</f>
        <v>0</v>
      </c>
      <c r="Q215" s="3">
        <f>IFERROR(R215/$R$178,0)</f>
        <v>-0.0070574162679425834</v>
      </c>
      <c r="R215" s="4">
        <f>F64</f>
        <v>-177000000</v>
      </c>
      <c r="T215" t="s">
        <f>A214</f>
        <v>193</v>
      </c>
      <c r="U215" s="3">
        <f>IFERROR(V215/$V215,0)</f>
        <v>1</v>
      </c>
      <c r="V215" s="4">
        <f>B214</f>
        <v>-1500000000</v>
      </c>
      <c r="W215" s="3">
        <f>IFERROR(X215/$V215,0)</f>
        <v>0</v>
      </c>
      <c r="X215" s="4">
        <f>C214</f>
        <v>0</v>
      </c>
      <c r="Y215" s="3">
        <f>IFERROR(Z215/$V215,0)</f>
        <v>0</v>
      </c>
      <c r="Z215" s="4">
        <f>D214</f>
        <v>0</v>
      </c>
      <c r="AA215" s="3">
        <f>IFERROR(AB215/$V215,0)</f>
        <v>0</v>
      </c>
      <c r="AB215" s="4">
        <f>E214</f>
        <v>0</v>
      </c>
      <c r="AC215" s="3">
        <f>IFERROR(AD215/$V215,0)</f>
        <v>0.11799999999999999</v>
      </c>
      <c r="AD215" s="4">
        <f>F64</f>
        <v>-177000000</v>
      </c>
    </row>
    <row r="216" spans="1:30" ht="13.23529411764706">
      <c r="A216" t="s">
        <v>195</v>
      </c>
      <c r="B216" s="4">
        <v>17000000</v>
      </c>
      <c r="C216" s="4">
        <v>731000000</v>
      </c>
      <c r="D216" s="4">
        <v>0</v>
      </c>
      <c r="E216" s="4">
        <v>1840000000</v>
      </c>
      <c r="F216" s="4">
        <v>2350000000</v>
      </c>
      <c r="H216" t="s">
        <f>A215</f>
        <v>194</v>
      </c>
      <c r="I216" s="3">
        <f>IFERROR(J216/$J$178,0)</f>
        <v>0.00076062639821029084</v>
      </c>
      <c r="J216" s="4">
        <f>B215</f>
        <v>17000000</v>
      </c>
      <c r="K216" s="3">
        <f>IFERROR(L216/$L$178,0)</f>
        <v>0.032131868131868128</v>
      </c>
      <c r="L216" s="4">
        <f>C215</f>
        <v>731000000</v>
      </c>
      <c r="M216" s="3">
        <f>IFERROR(N216/$N$178,0)</f>
        <v>0</v>
      </c>
      <c r="N216" s="4">
        <f>D215</f>
        <v>0</v>
      </c>
      <c r="O216" s="3">
        <f>IFERROR(P216/$P$178,0)</f>
        <v>0.075040783034257749</v>
      </c>
      <c r="P216" s="4">
        <f>E215</f>
        <v>1840000000</v>
      </c>
      <c r="Q216" s="3">
        <f>IFERROR(R216/$R$178,0)</f>
        <v>0.14992025518341306</v>
      </c>
      <c r="R216" s="4">
        <f>F65</f>
        <v>3760000000</v>
      </c>
      <c r="T216" t="s">
        <f>A215</f>
        <v>194</v>
      </c>
      <c r="U216" s="3">
        <f>IFERROR(V216/$V216,0)</f>
        <v>1</v>
      </c>
      <c r="V216" s="4">
        <f>B215</f>
        <v>17000000</v>
      </c>
      <c r="W216" s="3">
        <f>IFERROR(X216/$V216,0)</f>
        <v>43</v>
      </c>
      <c r="X216" s="4">
        <f>C215</f>
        <v>731000000</v>
      </c>
      <c r="Y216" s="3">
        <f>IFERROR(Z216/$V216,0)</f>
        <v>0</v>
      </c>
      <c r="Z216" s="4">
        <f>D215</f>
        <v>0</v>
      </c>
      <c r="AA216" s="3">
        <f>IFERROR(AB216/$V216,0)</f>
        <v>108.23529411764706</v>
      </c>
      <c r="AB216" s="4">
        <f>E215</f>
        <v>1840000000</v>
      </c>
      <c r="AC216" s="3">
        <f>IFERROR(AD216/$V216,0)</f>
        <v>221.1764705882353</v>
      </c>
      <c r="AD216" s="4">
        <f>F65</f>
        <v>3760000000</v>
      </c>
    </row>
    <row r="217" spans="1:30" ht="13.23529411764706">
      <c r="A217" t="s">
        <v>196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H217" t="s">
        <f>A216</f>
        <v>195</v>
      </c>
      <c r="I217" s="3">
        <f>IFERROR(J217/$J$178,0)</f>
        <v>0.00076062639821029084</v>
      </c>
      <c r="J217" s="4">
        <f>B216</f>
        <v>17000000</v>
      </c>
      <c r="K217" s="3">
        <f>IFERROR(L217/$L$178,0)</f>
        <v>0.032131868131868128</v>
      </c>
      <c r="L217" s="4">
        <f>C216</f>
        <v>731000000</v>
      </c>
      <c r="M217" s="3">
        <f>IFERROR(N217/$N$178,0)</f>
        <v>0</v>
      </c>
      <c r="N217" s="4">
        <f>D216</f>
        <v>0</v>
      </c>
      <c r="O217" s="3">
        <f>IFERROR(P217/$P$178,0)</f>
        <v>0.075040783034257749</v>
      </c>
      <c r="P217" s="4">
        <f>E216</f>
        <v>1840000000</v>
      </c>
      <c r="Q217" s="3">
        <f>IFERROR(R217/$R$178,0)</f>
        <v>0</v>
      </c>
      <c r="R217" s="4">
        <f>F66</f>
        <v>0</v>
      </c>
      <c r="T217" t="s">
        <f>A216</f>
        <v>195</v>
      </c>
      <c r="U217" s="3">
        <f>IFERROR(V217/$V217,0)</f>
        <v>1</v>
      </c>
      <c r="V217" s="4">
        <f>B216</f>
        <v>17000000</v>
      </c>
      <c r="W217" s="3">
        <f>IFERROR(X217/$V217,0)</f>
        <v>43</v>
      </c>
      <c r="X217" s="4">
        <f>C216</f>
        <v>731000000</v>
      </c>
      <c r="Y217" s="3">
        <f>IFERROR(Z217/$V217,0)</f>
        <v>0</v>
      </c>
      <c r="Z217" s="4">
        <f>D216</f>
        <v>0</v>
      </c>
      <c r="AA217" s="3">
        <f>IFERROR(AB217/$V217,0)</f>
        <v>108.23529411764706</v>
      </c>
      <c r="AB217" s="4">
        <f>E216</f>
        <v>1840000000</v>
      </c>
      <c r="AC217" s="3">
        <f>IFERROR(AD217/$V217,0)</f>
        <v>0</v>
      </c>
      <c r="AD217" s="4">
        <f>F66</f>
        <v>0</v>
      </c>
    </row>
    <row r="218" spans="1:30" ht="13.23529411764706">
      <c r="A218" t="s">
        <v>197</v>
      </c>
      <c r="B218" s="4">
        <v>1170000000</v>
      </c>
      <c r="C218" s="4">
        <v>5870000000</v>
      </c>
      <c r="D218" s="4">
        <v>4230000000.0000005</v>
      </c>
      <c r="E218" s="4">
        <v>3560000000</v>
      </c>
      <c r="F218" s="4">
        <v>3240000000</v>
      </c>
      <c r="H218" t="s">
        <f>A217</f>
        <v>196</v>
      </c>
      <c r="I218" s="3">
        <f>IFERROR(J218/$J$178,0)</f>
        <v>0</v>
      </c>
      <c r="J218" s="4">
        <f>B217</f>
        <v>0</v>
      </c>
      <c r="K218" s="3">
        <f>IFERROR(L218/$L$178,0)</f>
        <v>0</v>
      </c>
      <c r="L218" s="4">
        <f>C217</f>
        <v>0</v>
      </c>
      <c r="M218" s="3">
        <f>IFERROR(N218/$N$178,0)</f>
        <v>0</v>
      </c>
      <c r="N218" s="4">
        <f>D217</f>
        <v>0</v>
      </c>
      <c r="O218" s="3">
        <f>IFERROR(P218/$P$178,0)</f>
        <v>0</v>
      </c>
      <c r="P218" s="4">
        <f>E217</f>
        <v>0</v>
      </c>
      <c r="Q218" s="3">
        <f>IFERROR(R218/$R$178,0)</f>
        <v>0</v>
      </c>
      <c r="R218" s="4">
        <f>F67</f>
        <v>0</v>
      </c>
      <c r="T218" t="s">
        <f>A217</f>
        <v>196</v>
      </c>
      <c r="U218" s="3">
        <f>IFERROR(V218/$V218,0)</f>
        <v>0</v>
      </c>
      <c r="V218" s="4">
        <f>B217</f>
        <v>0</v>
      </c>
      <c r="W218" s="3">
        <f>IFERROR(X218/$V218,0)</f>
        <v>0</v>
      </c>
      <c r="X218" s="4">
        <f>C217</f>
        <v>0</v>
      </c>
      <c r="Y218" s="3">
        <f>IFERROR(Z218/$V218,0)</f>
        <v>0</v>
      </c>
      <c r="Z218" s="4">
        <f>D217</f>
        <v>0</v>
      </c>
      <c r="AA218" s="3">
        <f>IFERROR(AB218/$V218,0)</f>
        <v>0</v>
      </c>
      <c r="AB218" s="4">
        <f>E217</f>
        <v>0</v>
      </c>
      <c r="AC218" s="3">
        <f>IFERROR(AD218/$V218,0)</f>
        <v>0</v>
      </c>
      <c r="AD218" s="4">
        <f>F67</f>
        <v>0</v>
      </c>
    </row>
    <row r="219" spans="1:30" ht="13.23529411764706">
      <c r="A219" t="s">
        <v>198</v>
      </c>
      <c r="B219" s="4">
        <v>1250000000</v>
      </c>
      <c r="C219" s="4">
        <v>-1450000000</v>
      </c>
      <c r="D219" s="4">
        <v>-362000000</v>
      </c>
      <c r="E219" s="4">
        <v>1170000000</v>
      </c>
      <c r="F219" s="4">
        <v>-380000000</v>
      </c>
      <c r="H219" t="s">
        <f>A218</f>
        <v>197</v>
      </c>
      <c r="I219" s="3">
        <f>IFERROR(J219/$J$178,0)</f>
        <v>0.052348993288590606</v>
      </c>
      <c r="J219" s="4">
        <f>B218</f>
        <v>1170000000</v>
      </c>
      <c r="K219" s="3">
        <f>IFERROR(L219/$L$178,0)</f>
        <v>0.25802197802197802</v>
      </c>
      <c r="L219" s="4">
        <f>C218</f>
        <v>5870000000</v>
      </c>
      <c r="M219" s="3">
        <f>IFERROR(N219/$N$178,0)</f>
        <v>0.17946542214679678</v>
      </c>
      <c r="N219" s="4">
        <f>D218</f>
        <v>4230000000.0000005</v>
      </c>
      <c r="O219" s="3">
        <f>IFERROR(P219/$P$178,0)</f>
        <v>0.14518760195758565</v>
      </c>
      <c r="P219" s="4">
        <f>E218</f>
        <v>3560000000</v>
      </c>
      <c r="Q219" s="3">
        <f>IFERROR(R219/$R$178,0)</f>
        <v>-0.00027910685805422646</v>
      </c>
      <c r="R219" s="4">
        <f>F68</f>
        <v>-7000000</v>
      </c>
      <c r="T219" t="s">
        <f>A218</f>
        <v>197</v>
      </c>
      <c r="U219" s="3">
        <f>IFERROR(V219/$V219,0)</f>
        <v>1</v>
      </c>
      <c r="V219" s="4">
        <f>B218</f>
        <v>1170000000</v>
      </c>
      <c r="W219" s="3">
        <f>IFERROR(X219/$V219,0)</f>
        <v>5.017094017094017</v>
      </c>
      <c r="X219" s="4">
        <f>C218</f>
        <v>5870000000</v>
      </c>
      <c r="Y219" s="3">
        <f>IFERROR(Z219/$V219,0)</f>
        <v>3.6153846153846159</v>
      </c>
      <c r="Z219" s="4">
        <f>D218</f>
        <v>4230000000.0000005</v>
      </c>
      <c r="AA219" s="3">
        <f>IFERROR(AB219/$V219,0)</f>
        <v>3.0427350427350426</v>
      </c>
      <c r="AB219" s="4">
        <f>E218</f>
        <v>3560000000</v>
      </c>
      <c r="AC219" s="3">
        <f>IFERROR(AD219/$V219,0)</f>
        <v>-0.0059829059829059833</v>
      </c>
      <c r="AD219" s="4">
        <f>F68</f>
        <v>-7000000</v>
      </c>
    </row>
    <row r="220" spans="1:30" ht="13.23529411764706">
      <c r="A220" t="s">
        <v>199</v>
      </c>
      <c r="B220" s="4">
        <v>-74000000</v>
      </c>
      <c r="C220" s="4">
        <v>7320000000</v>
      </c>
      <c r="D220" s="4">
        <v>4590000000</v>
      </c>
      <c r="E220" s="4">
        <v>2390000000</v>
      </c>
      <c r="F220" s="4">
        <v>3620000000</v>
      </c>
      <c r="H220" t="s">
        <f>A219</f>
        <v>198</v>
      </c>
      <c r="I220" s="3">
        <f>IFERROR(J220/$J$178,0)</f>
        <v>0.055928411633109618</v>
      </c>
      <c r="J220" s="4">
        <f>B219</f>
        <v>1250000000</v>
      </c>
      <c r="K220" s="3">
        <f>IFERROR(L220/$L$178,0)</f>
        <v>-0.063736263736263732</v>
      </c>
      <c r="L220" s="4">
        <f>C219</f>
        <v>-1450000000</v>
      </c>
      <c r="M220" s="3">
        <f>IFERROR(N220/$N$178,0)</f>
        <v>-0.015358506576156131</v>
      </c>
      <c r="N220" s="4">
        <f>D219</f>
        <v>-362000000</v>
      </c>
      <c r="O220" s="3">
        <f>IFERROR(P220/$P$178,0)</f>
        <v>0.047716150081566065</v>
      </c>
      <c r="P220" s="4">
        <f>E219</f>
        <v>1170000000</v>
      </c>
      <c r="Q220" s="3">
        <f>IFERROR(R220/$R$178,0)</f>
        <v>0</v>
      </c>
      <c r="R220" s="4">
        <f>F69</f>
        <v>0</v>
      </c>
      <c r="T220" t="s">
        <f>A219</f>
        <v>198</v>
      </c>
      <c r="U220" s="3">
        <f>IFERROR(V220/$V220,0)</f>
        <v>1</v>
      </c>
      <c r="V220" s="4">
        <f>B219</f>
        <v>1250000000</v>
      </c>
      <c r="W220" s="3">
        <f>IFERROR(X220/$V220,0)</f>
        <v>-1.1599999999999999</v>
      </c>
      <c r="X220" s="4">
        <f>C219</f>
        <v>-1450000000</v>
      </c>
      <c r="Y220" s="3">
        <f>IFERROR(Z220/$V220,0)</f>
        <v>-0.28960000000000002</v>
      </c>
      <c r="Z220" s="4">
        <f>D219</f>
        <v>-362000000</v>
      </c>
      <c r="AA220" s="3">
        <f>IFERROR(AB220/$V220,0)</f>
        <v>0.93600000000000005</v>
      </c>
      <c r="AB220" s="4">
        <f>E219</f>
        <v>1170000000</v>
      </c>
      <c r="AC220" s="3">
        <f>IFERROR(AD220/$V220,0)</f>
        <v>0</v>
      </c>
      <c r="AD220" s="4">
        <f>F69</f>
        <v>0</v>
      </c>
    </row>
    <row r="221" spans="1:30" ht="13.23529411764706">
      <c r="A221" t="s">
        <v>200</v>
      </c>
      <c r="B221" s="4">
        <v>2960000000</v>
      </c>
      <c r="C221" s="4">
        <v>9240000000</v>
      </c>
      <c r="D221" s="4">
        <v>6910000000</v>
      </c>
      <c r="E221" s="4">
        <v>5300000000</v>
      </c>
      <c r="F221" s="4">
        <v>7090000000</v>
      </c>
      <c r="H221" t="s">
        <f>A220</f>
        <v>199</v>
      </c>
      <c r="I221" s="3">
        <f>IFERROR(J221/$J$178,0)</f>
        <v>-0.0033109619686800896</v>
      </c>
      <c r="J221" s="4">
        <f>B220</f>
        <v>-74000000</v>
      </c>
      <c r="K221" s="3">
        <f>IFERROR(L221/$L$178,0)</f>
        <v>0.32175824175824175</v>
      </c>
      <c r="L221" s="4">
        <f>C220</f>
        <v>7320000000</v>
      </c>
      <c r="M221" s="3">
        <f>IFERROR(N221/$N$178,0)</f>
        <v>0.19473907509546032</v>
      </c>
      <c r="N221" s="4">
        <f>D220</f>
        <v>4590000000</v>
      </c>
      <c r="O221" s="3">
        <f>IFERROR(P221/$P$178,0)</f>
        <v>0.097471451876019577</v>
      </c>
      <c r="P221" s="4">
        <f>E220</f>
        <v>2390000000</v>
      </c>
      <c r="Q221" s="3">
        <f>IFERROR(R221/$R$178,0)</f>
        <v>0</v>
      </c>
      <c r="R221" s="4">
        <f>F70</f>
        <v>0</v>
      </c>
      <c r="T221" t="s">
        <f>A220</f>
        <v>199</v>
      </c>
      <c r="U221" s="3">
        <f>IFERROR(V221/$V221,0)</f>
        <v>1</v>
      </c>
      <c r="V221" s="4">
        <f>B220</f>
        <v>-74000000</v>
      </c>
      <c r="W221" s="3">
        <f>IFERROR(X221/$V221,0)</f>
        <v>-98.918918918918919</v>
      </c>
      <c r="X221" s="4">
        <f>C220</f>
        <v>7320000000</v>
      </c>
      <c r="Y221" s="3">
        <f>IFERROR(Z221/$V221,0)</f>
        <v>-62.027027027027025</v>
      </c>
      <c r="Z221" s="4">
        <f>D220</f>
        <v>4590000000</v>
      </c>
      <c r="AA221" s="3">
        <f>IFERROR(AB221/$V221,0)</f>
        <v>-32.297297297297298</v>
      </c>
      <c r="AB221" s="4">
        <f>E220</f>
        <v>2390000000</v>
      </c>
      <c r="AC221" s="3">
        <f>IFERROR(AD221/$V221,0)</f>
        <v>-0</v>
      </c>
      <c r="AD221" s="4">
        <f>F70</f>
        <v>0</v>
      </c>
    </row>
    <row r="222" spans="1:30" ht="13.23529411764706">
      <c r="A222" t="s">
        <v>201</v>
      </c>
      <c r="B222" s="4">
        <v>-3030000000</v>
      </c>
      <c r="C222" s="4">
        <v>-1920000000</v>
      </c>
      <c r="D222" s="4">
        <v>-2320000000</v>
      </c>
      <c r="E222" s="4">
        <v>-2910000000</v>
      </c>
      <c r="F222" s="4">
        <v>-3480000000</v>
      </c>
      <c r="H222" t="s">
        <f>A221</f>
        <v>200</v>
      </c>
      <c r="I222" s="3">
        <f>IFERROR(J222/$J$178,0)</f>
        <v>0.13243847874720358</v>
      </c>
      <c r="J222" s="4">
        <f>B221</f>
        <v>2960000000</v>
      </c>
      <c r="K222" s="3">
        <f>IFERROR(L222/$L$178,0)</f>
        <v>0.40615384615384614</v>
      </c>
      <c r="L222" s="4">
        <f>C221</f>
        <v>9240000000</v>
      </c>
      <c r="M222" s="3">
        <f>IFERROR(N222/$N$178,0)</f>
        <v>0.29316928298684769</v>
      </c>
      <c r="N222" s="4">
        <f>D221</f>
        <v>6910000000</v>
      </c>
      <c r="O222" s="3">
        <f>IFERROR(P222/$P$178,0)</f>
        <v>0.21615008156606852</v>
      </c>
      <c r="P222" s="4">
        <f>E221</f>
        <v>5300000000</v>
      </c>
      <c r="Q222" s="3">
        <f>IFERROR(R222/$R$178,0)</f>
        <v>-0.00027910685805422646</v>
      </c>
      <c r="R222" s="4">
        <f>F71</f>
        <v>-7000000</v>
      </c>
      <c r="T222" t="s">
        <f>A221</f>
        <v>200</v>
      </c>
      <c r="U222" s="3">
        <f>IFERROR(V222/$V222,0)</f>
        <v>1</v>
      </c>
      <c r="V222" s="4">
        <f>B221</f>
        <v>2960000000</v>
      </c>
      <c r="W222" s="3">
        <f>IFERROR(X222/$V222,0)</f>
        <v>3.1216216216216215</v>
      </c>
      <c r="X222" s="4">
        <f>C221</f>
        <v>9240000000</v>
      </c>
      <c r="Y222" s="3">
        <f>IFERROR(Z222/$V222,0)</f>
        <v>2.3344594594594597</v>
      </c>
      <c r="Z222" s="4">
        <f>D221</f>
        <v>6910000000</v>
      </c>
      <c r="AA222" s="3">
        <f>IFERROR(AB222/$V222,0)</f>
        <v>1.7905405405405406</v>
      </c>
      <c r="AB222" s="4">
        <f>E221</f>
        <v>5300000000</v>
      </c>
      <c r="AC222" s="3">
        <f>IFERROR(AD222/$V222,0)</f>
        <v>-0.002364864864864865</v>
      </c>
      <c r="AD222" s="4">
        <f>F71</f>
        <v>-7000000</v>
      </c>
    </row>
    <row r="223" spans="1:30" ht="13.23529411764706">
      <c r="A223" t="s">
        <v>166</v>
      </c>
      <c r="B223" s="4">
        <v>-12000000</v>
      </c>
      <c r="C223" s="4">
        <v>3000000</v>
      </c>
      <c r="D223" s="4">
        <v>1000000</v>
      </c>
      <c r="E223" s="4">
        <v>29000000</v>
      </c>
      <c r="F223" s="4">
        <v>-26000000</v>
      </c>
      <c r="H223" t="s">
        <f>A222</f>
        <v>201</v>
      </c>
      <c r="I223" s="3">
        <f>IFERROR(J223/$J$178,0)</f>
        <v>-0.13557046979865772</v>
      </c>
      <c r="J223" s="4">
        <f>B222</f>
        <v>-3030000000</v>
      </c>
      <c r="K223" s="3">
        <f>IFERROR(L223/$L$178,0)</f>
        <v>-0.084395604395604396</v>
      </c>
      <c r="L223" s="4">
        <f>C222</f>
        <v>-1920000000</v>
      </c>
      <c r="M223" s="3">
        <f>IFERROR(N223/$N$178,0)</f>
        <v>-0.098430207891387358</v>
      </c>
      <c r="N223" s="4">
        <f>D222</f>
        <v>-2320000000</v>
      </c>
      <c r="O223" s="3">
        <f>IFERROR(P223/$P$178,0)</f>
        <v>-0.11867862969004894</v>
      </c>
      <c r="P223" s="4">
        <f>E222</f>
        <v>-2910000000</v>
      </c>
      <c r="Q223" s="3">
        <f>IFERROR(R223/$R$178,0)</f>
        <v>0.14952153110047847</v>
      </c>
      <c r="R223" s="4">
        <f>F72</f>
        <v>3750000000</v>
      </c>
      <c r="T223" t="s">
        <f>A222</f>
        <v>201</v>
      </c>
      <c r="U223" s="3">
        <f>IFERROR(V223/$V223,0)</f>
        <v>1</v>
      </c>
      <c r="V223" s="4">
        <f>B222</f>
        <v>-3030000000</v>
      </c>
      <c r="W223" s="3">
        <f>IFERROR(X223/$V223,0)</f>
        <v>0.63366336633663367</v>
      </c>
      <c r="X223" s="4">
        <f>C222</f>
        <v>-1920000000</v>
      </c>
      <c r="Y223" s="3">
        <f>IFERROR(Z223/$V223,0)</f>
        <v>0.76567656765676573</v>
      </c>
      <c r="Z223" s="4">
        <f>D222</f>
        <v>-2320000000</v>
      </c>
      <c r="AA223" s="3">
        <f>IFERROR(AB223/$V223,0)</f>
        <v>0.96039603960396036</v>
      </c>
      <c r="AB223" s="4">
        <f>E222</f>
        <v>-2910000000</v>
      </c>
      <c r="AC223" s="3">
        <f>IFERROR(AD223/$V223,0)</f>
        <v>-1.2376237623762376</v>
      </c>
      <c r="AD223" s="4">
        <f>F72</f>
        <v>3750000000</v>
      </c>
    </row>
    <row r="224" spans="1:30" ht="13.23529411764706">
      <c r="A224" t="s">
        <v>185</v>
      </c>
      <c r="B224" s="4">
        <v>-12000000</v>
      </c>
      <c r="C224" s="4">
        <v>-6000000</v>
      </c>
      <c r="D224" s="4">
        <v>0</v>
      </c>
      <c r="E224" s="4">
        <v>0</v>
      </c>
      <c r="F224" s="4">
        <v>-26000000</v>
      </c>
      <c r="H224" t="s">
        <f>A223</f>
        <v>166</v>
      </c>
      <c r="I224" s="3">
        <f>IFERROR(J224/$J$178,0)</f>
        <v>-0.0005369127516778523</v>
      </c>
      <c r="J224" s="4">
        <f>B223</f>
        <v>-12000000</v>
      </c>
      <c r="K224" s="3">
        <f>IFERROR(L224/$L$178,0)</f>
        <v>0.00013186813186813186</v>
      </c>
      <c r="L224" s="4">
        <f>C223</f>
        <v>3000000</v>
      </c>
      <c r="M224" s="3">
        <f>IFERROR(N224/$N$178,0)</f>
        <v>4.2426813746287656e-05</v>
      </c>
      <c r="N224" s="4">
        <f>D223</f>
        <v>1000000</v>
      </c>
      <c r="O224" s="3">
        <f>IFERROR(P224/$P$178,0)</f>
        <v>0.0011827079934747145</v>
      </c>
      <c r="P224" s="4">
        <f>E223</f>
        <v>29000000</v>
      </c>
      <c r="Q224" s="3">
        <f>IFERROR(R224/$R$178,0)</f>
        <v>0.0016347687400318979</v>
      </c>
      <c r="R224" s="4">
        <f>F73</f>
        <v>41000000</v>
      </c>
      <c r="T224" t="s">
        <f>A223</f>
        <v>166</v>
      </c>
      <c r="U224" s="3">
        <f>IFERROR(V224/$V224,0)</f>
        <v>1</v>
      </c>
      <c r="V224" s="4">
        <f>B223</f>
        <v>-12000000</v>
      </c>
      <c r="W224" s="3">
        <f>IFERROR(X224/$V224,0)</f>
        <v>-0.25</v>
      </c>
      <c r="X224" s="4">
        <f>C223</f>
        <v>3000000</v>
      </c>
      <c r="Y224" s="3">
        <f>IFERROR(Z224/$V224,0)</f>
        <v>-0.083333333333333329</v>
      </c>
      <c r="Z224" s="4">
        <f>D223</f>
        <v>1000000</v>
      </c>
      <c r="AA224" s="3">
        <f>IFERROR(AB224/$V224,0)</f>
        <v>-2.4166666666666665</v>
      </c>
      <c r="AB224" s="4">
        <f>E223</f>
        <v>29000000</v>
      </c>
      <c r="AC224" s="3">
        <f>IFERROR(AD224/$V224,0)</f>
        <v>-3.4166666666666665</v>
      </c>
      <c r="AD224" s="4">
        <f>F73</f>
        <v>41000000</v>
      </c>
    </row>
    <row r="225" spans="1:30" ht="13.23529411764706">
      <c r="A225" t="s">
        <v>186</v>
      </c>
      <c r="B225" s="4">
        <v>0</v>
      </c>
      <c r="C225" s="4">
        <v>9000000</v>
      </c>
      <c r="D225" s="4">
        <v>1000000</v>
      </c>
      <c r="E225" s="4">
        <v>29000000</v>
      </c>
      <c r="F225" s="4">
        <v>0</v>
      </c>
      <c r="H225" t="s">
        <f>A224</f>
        <v>185</v>
      </c>
      <c r="I225" s="3">
        <f>IFERROR(J225/$J$178,0)</f>
        <v>-0.0005369127516778523</v>
      </c>
      <c r="J225" s="4">
        <f>B224</f>
        <v>-12000000</v>
      </c>
      <c r="K225" s="3">
        <f>IFERROR(L225/$L$178,0)</f>
        <v>-0.00026373626373626371</v>
      </c>
      <c r="L225" s="4">
        <f>C224</f>
        <v>-6000000</v>
      </c>
      <c r="M225" s="3">
        <f>IFERROR(N225/$N$178,0)</f>
        <v>0</v>
      </c>
      <c r="N225" s="4">
        <f>D224</f>
        <v>0</v>
      </c>
      <c r="O225" s="3">
        <f>IFERROR(P225/$P$178,0)</f>
        <v>0</v>
      </c>
      <c r="P225" s="4">
        <f>E224</f>
        <v>0</v>
      </c>
      <c r="Q225" s="3">
        <f>IFERROR(R225/$R$178,0)</f>
        <v>0.14792663476874005</v>
      </c>
      <c r="R225" s="4">
        <f>F74</f>
        <v>3710000000</v>
      </c>
      <c r="T225" t="s">
        <f>A224</f>
        <v>185</v>
      </c>
      <c r="U225" s="3">
        <f>IFERROR(V225/$V225,0)</f>
        <v>1</v>
      </c>
      <c r="V225" s="4">
        <f>B224</f>
        <v>-12000000</v>
      </c>
      <c r="W225" s="3">
        <f>IFERROR(X225/$V225,0)</f>
        <v>0.5</v>
      </c>
      <c r="X225" s="4">
        <f>C224</f>
        <v>-6000000</v>
      </c>
      <c r="Y225" s="3">
        <f>IFERROR(Z225/$V225,0)</f>
        <v>-0</v>
      </c>
      <c r="Z225" s="4">
        <f>D224</f>
        <v>0</v>
      </c>
      <c r="AA225" s="3">
        <f>IFERROR(AB225/$V225,0)</f>
        <v>-0</v>
      </c>
      <c r="AB225" s="4">
        <f>E224</f>
        <v>0</v>
      </c>
      <c r="AC225" s="3">
        <f>IFERROR(AD225/$V225,0)</f>
        <v>-309.16666666666669</v>
      </c>
      <c r="AD225" s="4">
        <f>F74</f>
        <v>3710000000</v>
      </c>
    </row>
    <row r="226" spans="1:30" ht="13.23529411764706">
      <c r="A226" t="s">
        <v>202</v>
      </c>
      <c r="B226" s="4">
        <v>-2580000000</v>
      </c>
      <c r="C226" s="4">
        <v>4269999999.9999995</v>
      </c>
      <c r="D226" s="4">
        <v>1780000000</v>
      </c>
      <c r="E226" s="4">
        <v>2960000000</v>
      </c>
      <c r="F226" s="4">
        <v>2890000000</v>
      </c>
      <c r="H226" t="s">
        <f>A225</f>
        <v>186</v>
      </c>
      <c r="I226" s="3">
        <f>IFERROR(J226/$J$178,0)</f>
        <v>0</v>
      </c>
      <c r="J226" s="4">
        <f>B225</f>
        <v>0</v>
      </c>
      <c r="K226" s="3">
        <f>IFERROR(L226/$L$178,0)</f>
        <v>0.00039560439560439563</v>
      </c>
      <c r="L226" s="4">
        <f>C225</f>
        <v>9000000</v>
      </c>
      <c r="M226" s="3">
        <f>IFERROR(N226/$N$178,0)</f>
        <v>4.2426813746287656e-05</v>
      </c>
      <c r="N226" s="4">
        <f>D225</f>
        <v>1000000</v>
      </c>
      <c r="O226" s="3">
        <f>IFERROR(P226/$P$178,0)</f>
        <v>0.0011827079934747145</v>
      </c>
      <c r="P226" s="4">
        <f>E225</f>
        <v>29000000</v>
      </c>
      <c r="Q226" s="3">
        <f>IFERROR(R226/$R$178,0)</f>
        <v>2.029505582137161e-10</v>
      </c>
      <c r="R226" s="4">
        <f>F75</f>
        <v>5.0899999999999999</v>
      </c>
      <c r="T226" t="s">
        <f>A225</f>
        <v>186</v>
      </c>
      <c r="U226" s="3">
        <f>IFERROR(V226/$V226,0)</f>
        <v>0</v>
      </c>
      <c r="V226" s="4">
        <f>B225</f>
        <v>0</v>
      </c>
      <c r="W226" s="3">
        <f>IFERROR(X226/$V226,0)</f>
        <v>-0</v>
      </c>
      <c r="X226" s="4">
        <f>C225</f>
        <v>9000000</v>
      </c>
      <c r="Y226" s="3">
        <f>IFERROR(Z226/$V226,0)</f>
        <v>-0</v>
      </c>
      <c r="Z226" s="4">
        <f>D225</f>
        <v>1000000</v>
      </c>
      <c r="AA226" s="3">
        <f>IFERROR(AB226/$V226,0)</f>
        <v>-0</v>
      </c>
      <c r="AB226" s="4">
        <f>E225</f>
        <v>29000000</v>
      </c>
      <c r="AC226" s="3">
        <f>IFERROR(AD226/$V226,0)</f>
        <v>0</v>
      </c>
      <c r="AD226" s="4">
        <f>F75</f>
        <v>5.0899999999999999</v>
      </c>
    </row>
    <row r="227" spans="1:30" ht="13.23529411764706">
      <c r="A227" t="s">
        <v>203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H227" t="s">
        <f>A226</f>
        <v>202</v>
      </c>
      <c r="I227" s="3">
        <f>IFERROR(J227/$J$178,0)</f>
        <v>-0.11543624161073826</v>
      </c>
      <c r="J227" s="4">
        <f>B226</f>
        <v>-2580000000</v>
      </c>
      <c r="K227" s="3">
        <f>IFERROR(L227/$L$178,0)</f>
        <v>0.18769230769230766</v>
      </c>
      <c r="L227" s="4">
        <f>C226</f>
        <v>4269999999.9999995</v>
      </c>
      <c r="M227" s="3">
        <f>IFERROR(N227/$N$178,0)</f>
        <v>0.075519728468392028</v>
      </c>
      <c r="N227" s="4">
        <f>D226</f>
        <v>1780000000</v>
      </c>
      <c r="O227" s="3">
        <f>IFERROR(P227/$P$178,0)</f>
        <v>0.12071778140293637</v>
      </c>
      <c r="P227" s="4">
        <f>E226</f>
        <v>2960000000</v>
      </c>
      <c r="Q227" s="3">
        <f>IFERROR(R227/$R$178,0)</f>
        <v>0</v>
      </c>
      <c r="R227" s="4">
        <f>F76</f>
        <v>0</v>
      </c>
      <c r="T227" t="s">
        <f>A226</f>
        <v>202</v>
      </c>
      <c r="U227" s="3">
        <f>IFERROR(V227/$V227,0)</f>
        <v>1</v>
      </c>
      <c r="V227" s="4">
        <f>B226</f>
        <v>-2580000000</v>
      </c>
      <c r="W227" s="3">
        <f>IFERROR(X227/$V227,0)</f>
        <v>-1.6550387596899223</v>
      </c>
      <c r="X227" s="4">
        <f>C226</f>
        <v>4269999999.9999995</v>
      </c>
      <c r="Y227" s="3">
        <f>IFERROR(Z227/$V227,0)</f>
        <v>-0.68992248062015504</v>
      </c>
      <c r="Z227" s="4">
        <f>D226</f>
        <v>1780000000</v>
      </c>
      <c r="AA227" s="3">
        <f>IFERROR(AB227/$V227,0)</f>
        <v>-1.1472868217054264</v>
      </c>
      <c r="AB227" s="4">
        <f>E226</f>
        <v>2960000000</v>
      </c>
      <c r="AC227" s="3">
        <f>IFERROR(AD227/$V227,0)</f>
        <v>0</v>
      </c>
      <c r="AD227" s="4">
        <f>F76</f>
        <v>0</v>
      </c>
    </row>
    <row r="228" spans="1:30" ht="13.23529411764706">
      <c r="A228" t="s">
        <v>204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H228" t="s">
        <f>A227</f>
        <v>203</v>
      </c>
      <c r="I228" s="3">
        <f>IFERROR(J228/$J$178,0)</f>
        <v>0</v>
      </c>
      <c r="J228" s="4">
        <f>B227</f>
        <v>0</v>
      </c>
      <c r="K228" s="3">
        <f>IFERROR(L228/$L$178,0)</f>
        <v>0</v>
      </c>
      <c r="L228" s="4">
        <f>C227</f>
        <v>0</v>
      </c>
      <c r="M228" s="3">
        <f>IFERROR(N228/$N$178,0)</f>
        <v>0</v>
      </c>
      <c r="N228" s="4">
        <f>D227</f>
        <v>0</v>
      </c>
      <c r="O228" s="3">
        <f>IFERROR(P228/$P$178,0)</f>
        <v>0</v>
      </c>
      <c r="P228" s="4">
        <f>E227</f>
        <v>0</v>
      </c>
      <c r="Q228" s="3">
        <f>IFERROR(R228/$R$178,0)</f>
        <v>0.029066985645933015</v>
      </c>
      <c r="R228" s="4">
        <f>F77</f>
        <v>729000000</v>
      </c>
      <c r="T228" t="s">
        <f>A227</f>
        <v>203</v>
      </c>
      <c r="U228" s="3">
        <f>IFERROR(V228/$V228,0)</f>
        <v>0</v>
      </c>
      <c r="V228" s="4">
        <f>B227</f>
        <v>0</v>
      </c>
      <c r="W228" s="3">
        <f>IFERROR(X228/$V228,0)</f>
        <v>0</v>
      </c>
      <c r="X228" s="4">
        <f>C227</f>
        <v>0</v>
      </c>
      <c r="Y228" s="3">
        <f>IFERROR(Z228/$V228,0)</f>
        <v>0</v>
      </c>
      <c r="Z228" s="4">
        <f>D227</f>
        <v>0</v>
      </c>
      <c r="AA228" s="3">
        <f>IFERROR(AB228/$V228,0)</f>
        <v>0</v>
      </c>
      <c r="AB228" s="4">
        <f>E227</f>
        <v>0</v>
      </c>
      <c r="AC228" s="3">
        <f>IFERROR(AD228/$V228,0)</f>
        <v>0</v>
      </c>
      <c r="AD228" s="4">
        <f>F77</f>
        <v>729000000</v>
      </c>
    </row>
    <row r="229" spans="1:30" ht="13.23529411764706">
      <c r="A229" t="s">
        <v>205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204</v>
      </c>
      <c r="I229" s="3">
        <f>IFERROR(J229/$J$178,0)</f>
        <v>0</v>
      </c>
      <c r="J229" s="4">
        <f>B228</f>
        <v>0</v>
      </c>
      <c r="K229" s="3">
        <f>IFERROR(L229/$L$178,0)</f>
        <v>0</v>
      </c>
      <c r="L229" s="4">
        <f>C228</f>
        <v>0</v>
      </c>
      <c r="M229" s="3">
        <f>IFERROR(N229/$N$178,0)</f>
        <v>0</v>
      </c>
      <c r="N229" s="4">
        <f>D228</f>
        <v>0</v>
      </c>
      <c r="O229" s="3">
        <f>IFERROR(P229/$P$178,0)</f>
        <v>0</v>
      </c>
      <c r="P229" s="4">
        <f>E228</f>
        <v>0</v>
      </c>
      <c r="Q229" s="3">
        <f>IFERROR(R229/$R$178,0)</f>
        <v>2.029505582137161e-10</v>
      </c>
      <c r="R229" s="4">
        <f>F78</f>
        <v>5.0899999999999999</v>
      </c>
      <c r="T229" t="s">
        <f>A228</f>
        <v>204</v>
      </c>
      <c r="U229" s="3">
        <f>IFERROR(V229/$V229,0)</f>
        <v>0</v>
      </c>
      <c r="V229" s="4">
        <f>B228</f>
        <v>0</v>
      </c>
      <c r="W229" s="3">
        <f>IFERROR(X229/$V229,0)</f>
        <v>0</v>
      </c>
      <c r="X229" s="4">
        <f>C228</f>
        <v>0</v>
      </c>
      <c r="Y229" s="3">
        <f>IFERROR(Z229/$V229,0)</f>
        <v>0</v>
      </c>
      <c r="Z229" s="4">
        <f>D228</f>
        <v>0</v>
      </c>
      <c r="AA229" s="3">
        <f>IFERROR(AB229/$V229,0)</f>
        <v>0</v>
      </c>
      <c r="AB229" s="4">
        <f>E228</f>
        <v>0</v>
      </c>
      <c r="AC229" s="3">
        <f>IFERROR(AD229/$V229,0)</f>
        <v>0</v>
      </c>
      <c r="AD229" s="4">
        <f>F78</f>
        <v>5.0899999999999999</v>
      </c>
    </row>
    <row r="230" spans="1:30" ht="13.23529411764706">
      <c r="A230" t="s">
        <v>206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205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205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3.23529411764706">
      <c r="A231" t="s">
        <v>207</v>
      </c>
      <c r="B231" s="4">
        <v>-1180000000</v>
      </c>
      <c r="C231" s="4">
        <v>-465000000</v>
      </c>
      <c r="D231" s="4">
        <v>-36000000</v>
      </c>
      <c r="E231" s="4">
        <v>86000000</v>
      </c>
      <c r="F231" s="4">
        <v>-18000000</v>
      </c>
      <c r="H231" t="s">
        <f>A230</f>
        <v>206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0.029066985645933015</v>
      </c>
      <c r="R231" s="4">
        <f>F80</f>
        <v>729000000</v>
      </c>
      <c r="T231" t="s">
        <f>A230</f>
        <v>206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729000000</v>
      </c>
    </row>
    <row r="232" spans="1:30" ht="13.23529411764706">
      <c r="A232" t="s">
        <v>208</v>
      </c>
      <c r="B232" s="4">
        <v>-90000000</v>
      </c>
      <c r="C232" s="4">
        <v>-1100000000</v>
      </c>
      <c r="D232" s="4">
        <v>-1430000000</v>
      </c>
      <c r="E232" s="4">
        <v>-2200000000</v>
      </c>
      <c r="F232" s="4">
        <v>-2910000000</v>
      </c>
      <c r="H232" t="s">
        <f>A231</f>
        <v>207</v>
      </c>
      <c r="I232" s="3">
        <f>IFERROR(J232/$J$178,0)</f>
        <v>-0.052796420581655484</v>
      </c>
      <c r="J232" s="4">
        <f>B231</f>
        <v>-1180000000</v>
      </c>
      <c r="K232" s="3">
        <f>IFERROR(L232/$L$178,0)</f>
        <v>-0.020439560439560439</v>
      </c>
      <c r="L232" s="4">
        <f>C231</f>
        <v>-465000000</v>
      </c>
      <c r="M232" s="3">
        <f>IFERROR(N232/$N$178,0)</f>
        <v>-0.0015273652948663554</v>
      </c>
      <c r="N232" s="4">
        <f>D231</f>
        <v>-36000000</v>
      </c>
      <c r="O232" s="3">
        <f>IFERROR(P232/$P$178,0)</f>
        <v>0.0035073409461663946</v>
      </c>
      <c r="P232" s="4">
        <f>E231</f>
        <v>86000000</v>
      </c>
      <c r="Q232" s="3">
        <f>IFERROR(R232/$R$178,0)</f>
        <v>0.40948963317384368</v>
      </c>
      <c r="R232" s="4">
        <f>F81</f>
        <v>10270000000</v>
      </c>
      <c r="T232" t="s">
        <f>A231</f>
        <v>207</v>
      </c>
      <c r="U232" s="3">
        <f>IFERROR(V232/$V232,0)</f>
        <v>1</v>
      </c>
      <c r="V232" s="4">
        <f>B231</f>
        <v>-1180000000</v>
      </c>
      <c r="W232" s="3">
        <f>IFERROR(X232/$V232,0)</f>
        <v>0.3940677966101695</v>
      </c>
      <c r="X232" s="4">
        <f>C231</f>
        <v>-465000000</v>
      </c>
      <c r="Y232" s="3">
        <f>IFERROR(Z232/$V232,0)</f>
        <v>0.030508474576271188</v>
      </c>
      <c r="Z232" s="4">
        <f>D231</f>
        <v>-36000000</v>
      </c>
      <c r="AA232" s="3">
        <f>IFERROR(AB232/$V232,0)</f>
        <v>-0.072881355932203393</v>
      </c>
      <c r="AB232" s="4">
        <f>E231</f>
        <v>86000000</v>
      </c>
      <c r="AC232" s="3">
        <f>IFERROR(AD232/$V232,0)</f>
        <v>-8.703389830508474</v>
      </c>
      <c r="AD232" s="4">
        <f>F81</f>
        <v>10270000000</v>
      </c>
    </row>
    <row r="233" spans="1:30" ht="13.23529411764706">
      <c r="A233" t="s">
        <v>209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H233" t="s">
        <f>A232</f>
        <v>208</v>
      </c>
      <c r="I233" s="3">
        <f>IFERROR(J233/$J$178,0)</f>
        <v>-0.0040268456375838931</v>
      </c>
      <c r="J233" s="4">
        <f>B232</f>
        <v>-90000000</v>
      </c>
      <c r="K233" s="3">
        <f>IFERROR(L233/$L$178,0)</f>
        <v>-0.048351648351648353</v>
      </c>
      <c r="L233" s="4">
        <f>C232</f>
        <v>-1100000000</v>
      </c>
      <c r="M233" s="3">
        <f>IFERROR(N233/$N$178,0)</f>
        <v>-0.060670343657191345</v>
      </c>
      <c r="N233" s="4">
        <f>D232</f>
        <v>-1430000000</v>
      </c>
      <c r="O233" s="3">
        <f>IFERROR(P233/$P$178,0)</f>
        <v>-0.089722675367047311</v>
      </c>
      <c r="P233" s="4">
        <f>E232</f>
        <v>-2200000000</v>
      </c>
      <c r="Q233" s="3">
        <f>IFERROR(R233/$R$178,0)</f>
        <v>0</v>
      </c>
      <c r="R233" s="4">
        <f>F82</f>
        <v>0</v>
      </c>
      <c r="T233" t="s">
        <f>A232</f>
        <v>208</v>
      </c>
      <c r="U233" s="3">
        <f>IFERROR(V233/$V233,0)</f>
        <v>1</v>
      </c>
      <c r="V233" s="4">
        <f>B232</f>
        <v>-90000000</v>
      </c>
      <c r="W233" s="3">
        <f>IFERROR(X233/$V233,0)</f>
        <v>12.222222222222221</v>
      </c>
      <c r="X233" s="4">
        <f>C232</f>
        <v>-1100000000</v>
      </c>
      <c r="Y233" s="3">
        <f>IFERROR(Z233/$V233,0)</f>
        <v>15.888888888888889</v>
      </c>
      <c r="Z233" s="4">
        <f>D232</f>
        <v>-1430000000</v>
      </c>
      <c r="AA233" s="3">
        <f>IFERROR(AB233/$V233,0)</f>
        <v>24.444444444444443</v>
      </c>
      <c r="AB233" s="4">
        <f>E232</f>
        <v>-2200000000</v>
      </c>
      <c r="AC233" s="3">
        <f>IFERROR(AD233/$V233,0)</f>
        <v>-0</v>
      </c>
      <c r="AD233" s="4">
        <f>F82</f>
        <v>0</v>
      </c>
    </row>
    <row r="234" spans="1:30" ht="13.23529411764706">
      <c r="A234" t="s">
        <v>210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H234" t="s">
        <f>A233</f>
        <v>209</v>
      </c>
      <c r="I234" s="3">
        <f>IFERROR(J234/$J$178,0)</f>
        <v>0</v>
      </c>
      <c r="J234" s="4">
        <f>B233</f>
        <v>0</v>
      </c>
      <c r="K234" s="3">
        <f>IFERROR(L234/$L$178,0)</f>
        <v>0</v>
      </c>
      <c r="L234" s="4">
        <f>C233</f>
        <v>0</v>
      </c>
      <c r="M234" s="3">
        <f>IFERROR(N234/$N$178,0)</f>
        <v>0</v>
      </c>
      <c r="N234" s="4">
        <f>D233</f>
        <v>0</v>
      </c>
      <c r="O234" s="3">
        <f>IFERROR(P234/$P$178,0)</f>
        <v>0</v>
      </c>
      <c r="P234" s="4">
        <f>E233</f>
        <v>0</v>
      </c>
      <c r="Q234" s="3">
        <f>IFERROR(R234/$R$178,0)</f>
        <v>0</v>
      </c>
      <c r="R234" s="4">
        <f>F83</f>
        <v>0</v>
      </c>
      <c r="T234" t="s">
        <f>A233</f>
        <v>209</v>
      </c>
      <c r="U234" s="3">
        <f>IFERROR(V234/$V234,0)</f>
        <v>0</v>
      </c>
      <c r="V234" s="4">
        <f>B233</f>
        <v>0</v>
      </c>
      <c r="W234" s="3">
        <f>IFERROR(X234/$V234,0)</f>
        <v>0</v>
      </c>
      <c r="X234" s="4">
        <f>C233</f>
        <v>0</v>
      </c>
      <c r="Y234" s="3">
        <f>IFERROR(Z234/$V234,0)</f>
        <v>0</v>
      </c>
      <c r="Z234" s="4">
        <f>D233</f>
        <v>0</v>
      </c>
      <c r="AA234" s="3">
        <f>IFERROR(AB234/$V234,0)</f>
        <v>0</v>
      </c>
      <c r="AB234" s="4">
        <f>E233</f>
        <v>0</v>
      </c>
      <c r="AC234" s="3">
        <f>IFERROR(AD234/$V234,0)</f>
        <v>-0</v>
      </c>
      <c r="AD234" s="4">
        <f>F83</f>
        <v>0</v>
      </c>
    </row>
    <row r="235" spans="1:30" ht="13.23529411764706">
      <c r="H235" t="s">
        <f>A234</f>
        <v>210</v>
      </c>
      <c r="I235" s="3">
        <f>IFERROR(J235/$J$178,0)</f>
        <v>0</v>
      </c>
      <c r="J235" s="4">
        <f>B234</f>
        <v>0</v>
      </c>
      <c r="K235" s="3">
        <f>IFERROR(L235/$L$178,0)</f>
        <v>0</v>
      </c>
      <c r="L235" s="4">
        <f>C234</f>
        <v>0</v>
      </c>
      <c r="M235" s="3">
        <f>IFERROR(N235/$N$178,0)</f>
        <v>0</v>
      </c>
      <c r="N235" s="4">
        <f>D234</f>
        <v>0</v>
      </c>
      <c r="O235" s="3">
        <f>IFERROR(P235/$P$178,0)</f>
        <v>0</v>
      </c>
      <c r="P235" s="4">
        <f>E234</f>
        <v>0</v>
      </c>
      <c r="Q235" s="3">
        <f>IFERROR(R235/$R$178,0)</f>
        <v>0</v>
      </c>
      <c r="R235" s="4">
        <f>F84</f>
        <v>0</v>
      </c>
      <c r="T235" t="s">
        <f>A234</f>
        <v>210</v>
      </c>
      <c r="U235" s="3">
        <f>IFERROR(V235/$V235,0)</f>
        <v>0</v>
      </c>
      <c r="V235" s="4">
        <f>B234</f>
        <v>0</v>
      </c>
      <c r="W235" s="3">
        <f>IFERROR(X235/$V235,0)</f>
        <v>0</v>
      </c>
      <c r="X235" s="4">
        <f>C234</f>
        <v>0</v>
      </c>
      <c r="Y235" s="3">
        <f>IFERROR(Z235/$V235,0)</f>
        <v>0</v>
      </c>
      <c r="Z235" s="4">
        <f>D234</f>
        <v>0</v>
      </c>
      <c r="AA235" s="3">
        <f>IFERROR(AB235/$V235,0)</f>
        <v>0</v>
      </c>
      <c r="AB235" s="4">
        <f>E234</f>
        <v>0</v>
      </c>
      <c r="AC235" s="3">
        <f>IFERROR(AD235/$V235,0)</f>
        <v>0</v>
      </c>
      <c r="AD235" s="4">
        <f>F84</f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6"/>
  <sheetViews>
    <sheetView workbookViewId="0" zoomScale="85">
      <selection activeCell="B28" sqref="B28:F28"/>
    </sheetView>
  </sheetViews>
  <sheetFormatPr defaultRowHeight="12.75"/>
  <cols>
    <col min="1" max="1" style="0" width="59.99639423076923" bestFit="1" customWidth="1"/>
    <col min="2" max="3" style="0" width="21.343255090497742" bestFit="1" customWidth="1"/>
    <col min="4" max="4" style="0" width="21.511312217194572" bestFit="1" customWidth="1"/>
    <col min="5" max="6" style="0" width="21.343255090497742" bestFit="1" customWidth="1"/>
    <col min="7" max="8" style="0" width="9.142307692307693"/>
    <col min="9" max="9" style="0" width="9.243141968325792" bestFit="1" customWidth="1"/>
    <col min="10" max="10" style="0" width="21.343255090497742" bestFit="1" customWidth="1"/>
    <col min="11" max="11" style="0" width="9.243141968325792" bestFit="1" customWidth="1"/>
    <col min="12" max="12" style="0" width="21.343255090497742" bestFit="1" customWidth="1"/>
    <col min="13" max="13" style="0" width="9.243141968325792" bestFit="1" customWidth="1"/>
    <col min="14" max="14" style="0" width="21.343255090497742" bestFit="1" customWidth="1"/>
    <col min="15" max="15" style="0" width="9.243141968325792" bestFit="1" customWidth="1"/>
    <col min="16" max="16" style="0" width="21.343255090497742" bestFit="1" customWidth="1"/>
    <col min="17" max="17" style="0" width="9.243141968325792" bestFit="1" customWidth="1"/>
    <col min="18" max="18" style="0" width="21.343255090497742" bestFit="1" customWidth="1"/>
    <col min="19" max="20" style="0" width="9.142307692307693"/>
    <col min="21" max="21" style="0" width="9.243141968325792" bestFit="1" customWidth="1"/>
    <col min="22" max="22" style="0" width="21.343255090497742" bestFit="1" customWidth="1"/>
    <col min="23" max="23" style="0" width="10.419541855203622" bestFit="1" customWidth="1"/>
    <col min="24" max="24" style="0" width="21.343255090497742" bestFit="1" customWidth="1"/>
    <col min="25" max="25" style="0" width="10.419541855203622" bestFit="1" customWidth="1"/>
    <col min="26" max="26" style="0" width="21.343255090497742" bestFit="1" customWidth="1"/>
    <col min="27" max="27" style="0" width="13.108455882352944" bestFit="1" customWidth="1"/>
    <col min="28" max="28" style="0" width="21.343255090497742" bestFit="1" customWidth="1"/>
    <col min="29" max="29" style="0" width="11.595941742081449" bestFit="1" customWidth="1"/>
    <col min="30" max="30" style="0" width="21.343255090497742" bestFit="1" customWidth="1"/>
    <col min="31" max="16384" style="0" width="9.142307692307693"/>
  </cols>
  <sheetData>
    <row r="1" spans="1:30" ht="13.23529411764706">
      <c r="A1" s="2" t="inlineStr">
        <is>
          <t>Consolidated Edison</t>
        </is>
      </c>
    </row>
    <row r="2" spans="1:30" ht="13.23529411764706">
      <c r="A2" t="s">
        <v>211</v>
      </c>
      <c r="B2" s="1">
        <v>334496595</v>
      </c>
    </row>
    <row r="3" spans="1:30" ht="13.23529411764706">
      <c r="A3" t="s">
        <v>1</v>
      </c>
      <c r="B3" s="3">
        <v>0.20999999999999999</v>
      </c>
    </row>
    <row r="4" spans="1:30">
      <c r="B4" s="3"/>
    </row>
    <row r="5" spans="1:30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3.23529411764706">
      <c r="A6" t="s">
        <v>3</v>
      </c>
      <c r="B6" s="3">
        <f>B55/B52</f>
        <v>0.33611111111111114</v>
      </c>
      <c r="C6" s="3">
        <f>C55/C52</f>
        <v>0.35979381443298969</v>
      </c>
      <c r="D6" s="3">
        <f>D55/D52</f>
        <v>0.23599999999999999</v>
      </c>
      <c r="E6" s="3">
        <f>E55/E52</f>
        <v>0.22528089887640448</v>
      </c>
      <c r="F6" s="3">
        <f>F55/F52</f>
        <v>0.17011494252873563</v>
      </c>
    </row>
    <row r="7" spans="1:30" ht="13.23529411764706">
      <c r="A7" t="s">
        <v>212</v>
      </c>
      <c r="B7" s="4">
        <f>B35-(B38+B42)</f>
        <v>2607000000</v>
      </c>
      <c r="C7" s="4">
        <f>C35-(C38+C42)</f>
        <v>2676000000</v>
      </c>
      <c r="D7" s="4">
        <f>D35-(D38+D42)</f>
        <v>2756000000</v>
      </c>
      <c r="E7" s="4">
        <f>E35-(E38+E42)</f>
        <v>2526000000</v>
      </c>
      <c r="F7" s="4">
        <f>F35-(F38+F42)</f>
        <v>2646000000</v>
      </c>
    </row>
    <row r="8" spans="1:30" ht="13.23529411764706">
      <c r="A8" t="s">
        <v>5</v>
      </c>
      <c r="B8" s="4">
        <f>B48</f>
        <v>653000000</v>
      </c>
      <c r="C8" s="4">
        <f>C48</f>
        <v>696000000</v>
      </c>
      <c r="D8" s="4">
        <f>D48</f>
        <v>729000000</v>
      </c>
      <c r="E8" s="4">
        <f>E48</f>
        <v>819000000</v>
      </c>
      <c r="F8" s="4">
        <f>F48</f>
        <v>955000000</v>
      </c>
    </row>
    <row r="9" spans="1:30" ht="13.23529411764706">
      <c r="A9" t="s">
        <v>6</v>
      </c>
      <c r="B9" s="4">
        <f>B7*(1-B6)</f>
        <v>1730758333.3333333</v>
      </c>
      <c r="C9" s="4">
        <f>C7*(1-C6)</f>
        <v>1713191752.5773194</v>
      </c>
      <c r="D9" s="4">
        <f>D7*(1-D6)</f>
        <v>2105584000</v>
      </c>
      <c r="E9" s="4">
        <f>E7*(1-E6)</f>
        <v>1956940449.4382024</v>
      </c>
      <c r="F9" s="4">
        <f>F7*(1-F6)</f>
        <v>2195875862.0689654</v>
      </c>
    </row>
    <row r="10" spans="1:30" ht="13.23529411764706">
      <c r="A10" t="s">
        <v>7</v>
      </c>
      <c r="B10" s="4">
        <f>B125-(B120+B121+B122)</f>
        <v>44778000000</v>
      </c>
      <c r="C10" s="4">
        <f>C125-(C120+C121+C122)</f>
        <v>47156000000</v>
      </c>
      <c r="D10" s="4">
        <f>D125-(D120+D121+D122)</f>
        <v>46992000000</v>
      </c>
      <c r="E10" s="4">
        <f>E125-(E120+E121+E122)</f>
        <v>49740000000</v>
      </c>
      <c r="F10" s="4">
        <f>F125-(F120+F121+F122)</f>
        <v>54074000000</v>
      </c>
    </row>
    <row r="11" spans="1:30" ht="13.23529411764706">
      <c r="A11" t="s">
        <v>8</v>
      </c>
      <c r="B11" s="4">
        <f>B10</f>
        <v>44778000000</v>
      </c>
      <c r="C11" s="4">
        <f>(B10+C10)/2</f>
        <v>45967000000</v>
      </c>
      <c r="D11" s="4">
        <f>(C10+D10)/2</f>
        <v>47074000000</v>
      </c>
      <c r="E11" s="4">
        <f>(D10+E10)/2</f>
        <v>48366000000</v>
      </c>
      <c r="F11" s="4">
        <f>(E10+F10)/2</f>
        <v>51907000000</v>
      </c>
    </row>
    <row r="12" spans="1:30" ht="13.23529411764706">
      <c r="A12" t="s">
        <v>9</v>
      </c>
      <c r="B12" s="3">
        <f>B9/B27</f>
        <v>0.13823948349307774</v>
      </c>
      <c r="C12" s="3">
        <f>C9/C27</f>
        <v>0.14193800767003475</v>
      </c>
      <c r="D12" s="3">
        <f>D9/D27</f>
        <v>0.17502776392352451</v>
      </c>
      <c r="E12" s="3">
        <f>E9/E27</f>
        <v>0.15871374285792395</v>
      </c>
      <c r="F12" s="3">
        <f>F9/F27</f>
        <v>0.17497018821266658</v>
      </c>
    </row>
    <row r="13" spans="1:30" ht="13.23529411764706">
      <c r="A13" t="s">
        <v>10</v>
      </c>
      <c r="B13" s="3">
        <f>B27/B11</f>
        <v>0.27960159006655055</v>
      </c>
      <c r="C13" s="3">
        <f>C27/C11</f>
        <v>0.2625796767246068</v>
      </c>
      <c r="D13" s="3">
        <f>D27/D11</f>
        <v>0.25555508348557593</v>
      </c>
      <c r="E13" s="3">
        <f>E27/E11</f>
        <v>0.25493114998139188</v>
      </c>
      <c r="F13" s="3">
        <f>F27/F11</f>
        <v>0.24177856551139537</v>
      </c>
    </row>
    <row r="14" spans="1:30" ht="13.23529411764706">
      <c r="A14" t="s">
        <v>11</v>
      </c>
      <c r="B14" s="3">
        <f>B13*B12</f>
        <v>0.038651979394643203</v>
      </c>
      <c r="C14" s="3">
        <f>C13*C12</f>
        <v>0.037270036168932485</v>
      </c>
      <c r="D14" s="3">
        <f>D13*D12</f>
        <v>0.044729234821769978</v>
      </c>
      <c r="E14" s="3">
        <f>E13*E12</f>
        <v>0.040461076984621473</v>
      </c>
      <c r="F14" s="3">
        <f>F13*F12</f>
        <v>0.042304041113317384</v>
      </c>
    </row>
    <row r="26" spans="1:30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12520000000</v>
      </c>
      <c r="C27" s="4">
        <v>12070000000</v>
      </c>
      <c r="D27" s="4">
        <v>12030000000</v>
      </c>
      <c r="E27" s="4">
        <v>12330000000</v>
      </c>
      <c r="F27" s="4">
        <v>12550000000</v>
      </c>
      <c r="H27" t="s">
        <f>A27</f>
        <v>14</v>
      </c>
      <c r="I27" s="8">
        <f>IFERROR(J27/$J$27,0)</f>
        <v>1</v>
      </c>
      <c r="J27" s="4">
        <f>B27</f>
        <v>12520000000</v>
      </c>
      <c r="K27" s="8">
        <f>IFERROR(L27/$L$27,0)</f>
        <v>1</v>
      </c>
      <c r="L27" s="4">
        <f>C27</f>
        <v>12070000000</v>
      </c>
      <c r="M27" s="8">
        <f>IFERROR(N27/$N$27,0)</f>
        <v>1</v>
      </c>
      <c r="N27" s="4">
        <f>D27</f>
        <v>12030000000</v>
      </c>
      <c r="O27" s="8">
        <f>IFERROR(P27/$P$27,0)</f>
        <v>1</v>
      </c>
      <c r="P27" s="4">
        <f>E27</f>
        <v>12330000000</v>
      </c>
      <c r="Q27" s="8">
        <f>IFERROR(R27/$R$27,0)</f>
        <v>1</v>
      </c>
      <c r="R27" s="4">
        <f>F27</f>
        <v>12550000000</v>
      </c>
      <c r="T27" t="s">
        <f>A27</f>
        <v>14</v>
      </c>
      <c r="U27" s="8">
        <f>IFERROR(V27/$V27,0)</f>
        <v>1</v>
      </c>
      <c r="V27" s="4">
        <f>B27</f>
        <v>12520000000</v>
      </c>
      <c r="W27" s="8">
        <f>IFERROR(X27/$V27,0)</f>
        <v>0.96405750798722045</v>
      </c>
      <c r="X27" s="4">
        <f>C27</f>
        <v>12070000000</v>
      </c>
      <c r="Y27" s="8">
        <f>IFERROR(Z27/$V27,0)</f>
        <v>0.96086261980830667</v>
      </c>
      <c r="Z27" s="4">
        <f>D27</f>
        <v>12030000000</v>
      </c>
      <c r="AA27" s="8">
        <f>IFERROR(AB27/$V27,0)</f>
        <v>0.98482428115015974</v>
      </c>
      <c r="AB27" s="4">
        <f>E27</f>
        <v>12330000000</v>
      </c>
      <c r="AC27" s="8">
        <f>IFERROR(AD27/$V27,0)</f>
        <v>1.0023961661341854</v>
      </c>
      <c r="AD27" s="4">
        <f>F27</f>
        <v>12550000000</v>
      </c>
    </row>
    <row r="28" spans="1:30" ht="13.5">
      <c r="A28" t="s">
        <v>15</v>
      </c>
      <c r="B28" s="4"/>
      <c r="C28" s="3">
        <f>(C27-B27)/B27</f>
        <v>-0.035942492012779555</v>
      </c>
      <c r="D28" s="3">
        <f>(D27-C27)/C27</f>
        <v>-0.0033140016570008283</v>
      </c>
      <c r="E28" s="3">
        <f>(E27-D27)/D27</f>
        <v>0.024937655860349128</v>
      </c>
      <c r="F28" s="3">
        <f>(F27-E27)/E27</f>
        <v>0.017842660178426603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-2.9778369521772622e-12</v>
      </c>
      <c r="L28" s="4">
        <f>C28</f>
        <v>-0.035942492012779555</v>
      </c>
      <c r="M28" s="8">
        <f>IFERROR(N28/$N$27,0)</f>
        <v>-2.7547810947637807e-13</v>
      </c>
      <c r="N28" s="4">
        <f>D28</f>
        <v>-0.0033140016570008283</v>
      </c>
      <c r="O28" s="8">
        <f>IFERROR(P28/$P$27,0)</f>
        <v>2.0225187234670827e-12</v>
      </c>
      <c r="P28" s="4">
        <f>E28</f>
        <v>0.024937655860349128</v>
      </c>
      <c r="Q28" s="8">
        <f>IFERROR(R28/$R$27,0)</f>
        <v>1.4217259106316019e-12</v>
      </c>
      <c r="R28" s="4">
        <f>F28</f>
        <v>0.017842660178426603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-0.035942492012779555</v>
      </c>
      <c r="Y28" s="8">
        <f>IFERROR(Z28/$V28,0)</f>
        <v>0</v>
      </c>
      <c r="Z28" s="4">
        <f>D28</f>
        <v>-0.0033140016570008283</v>
      </c>
      <c r="AA28" s="8">
        <f>IFERROR(AB28/$V28,0)</f>
        <v>0</v>
      </c>
      <c r="AB28" s="4">
        <f>E28</f>
        <v>0.024937655860349128</v>
      </c>
      <c r="AC28" s="8">
        <f>IFERROR(AD28/$V28,0)</f>
        <v>0</v>
      </c>
      <c r="AD28" s="4">
        <f>F28</f>
        <v>0.017842660178426603</v>
      </c>
    </row>
    <row r="29" spans="1:30" ht="13.5">
      <c r="A29" t="s">
        <v>16</v>
      </c>
      <c r="B29" s="4">
        <v>7950000000</v>
      </c>
      <c r="C29" s="4">
        <v>7340000000</v>
      </c>
      <c r="D29" s="4">
        <v>7080000000</v>
      </c>
      <c r="E29" s="4">
        <v>7510000000</v>
      </c>
      <c r="F29" s="4">
        <v>7470000000</v>
      </c>
      <c r="H29" t="s">
        <f>A29</f>
        <v>16</v>
      </c>
      <c r="I29" s="8">
        <f>IFERROR(J29/$J$27,0)</f>
        <v>0.63498402555910538</v>
      </c>
      <c r="J29" s="4">
        <f>B29</f>
        <v>7950000000</v>
      </c>
      <c r="K29" s="8">
        <f>IFERROR(L29/$L$27,0)</f>
        <v>0.60811930405965198</v>
      </c>
      <c r="L29" s="4">
        <f>C29</f>
        <v>7340000000</v>
      </c>
      <c r="M29" s="8">
        <f>IFERROR(N29/$N$27,0)</f>
        <v>0.58852867830423938</v>
      </c>
      <c r="N29" s="4">
        <f>D29</f>
        <v>7080000000</v>
      </c>
      <c r="O29" s="8">
        <f>IFERROR(P29/$P$27,0)</f>
        <v>0.60908353609083532</v>
      </c>
      <c r="P29" s="4">
        <f>E29</f>
        <v>7510000000</v>
      </c>
      <c r="Q29" s="8">
        <f>IFERROR(R29/$R$27,0)</f>
        <v>0.59521912350597606</v>
      </c>
      <c r="R29" s="4">
        <f>F29</f>
        <v>7470000000</v>
      </c>
      <c r="T29" t="s">
        <f>A29</f>
        <v>16</v>
      </c>
      <c r="U29" s="8">
        <f>IFERROR(V29/$V29,0)</f>
        <v>1</v>
      </c>
      <c r="V29" s="4">
        <f>B29</f>
        <v>7950000000</v>
      </c>
      <c r="W29" s="8">
        <f>IFERROR(X29/$V29,0)</f>
        <v>0.92327044025157234</v>
      </c>
      <c r="X29" s="4">
        <f>C29</f>
        <v>7340000000</v>
      </c>
      <c r="Y29" s="8">
        <f>IFERROR(Z29/$V29,0)</f>
        <v>0.89056603773584908</v>
      </c>
      <c r="Z29" s="4">
        <f>D29</f>
        <v>7080000000</v>
      </c>
      <c r="AA29" s="8">
        <f>IFERROR(AB29/$V29,0)</f>
        <v>0.94465408805031448</v>
      </c>
      <c r="AB29" s="4">
        <f>E29</f>
        <v>7510000000</v>
      </c>
      <c r="AC29" s="8">
        <f>IFERROR(AD29/$V29,0)</f>
        <v>0.93962264150943398</v>
      </c>
      <c r="AD29" s="4">
        <f>F29</f>
        <v>7470000000</v>
      </c>
    </row>
    <row r="30" spans="1:30" ht="13.5">
      <c r="A30" t="s">
        <v>17</v>
      </c>
      <c r="B30" s="4">
        <v>6820000000</v>
      </c>
      <c r="C30" s="4">
        <v>6120000000</v>
      </c>
      <c r="D30" s="4">
        <v>5740000000</v>
      </c>
      <c r="E30" s="4">
        <v>6070000000</v>
      </c>
      <c r="F30" s="4">
        <v>5780000000</v>
      </c>
      <c r="H30" t="s">
        <f>A30</f>
        <v>17</v>
      </c>
      <c r="I30" s="8">
        <f>IFERROR(J30/$J$27,0)</f>
        <v>0.54472843450479236</v>
      </c>
      <c r="J30" s="4">
        <f>B30</f>
        <v>6820000000</v>
      </c>
      <c r="K30" s="8">
        <f>IFERROR(L30/$L$27,0)</f>
        <v>0.50704225352112675</v>
      </c>
      <c r="L30" s="4">
        <f>C30</f>
        <v>6120000000</v>
      </c>
      <c r="M30" s="8">
        <f>IFERROR(N30/$N$27,0)</f>
        <v>0.4771404821280133</v>
      </c>
      <c r="N30" s="4">
        <f>D30</f>
        <v>5740000000</v>
      </c>
      <c r="O30" s="8">
        <f>IFERROR(P30/$P$27,0)</f>
        <v>0.49229521492295214</v>
      </c>
      <c r="P30" s="4">
        <f>E30</f>
        <v>6070000000</v>
      </c>
      <c r="Q30" s="8">
        <f>IFERROR(R30/$R$27,0)</f>
        <v>0.46055776892430278</v>
      </c>
      <c r="R30" s="4">
        <f>F30</f>
        <v>5780000000</v>
      </c>
      <c r="T30" t="s">
        <f>A30</f>
        <v>17</v>
      </c>
      <c r="U30" s="8">
        <f>IFERROR(V30/$V30,0)</f>
        <v>1</v>
      </c>
      <c r="V30" s="4">
        <f>B30</f>
        <v>6820000000</v>
      </c>
      <c r="W30" s="8">
        <f>IFERROR(X30/$V30,0)</f>
        <v>0.8973607038123167</v>
      </c>
      <c r="X30" s="4">
        <f>C30</f>
        <v>6120000000</v>
      </c>
      <c r="Y30" s="8">
        <f>IFERROR(Z30/$V30,0)</f>
        <v>0.84164222873900296</v>
      </c>
      <c r="Z30" s="4">
        <f>D30</f>
        <v>5740000000</v>
      </c>
      <c r="AA30" s="8">
        <f>IFERROR(AB30/$V30,0)</f>
        <v>0.89002932551319647</v>
      </c>
      <c r="AB30" s="4">
        <f>E30</f>
        <v>6070000000</v>
      </c>
      <c r="AC30" s="8">
        <f>IFERROR(AD30/$V30,0)</f>
        <v>0.84750733137829914</v>
      </c>
      <c r="AD30" s="4">
        <f>F30</f>
        <v>5780000000</v>
      </c>
    </row>
    <row r="31" spans="1:30" ht="13.5">
      <c r="A31" t="s">
        <v>18</v>
      </c>
      <c r="B31" s="4">
        <v>1130000000</v>
      </c>
      <c r="C31" s="4">
        <v>1220000000</v>
      </c>
      <c r="D31" s="4">
        <v>1340000000</v>
      </c>
      <c r="E31" s="4">
        <v>1440000000</v>
      </c>
      <c r="F31" s="4">
        <v>1680000000</v>
      </c>
      <c r="H31" t="s">
        <f>A31</f>
        <v>18</v>
      </c>
      <c r="I31" s="8">
        <f>IFERROR(J31/$J$27,0)</f>
        <v>0.090255591054313106</v>
      </c>
      <c r="J31" s="4">
        <f>B31</f>
        <v>1130000000</v>
      </c>
      <c r="K31" s="8">
        <f>IFERROR(L31/$L$27,0)</f>
        <v>0.10107705053852527</v>
      </c>
      <c r="L31" s="4">
        <f>C31</f>
        <v>1220000000</v>
      </c>
      <c r="M31" s="8">
        <f>IFERROR(N31/$N$27,0)</f>
        <v>0.1113881961762261</v>
      </c>
      <c r="N31" s="4">
        <f>D31</f>
        <v>1340000000</v>
      </c>
      <c r="O31" s="8">
        <f>IFERROR(P31/$P$27,0)</f>
        <v>0.11678832116788321</v>
      </c>
      <c r="P31" s="4">
        <f>E31</f>
        <v>1440000000</v>
      </c>
      <c r="Q31" s="8">
        <f>IFERROR(R31/$R$27,0)</f>
        <v>0.13386454183266933</v>
      </c>
      <c r="R31" s="4">
        <f>F31</f>
        <v>1680000000</v>
      </c>
      <c r="T31" t="s">
        <f>A31</f>
        <v>18</v>
      </c>
      <c r="U31" s="8">
        <f>IFERROR(V31/$V31,0)</f>
        <v>1</v>
      </c>
      <c r="V31" s="4">
        <f>B31</f>
        <v>1130000000</v>
      </c>
      <c r="W31" s="8">
        <f>IFERROR(X31/$V31,0)</f>
        <v>1.0796460176991149</v>
      </c>
      <c r="X31" s="4">
        <f>C31</f>
        <v>1220000000</v>
      </c>
      <c r="Y31" s="8">
        <f>IFERROR(Z31/$V31,0)</f>
        <v>1.1858407079646018</v>
      </c>
      <c r="Z31" s="4">
        <f>D31</f>
        <v>1340000000</v>
      </c>
      <c r="AA31" s="8">
        <f>IFERROR(AB31/$V31,0)</f>
        <v>1.2743362831858407</v>
      </c>
      <c r="AB31" s="4">
        <f>E31</f>
        <v>1440000000</v>
      </c>
      <c r="AC31" s="8">
        <f>IFERROR(AD31/$V31,0)</f>
        <v>1.4867256637168142</v>
      </c>
      <c r="AD31" s="4">
        <f>F31</f>
        <v>1680000000</v>
      </c>
    </row>
    <row r="32" spans="1:30" ht="13.5">
      <c r="A32" t="s">
        <v>19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H32" t="s">
        <f>A32</f>
        <v>19</v>
      </c>
      <c r="I32" s="8">
        <f>IFERROR(J32/$J$27,0)</f>
        <v>0</v>
      </c>
      <c r="J32" s="4">
        <f>B32</f>
        <v>0</v>
      </c>
      <c r="K32" s="8">
        <f>IFERROR(L32/$L$27,0)</f>
        <v>0</v>
      </c>
      <c r="L32" s="4">
        <f>C32</f>
        <v>0</v>
      </c>
      <c r="M32" s="8">
        <f>IFERROR(N32/$N$27,0)</f>
        <v>0</v>
      </c>
      <c r="N32" s="4">
        <f>D32</f>
        <v>0</v>
      </c>
      <c r="O32" s="8">
        <f>IFERROR(P32/$P$27,0)</f>
        <v>0</v>
      </c>
      <c r="P32" s="4">
        <f>E32</f>
        <v>0</v>
      </c>
      <c r="Q32" s="8">
        <f>IFERROR(R32/$R$27,0)</f>
        <v>0</v>
      </c>
      <c r="R32" s="4">
        <f>F32</f>
        <v>0</v>
      </c>
      <c r="T32" t="s">
        <f>A32</f>
        <v>19</v>
      </c>
      <c r="U32" s="8">
        <f>IFERROR(V32/$V32,0)</f>
        <v>0</v>
      </c>
      <c r="V32" s="4">
        <f>B32</f>
        <v>0</v>
      </c>
      <c r="W32" s="8">
        <f>IFERROR(X32/$V32,0)</f>
        <v>0</v>
      </c>
      <c r="X32" s="4">
        <f>C32</f>
        <v>0</v>
      </c>
      <c r="Y32" s="8">
        <f>IFERROR(Z32/$V32,0)</f>
        <v>0</v>
      </c>
      <c r="Z32" s="4">
        <f>D32</f>
        <v>0</v>
      </c>
      <c r="AA32" s="8">
        <f>IFERROR(AB32/$V32,0)</f>
        <v>0</v>
      </c>
      <c r="AB32" s="4">
        <f>E32</f>
        <v>0</v>
      </c>
      <c r="AC32" s="8">
        <f>IFERROR(AD32/$V32,0)</f>
        <v>0</v>
      </c>
      <c r="AD32" s="4">
        <f>F32</f>
        <v>0</v>
      </c>
    </row>
    <row r="33" spans="1:30" ht="13.5">
      <c r="A33" t="s">
        <v>20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H33" t="s">
        <f>A33</f>
        <v>20</v>
      </c>
      <c r="I33" s="8">
        <f>IFERROR(J33/$J$27,0)</f>
        <v>0</v>
      </c>
      <c r="J33" s="4">
        <f>B33</f>
        <v>0</v>
      </c>
      <c r="K33" s="8">
        <f>IFERROR(L33/$L$27,0)</f>
        <v>0</v>
      </c>
      <c r="L33" s="4">
        <f>C33</f>
        <v>0</v>
      </c>
      <c r="M33" s="8">
        <f>IFERROR(N33/$N$27,0)</f>
        <v>0</v>
      </c>
      <c r="N33" s="4">
        <f>D33</f>
        <v>0</v>
      </c>
      <c r="O33" s="8">
        <f>IFERROR(P33/$P$27,0)</f>
        <v>0</v>
      </c>
      <c r="P33" s="4">
        <f>E33</f>
        <v>0</v>
      </c>
      <c r="Q33" s="8">
        <f>IFERROR(R33/$R$27,0)</f>
        <v>0</v>
      </c>
      <c r="R33" s="4">
        <f>F33</f>
        <v>0</v>
      </c>
      <c r="T33" t="s">
        <f>A33</f>
        <v>20</v>
      </c>
      <c r="U33" s="8">
        <f>IFERROR(V33/$V33,0)</f>
        <v>0</v>
      </c>
      <c r="V33" s="4">
        <f>B33</f>
        <v>0</v>
      </c>
      <c r="W33" s="8">
        <f>IFERROR(X33/$V33,0)</f>
        <v>0</v>
      </c>
      <c r="X33" s="4">
        <f>C33</f>
        <v>0</v>
      </c>
      <c r="Y33" s="8">
        <f>IFERROR(Z33/$V33,0)</f>
        <v>0</v>
      </c>
      <c r="Z33" s="4">
        <f>D33</f>
        <v>0</v>
      </c>
      <c r="AA33" s="8">
        <f>IFERROR(AB33/$V33,0)</f>
        <v>0</v>
      </c>
      <c r="AB33" s="4">
        <f>E33</f>
        <v>0</v>
      </c>
      <c r="AC33" s="8">
        <f>IFERROR(AD33/$V33,0)</f>
        <v>0</v>
      </c>
      <c r="AD33" s="4">
        <f>F33</f>
        <v>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4570000000</v>
      </c>
      <c r="C35" s="4">
        <v>4730000000</v>
      </c>
      <c r="D35" s="4">
        <v>4940000000</v>
      </c>
      <c r="E35" s="4">
        <v>4820000000</v>
      </c>
      <c r="F35" s="4">
        <v>5080000000</v>
      </c>
      <c r="H35" t="s">
        <f>A35</f>
        <v>23</v>
      </c>
      <c r="I35" s="8">
        <f>IFERROR(J35/$J$27,0)</f>
        <v>0.36501597444089456</v>
      </c>
      <c r="J35" s="4">
        <f>B35</f>
        <v>4570000000</v>
      </c>
      <c r="K35" s="8">
        <f>IFERROR(L35/$L$27,0)</f>
        <v>0.39188069594034797</v>
      </c>
      <c r="L35" s="4">
        <f>C35</f>
        <v>4730000000</v>
      </c>
      <c r="M35" s="8">
        <f>IFERROR(N35/$N$27,0)</f>
        <v>0.41064006650041562</v>
      </c>
      <c r="N35" s="4">
        <f>D35</f>
        <v>4940000000</v>
      </c>
      <c r="O35" s="8">
        <f>IFERROR(P35/$P$27,0)</f>
        <v>0.39091646390916462</v>
      </c>
      <c r="P35" s="4">
        <f>E35</f>
        <v>4820000000</v>
      </c>
      <c r="Q35" s="8">
        <f>IFERROR(R35/$R$27,0)</f>
        <v>0.40478087649402389</v>
      </c>
      <c r="R35" s="4">
        <f>F35</f>
        <v>5080000000</v>
      </c>
      <c r="T35" t="s">
        <f>A35</f>
        <v>23</v>
      </c>
      <c r="U35" s="8">
        <f>IFERROR(V35/$V35,0)</f>
        <v>1</v>
      </c>
      <c r="V35" s="4">
        <f>B35</f>
        <v>4570000000</v>
      </c>
      <c r="W35" s="8">
        <f>IFERROR(X35/$V35,0)</f>
        <v>1.0350109409190371</v>
      </c>
      <c r="X35" s="4">
        <f>C35</f>
        <v>4730000000</v>
      </c>
      <c r="Y35" s="8">
        <f>IFERROR(Z35/$V35,0)</f>
        <v>1.0809628008752736</v>
      </c>
      <c r="Z35" s="4">
        <f>D35</f>
        <v>4940000000</v>
      </c>
      <c r="AA35" s="8">
        <f>IFERROR(AB35/$V35,0)</f>
        <v>1.0547045951859957</v>
      </c>
      <c r="AB35" s="4">
        <f>E35</f>
        <v>4820000000</v>
      </c>
      <c r="AC35" s="8">
        <f>IFERROR(AD35/$V35,0)</f>
        <v>1.1115973741794312</v>
      </c>
      <c r="AD35" s="4">
        <f>F35</f>
        <v>5080000000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23000000</v>
      </c>
      <c r="C38" s="4">
        <v>24000000</v>
      </c>
      <c r="D38" s="4">
        <v>24000000</v>
      </c>
      <c r="E38" s="4">
        <v>24000000</v>
      </c>
      <c r="F38" s="4">
        <v>24000000</v>
      </c>
      <c r="H38" t="s">
        <f>A38</f>
        <v>26</v>
      </c>
      <c r="I38" s="8">
        <f>IFERROR(J38/$J$27,0)</f>
        <v>0.0018370607028753993</v>
      </c>
      <c r="J38" s="4">
        <f>B38</f>
        <v>23000000</v>
      </c>
      <c r="K38" s="8">
        <f>IFERROR(L38/$L$27,0)</f>
        <v>0.0019884009942004971</v>
      </c>
      <c r="L38" s="4">
        <f>C38</f>
        <v>24000000</v>
      </c>
      <c r="M38" s="8">
        <f>IFERROR(N38/$N$27,0)</f>
        <v>0.00199501246882793</v>
      </c>
      <c r="N38" s="4">
        <f>D38</f>
        <v>24000000</v>
      </c>
      <c r="O38" s="8">
        <f>IFERROR(P38/$P$27,0)</f>
        <v>0.0019464720194647203</v>
      </c>
      <c r="P38" s="4">
        <f>E38</f>
        <v>24000000</v>
      </c>
      <c r="Q38" s="8">
        <f>IFERROR(R38/$R$27,0)</f>
        <v>0.0019123505976095618</v>
      </c>
      <c r="R38" s="4">
        <f>F38</f>
        <v>24000000</v>
      </c>
      <c r="T38" t="s">
        <f>A38</f>
        <v>26</v>
      </c>
      <c r="U38" s="8">
        <f>IFERROR(V38/$V38,0)</f>
        <v>1</v>
      </c>
      <c r="V38" s="4">
        <f>B38</f>
        <v>23000000</v>
      </c>
      <c r="W38" s="8">
        <f>IFERROR(X38/$V38,0)</f>
        <v>1.0434782608695652</v>
      </c>
      <c r="X38" s="4">
        <f>C38</f>
        <v>24000000</v>
      </c>
      <c r="Y38" s="8">
        <f>IFERROR(Z38/$V38,0)</f>
        <v>1.0434782608695652</v>
      </c>
      <c r="Z38" s="4">
        <f>D38</f>
        <v>24000000</v>
      </c>
      <c r="AA38" s="8">
        <f>IFERROR(AB38/$V38,0)</f>
        <v>1.0434782608695652</v>
      </c>
      <c r="AB38" s="4">
        <f>E38</f>
        <v>24000000</v>
      </c>
      <c r="AC38" s="8">
        <f>IFERROR(AD38/$V38,0)</f>
        <v>1.0434782608695652</v>
      </c>
      <c r="AD38" s="4">
        <f>F38</f>
        <v>24000000</v>
      </c>
    </row>
    <row r="39" spans="1:30" ht="13.5">
      <c r="A39" t="s">
        <v>27</v>
      </c>
      <c r="B39" s="4">
        <v>23000000</v>
      </c>
      <c r="C39" s="4">
        <v>24000000</v>
      </c>
      <c r="D39" s="4">
        <v>24000000</v>
      </c>
      <c r="E39" s="4">
        <v>24000000</v>
      </c>
      <c r="F39" s="4">
        <v>24000000</v>
      </c>
      <c r="H39" t="s">
        <f>A39</f>
        <v>27</v>
      </c>
      <c r="I39" s="8">
        <f>IFERROR(J39/$J$27,0)</f>
        <v>0.0018370607028753993</v>
      </c>
      <c r="J39" s="4">
        <f>B39</f>
        <v>23000000</v>
      </c>
      <c r="K39" s="8">
        <f>IFERROR(L39/$L$27,0)</f>
        <v>0.0019884009942004971</v>
      </c>
      <c r="L39" s="4">
        <f>C39</f>
        <v>24000000</v>
      </c>
      <c r="M39" s="8">
        <f>IFERROR(N39/$N$27,0)</f>
        <v>0.00199501246882793</v>
      </c>
      <c r="N39" s="4">
        <f>D39</f>
        <v>24000000</v>
      </c>
      <c r="O39" s="8">
        <f>IFERROR(P39/$P$27,0)</f>
        <v>0.0019464720194647203</v>
      </c>
      <c r="P39" s="4">
        <f>E39</f>
        <v>24000000</v>
      </c>
      <c r="Q39" s="8">
        <f>IFERROR(R39/$R$27,0)</f>
        <v>0.0019123505976095618</v>
      </c>
      <c r="R39" s="4">
        <f>F39</f>
        <v>24000000</v>
      </c>
      <c r="T39" t="s">
        <f>A39</f>
        <v>27</v>
      </c>
      <c r="U39" s="8">
        <f>IFERROR(V39/$V39,0)</f>
        <v>1</v>
      </c>
      <c r="V39" s="4">
        <f>B39</f>
        <v>23000000</v>
      </c>
      <c r="W39" s="8">
        <f>IFERROR(X39/$V39,0)</f>
        <v>1.0434782608695652</v>
      </c>
      <c r="X39" s="4">
        <f>C39</f>
        <v>24000000</v>
      </c>
      <c r="Y39" s="8">
        <f>IFERROR(Z39/$V39,0)</f>
        <v>1.0434782608695652</v>
      </c>
      <c r="Z39" s="4">
        <f>D39</f>
        <v>24000000</v>
      </c>
      <c r="AA39" s="8">
        <f>IFERROR(AB39/$V39,0)</f>
        <v>1.0434782608695652</v>
      </c>
      <c r="AB39" s="4">
        <f>E39</f>
        <v>24000000</v>
      </c>
      <c r="AC39" s="8">
        <f>IFERROR(AD39/$V39,0)</f>
        <v>1.0434782608695652</v>
      </c>
      <c r="AD39" s="4">
        <f>F39</f>
        <v>24000000</v>
      </c>
    </row>
    <row r="40" spans="1:30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1940000000</v>
      </c>
      <c r="C42" s="4">
        <v>2029999999.9999998</v>
      </c>
      <c r="D42" s="4">
        <v>2160000000</v>
      </c>
      <c r="E42" s="4">
        <v>2270000000</v>
      </c>
      <c r="F42" s="4">
        <v>2410000000</v>
      </c>
      <c r="H42" t="s">
        <f>A42</f>
        <v>30</v>
      </c>
      <c r="I42" s="8">
        <f>IFERROR(J42/$J$27,0)</f>
        <v>0.15495207667731628</v>
      </c>
      <c r="J42" s="4">
        <f>B42</f>
        <v>1940000000</v>
      </c>
      <c r="K42" s="8">
        <f>IFERROR(L42/$L$27,0)</f>
        <v>0.16818558409279202</v>
      </c>
      <c r="L42" s="4">
        <f>C42</f>
        <v>2029999999.9999998</v>
      </c>
      <c r="M42" s="8">
        <f>IFERROR(N42/$N$27,0)</f>
        <v>0.17955112219451372</v>
      </c>
      <c r="N42" s="4">
        <f>D42</f>
        <v>2160000000</v>
      </c>
      <c r="O42" s="8">
        <f>IFERROR(P42/$P$27,0)</f>
        <v>0.18410381184103811</v>
      </c>
      <c r="P42" s="4">
        <f>E42</f>
        <v>2270000000</v>
      </c>
      <c r="Q42" s="8">
        <f>IFERROR(R42/$R$27,0)</f>
        <v>0.19203187250996015</v>
      </c>
      <c r="R42" s="4">
        <f>F42</f>
        <v>2410000000</v>
      </c>
      <c r="T42" t="s">
        <f>A42</f>
        <v>30</v>
      </c>
      <c r="U42" s="8">
        <f>IFERROR(V42/$V42,0)</f>
        <v>1</v>
      </c>
      <c r="V42" s="4">
        <f>B42</f>
        <v>1940000000</v>
      </c>
      <c r="W42" s="8">
        <f>IFERROR(X42/$V42,0)</f>
        <v>1.0463917525773194</v>
      </c>
      <c r="X42" s="4">
        <f>C42</f>
        <v>2029999999.9999998</v>
      </c>
      <c r="Y42" s="8">
        <f>IFERROR(Z42/$V42,0)</f>
        <v>1.1134020618556701</v>
      </c>
      <c r="Z42" s="4">
        <f>D42</f>
        <v>2160000000</v>
      </c>
      <c r="AA42" s="8">
        <f>IFERROR(AB42/$V42,0)</f>
        <v>1.1701030927835052</v>
      </c>
      <c r="AB42" s="4">
        <f>E42</f>
        <v>2270000000</v>
      </c>
      <c r="AC42" s="8">
        <f>IFERROR(AD42/$V42,0)</f>
        <v>1.2422680412371134</v>
      </c>
      <c r="AD42" s="4">
        <f>F42</f>
        <v>2410000000</v>
      </c>
    </row>
    <row r="43" spans="1:30" ht="13.5">
      <c r="A43" t="s">
        <v>31</v>
      </c>
      <c r="B43" s="4">
        <v>1000000</v>
      </c>
      <c r="C43" s="4">
        <v>7000000</v>
      </c>
      <c r="D43" s="4">
        <v>0</v>
      </c>
      <c r="E43" s="4">
        <v>-133000000</v>
      </c>
      <c r="F43" s="4">
        <v>12000000</v>
      </c>
      <c r="H43" t="s">
        <f>A43</f>
        <v>31</v>
      </c>
      <c r="I43" s="8">
        <f>IFERROR(J43/$J$27,0)</f>
        <v>7.9872204472843453e-05</v>
      </c>
      <c r="J43" s="4">
        <f>B43</f>
        <v>1000000</v>
      </c>
      <c r="K43" s="8">
        <f>IFERROR(L43/$L$27,0)</f>
        <v>0.000579950289975145</v>
      </c>
      <c r="L43" s="4">
        <f>C43</f>
        <v>7000000</v>
      </c>
      <c r="M43" s="8">
        <f>IFERROR(N43/$N$27,0)</f>
        <v>0</v>
      </c>
      <c r="N43" s="4">
        <f>D43</f>
        <v>0</v>
      </c>
      <c r="O43" s="8">
        <f>IFERROR(P43/$P$27,0)</f>
        <v>-0.010786699107866992</v>
      </c>
      <c r="P43" s="4">
        <f>E43</f>
        <v>-133000000</v>
      </c>
      <c r="Q43" s="8">
        <f>IFERROR(R43/$R$27,0)</f>
        <v>0.00095617529880478091</v>
      </c>
      <c r="R43" s="4">
        <f>F43</f>
        <v>12000000</v>
      </c>
      <c r="T43" t="s">
        <f>A43</f>
        <v>31</v>
      </c>
      <c r="U43" s="8">
        <f>IFERROR(V43/$V43,0)</f>
        <v>1</v>
      </c>
      <c r="V43" s="4">
        <f>B43</f>
        <v>1000000</v>
      </c>
      <c r="W43" s="8">
        <f>IFERROR(X43/$V43,0)</f>
        <v>7</v>
      </c>
      <c r="X43" s="4">
        <f>C43</f>
        <v>7000000</v>
      </c>
      <c r="Y43" s="8">
        <f>IFERROR(Z43/$V43,0)</f>
        <v>0</v>
      </c>
      <c r="Z43" s="4">
        <f>D43</f>
        <v>0</v>
      </c>
      <c r="AA43" s="8">
        <f>IFERROR(AB43/$V43,0)</f>
        <v>-133</v>
      </c>
      <c r="AB43" s="4">
        <f>E43</f>
        <v>-133000000</v>
      </c>
      <c r="AC43" s="8">
        <f>IFERROR(AD43/$V43,0)</f>
        <v>12</v>
      </c>
      <c r="AD43" s="4">
        <f>F43</f>
        <v>12000000</v>
      </c>
    </row>
    <row r="44" spans="1:30" ht="13.5">
      <c r="A44" t="s">
        <v>32</v>
      </c>
      <c r="B44" s="4">
        <v>2610000000</v>
      </c>
      <c r="C44" s="4">
        <v>2670000000</v>
      </c>
      <c r="D44" s="4">
        <v>0</v>
      </c>
      <c r="E44" s="4">
        <v>2670000000</v>
      </c>
      <c r="F44" s="4">
        <v>2640000000</v>
      </c>
      <c r="H44" t="s">
        <f>A44</f>
        <v>32</v>
      </c>
      <c r="I44" s="8">
        <f>IFERROR(J44/$J$27,0)</f>
        <v>0.20846645367412139</v>
      </c>
      <c r="J44" s="4">
        <f>B44</f>
        <v>2610000000</v>
      </c>
      <c r="K44" s="8">
        <f>IFERROR(L44/$L$27,0)</f>
        <v>0.22120961060480529</v>
      </c>
      <c r="L44" s="4">
        <f>C44</f>
        <v>2670000000</v>
      </c>
      <c r="M44" s="8">
        <f>IFERROR(N44/$N$27,0)</f>
        <v>0</v>
      </c>
      <c r="N44" s="4">
        <f>D44</f>
        <v>0</v>
      </c>
      <c r="O44" s="8">
        <f>IFERROR(P44/$P$27,0)</f>
        <v>0.21654501216545013</v>
      </c>
      <c r="P44" s="4">
        <f>E44</f>
        <v>2670000000</v>
      </c>
      <c r="Q44" s="8">
        <f>IFERROR(R44/$R$27,0)</f>
        <v>0.21035856573705181</v>
      </c>
      <c r="R44" s="4">
        <f>F44</f>
        <v>2640000000</v>
      </c>
      <c r="T44" t="s">
        <f>A44</f>
        <v>32</v>
      </c>
      <c r="U44" s="8">
        <f>IFERROR(V44/$V44,0)</f>
        <v>1</v>
      </c>
      <c r="V44" s="4">
        <f>B44</f>
        <v>2610000000</v>
      </c>
      <c r="W44" s="8">
        <f>IFERROR(X44/$V44,0)</f>
        <v>1.0229885057471264</v>
      </c>
      <c r="X44" s="4">
        <f>C44</f>
        <v>2670000000</v>
      </c>
      <c r="Y44" s="8">
        <f>IFERROR(Z44/$V44,0)</f>
        <v>0</v>
      </c>
      <c r="Z44" s="4">
        <f>D44</f>
        <v>0</v>
      </c>
      <c r="AA44" s="8">
        <f>IFERROR(AB44/$V44,0)</f>
        <v>1.0229885057471264</v>
      </c>
      <c r="AB44" s="4">
        <f>E44</f>
        <v>2670000000</v>
      </c>
      <c r="AC44" s="8">
        <f>IFERROR(AD44/$V44,0)</f>
        <v>1.0114942528735633</v>
      </c>
      <c r="AD44" s="4">
        <f>F44</f>
        <v>2640000000</v>
      </c>
    </row>
    <row r="45" spans="1:30" ht="13.5">
      <c r="A45" t="s">
        <v>33</v>
      </c>
      <c r="B45" s="4">
        <v>-196000000</v>
      </c>
      <c r="C45" s="4">
        <v>-121000000</v>
      </c>
      <c r="D45" s="4">
        <v>-150000000</v>
      </c>
      <c r="E45" s="4">
        <v>-183000000</v>
      </c>
      <c r="F45" s="4">
        <v>-45000000</v>
      </c>
      <c r="H45" t="s">
        <f>A45</f>
        <v>33</v>
      </c>
      <c r="I45" s="8">
        <f>IFERROR(J45/$J$27,0)</f>
        <v>-0.015654952076677317</v>
      </c>
      <c r="J45" s="4">
        <f>B45</f>
        <v>-196000000</v>
      </c>
      <c r="K45" s="8">
        <f>IFERROR(L45/$L$27,0)</f>
        <v>-0.010024855012427506</v>
      </c>
      <c r="L45" s="4">
        <f>C45</f>
        <v>-121000000</v>
      </c>
      <c r="M45" s="8">
        <f>IFERROR(N45/$N$27,0)</f>
        <v>-0.012468827930174564</v>
      </c>
      <c r="N45" s="4">
        <f>D45</f>
        <v>-150000000</v>
      </c>
      <c r="O45" s="8">
        <f>IFERROR(P45/$P$27,0)</f>
        <v>-0.014841849148418492</v>
      </c>
      <c r="P45" s="4">
        <f>E45</f>
        <v>-183000000</v>
      </c>
      <c r="Q45" s="8">
        <f>IFERROR(R45/$R$27,0)</f>
        <v>-0.0035856573705179283</v>
      </c>
      <c r="R45" s="4">
        <f>F45</f>
        <v>-45000000</v>
      </c>
      <c r="T45" t="s">
        <f>A45</f>
        <v>33</v>
      </c>
      <c r="U45" s="8">
        <f>IFERROR(V45/$V45,0)</f>
        <v>1</v>
      </c>
      <c r="V45" s="4">
        <f>B45</f>
        <v>-196000000</v>
      </c>
      <c r="W45" s="8">
        <f>IFERROR(X45/$V45,0)</f>
        <v>0.61734693877551017</v>
      </c>
      <c r="X45" s="4">
        <f>C45</f>
        <v>-121000000</v>
      </c>
      <c r="Y45" s="8">
        <f>IFERROR(Z45/$V45,0)</f>
        <v>0.76530612244897955</v>
      </c>
      <c r="Z45" s="4">
        <f>D45</f>
        <v>-150000000</v>
      </c>
      <c r="AA45" s="8">
        <f>IFERROR(AB45/$V45,0)</f>
        <v>0.93367346938775508</v>
      </c>
      <c r="AB45" s="4">
        <f>E45</f>
        <v>-183000000</v>
      </c>
      <c r="AC45" s="8">
        <f>IFERROR(AD45/$V45,0)</f>
        <v>0.22959183673469388</v>
      </c>
      <c r="AD45" s="4">
        <f>F45</f>
        <v>-45000000</v>
      </c>
    </row>
    <row r="46" spans="1:30" ht="13.5">
      <c r="A46" t="s">
        <v>34</v>
      </c>
      <c r="B46" s="4">
        <v>35000000</v>
      </c>
      <c r="C46" s="4">
        <v>91000000</v>
      </c>
      <c r="D46" s="4">
        <v>111000000</v>
      </c>
      <c r="E46" s="4">
        <v>119000000</v>
      </c>
      <c r="F46" s="4">
        <v>96000000</v>
      </c>
      <c r="H46" t="s">
        <f>A46</f>
        <v>34</v>
      </c>
      <c r="I46" s="8">
        <f>IFERROR(J46/$J$27,0)</f>
        <v>0.0027955271565495207</v>
      </c>
      <c r="J46" s="4">
        <f>B46</f>
        <v>35000000</v>
      </c>
      <c r="K46" s="8">
        <f>IFERROR(L46/$L$27,0)</f>
        <v>0.0075393537696768851</v>
      </c>
      <c r="L46" s="4">
        <f>C46</f>
        <v>91000000</v>
      </c>
      <c r="M46" s="8">
        <f>IFERROR(N46/$N$27,0)</f>
        <v>0.0092269326683291769</v>
      </c>
      <c r="N46" s="4">
        <f>D46</f>
        <v>111000000</v>
      </c>
      <c r="O46" s="8">
        <f>IFERROR(P46/$P$27,0)</f>
        <v>0.0096512570965125704</v>
      </c>
      <c r="P46" s="4">
        <f>E46</f>
        <v>119000000</v>
      </c>
      <c r="Q46" s="8">
        <f>IFERROR(R46/$R$27,0)</f>
        <v>0.0076494023904382473</v>
      </c>
      <c r="R46" s="4">
        <f>F46</f>
        <v>96000000</v>
      </c>
      <c r="T46" t="s">
        <f>A46</f>
        <v>34</v>
      </c>
      <c r="U46" s="8">
        <f>IFERROR(V46/$V46,0)</f>
        <v>1</v>
      </c>
      <c r="V46" s="4">
        <f>B46</f>
        <v>35000000</v>
      </c>
      <c r="W46" s="8">
        <f>IFERROR(X46/$V46,0)</f>
        <v>2.6000000000000001</v>
      </c>
      <c r="X46" s="4">
        <f>C46</f>
        <v>91000000</v>
      </c>
      <c r="Y46" s="8">
        <f>IFERROR(Z46/$V46,0)</f>
        <v>3.1714285714285713</v>
      </c>
      <c r="Z46" s="4">
        <f>D46</f>
        <v>111000000</v>
      </c>
      <c r="AA46" s="8">
        <f>IFERROR(AB46/$V46,0)</f>
        <v>3.3999999999999999</v>
      </c>
      <c r="AB46" s="4">
        <f>E46</f>
        <v>119000000</v>
      </c>
      <c r="AC46" s="8">
        <f>IFERROR(AD46/$V46,0)</f>
        <v>2.7428571428571429</v>
      </c>
      <c r="AD46" s="4">
        <f>F46</f>
        <v>96000000</v>
      </c>
    </row>
    <row r="47" spans="1:30" ht="13.5">
      <c r="A47" t="s">
        <v>35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H47" t="s">
        <f>A47</f>
        <v>35</v>
      </c>
      <c r="I47" s="8">
        <f>IFERROR(J47/$J$27,0)</f>
        <v>0</v>
      </c>
      <c r="J47" s="4">
        <f>B47</f>
        <v>0</v>
      </c>
      <c r="K47" s="8">
        <f>IFERROR(L47/$L$27,0)</f>
        <v>0</v>
      </c>
      <c r="L47" s="4">
        <f>C47</f>
        <v>0</v>
      </c>
      <c r="M47" s="8">
        <f>IFERROR(N47/$N$27,0)</f>
        <v>0</v>
      </c>
      <c r="N47" s="4">
        <f>D47</f>
        <v>0</v>
      </c>
      <c r="O47" s="8">
        <f>IFERROR(P47/$P$27,0)</f>
        <v>0</v>
      </c>
      <c r="P47" s="4">
        <f>E47</f>
        <v>0</v>
      </c>
      <c r="Q47" s="8">
        <f>IFERROR(R47/$R$27,0)</f>
        <v>0</v>
      </c>
      <c r="R47" s="4">
        <f>F47</f>
        <v>0</v>
      </c>
      <c r="T47" t="s">
        <f>A47</f>
        <v>35</v>
      </c>
      <c r="U47" s="8">
        <f>IFERROR(V47/$V47,0)</f>
        <v>0</v>
      </c>
      <c r="V47" s="4">
        <f>B47</f>
        <v>0</v>
      </c>
      <c r="W47" s="8">
        <f>IFERROR(X47/$V47,0)</f>
        <v>0</v>
      </c>
      <c r="X47" s="4">
        <f>C47</f>
        <v>0</v>
      </c>
      <c r="Y47" s="8">
        <f>IFERROR(Z47/$V47,0)</f>
        <v>0</v>
      </c>
      <c r="Z47" s="4">
        <f>D47</f>
        <v>0</v>
      </c>
      <c r="AA47" s="8">
        <f>IFERROR(AB47/$V47,0)</f>
        <v>0</v>
      </c>
      <c r="AB47" s="4">
        <f>E47</f>
        <v>0</v>
      </c>
      <c r="AC47" s="8">
        <f>IFERROR(AD47/$V47,0)</f>
        <v>0</v>
      </c>
      <c r="AD47" s="4">
        <f>F47</f>
        <v>0</v>
      </c>
    </row>
    <row r="48" spans="1:30" ht="13.5">
      <c r="A48" t="s">
        <v>36</v>
      </c>
      <c r="B48" s="4">
        <v>653000000</v>
      </c>
      <c r="C48" s="4">
        <v>696000000</v>
      </c>
      <c r="D48" s="4">
        <v>729000000</v>
      </c>
      <c r="E48" s="4">
        <v>819000000</v>
      </c>
      <c r="F48" s="4">
        <v>955000000</v>
      </c>
      <c r="H48" t="s">
        <f>A48</f>
        <v>36</v>
      </c>
      <c r="I48" s="8">
        <f>IFERROR(J48/$J$27,0)</f>
        <v>0.052156549520766773</v>
      </c>
      <c r="J48" s="4">
        <f>B48</f>
        <v>653000000</v>
      </c>
      <c r="K48" s="8">
        <f>IFERROR(L48/$L$27,0)</f>
        <v>0.057663628831814417</v>
      </c>
      <c r="L48" s="4">
        <f>C48</f>
        <v>696000000</v>
      </c>
      <c r="M48" s="8">
        <f>IFERROR(N48/$N$27,0)</f>
        <v>0.060598503740648381</v>
      </c>
      <c r="N48" s="4">
        <f>D48</f>
        <v>729000000</v>
      </c>
      <c r="O48" s="8">
        <f>IFERROR(P48/$P$27,0)</f>
        <v>0.066423357664233573</v>
      </c>
      <c r="P48" s="4">
        <f>E48</f>
        <v>819000000</v>
      </c>
      <c r="Q48" s="8">
        <f>IFERROR(R48/$R$27,0)</f>
        <v>0.076095617529880477</v>
      </c>
      <c r="R48" s="4">
        <f>F48</f>
        <v>955000000</v>
      </c>
      <c r="T48" t="s">
        <f>A48</f>
        <v>36</v>
      </c>
      <c r="U48" s="8">
        <f>IFERROR(V48/$V48,0)</f>
        <v>1</v>
      </c>
      <c r="V48" s="4">
        <f>B48</f>
        <v>653000000</v>
      </c>
      <c r="W48" s="8">
        <f>IFERROR(X48/$V48,0)</f>
        <v>1.0658499234303216</v>
      </c>
      <c r="X48" s="4">
        <f>C48</f>
        <v>696000000</v>
      </c>
      <c r="Y48" s="8">
        <f>IFERROR(Z48/$V48,0)</f>
        <v>1.116385911179173</v>
      </c>
      <c r="Z48" s="4">
        <f>D48</f>
        <v>729000000</v>
      </c>
      <c r="AA48" s="8">
        <f>IFERROR(AB48/$V48,0)</f>
        <v>1.2542113323124042</v>
      </c>
      <c r="AB48" s="4">
        <f>E48</f>
        <v>819000000</v>
      </c>
      <c r="AC48" s="8">
        <f>IFERROR(AD48/$V48,0)</f>
        <v>1.4624808575803983</v>
      </c>
      <c r="AD48" s="4">
        <f>F48</f>
        <v>955000000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656000000</v>
      </c>
      <c r="C50" s="4">
        <v>702000000</v>
      </c>
      <c r="D50" s="4">
        <v>737000000</v>
      </c>
      <c r="E50" s="4">
        <v>829000000</v>
      </c>
      <c r="F50" s="4">
        <v>968000000</v>
      </c>
      <c r="H50" t="s">
        <f>A50</f>
        <v>38</v>
      </c>
      <c r="I50" s="8">
        <f>IFERROR(J50/$J$27,0)</f>
        <v>0.052396166134185303</v>
      </c>
      <c r="J50" s="4">
        <f>B50</f>
        <v>656000000</v>
      </c>
      <c r="K50" s="8">
        <f>IFERROR(L50/$L$27,0)</f>
        <v>0.058160729080364543</v>
      </c>
      <c r="L50" s="4">
        <f>C50</f>
        <v>702000000</v>
      </c>
      <c r="M50" s="8">
        <f>IFERROR(N50/$N$27,0)</f>
        <v>0.061263507896924356</v>
      </c>
      <c r="N50" s="4">
        <f>D50</f>
        <v>737000000</v>
      </c>
      <c r="O50" s="8">
        <f>IFERROR(P50/$P$27,0)</f>
        <v>0.067234387672343882</v>
      </c>
      <c r="P50" s="4">
        <f>E50</f>
        <v>829000000</v>
      </c>
      <c r="Q50" s="8">
        <f>IFERROR(R50/$R$27,0)</f>
        <v>0.077131474103585659</v>
      </c>
      <c r="R50" s="4">
        <f>F50</f>
        <v>968000000</v>
      </c>
      <c r="T50" t="s">
        <f>A50</f>
        <v>38</v>
      </c>
      <c r="U50" s="8">
        <f>IFERROR(V50/$V50,0)</f>
        <v>1</v>
      </c>
      <c r="V50" s="4">
        <f>B50</f>
        <v>656000000</v>
      </c>
      <c r="W50" s="8">
        <f>IFERROR(X50/$V50,0)</f>
        <v>1.0701219512195121</v>
      </c>
      <c r="X50" s="4">
        <f>C50</f>
        <v>702000000</v>
      </c>
      <c r="Y50" s="8">
        <f>IFERROR(Z50/$V50,0)</f>
        <v>1.1234756097560976</v>
      </c>
      <c r="Z50" s="4">
        <f>D50</f>
        <v>737000000</v>
      </c>
      <c r="AA50" s="8">
        <f>IFERROR(AB50/$V50,0)</f>
        <v>1.2637195121951219</v>
      </c>
      <c r="AB50" s="4">
        <f>E50</f>
        <v>829000000</v>
      </c>
      <c r="AC50" s="8">
        <f>IFERROR(AD50/$V50,0)</f>
        <v>1.475609756097561</v>
      </c>
      <c r="AD50" s="4">
        <f>F50</f>
        <v>968000000</v>
      </c>
    </row>
    <row r="51" spans="1:30" ht="13.5">
      <c r="A51" t="s">
        <v>39</v>
      </c>
      <c r="B51" s="4">
        <v>3000000</v>
      </c>
      <c r="C51" s="4">
        <v>6000000</v>
      </c>
      <c r="D51" s="4">
        <v>8000000</v>
      </c>
      <c r="E51" s="4">
        <v>10000000</v>
      </c>
      <c r="F51" s="4">
        <v>13000000</v>
      </c>
      <c r="H51" t="s">
        <f>A51</f>
        <v>39</v>
      </c>
      <c r="I51" s="8">
        <f>IFERROR(J51/$J$27,0)</f>
        <v>0.00023961661341853036</v>
      </c>
      <c r="J51" s="4">
        <f>B51</f>
        <v>3000000</v>
      </c>
      <c r="K51" s="8">
        <f>IFERROR(L51/$L$27,0)</f>
        <v>0.00049710024855012427</v>
      </c>
      <c r="L51" s="4">
        <f>C51</f>
        <v>6000000</v>
      </c>
      <c r="M51" s="8">
        <f>IFERROR(N51/$N$27,0)</f>
        <v>0.00066500415627597672</v>
      </c>
      <c r="N51" s="4">
        <f>D51</f>
        <v>8000000</v>
      </c>
      <c r="O51" s="8">
        <f>IFERROR(P51/$P$27,0)</f>
        <v>0.0008110300081103001</v>
      </c>
      <c r="P51" s="4">
        <f>E51</f>
        <v>10000000</v>
      </c>
      <c r="Q51" s="8">
        <f>IFERROR(R51/$R$27,0)</f>
        <v>0.0010358565737051792</v>
      </c>
      <c r="R51" s="4">
        <f>F51</f>
        <v>13000000</v>
      </c>
      <c r="T51" t="s">
        <f>A51</f>
        <v>39</v>
      </c>
      <c r="U51" s="8">
        <f>IFERROR(V51/$V51,0)</f>
        <v>1</v>
      </c>
      <c r="V51" s="4">
        <f>B51</f>
        <v>3000000</v>
      </c>
      <c r="W51" s="8">
        <f>IFERROR(X51/$V51,0)</f>
        <v>2</v>
      </c>
      <c r="X51" s="4">
        <f>C51</f>
        <v>6000000</v>
      </c>
      <c r="Y51" s="8">
        <f>IFERROR(Z51/$V51,0)</f>
        <v>2.6666666666666665</v>
      </c>
      <c r="Z51" s="4">
        <f>D51</f>
        <v>8000000</v>
      </c>
      <c r="AA51" s="8">
        <f>IFERROR(AB51/$V51,0)</f>
        <v>3.3333333333333335</v>
      </c>
      <c r="AB51" s="4">
        <f>E51</f>
        <v>10000000</v>
      </c>
      <c r="AC51" s="8">
        <f>IFERROR(AD51/$V51,0)</f>
        <v>4.333333333333333</v>
      </c>
      <c r="AD51" s="4">
        <f>F51</f>
        <v>13000000</v>
      </c>
    </row>
    <row r="52" spans="1:30" ht="13.5">
      <c r="A52" t="s">
        <v>40</v>
      </c>
      <c r="B52" s="4">
        <v>1800000000</v>
      </c>
      <c r="C52" s="4">
        <v>1940000000</v>
      </c>
      <c r="D52" s="4">
        <v>2000000000</v>
      </c>
      <c r="E52" s="4">
        <v>1780000000</v>
      </c>
      <c r="F52" s="4">
        <v>1740000000</v>
      </c>
      <c r="H52" t="s">
        <f>A52</f>
        <v>40</v>
      </c>
      <c r="I52" s="8">
        <f>IFERROR(J52/$J$27,0)</f>
        <v>0.14376996805111822</v>
      </c>
      <c r="J52" s="4">
        <f>B52</f>
        <v>1800000000</v>
      </c>
      <c r="K52" s="8">
        <f>IFERROR(L52/$L$27,0)</f>
        <v>0.16072908036454017</v>
      </c>
      <c r="L52" s="4">
        <f>C52</f>
        <v>1940000000</v>
      </c>
      <c r="M52" s="8">
        <f>IFERROR(N52/$N$27,0)</f>
        <v>0.16625103906899419</v>
      </c>
      <c r="N52" s="4">
        <f>D52</f>
        <v>2000000000</v>
      </c>
      <c r="O52" s="8">
        <f>IFERROR(P52/$P$27,0)</f>
        <v>0.14436334144363341</v>
      </c>
      <c r="P52" s="4">
        <f>E52</f>
        <v>1780000000</v>
      </c>
      <c r="Q52" s="8">
        <f>IFERROR(R52/$R$27,0)</f>
        <v>0.13864541832669322</v>
      </c>
      <c r="R52" s="4">
        <f>F52</f>
        <v>1740000000</v>
      </c>
      <c r="T52" t="s">
        <f>A52</f>
        <v>40</v>
      </c>
      <c r="U52" s="8">
        <f>IFERROR(V52/$V52,0)</f>
        <v>1</v>
      </c>
      <c r="V52" s="4">
        <f>B52</f>
        <v>1800000000</v>
      </c>
      <c r="W52" s="8">
        <f>IFERROR(X52/$V52,0)</f>
        <v>1.0777777777777777</v>
      </c>
      <c r="X52" s="4">
        <f>C52</f>
        <v>1940000000</v>
      </c>
      <c r="Y52" s="8">
        <f>IFERROR(Z52/$V52,0)</f>
        <v>1.1111111111111112</v>
      </c>
      <c r="Z52" s="4">
        <f>D52</f>
        <v>2000000000</v>
      </c>
      <c r="AA52" s="8">
        <f>IFERROR(AB52/$V52,0)</f>
        <v>0.98888888888888893</v>
      </c>
      <c r="AB52" s="4">
        <f>E52</f>
        <v>1780000000</v>
      </c>
      <c r="AC52" s="8">
        <f>IFERROR(AD52/$V52,0)</f>
        <v>0.96666666666666667</v>
      </c>
      <c r="AD52" s="4">
        <f>F52</f>
        <v>1740000000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605000000</v>
      </c>
      <c r="C55" s="4">
        <v>698000000</v>
      </c>
      <c r="D55" s="4">
        <v>472000000</v>
      </c>
      <c r="E55" s="4">
        <v>401000000</v>
      </c>
      <c r="F55" s="4">
        <v>296000000</v>
      </c>
      <c r="H55" t="s">
        <f>A55</f>
        <v>43</v>
      </c>
      <c r="I55" s="8">
        <f>IFERROR(J55/$J$27,0)</f>
        <v>0.048322683706070291</v>
      </c>
      <c r="J55" s="4">
        <f>B55</f>
        <v>605000000</v>
      </c>
      <c r="K55" s="8">
        <f>IFERROR(L55/$L$27,0)</f>
        <v>0.057829328914664455</v>
      </c>
      <c r="L55" s="4">
        <f>C55</f>
        <v>698000000</v>
      </c>
      <c r="M55" s="8">
        <f>IFERROR(N55/$N$27,0)</f>
        <v>0.039235245220282627</v>
      </c>
      <c r="N55" s="4">
        <f>D55</f>
        <v>472000000</v>
      </c>
      <c r="O55" s="8">
        <f>IFERROR(P55/$P$27,0)</f>
        <v>0.032522303325223031</v>
      </c>
      <c r="P55" s="4">
        <f>E55</f>
        <v>401000000</v>
      </c>
      <c r="Q55" s="8">
        <f>IFERROR(R55/$R$27,0)</f>
        <v>0.023585657370517928</v>
      </c>
      <c r="R55" s="4">
        <f>F55</f>
        <v>296000000</v>
      </c>
      <c r="T55" t="s">
        <f>A55</f>
        <v>43</v>
      </c>
      <c r="U55" s="8">
        <f>IFERROR(V55/$V55,0)</f>
        <v>1</v>
      </c>
      <c r="V55" s="4">
        <f>B55</f>
        <v>605000000</v>
      </c>
      <c r="W55" s="8">
        <f>IFERROR(X55/$V55,0)</f>
        <v>1.1537190082644628</v>
      </c>
      <c r="X55" s="4">
        <f>C55</f>
        <v>698000000</v>
      </c>
      <c r="Y55" s="8">
        <f>IFERROR(Z55/$V55,0)</f>
        <v>0.78016528925619832</v>
      </c>
      <c r="Z55" s="4">
        <f>D55</f>
        <v>472000000</v>
      </c>
      <c r="AA55" s="8">
        <f>IFERROR(AB55/$V55,0)</f>
        <v>0.66280991735537187</v>
      </c>
      <c r="AB55" s="4">
        <f>E55</f>
        <v>401000000</v>
      </c>
      <c r="AC55" s="8">
        <f>IFERROR(AD55/$V55,0)</f>
        <v>0.48925619834710743</v>
      </c>
      <c r="AD55" s="4">
        <f>F55</f>
        <v>296000000</v>
      </c>
    </row>
    <row r="56" spans="1:30" ht="13.5">
      <c r="A56" t="s">
        <v>44</v>
      </c>
      <c r="B56" s="4">
        <v>-48000000</v>
      </c>
      <c r="C56" s="4">
        <v>-85000000</v>
      </c>
      <c r="D56" s="4">
        <v>-13000000</v>
      </c>
      <c r="E56" s="4">
        <v>-7000000</v>
      </c>
      <c r="F56" s="4">
        <v>-12000000</v>
      </c>
      <c r="H56" t="s">
        <f>A56</f>
        <v>44</v>
      </c>
      <c r="I56" s="8">
        <f>IFERROR(J56/$J$27,0)</f>
        <v>-0.0038338658146964857</v>
      </c>
      <c r="J56" s="4">
        <f>B56</f>
        <v>-48000000</v>
      </c>
      <c r="K56" s="8">
        <f>IFERROR(L56/$L$27,0)</f>
        <v>-0.0070422535211267607</v>
      </c>
      <c r="L56" s="4">
        <f>C56</f>
        <v>-85000000</v>
      </c>
      <c r="M56" s="8">
        <f>IFERROR(N56/$N$27,0)</f>
        <v>-0.0010806317539484621</v>
      </c>
      <c r="N56" s="4">
        <f>D56</f>
        <v>-13000000</v>
      </c>
      <c r="O56" s="8">
        <f>IFERROR(P56/$P$27,0)</f>
        <v>-0.00056772100567721009</v>
      </c>
      <c r="P56" s="4">
        <f>E56</f>
        <v>-7000000</v>
      </c>
      <c r="Q56" s="8">
        <f>IFERROR(R56/$R$27,0)</f>
        <v>-0.00095617529880478091</v>
      </c>
      <c r="R56" s="4">
        <f>F56</f>
        <v>-12000000</v>
      </c>
      <c r="T56" t="s">
        <f>A56</f>
        <v>44</v>
      </c>
      <c r="U56" s="8">
        <f>IFERROR(V56/$V56,0)</f>
        <v>1</v>
      </c>
      <c r="V56" s="4">
        <f>B56</f>
        <v>-48000000</v>
      </c>
      <c r="W56" s="8">
        <f>IFERROR(X56/$V56,0)</f>
        <v>1.7708333333333333</v>
      </c>
      <c r="X56" s="4">
        <f>C56</f>
        <v>-85000000</v>
      </c>
      <c r="Y56" s="8">
        <f>IFERROR(Z56/$V56,0)</f>
        <v>0.27083333333333331</v>
      </c>
      <c r="Z56" s="4">
        <f>D56</f>
        <v>-13000000</v>
      </c>
      <c r="AA56" s="8">
        <f>IFERROR(AB56/$V56,0)</f>
        <v>0.14583333333333334</v>
      </c>
      <c r="AB56" s="4">
        <f>E56</f>
        <v>-7000000</v>
      </c>
      <c r="AC56" s="8">
        <f>IFERROR(AD56/$V56,0)</f>
        <v>0.25</v>
      </c>
      <c r="AD56" s="4">
        <f>F56</f>
        <v>-12000000</v>
      </c>
    </row>
    <row r="57" spans="1:30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30" ht="13.5">
      <c r="A58" t="s">
        <v>46</v>
      </c>
      <c r="B58" s="4">
        <v>662000000</v>
      </c>
      <c r="C58" s="4">
        <v>792000000</v>
      </c>
      <c r="D58" s="4">
        <v>494000000</v>
      </c>
      <c r="E58" s="4">
        <v>417000000</v>
      </c>
      <c r="F58" s="4">
        <v>315000000</v>
      </c>
      <c r="H58" t="s">
        <f>A58</f>
        <v>46</v>
      </c>
      <c r="I58" s="8">
        <f>IFERROR(J58/$J$27,0)</f>
        <v>0.052875399361022361</v>
      </c>
      <c r="J58" s="4">
        <f>B58</f>
        <v>662000000</v>
      </c>
      <c r="K58" s="8">
        <f>IFERROR(L58/$L$27,0)</f>
        <v>0.065617232808616408</v>
      </c>
      <c r="L58" s="4">
        <f>C58</f>
        <v>792000000</v>
      </c>
      <c r="M58" s="8">
        <f>IFERROR(N58/$N$27,0)</f>
        <v>0.041064006650041562</v>
      </c>
      <c r="N58" s="4">
        <f>D58</f>
        <v>494000000</v>
      </c>
      <c r="O58" s="8">
        <f>IFERROR(P58/$P$27,0)</f>
        <v>0.033819951338199511</v>
      </c>
      <c r="P58" s="4">
        <f>E58</f>
        <v>417000000</v>
      </c>
      <c r="Q58" s="8">
        <f>IFERROR(R58/$R$27,0)</f>
        <v>0.025099601593625499</v>
      </c>
      <c r="R58" s="4">
        <f>F58</f>
        <v>315000000</v>
      </c>
      <c r="T58" t="s">
        <f>A58</f>
        <v>46</v>
      </c>
      <c r="U58" s="8">
        <f>IFERROR(V58/$V58,0)</f>
        <v>1</v>
      </c>
      <c r="V58" s="4">
        <f>B58</f>
        <v>662000000</v>
      </c>
      <c r="W58" s="8">
        <f>IFERROR(X58/$V58,0)</f>
        <v>1.1963746223564955</v>
      </c>
      <c r="X58" s="4">
        <f>C58</f>
        <v>792000000</v>
      </c>
      <c r="Y58" s="8">
        <f>IFERROR(Z58/$V58,0)</f>
        <v>0.74622356495468278</v>
      </c>
      <c r="Z58" s="4">
        <f>D58</f>
        <v>494000000</v>
      </c>
      <c r="AA58" s="8">
        <f>IFERROR(AB58/$V58,0)</f>
        <v>0.62990936555891242</v>
      </c>
      <c r="AB58" s="4">
        <f>E58</f>
        <v>417000000</v>
      </c>
      <c r="AC58" s="8">
        <f>IFERROR(AD58/$V58,0)</f>
        <v>0.47583081570996977</v>
      </c>
      <c r="AD58" s="4">
        <f>F58</f>
        <v>315000000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9000000</v>
      </c>
      <c r="C60" s="4">
        <v>9000000</v>
      </c>
      <c r="D60" s="4">
        <v>9000000</v>
      </c>
      <c r="E60" s="4">
        <v>9000000</v>
      </c>
      <c r="F60" s="4">
        <v>7000000</v>
      </c>
      <c r="H60" t="s">
        <f>A60</f>
        <v>48</v>
      </c>
      <c r="I60" s="8">
        <f>IFERROR(J60/$J$27,0)</f>
        <v>0.00071884984025559105</v>
      </c>
      <c r="J60" s="4">
        <f>B60</f>
        <v>9000000</v>
      </c>
      <c r="K60" s="8">
        <f>IFERROR(L60/$L$27,0)</f>
        <v>0.00074565037282518646</v>
      </c>
      <c r="L60" s="4">
        <f>C60</f>
        <v>9000000</v>
      </c>
      <c r="M60" s="8">
        <f>IFERROR(N60/$N$27,0)</f>
        <v>0.00074812967581047382</v>
      </c>
      <c r="N60" s="4">
        <f>D60</f>
        <v>9000000</v>
      </c>
      <c r="O60" s="8">
        <f>IFERROR(P60/$P$27,0)</f>
        <v>0.00072992700729927003</v>
      </c>
      <c r="P60" s="4">
        <f>E60</f>
        <v>9000000</v>
      </c>
      <c r="Q60" s="8">
        <f>IFERROR(R60/$R$27,0)</f>
        <v>0.00055776892430278887</v>
      </c>
      <c r="R60" s="4">
        <f>F60</f>
        <v>7000000</v>
      </c>
      <c r="T60" t="s">
        <f>A60</f>
        <v>48</v>
      </c>
      <c r="U60" s="8">
        <f>IFERROR(V60/$V60,0)</f>
        <v>1</v>
      </c>
      <c r="V60" s="4">
        <f>B60</f>
        <v>9000000</v>
      </c>
      <c r="W60" s="8">
        <f>IFERROR(X60/$V60,0)</f>
        <v>1</v>
      </c>
      <c r="X60" s="4">
        <f>C60</f>
        <v>9000000</v>
      </c>
      <c r="Y60" s="8">
        <f>IFERROR(Z60/$V60,0)</f>
        <v>1</v>
      </c>
      <c r="Z60" s="4">
        <f>D60</f>
        <v>9000000</v>
      </c>
      <c r="AA60" s="8">
        <f>IFERROR(AB60/$V60,0)</f>
        <v>1</v>
      </c>
      <c r="AB60" s="4">
        <f>E60</f>
        <v>9000000</v>
      </c>
      <c r="AC60" s="8">
        <f>IFERROR(AD60/$V60,0)</f>
        <v>0.77777777777777779</v>
      </c>
      <c r="AD60" s="4">
        <f>F60</f>
        <v>7000000</v>
      </c>
    </row>
    <row r="61" spans="1:30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1190000000</v>
      </c>
      <c r="C63" s="4">
        <v>1250000000</v>
      </c>
      <c r="D63" s="4">
        <v>1530000000</v>
      </c>
      <c r="E63" s="4">
        <v>1380000000</v>
      </c>
      <c r="F63" s="4">
        <v>1440000000</v>
      </c>
      <c r="H63" t="s">
        <f>A63</f>
        <v>51</v>
      </c>
      <c r="I63" s="8">
        <f>IFERROR(J63/$J$27,0)</f>
        <v>0.095047923322683706</v>
      </c>
      <c r="J63" s="4">
        <f>B63</f>
        <v>1190000000</v>
      </c>
      <c r="K63" s="8">
        <f>IFERROR(L63/$L$27,0)</f>
        <v>0.10356255178127589</v>
      </c>
      <c r="L63" s="4">
        <f>C63</f>
        <v>1250000000</v>
      </c>
      <c r="M63" s="8">
        <f>IFERROR(N63/$N$27,0)</f>
        <v>0.12718204488778054</v>
      </c>
      <c r="N63" s="4">
        <f>D63</f>
        <v>1530000000</v>
      </c>
      <c r="O63" s="8">
        <f>IFERROR(P63/$P$27,0)</f>
        <v>0.11192214111922141</v>
      </c>
      <c r="P63" s="4">
        <f>E63</f>
        <v>1380000000</v>
      </c>
      <c r="Q63" s="8">
        <f>IFERROR(R63/$R$27,0)</f>
        <v>0.11474103585657371</v>
      </c>
      <c r="R63" s="4">
        <f>F63</f>
        <v>1440000000</v>
      </c>
      <c r="T63" t="s">
        <f>A63</f>
        <v>51</v>
      </c>
      <c r="U63" s="8">
        <f>IFERROR(V63/$V63,0)</f>
        <v>1</v>
      </c>
      <c r="V63" s="4">
        <f>B63</f>
        <v>1190000000</v>
      </c>
      <c r="W63" s="8">
        <f>IFERROR(X63/$V63,0)</f>
        <v>1.0504201680672269</v>
      </c>
      <c r="X63" s="4">
        <f>C63</f>
        <v>1250000000</v>
      </c>
      <c r="Y63" s="8">
        <f>IFERROR(Z63/$V63,0)</f>
        <v>1.2857142857142858</v>
      </c>
      <c r="Z63" s="4">
        <f>D63</f>
        <v>1530000000</v>
      </c>
      <c r="AA63" s="8">
        <f>IFERROR(AB63/$V63,0)</f>
        <v>1.1596638655462186</v>
      </c>
      <c r="AB63" s="4">
        <f>E63</f>
        <v>1380000000</v>
      </c>
      <c r="AC63" s="8">
        <f>IFERROR(AD63/$V63,0)</f>
        <v>1.2100840336134453</v>
      </c>
      <c r="AD63" s="4">
        <f>F63</f>
        <v>1440000000</v>
      </c>
    </row>
    <row r="64" spans="1:30" ht="13.5">
      <c r="A64" t="s">
        <v>52</v>
      </c>
      <c r="B64" s="4">
        <v>0</v>
      </c>
      <c r="C64" s="4">
        <v>0</v>
      </c>
      <c r="D64" s="4">
        <v>0</v>
      </c>
      <c r="E64" s="4">
        <v>0</v>
      </c>
      <c r="F64" s="4">
        <v>97000000</v>
      </c>
      <c r="H64" t="s">
        <f>A64</f>
        <v>52</v>
      </c>
      <c r="I64" s="8">
        <f>IFERROR(J64/$J$27,0)</f>
        <v>0</v>
      </c>
      <c r="J64" s="4">
        <f>B64</f>
        <v>0</v>
      </c>
      <c r="K64" s="8">
        <f>IFERROR(L64/$L$27,0)</f>
        <v>0</v>
      </c>
      <c r="L64" s="4">
        <f>C64</f>
        <v>0</v>
      </c>
      <c r="M64" s="8">
        <f>IFERROR(N64/$N$27,0)</f>
        <v>0</v>
      </c>
      <c r="N64" s="4">
        <f>D64</f>
        <v>0</v>
      </c>
      <c r="O64" s="8">
        <f>IFERROR(P64/$P$27,0)</f>
        <v>0</v>
      </c>
      <c r="P64" s="4">
        <f>E64</f>
        <v>0</v>
      </c>
      <c r="Q64" s="8">
        <f>IFERROR(R64/$R$27,0)</f>
        <v>0.0077290836653386456</v>
      </c>
      <c r="R64" s="4">
        <f>F64</f>
        <v>97000000</v>
      </c>
      <c r="T64" t="s">
        <f>A64</f>
        <v>52</v>
      </c>
      <c r="U64" s="8">
        <f>IFERROR(V64/$V64,0)</f>
        <v>0</v>
      </c>
      <c r="V64" s="4">
        <f>B64</f>
        <v>0</v>
      </c>
      <c r="W64" s="8">
        <f>IFERROR(X64/$V64,0)</f>
        <v>0</v>
      </c>
      <c r="X64" s="4">
        <f>C64</f>
        <v>0</v>
      </c>
      <c r="Y64" s="8">
        <f>IFERROR(Z64/$V64,0)</f>
        <v>0</v>
      </c>
      <c r="Z64" s="4">
        <f>D64</f>
        <v>0</v>
      </c>
      <c r="AA64" s="8">
        <f>IFERROR(AB64/$V64,0)</f>
        <v>0</v>
      </c>
      <c r="AB64" s="4">
        <f>E64</f>
        <v>0</v>
      </c>
      <c r="AC64" s="8">
        <f>IFERROR(AD64/$V64,0)</f>
        <v>0</v>
      </c>
      <c r="AD64" s="4">
        <f>F64</f>
        <v>97000000</v>
      </c>
    </row>
    <row r="65" spans="1:30" ht="13.5">
      <c r="A65" t="s">
        <v>53</v>
      </c>
      <c r="B65" s="4">
        <v>1190000000</v>
      </c>
      <c r="C65" s="4">
        <v>1250000000</v>
      </c>
      <c r="D65" s="4">
        <v>1530000000</v>
      </c>
      <c r="E65" s="4">
        <v>1380000000</v>
      </c>
      <c r="F65" s="4">
        <v>1340000000</v>
      </c>
      <c r="H65" t="s">
        <f>A65</f>
        <v>53</v>
      </c>
      <c r="I65" s="8">
        <f>IFERROR(J65/$J$27,0)</f>
        <v>0.095047923322683706</v>
      </c>
      <c r="J65" s="4">
        <f>B65</f>
        <v>1190000000</v>
      </c>
      <c r="K65" s="8">
        <f>IFERROR(L65/$L$27,0)</f>
        <v>0.10356255178127589</v>
      </c>
      <c r="L65" s="4">
        <f>C65</f>
        <v>1250000000</v>
      </c>
      <c r="M65" s="8">
        <f>IFERROR(N65/$N$27,0)</f>
        <v>0.12718204488778054</v>
      </c>
      <c r="N65" s="4">
        <f>D65</f>
        <v>1530000000</v>
      </c>
      <c r="O65" s="8">
        <f>IFERROR(P65/$P$27,0)</f>
        <v>0.11192214111922141</v>
      </c>
      <c r="P65" s="4">
        <f>E65</f>
        <v>1380000000</v>
      </c>
      <c r="Q65" s="8">
        <f>IFERROR(R65/$R$27,0)</f>
        <v>0.10677290836653386</v>
      </c>
      <c r="R65" s="4">
        <f>F65</f>
        <v>1340000000</v>
      </c>
      <c r="T65" t="s">
        <f>A65</f>
        <v>53</v>
      </c>
      <c r="U65" s="8">
        <f>IFERROR(V65/$V65,0)</f>
        <v>1</v>
      </c>
      <c r="V65" s="4">
        <f>B65</f>
        <v>1190000000</v>
      </c>
      <c r="W65" s="8">
        <f>IFERROR(X65/$V65,0)</f>
        <v>1.0504201680672269</v>
      </c>
      <c r="X65" s="4">
        <f>C65</f>
        <v>1250000000</v>
      </c>
      <c r="Y65" s="8">
        <f>IFERROR(Z65/$V65,0)</f>
        <v>1.2857142857142858</v>
      </c>
      <c r="Z65" s="4">
        <f>D65</f>
        <v>1530000000</v>
      </c>
      <c r="AA65" s="8">
        <f>IFERROR(AB65/$V65,0)</f>
        <v>1.1596638655462186</v>
      </c>
      <c r="AB65" s="4">
        <f>E65</f>
        <v>1380000000</v>
      </c>
      <c r="AC65" s="8">
        <f>IFERROR(AD65/$V65,0)</f>
        <v>1.1260504201680672</v>
      </c>
      <c r="AD65" s="4">
        <f>F65</f>
        <v>1340000000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H68" t="s">
        <f>A68</f>
        <v>56</v>
      </c>
      <c r="I68" s="8">
        <f>IFERROR(J68/$J$27,0)</f>
        <v>0</v>
      </c>
      <c r="J68" s="4">
        <f>B68</f>
        <v>0</v>
      </c>
      <c r="K68" s="8">
        <f>IFERROR(L68/$L$27,0)</f>
        <v>0</v>
      </c>
      <c r="L68" s="4">
        <f>C68</f>
        <v>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0</v>
      </c>
      <c r="V68" s="4">
        <f>B68</f>
        <v>0</v>
      </c>
      <c r="W68" s="8">
        <f>IFERROR(X68/$V68,0)</f>
        <v>0</v>
      </c>
      <c r="X68" s="4">
        <f>C68</f>
        <v>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30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H71" t="s">
        <f>A71</f>
        <v>59</v>
      </c>
      <c r="I71" s="8">
        <f>IFERROR(J71/$J$27,0)</f>
        <v>0</v>
      </c>
      <c r="J71" s="4">
        <f>B71</f>
        <v>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0</v>
      </c>
      <c r="V71" s="4">
        <f>B71</f>
        <v>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1190000000</v>
      </c>
      <c r="C72" s="4">
        <v>1250000000</v>
      </c>
      <c r="D72" s="4">
        <v>1530000000</v>
      </c>
      <c r="E72" s="4">
        <v>1380000000</v>
      </c>
      <c r="F72" s="4">
        <v>1340000000</v>
      </c>
      <c r="H72" t="s">
        <f>A72</f>
        <v>60</v>
      </c>
      <c r="I72" s="8">
        <f>IFERROR(J72/$J$27,0)</f>
        <v>0.095047923322683706</v>
      </c>
      <c r="J72" s="4">
        <f>B72</f>
        <v>1190000000</v>
      </c>
      <c r="K72" s="8">
        <f>IFERROR(L72/$L$27,0)</f>
        <v>0.10356255178127589</v>
      </c>
      <c r="L72" s="4">
        <f>C72</f>
        <v>1250000000</v>
      </c>
      <c r="M72" s="8">
        <f>IFERROR(N72/$N$27,0)</f>
        <v>0.12718204488778054</v>
      </c>
      <c r="N72" s="4">
        <f>D72</f>
        <v>1530000000</v>
      </c>
      <c r="O72" s="8">
        <f>IFERROR(P72/$P$27,0)</f>
        <v>0.11192214111922141</v>
      </c>
      <c r="P72" s="4">
        <f>E72</f>
        <v>1380000000</v>
      </c>
      <c r="Q72" s="8">
        <f>IFERROR(R72/$R$27,0)</f>
        <v>0.10677290836653386</v>
      </c>
      <c r="R72" s="4">
        <f>F72</f>
        <v>1340000000</v>
      </c>
      <c r="T72" t="s">
        <f>A72</f>
        <v>60</v>
      </c>
      <c r="U72" s="8">
        <f>IFERROR(V72/$V72,0)</f>
        <v>1</v>
      </c>
      <c r="V72" s="4">
        <f>B72</f>
        <v>1190000000</v>
      </c>
      <c r="W72" s="8">
        <f>IFERROR(X72/$V72,0)</f>
        <v>1.0504201680672269</v>
      </c>
      <c r="X72" s="4">
        <f>C72</f>
        <v>1250000000</v>
      </c>
      <c r="Y72" s="8">
        <f>IFERROR(Z72/$V72,0)</f>
        <v>1.2857142857142858</v>
      </c>
      <c r="Z72" s="4">
        <f>D72</f>
        <v>1530000000</v>
      </c>
      <c r="AA72" s="8">
        <f>IFERROR(AB72/$V72,0)</f>
        <v>1.1596638655462186</v>
      </c>
      <c r="AB72" s="4">
        <f>E72</f>
        <v>1380000000</v>
      </c>
      <c r="AC72" s="8">
        <f>IFERROR(AD72/$V72,0)</f>
        <v>1.1260504201680672</v>
      </c>
      <c r="AD72" s="4">
        <f>F72</f>
        <v>1340000000</v>
      </c>
    </row>
    <row r="73" spans="1:30" ht="13.5">
      <c r="A73" t="s">
        <v>61</v>
      </c>
      <c r="B73">
        <v>0</v>
      </c>
      <c r="C73">
        <v>0</v>
      </c>
      <c r="D73">
        <v>0</v>
      </c>
      <c r="E73">
        <v>0</v>
      </c>
      <c r="F73">
        <v>0</v>
      </c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</v>
      </c>
      <c r="P73" s="4">
        <f>E73</f>
        <v>0</v>
      </c>
      <c r="Q73" s="8">
        <f>IFERROR(R73/$R$27,0)</f>
        <v>0</v>
      </c>
      <c r="R73" s="4">
        <f>F73</f>
        <v>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0</v>
      </c>
      <c r="AC73" s="8">
        <f>IFERROR(AD73/$V73,0)</f>
        <v>0</v>
      </c>
      <c r="AD73" s="4">
        <f>F73</f>
        <v>0</v>
      </c>
    </row>
    <row r="74" spans="1:30" ht="13.5">
      <c r="A74" t="s">
        <v>62</v>
      </c>
      <c r="B74">
        <v>1190000000</v>
      </c>
      <c r="C74">
        <v>1250000000</v>
      </c>
      <c r="D74">
        <v>1530000000</v>
      </c>
      <c r="E74">
        <v>1380000000</v>
      </c>
      <c r="F74">
        <v>1340000000</v>
      </c>
      <c r="H74" t="s">
        <f>A74</f>
        <v>62</v>
      </c>
      <c r="I74" s="8">
        <f>IFERROR(J74/$J$27,0)</f>
        <v>0.095047923322683706</v>
      </c>
      <c r="J74" s="4">
        <f>B74</f>
        <v>1190000000</v>
      </c>
      <c r="K74" s="8">
        <f>IFERROR(L74/$L$27,0)</f>
        <v>0.10356255178127589</v>
      </c>
      <c r="L74" s="4">
        <f>C74</f>
        <v>1250000000</v>
      </c>
      <c r="M74" s="8">
        <f>IFERROR(N74/$N$27,0)</f>
        <v>0.12718204488778054</v>
      </c>
      <c r="N74" s="4">
        <f>D74</f>
        <v>1530000000</v>
      </c>
      <c r="O74" s="8">
        <f>IFERROR(P74/$P$27,0)</f>
        <v>0.11192214111922141</v>
      </c>
      <c r="P74" s="4">
        <f>E74</f>
        <v>1380000000</v>
      </c>
      <c r="Q74" s="8">
        <f>IFERROR(R74/$R$27,0)</f>
        <v>0.10677290836653386</v>
      </c>
      <c r="R74" s="4">
        <f>F74</f>
        <v>1340000000</v>
      </c>
      <c r="T74" t="s">
        <f>A74</f>
        <v>62</v>
      </c>
      <c r="U74" s="8">
        <f>IFERROR(V74/$V74,0)</f>
        <v>1</v>
      </c>
      <c r="V74" s="4">
        <f>B74</f>
        <v>1190000000</v>
      </c>
      <c r="W74" s="8">
        <f>IFERROR(X74/$V74,0)</f>
        <v>1.0504201680672269</v>
      </c>
      <c r="X74" s="4">
        <f>C74</f>
        <v>1250000000</v>
      </c>
      <c r="Y74" s="8">
        <f>IFERROR(Z74/$V74,0)</f>
        <v>1.2857142857142858</v>
      </c>
      <c r="Z74" s="4">
        <f>D74</f>
        <v>1530000000</v>
      </c>
      <c r="AA74" s="8">
        <f>IFERROR(AB74/$V74,0)</f>
        <v>1.1596638655462186</v>
      </c>
      <c r="AB74" s="4">
        <f>E74</f>
        <v>1380000000</v>
      </c>
      <c r="AC74" s="8">
        <f>IFERROR(AD74/$V74,0)</f>
        <v>1.1260504201680672</v>
      </c>
      <c r="AD74" s="4">
        <f>F74</f>
        <v>1340000000</v>
      </c>
    </row>
    <row r="75" spans="1:30" ht="13.5">
      <c r="A75" t="s">
        <v>63</v>
      </c>
      <c r="B75">
        <v>4.0700000000000003</v>
      </c>
      <c r="C75">
        <v>4.1399999999999997</v>
      </c>
      <c r="D75">
        <v>4.9699999999999998</v>
      </c>
      <c r="E75">
        <v>4.4299999999999997</v>
      </c>
      <c r="F75">
        <v>4.0899999999999999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293000000</v>
      </c>
      <c r="C77">
        <v>300400000</v>
      </c>
      <c r="D77">
        <v>307100000</v>
      </c>
      <c r="E77">
        <v>311700000</v>
      </c>
      <c r="F77">
        <v>328500000</v>
      </c>
    </row>
    <row r="78" spans="1:30" ht="13.5">
      <c r="A78" t="s">
        <v>66</v>
      </c>
      <c r="B78">
        <v>4.0499999999999998</v>
      </c>
      <c r="C78">
        <v>4.1200000000000001</v>
      </c>
      <c r="D78">
        <v>4.9400000000000004</v>
      </c>
      <c r="E78">
        <v>4.4199999999999999</v>
      </c>
      <c r="F78">
        <v>4.0800000000000001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294400000</v>
      </c>
      <c r="C80">
        <v>301900000</v>
      </c>
      <c r="D80">
        <v>308800000</v>
      </c>
      <c r="E80">
        <v>312900000</v>
      </c>
      <c r="F80">
        <v>329500000</v>
      </c>
    </row>
    <row r="81" spans="1:30" ht="13.5">
      <c r="A81" t="s">
        <v>69</v>
      </c>
      <c r="B81">
        <v>3740000000</v>
      </c>
      <c r="C81">
        <v>3890000000</v>
      </c>
      <c r="D81">
        <v>4110000000.0000005</v>
      </c>
      <c r="E81">
        <v>3970000000</v>
      </c>
      <c r="F81">
        <v>4340000000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89" spans="1:30" ht="13.5">
      <c r="A89" t="s">
        <v>72</v>
      </c>
      <c r="B89">
        <v>2015</v>
      </c>
      <c r="C89">
        <v>2016</v>
      </c>
      <c r="D89">
        <v>2017</v>
      </c>
      <c r="E89">
        <v>2018</v>
      </c>
      <c r="F89">
        <v>2019</v>
      </c>
    </row>
    <row r="90" spans="1:30" ht="13.5">
      <c r="A90" t="s">
        <v>73</v>
      </c>
      <c r="B90" s="4">
        <v>947000000</v>
      </c>
      <c r="C90" s="4">
        <v>784000000</v>
      </c>
      <c r="D90" s="4">
        <v>844000000</v>
      </c>
      <c r="E90" s="4">
        <v>1010000000</v>
      </c>
      <c r="F90" s="4">
        <v>1220000000</v>
      </c>
      <c r="H90" s="2" t="s">
        <v>74</v>
      </c>
      <c r="I90" s="9">
        <v>2015</v>
      </c>
      <c r="J90" s="9">
        <f>$B$90</f>
        <v>947000000</v>
      </c>
      <c r="K90" s="9">
        <v>2016</v>
      </c>
      <c r="L90" s="9">
        <f>$C$90</f>
        <v>784000000</v>
      </c>
      <c r="M90" s="9">
        <v>2017</v>
      </c>
      <c r="N90" s="9">
        <f>$D$90</f>
        <v>844000000</v>
      </c>
      <c r="O90" s="9">
        <v>2018</v>
      </c>
      <c r="P90" s="9">
        <f>$E$90</f>
        <v>1010000000</v>
      </c>
      <c r="Q90" s="9">
        <v>2019</v>
      </c>
      <c r="R90" s="9">
        <f>$F$90</f>
        <v>1220000000</v>
      </c>
      <c r="S90" s="9"/>
      <c r="T90" s="2" t="s">
        <v>75</v>
      </c>
      <c r="U90" s="9">
        <v>2015</v>
      </c>
      <c r="V90" s="9">
        <f>$B$90</f>
        <v>947000000</v>
      </c>
      <c r="W90" s="9">
        <v>2016</v>
      </c>
      <c r="X90" s="9">
        <f>$C$90</f>
        <v>784000000</v>
      </c>
      <c r="Y90" s="9">
        <v>2017</v>
      </c>
      <c r="Z90" s="9">
        <f>$D$90</f>
        <v>844000000</v>
      </c>
      <c r="AA90" s="9">
        <v>2018</v>
      </c>
      <c r="AB90" s="9">
        <f>$E$90</f>
        <v>1010000000</v>
      </c>
      <c r="AC90" s="9">
        <v>2019</v>
      </c>
      <c r="AD90" s="9">
        <f>$F$90</f>
        <v>1220000000</v>
      </c>
    </row>
    <row r="91" spans="1:30" ht="13.5">
      <c r="A91" t="s">
        <v>76</v>
      </c>
      <c r="B91" s="4">
        <v>947000000</v>
      </c>
      <c r="C91" s="4">
        <v>784000000</v>
      </c>
      <c r="D91" s="4">
        <v>844000000</v>
      </c>
      <c r="E91" s="4">
        <v>1010000000</v>
      </c>
      <c r="F91" s="4">
        <v>1220000000</v>
      </c>
      <c r="H91" t="s">
        <f>$A$91</f>
        <v>76</v>
      </c>
      <c r="I91" s="8">
        <f>IFERROR(J91/$J$122,0)</f>
        <v>0.020749342681858018</v>
      </c>
      <c r="J91" s="4">
        <f>$B$91</f>
        <v>947000000</v>
      </c>
      <c r="K91" s="8">
        <f>IFERROR(L91/$L$122,0)</f>
        <v>0.016245337753833404</v>
      </c>
      <c r="L91" s="4">
        <f>$C$91</f>
        <v>784000000</v>
      </c>
      <c r="M91" s="8">
        <f>IFERROR(N91/$N$122,0)</f>
        <v>0.01754313032633548</v>
      </c>
      <c r="N91" s="4">
        <f>$D$91</f>
        <v>844000000</v>
      </c>
      <c r="O91" s="8">
        <f>IFERROR(P91/$P$122,0)</f>
        <v>0.01873145400593472</v>
      </c>
      <c r="P91" s="4">
        <f>$E$91</f>
        <v>1010000000</v>
      </c>
      <c r="Q91" s="8">
        <f>IFERROR(R91/$R$122,0)</f>
        <v>0.021005509641873279</v>
      </c>
      <c r="R91" s="4">
        <f>$F$91</f>
        <v>1220000000</v>
      </c>
      <c r="T91" t="s">
        <f>$A$91</f>
        <v>76</v>
      </c>
      <c r="U91" s="8">
        <f>IFERROR(V91/$V91,0)</f>
        <v>1</v>
      </c>
      <c r="V91" s="4">
        <f>$B$91</f>
        <v>947000000</v>
      </c>
      <c r="W91" s="8">
        <f>IFERROR(X91/$V91,0)</f>
        <v>0.82787750791974657</v>
      </c>
      <c r="X91" s="4">
        <f>$C$91</f>
        <v>784000000</v>
      </c>
      <c r="Y91" s="8">
        <f>IFERROR(Z91/$V91,0)</f>
        <v>0.89123548046462508</v>
      </c>
      <c r="Z91" s="4">
        <f>$D$91</f>
        <v>844000000</v>
      </c>
      <c r="AA91" s="8">
        <f>IFERROR(AB91/$V91,0)</f>
        <v>1.0665258711721224</v>
      </c>
      <c r="AB91" s="4">
        <f>$E$91</f>
        <v>1010000000</v>
      </c>
      <c r="AC91" s="8">
        <f>IFERROR(AD91/$V91,0)</f>
        <v>1.2882787750791975</v>
      </c>
      <c r="AD91" s="4">
        <f>$F$91</f>
        <v>1220000000</v>
      </c>
    </row>
    <row r="92" spans="1:30" ht="13.5">
      <c r="A92" t="s">
        <v>77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H92" t="s">
        <f>$A$92</f>
        <v>77</v>
      </c>
      <c r="I92" s="8">
        <f>IFERROR(J92/$J$122,0)</f>
        <v>0</v>
      </c>
      <c r="J92" s="4">
        <f>$B$92</f>
        <v>0</v>
      </c>
      <c r="K92" s="8">
        <f>IFERROR(L92/$L$122,0)</f>
        <v>0</v>
      </c>
      <c r="L92" s="4">
        <f>$C$92</f>
        <v>0</v>
      </c>
      <c r="M92" s="8">
        <f>IFERROR(N92/$N$122,0)</f>
        <v>0</v>
      </c>
      <c r="N92" s="4">
        <f>$D$92</f>
        <v>0</v>
      </c>
      <c r="O92" s="8">
        <f>IFERROR(P92/$P$122,0)</f>
        <v>0</v>
      </c>
      <c r="P92" s="4">
        <f>$E$92</f>
        <v>0</v>
      </c>
      <c r="Q92" s="8">
        <f>IFERROR(R92/$R$122,0)</f>
        <v>0</v>
      </c>
      <c r="R92" s="4">
        <f>$F$92</f>
        <v>0</v>
      </c>
      <c r="T92" t="s">
        <f>$A$92</f>
        <v>77</v>
      </c>
      <c r="U92" s="8">
        <f>IFERROR(V92/$V92,0)</f>
        <v>0</v>
      </c>
      <c r="V92" s="4">
        <f>$B$92</f>
        <v>0</v>
      </c>
      <c r="W92" s="8">
        <f>IFERROR(X92/$V92,0)</f>
        <v>0</v>
      </c>
      <c r="X92" s="4">
        <f>$C$92</f>
        <v>0</v>
      </c>
      <c r="Y92" s="8">
        <f>IFERROR(Z92/$V92,0)</f>
        <v>0</v>
      </c>
      <c r="Z92" s="4">
        <f>$D$92</f>
        <v>0</v>
      </c>
      <c r="AA92" s="8">
        <f>IFERROR(AB92/$V92,0)</f>
        <v>0</v>
      </c>
      <c r="AB92" s="4">
        <f>$E$92</f>
        <v>0</v>
      </c>
      <c r="AC92" s="8">
        <f>IFERROR(AD92/$V92,0)</f>
        <v>0</v>
      </c>
      <c r="AD92" s="4">
        <f>$F$92</f>
        <v>0</v>
      </c>
    </row>
    <row r="93" spans="1:30" ht="13.5">
      <c r="A93" t="s">
        <v>78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78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78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30" ht="13.5">
      <c r="A94" t="s">
        <v>79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80</v>
      </c>
      <c r="I94" s="8">
        <f>IFERROR(J94/$J$122,0)</f>
        <v>0.04119193689745837</v>
      </c>
      <c r="J94" s="4">
        <f>$B$95</f>
        <v>1880000000</v>
      </c>
      <c r="K94" s="8">
        <f>IFERROR(L94/$L$122,0)</f>
        <v>0.037919602154993785</v>
      </c>
      <c r="L94" s="4">
        <f>$C$95</f>
        <v>1830000000</v>
      </c>
      <c r="M94" s="8">
        <f>IFERROR(N94/$N$122,0)</f>
        <v>0.040324256911245061</v>
      </c>
      <c r="N94" s="4">
        <f>$D$95</f>
        <v>1940000000</v>
      </c>
      <c r="O94" s="8">
        <f>IFERROR(P94/$P$122,0)</f>
        <v>0.039317507418397624</v>
      </c>
      <c r="P94" s="4">
        <f>$E$95</f>
        <v>2120000000</v>
      </c>
      <c r="Q94" s="8">
        <f>IFERROR(R94/$R$122,0)</f>
        <v>0.036501377410468321</v>
      </c>
      <c r="R94" s="4">
        <f>$F$95</f>
        <v>2120000000</v>
      </c>
      <c r="T94" t="s">
        <f>$A$95</f>
        <v>80</v>
      </c>
      <c r="U94" s="8">
        <f>IFERROR(V94/$V94,0)</f>
        <v>1</v>
      </c>
      <c r="V94" s="4">
        <f>$B$95</f>
        <v>1880000000</v>
      </c>
      <c r="W94" s="8">
        <f>IFERROR(X94/$V94,0)</f>
        <v>0.97340425531914898</v>
      </c>
      <c r="X94" s="4">
        <f>$C$95</f>
        <v>1830000000</v>
      </c>
      <c r="Y94" s="8">
        <f>IFERROR(Z94/$V94,0)</f>
        <v>1.0319148936170213</v>
      </c>
      <c r="Z94" s="4">
        <f>$D$95</f>
        <v>1940000000</v>
      </c>
      <c r="AA94" s="8">
        <f>IFERROR(AB94/$V94,0)</f>
        <v>1.1276595744680851</v>
      </c>
      <c r="AB94" s="4">
        <f>$E$95</f>
        <v>2120000000</v>
      </c>
      <c r="AC94" s="8">
        <f>IFERROR(AD94/$V94,0)</f>
        <v>1.1276595744680851</v>
      </c>
      <c r="AD94" s="4">
        <f>$F$95</f>
        <v>2120000000</v>
      </c>
    </row>
    <row r="95" spans="1:30" ht="13.5">
      <c r="A95" t="s">
        <v>80</v>
      </c>
      <c r="B95" s="4">
        <v>1880000000</v>
      </c>
      <c r="C95" s="4">
        <v>1830000000</v>
      </c>
      <c r="D95" s="4">
        <v>1940000000</v>
      </c>
      <c r="E95" s="4">
        <v>2120000000</v>
      </c>
      <c r="F95" s="4">
        <v>2120000000</v>
      </c>
      <c r="H95" t="s">
        <f>$A$96</f>
        <v>81</v>
      </c>
      <c r="I95" s="8">
        <f>IFERROR(J95/$J$122,0)</f>
        <v>0.030893952673093777</v>
      </c>
      <c r="J95" s="4">
        <f>$B$96</f>
        <v>1410000000</v>
      </c>
      <c r="K95" s="8">
        <f>IFERROR(L95/$L$122,0)</f>
        <v>0.032117695814338994</v>
      </c>
      <c r="L95" s="4">
        <f>$C$96</f>
        <v>1550000000</v>
      </c>
      <c r="M95" s="8">
        <f>IFERROR(N95/$N$122,0)</f>
        <v>0.035335689045936397</v>
      </c>
      <c r="N95" s="4">
        <f>$D$96</f>
        <v>1700000000</v>
      </c>
      <c r="O95" s="8">
        <f>IFERROR(P95/$P$122,0)</f>
        <v>0.033011869436201782</v>
      </c>
      <c r="P95" s="4">
        <f>$E$96</f>
        <v>1780000000</v>
      </c>
      <c r="Q95" s="8">
        <f>IFERROR(R95/$R$122,0)</f>
        <v>0.032885674931129476</v>
      </c>
      <c r="R95" s="4">
        <f>$F$96</f>
        <v>1910000000</v>
      </c>
      <c r="T95" t="s">
        <f>$A$96</f>
        <v>81</v>
      </c>
      <c r="U95" s="8">
        <f>IFERROR(V95/$V95,0)</f>
        <v>1</v>
      </c>
      <c r="V95" s="4">
        <f>$B$96</f>
        <v>1410000000</v>
      </c>
      <c r="W95" s="8">
        <f>IFERROR(X95/$V95,0)</f>
        <v>1.0992907801418439</v>
      </c>
      <c r="X95" s="4">
        <f>$C$96</f>
        <v>1550000000</v>
      </c>
      <c r="Y95" s="8">
        <f>IFERROR(Z95/$V95,0)</f>
        <v>1.2056737588652482</v>
      </c>
      <c r="Z95" s="4">
        <f>$D$96</f>
        <v>1700000000</v>
      </c>
      <c r="AA95" s="8">
        <f>IFERROR(AB95/$V95,0)</f>
        <v>1.2624113475177305</v>
      </c>
      <c r="AB95" s="4">
        <f>$E$96</f>
        <v>1780000000</v>
      </c>
      <c r="AC95" s="8">
        <f>IFERROR(AD95/$V95,0)</f>
        <v>1.3546099290780143</v>
      </c>
      <c r="AD95" s="4">
        <f>$F$96</f>
        <v>1910000000</v>
      </c>
    </row>
    <row r="96" spans="1:30" ht="13.5">
      <c r="A96" t="s">
        <v>81</v>
      </c>
      <c r="B96" s="4">
        <v>1410000000</v>
      </c>
      <c r="C96" s="4">
        <v>1550000000</v>
      </c>
      <c r="D96" s="4">
        <v>1700000000</v>
      </c>
      <c r="E96" s="4">
        <v>1780000000</v>
      </c>
      <c r="F96" s="4">
        <v>1910000000</v>
      </c>
      <c r="H96" t="s">
        <f>$A$97</f>
        <v>82</v>
      </c>
      <c r="I96" s="8">
        <f>IFERROR(J96/$J$122,0)</f>
        <v>0.033085013146362842</v>
      </c>
      <c r="J96" s="4">
        <f>$B$97</f>
        <v>1510000000</v>
      </c>
      <c r="K96" s="8">
        <f>IFERROR(L96/$L$122,0)</f>
        <v>0.033982594280978037</v>
      </c>
      <c r="L96" s="4">
        <f>$C$97</f>
        <v>1640000000</v>
      </c>
      <c r="M96" s="8">
        <f>IFERROR(N96/$N$122,0)</f>
        <v>0.036790688006651424</v>
      </c>
      <c r="N96" s="4">
        <f>$D$97</f>
        <v>1770000000</v>
      </c>
      <c r="O96" s="8">
        <f>IFERROR(P96/$P$122,0)</f>
        <v>0.034310089020771511</v>
      </c>
      <c r="P96" s="4">
        <f>$E$97</f>
        <v>1850000000</v>
      </c>
      <c r="Q96" s="8">
        <f>IFERROR(R96/$R$122,0)</f>
        <v>0.034263085399449035</v>
      </c>
      <c r="R96" s="4">
        <f>$F$97</f>
        <v>1990000000</v>
      </c>
      <c r="T96" t="s">
        <f>$A$97</f>
        <v>82</v>
      </c>
      <c r="U96" s="8">
        <f>IFERROR(V96/$V96,0)</f>
        <v>1</v>
      </c>
      <c r="V96" s="4">
        <f>$B$97</f>
        <v>1510000000</v>
      </c>
      <c r="W96" s="8">
        <f>IFERROR(X96/$V96,0)</f>
        <v>1.0860927152317881</v>
      </c>
      <c r="X96" s="4">
        <f>$C$97</f>
        <v>1640000000</v>
      </c>
      <c r="Y96" s="8">
        <f>IFERROR(Z96/$V96,0)</f>
        <v>1.1721854304635762</v>
      </c>
      <c r="Z96" s="4">
        <f>$D$97</f>
        <v>1770000000</v>
      </c>
      <c r="AA96" s="8">
        <f>IFERROR(AB96/$V96,0)</f>
        <v>1.2251655629139073</v>
      </c>
      <c r="AB96" s="4">
        <f>$E$97</f>
        <v>1850000000</v>
      </c>
      <c r="AC96" s="8">
        <f>IFERROR(AD96/$V96,0)</f>
        <v>1.3178807947019868</v>
      </c>
      <c r="AD96" s="4">
        <f>$F$97</f>
        <v>1990000000</v>
      </c>
    </row>
    <row r="97" spans="1:30" ht="13.5">
      <c r="A97" t="s">
        <v>82</v>
      </c>
      <c r="B97" s="4">
        <v>1510000000</v>
      </c>
      <c r="C97" s="4">
        <v>1640000000</v>
      </c>
      <c r="D97" s="4">
        <v>1770000000</v>
      </c>
      <c r="E97" s="4">
        <v>1850000000</v>
      </c>
      <c r="F97" s="4">
        <v>1990000000</v>
      </c>
      <c r="H97" t="s">
        <f>$A$98</f>
        <v>83</v>
      </c>
      <c r="I97" s="8">
        <f>IFERROR(J97/$J$122,0)</f>
        <v>-0.0021034180543382996</v>
      </c>
      <c r="J97" s="4">
        <f>$B$98</f>
        <v>-96000000</v>
      </c>
      <c r="K97" s="8">
        <f>IFERROR(L97/$L$122,0)</f>
        <v>-0.0017198508081226688</v>
      </c>
      <c r="L97" s="4">
        <f>$C$98</f>
        <v>-83000000</v>
      </c>
      <c r="M97" s="8">
        <f>IFERROR(N97/$N$122,0)</f>
        <v>-0.0014757846601538142</v>
      </c>
      <c r="N97" s="4">
        <f>$D$98</f>
        <v>-71000000</v>
      </c>
      <c r="O97" s="8">
        <f>IFERROR(P97/$P$122,0)</f>
        <v>-0.0012425816023738873</v>
      </c>
      <c r="P97" s="4">
        <f>$E$98</f>
        <v>-67000000</v>
      </c>
      <c r="Q97" s="8">
        <f>IFERROR(R97/$R$122,0)</f>
        <v>-0.0012741046831955922</v>
      </c>
      <c r="R97" s="4">
        <f>$F$98</f>
        <v>-74000000</v>
      </c>
      <c r="T97" t="s">
        <f>$A$98</f>
        <v>83</v>
      </c>
      <c r="U97" s="8">
        <f>IFERROR(V97/$V97,0)</f>
        <v>1</v>
      </c>
      <c r="V97" s="4">
        <f>$B$98</f>
        <v>-96000000</v>
      </c>
      <c r="W97" s="8">
        <f>IFERROR(X97/$V97,0)</f>
        <v>0.86458333333333337</v>
      </c>
      <c r="X97" s="4">
        <f>$C$98</f>
        <v>-83000000</v>
      </c>
      <c r="Y97" s="8">
        <f>IFERROR(Z97/$V97,0)</f>
        <v>0.73958333333333337</v>
      </c>
      <c r="Z97" s="4">
        <f>$D$98</f>
        <v>-71000000</v>
      </c>
      <c r="AA97" s="8">
        <f>IFERROR(AB97/$V97,0)</f>
        <v>0.69791666666666663</v>
      </c>
      <c r="AB97" s="4">
        <f>$E$98</f>
        <v>-67000000</v>
      </c>
      <c r="AC97" s="8">
        <f>IFERROR(AD97/$V97,0)</f>
        <v>0.77083333333333337</v>
      </c>
      <c r="AD97" s="4">
        <f>$F$98</f>
        <v>-74000000</v>
      </c>
    </row>
    <row r="98" spans="1:30" ht="13.5">
      <c r="A98" t="s">
        <v>83</v>
      </c>
      <c r="B98" s="4">
        <v>-96000000</v>
      </c>
      <c r="C98" s="4">
        <v>-83000000</v>
      </c>
      <c r="D98" s="4">
        <v>-71000000</v>
      </c>
      <c r="E98" s="4">
        <v>-67000000</v>
      </c>
      <c r="F98" s="4">
        <v>-74000000</v>
      </c>
      <c r="H98" t="s">
        <f>$A$99</f>
        <v>84</v>
      </c>
      <c r="I98" s="8">
        <f>IFERROR(J98/$J$122,0)</f>
        <v>0.010297984224364592</v>
      </c>
      <c r="J98" s="4">
        <f>$B$99</f>
        <v>470000000</v>
      </c>
      <c r="K98" s="8">
        <f>IFERROR(L98/$L$122,0)</f>
        <v>0.0056775797762121842</v>
      </c>
      <c r="L98" s="4">
        <f>$C$99</f>
        <v>274000000</v>
      </c>
      <c r="M98" s="8">
        <f>IFERROR(N98/$N$122,0)</f>
        <v>0.0049054250675535233</v>
      </c>
      <c r="N98" s="4">
        <f>$D$99</f>
        <v>236000000</v>
      </c>
      <c r="O98" s="8">
        <f>IFERROR(P98/$P$122,0)</f>
        <v>0.0061943620178041541</v>
      </c>
      <c r="P98" s="4">
        <f>$E$99</f>
        <v>334000000</v>
      </c>
      <c r="Q98" s="8">
        <f>IFERROR(R98/$R$122,0)</f>
        <v>0.0035123966942148762</v>
      </c>
      <c r="R98" s="4">
        <f>$F$99</f>
        <v>204000000</v>
      </c>
      <c r="T98" t="s">
        <f>$A$99</f>
        <v>84</v>
      </c>
      <c r="U98" s="8">
        <f>IFERROR(V98/$V98,0)</f>
        <v>1</v>
      </c>
      <c r="V98" s="4">
        <f>$B$99</f>
        <v>470000000</v>
      </c>
      <c r="W98" s="8">
        <f>IFERROR(X98/$V98,0)</f>
        <v>0.58297872340425527</v>
      </c>
      <c r="X98" s="4">
        <f>$C$99</f>
        <v>274000000</v>
      </c>
      <c r="Y98" s="8">
        <f>IFERROR(Z98/$V98,0)</f>
        <v>0.50212765957446803</v>
      </c>
      <c r="Z98" s="4">
        <f>$D$99</f>
        <v>236000000</v>
      </c>
      <c r="AA98" s="8">
        <f>IFERROR(AB98/$V98,0)</f>
        <v>0.71063829787234045</v>
      </c>
      <c r="AB98" s="4">
        <f>$E$99</f>
        <v>334000000</v>
      </c>
      <c r="AC98" s="8">
        <f>IFERROR(AD98/$V98,0)</f>
        <v>0.43404255319148938</v>
      </c>
      <c r="AD98" s="4">
        <f>$F$99</f>
        <v>204000000</v>
      </c>
    </row>
    <row r="99" spans="1:30" ht="13.5">
      <c r="A99" t="s">
        <v>84</v>
      </c>
      <c r="B99" s="4">
        <v>470000000</v>
      </c>
      <c r="C99" s="4">
        <v>274000000</v>
      </c>
      <c r="D99" s="4">
        <v>236000000</v>
      </c>
      <c r="E99" s="4">
        <v>334000000</v>
      </c>
      <c r="F99" s="4">
        <v>204000000</v>
      </c>
      <c r="H99" t="s">
        <f>$A$102</f>
        <v>85</v>
      </c>
      <c r="I99" s="8">
        <f>IFERROR(J99/$J$122,0)</f>
        <v>0.0076687116564417178</v>
      </c>
      <c r="J99" s="4">
        <f>$B$102</f>
        <v>350000000</v>
      </c>
      <c r="K99" s="8">
        <f>IFERROR(L99/$L$122,0)</f>
        <v>0.0070244508910070448</v>
      </c>
      <c r="L99" s="4">
        <f>$C$102</f>
        <v>339000000</v>
      </c>
      <c r="M99" s="8">
        <f>IFERROR(N99/$N$122,0)</f>
        <v>0.0069424236125545623</v>
      </c>
      <c r="N99" s="4">
        <f>$D$102</f>
        <v>334000000</v>
      </c>
      <c r="O99" s="8">
        <f>IFERROR(P99/$P$122,0)</f>
        <v>0.0066394658753709196</v>
      </c>
      <c r="P99" s="4">
        <f>$E$102</f>
        <v>358000000</v>
      </c>
      <c r="Q99" s="8">
        <f>IFERROR(R99/$R$122,0)</f>
        <v>0.0060606060606060606</v>
      </c>
      <c r="R99" s="4">
        <f>$F$102</f>
        <v>352000000</v>
      </c>
      <c r="T99" t="s">
        <f>$A$102</f>
        <v>85</v>
      </c>
      <c r="U99" s="8">
        <f>IFERROR(V99/$V99,0)</f>
        <v>1</v>
      </c>
      <c r="V99" s="4">
        <f>$B$102</f>
        <v>350000000</v>
      </c>
      <c r="W99" s="8">
        <f>IFERROR(X99/$V99,0)</f>
        <v>0.96857142857142853</v>
      </c>
      <c r="X99" s="4">
        <f>$C$102</f>
        <v>339000000</v>
      </c>
      <c r="Y99" s="8">
        <f>IFERROR(Z99/$V99,0)</f>
        <v>0.95428571428571429</v>
      </c>
      <c r="Z99" s="4">
        <f>$D$102</f>
        <v>334000000</v>
      </c>
      <c r="AA99" s="8">
        <f>IFERROR(AB99/$V99,0)</f>
        <v>1.0228571428571429</v>
      </c>
      <c r="AB99" s="4">
        <f>$E$102</f>
        <v>358000000</v>
      </c>
      <c r="AC99" s="8">
        <f>IFERROR(AD99/$V99,0)</f>
        <v>1.0057142857142858</v>
      </c>
      <c r="AD99" s="4">
        <f>$F$102</f>
        <v>352000000</v>
      </c>
    </row>
    <row r="100" spans="1:30" ht="13.5">
      <c r="A100" t="s">
        <v>86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H100" t="s">
        <f>$A$103</f>
        <v>87</v>
      </c>
      <c r="I100" s="8">
        <f>IFERROR(J100/$J$122,0)</f>
        <v>0</v>
      </c>
      <c r="J100" s="4">
        <f>$B$103</f>
        <v>0</v>
      </c>
      <c r="K100" s="8">
        <f>IFERROR(L100/$L$122,0)</f>
        <v>0</v>
      </c>
      <c r="L100" s="4">
        <f>$C$103</f>
        <v>0</v>
      </c>
      <c r="M100" s="8">
        <f>IFERROR(N100/$N$122,0)</f>
        <v>0</v>
      </c>
      <c r="N100" s="4">
        <f>$D$103</f>
        <v>0</v>
      </c>
      <c r="O100" s="8">
        <f>IFERROR(P100/$P$122,0)</f>
        <v>0</v>
      </c>
      <c r="P100" s="4">
        <f>$E$103</f>
        <v>0</v>
      </c>
      <c r="Q100" s="8">
        <f>IFERROR(R100/$R$122,0)</f>
        <v>0</v>
      </c>
      <c r="R100" s="4">
        <f>$F$103</f>
        <v>0</v>
      </c>
      <c r="T100" t="s">
        <f>$A$103</f>
        <v>87</v>
      </c>
      <c r="U100" s="8">
        <f>IFERROR(V100/$V100,0)</f>
        <v>0</v>
      </c>
      <c r="V100" s="4">
        <f>$B$103</f>
        <v>0</v>
      </c>
      <c r="W100" s="8">
        <f>IFERROR(X100/$V100,0)</f>
        <v>0</v>
      </c>
      <c r="X100" s="4">
        <f>$C$103</f>
        <v>0</v>
      </c>
      <c r="Y100" s="8">
        <f>IFERROR(Z100/$V100,0)</f>
        <v>0</v>
      </c>
      <c r="Z100" s="4">
        <f>$D$103</f>
        <v>0</v>
      </c>
      <c r="AA100" s="8">
        <f>IFERROR(AB100/$V100,0)</f>
        <v>0</v>
      </c>
      <c r="AB100" s="4">
        <f>$E$103</f>
        <v>0</v>
      </c>
      <c r="AC100" s="8">
        <f>IFERROR(AD100/$V100,0)</f>
        <v>0</v>
      </c>
      <c r="AD100" s="4">
        <f>$F$103</f>
        <v>0</v>
      </c>
    </row>
    <row r="101" spans="1:30" ht="13.5">
      <c r="A101" t="s">
        <v>88</v>
      </c>
      <c r="B101" s="4">
        <v>6.6500000000000004</v>
      </c>
      <c r="C101" s="4">
        <v>6.5999999999999996</v>
      </c>
      <c r="D101" s="4">
        <v>6.21</v>
      </c>
      <c r="E101" s="4">
        <v>5.8300000000000001</v>
      </c>
      <c r="F101" s="4">
        <v>5.9299999999999997</v>
      </c>
      <c r="H101" t="s">
        <f>$A$104</f>
        <v>89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89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30" ht="13.5">
      <c r="A102" t="s">
        <v>85</v>
      </c>
      <c r="B102" s="4">
        <v>350000000</v>
      </c>
      <c r="C102" s="4">
        <v>339000000</v>
      </c>
      <c r="D102" s="4">
        <v>334000000</v>
      </c>
      <c r="E102" s="4">
        <v>358000000</v>
      </c>
      <c r="F102" s="4">
        <v>352000000</v>
      </c>
      <c r="H102" t="s">
        <f>$A$105</f>
        <v>90</v>
      </c>
      <c r="I102" s="8">
        <f>IFERROR(J102/$J$122,0)</f>
        <v>0</v>
      </c>
      <c r="J102" s="4">
        <f>$B$105</f>
        <v>0</v>
      </c>
      <c r="K102" s="8">
        <f>IFERROR(L102/$L$122,0)</f>
        <v>0</v>
      </c>
      <c r="L102" s="4">
        <f>$C$105</f>
        <v>0</v>
      </c>
      <c r="M102" s="8">
        <f>IFERROR(N102/$N$122,0)</f>
        <v>0</v>
      </c>
      <c r="N102" s="4">
        <f>$D$105</f>
        <v>0</v>
      </c>
      <c r="O102" s="8">
        <f>IFERROR(P102/$P$122,0)</f>
        <v>0</v>
      </c>
      <c r="P102" s="4">
        <f>$E$105</f>
        <v>0</v>
      </c>
      <c r="Q102" s="8">
        <f>IFERROR(R102/$R$122,0)</f>
        <v>0</v>
      </c>
      <c r="R102" s="4">
        <f>$F$105</f>
        <v>0</v>
      </c>
      <c r="T102" t="s">
        <f>$A$105</f>
        <v>90</v>
      </c>
      <c r="U102" s="8">
        <f>IFERROR(V102/$V102,0)</f>
        <v>0</v>
      </c>
      <c r="V102" s="4">
        <f>$B$105</f>
        <v>0</v>
      </c>
      <c r="W102" s="8">
        <f>IFERROR(X102/$V102,0)</f>
        <v>0</v>
      </c>
      <c r="X102" s="4">
        <f>$C$105</f>
        <v>0</v>
      </c>
      <c r="Y102" s="8">
        <f>IFERROR(Z102/$V102,0)</f>
        <v>0</v>
      </c>
      <c r="Z102" s="4">
        <f>$D$105</f>
        <v>0</v>
      </c>
      <c r="AA102" s="8">
        <f>IFERROR(AB102/$V102,0)</f>
        <v>0</v>
      </c>
      <c r="AB102" s="4">
        <f>$E$105</f>
        <v>0</v>
      </c>
      <c r="AC102" s="8">
        <f>IFERROR(AD102/$V102,0)</f>
        <v>0</v>
      </c>
      <c r="AD102" s="4">
        <f>$F$105</f>
        <v>0</v>
      </c>
    </row>
    <row r="103" spans="1:30" ht="13.5">
      <c r="A103" t="s">
        <v>87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H103" t="s">
        <f>$A$106</f>
        <v>91</v>
      </c>
      <c r="I103" s="8">
        <f>IFERROR(J103/$J$122,0)</f>
        <v>0.0076687116564417178</v>
      </c>
      <c r="J103" s="4">
        <f>$B$106</f>
        <v>350000000</v>
      </c>
      <c r="K103" s="8">
        <f>IFERROR(L103/$L$122,0)</f>
        <v>0.0070244508910070448</v>
      </c>
      <c r="L103" s="4">
        <f>$C$106</f>
        <v>339000000</v>
      </c>
      <c r="M103" s="8">
        <f>IFERROR(N103/$N$122,0)</f>
        <v>0.0069424236125545623</v>
      </c>
      <c r="N103" s="4">
        <f>$D$106</f>
        <v>334000000</v>
      </c>
      <c r="O103" s="8">
        <f>IFERROR(P103/$P$122,0)</f>
        <v>0.0066394658753709196</v>
      </c>
      <c r="P103" s="4">
        <f>$E$106</f>
        <v>358000000</v>
      </c>
      <c r="Q103" s="8">
        <f>IFERROR(R103/$R$122,0)</f>
        <v>0.0060606060606060606</v>
      </c>
      <c r="R103" s="4">
        <f>$F$106</f>
        <v>352000000</v>
      </c>
      <c r="T103" t="s">
        <f>$A$106</f>
        <v>91</v>
      </c>
      <c r="U103" s="8">
        <f>IFERROR(V103/$V103,0)</f>
        <v>1</v>
      </c>
      <c r="V103" s="4">
        <f>$B$106</f>
        <v>350000000</v>
      </c>
      <c r="W103" s="8">
        <f>IFERROR(X103/$V103,0)</f>
        <v>0.96857142857142853</v>
      </c>
      <c r="X103" s="4">
        <f>$C$106</f>
        <v>339000000</v>
      </c>
      <c r="Y103" s="8">
        <f>IFERROR(Z103/$V103,0)</f>
        <v>0.95428571428571429</v>
      </c>
      <c r="Z103" s="4">
        <f>$D$106</f>
        <v>334000000</v>
      </c>
      <c r="AA103" s="8">
        <f>IFERROR(AB103/$V103,0)</f>
        <v>1.0228571428571429</v>
      </c>
      <c r="AB103" s="4">
        <f>$E$106</f>
        <v>358000000</v>
      </c>
      <c r="AC103" s="8">
        <f>IFERROR(AD103/$V103,0)</f>
        <v>1.0057142857142858</v>
      </c>
      <c r="AD103" s="4">
        <f>$F$106</f>
        <v>352000000</v>
      </c>
    </row>
    <row r="104" spans="1:30" ht="13.5">
      <c r="A104" t="s">
        <v>89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92</v>
      </c>
      <c r="I104" s="8">
        <f>IFERROR(J104/$J$122,0)</f>
        <v>0.014395267309377738</v>
      </c>
      <c r="J104" s="4">
        <f>$B$107</f>
        <v>657000000</v>
      </c>
      <c r="K104" s="8">
        <f>IFERROR(L104/$L$122,0)</f>
        <v>0.0094488188976377951</v>
      </c>
      <c r="L104" s="4">
        <f>$C$107</f>
        <v>456000000</v>
      </c>
      <c r="M104" s="8">
        <f>IFERROR(N104/$N$122,0)</f>
        <v>0.00877156516316774</v>
      </c>
      <c r="N104" s="4">
        <f>$D$107</f>
        <v>422000000</v>
      </c>
      <c r="O104" s="8">
        <f>IFERROR(P104/$P$122,0)</f>
        <v>0.0071402077151335314</v>
      </c>
      <c r="P104" s="4">
        <f>$E$107</f>
        <v>385000000</v>
      </c>
      <c r="Q104" s="8">
        <f>IFERROR(R104/$R$122,0)</f>
        <v>0.01012396694214876</v>
      </c>
      <c r="R104" s="4">
        <f>$F$107</f>
        <v>588000000</v>
      </c>
      <c r="T104" t="s">
        <f>$A$107</f>
        <v>92</v>
      </c>
      <c r="U104" s="8">
        <f>IFERROR(V104/$V104,0)</f>
        <v>1</v>
      </c>
      <c r="V104" s="4">
        <f>$B$107</f>
        <v>657000000</v>
      </c>
      <c r="W104" s="8">
        <f>IFERROR(X104/$V104,0)</f>
        <v>0.69406392694063923</v>
      </c>
      <c r="X104" s="4">
        <f>$C$107</f>
        <v>456000000</v>
      </c>
      <c r="Y104" s="8">
        <f>IFERROR(Z104/$V104,0)</f>
        <v>0.64231354642313543</v>
      </c>
      <c r="Z104" s="4">
        <f>$D$107</f>
        <v>422000000</v>
      </c>
      <c r="AA104" s="8">
        <f>IFERROR(AB104/$V104,0)</f>
        <v>0.58599695585996958</v>
      </c>
      <c r="AB104" s="4">
        <f>$E$107</f>
        <v>385000000</v>
      </c>
      <c r="AC104" s="8">
        <f>IFERROR(AD104/$V104,0)</f>
        <v>0.89497716894977164</v>
      </c>
      <c r="AD104" s="4">
        <f>$F$107</f>
        <v>588000000</v>
      </c>
    </row>
    <row r="105" spans="1:30" ht="13.5">
      <c r="A105" t="s">
        <v>90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H105" t="s">
        <f>$A$108</f>
        <v>93</v>
      </c>
      <c r="I105" s="8">
        <f>IFERROR(J105/$J$122,0)</f>
        <v>0.010517090271691499</v>
      </c>
      <c r="J105" s="4">
        <f>$B$108</f>
        <v>480000000</v>
      </c>
      <c r="K105" s="8">
        <f>IFERROR(L105/$L$122,0)</f>
        <v>0.0061541649399088271</v>
      </c>
      <c r="L105" s="4">
        <f>$C$108</f>
        <v>297000000</v>
      </c>
      <c r="M105" s="8">
        <f>IFERROR(N105/$N$122,0)</f>
        <v>0.0050717106630638123</v>
      </c>
      <c r="N105" s="4">
        <f>$D$108</f>
        <v>244000000</v>
      </c>
      <c r="O105" s="8">
        <f>IFERROR(P105/$P$122,0)</f>
        <v>0.0036721068249258161</v>
      </c>
      <c r="P105" s="4">
        <f>$E$108</f>
        <v>198000000</v>
      </c>
      <c r="Q105" s="8">
        <f>IFERROR(R105/$R$122,0)</f>
        <v>0.0056473829201101932</v>
      </c>
      <c r="R105" s="4">
        <f>$F$108</f>
        <v>328000000</v>
      </c>
      <c r="T105" t="s">
        <f>$A$108</f>
        <v>93</v>
      </c>
      <c r="U105" s="8">
        <f>IFERROR(V105/$V105,0)</f>
        <v>1</v>
      </c>
      <c r="V105" s="4">
        <f>$B$108</f>
        <v>480000000</v>
      </c>
      <c r="W105" s="8">
        <f>IFERROR(X105/$V105,0)</f>
        <v>0.61875000000000002</v>
      </c>
      <c r="X105" s="4">
        <f>$C$108</f>
        <v>297000000</v>
      </c>
      <c r="Y105" s="8">
        <f>IFERROR(Z105/$V105,0)</f>
        <v>0.5083333333333333</v>
      </c>
      <c r="Z105" s="4">
        <f>$D$108</f>
        <v>244000000</v>
      </c>
      <c r="AA105" s="8">
        <f>IFERROR(AB105/$V105,0)</f>
        <v>0.41249999999999998</v>
      </c>
      <c r="AB105" s="4">
        <f>$E$108</f>
        <v>198000000</v>
      </c>
      <c r="AC105" s="8">
        <f>IFERROR(AD105/$V105,0)</f>
        <v>0.68333333333333335</v>
      </c>
      <c r="AD105" s="4">
        <f>$F$108</f>
        <v>328000000</v>
      </c>
    </row>
    <row r="106" spans="1:30" ht="13.5">
      <c r="A106" t="s">
        <v>91</v>
      </c>
      <c r="B106" s="4">
        <v>350000000</v>
      </c>
      <c r="C106" s="4">
        <v>339000000</v>
      </c>
      <c r="D106" s="4">
        <v>334000000</v>
      </c>
      <c r="E106" s="4">
        <v>358000000</v>
      </c>
      <c r="F106" s="4">
        <v>352000000</v>
      </c>
      <c r="H106" t="s">
        <f>$A$109</f>
        <v>94</v>
      </c>
      <c r="I106" s="8">
        <f>IFERROR(J106/$J$122,0)</f>
        <v>0.084136722173531991</v>
      </c>
      <c r="J106" s="4">
        <f>$B$109</f>
        <v>3840000000</v>
      </c>
      <c r="K106" s="8">
        <f>IFERROR(L106/$L$122,0)</f>
        <v>0.070658930791545796</v>
      </c>
      <c r="L106" s="4">
        <f>$C$109</f>
        <v>3410000000</v>
      </c>
      <c r="M106" s="8">
        <f>IFERROR(N106/$N$122,0)</f>
        <v>0.073581376013302849</v>
      </c>
      <c r="N106" s="4">
        <f>$D$109</f>
        <v>3540000000</v>
      </c>
      <c r="O106" s="8">
        <f>IFERROR(P106/$P$122,0)</f>
        <v>0.071587537091988132</v>
      </c>
      <c r="P106" s="4">
        <f>$E$109</f>
        <v>3860000000</v>
      </c>
      <c r="Q106" s="8">
        <f>IFERROR(R106/$R$122,0)</f>
        <v>0.07351928374655646</v>
      </c>
      <c r="R106" s="4">
        <f>$F$109</f>
        <v>4269999999.9999995</v>
      </c>
      <c r="T106" t="s">
        <f>$A$109</f>
        <v>94</v>
      </c>
      <c r="U106" s="8">
        <f>IFERROR(V106/$V106,0)</f>
        <v>1</v>
      </c>
      <c r="V106" s="4">
        <f>$B$109</f>
        <v>3840000000</v>
      </c>
      <c r="W106" s="8">
        <f>IFERROR(X106/$V106,0)</f>
        <v>0.88802083333333337</v>
      </c>
      <c r="X106" s="4">
        <f>$C$109</f>
        <v>3410000000</v>
      </c>
      <c r="Y106" s="8">
        <f>IFERROR(Z106/$V106,0)</f>
        <v>0.921875</v>
      </c>
      <c r="Z106" s="4">
        <f>$D$109</f>
        <v>3540000000</v>
      </c>
      <c r="AA106" s="8">
        <f>IFERROR(AB106/$V106,0)</f>
        <v>1.0052083333333333</v>
      </c>
      <c r="AB106" s="4">
        <f>$E$109</f>
        <v>3860000000</v>
      </c>
      <c r="AC106" s="8">
        <f>IFERROR(AD106/$V106,0)</f>
        <v>1.1119791666666665</v>
      </c>
      <c r="AD106" s="4">
        <f>$F$109</f>
        <v>4269999999.9999995</v>
      </c>
    </row>
    <row r="107" spans="1:30" ht="13.5">
      <c r="A107" t="s">
        <v>92</v>
      </c>
      <c r="B107" s="4">
        <v>657000000</v>
      </c>
      <c r="C107" s="4">
        <v>456000000</v>
      </c>
      <c r="D107" s="4">
        <v>422000000</v>
      </c>
      <c r="E107" s="4">
        <v>385000000</v>
      </c>
      <c r="F107" s="4">
        <v>588000000</v>
      </c>
      <c r="H107" t="s">
        <f>$A$110</f>
        <v>95</v>
      </c>
      <c r="I107" s="8">
        <f>IFERROR(J107/$J$122,0)</f>
        <v>0.70574057843996496</v>
      </c>
      <c r="J107" s="4">
        <f>$B$110</f>
        <v>32210000000</v>
      </c>
      <c r="K107" s="8">
        <f>IFERROR(L107/$L$122,0)</f>
        <v>0.72979693327807704</v>
      </c>
      <c r="L107" s="4">
        <f>$C$110</f>
        <v>35220000000</v>
      </c>
      <c r="M107" s="8">
        <f>IFERROR(N107/$N$122,0)</f>
        <v>0.78154229889835791</v>
      </c>
      <c r="N107" s="4">
        <f>$D$110</f>
        <v>37600000000</v>
      </c>
      <c r="O107" s="8">
        <f>IFERROR(P107/$P$122,0)</f>
        <v>0.77429525222551931</v>
      </c>
      <c r="P107" s="4">
        <f>$E$110</f>
        <v>41750000000</v>
      </c>
      <c r="Q107" s="8">
        <f>IFERROR(R107/$R$122,0)</f>
        <v>0.77048898071625349</v>
      </c>
      <c r="R107" s="4">
        <f>$F$110</f>
        <v>44750000000</v>
      </c>
      <c r="T107" t="s">
        <f>$A$110</f>
        <v>95</v>
      </c>
      <c r="U107" s="8">
        <f>IFERROR(V107/$V107,0)</f>
        <v>1</v>
      </c>
      <c r="V107" s="4">
        <f>$B$110</f>
        <v>32210000000</v>
      </c>
      <c r="W107" s="8">
        <f>IFERROR(X107/$V107,0)</f>
        <v>1.0934492393666564</v>
      </c>
      <c r="X107" s="4">
        <f>$C$110</f>
        <v>35220000000</v>
      </c>
      <c r="Y107" s="8">
        <f>IFERROR(Z107/$V107,0)</f>
        <v>1.167339335610059</v>
      </c>
      <c r="Z107" s="4">
        <f>$D$110</f>
        <v>37600000000</v>
      </c>
      <c r="AA107" s="8">
        <f>IFERROR(AB107/$V107,0)</f>
        <v>1.2961813101521267</v>
      </c>
      <c r="AB107" s="4">
        <f>$E$110</f>
        <v>41750000000</v>
      </c>
      <c r="AC107" s="8">
        <f>IFERROR(AD107/$V107,0)</f>
        <v>1.389320086929525</v>
      </c>
      <c r="AD107" s="4">
        <f>$F$110</f>
        <v>44750000000</v>
      </c>
    </row>
    <row r="108" spans="1:30" ht="13.5">
      <c r="A108" t="s">
        <v>93</v>
      </c>
      <c r="B108" s="4">
        <v>480000000</v>
      </c>
      <c r="C108" s="4">
        <v>297000000</v>
      </c>
      <c r="D108" s="4">
        <v>244000000</v>
      </c>
      <c r="E108" s="4">
        <v>198000000</v>
      </c>
      <c r="F108" s="4">
        <v>328000000</v>
      </c>
      <c r="H108" t="s">
        <f>$A$111</f>
        <v>96</v>
      </c>
      <c r="I108" s="8">
        <f>IFERROR(J108/$J$122,0)</f>
        <v>0.88409290096406656</v>
      </c>
      <c r="J108" s="4">
        <f>$B$111</f>
        <v>40350000000</v>
      </c>
      <c r="K108" s="8">
        <f>IFERROR(L108/$L$122,0)</f>
        <v>0.90965602983837546</v>
      </c>
      <c r="L108" s="4">
        <f>$C$111</f>
        <v>43900000000</v>
      </c>
      <c r="M108" s="8">
        <f>IFERROR(N108/$N$122,0)</f>
        <v>0.97401787570151732</v>
      </c>
      <c r="N108" s="4">
        <f>$D$111</f>
        <v>46860000000</v>
      </c>
      <c r="O108" s="8">
        <f>IFERROR(P108/$P$122,0)</f>
        <v>0.96049703264094954</v>
      </c>
      <c r="P108" s="4">
        <f>$E$111</f>
        <v>51790000000</v>
      </c>
      <c r="Q108" s="8">
        <f>IFERROR(R108/$R$122,0)</f>
        <v>0.95488980716253447</v>
      </c>
      <c r="R108" s="4">
        <f>$F$111</f>
        <v>55460000000</v>
      </c>
      <c r="T108" t="s">
        <f>$A$111</f>
        <v>96</v>
      </c>
      <c r="U108" s="8">
        <f>IFERROR(V108/$V108,0)</f>
        <v>1</v>
      </c>
      <c r="V108" s="4">
        <f>$B$111</f>
        <v>40350000000</v>
      </c>
      <c r="W108" s="8">
        <f>IFERROR(X108/$V108,0)</f>
        <v>1.0879801734820322</v>
      </c>
      <c r="X108" s="4">
        <f>$C$111</f>
        <v>43900000000</v>
      </c>
      <c r="Y108" s="8">
        <f>IFERROR(Z108/$V108,0)</f>
        <v>1.1613382899628253</v>
      </c>
      <c r="Z108" s="4">
        <f>$D$111</f>
        <v>46860000000</v>
      </c>
      <c r="AA108" s="8">
        <f>IFERROR(AB108/$V108,0)</f>
        <v>1.2835192069392813</v>
      </c>
      <c r="AB108" s="4">
        <f>$E$111</f>
        <v>51790000000</v>
      </c>
      <c r="AC108" s="8">
        <f>IFERROR(AD108/$V108,0)</f>
        <v>1.3744733581164807</v>
      </c>
      <c r="AD108" s="4">
        <f>$F$111</f>
        <v>55460000000</v>
      </c>
    </row>
    <row r="109" spans="1:30" ht="13.5">
      <c r="A109" t="s">
        <v>94</v>
      </c>
      <c r="B109" s="4">
        <v>3840000000</v>
      </c>
      <c r="C109" s="4">
        <v>3410000000</v>
      </c>
      <c r="D109" s="4">
        <v>3540000000</v>
      </c>
      <c r="E109" s="4">
        <v>3860000000</v>
      </c>
      <c r="F109" s="4">
        <v>4269999999.9999995</v>
      </c>
      <c r="H109" t="s">
        <f>$A$112</f>
        <v>97</v>
      </c>
      <c r="I109" s="8">
        <f>IFERROR(J109/$J$122,0)</f>
        <v>0</v>
      </c>
      <c r="J109" s="4">
        <f>$B$112</f>
        <v>0</v>
      </c>
      <c r="K109" s="8">
        <f>IFERROR(L109/$L$122,0)</f>
        <v>0</v>
      </c>
      <c r="L109" s="4">
        <f>$C$112</f>
        <v>0</v>
      </c>
      <c r="M109" s="8">
        <f>IFERROR(N109/$N$122,0)</f>
        <v>0</v>
      </c>
      <c r="N109" s="4">
        <f>$D$112</f>
        <v>0</v>
      </c>
      <c r="O109" s="8">
        <f>IFERROR(P109/$P$122,0)</f>
        <v>0</v>
      </c>
      <c r="P109" s="4">
        <f>$E$112</f>
        <v>0</v>
      </c>
      <c r="Q109" s="8">
        <f>IFERROR(R109/$R$122,0)</f>
        <v>0</v>
      </c>
      <c r="R109" s="4">
        <f>$F$112</f>
        <v>0</v>
      </c>
      <c r="T109" t="s">
        <f>$A$112</f>
        <v>97</v>
      </c>
      <c r="U109" s="8">
        <f>IFERROR(V109/$V109,0)</f>
        <v>0</v>
      </c>
      <c r="V109" s="4">
        <f>$B$112</f>
        <v>0</v>
      </c>
      <c r="W109" s="8">
        <f>IFERROR(X109/$V109,0)</f>
        <v>0</v>
      </c>
      <c r="X109" s="4">
        <f>$C$112</f>
        <v>0</v>
      </c>
      <c r="Y109" s="8">
        <f>IFERROR(Z109/$V109,0)</f>
        <v>0</v>
      </c>
      <c r="Z109" s="4">
        <f>$D$112</f>
        <v>0</v>
      </c>
      <c r="AA109" s="8">
        <f>IFERROR(AB109/$V109,0)</f>
        <v>0</v>
      </c>
      <c r="AB109" s="4">
        <f>$E$112</f>
        <v>0</v>
      </c>
      <c r="AC109" s="8">
        <f>IFERROR(AD109/$V109,0)</f>
        <v>0</v>
      </c>
      <c r="AD109" s="4">
        <f>$F$112</f>
        <v>0</v>
      </c>
    </row>
    <row r="110" spans="1:30" ht="13.5">
      <c r="A110" t="s">
        <v>95</v>
      </c>
      <c r="B110" s="4">
        <v>32210000000</v>
      </c>
      <c r="C110" s="4">
        <v>35220000000</v>
      </c>
      <c r="D110" s="4">
        <v>37600000000</v>
      </c>
      <c r="E110" s="4">
        <v>41750000000</v>
      </c>
      <c r="F110" s="4">
        <v>44750000000</v>
      </c>
      <c r="H110" t="s">
        <f>$A$113</f>
        <v>98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98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30" ht="13.5">
      <c r="A111" t="s">
        <v>96</v>
      </c>
      <c r="B111" s="4">
        <v>40350000000</v>
      </c>
      <c r="C111" s="4">
        <v>43900000000</v>
      </c>
      <c r="D111" s="4">
        <v>46860000000</v>
      </c>
      <c r="E111" s="4">
        <v>51790000000</v>
      </c>
      <c r="F111" s="4">
        <v>55460000000</v>
      </c>
      <c r="H111" t="s">
        <f>$A$114</f>
        <v>99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99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5">
      <c r="A112" t="s">
        <v>97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H112" t="s">
        <f>$A$115</f>
        <v>100</v>
      </c>
      <c r="I112" s="8">
        <f>IFERROR(J112/$J$122,0)</f>
        <v>0</v>
      </c>
      <c r="J112" s="4">
        <f>$B$115</f>
        <v>0</v>
      </c>
      <c r="K112" s="8">
        <f>IFERROR(L112/$L$122,0)</f>
        <v>0</v>
      </c>
      <c r="L112" s="4">
        <f>$C$115</f>
        <v>0</v>
      </c>
      <c r="M112" s="8">
        <f>IFERROR(N112/$N$122,0)</f>
        <v>0</v>
      </c>
      <c r="N112" s="4">
        <f>$D$115</f>
        <v>0</v>
      </c>
      <c r="O112" s="8">
        <f>IFERROR(P112/$P$122,0)</f>
        <v>0</v>
      </c>
      <c r="P112" s="4">
        <f>$E$115</f>
        <v>0</v>
      </c>
      <c r="Q112" s="8">
        <f>IFERROR(R112/$R$122,0)</f>
        <v>0</v>
      </c>
      <c r="R112" s="4">
        <f>$F$115</f>
        <v>0</v>
      </c>
      <c r="T112" t="s">
        <f>$A$115</f>
        <v>100</v>
      </c>
      <c r="U112" s="8">
        <f>IFERROR(V112/$V112,0)</f>
        <v>0</v>
      </c>
      <c r="V112" s="4">
        <f>$B$115</f>
        <v>0</v>
      </c>
      <c r="W112" s="8">
        <f>IFERROR(X112/$V112,0)</f>
        <v>0</v>
      </c>
      <c r="X112" s="4">
        <f>$C$115</f>
        <v>0</v>
      </c>
      <c r="Y112" s="8">
        <f>IFERROR(Z112/$V112,0)</f>
        <v>0</v>
      </c>
      <c r="Z112" s="4">
        <f>$D$115</f>
        <v>0</v>
      </c>
      <c r="AA112" s="8">
        <f>IFERROR(AB112/$V112,0)</f>
        <v>0</v>
      </c>
      <c r="AB112" s="4">
        <f>$E$115</f>
        <v>0</v>
      </c>
      <c r="AC112" s="8">
        <f>IFERROR(AD112/$V112,0)</f>
        <v>0</v>
      </c>
      <c r="AD112" s="4">
        <f>$F$115</f>
        <v>0</v>
      </c>
    </row>
    <row r="113" spans="1:30" ht="13.5">
      <c r="A113" t="s">
        <v>98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101</v>
      </c>
      <c r="I113" s="8">
        <f>IFERROR(J113/$J$122,0)</f>
        <v>0.17835232252410169</v>
      </c>
      <c r="J113" s="4">
        <f>$B$116</f>
        <v>8140000000.000001</v>
      </c>
      <c r="K113" s="8">
        <f>IFERROR(L113/$L$122,0)</f>
        <v>0.17985909656029839</v>
      </c>
      <c r="L113" s="4">
        <f>$C$116</f>
        <v>8680000000</v>
      </c>
      <c r="M113" s="8">
        <f>IFERROR(N113/$N$122,0)</f>
        <v>0.19247557680315944</v>
      </c>
      <c r="N113" s="4">
        <f>$D$116</f>
        <v>9260000000</v>
      </c>
      <c r="O113" s="8">
        <f>IFERROR(P113/$P$122,0)</f>
        <v>0.18620178041543026</v>
      </c>
      <c r="P113" s="4">
        <f>$E$116</f>
        <v>10040000000</v>
      </c>
      <c r="Q113" s="8">
        <f>IFERROR(R113/$R$122,0)</f>
        <v>0.184400826446281</v>
      </c>
      <c r="R113" s="4">
        <f>$F$116</f>
        <v>10710000000</v>
      </c>
      <c r="T113" t="s">
        <f>$A$116</f>
        <v>101</v>
      </c>
      <c r="U113" s="8">
        <f>IFERROR(V113/$V113,0)</f>
        <v>1</v>
      </c>
      <c r="V113" s="4">
        <f>$B$116</f>
        <v>8140000000.000001</v>
      </c>
      <c r="W113" s="8">
        <f>IFERROR(X113/$V113,0)</f>
        <v>1.0663390663390662</v>
      </c>
      <c r="X113" s="4">
        <f>$C$116</f>
        <v>8680000000</v>
      </c>
      <c r="Y113" s="8">
        <f>IFERROR(Z113/$V113,0)</f>
        <v>1.1375921375921374</v>
      </c>
      <c r="Z113" s="4">
        <f>$D$116</f>
        <v>9260000000</v>
      </c>
      <c r="AA113" s="8">
        <f>IFERROR(AB113/$V113,0)</f>
        <v>1.2334152334152333</v>
      </c>
      <c r="AB113" s="4">
        <f>$E$116</f>
        <v>10040000000</v>
      </c>
      <c r="AC113" s="8">
        <f>IFERROR(AD113/$V113,0)</f>
        <v>1.3157248157248156</v>
      </c>
      <c r="AD113" s="4">
        <f>$F$116</f>
        <v>10710000000</v>
      </c>
    </row>
    <row r="114" spans="1:30" ht="13.5">
      <c r="A114" t="s">
        <v>99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102</v>
      </c>
      <c r="I114" s="8">
        <f>IFERROR(J114/$J$122,0)</f>
        <v>0.01936897458369851</v>
      </c>
      <c r="J114" s="4">
        <f>$B$117</f>
        <v>884000000</v>
      </c>
      <c r="K114" s="8">
        <f>IFERROR(L114/$L$122,0)</f>
        <v>0.039784500621632822</v>
      </c>
      <c r="L114" s="4">
        <f>$C$117</f>
        <v>1920000000</v>
      </c>
      <c r="M114" s="8">
        <f>IFERROR(N114/$N$122,0)</f>
        <v>0.041571398877572233</v>
      </c>
      <c r="N114" s="4">
        <f>$D$117</f>
        <v>2000000000</v>
      </c>
      <c r="O114" s="8">
        <f>IFERROR(P114/$P$122,0)</f>
        <v>0.032826409495548964</v>
      </c>
      <c r="P114" s="4">
        <f>$E$117</f>
        <v>1770000000</v>
      </c>
      <c r="Q114" s="8">
        <f>IFERROR(R114/$R$122,0)</f>
        <v>0.035640495867768594</v>
      </c>
      <c r="R114" s="4">
        <f>$F$117</f>
        <v>2069999999.9999998</v>
      </c>
      <c r="T114" t="s">
        <f>$A$117</f>
        <v>102</v>
      </c>
      <c r="U114" s="8">
        <f>IFERROR(V114/$V114,0)</f>
        <v>1</v>
      </c>
      <c r="V114" s="4">
        <f>$B$117</f>
        <v>884000000</v>
      </c>
      <c r="W114" s="8">
        <f>IFERROR(X114/$V114,0)</f>
        <v>2.1719457013574659</v>
      </c>
      <c r="X114" s="4">
        <f>$C$117</f>
        <v>1920000000</v>
      </c>
      <c r="Y114" s="8">
        <f>IFERROR(Z114/$V114,0)</f>
        <v>2.2624434389140271</v>
      </c>
      <c r="Z114" s="4">
        <f>$D$117</f>
        <v>2000000000</v>
      </c>
      <c r="AA114" s="8">
        <f>IFERROR(AB114/$V114,0)</f>
        <v>2.002262443438914</v>
      </c>
      <c r="AB114" s="4">
        <f>$E$117</f>
        <v>1770000000</v>
      </c>
      <c r="AC114" s="8">
        <f>IFERROR(AD114/$V114,0)</f>
        <v>2.3416289592760178</v>
      </c>
      <c r="AD114" s="4">
        <f>$F$117</f>
        <v>2069999999.9999998</v>
      </c>
    </row>
    <row r="115" spans="1:30" ht="13.5">
      <c r="A115" t="s">
        <v>100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H115" t="s">
        <f>$A$118</f>
        <v>103</v>
      </c>
      <c r="I115" s="8">
        <f>IFERROR(J115/$J$122,0)</f>
        <v>0</v>
      </c>
      <c r="J115" s="4">
        <f>$B$118</f>
        <v>0</v>
      </c>
      <c r="K115" s="8">
        <f>IFERROR(L115/$L$122,0)</f>
        <v>0</v>
      </c>
      <c r="L115" s="4">
        <f>$C$118</f>
        <v>0</v>
      </c>
      <c r="M115" s="8">
        <f>IFERROR(N115/$N$122,0)</f>
        <v>0</v>
      </c>
      <c r="N115" s="4">
        <f>$D$118</f>
        <v>0</v>
      </c>
      <c r="O115" s="8">
        <f>IFERROR(P115/$P$122,0)</f>
        <v>0</v>
      </c>
      <c r="P115" s="4">
        <f>$E$118</f>
        <v>0</v>
      </c>
      <c r="Q115" s="8">
        <f>IFERROR(R115/$R$122,0)</f>
        <v>0</v>
      </c>
      <c r="R115" s="4">
        <f>$F$118</f>
        <v>0</v>
      </c>
      <c r="T115" t="s">
        <f>$A$118</f>
        <v>103</v>
      </c>
      <c r="U115" s="8">
        <f>IFERROR(V115/$V115,0)</f>
        <v>0</v>
      </c>
      <c r="V115" s="4">
        <f>$B$118</f>
        <v>0</v>
      </c>
      <c r="W115" s="8">
        <f>IFERROR(X115/$V115,0)</f>
        <v>0</v>
      </c>
      <c r="X115" s="4">
        <f>$C$118</f>
        <v>0</v>
      </c>
      <c r="Y115" s="8">
        <f>IFERROR(Z115/$V115,0)</f>
        <v>0</v>
      </c>
      <c r="Z115" s="4">
        <f>$D$118</f>
        <v>0</v>
      </c>
      <c r="AA115" s="8">
        <f>IFERROR(AB115/$V115,0)</f>
        <v>0</v>
      </c>
      <c r="AB115" s="4">
        <f>$E$118</f>
        <v>0</v>
      </c>
      <c r="AC115" s="8">
        <f>IFERROR(AD115/$V115,0)</f>
        <v>0</v>
      </c>
      <c r="AD115" s="4">
        <f>$F$118</f>
        <v>0</v>
      </c>
    </row>
    <row r="116" spans="1:30" ht="13.5">
      <c r="A116" t="s">
        <v>101</v>
      </c>
      <c r="B116" s="4">
        <v>8140000000.000001</v>
      </c>
      <c r="C116" s="4">
        <v>8680000000</v>
      </c>
      <c r="D116" s="4">
        <v>9260000000</v>
      </c>
      <c r="E116" s="4">
        <v>10040000000</v>
      </c>
      <c r="F116" s="4">
        <v>10710000000</v>
      </c>
      <c r="H116" t="s">
        <f>$A$119</f>
        <v>104</v>
      </c>
      <c r="I116" s="8">
        <f>IFERROR(J116/$J$122,0)</f>
        <v>0</v>
      </c>
      <c r="J116" s="4">
        <f>$B$119</f>
        <v>0</v>
      </c>
      <c r="K116" s="8">
        <f>IFERROR(L116/$L$122,0)</f>
        <v>0</v>
      </c>
      <c r="L116" s="4">
        <f>$C$119</f>
        <v>0</v>
      </c>
      <c r="M116" s="8">
        <f>IFERROR(N116/$N$122,0)</f>
        <v>0</v>
      </c>
      <c r="N116" s="4">
        <f>$D$119</f>
        <v>0</v>
      </c>
      <c r="O116" s="8">
        <f>IFERROR(P116/$P$122,0)</f>
        <v>0</v>
      </c>
      <c r="P116" s="4">
        <f>$E$119</f>
        <v>0</v>
      </c>
      <c r="Q116" s="8">
        <f>IFERROR(R116/$R$122,0)</f>
        <v>0</v>
      </c>
      <c r="R116" s="4">
        <f>$F$119</f>
        <v>0</v>
      </c>
      <c r="T116" t="s">
        <f>$A$119</f>
        <v>104</v>
      </c>
      <c r="U116" s="8">
        <f>IFERROR(V116/$V116,0)</f>
        <v>0</v>
      </c>
      <c r="V116" s="4">
        <f>$B$119</f>
        <v>0</v>
      </c>
      <c r="W116" s="8">
        <f>IFERROR(X116/$V116,0)</f>
        <v>0</v>
      </c>
      <c r="X116" s="4">
        <f>$C$119</f>
        <v>0</v>
      </c>
      <c r="Y116" s="8">
        <f>IFERROR(Z116/$V116,0)</f>
        <v>0</v>
      </c>
      <c r="Z116" s="4">
        <f>$D$119</f>
        <v>0</v>
      </c>
      <c r="AA116" s="8">
        <f>IFERROR(AB116/$V116,0)</f>
        <v>0</v>
      </c>
      <c r="AB116" s="4">
        <f>$E$119</f>
        <v>0</v>
      </c>
      <c r="AC116" s="8">
        <f>IFERROR(AD116/$V116,0)</f>
        <v>0</v>
      </c>
      <c r="AD116" s="4">
        <f>$F$119</f>
        <v>0</v>
      </c>
    </row>
    <row r="117" spans="1:30" ht="13.5">
      <c r="A117" t="s">
        <v>102</v>
      </c>
      <c r="B117" s="4">
        <v>884000000</v>
      </c>
      <c r="C117" s="4">
        <v>1920000000</v>
      </c>
      <c r="D117" s="4">
        <v>2000000000</v>
      </c>
      <c r="E117" s="4">
        <v>1770000000</v>
      </c>
      <c r="F117" s="4">
        <v>2069999999.9999998</v>
      </c>
      <c r="H117" t="s">
        <f>$A$120</f>
        <v>105</v>
      </c>
      <c r="I117" s="8">
        <f>IFERROR(J117/$J$122,0)</f>
        <v>0.0094434706397896577</v>
      </c>
      <c r="J117" s="4">
        <f>$B$120</f>
        <v>431000000</v>
      </c>
      <c r="K117" s="8">
        <f>IFERROR(L117/$L$122,0)</f>
        <v>0.011438043928719437</v>
      </c>
      <c r="L117" s="4">
        <f>$C$120</f>
        <v>552000000</v>
      </c>
      <c r="M117" s="8">
        <f>IFERROR(N117/$N$122,0)</f>
        <v>0.011619205986281439</v>
      </c>
      <c r="N117" s="4">
        <f>$D$120</f>
        <v>559000000</v>
      </c>
      <c r="O117" s="8">
        <f>IFERROR(P117/$P$122,0)</f>
        <v>0.038761127596439161</v>
      </c>
      <c r="P117" s="4">
        <f>$E$120</f>
        <v>2089999999.9999998</v>
      </c>
      <c r="Q117" s="8">
        <f>IFERROR(R117/$R$122,0)</f>
        <v>0.034435261707988982</v>
      </c>
      <c r="R117" s="4">
        <f>$F$120</f>
        <v>2000000000</v>
      </c>
      <c r="T117" t="s">
        <f>$A$120</f>
        <v>105</v>
      </c>
      <c r="U117" s="8">
        <f>IFERROR(V117/$V117,0)</f>
        <v>1</v>
      </c>
      <c r="V117" s="4">
        <f>$B$120</f>
        <v>431000000</v>
      </c>
      <c r="W117" s="8">
        <f>IFERROR(X117/$V117,0)</f>
        <v>1.2807424593967518</v>
      </c>
      <c r="X117" s="4">
        <f>$C$120</f>
        <v>552000000</v>
      </c>
      <c r="Y117" s="8">
        <f>IFERROR(Z117/$V117,0)</f>
        <v>1.296983758700696</v>
      </c>
      <c r="Z117" s="4">
        <f>$D$120</f>
        <v>559000000</v>
      </c>
      <c r="AA117" s="8">
        <f>IFERROR(AB117/$V117,0)</f>
        <v>4.8491879350348022</v>
      </c>
      <c r="AB117" s="4">
        <f>$E$120</f>
        <v>2089999999.9999998</v>
      </c>
      <c r="AC117" s="8">
        <f>IFERROR(AD117/$V117,0)</f>
        <v>4.6403712296983759</v>
      </c>
      <c r="AD117" s="4">
        <f>$F$120</f>
        <v>2000000000</v>
      </c>
    </row>
    <row r="118" spans="1:30" ht="13.5">
      <c r="A118" t="s">
        <v>103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H118" t="s">
        <f>$A$121</f>
        <v>106</v>
      </c>
      <c r="I118" s="8">
        <f>IFERROR(J118/$J$122,0)</f>
        <v>0.0093996494303242775</v>
      </c>
      <c r="J118" s="4">
        <f>$B$121</f>
        <v>429000000</v>
      </c>
      <c r="K118" s="8">
        <f>IFERROR(L118/$L$122,0)</f>
        <v>0.0088686282635723167</v>
      </c>
      <c r="L118" s="4">
        <f>$C$121</f>
        <v>428000000</v>
      </c>
      <c r="M118" s="8">
        <f>IFERROR(N118/$N$122,0)</f>
        <v>0.0088962793598004568</v>
      </c>
      <c r="N118" s="4">
        <f>$D$121</f>
        <v>428000000</v>
      </c>
      <c r="O118" s="8">
        <f>IFERROR(P118/$P$122,0)</f>
        <v>0.0081602373887240363</v>
      </c>
      <c r="P118" s="4">
        <f>$E$121</f>
        <v>440000000</v>
      </c>
      <c r="Q118" s="8">
        <f>IFERROR(R118/$R$122,0)</f>
        <v>0.0076790633608815424</v>
      </c>
      <c r="R118" s="4">
        <f>$F$121</f>
        <v>446000000</v>
      </c>
      <c r="T118" t="s">
        <f>$A$121</f>
        <v>106</v>
      </c>
      <c r="U118" s="8">
        <f>IFERROR(V118/$V118,0)</f>
        <v>1</v>
      </c>
      <c r="V118" s="4">
        <f>$B$121</f>
        <v>429000000</v>
      </c>
      <c r="W118" s="8">
        <f>IFERROR(X118/$V118,0)</f>
        <v>0.99766899766899764</v>
      </c>
      <c r="X118" s="4">
        <f>$C$121</f>
        <v>428000000</v>
      </c>
      <c r="Y118" s="8">
        <f>IFERROR(Z118/$V118,0)</f>
        <v>0.99766899766899764</v>
      </c>
      <c r="Z118" s="4">
        <f>$D$121</f>
        <v>428000000</v>
      </c>
      <c r="AA118" s="8">
        <f>IFERROR(AB118/$V118,0)</f>
        <v>1.0256410256410255</v>
      </c>
      <c r="AB118" s="4">
        <f>$E$121</f>
        <v>440000000</v>
      </c>
      <c r="AC118" s="8">
        <f>IFERROR(AD118/$V118,0)</f>
        <v>1.0396270396270397</v>
      </c>
      <c r="AD118" s="4">
        <f>$F$121</f>
        <v>446000000</v>
      </c>
    </row>
    <row r="119" spans="1:30" ht="13.5">
      <c r="A119" t="s">
        <v>104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H119" t="s">
        <f>$A$122</f>
        <v>107</v>
      </c>
      <c r="I119" s="8">
        <f>IFERROR(J119/$J$122,0)</f>
        <v>4.3821209465381244e-05</v>
      </c>
      <c r="J119" s="4">
        <f>$B$122</f>
        <v>2000000</v>
      </c>
      <c r="K119" s="8">
        <f>IFERROR(L119/$L$122,0)</f>
        <v>0.0025694156651471199</v>
      </c>
      <c r="L119" s="4">
        <f>$C$122</f>
        <v>124000000</v>
      </c>
      <c r="M119" s="8">
        <f>IFERROR(N119/$N$122,0)</f>
        <v>0.0027229266264809809</v>
      </c>
      <c r="N119" s="4">
        <f>$D$122</f>
        <v>131000000</v>
      </c>
      <c r="O119" s="8">
        <f>IFERROR(P119/$P$122,0)</f>
        <v>0.030600890207715132</v>
      </c>
      <c r="P119" s="4">
        <f>$E$122</f>
        <v>1650000000</v>
      </c>
      <c r="Q119" s="8">
        <f>IFERROR(R119/$R$122,0)</f>
        <v>0.026859504132231406</v>
      </c>
      <c r="R119" s="4">
        <f>$F$122</f>
        <v>1560000000</v>
      </c>
      <c r="T119" t="s">
        <f>$A$122</f>
        <v>107</v>
      </c>
      <c r="U119" s="8">
        <f>IFERROR(V119/$V119,0)</f>
        <v>1</v>
      </c>
      <c r="V119" s="4">
        <f>$B$122</f>
        <v>2000000</v>
      </c>
      <c r="W119" s="8">
        <f>IFERROR(X119/$V119,0)</f>
        <v>62</v>
      </c>
      <c r="X119" s="4">
        <f>$C$122</f>
        <v>124000000</v>
      </c>
      <c r="Y119" s="8">
        <f>IFERROR(Z119/$V119,0)</f>
        <v>65.5</v>
      </c>
      <c r="Z119" s="4">
        <f>$D$122</f>
        <v>131000000</v>
      </c>
      <c r="AA119" s="8">
        <f>IFERROR(AB119/$V119,0)</f>
        <v>825</v>
      </c>
      <c r="AB119" s="4">
        <f>$E$122</f>
        <v>1650000000</v>
      </c>
      <c r="AC119" s="8">
        <f>IFERROR(AD119/$V119,0)</f>
        <v>780</v>
      </c>
      <c r="AD119" s="4">
        <f>$F$122</f>
        <v>1560000000</v>
      </c>
    </row>
    <row r="120" spans="1:30" ht="13.5">
      <c r="A120" t="s">
        <v>105</v>
      </c>
      <c r="B120" s="4">
        <v>431000000</v>
      </c>
      <c r="C120" s="4">
        <v>552000000</v>
      </c>
      <c r="D120" s="4">
        <v>559000000</v>
      </c>
      <c r="E120" s="4">
        <v>2089999999.9999998</v>
      </c>
      <c r="F120" s="4">
        <v>2000000000</v>
      </c>
      <c r="H120" t="s">
        <f>$A$123</f>
        <v>108</v>
      </c>
      <c r="I120" s="8">
        <f>IFERROR(J120/$J$122,0)</f>
        <v>0.18141980718667833</v>
      </c>
      <c r="J120" s="4">
        <f>$B$123</f>
        <v>8279999999.999999</v>
      </c>
      <c r="K120" s="8">
        <f>IFERROR(L120/$L$122,0)</f>
        <v>0.1483630335681724</v>
      </c>
      <c r="L120" s="4">
        <f>$C$123</f>
        <v>7160000000</v>
      </c>
      <c r="M120" s="8">
        <f>IFERROR(N120/$N$122,0)</f>
        <v>0.091664934525046773</v>
      </c>
      <c r="N120" s="4">
        <f>$D$123</f>
        <v>4410000000</v>
      </c>
      <c r="O120" s="8">
        <f>IFERROR(P120/$P$122,0)</f>
        <v>0.082529673590504449</v>
      </c>
      <c r="P120" s="4">
        <f>$E$123</f>
        <v>4450000000</v>
      </c>
      <c r="Q120" s="8">
        <f>IFERROR(R120/$R$122,0)</f>
        <v>0.085915977961432508</v>
      </c>
      <c r="R120" s="4">
        <f>$F$123</f>
        <v>4990000000</v>
      </c>
      <c r="T120" t="s">
        <f>$A$123</f>
        <v>108</v>
      </c>
      <c r="U120" s="8">
        <f>IFERROR(V120/$V120,0)</f>
        <v>1</v>
      </c>
      <c r="V120" s="4">
        <f>$B$123</f>
        <v>8279999999.999999</v>
      </c>
      <c r="W120" s="8">
        <f>IFERROR(X120/$V120,0)</f>
        <v>0.86473429951690828</v>
      </c>
      <c r="X120" s="4">
        <f>$C$123</f>
        <v>7160000000</v>
      </c>
      <c r="Y120" s="8">
        <f>IFERROR(Z120/$V120,0)</f>
        <v>0.53260869565217395</v>
      </c>
      <c r="Z120" s="4">
        <f>$D$123</f>
        <v>4410000000</v>
      </c>
      <c r="AA120" s="8">
        <f>IFERROR(AB120/$V120,0)</f>
        <v>0.5374396135265701</v>
      </c>
      <c r="AB120" s="4">
        <f>$E$123</f>
        <v>4450000000</v>
      </c>
      <c r="AC120" s="8">
        <f>IFERROR(AD120/$V120,0)</f>
        <v>0.602657004830918</v>
      </c>
      <c r="AD120" s="4">
        <f>$F$123</f>
        <v>4990000000</v>
      </c>
    </row>
    <row r="121" spans="1:30" ht="13.5">
      <c r="A121" t="s">
        <v>106</v>
      </c>
      <c r="B121" s="4">
        <v>429000000</v>
      </c>
      <c r="C121" s="4">
        <v>428000000</v>
      </c>
      <c r="D121" s="4">
        <v>428000000</v>
      </c>
      <c r="E121" s="4">
        <v>440000000</v>
      </c>
      <c r="F121" s="4">
        <v>446000000</v>
      </c>
      <c r="H121" t="s">
        <f>$A$124</f>
        <v>109</v>
      </c>
      <c r="I121" s="8">
        <f>IFERROR(J121/$J$122,0)</f>
        <v>0.18141980718667833</v>
      </c>
      <c r="J121" s="4">
        <f>$B$124</f>
        <v>8279999999.999999</v>
      </c>
      <c r="K121" s="8">
        <f>IFERROR(L121/$L$122,0)</f>
        <v>0.1483630335681724</v>
      </c>
      <c r="L121" s="4">
        <f>$C$124</f>
        <v>7160000000</v>
      </c>
      <c r="M121" s="8">
        <f>IFERROR(N121/$N$122,0)</f>
        <v>0.091664934525046773</v>
      </c>
      <c r="N121" s="4">
        <f>$D$124</f>
        <v>4410000000</v>
      </c>
      <c r="O121" s="8">
        <f>IFERROR(P121/$P$122,0)</f>
        <v>0.082529673590504449</v>
      </c>
      <c r="P121" s="4">
        <f>$E$124</f>
        <v>4450000000</v>
      </c>
      <c r="Q121" s="8">
        <f>IFERROR(R121/$R$122,0)</f>
        <v>0.085915977961432508</v>
      </c>
      <c r="R121" s="4">
        <f>$F$124</f>
        <v>4990000000</v>
      </c>
      <c r="T121" t="s">
        <f>$A$124</f>
        <v>109</v>
      </c>
      <c r="U121" s="8">
        <f>IFERROR(V121/$V121,0)</f>
        <v>1</v>
      </c>
      <c r="V121" s="4">
        <f>$B$124</f>
        <v>8279999999.999999</v>
      </c>
      <c r="W121" s="8">
        <f>IFERROR(X121/$V121,0)</f>
        <v>0.86473429951690828</v>
      </c>
      <c r="X121" s="4">
        <f>$C$124</f>
        <v>7160000000</v>
      </c>
      <c r="Y121" s="8">
        <f>IFERROR(Z121/$V121,0)</f>
        <v>0.53260869565217395</v>
      </c>
      <c r="Z121" s="4">
        <f>$D$124</f>
        <v>4410000000</v>
      </c>
      <c r="AA121" s="8">
        <f>IFERROR(AB121/$V121,0)</f>
        <v>0.5374396135265701</v>
      </c>
      <c r="AB121" s="4">
        <f>$E$124</f>
        <v>4450000000</v>
      </c>
      <c r="AC121" s="8">
        <f>IFERROR(AD121/$V121,0)</f>
        <v>0.602657004830918</v>
      </c>
      <c r="AD121" s="4">
        <f>$F$124</f>
        <v>4990000000</v>
      </c>
    </row>
    <row r="122" spans="1:30" ht="13.5">
      <c r="A122" t="s">
        <v>107</v>
      </c>
      <c r="B122" s="4">
        <v>2000000</v>
      </c>
      <c r="C122" s="4">
        <v>124000000</v>
      </c>
      <c r="D122" s="4">
        <v>131000000</v>
      </c>
      <c r="E122" s="4">
        <v>1650000000</v>
      </c>
      <c r="F122" s="4">
        <v>1560000000</v>
      </c>
      <c r="H122" t="s">
        <f>$A$125</f>
        <v>110</v>
      </c>
      <c r="I122" s="8">
        <f>IFERROR(J122/$J$122,0)</f>
        <v>1</v>
      </c>
      <c r="J122" s="4">
        <f>$B$125</f>
        <v>45640000000</v>
      </c>
      <c r="K122" s="8">
        <f>IFERROR(L122/$L$122,0)</f>
        <v>1</v>
      </c>
      <c r="L122" s="4">
        <f>$C$125</f>
        <v>48260000000</v>
      </c>
      <c r="M122" s="8">
        <f>IFERROR(N122/$N$122,0)</f>
        <v>1</v>
      </c>
      <c r="N122" s="4">
        <f>$D$125</f>
        <v>48110000000</v>
      </c>
      <c r="O122" s="8">
        <f>IFERROR(P122/$P$122,0)</f>
        <v>1</v>
      </c>
      <c r="P122" s="4">
        <f>$E$125</f>
        <v>53920000000</v>
      </c>
      <c r="Q122" s="8">
        <f>IFERROR(R122/$R$122,0)</f>
        <v>1</v>
      </c>
      <c r="R122" s="4">
        <f>$F$125</f>
        <v>58080000000</v>
      </c>
      <c r="T122" t="s">
        <f>$A$125</f>
        <v>110</v>
      </c>
      <c r="U122" s="8">
        <f>IFERROR(V122/$V122,0)</f>
        <v>1</v>
      </c>
      <c r="V122" s="4">
        <f>$B$125</f>
        <v>45640000000</v>
      </c>
      <c r="W122" s="8">
        <f>IFERROR(X122/$V122,0)</f>
        <v>1.0574057843996494</v>
      </c>
      <c r="X122" s="4">
        <f>$C$125</f>
        <v>48260000000</v>
      </c>
      <c r="Y122" s="8">
        <f>IFERROR(Z122/$V122,0)</f>
        <v>1.0541191936897458</v>
      </c>
      <c r="Z122" s="4">
        <f>$D$125</f>
        <v>48110000000</v>
      </c>
      <c r="AA122" s="8">
        <f>IFERROR(AB122/$V122,0)</f>
        <v>1.1814198071866784</v>
      </c>
      <c r="AB122" s="4">
        <f>$E$125</f>
        <v>53920000000</v>
      </c>
      <c r="AC122" s="8">
        <f>IFERROR(AD122/$V122,0)</f>
        <v>1.2725679228746714</v>
      </c>
      <c r="AD122" s="4">
        <f>$F$125</f>
        <v>58080000000</v>
      </c>
    </row>
    <row r="123" spans="1:30" ht="13.5">
      <c r="A123" t="s">
        <v>108</v>
      </c>
      <c r="B123" s="4">
        <v>8279999999.999999</v>
      </c>
      <c r="C123" s="4">
        <v>7160000000</v>
      </c>
      <c r="D123" s="4">
        <v>4410000000</v>
      </c>
      <c r="E123" s="4">
        <v>4450000000</v>
      </c>
      <c r="F123" s="4">
        <v>4990000000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5">
      <c r="A124" t="s">
        <v>109</v>
      </c>
      <c r="B124" s="4">
        <v>8279999999.999999</v>
      </c>
      <c r="C124" s="4">
        <v>7160000000</v>
      </c>
      <c r="D124" s="4">
        <v>4410000000</v>
      </c>
      <c r="E124" s="4">
        <v>4450000000</v>
      </c>
      <c r="F124" s="4">
        <v>4990000000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5">
      <c r="A125" t="s">
        <v>110</v>
      </c>
      <c r="B125" s="4">
        <v>45640000000</v>
      </c>
      <c r="C125" s="4">
        <v>48260000000</v>
      </c>
      <c r="D125" s="4">
        <v>48110000000</v>
      </c>
      <c r="E125" s="4">
        <v>53920000000</v>
      </c>
      <c r="F125" s="4">
        <v>58080000000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5">
      <c r="A126" t="s">
        <v>111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</row>
    <row r="127" spans="1:30" ht="13.5">
      <c r="A127" t="s">
        <v>112</v>
      </c>
      <c r="B127" s="4">
        <v>2270000000</v>
      </c>
      <c r="C127" s="4">
        <v>1090000000</v>
      </c>
      <c r="D127" s="4">
        <v>1880000000</v>
      </c>
      <c r="E127" s="4">
        <v>3220000000</v>
      </c>
      <c r="F127" s="4">
        <v>3200000000</v>
      </c>
    </row>
    <row r="128" spans="1:30" ht="13.5">
      <c r="A128" t="s">
        <v>113</v>
      </c>
      <c r="B128" s="4">
        <v>1530000000</v>
      </c>
      <c r="C128" s="4">
        <v>1050000000</v>
      </c>
      <c r="D128" s="4">
        <v>577000000</v>
      </c>
      <c r="E128" s="4">
        <v>1740000000</v>
      </c>
      <c r="F128" s="4">
        <v>1760000000</v>
      </c>
    </row>
    <row r="129" spans="1:30" ht="13.5">
      <c r="A129" t="s">
        <v>114</v>
      </c>
      <c r="B129" s="4">
        <v>739000000</v>
      </c>
      <c r="C129" s="4">
        <v>39000000</v>
      </c>
      <c r="D129" s="4">
        <v>1300000000</v>
      </c>
      <c r="E129" s="4">
        <v>1480000000</v>
      </c>
      <c r="F129" s="4">
        <v>1450000000</v>
      </c>
    </row>
    <row r="130" spans="1:30" ht="13.5">
      <c r="A130" t="s">
        <v>115</v>
      </c>
      <c r="B130" s="4">
        <v>1010000000</v>
      </c>
      <c r="C130" s="4">
        <v>1150000000</v>
      </c>
      <c r="D130" s="4">
        <v>1290000000</v>
      </c>
      <c r="E130" s="4">
        <v>1190000000</v>
      </c>
      <c r="F130" s="4">
        <v>1160000000</v>
      </c>
    </row>
    <row r="131" spans="1:30" ht="13.5">
      <c r="A131" t="s">
        <v>116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H131" s="2" t="s">
        <v>117</v>
      </c>
      <c r="I131" s="9">
        <v>2015</v>
      </c>
      <c r="J131" s="9">
        <f>$B$90</f>
        <v>947000000</v>
      </c>
      <c r="K131" s="9">
        <v>2016</v>
      </c>
      <c r="L131" s="9">
        <f>$C$90</f>
        <v>784000000</v>
      </c>
      <c r="M131" s="9">
        <v>2017</v>
      </c>
      <c r="N131" s="9">
        <f>$D$90</f>
        <v>844000000</v>
      </c>
      <c r="O131" s="9">
        <v>2018</v>
      </c>
      <c r="P131" s="9">
        <f>$E$90</f>
        <v>1010000000</v>
      </c>
      <c r="Q131" s="9">
        <v>2019</v>
      </c>
      <c r="R131" s="9">
        <f>$F$90</f>
        <v>1220000000</v>
      </c>
      <c r="T131" s="2" t="s">
        <v>118</v>
      </c>
      <c r="U131" s="9">
        <v>2015</v>
      </c>
      <c r="V131" s="9">
        <f>$B$90</f>
        <v>947000000</v>
      </c>
      <c r="W131" s="9">
        <v>2016</v>
      </c>
      <c r="X131" s="9">
        <f>$C$90</f>
        <v>784000000</v>
      </c>
      <c r="Y131" s="9">
        <v>2017</v>
      </c>
      <c r="Z131" s="9">
        <f>$D$90</f>
        <v>844000000</v>
      </c>
      <c r="AA131" s="9">
        <v>2018</v>
      </c>
      <c r="AB131" s="9">
        <f>$E$90</f>
        <v>1010000000</v>
      </c>
      <c r="AC131" s="9">
        <v>2019</v>
      </c>
      <c r="AD131" s="9">
        <f>$F$90</f>
        <v>1220000000</v>
      </c>
    </row>
    <row r="132" spans="1:30" ht="13.5">
      <c r="A132" t="s">
        <v>119</v>
      </c>
      <c r="B132" s="4">
        <v>62000000</v>
      </c>
      <c r="C132" s="4">
        <v>64000000</v>
      </c>
      <c r="D132" s="4">
        <v>108000000</v>
      </c>
      <c r="E132" s="4">
        <v>61000000</v>
      </c>
      <c r="F132" s="4">
        <v>76000000</v>
      </c>
      <c r="H132" t="s">
        <f>$A$127</f>
        <v>112</v>
      </c>
      <c r="I132" s="3">
        <f>IFERROR(J132/$J$167,0)</f>
        <v>0.049737072743207711</v>
      </c>
      <c r="J132" s="4">
        <f>$B$127</f>
        <v>2270000000</v>
      </c>
      <c r="K132" s="3">
        <f>IFERROR(L132/$L$167,0)</f>
        <v>0.022585992540406132</v>
      </c>
      <c r="L132" s="4">
        <f>$C$127</f>
        <v>1090000000</v>
      </c>
      <c r="M132" s="3">
        <f>IFERROR(N132/$N$167,0)</f>
        <v>0.039077114944917897</v>
      </c>
      <c r="N132" s="4">
        <f>$D$127</f>
        <v>1880000000</v>
      </c>
      <c r="O132" s="3">
        <f>IFERROR(P132/$P$167,0)</f>
        <v>0.059718100890207716</v>
      </c>
      <c r="P132" s="4">
        <f>$E$127</f>
        <v>3220000000</v>
      </c>
      <c r="Q132" s="3">
        <f>IFERROR(R132/$R$167,0)</f>
        <v>0.055096418732782371</v>
      </c>
      <c r="R132" s="4">
        <f>$F$127</f>
        <v>3200000000</v>
      </c>
      <c r="T132" t="s">
        <f>$A$127</f>
        <v>112</v>
      </c>
      <c r="U132" s="3">
        <f>IFERROR(V132/$V132,0)</f>
        <v>1</v>
      </c>
      <c r="V132" s="4">
        <f>$B$127</f>
        <v>2270000000</v>
      </c>
      <c r="W132" s="3">
        <f>IFERROR(X132/$V132,0)</f>
        <v>0.48017621145374451</v>
      </c>
      <c r="X132" s="4">
        <f>$C$127</f>
        <v>1090000000</v>
      </c>
      <c r="Y132" s="3">
        <f>IFERROR(Z132/$V132,0)</f>
        <v>0.82819383259911894</v>
      </c>
      <c r="Z132" s="4">
        <f>$D$127</f>
        <v>1880000000</v>
      </c>
      <c r="AA132" s="3">
        <f>IFERROR(AB132/$V132,0)</f>
        <v>1.4185022026431717</v>
      </c>
      <c r="AB132" s="4">
        <f>$E$127</f>
        <v>3220000000</v>
      </c>
      <c r="AC132" s="3">
        <f>IFERROR(AD132/$V132,0)</f>
        <v>1.4096916299559472</v>
      </c>
      <c r="AD132" s="4">
        <f>$F$127</f>
        <v>3200000000</v>
      </c>
    </row>
    <row r="133" spans="1:30" ht="13.5">
      <c r="A133" t="s">
        <v>120</v>
      </c>
      <c r="B133" s="4">
        <v>1380000000</v>
      </c>
      <c r="C133" s="4">
        <v>1540000000</v>
      </c>
      <c r="D133" s="4">
        <v>1630000000</v>
      </c>
      <c r="E133" s="4">
        <v>1740000000</v>
      </c>
      <c r="F133" s="4">
        <v>1840000000</v>
      </c>
      <c r="H133" t="s">
        <f>$A$128</f>
        <v>113</v>
      </c>
      <c r="I133" s="3">
        <f>IFERROR(J133/$J$167,0)</f>
        <v>0.033523225241016655</v>
      </c>
      <c r="J133" s="4">
        <f>$B$128</f>
        <v>1530000000</v>
      </c>
      <c r="K133" s="3">
        <f>IFERROR(L133/$L$167,0)</f>
        <v>0.021757148777455451</v>
      </c>
      <c r="L133" s="4">
        <f>$C$128</f>
        <v>1050000000</v>
      </c>
      <c r="M133" s="3">
        <f>IFERROR(N133/$N$167,0)</f>
        <v>0.011993348576179588</v>
      </c>
      <c r="N133" s="4">
        <f>$D$128</f>
        <v>577000000</v>
      </c>
      <c r="O133" s="3">
        <f>IFERROR(P133/$P$167,0)</f>
        <v>0.032270029673590502</v>
      </c>
      <c r="P133" s="4">
        <f>$E$128</f>
        <v>1740000000</v>
      </c>
      <c r="Q133" s="3">
        <f>IFERROR(R133/$R$167,0)</f>
        <v>0.030303030303030304</v>
      </c>
      <c r="R133" s="4">
        <f>$F$128</f>
        <v>1760000000</v>
      </c>
      <c r="T133" t="s">
        <f>$A$128</f>
        <v>113</v>
      </c>
      <c r="U133" s="3">
        <f>IFERROR(V133/$V133,0)</f>
        <v>1</v>
      </c>
      <c r="V133" s="4">
        <f>$B$128</f>
        <v>1530000000</v>
      </c>
      <c r="W133" s="3">
        <f>IFERROR(X133/$V133,0)</f>
        <v>0.68627450980392157</v>
      </c>
      <c r="X133" s="4">
        <f>$C$128</f>
        <v>1050000000</v>
      </c>
      <c r="Y133" s="3">
        <f>IFERROR(Z133/$V133,0)</f>
        <v>0.37712418300653594</v>
      </c>
      <c r="Z133" s="4">
        <f>$D$128</f>
        <v>577000000</v>
      </c>
      <c r="AA133" s="3">
        <f>IFERROR(AB133/$V133,0)</f>
        <v>1.1372549019607843</v>
      </c>
      <c r="AB133" s="4">
        <f>$E$128</f>
        <v>1740000000</v>
      </c>
      <c r="AC133" s="3">
        <f>IFERROR(AD133/$V133,0)</f>
        <v>1.1503267973856208</v>
      </c>
      <c r="AD133" s="4">
        <f>$F$128</f>
        <v>1760000000</v>
      </c>
    </row>
    <row r="134" spans="1:30" ht="13.5">
      <c r="A134" t="s">
        <v>121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H134" t="s">
        <f>$A$129</f>
        <v>114</v>
      </c>
      <c r="I134" s="3">
        <f>IFERROR(J134/$J$167,0)</f>
        <v>0.016191936897458369</v>
      </c>
      <c r="J134" s="4">
        <f>$B$129</f>
        <v>739000000</v>
      </c>
      <c r="K134" s="3">
        <f>IFERROR(L134/$L$167,0)</f>
        <v>0.00080812266887691673</v>
      </c>
      <c r="L134" s="4">
        <f>$C$129</f>
        <v>39000000</v>
      </c>
      <c r="M134" s="3">
        <f>IFERROR(N134/$N$167,0)</f>
        <v>0.027021409270421948</v>
      </c>
      <c r="N134" s="4">
        <f>$D$129</f>
        <v>1300000000</v>
      </c>
      <c r="O134" s="3">
        <f>IFERROR(P134/$P$167,0)</f>
        <v>0.027448071216617211</v>
      </c>
      <c r="P134" s="4">
        <f>$E$129</f>
        <v>1480000000</v>
      </c>
      <c r="Q134" s="3">
        <f>IFERROR(R134/$R$167,0)</f>
        <v>0.02496556473829201</v>
      </c>
      <c r="R134" s="4">
        <f>$F$129</f>
        <v>1450000000</v>
      </c>
      <c r="T134" t="s">
        <f>$A$129</f>
        <v>114</v>
      </c>
      <c r="U134" s="3">
        <f>IFERROR(V134/$V134,0)</f>
        <v>1</v>
      </c>
      <c r="V134" s="4">
        <f>$B$129</f>
        <v>739000000</v>
      </c>
      <c r="W134" s="3">
        <f>IFERROR(X134/$V134,0)</f>
        <v>0.052774018944519621</v>
      </c>
      <c r="X134" s="4">
        <f>$C$129</f>
        <v>39000000</v>
      </c>
      <c r="Y134" s="3">
        <f>IFERROR(Z134/$V134,0)</f>
        <v>1.7591339648173208</v>
      </c>
      <c r="Z134" s="4">
        <f>$D$129</f>
        <v>1300000000</v>
      </c>
      <c r="AA134" s="3">
        <f>IFERROR(AB134/$V134,0)</f>
        <v>2.002706359945873</v>
      </c>
      <c r="AB134" s="4">
        <f>$E$129</f>
        <v>1480000000</v>
      </c>
      <c r="AC134" s="3">
        <f>IFERROR(AD134/$V134,0)</f>
        <v>1.9621109607577807</v>
      </c>
      <c r="AD134" s="4">
        <f>$F$129</f>
        <v>1450000000</v>
      </c>
    </row>
    <row r="135" spans="1:30" ht="13.5">
      <c r="A135" t="s">
        <v>122</v>
      </c>
      <c r="B135" s="4">
        <v>97000000</v>
      </c>
      <c r="C135" s="4">
        <v>101000000</v>
      </c>
      <c r="D135" s="4">
        <v>105000000</v>
      </c>
      <c r="E135" s="4">
        <v>109000000</v>
      </c>
      <c r="F135" s="4">
        <v>102000000</v>
      </c>
      <c r="H135" t="s">
        <f>$A$130</f>
        <v>115</v>
      </c>
      <c r="I135" s="3">
        <f>IFERROR(J135/$J$167,0)</f>
        <v>0.02212971078001753</v>
      </c>
      <c r="J135" s="4">
        <f>$B$130</f>
        <v>1010000000</v>
      </c>
      <c r="K135" s="3">
        <f>IFERROR(L135/$L$167,0)</f>
        <v>0.023829258184832159</v>
      </c>
      <c r="L135" s="4">
        <f>$C$130</f>
        <v>1150000000</v>
      </c>
      <c r="M135" s="3">
        <f>IFERROR(N135/$N$167,0)</f>
        <v>0.026813552276034089</v>
      </c>
      <c r="N135" s="4">
        <f>$D$130</f>
        <v>1290000000</v>
      </c>
      <c r="O135" s="3">
        <f>IFERROR(P135/$P$167,0)</f>
        <v>0.022069732937685459</v>
      </c>
      <c r="P135" s="4">
        <f>$E$130</f>
        <v>1190000000</v>
      </c>
      <c r="Q135" s="3">
        <f>IFERROR(R135/$R$167,0)</f>
        <v>0.019972451790633609</v>
      </c>
      <c r="R135" s="4">
        <f>$F$130</f>
        <v>1160000000</v>
      </c>
      <c r="T135" t="s">
        <f>$A$130</f>
        <v>115</v>
      </c>
      <c r="U135" s="3">
        <f>IFERROR(V135/$V135,0)</f>
        <v>1</v>
      </c>
      <c r="V135" s="4">
        <f>$B$130</f>
        <v>1010000000</v>
      </c>
      <c r="W135" s="3">
        <f>IFERROR(X135/$V135,0)</f>
        <v>1.1386138613861385</v>
      </c>
      <c r="X135" s="4">
        <f>$C$130</f>
        <v>1150000000</v>
      </c>
      <c r="Y135" s="3">
        <f>IFERROR(Z135/$V135,0)</f>
        <v>1.2772277227722773</v>
      </c>
      <c r="Z135" s="4">
        <f>$D$130</f>
        <v>1290000000</v>
      </c>
      <c r="AA135" s="3">
        <f>IFERROR(AB135/$V135,0)</f>
        <v>1.1782178217821782</v>
      </c>
      <c r="AB135" s="4">
        <f>$E$130</f>
        <v>1190000000</v>
      </c>
      <c r="AC135" s="3">
        <f>IFERROR(AD135/$V135,0)</f>
        <v>1.1485148514851484</v>
      </c>
      <c r="AD135" s="4">
        <f>$F$130</f>
        <v>1160000000</v>
      </c>
    </row>
    <row r="136" spans="1:30" ht="13.5">
      <c r="A136" t="s">
        <v>123</v>
      </c>
      <c r="B136" s="4">
        <v>1290000000</v>
      </c>
      <c r="C136" s="4">
        <v>1440000000</v>
      </c>
      <c r="D136" s="4">
        <v>1530000000</v>
      </c>
      <c r="E136" s="4">
        <v>1630000000</v>
      </c>
      <c r="F136" s="4">
        <v>1740000000</v>
      </c>
      <c r="H136" t="s">
        <f>$A$132</f>
        <v>119</v>
      </c>
      <c r="I136" s="3">
        <f>IFERROR(J136/$J$167,0)</f>
        <v>0.0013584574934268185</v>
      </c>
      <c r="J136" s="4">
        <f>$B$132</f>
        <v>62000000</v>
      </c>
      <c r="K136" s="3">
        <f>IFERROR(L136/$L$167,0)</f>
        <v>0.001326150020721094</v>
      </c>
      <c r="L136" s="4">
        <f>$C$132</f>
        <v>64000000</v>
      </c>
      <c r="M136" s="3">
        <f>IFERROR(N136/$N$167,0)</f>
        <v>0.0022448555393889003</v>
      </c>
      <c r="N136" s="4">
        <f>$D$132</f>
        <v>108000000</v>
      </c>
      <c r="O136" s="3">
        <f>IFERROR(P136/$P$167,0)</f>
        <v>0.0011313056379821959</v>
      </c>
      <c r="P136" s="4">
        <f>$E$132</f>
        <v>61000000</v>
      </c>
      <c r="Q136" s="3">
        <f>IFERROR(R136/$R$167,0)</f>
        <v>0.0013085399449035812</v>
      </c>
      <c r="R136" s="4">
        <f>$F$132</f>
        <v>76000000</v>
      </c>
      <c r="T136" t="s">
        <f>$A$132</f>
        <v>119</v>
      </c>
      <c r="U136" s="3">
        <f>IFERROR(V136/$V136,0)</f>
        <v>1</v>
      </c>
      <c r="V136" s="4">
        <f>$B$132</f>
        <v>62000000</v>
      </c>
      <c r="W136" s="3">
        <f>IFERROR(X136/$V136,0)</f>
        <v>1.032258064516129</v>
      </c>
      <c r="X136" s="4">
        <f>$C$132</f>
        <v>64000000</v>
      </c>
      <c r="Y136" s="3">
        <f>IFERROR(Z136/$V136,0)</f>
        <v>1.7419354838709677</v>
      </c>
      <c r="Z136" s="4">
        <f>$D$132</f>
        <v>108000000</v>
      </c>
      <c r="AA136" s="3">
        <f>IFERROR(AB136/$V136,0)</f>
        <v>0.9838709677419355</v>
      </c>
      <c r="AB136" s="4">
        <f>$E$132</f>
        <v>61000000</v>
      </c>
      <c r="AC136" s="3">
        <f>IFERROR(AD136/$V136,0)</f>
        <v>1.2258064516129032</v>
      </c>
      <c r="AD136" s="4">
        <f>$F$132</f>
        <v>76000000</v>
      </c>
    </row>
    <row r="137" spans="1:30" ht="13.5">
      <c r="A137" t="s">
        <v>124</v>
      </c>
      <c r="B137" s="4">
        <v>4720000000</v>
      </c>
      <c r="C137" s="4">
        <v>3840000000</v>
      </c>
      <c r="D137" s="4">
        <v>4900000000</v>
      </c>
      <c r="E137" s="4">
        <v>6210000000</v>
      </c>
      <c r="F137" s="4">
        <v>6290000000</v>
      </c>
      <c r="H137" t="s">
        <f>$A$133</f>
        <v>120</v>
      </c>
      <c r="I137" s="3">
        <f>IFERROR(J137/$J$167,0)</f>
        <v>0.030236634531113058</v>
      </c>
      <c r="J137" s="4">
        <f>$B$133</f>
        <v>1380000000</v>
      </c>
      <c r="K137" s="3">
        <f>IFERROR(L137/$L$167,0)</f>
        <v>0.031910484873601326</v>
      </c>
      <c r="L137" s="4">
        <f>$C$133</f>
        <v>1540000000</v>
      </c>
      <c r="M137" s="3">
        <f>IFERROR(N137/$N$167,0)</f>
        <v>0.03388069008522137</v>
      </c>
      <c r="N137" s="4">
        <f>$D$133</f>
        <v>1630000000</v>
      </c>
      <c r="O137" s="3">
        <f>IFERROR(P137/$P$167,0)</f>
        <v>0.032270029673590502</v>
      </c>
      <c r="P137" s="4">
        <f>$E$133</f>
        <v>1740000000</v>
      </c>
      <c r="Q137" s="3">
        <f>IFERROR(R137/$R$167,0)</f>
        <v>0.031680440771349863</v>
      </c>
      <c r="R137" s="4">
        <f>$F$133</f>
        <v>1840000000</v>
      </c>
      <c r="T137" t="s">
        <f>$A$133</f>
        <v>120</v>
      </c>
      <c r="U137" s="3">
        <f>IFERROR(V137/$V137,0)</f>
        <v>1</v>
      </c>
      <c r="V137" s="4">
        <f>$B$133</f>
        <v>1380000000</v>
      </c>
      <c r="W137" s="3">
        <f>IFERROR(X137/$V137,0)</f>
        <v>1.1159420289855073</v>
      </c>
      <c r="X137" s="4">
        <f>$C$133</f>
        <v>1540000000</v>
      </c>
      <c r="Y137" s="3">
        <f>IFERROR(Z137/$V137,0)</f>
        <v>1.181159420289855</v>
      </c>
      <c r="Z137" s="4">
        <f>$D$133</f>
        <v>1630000000</v>
      </c>
      <c r="AA137" s="3">
        <f>IFERROR(AB137/$V137,0)</f>
        <v>1.2608695652173914</v>
      </c>
      <c r="AB137" s="4">
        <f>$E$133</f>
        <v>1740000000</v>
      </c>
      <c r="AC137" s="3">
        <f>IFERROR(AD137/$V137,0)</f>
        <v>1.3333333333333333</v>
      </c>
      <c r="AD137" s="4">
        <f>$F$133</f>
        <v>1840000000</v>
      </c>
    </row>
    <row r="138" spans="1:30" ht="13.5">
      <c r="A138" t="s">
        <v>125</v>
      </c>
      <c r="B138" s="4">
        <v>12010000000</v>
      </c>
      <c r="C138" s="4">
        <v>14740000000</v>
      </c>
      <c r="D138" s="4">
        <v>14730000000</v>
      </c>
      <c r="E138" s="4">
        <v>17500000000</v>
      </c>
      <c r="F138" s="4">
        <v>19340000000</v>
      </c>
      <c r="H138" t="s">
        <f>$A$134</f>
        <v>121</v>
      </c>
      <c r="I138" s="3">
        <f>IFERROR(J138/$J$167,0)</f>
        <v>0</v>
      </c>
      <c r="J138" s="4">
        <f>$B$134</f>
        <v>0</v>
      </c>
      <c r="K138" s="3">
        <f>IFERROR(L138/$L$167,0)</f>
        <v>0</v>
      </c>
      <c r="L138" s="4">
        <f>$C$134</f>
        <v>0</v>
      </c>
      <c r="M138" s="3">
        <f>IFERROR(N138/$N$167,0)</f>
        <v>0</v>
      </c>
      <c r="N138" s="4">
        <f>$D$134</f>
        <v>0</v>
      </c>
      <c r="O138" s="3">
        <f>IFERROR(P138/$P$167,0)</f>
        <v>0</v>
      </c>
      <c r="P138" s="4">
        <f>$E$134</f>
        <v>0</v>
      </c>
      <c r="Q138" s="3">
        <f>IFERROR(R138/$R$167,0)</f>
        <v>0</v>
      </c>
      <c r="R138" s="4">
        <f>$F$134</f>
        <v>0</v>
      </c>
      <c r="T138" t="s">
        <f>$A$134</f>
        <v>121</v>
      </c>
      <c r="U138" s="3">
        <f>IFERROR(V138/$V138,0)</f>
        <v>0</v>
      </c>
      <c r="V138" s="4">
        <f>$B$134</f>
        <v>0</v>
      </c>
      <c r="W138" s="3">
        <f>IFERROR(X138/$V138,0)</f>
        <v>0</v>
      </c>
      <c r="X138" s="4">
        <f>$C$134</f>
        <v>0</v>
      </c>
      <c r="Y138" s="3">
        <f>IFERROR(Z138/$V138,0)</f>
        <v>0</v>
      </c>
      <c r="Z138" s="4">
        <f>$D$134</f>
        <v>0</v>
      </c>
      <c r="AA138" s="3">
        <f>IFERROR(AB138/$V138,0)</f>
        <v>0</v>
      </c>
      <c r="AB138" s="4">
        <f>$E$134</f>
        <v>0</v>
      </c>
      <c r="AC138" s="3">
        <f>IFERROR(AD138/$V138,0)</f>
        <v>0</v>
      </c>
      <c r="AD138" s="4">
        <f>$F$134</f>
        <v>0</v>
      </c>
    </row>
    <row r="139" spans="1:30" ht="13.5">
      <c r="A139" t="s">
        <v>126</v>
      </c>
      <c r="B139" s="4">
        <v>12010000000</v>
      </c>
      <c r="C139" s="4">
        <v>14740000000</v>
      </c>
      <c r="D139" s="4">
        <v>14730000000</v>
      </c>
      <c r="E139" s="4">
        <v>17500000000</v>
      </c>
      <c r="F139" s="4">
        <v>18530000000</v>
      </c>
      <c r="H139" t="s">
        <f>$A$135</f>
        <v>122</v>
      </c>
      <c r="I139" s="3">
        <f>IFERROR(J139/$J$167,0)</f>
        <v>0.0021253286590709902</v>
      </c>
      <c r="J139" s="4">
        <f>$B$135</f>
        <v>97000000</v>
      </c>
      <c r="K139" s="3">
        <f>IFERROR(L139/$L$167,0)</f>
        <v>0.0020928305014504766</v>
      </c>
      <c r="L139" s="4">
        <f>$C$135</f>
        <v>101000000</v>
      </c>
      <c r="M139" s="3">
        <f>IFERROR(N139/$N$167,0)</f>
        <v>0.0021824984410725419</v>
      </c>
      <c r="N139" s="4">
        <f>$D$135</f>
        <v>105000000</v>
      </c>
      <c r="O139" s="3">
        <f>IFERROR(P139/$P$167,0)</f>
        <v>0.0020215133531157272</v>
      </c>
      <c r="P139" s="4">
        <f>$E$135</f>
        <v>109000000</v>
      </c>
      <c r="Q139" s="3">
        <f>IFERROR(R139/$R$167,0)</f>
        <v>0.0017561983471074381</v>
      </c>
      <c r="R139" s="4">
        <f>$F$135</f>
        <v>102000000</v>
      </c>
      <c r="T139" t="s">
        <f>$A$135</f>
        <v>122</v>
      </c>
      <c r="U139" s="3">
        <f>IFERROR(V139/$V139,0)</f>
        <v>1</v>
      </c>
      <c r="V139" s="4">
        <f>$B$135</f>
        <v>97000000</v>
      </c>
      <c r="W139" s="3">
        <f>IFERROR(X139/$V139,0)</f>
        <v>1.0412371134020619</v>
      </c>
      <c r="X139" s="4">
        <f>$C$135</f>
        <v>101000000</v>
      </c>
      <c r="Y139" s="3">
        <f>IFERROR(Z139/$V139,0)</f>
        <v>1.0824742268041236</v>
      </c>
      <c r="Z139" s="4">
        <f>$D$135</f>
        <v>105000000</v>
      </c>
      <c r="AA139" s="3">
        <f>IFERROR(AB139/$V139,0)</f>
        <v>1.1237113402061856</v>
      </c>
      <c r="AB139" s="4">
        <f>$E$135</f>
        <v>109000000</v>
      </c>
      <c r="AC139" s="3">
        <f>IFERROR(AD139/$V139,0)</f>
        <v>1.0515463917525774</v>
      </c>
      <c r="AD139" s="4">
        <f>$F$135</f>
        <v>102000000</v>
      </c>
    </row>
    <row r="140" spans="1:30" ht="13.5">
      <c r="A140" t="s">
        <v>127</v>
      </c>
      <c r="B140" s="4">
        <v>12010000000</v>
      </c>
      <c r="C140" s="4">
        <v>14740000000</v>
      </c>
      <c r="D140" s="4">
        <v>14730000000</v>
      </c>
      <c r="E140" s="4">
        <v>17500000000</v>
      </c>
      <c r="F140" s="4">
        <v>18530000000</v>
      </c>
      <c r="H140" t="s">
        <f>$A$136</f>
        <v>123</v>
      </c>
      <c r="I140" s="3">
        <f>IFERROR(J140/$J$167,0)</f>
        <v>0.028264680105170904</v>
      </c>
      <c r="J140" s="4">
        <f>$B$136</f>
        <v>1290000000</v>
      </c>
      <c r="K140" s="3">
        <f>IFERROR(L140/$L$167,0)</f>
        <v>0.029838375466224618</v>
      </c>
      <c r="L140" s="4">
        <f>$C$136</f>
        <v>1440000000</v>
      </c>
      <c r="M140" s="3">
        <f>IFERROR(N140/$N$167,0)</f>
        <v>0.031802120141342753</v>
      </c>
      <c r="N140" s="4">
        <f>$D$136</f>
        <v>1530000000</v>
      </c>
      <c r="O140" s="3">
        <f>IFERROR(P140/$P$167,0)</f>
        <v>0.030229970326409495</v>
      </c>
      <c r="P140" s="4">
        <f>$E$136</f>
        <v>1630000000</v>
      </c>
      <c r="Q140" s="3">
        <f>IFERROR(R140/$R$167,0)</f>
        <v>0.029958677685950414</v>
      </c>
      <c r="R140" s="4">
        <f>$F$136</f>
        <v>1740000000</v>
      </c>
      <c r="T140" t="s">
        <f>$A$136</f>
        <v>123</v>
      </c>
      <c r="U140" s="3">
        <f>IFERROR(V140/$V140,0)</f>
        <v>1</v>
      </c>
      <c r="V140" s="4">
        <f>$B$136</f>
        <v>1290000000</v>
      </c>
      <c r="W140" s="3">
        <f>IFERROR(X140/$V140,0)</f>
        <v>1.1162790697674418</v>
      </c>
      <c r="X140" s="4">
        <f>$C$136</f>
        <v>1440000000</v>
      </c>
      <c r="Y140" s="3">
        <f>IFERROR(Z140/$V140,0)</f>
        <v>1.1860465116279071</v>
      </c>
      <c r="Z140" s="4">
        <f>$D$136</f>
        <v>1530000000</v>
      </c>
      <c r="AA140" s="3">
        <f>IFERROR(AB140/$V140,0)</f>
        <v>1.2635658914728682</v>
      </c>
      <c r="AB140" s="4">
        <f>$E$136</f>
        <v>1630000000</v>
      </c>
      <c r="AC140" s="3">
        <f>IFERROR(AD140/$V140,0)</f>
        <v>1.3488372093023255</v>
      </c>
      <c r="AD140" s="4">
        <f>$F$136</f>
        <v>1740000000</v>
      </c>
    </row>
    <row r="141" spans="1:30" ht="13.5">
      <c r="A141" t="s">
        <v>128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H141" t="s">
        <f>$A$137</f>
        <v>124</v>
      </c>
      <c r="I141" s="3">
        <f>IFERROR(J141/$J$167,0)</f>
        <v>0.10341805433829973</v>
      </c>
      <c r="J141" s="4">
        <f>$B$137</f>
        <v>4720000000</v>
      </c>
      <c r="K141" s="3">
        <f>IFERROR(L141/$L$167,0)</f>
        <v>0.079569001243265644</v>
      </c>
      <c r="L141" s="4">
        <f>$C$137</f>
        <v>3840000000</v>
      </c>
      <c r="M141" s="3">
        <f>IFERROR(N141/$N$167,0)</f>
        <v>0.10184992725005196</v>
      </c>
      <c r="N141" s="4">
        <f>$D$137</f>
        <v>4900000000</v>
      </c>
      <c r="O141" s="3">
        <f>IFERROR(P141/$P$167,0)</f>
        <v>0.11517062314540059</v>
      </c>
      <c r="P141" s="4">
        <f>$E$137</f>
        <v>6210000000</v>
      </c>
      <c r="Q141" s="3">
        <f>IFERROR(R141/$R$167,0)</f>
        <v>0.10829889807162535</v>
      </c>
      <c r="R141" s="4">
        <f>$F$137</f>
        <v>6290000000</v>
      </c>
      <c r="T141" t="s">
        <f>$A$137</f>
        <v>124</v>
      </c>
      <c r="U141" s="3">
        <f>IFERROR(V141/$V141,0)</f>
        <v>1</v>
      </c>
      <c r="V141" s="4">
        <f>$B$137</f>
        <v>4720000000</v>
      </c>
      <c r="W141" s="3">
        <f>IFERROR(X141/$V141,0)</f>
        <v>0.81355932203389836</v>
      </c>
      <c r="X141" s="4">
        <f>$C$137</f>
        <v>3840000000</v>
      </c>
      <c r="Y141" s="3">
        <f>IFERROR(Z141/$V141,0)</f>
        <v>1.0381355932203389</v>
      </c>
      <c r="Z141" s="4">
        <f>$D$137</f>
        <v>4900000000</v>
      </c>
      <c r="AA141" s="3">
        <f>IFERROR(AB141/$V141,0)</f>
        <v>1.3156779661016949</v>
      </c>
      <c r="AB141" s="4">
        <f>$E$137</f>
        <v>6210000000</v>
      </c>
      <c r="AC141" s="3">
        <f>IFERROR(AD141/$V141,0)</f>
        <v>1.3326271186440677</v>
      </c>
      <c r="AD141" s="4">
        <f>$F$137</f>
        <v>6290000000</v>
      </c>
    </row>
    <row r="142" spans="1:30" ht="13.5">
      <c r="A142" t="s">
        <v>129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H142" t="s">
        <f>$A$138</f>
        <v>125</v>
      </c>
      <c r="I142" s="3">
        <f>IFERROR(J142/$J$167,0)</f>
        <v>0.2631463628396144</v>
      </c>
      <c r="J142" s="4">
        <f>$B$138</f>
        <v>12010000000</v>
      </c>
      <c r="K142" s="3">
        <f>IFERROR(L142/$L$167,0)</f>
        <v>0.30542892664732696</v>
      </c>
      <c r="L142" s="4">
        <f>$C$138</f>
        <v>14740000000</v>
      </c>
      <c r="M142" s="3">
        <f>IFERROR(N142/$N$167,0)</f>
        <v>0.30617335273331947</v>
      </c>
      <c r="N142" s="4">
        <f>$D$138</f>
        <v>14730000000</v>
      </c>
      <c r="O142" s="3">
        <f>IFERROR(P142/$P$167,0)</f>
        <v>0.32455489614243321</v>
      </c>
      <c r="P142" s="4">
        <f>$E$138</f>
        <v>17500000000</v>
      </c>
      <c r="Q142" s="3">
        <f>IFERROR(R142/$R$167,0)</f>
        <v>0.33298898071625344</v>
      </c>
      <c r="R142" s="4">
        <f>$F$138</f>
        <v>19340000000</v>
      </c>
      <c r="T142" t="s">
        <f>$A$138</f>
        <v>125</v>
      </c>
      <c r="U142" s="3">
        <f>IFERROR(V142/$V142,0)</f>
        <v>1</v>
      </c>
      <c r="V142" s="4">
        <f>$B$138</f>
        <v>12010000000</v>
      </c>
      <c r="W142" s="3">
        <f>IFERROR(X142/$V142,0)</f>
        <v>1.2273105745212323</v>
      </c>
      <c r="X142" s="4">
        <f>$C$138</f>
        <v>14740000000</v>
      </c>
      <c r="Y142" s="3">
        <f>IFERROR(Z142/$V142,0)</f>
        <v>1.2264779350541215</v>
      </c>
      <c r="Z142" s="4">
        <f>$D$138</f>
        <v>14730000000</v>
      </c>
      <c r="AA142" s="3">
        <f>IFERROR(AB142/$V142,0)</f>
        <v>1.4571190674437968</v>
      </c>
      <c r="AB142" s="4">
        <f>$E$138</f>
        <v>17500000000</v>
      </c>
      <c r="AC142" s="3">
        <f>IFERROR(AD142/$V142,0)</f>
        <v>1.6103247293921732</v>
      </c>
      <c r="AD142" s="4">
        <f>$F$138</f>
        <v>19340000000</v>
      </c>
    </row>
    <row r="143" spans="1:30" ht="13.5">
      <c r="A143" t="s">
        <v>130</v>
      </c>
      <c r="B143" s="4">
        <v>4099999999.9999995</v>
      </c>
      <c r="C143" s="4">
        <v>3010000000</v>
      </c>
      <c r="D143" s="4">
        <v>2650000000</v>
      </c>
      <c r="E143" s="4">
        <v>2600000000</v>
      </c>
      <c r="F143" s="4">
        <v>2810000000</v>
      </c>
      <c r="H143" t="s">
        <f>$A$139</f>
        <v>126</v>
      </c>
      <c r="I143" s="3">
        <f>IFERROR(J143/$J$167,0)</f>
        <v>0.2631463628396144</v>
      </c>
      <c r="J143" s="4">
        <f>$B$139</f>
        <v>12010000000</v>
      </c>
      <c r="K143" s="3">
        <f>IFERROR(L143/$L$167,0)</f>
        <v>0.30542892664732696</v>
      </c>
      <c r="L143" s="4">
        <f>$C$139</f>
        <v>14740000000</v>
      </c>
      <c r="M143" s="3">
        <f>IFERROR(N143/$N$167,0)</f>
        <v>0.30617335273331947</v>
      </c>
      <c r="N143" s="4">
        <f>$D$139</f>
        <v>14730000000</v>
      </c>
      <c r="O143" s="3">
        <f>IFERROR(P143/$P$167,0)</f>
        <v>0.32455489614243321</v>
      </c>
      <c r="P143" s="4">
        <f>$E$139</f>
        <v>17500000000</v>
      </c>
      <c r="Q143" s="3">
        <f>IFERROR(R143/$R$167,0)</f>
        <v>0.31904269972451793</v>
      </c>
      <c r="R143" s="4">
        <f>$F$139</f>
        <v>18530000000</v>
      </c>
      <c r="T143" t="s">
        <f>$A$139</f>
        <v>126</v>
      </c>
      <c r="U143" s="3">
        <f>IFERROR(V143/$V143,0)</f>
        <v>1</v>
      </c>
      <c r="V143" s="4">
        <f>$B$139</f>
        <v>12010000000</v>
      </c>
      <c r="W143" s="3">
        <f>IFERROR(X143/$V143,0)</f>
        <v>1.2273105745212323</v>
      </c>
      <c r="X143" s="4">
        <f>$C$139</f>
        <v>14740000000</v>
      </c>
      <c r="Y143" s="3">
        <f>IFERROR(Z143/$V143,0)</f>
        <v>1.2264779350541215</v>
      </c>
      <c r="Z143" s="4">
        <f>$D$139</f>
        <v>14730000000</v>
      </c>
      <c r="AA143" s="3">
        <f>IFERROR(AB143/$V143,0)</f>
        <v>1.4571190674437968</v>
      </c>
      <c r="AB143" s="4">
        <f>$E$139</f>
        <v>17500000000</v>
      </c>
      <c r="AC143" s="3">
        <f>IFERROR(AD143/$V143,0)</f>
        <v>1.5428809325562032</v>
      </c>
      <c r="AD143" s="4">
        <f>$F$139</f>
        <v>18530000000</v>
      </c>
    </row>
    <row r="144" spans="1:30" ht="13.5">
      <c r="A144" t="s">
        <v>131</v>
      </c>
      <c r="B144" s="4">
        <v>9540000000</v>
      </c>
      <c r="C144" s="4">
        <v>10210000000</v>
      </c>
      <c r="D144" s="4">
        <v>5500000000</v>
      </c>
      <c r="E144" s="4">
        <v>5820000000</v>
      </c>
      <c r="F144" s="4">
        <v>6230000000</v>
      </c>
      <c r="H144" t="s">
        <f>$A$140</f>
        <v>127</v>
      </c>
      <c r="I144" s="3">
        <f>IFERROR(J144/$J$167,0)</f>
        <v>0.2631463628396144</v>
      </c>
      <c r="J144" s="4">
        <f>$B$140</f>
        <v>12010000000</v>
      </c>
      <c r="K144" s="3">
        <f>IFERROR(L144/$L$167,0)</f>
        <v>0.30542892664732696</v>
      </c>
      <c r="L144" s="4">
        <f>$C$140</f>
        <v>14740000000</v>
      </c>
      <c r="M144" s="3">
        <f>IFERROR(N144/$N$167,0)</f>
        <v>0.30617335273331947</v>
      </c>
      <c r="N144" s="4">
        <f>$D$140</f>
        <v>14730000000</v>
      </c>
      <c r="O144" s="3">
        <f>IFERROR(P144/$P$167,0)</f>
        <v>0.32455489614243321</v>
      </c>
      <c r="P144" s="4">
        <f>$E$140</f>
        <v>17500000000</v>
      </c>
      <c r="Q144" s="3">
        <f>IFERROR(R144/$R$167,0)</f>
        <v>0.31904269972451793</v>
      </c>
      <c r="R144" s="4">
        <f>$F$140</f>
        <v>18530000000</v>
      </c>
      <c r="T144" t="s">
        <f>$A$140</f>
        <v>127</v>
      </c>
      <c r="U144" s="3">
        <f>IFERROR(V144/$V144,0)</f>
        <v>1</v>
      </c>
      <c r="V144" s="4">
        <f>$B$140</f>
        <v>12010000000</v>
      </c>
      <c r="W144" s="3">
        <f>IFERROR(X144/$V144,0)</f>
        <v>1.2273105745212323</v>
      </c>
      <c r="X144" s="4">
        <f>$C$140</f>
        <v>14740000000</v>
      </c>
      <c r="Y144" s="3">
        <f>IFERROR(Z144/$V144,0)</f>
        <v>1.2264779350541215</v>
      </c>
      <c r="Z144" s="4">
        <f>$D$140</f>
        <v>14730000000</v>
      </c>
      <c r="AA144" s="3">
        <f>IFERROR(AB144/$V144,0)</f>
        <v>1.4571190674437968</v>
      </c>
      <c r="AB144" s="4">
        <f>$E$140</f>
        <v>17500000000</v>
      </c>
      <c r="AC144" s="3">
        <f>IFERROR(AD144/$V144,0)</f>
        <v>1.5428809325562032</v>
      </c>
      <c r="AD144" s="4">
        <f>$F$140</f>
        <v>18530000000</v>
      </c>
    </row>
    <row r="145" spans="1:30" ht="13.5">
      <c r="A145" t="s">
        <v>132</v>
      </c>
      <c r="B145" s="4">
        <v>9540000000</v>
      </c>
      <c r="C145" s="4">
        <v>10210000000</v>
      </c>
      <c r="D145" s="4">
        <v>5500000000</v>
      </c>
      <c r="E145" s="4">
        <v>5820000000</v>
      </c>
      <c r="F145" s="4">
        <v>6230000000</v>
      </c>
      <c r="H145" t="s">
        <f>$A$141</f>
        <v>128</v>
      </c>
      <c r="I145" s="3">
        <f>IFERROR(J145/$J$167,0)</f>
        <v>0</v>
      </c>
      <c r="J145" s="4">
        <f>$B$141</f>
        <v>0</v>
      </c>
      <c r="K145" s="3">
        <f>IFERROR(L145/$L$167,0)</f>
        <v>0</v>
      </c>
      <c r="L145" s="4">
        <f>$C$141</f>
        <v>0</v>
      </c>
      <c r="M145" s="3">
        <f>IFERROR(N145/$N$167,0)</f>
        <v>0</v>
      </c>
      <c r="N145" s="4">
        <f>$D$141</f>
        <v>0</v>
      </c>
      <c r="O145" s="3">
        <f>IFERROR(P145/$P$167,0)</f>
        <v>0</v>
      </c>
      <c r="P145" s="4">
        <f>$E$141</f>
        <v>0</v>
      </c>
      <c r="Q145" s="3">
        <f>IFERROR(R145/$R$167,0)</f>
        <v>0</v>
      </c>
      <c r="R145" s="4">
        <f>$F$141</f>
        <v>0</v>
      </c>
      <c r="T145" t="s">
        <f>$A$141</f>
        <v>128</v>
      </c>
      <c r="U145" s="3">
        <f>IFERROR(V145/$V145,0)</f>
        <v>0</v>
      </c>
      <c r="V145" s="4">
        <f>$B$141</f>
        <v>0</v>
      </c>
      <c r="W145" s="3">
        <f>IFERROR(X145/$V145,0)</f>
        <v>0</v>
      </c>
      <c r="X145" s="4">
        <f>$C$141</f>
        <v>0</v>
      </c>
      <c r="Y145" s="3">
        <f>IFERROR(Z145/$V145,0)</f>
        <v>0</v>
      </c>
      <c r="Z145" s="4">
        <f>$D$141</f>
        <v>0</v>
      </c>
      <c r="AA145" s="3">
        <f>IFERROR(AB145/$V145,0)</f>
        <v>0</v>
      </c>
      <c r="AB145" s="4">
        <f>$E$141</f>
        <v>0</v>
      </c>
      <c r="AC145" s="3">
        <f>IFERROR(AD145/$V145,0)</f>
        <v>0</v>
      </c>
      <c r="AD145" s="4">
        <f>$F$141</f>
        <v>0</v>
      </c>
    </row>
    <row r="146" spans="1:30" ht="13.5">
      <c r="A146" t="s">
        <v>133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H146" t="s">
        <f>$A$142</f>
        <v>129</v>
      </c>
      <c r="I146" s="3">
        <f>IFERROR(J146/$J$167,0)</f>
        <v>0</v>
      </c>
      <c r="J146" s="4">
        <f>$B$142</f>
        <v>0</v>
      </c>
      <c r="K146" s="3">
        <f>IFERROR(L146/$L$167,0)</f>
        <v>0</v>
      </c>
      <c r="L146" s="4">
        <f>$C$142</f>
        <v>0</v>
      </c>
      <c r="M146" s="3">
        <f>IFERROR(N146/$N$167,0)</f>
        <v>0</v>
      </c>
      <c r="N146" s="4">
        <f>$D$142</f>
        <v>0</v>
      </c>
      <c r="O146" s="3">
        <f>IFERROR(P146/$P$167,0)</f>
        <v>0</v>
      </c>
      <c r="P146" s="4">
        <f>$E$142</f>
        <v>0</v>
      </c>
      <c r="Q146" s="3">
        <f>IFERROR(R146/$R$167,0)</f>
        <v>0</v>
      </c>
      <c r="R146" s="4">
        <f>$F$142</f>
        <v>0</v>
      </c>
      <c r="T146" t="s">
        <f>$A$142</f>
        <v>129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0</v>
      </c>
      <c r="AC146" s="3">
        <f>IFERROR(AD146/$V146,0)</f>
        <v>0</v>
      </c>
      <c r="AD146" s="4">
        <f>$F$142</f>
        <v>0</v>
      </c>
    </row>
    <row r="147" spans="1:30" ht="13.5">
      <c r="A147" t="s">
        <v>134</v>
      </c>
      <c r="B147" s="4">
        <v>2220000000</v>
      </c>
      <c r="C147" s="4">
        <v>2160000000</v>
      </c>
      <c r="D147" s="4">
        <v>4910000000</v>
      </c>
      <c r="E147" s="4">
        <v>4960000000</v>
      </c>
      <c r="F147" s="4">
        <v>5210000000</v>
      </c>
      <c r="H147" t="s">
        <f>$A$143</f>
        <v>130</v>
      </c>
      <c r="I147" s="3">
        <f>IFERROR(J147/$J$167,0)</f>
        <v>0.089833479404031538</v>
      </c>
      <c r="J147" s="4">
        <f>$B$143</f>
        <v>4099999999.9999995</v>
      </c>
      <c r="K147" s="3">
        <f>IFERROR(L147/$L$167,0)</f>
        <v>0.062370493162038958</v>
      </c>
      <c r="L147" s="4">
        <f>$C$143</f>
        <v>3010000000</v>
      </c>
      <c r="M147" s="3">
        <f>IFERROR(N147/$N$167,0)</f>
        <v>0.055082103512783205</v>
      </c>
      <c r="N147" s="4">
        <f>$D$143</f>
        <v>2650000000</v>
      </c>
      <c r="O147" s="3">
        <f>IFERROR(P147/$P$167,0)</f>
        <v>0.048219584569732937</v>
      </c>
      <c r="P147" s="4">
        <f>$E$143</f>
        <v>2600000000</v>
      </c>
      <c r="Q147" s="3">
        <f>IFERROR(R147/$R$167,0)</f>
        <v>0.048381542699724521</v>
      </c>
      <c r="R147" s="4">
        <f>$F$143</f>
        <v>2810000000</v>
      </c>
      <c r="T147" t="s">
        <f>$A$143</f>
        <v>130</v>
      </c>
      <c r="U147" s="3">
        <f>IFERROR(V147/$V147,0)</f>
        <v>1</v>
      </c>
      <c r="V147" s="4">
        <f>$B$143</f>
        <v>4099999999.9999995</v>
      </c>
      <c r="W147" s="3">
        <f>IFERROR(X147/$V147,0)</f>
        <v>0.73414634146341473</v>
      </c>
      <c r="X147" s="4">
        <f>$C$143</f>
        <v>3010000000</v>
      </c>
      <c r="Y147" s="3">
        <f>IFERROR(Z147/$V147,0)</f>
        <v>0.64634146341463428</v>
      </c>
      <c r="Z147" s="4">
        <f>$D$143</f>
        <v>2650000000</v>
      </c>
      <c r="AA147" s="3">
        <f>IFERROR(AB147/$V147,0)</f>
        <v>0.63414634146341475</v>
      </c>
      <c r="AB147" s="4">
        <f>$E$143</f>
        <v>2600000000</v>
      </c>
      <c r="AC147" s="3">
        <f>IFERROR(AD147/$V147,0)</f>
        <v>0.68536585365853664</v>
      </c>
      <c r="AD147" s="4">
        <f>$F$143</f>
        <v>2810000000</v>
      </c>
    </row>
    <row r="148" spans="1:30" ht="13.5">
      <c r="A148" t="s">
        <v>135</v>
      </c>
      <c r="B148" s="4">
        <v>2220000000</v>
      </c>
      <c r="C148" s="4">
        <v>2160000000</v>
      </c>
      <c r="D148" s="4">
        <v>4910000000</v>
      </c>
      <c r="E148" s="4">
        <v>4960000000</v>
      </c>
      <c r="F148" s="4">
        <v>5210000000</v>
      </c>
      <c r="H148" t="s">
        <f>$A$144</f>
        <v>131</v>
      </c>
      <c r="I148" s="3">
        <f>IFERROR(J148/$J$167,0)</f>
        <v>0.20902716914986855</v>
      </c>
      <c r="J148" s="4">
        <f>$B$144</f>
        <v>9540000000</v>
      </c>
      <c r="K148" s="3">
        <f>IFERROR(L148/$L$167,0)</f>
        <v>0.21156237049316204</v>
      </c>
      <c r="L148" s="4">
        <f>$C$144</f>
        <v>10210000000</v>
      </c>
      <c r="M148" s="3">
        <f>IFERROR(N148/$N$167,0)</f>
        <v>0.11432134691332363</v>
      </c>
      <c r="N148" s="4">
        <f>$D$144</f>
        <v>5500000000</v>
      </c>
      <c r="O148" s="3">
        <f>IFERROR(P148/$P$167,0)</f>
        <v>0.10793768545994065</v>
      </c>
      <c r="P148" s="4">
        <f>$E$144</f>
        <v>5820000000</v>
      </c>
      <c r="Q148" s="3">
        <f>IFERROR(R148/$R$167,0)</f>
        <v>0.10726584022038567</v>
      </c>
      <c r="R148" s="4">
        <f>$F$144</f>
        <v>6230000000</v>
      </c>
      <c r="T148" t="s">
        <f>$A$144</f>
        <v>131</v>
      </c>
      <c r="U148" s="3">
        <f>IFERROR(V148/$V148,0)</f>
        <v>1</v>
      </c>
      <c r="V148" s="4">
        <f>$B$144</f>
        <v>9540000000</v>
      </c>
      <c r="W148" s="3">
        <f>IFERROR(X148/$V148,0)</f>
        <v>1.070230607966457</v>
      </c>
      <c r="X148" s="4">
        <f>$C$144</f>
        <v>10210000000</v>
      </c>
      <c r="Y148" s="3">
        <f>IFERROR(Z148/$V148,0)</f>
        <v>0.5765199161425576</v>
      </c>
      <c r="Z148" s="4">
        <f>$D$144</f>
        <v>5500000000</v>
      </c>
      <c r="AA148" s="3">
        <f>IFERROR(AB148/$V148,0)</f>
        <v>0.61006289308176098</v>
      </c>
      <c r="AB148" s="4">
        <f>$E$144</f>
        <v>5820000000</v>
      </c>
      <c r="AC148" s="3">
        <f>IFERROR(AD148/$V148,0)</f>
        <v>0.65303983228511531</v>
      </c>
      <c r="AD148" s="4">
        <f>$F$144</f>
        <v>6230000000</v>
      </c>
    </row>
    <row r="149" spans="1:30" ht="13.5">
      <c r="A149" t="s">
        <v>136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H149" t="s">
        <f>$A$145</f>
        <v>132</v>
      </c>
      <c r="I149" s="3">
        <f>IFERROR(J149/$J$167,0)</f>
        <v>0.20902716914986855</v>
      </c>
      <c r="J149" s="4">
        <f>$B$145</f>
        <v>9540000000</v>
      </c>
      <c r="K149" s="3">
        <f>IFERROR(L149/$L$167,0)</f>
        <v>0.21156237049316204</v>
      </c>
      <c r="L149" s="4">
        <f>$C$145</f>
        <v>10210000000</v>
      </c>
      <c r="M149" s="3">
        <f>IFERROR(N149/$N$167,0)</f>
        <v>0.11432134691332363</v>
      </c>
      <c r="N149" s="4">
        <f>$D$145</f>
        <v>5500000000</v>
      </c>
      <c r="O149" s="3">
        <f>IFERROR(P149/$P$167,0)</f>
        <v>0.10793768545994065</v>
      </c>
      <c r="P149" s="4">
        <f>$E$145</f>
        <v>5820000000</v>
      </c>
      <c r="Q149" s="3">
        <f>IFERROR(R149/$R$167,0)</f>
        <v>0.10726584022038567</v>
      </c>
      <c r="R149" s="4">
        <f>$F$145</f>
        <v>6230000000</v>
      </c>
      <c r="T149" t="s">
        <f>$A$145</f>
        <v>132</v>
      </c>
      <c r="U149" s="3">
        <f>IFERROR(V149/$V149,0)</f>
        <v>1</v>
      </c>
      <c r="V149" s="4">
        <f>$B$145</f>
        <v>9540000000</v>
      </c>
      <c r="W149" s="3">
        <f>IFERROR(X149/$V149,0)</f>
        <v>1.070230607966457</v>
      </c>
      <c r="X149" s="4">
        <f>$C$145</f>
        <v>10210000000</v>
      </c>
      <c r="Y149" s="3">
        <f>IFERROR(Z149/$V149,0)</f>
        <v>0.5765199161425576</v>
      </c>
      <c r="Z149" s="4">
        <f>$D$145</f>
        <v>5500000000</v>
      </c>
      <c r="AA149" s="3">
        <f>IFERROR(AB149/$V149,0)</f>
        <v>0.61006289308176098</v>
      </c>
      <c r="AB149" s="4">
        <f>$E$145</f>
        <v>5820000000</v>
      </c>
      <c r="AC149" s="3">
        <f>IFERROR(AD149/$V149,0)</f>
        <v>0.65303983228511531</v>
      </c>
      <c r="AD149" s="4">
        <f>$F$145</f>
        <v>6230000000</v>
      </c>
    </row>
    <row r="150" spans="1:30" ht="13.5">
      <c r="A150" t="s">
        <v>137</v>
      </c>
      <c r="B150" s="4">
        <v>32580000000</v>
      </c>
      <c r="C150" s="4">
        <v>33950000000.000004</v>
      </c>
      <c r="D150" s="4">
        <v>32689999999.999996</v>
      </c>
      <c r="E150" s="4">
        <v>37080000000</v>
      </c>
      <c r="F150" s="4">
        <v>39870000000</v>
      </c>
      <c r="H150" t="s">
        <f>$A$146</f>
        <v>133</v>
      </c>
      <c r="I150" s="3">
        <f>IFERROR(J150/$J$167,0)</f>
        <v>0</v>
      </c>
      <c r="J150" s="4">
        <f>$B$146</f>
        <v>0</v>
      </c>
      <c r="K150" s="3">
        <f>IFERROR(L150/$L$167,0)</f>
        <v>0</v>
      </c>
      <c r="L150" s="4">
        <f>$C$146</f>
        <v>0</v>
      </c>
      <c r="M150" s="3">
        <f>IFERROR(N150/$N$167,0)</f>
        <v>0</v>
      </c>
      <c r="N150" s="4">
        <f>$D$146</f>
        <v>0</v>
      </c>
      <c r="O150" s="3">
        <f>IFERROR(P150/$P$167,0)</f>
        <v>0</v>
      </c>
      <c r="P150" s="4">
        <f>$E$146</f>
        <v>0</v>
      </c>
      <c r="Q150" s="3">
        <f>IFERROR(R150/$R$167,0)</f>
        <v>0</v>
      </c>
      <c r="R150" s="4">
        <f>$F$146</f>
        <v>0</v>
      </c>
      <c r="T150" t="s">
        <f>$A$146</f>
        <v>133</v>
      </c>
      <c r="U150" s="3">
        <f>IFERROR(V150/$V150,0)</f>
        <v>0</v>
      </c>
      <c r="V150" s="4">
        <f>$B$146</f>
        <v>0</v>
      </c>
      <c r="W150" s="3">
        <f>IFERROR(X150/$V150,0)</f>
        <v>0</v>
      </c>
      <c r="X150" s="4">
        <f>$C$146</f>
        <v>0</v>
      </c>
      <c r="Y150" s="3">
        <f>IFERROR(Z150/$V150,0)</f>
        <v>0</v>
      </c>
      <c r="Z150" s="4">
        <f>$D$146</f>
        <v>0</v>
      </c>
      <c r="AA150" s="3">
        <f>IFERROR(AB150/$V150,0)</f>
        <v>0</v>
      </c>
      <c r="AB150" s="4">
        <f>$E$146</f>
        <v>0</v>
      </c>
      <c r="AC150" s="3">
        <f>IFERROR(AD150/$V150,0)</f>
        <v>0</v>
      </c>
      <c r="AD150" s="4">
        <f>$F$146</f>
        <v>0</v>
      </c>
    </row>
    <row r="151" spans="1:30" ht="13.5">
      <c r="A151" t="s">
        <v>138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H151" t="s">
        <f>$A$147</f>
        <v>134</v>
      </c>
      <c r="I151" s="3">
        <f>IFERROR(J151/$J$167,0)</f>
        <v>0.048641542506573182</v>
      </c>
      <c r="J151" s="4">
        <f>$B$147</f>
        <v>2220000000</v>
      </c>
      <c r="K151" s="3">
        <f>IFERROR(L151/$L$167,0)</f>
        <v>0.044757563199336922</v>
      </c>
      <c r="L151" s="4">
        <f>$C$147</f>
        <v>2160000000</v>
      </c>
      <c r="M151" s="3">
        <f>IFERROR(N151/$N$167,0)</f>
        <v>0.10205778424443983</v>
      </c>
      <c r="N151" s="4">
        <f>$D$147</f>
        <v>4910000000</v>
      </c>
      <c r="O151" s="3">
        <f>IFERROR(P151/$P$167,0)</f>
        <v>0.091988130563798218</v>
      </c>
      <c r="P151" s="4">
        <f>$E$147</f>
        <v>4960000000</v>
      </c>
      <c r="Q151" s="3">
        <f>IFERROR(R151/$R$167,0)</f>
        <v>0.089703856749311292</v>
      </c>
      <c r="R151" s="4">
        <f>$F$147</f>
        <v>5210000000</v>
      </c>
      <c r="T151" t="s">
        <f>$A$147</f>
        <v>134</v>
      </c>
      <c r="U151" s="3">
        <f>IFERROR(V151/$V151,0)</f>
        <v>1</v>
      </c>
      <c r="V151" s="4">
        <f>$B$147</f>
        <v>2220000000</v>
      </c>
      <c r="W151" s="3">
        <f>IFERROR(X151/$V151,0)</f>
        <v>0.97297297297297303</v>
      </c>
      <c r="X151" s="4">
        <f>$C$147</f>
        <v>2160000000</v>
      </c>
      <c r="Y151" s="3">
        <f>IFERROR(Z151/$V151,0)</f>
        <v>2.2117117117117115</v>
      </c>
      <c r="Z151" s="4">
        <f>$D$147</f>
        <v>4910000000</v>
      </c>
      <c r="AA151" s="3">
        <f>IFERROR(AB151/$V151,0)</f>
        <v>2.2342342342342341</v>
      </c>
      <c r="AB151" s="4">
        <f>$E$147</f>
        <v>4960000000</v>
      </c>
      <c r="AC151" s="3">
        <f>IFERROR(AD151/$V151,0)</f>
        <v>2.3468468468468466</v>
      </c>
      <c r="AD151" s="4">
        <f>$F$147</f>
        <v>5210000000</v>
      </c>
    </row>
    <row r="152" spans="1:30" ht="13.5">
      <c r="A152" t="s">
        <v>139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135</v>
      </c>
      <c r="I152" s="3">
        <f>IFERROR(J152/$J$167,0)</f>
        <v>0.048641542506573182</v>
      </c>
      <c r="J152" s="4">
        <f>$B$148</f>
        <v>2220000000</v>
      </c>
      <c r="K152" s="3">
        <f>IFERROR(L152/$L$167,0)</f>
        <v>0.044757563199336922</v>
      </c>
      <c r="L152" s="4">
        <f>$C$148</f>
        <v>2160000000</v>
      </c>
      <c r="M152" s="3">
        <f>IFERROR(N152/$N$167,0)</f>
        <v>0.10205778424443983</v>
      </c>
      <c r="N152" s="4">
        <f>$D$148</f>
        <v>4910000000</v>
      </c>
      <c r="O152" s="3">
        <f>IFERROR(P152/$P$167,0)</f>
        <v>0.091988130563798218</v>
      </c>
      <c r="P152" s="4">
        <f>$E$148</f>
        <v>4960000000</v>
      </c>
      <c r="Q152" s="3">
        <f>IFERROR(R152/$R$167,0)</f>
        <v>0.089703856749311292</v>
      </c>
      <c r="R152" s="4">
        <f>$F$148</f>
        <v>5210000000</v>
      </c>
      <c r="T152" t="s">
        <f>$A$148</f>
        <v>135</v>
      </c>
      <c r="U152" s="3">
        <f>IFERROR(V152/$V152,0)</f>
        <v>1</v>
      </c>
      <c r="V152" s="4">
        <f>$B$148</f>
        <v>2220000000</v>
      </c>
      <c r="W152" s="3">
        <f>IFERROR(X152/$V152,0)</f>
        <v>0.97297297297297303</v>
      </c>
      <c r="X152" s="4">
        <f>$C$148</f>
        <v>2160000000</v>
      </c>
      <c r="Y152" s="3">
        <f>IFERROR(Z152/$V152,0)</f>
        <v>2.2117117117117115</v>
      </c>
      <c r="Z152" s="4">
        <f>$D$148</f>
        <v>4910000000</v>
      </c>
      <c r="AA152" s="3">
        <f>IFERROR(AB152/$V152,0)</f>
        <v>2.2342342342342341</v>
      </c>
      <c r="AB152" s="4">
        <f>$E$148</f>
        <v>4960000000</v>
      </c>
      <c r="AC152" s="3">
        <f>IFERROR(AD152/$V152,0)</f>
        <v>2.3468468468468466</v>
      </c>
      <c r="AD152" s="4">
        <f>$F$148</f>
        <v>5210000000</v>
      </c>
    </row>
    <row r="153" spans="1:30" ht="13.5">
      <c r="A153" t="s">
        <v>140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136</v>
      </c>
      <c r="I153" s="3">
        <f>IFERROR(J153/$J$167,0)</f>
        <v>0</v>
      </c>
      <c r="J153" s="4">
        <f>$B$149</f>
        <v>0</v>
      </c>
      <c r="K153" s="3">
        <f>IFERROR(L153/$L$167,0)</f>
        <v>0</v>
      </c>
      <c r="L153" s="4">
        <f>$C$149</f>
        <v>0</v>
      </c>
      <c r="M153" s="3">
        <f>IFERROR(N153/$N$167,0)</f>
        <v>0</v>
      </c>
      <c r="N153" s="4">
        <f>$D$149</f>
        <v>0</v>
      </c>
      <c r="O153" s="3">
        <f>IFERROR(P153/$P$167,0)</f>
        <v>0</v>
      </c>
      <c r="P153" s="4">
        <f>$E$149</f>
        <v>0</v>
      </c>
      <c r="Q153" s="3">
        <f>IFERROR(R153/$R$167,0)</f>
        <v>0</v>
      </c>
      <c r="R153" s="4">
        <f>$F$149</f>
        <v>0</v>
      </c>
      <c r="T153" t="s">
        <f>$A$149</f>
        <v>136</v>
      </c>
      <c r="U153" s="3">
        <f>IFERROR(V153/$V153,0)</f>
        <v>0</v>
      </c>
      <c r="V153" s="4">
        <f>$B$149</f>
        <v>0</v>
      </c>
      <c r="W153" s="3">
        <f>IFERROR(X153/$V153,0)</f>
        <v>0</v>
      </c>
      <c r="X153" s="4">
        <f>$C$149</f>
        <v>0</v>
      </c>
      <c r="Y153" s="3">
        <f>IFERROR(Z153/$V153,0)</f>
        <v>0</v>
      </c>
      <c r="Z153" s="4">
        <f>$D$149</f>
        <v>0</v>
      </c>
      <c r="AA153" s="3">
        <f>IFERROR(AB153/$V153,0)</f>
        <v>0</v>
      </c>
      <c r="AB153" s="4">
        <f>$E$149</f>
        <v>0</v>
      </c>
      <c r="AC153" s="3">
        <f>IFERROR(AD153/$V153,0)</f>
        <v>0</v>
      </c>
      <c r="AD153" s="4">
        <f>$F$149</f>
        <v>0</v>
      </c>
    </row>
    <row r="154" spans="1:30" ht="13.5">
      <c r="A154" t="s">
        <v>141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137</v>
      </c>
      <c r="I154" s="3">
        <f>IFERROR(J154/$J$167,0)</f>
        <v>0.71384750219106052</v>
      </c>
      <c r="J154" s="4">
        <f>$B$150</f>
        <v>32580000000</v>
      </c>
      <c r="K154" s="3">
        <f>IFERROR(L154/$L$167,0)</f>
        <v>0.70348114380439297</v>
      </c>
      <c r="L154" s="4">
        <f>$C$150</f>
        <v>33950000000.000004</v>
      </c>
      <c r="M154" s="3">
        <f>IFERROR(N154/$N$167,0)</f>
        <v>0.67948451465391801</v>
      </c>
      <c r="N154" s="4">
        <f>$D$150</f>
        <v>32689999999.999996</v>
      </c>
      <c r="O154" s="3">
        <f>IFERROR(P154/$P$167,0)</f>
        <v>0.68768545994065278</v>
      </c>
      <c r="P154" s="4">
        <f>$E$150</f>
        <v>37080000000</v>
      </c>
      <c r="Q154" s="3">
        <f>IFERROR(R154/$R$167,0)</f>
        <v>0.68646694214876036</v>
      </c>
      <c r="R154" s="4">
        <f>$F$150</f>
        <v>39870000000</v>
      </c>
      <c r="T154" t="s">
        <f>$A$150</f>
        <v>137</v>
      </c>
      <c r="U154" s="3">
        <f>IFERROR(V154/$V154,0)</f>
        <v>1</v>
      </c>
      <c r="V154" s="4">
        <f>$B$150</f>
        <v>32580000000</v>
      </c>
      <c r="W154" s="3">
        <f>IFERROR(X154/$V154,0)</f>
        <v>1.0420503376304482</v>
      </c>
      <c r="X154" s="4">
        <f>$C$150</f>
        <v>33950000000.000004</v>
      </c>
      <c r="Y154" s="3">
        <f>IFERROR(Z154/$V154,0)</f>
        <v>1.0033763044812767</v>
      </c>
      <c r="Z154" s="4">
        <f>$D$150</f>
        <v>32689999999.999996</v>
      </c>
      <c r="AA154" s="3">
        <f>IFERROR(AB154/$V154,0)</f>
        <v>1.1381215469613259</v>
      </c>
      <c r="AB154" s="4">
        <f>$E$150</f>
        <v>37080000000</v>
      </c>
      <c r="AC154" s="3">
        <f>IFERROR(AD154/$V154,0)</f>
        <v>1.2237569060773481</v>
      </c>
      <c r="AD154" s="4">
        <f>$F$150</f>
        <v>39870000000</v>
      </c>
    </row>
    <row r="155" spans="1:30" ht="13.5">
      <c r="A155" t="s">
        <v>142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138</v>
      </c>
      <c r="I155" s="3">
        <f>IFERROR(J155/$J$167,0)</f>
        <v>0</v>
      </c>
      <c r="J155" s="4">
        <f>$B$151</f>
        <v>0</v>
      </c>
      <c r="K155" s="3">
        <f>IFERROR(L155/$L$167,0)</f>
        <v>0</v>
      </c>
      <c r="L155" s="4">
        <f>$C$151</f>
        <v>0</v>
      </c>
      <c r="M155" s="3">
        <f>IFERROR(N155/$N$167,0)</f>
        <v>0</v>
      </c>
      <c r="N155" s="4">
        <f>$D$151</f>
        <v>0</v>
      </c>
      <c r="O155" s="3">
        <f>IFERROR(P155/$P$167,0)</f>
        <v>0</v>
      </c>
      <c r="P155" s="4">
        <f>$E$151</f>
        <v>0</v>
      </c>
      <c r="Q155" s="3">
        <f>IFERROR(R155/$R$167,0)</f>
        <v>0</v>
      </c>
      <c r="R155" s="4">
        <f>$F$151</f>
        <v>0</v>
      </c>
      <c r="T155" t="s">
        <f>$A$151</f>
        <v>138</v>
      </c>
      <c r="U155" s="3">
        <f>IFERROR(V155/$V155,0)</f>
        <v>0</v>
      </c>
      <c r="V155" s="4">
        <f>$B$151</f>
        <v>0</v>
      </c>
      <c r="W155" s="3">
        <f>IFERROR(X155/$V155,0)</f>
        <v>0</v>
      </c>
      <c r="X155" s="4">
        <f>$C$151</f>
        <v>0</v>
      </c>
      <c r="Y155" s="3">
        <f>IFERROR(Z155/$V155,0)</f>
        <v>0</v>
      </c>
      <c r="Z155" s="4">
        <f>$D$151</f>
        <v>0</v>
      </c>
      <c r="AA155" s="3">
        <f>IFERROR(AB155/$V155,0)</f>
        <v>0</v>
      </c>
      <c r="AB155" s="4">
        <f>$E$151</f>
        <v>0</v>
      </c>
      <c r="AC155" s="3">
        <f>IFERROR(AD155/$V155,0)</f>
        <v>0</v>
      </c>
      <c r="AD155" s="4">
        <f>$F$151</f>
        <v>0</v>
      </c>
    </row>
    <row r="156" spans="1:30" ht="13.5">
      <c r="A156" t="s">
        <v>143</v>
      </c>
      <c r="B156" s="4">
        <v>13050000000</v>
      </c>
      <c r="C156" s="4">
        <v>14300000000</v>
      </c>
      <c r="D156" s="4">
        <v>15420000000</v>
      </c>
      <c r="E156" s="4">
        <v>16730000000</v>
      </c>
      <c r="F156" s="4">
        <v>18020000000</v>
      </c>
      <c r="H156" t="s">
        <f>$A$153</f>
        <v>140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140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30" ht="13.5">
      <c r="A157" t="s">
        <v>144</v>
      </c>
      <c r="B157" s="4">
        <v>32000000</v>
      </c>
      <c r="C157" s="4">
        <v>33000000</v>
      </c>
      <c r="D157" s="4">
        <v>34000000</v>
      </c>
      <c r="E157" s="4">
        <v>34000000</v>
      </c>
      <c r="F157" s="4">
        <v>35000000</v>
      </c>
      <c r="H157" t="s">
        <f>$A$154</f>
        <v>141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141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30" ht="13.5">
      <c r="A158" t="s">
        <v>145</v>
      </c>
      <c r="B158" s="4">
        <v>9120000000</v>
      </c>
      <c r="C158" s="4">
        <v>9560000000</v>
      </c>
      <c r="D158" s="4">
        <v>10240000000</v>
      </c>
      <c r="E158" s="4">
        <v>10730000000</v>
      </c>
      <c r="F158" s="4">
        <v>11100000000</v>
      </c>
      <c r="H158" t="s">
        <f>$A$155</f>
        <v>142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</v>
      </c>
      <c r="R158" s="4">
        <f>$F$155</f>
        <v>0</v>
      </c>
      <c r="T158" t="s">
        <f>$A$155</f>
        <v>142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30" ht="13.5">
      <c r="A159" t="s">
        <v>146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H159" t="s">
        <f>$A$156</f>
        <v>143</v>
      </c>
      <c r="I159" s="3">
        <f>IFERROR(J159/$J$167,0)</f>
        <v>0.28593339176161264</v>
      </c>
      <c r="J159" s="4">
        <f>$B$156</f>
        <v>13050000000</v>
      </c>
      <c r="K159" s="3">
        <f>IFERROR(L159/$L$167,0)</f>
        <v>0.29631164525486947</v>
      </c>
      <c r="L159" s="4">
        <f>$C$156</f>
        <v>14300000000</v>
      </c>
      <c r="M159" s="3">
        <f>IFERROR(N159/$N$167,0)</f>
        <v>0.32051548534608187</v>
      </c>
      <c r="N159" s="4">
        <f>$D$156</f>
        <v>15420000000</v>
      </c>
      <c r="O159" s="3">
        <f>IFERROR(P159/$P$167,0)</f>
        <v>0.31027448071216618</v>
      </c>
      <c r="P159" s="4">
        <f>$E$156</f>
        <v>16730000000</v>
      </c>
      <c r="Q159" s="3">
        <f>IFERROR(R159/$R$167,0)</f>
        <v>0.31026170798898073</v>
      </c>
      <c r="R159" s="4">
        <f>$F$156</f>
        <v>18020000000</v>
      </c>
      <c r="T159" t="s">
        <f>$A$156</f>
        <v>143</v>
      </c>
      <c r="U159" s="3">
        <f>IFERROR(V159/$V159,0)</f>
        <v>1</v>
      </c>
      <c r="V159" s="4">
        <f>$B$156</f>
        <v>13050000000</v>
      </c>
      <c r="W159" s="3">
        <f>IFERROR(X159/$V159,0)</f>
        <v>1.0957854406130267</v>
      </c>
      <c r="X159" s="4">
        <f>$C$156</f>
        <v>14300000000</v>
      </c>
      <c r="Y159" s="3">
        <f>IFERROR(Z159/$V159,0)</f>
        <v>1.1816091954022989</v>
      </c>
      <c r="Z159" s="4">
        <f>$D$156</f>
        <v>15420000000</v>
      </c>
      <c r="AA159" s="3">
        <f>IFERROR(AB159/$V159,0)</f>
        <v>1.281992337164751</v>
      </c>
      <c r="AB159" s="4">
        <f>$E$156</f>
        <v>16730000000</v>
      </c>
      <c r="AC159" s="3">
        <f>IFERROR(AD159/$V159,0)</f>
        <v>1.3808429118773946</v>
      </c>
      <c r="AD159" s="4">
        <f>$F$156</f>
        <v>18020000000</v>
      </c>
    </row>
    <row r="160" spans="1:30" ht="13.5">
      <c r="A160" t="s">
        <v>147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145</v>
      </c>
      <c r="I160" s="3">
        <f>IFERROR(J160/$J$167,0)</f>
        <v>0.19982471516213848</v>
      </c>
      <c r="J160" s="4">
        <f>$B$158</f>
        <v>9120000000</v>
      </c>
      <c r="K160" s="3">
        <f>IFERROR(L160/$L$167,0)</f>
        <v>0.19809365934521342</v>
      </c>
      <c r="L160" s="4">
        <f>$C$158</f>
        <v>9560000000</v>
      </c>
      <c r="M160" s="3">
        <f>IFERROR(N160/$N$167,0)</f>
        <v>0.21284556225316981</v>
      </c>
      <c r="N160" s="4">
        <f>$D$158</f>
        <v>10240000000</v>
      </c>
      <c r="O160" s="3">
        <f>IFERROR(P160/$P$167,0)</f>
        <v>0.19899851632047477</v>
      </c>
      <c r="P160" s="4">
        <f>$E$158</f>
        <v>10730000000</v>
      </c>
      <c r="Q160" s="3">
        <f>IFERROR(R160/$R$167,0)</f>
        <v>0.19111570247933884</v>
      </c>
      <c r="R160" s="4">
        <f>$F$158</f>
        <v>11100000000</v>
      </c>
      <c r="T160" t="s">
        <f>$A$158</f>
        <v>145</v>
      </c>
      <c r="U160" s="3">
        <f>IFERROR(V160/$V160,0)</f>
        <v>1</v>
      </c>
      <c r="V160" s="4">
        <f>$B$158</f>
        <v>9120000000</v>
      </c>
      <c r="W160" s="3">
        <f>IFERROR(X160/$V160,0)</f>
        <v>1.0482456140350878</v>
      </c>
      <c r="X160" s="4">
        <f>$C$158</f>
        <v>9560000000</v>
      </c>
      <c r="Y160" s="3">
        <f>IFERROR(Z160/$V160,0)</f>
        <v>1.1228070175438596</v>
      </c>
      <c r="Z160" s="4">
        <f>$D$158</f>
        <v>10240000000</v>
      </c>
      <c r="AA160" s="3">
        <f>IFERROR(AB160/$V160,0)</f>
        <v>1.1765350877192982</v>
      </c>
      <c r="AB160" s="4">
        <f>$E$158</f>
        <v>10730000000</v>
      </c>
      <c r="AC160" s="3">
        <f>IFERROR(AD160/$V160,0)</f>
        <v>1.2171052631578947</v>
      </c>
      <c r="AD160" s="4">
        <f>$F$158</f>
        <v>11100000000</v>
      </c>
    </row>
    <row r="161" spans="1:30" ht="13.5">
      <c r="A161" t="s">
        <v>148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H161" t="s">
        <f>$A$159</f>
        <v>146</v>
      </c>
      <c r="I161" s="3">
        <f>IFERROR(J161/$J$167,0)</f>
        <v>0</v>
      </c>
      <c r="J161" s="4">
        <f>$B$159</f>
        <v>0</v>
      </c>
      <c r="K161" s="3">
        <f>IFERROR(L161/$L$167,0)</f>
        <v>0</v>
      </c>
      <c r="L161" s="4">
        <f>$C$159</f>
        <v>0</v>
      </c>
      <c r="M161" s="3">
        <f>IFERROR(N161/$N$167,0)</f>
        <v>0</v>
      </c>
      <c r="N161" s="4">
        <f>$D$159</f>
        <v>0</v>
      </c>
      <c r="O161" s="3">
        <f>IFERROR(P161/$P$167,0)</f>
        <v>0</v>
      </c>
      <c r="P161" s="4">
        <f>$E$159</f>
        <v>0</v>
      </c>
      <c r="Q161" s="3">
        <f>IFERROR(R161/$R$167,0)</f>
        <v>0</v>
      </c>
      <c r="R161" s="4">
        <f>$F$159</f>
        <v>0</v>
      </c>
      <c r="T161" t="s">
        <f>$A$159</f>
        <v>146</v>
      </c>
      <c r="U161" s="3">
        <f>IFERROR(V161/$V161,0)</f>
        <v>0</v>
      </c>
      <c r="V161" s="4">
        <f>$B$159</f>
        <v>0</v>
      </c>
      <c r="W161" s="3">
        <f>IFERROR(X161/$V161,0)</f>
        <v>0</v>
      </c>
      <c r="X161" s="4">
        <f>$C$159</f>
        <v>0</v>
      </c>
      <c r="Y161" s="3">
        <f>IFERROR(Z161/$V161,0)</f>
        <v>0</v>
      </c>
      <c r="Z161" s="4">
        <f>$D$159</f>
        <v>0</v>
      </c>
      <c r="AA161" s="3">
        <f>IFERROR(AB161/$V161,0)</f>
        <v>0</v>
      </c>
      <c r="AB161" s="4">
        <f>$E$159</f>
        <v>0</v>
      </c>
      <c r="AC161" s="3">
        <f>IFERROR(AD161/$V161,0)</f>
        <v>0</v>
      </c>
      <c r="AD161" s="4">
        <f>$F$159</f>
        <v>0</v>
      </c>
    </row>
    <row r="162" spans="1:30" ht="13.5">
      <c r="A162" t="s">
        <v>149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149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149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30" ht="13.5">
      <c r="A163" t="s">
        <v>150</v>
      </c>
      <c r="B163" s="4">
        <v>-1040000000</v>
      </c>
      <c r="C163" s="4">
        <v>-1040000000</v>
      </c>
      <c r="D163" s="4">
        <v>-1040000000</v>
      </c>
      <c r="E163" s="4">
        <v>-1040000000</v>
      </c>
      <c r="F163" s="4">
        <v>-1040000000</v>
      </c>
      <c r="H163" t="s">
        <f>$A$163</f>
        <v>150</v>
      </c>
      <c r="I163" s="3">
        <f>IFERROR(J163/$J$167,0)</f>
        <v>-0.022787028921998246</v>
      </c>
      <c r="J163" s="4">
        <f>$B$163</f>
        <v>-1040000000</v>
      </c>
      <c r="K163" s="3">
        <f>IFERROR(L163/$L$167,0)</f>
        <v>-0.02154993783671778</v>
      </c>
      <c r="L163" s="4">
        <f>$C$163</f>
        <v>-1040000000</v>
      </c>
      <c r="M163" s="3">
        <f>IFERROR(N163/$N$167,0)</f>
        <v>-0.021617127416337558</v>
      </c>
      <c r="N163" s="4">
        <f>$D$163</f>
        <v>-1040000000</v>
      </c>
      <c r="O163" s="3">
        <f>IFERROR(P163/$P$167,0)</f>
        <v>-0.019287833827893175</v>
      </c>
      <c r="P163" s="4">
        <f>$E$163</f>
        <v>-1040000000</v>
      </c>
      <c r="Q163" s="3">
        <f>IFERROR(R163/$R$167,0)</f>
        <v>-0.01790633608815427</v>
      </c>
      <c r="R163" s="4">
        <f>$F$163</f>
        <v>-1040000000</v>
      </c>
      <c r="T163" t="s">
        <f>$A$163</f>
        <v>150</v>
      </c>
      <c r="U163" s="3">
        <f>IFERROR(V163/$V163,0)</f>
        <v>1</v>
      </c>
      <c r="V163" s="4">
        <f>$B$163</f>
        <v>-1040000000</v>
      </c>
      <c r="W163" s="3">
        <f>IFERROR(X163/$V163,0)</f>
        <v>1</v>
      </c>
      <c r="X163" s="4">
        <f>$C$163</f>
        <v>-1040000000</v>
      </c>
      <c r="Y163" s="3">
        <f>IFERROR(Z163/$V163,0)</f>
        <v>1</v>
      </c>
      <c r="Z163" s="4">
        <f>$D$163</f>
        <v>-1040000000</v>
      </c>
      <c r="AA163" s="3">
        <f>IFERROR(AB163/$V163,0)</f>
        <v>1</v>
      </c>
      <c r="AB163" s="4">
        <f>$E$163</f>
        <v>-1040000000</v>
      </c>
      <c r="AC163" s="3">
        <f>IFERROR(AD163/$V163,0)</f>
        <v>1</v>
      </c>
      <c r="AD163" s="4">
        <f>$F$163</f>
        <v>-1040000000</v>
      </c>
    </row>
    <row r="164" spans="1:30" ht="13.5">
      <c r="A164" t="s">
        <v>151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152</v>
      </c>
      <c r="I164" s="3">
        <f>IFERROR(J164/$J$167,0)</f>
        <v>0.28593339176161264</v>
      </c>
      <c r="J164" s="4">
        <f>$B$165</f>
        <v>13050000000</v>
      </c>
      <c r="K164" s="3">
        <f>IFERROR(L164/$L$167,0)</f>
        <v>0.29631164525486947</v>
      </c>
      <c r="L164" s="4">
        <f>$C$165</f>
        <v>14300000000</v>
      </c>
      <c r="M164" s="3">
        <f>IFERROR(N164/$N$167,0)</f>
        <v>0.32051548534608187</v>
      </c>
      <c r="N164" s="4">
        <f>$D$165</f>
        <v>15420000000</v>
      </c>
      <c r="O164" s="3">
        <f>IFERROR(P164/$P$167,0)</f>
        <v>0.31027448071216618</v>
      </c>
      <c r="P164" s="4">
        <f>$E$165</f>
        <v>16730000000</v>
      </c>
      <c r="Q164" s="3">
        <f>IFERROR(R164/$R$167,0)</f>
        <v>0.31026170798898073</v>
      </c>
      <c r="R164" s="4">
        <f>$F$165</f>
        <v>18020000000</v>
      </c>
      <c r="T164" t="s">
        <f>$A$165</f>
        <v>152</v>
      </c>
      <c r="U164" s="3">
        <f>IFERROR(V164/$V164,0)</f>
        <v>1</v>
      </c>
      <c r="V164" s="4">
        <f>$B$165</f>
        <v>13050000000</v>
      </c>
      <c r="W164" s="3">
        <f>IFERROR(X164/$V164,0)</f>
        <v>1.0957854406130267</v>
      </c>
      <c r="X164" s="4">
        <f>$C$165</f>
        <v>14300000000</v>
      </c>
      <c r="Y164" s="3">
        <f>IFERROR(Z164/$V164,0)</f>
        <v>1.1816091954022989</v>
      </c>
      <c r="Z164" s="4">
        <f>$D$165</f>
        <v>15420000000</v>
      </c>
      <c r="AA164" s="3">
        <f>IFERROR(AB164/$V164,0)</f>
        <v>1.281992337164751</v>
      </c>
      <c r="AB164" s="4">
        <f>$E$165</f>
        <v>16730000000</v>
      </c>
      <c r="AC164" s="3">
        <f>IFERROR(AD164/$V164,0)</f>
        <v>1.3808429118773946</v>
      </c>
      <c r="AD164" s="4">
        <f>$F$165</f>
        <v>18020000000</v>
      </c>
    </row>
    <row r="165" spans="1:30" ht="13.5">
      <c r="A165" t="s">
        <v>152</v>
      </c>
      <c r="B165" s="4">
        <v>13050000000</v>
      </c>
      <c r="C165" s="4">
        <v>14300000000</v>
      </c>
      <c r="D165" s="4">
        <v>15420000000</v>
      </c>
      <c r="E165" s="4">
        <v>16730000000</v>
      </c>
      <c r="F165" s="4">
        <v>18020000000</v>
      </c>
      <c r="H165" t="s">
        <f>$A$167</f>
        <v>153</v>
      </c>
      <c r="I165" s="3">
        <f>IFERROR(J165/$J$167,0)</f>
        <v>0.00019719544259421559</v>
      </c>
      <c r="J165" s="4">
        <f>$B$167</f>
        <v>9000000</v>
      </c>
      <c r="K165" s="3">
        <f>IFERROR(L165/$L$167,0)</f>
        <v>0.00016576875259013675</v>
      </c>
      <c r="L165" s="4">
        <f>$C$167</f>
        <v>8000000</v>
      </c>
      <c r="M165" s="3">
        <f>IFERROR(N165/$N$167,0)</f>
        <v>0.0001454998960715028</v>
      </c>
      <c r="N165" s="4">
        <f>$D$167</f>
        <v>7000000</v>
      </c>
      <c r="O165" s="3">
        <f>IFERROR(P165/$P$167,0)</f>
        <v>0.0020956973293768544</v>
      </c>
      <c r="P165" s="4">
        <f>$E$167</f>
        <v>113000000</v>
      </c>
      <c r="Q165" s="3">
        <f>IFERROR(R165/$R$167,0)</f>
        <v>0.0032885674931129477</v>
      </c>
      <c r="R165" s="4">
        <f>$F$167</f>
        <v>191000000</v>
      </c>
      <c r="T165" t="s">
        <f>$A$167</f>
        <v>153</v>
      </c>
      <c r="U165" s="3">
        <f>IFERROR(V165/$V165,0)</f>
        <v>1</v>
      </c>
      <c r="V165" s="4">
        <f>$B$167</f>
        <v>9000000</v>
      </c>
      <c r="W165" s="3">
        <f>IFERROR(X165/$V165,0)</f>
        <v>0.88888888888888884</v>
      </c>
      <c r="X165" s="4">
        <f>$C$167</f>
        <v>8000000</v>
      </c>
      <c r="Y165" s="3">
        <f>IFERROR(Z165/$V165,0)</f>
        <v>0.77777777777777779</v>
      </c>
      <c r="Z165" s="4">
        <f>$D$167</f>
        <v>7000000</v>
      </c>
      <c r="AA165" s="3">
        <f>IFERROR(AB165/$V165,0)</f>
        <v>12.555555555555555</v>
      </c>
      <c r="AB165" s="4">
        <f>$E$167</f>
        <v>113000000</v>
      </c>
      <c r="AC165" s="3">
        <f>IFERROR(AD165/$V165,0)</f>
        <v>21.222222222222221</v>
      </c>
      <c r="AD165" s="4">
        <f>$F$167</f>
        <v>191000000</v>
      </c>
    </row>
    <row r="166" spans="1:30" ht="13.5">
      <c r="A166" t="s">
        <v>154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H166" t="s">
        <f>$A$168</f>
        <v>155</v>
      </c>
      <c r="I166" s="3">
        <f>IFERROR(J166/$J$167,0)</f>
        <v>0.28615249780893953</v>
      </c>
      <c r="J166" s="4">
        <f>$B$168</f>
        <v>13060000000</v>
      </c>
      <c r="K166" s="3">
        <f>IFERROR(L166/$L$167,0)</f>
        <v>0.29651885619560714</v>
      </c>
      <c r="L166" s="4">
        <f>$C$168</f>
        <v>14310000000</v>
      </c>
      <c r="M166" s="3">
        <f>IFERROR(N166/$N$167,0)</f>
        <v>0.32072334234046973</v>
      </c>
      <c r="N166" s="4">
        <f>$D$168</f>
        <v>15430000000</v>
      </c>
      <c r="O166" s="3">
        <f>IFERROR(P166/$P$167,0)</f>
        <v>0.31231454005934717</v>
      </c>
      <c r="P166" s="4">
        <f>$E$168</f>
        <v>16840000000</v>
      </c>
      <c r="Q166" s="3">
        <f>IFERROR(R166/$R$167,0)</f>
        <v>0.31353305785123969</v>
      </c>
      <c r="R166" s="4">
        <f>$F$168</f>
        <v>18210000000</v>
      </c>
      <c r="T166" t="s">
        <f>$A$168</f>
        <v>155</v>
      </c>
      <c r="U166" s="3">
        <f>IFERROR(V166/$V166,0)</f>
        <v>1</v>
      </c>
      <c r="V166" s="4">
        <f>$B$168</f>
        <v>13060000000</v>
      </c>
      <c r="W166" s="3">
        <f>IFERROR(X166/$V166,0)</f>
        <v>1.0957120980091883</v>
      </c>
      <c r="X166" s="4">
        <f>$C$168</f>
        <v>14310000000</v>
      </c>
      <c r="Y166" s="3">
        <f>IFERROR(Z166/$V166,0)</f>
        <v>1.1814701378254211</v>
      </c>
      <c r="Z166" s="4">
        <f>$D$168</f>
        <v>15430000000</v>
      </c>
      <c r="AA166" s="3">
        <f>IFERROR(AB166/$V166,0)</f>
        <v>1.2894333843797856</v>
      </c>
      <c r="AB166" s="4">
        <f>$E$168</f>
        <v>16840000000</v>
      </c>
      <c r="AC166" s="3">
        <f>IFERROR(AD166/$V166,0)</f>
        <v>1.3943338437978561</v>
      </c>
      <c r="AD166" s="4">
        <f>$F$168</f>
        <v>18210000000</v>
      </c>
    </row>
    <row r="167" spans="1:30" ht="13.5">
      <c r="A167" t="s">
        <v>153</v>
      </c>
      <c r="B167" s="4">
        <v>9000000</v>
      </c>
      <c r="C167" s="4">
        <v>8000000</v>
      </c>
      <c r="D167" s="4">
        <v>7000000</v>
      </c>
      <c r="E167" s="4">
        <v>113000000</v>
      </c>
      <c r="F167" s="4">
        <v>191000000</v>
      </c>
      <c r="H167" t="s">
        <f>$A$169</f>
        <v>156</v>
      </c>
      <c r="I167" s="3">
        <f>IFERROR(J167/$J$167,0)</f>
        <v>1</v>
      </c>
      <c r="J167" s="4">
        <f>$B$169</f>
        <v>45640000000</v>
      </c>
      <c r="K167" s="3">
        <f>IFERROR(L167/$L$167,0)</f>
        <v>1</v>
      </c>
      <c r="L167" s="4">
        <f>$C$169</f>
        <v>48260000000</v>
      </c>
      <c r="M167" s="3">
        <f>IFERROR(N167/$N$167,0)</f>
        <v>1</v>
      </c>
      <c r="N167" s="4">
        <f>$D$169</f>
        <v>48110000000</v>
      </c>
      <c r="O167" s="3">
        <f>IFERROR(P167/$P$167,0)</f>
        <v>1</v>
      </c>
      <c r="P167" s="4">
        <f>$E$169</f>
        <v>53920000000</v>
      </c>
      <c r="Q167" s="3">
        <f>IFERROR(R167/$R$167,0)</f>
        <v>1</v>
      </c>
      <c r="R167" s="4">
        <f>$F$169</f>
        <v>58080000000</v>
      </c>
      <c r="T167" t="s">
        <f>$A$169</f>
        <v>156</v>
      </c>
      <c r="U167" s="3">
        <f>IFERROR(V167/$V167,0)</f>
        <v>1</v>
      </c>
      <c r="V167" s="4">
        <f>$B$169</f>
        <v>45640000000</v>
      </c>
      <c r="W167" s="3">
        <f>IFERROR(X167/$V167,0)</f>
        <v>1.0574057843996494</v>
      </c>
      <c r="X167" s="4">
        <f>$C$169</f>
        <v>48260000000</v>
      </c>
      <c r="Y167" s="3">
        <f>IFERROR(Z167/$V167,0)</f>
        <v>1.0541191936897458</v>
      </c>
      <c r="Z167" s="4">
        <f>$D$169</f>
        <v>48110000000</v>
      </c>
      <c r="AA167" s="3">
        <f>IFERROR(AB167/$V167,0)</f>
        <v>1.1814198071866784</v>
      </c>
      <c r="AB167" s="4">
        <f>$E$169</f>
        <v>53920000000</v>
      </c>
      <c r="AC167" s="3">
        <f>IFERROR(AD167/$V167,0)</f>
        <v>1.2725679228746714</v>
      </c>
      <c r="AD167" s="4">
        <f>$F$169</f>
        <v>58080000000</v>
      </c>
    </row>
    <row r="168" spans="1:30" ht="13.5">
      <c r="A168" t="s">
        <v>155</v>
      </c>
      <c r="B168" s="4">
        <v>13060000000</v>
      </c>
      <c r="C168" s="4">
        <v>14310000000</v>
      </c>
      <c r="D168" s="4">
        <v>15430000000</v>
      </c>
      <c r="E168" s="4">
        <v>16840000000</v>
      </c>
      <c r="F168" s="4">
        <v>18210000000</v>
      </c>
    </row>
    <row r="169" spans="1:30" ht="13.5">
      <c r="A169" t="s">
        <v>156</v>
      </c>
      <c r="B169" s="4">
        <v>45640000000</v>
      </c>
      <c r="C169" s="4">
        <v>48260000000</v>
      </c>
      <c r="D169" s="4">
        <v>48110000000</v>
      </c>
      <c r="E169" s="4">
        <v>53920000000</v>
      </c>
      <c r="F169" s="4">
        <v>58080000000</v>
      </c>
    </row>
    <row r="177" spans="1:30" ht="13.23529411764706">
      <c r="A177" t="s">
        <v>157</v>
      </c>
      <c r="B177">
        <v>2015</v>
      </c>
      <c r="C177">
        <v>2016</v>
      </c>
      <c r="D177">
        <v>2017</v>
      </c>
      <c r="E177">
        <v>2018</v>
      </c>
      <c r="F177">
        <v>2019</v>
      </c>
      <c r="H177" s="2" t="s">
        <v>158</v>
      </c>
      <c r="I177" s="9">
        <v>2015</v>
      </c>
      <c r="J177" s="9">
        <f>$B$90</f>
        <v>947000000</v>
      </c>
      <c r="K177" s="9">
        <v>2016</v>
      </c>
      <c r="L177" s="9">
        <f>$C$90</f>
        <v>784000000</v>
      </c>
      <c r="M177" s="9">
        <v>2017</v>
      </c>
      <c r="N177" s="9">
        <f>$D$90</f>
        <v>844000000</v>
      </c>
      <c r="O177" s="9">
        <v>2018</v>
      </c>
      <c r="P177" s="9">
        <f>$E$90</f>
        <v>1010000000</v>
      </c>
      <c r="Q177" s="9">
        <v>2019</v>
      </c>
      <c r="R177" s="9">
        <f>$F$90</f>
        <v>1220000000</v>
      </c>
      <c r="T177" s="2" t="s">
        <v>159</v>
      </c>
      <c r="U177" s="9">
        <v>2015</v>
      </c>
      <c r="V177" s="9">
        <f>$B$90</f>
        <v>947000000</v>
      </c>
      <c r="W177" s="9">
        <v>2016</v>
      </c>
      <c r="X177" s="9">
        <f>$C$90</f>
        <v>784000000</v>
      </c>
      <c r="Y177" s="9">
        <v>2017</v>
      </c>
      <c r="Z177" s="9">
        <f>$D$90</f>
        <v>844000000</v>
      </c>
      <c r="AA177" s="9">
        <v>2018</v>
      </c>
      <c r="AB177" s="9">
        <f>$E$90</f>
        <v>1010000000</v>
      </c>
      <c r="AC177" s="9">
        <v>2019</v>
      </c>
      <c r="AD177" s="9">
        <f>$F$90</f>
        <v>1220000000</v>
      </c>
    </row>
    <row r="178" spans="1:30" ht="13.23529411764706">
      <c r="A178" t="s">
        <v>160</v>
      </c>
      <c r="B178" s="4">
        <v>1190000000</v>
      </c>
      <c r="C178" s="4">
        <v>1250000000</v>
      </c>
      <c r="D178" s="4">
        <v>1530000000</v>
      </c>
      <c r="E178" s="4">
        <v>1380000000</v>
      </c>
      <c r="F178" s="4">
        <v>1440000000</v>
      </c>
      <c r="H178" t="s">
        <f>A27</f>
        <v>14</v>
      </c>
      <c r="I178" s="3">
        <f>IFERROR(J178/$J$178,0)</f>
        <v>1</v>
      </c>
      <c r="J178" s="4">
        <f>B27</f>
        <v>12520000000</v>
      </c>
      <c r="K178" s="3">
        <f>IFERROR(L178/$L$178,0)</f>
        <v>1</v>
      </c>
      <c r="L178" s="4">
        <f>C27</f>
        <v>12070000000</v>
      </c>
      <c r="M178" s="3">
        <f>IFERROR(N178/$N$178,0)</f>
        <v>1</v>
      </c>
      <c r="N178" s="4">
        <f>D27</f>
        <v>12030000000</v>
      </c>
      <c r="O178" s="3">
        <f>IFERROR(P178/$P$178,0)</f>
        <v>1</v>
      </c>
      <c r="P178" s="4">
        <f>E27</f>
        <v>12330000000</v>
      </c>
      <c r="Q178" s="3">
        <f>IFERROR(R178/$R$178,0)</f>
        <v>1</v>
      </c>
      <c r="R178" s="4">
        <f>F27</f>
        <v>12550000000</v>
      </c>
      <c r="T178" t="s">
        <f>A27</f>
        <v>14</v>
      </c>
      <c r="U178" s="3">
        <f>IFERROR(V178/$V178,0)</f>
        <v>1</v>
      </c>
      <c r="V178" s="4">
        <f>B27</f>
        <v>12520000000</v>
      </c>
      <c r="W178" s="3">
        <f>IFERROR(X178/$V178,0)</f>
        <v>0.96405750798722045</v>
      </c>
      <c r="X178" s="4">
        <f>C27</f>
        <v>12070000000</v>
      </c>
      <c r="Y178" s="3">
        <f>IFERROR(Z178/$V178,0)</f>
        <v>0.96086261980830667</v>
      </c>
      <c r="Z178" s="4">
        <f>D27</f>
        <v>12030000000</v>
      </c>
      <c r="AA178" s="3">
        <f>IFERROR(AB178/$V178,0)</f>
        <v>0.98482428115015974</v>
      </c>
      <c r="AB178" s="4">
        <f>E27</f>
        <v>12330000000</v>
      </c>
      <c r="AC178" s="3">
        <f>IFERROR(AD178/$V178,0)</f>
        <v>1.0023961661341854</v>
      </c>
      <c r="AD178" s="4">
        <f>F27</f>
        <v>12550000000</v>
      </c>
    </row>
    <row r="179" spans="1:30" ht="13.23529411764706">
      <c r="A179" t="s">
        <v>54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H179" t="s">
        <f>A178</f>
        <v>160</v>
      </c>
      <c r="I179" s="3">
        <f>IFERROR(J179/$J$178,0)</f>
        <v>0.095047923322683706</v>
      </c>
      <c r="J179" s="4">
        <f>B178</f>
        <v>1190000000</v>
      </c>
      <c r="K179" s="3">
        <f>IFERROR(L179/$L$178,0)</f>
        <v>0.10356255178127589</v>
      </c>
      <c r="L179" s="4">
        <f>C178</f>
        <v>1250000000</v>
      </c>
      <c r="M179" s="3">
        <f>IFERROR(N179/$N$178,0)</f>
        <v>0.12718204488778054</v>
      </c>
      <c r="N179" s="4">
        <f>D178</f>
        <v>1530000000</v>
      </c>
      <c r="O179" s="3">
        <f>IFERROR(P179/$P$178,0)</f>
        <v>0.11192214111922141</v>
      </c>
      <c r="P179" s="4">
        <f>E178</f>
        <v>1380000000</v>
      </c>
      <c r="Q179" s="3">
        <f>IFERROR(R179/$R$178,0)</f>
        <v>1.4217259106316019e-12</v>
      </c>
      <c r="R179" s="4">
        <f>F28</f>
        <v>0.017842660178426603</v>
      </c>
      <c r="T179" t="s">
        <f>A178</f>
        <v>160</v>
      </c>
      <c r="U179" s="3">
        <f>IFERROR(V179/$V179,0)</f>
        <v>1</v>
      </c>
      <c r="V179" s="4">
        <f>B178</f>
        <v>1190000000</v>
      </c>
      <c r="W179" s="3">
        <f>IFERROR(X179/$V179,0)</f>
        <v>1.0504201680672269</v>
      </c>
      <c r="X179" s="4">
        <f>C178</f>
        <v>1250000000</v>
      </c>
      <c r="Y179" s="3">
        <f>IFERROR(Z179/$V179,0)</f>
        <v>1.2857142857142858</v>
      </c>
      <c r="Z179" s="4">
        <f>D178</f>
        <v>1530000000</v>
      </c>
      <c r="AA179" s="3">
        <f>IFERROR(AB179/$V179,0)</f>
        <v>1.1596638655462186</v>
      </c>
      <c r="AB179" s="4">
        <f>E178</f>
        <v>1380000000</v>
      </c>
      <c r="AC179" s="3">
        <f>IFERROR(AD179/$V179,0)</f>
        <v>1.4993832082711431e-11</v>
      </c>
      <c r="AD179" s="4">
        <f>F28</f>
        <v>0.017842660178426603</v>
      </c>
    </row>
    <row r="180" spans="1:30" ht="13.23529411764706">
      <c r="A180" t="s">
        <v>161</v>
      </c>
      <c r="B180" s="4">
        <v>1130000000</v>
      </c>
      <c r="C180" s="4">
        <v>1220000000</v>
      </c>
      <c r="D180" s="4">
        <v>1340000000</v>
      </c>
      <c r="E180" s="4">
        <v>1440000000</v>
      </c>
      <c r="F180" s="4">
        <v>1680000000</v>
      </c>
      <c r="H180" t="s">
        <f>A179</f>
        <v>54</v>
      </c>
      <c r="I180" s="3">
        <f>IFERROR(J180/$J$178,0)</f>
        <v>0</v>
      </c>
      <c r="J180" s="4">
        <f>B179</f>
        <v>0</v>
      </c>
      <c r="K180" s="3">
        <f>IFERROR(L180/$L$178,0)</f>
        <v>0</v>
      </c>
      <c r="L180" s="4">
        <f>C179</f>
        <v>0</v>
      </c>
      <c r="M180" s="3">
        <f>IFERROR(N180/$N$178,0)</f>
        <v>0</v>
      </c>
      <c r="N180" s="4">
        <f>D179</f>
        <v>0</v>
      </c>
      <c r="O180" s="3">
        <f>IFERROR(P180/$P$178,0)</f>
        <v>0</v>
      </c>
      <c r="P180" s="4">
        <f>E179</f>
        <v>0</v>
      </c>
      <c r="Q180" s="3">
        <f>IFERROR(R180/$R$178,0)</f>
        <v>0.59521912350597606</v>
      </c>
      <c r="R180" s="4">
        <f>F29</f>
        <v>7470000000</v>
      </c>
      <c r="T180" t="s">
        <f>A179</f>
        <v>54</v>
      </c>
      <c r="U180" s="3">
        <f>IFERROR(V180/$V180,0)</f>
        <v>0</v>
      </c>
      <c r="V180" s="4">
        <f>B179</f>
        <v>0</v>
      </c>
      <c r="W180" s="3">
        <f>IFERROR(X180/$V180,0)</f>
        <v>0</v>
      </c>
      <c r="X180" s="4">
        <f>C179</f>
        <v>0</v>
      </c>
      <c r="Y180" s="3">
        <f>IFERROR(Z180/$V180,0)</f>
        <v>0</v>
      </c>
      <c r="Z180" s="4">
        <f>D179</f>
        <v>0</v>
      </c>
      <c r="AA180" s="3">
        <f>IFERROR(AB180/$V180,0)</f>
        <v>0</v>
      </c>
      <c r="AB180" s="4">
        <f>E179</f>
        <v>0</v>
      </c>
      <c r="AC180" s="3">
        <f>IFERROR(AD180/$V180,0)</f>
        <v>0</v>
      </c>
      <c r="AD180" s="4">
        <f>F29</f>
        <v>7470000000</v>
      </c>
    </row>
    <row r="181" spans="1:30" ht="13.23529411764706">
      <c r="A181" t="s">
        <v>162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H181" t="s">
        <f>A180</f>
        <v>161</v>
      </c>
      <c r="I181" s="3">
        <f>IFERROR(J181/$J$178,0)</f>
        <v>0.090255591054313106</v>
      </c>
      <c r="J181" s="4">
        <f>B180</f>
        <v>1130000000</v>
      </c>
      <c r="K181" s="3">
        <f>IFERROR(L181/$L$178,0)</f>
        <v>0.10107705053852527</v>
      </c>
      <c r="L181" s="4">
        <f>C180</f>
        <v>1220000000</v>
      </c>
      <c r="M181" s="3">
        <f>IFERROR(N181/$N$178,0)</f>
        <v>0.1113881961762261</v>
      </c>
      <c r="N181" s="4">
        <f>D180</f>
        <v>1340000000</v>
      </c>
      <c r="O181" s="3">
        <f>IFERROR(P181/$P$178,0)</f>
        <v>0.11678832116788321</v>
      </c>
      <c r="P181" s="4">
        <f>E180</f>
        <v>1440000000</v>
      </c>
      <c r="Q181" s="3">
        <f>IFERROR(R181/$R$178,0)</f>
        <v>0.46055776892430278</v>
      </c>
      <c r="R181" s="4">
        <f>F30</f>
        <v>5780000000</v>
      </c>
      <c r="T181" t="s">
        <f>A180</f>
        <v>161</v>
      </c>
      <c r="U181" s="3">
        <f>IFERROR(V181/$V181,0)</f>
        <v>1</v>
      </c>
      <c r="V181" s="4">
        <f>B180</f>
        <v>1130000000</v>
      </c>
      <c r="W181" s="3">
        <f>IFERROR(X181/$V181,0)</f>
        <v>1.0796460176991149</v>
      </c>
      <c r="X181" s="4">
        <f>C180</f>
        <v>1220000000</v>
      </c>
      <c r="Y181" s="3">
        <f>IFERROR(Z181/$V181,0)</f>
        <v>1.1858407079646018</v>
      </c>
      <c r="Z181" s="4">
        <f>D180</f>
        <v>1340000000</v>
      </c>
      <c r="AA181" s="3">
        <f>IFERROR(AB181/$V181,0)</f>
        <v>1.2743362831858407</v>
      </c>
      <c r="AB181" s="4">
        <f>E180</f>
        <v>1440000000</v>
      </c>
      <c r="AC181" s="3">
        <f>IFERROR(AD181/$V181,0)</f>
        <v>5.115044247787611</v>
      </c>
      <c r="AD181" s="4">
        <f>F30</f>
        <v>5780000000</v>
      </c>
    </row>
    <row r="182" spans="1:30" ht="13.23529411764706">
      <c r="A182" t="s">
        <v>163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H182" t="s">
        <f>A181</f>
        <v>162</v>
      </c>
      <c r="I182" s="3">
        <f>IFERROR(J182/$J$178,0)</f>
        <v>0</v>
      </c>
      <c r="J182" s="4">
        <f>B181</f>
        <v>0</v>
      </c>
      <c r="K182" s="3">
        <f>IFERROR(L182/$L$178,0)</f>
        <v>0</v>
      </c>
      <c r="L182" s="4">
        <f>C181</f>
        <v>0</v>
      </c>
      <c r="M182" s="3">
        <f>IFERROR(N182/$N$178,0)</f>
        <v>0</v>
      </c>
      <c r="N182" s="4">
        <f>D181</f>
        <v>0</v>
      </c>
      <c r="O182" s="3">
        <f>IFERROR(P182/$P$178,0)</f>
        <v>0</v>
      </c>
      <c r="P182" s="4">
        <f>E181</f>
        <v>0</v>
      </c>
      <c r="Q182" s="3">
        <f>IFERROR(R182/$R$178,0)</f>
        <v>0.13386454183266933</v>
      </c>
      <c r="R182" s="4">
        <f>F31</f>
        <v>1680000000</v>
      </c>
      <c r="T182" t="s">
        <f>A181</f>
        <v>162</v>
      </c>
      <c r="U182" s="3">
        <f>IFERROR(V182/$V182,0)</f>
        <v>0</v>
      </c>
      <c r="V182" s="4">
        <f>B181</f>
        <v>0</v>
      </c>
      <c r="W182" s="3">
        <f>IFERROR(X182/$V182,0)</f>
        <v>0</v>
      </c>
      <c r="X182" s="4">
        <f>C181</f>
        <v>0</v>
      </c>
      <c r="Y182" s="3">
        <f>IFERROR(Z182/$V182,0)</f>
        <v>0</v>
      </c>
      <c r="Z182" s="4">
        <f>D181</f>
        <v>0</v>
      </c>
      <c r="AA182" s="3">
        <f>IFERROR(AB182/$V182,0)</f>
        <v>0</v>
      </c>
      <c r="AB182" s="4">
        <f>E181</f>
        <v>0</v>
      </c>
      <c r="AC182" s="3">
        <f>IFERROR(AD182/$V182,0)</f>
        <v>0</v>
      </c>
      <c r="AD182" s="4">
        <f>F31</f>
        <v>1680000000</v>
      </c>
    </row>
    <row r="183" spans="1:30" ht="13.23529411764706">
      <c r="A183" t="s">
        <v>164</v>
      </c>
      <c r="B183" s="4">
        <v>653000000</v>
      </c>
      <c r="C183" s="4">
        <v>783000000</v>
      </c>
      <c r="D183" s="4">
        <v>485000000</v>
      </c>
      <c r="E183" s="4">
        <v>408000000</v>
      </c>
      <c r="F183" s="4">
        <v>308000000</v>
      </c>
      <c r="H183" t="s">
        <f>A182</f>
        <v>163</v>
      </c>
      <c r="I183" s="3">
        <f>IFERROR(J183/$J$178,0)</f>
        <v>0</v>
      </c>
      <c r="J183" s="4">
        <f>B182</f>
        <v>0</v>
      </c>
      <c r="K183" s="3">
        <f>IFERROR(L183/$L$178,0)</f>
        <v>0</v>
      </c>
      <c r="L183" s="4">
        <f>C182</f>
        <v>0</v>
      </c>
      <c r="M183" s="3">
        <f>IFERROR(N183/$N$178,0)</f>
        <v>0</v>
      </c>
      <c r="N183" s="4">
        <f>D182</f>
        <v>0</v>
      </c>
      <c r="O183" s="3">
        <f>IFERROR(P183/$P$178,0)</f>
        <v>0</v>
      </c>
      <c r="P183" s="4">
        <f>E182</f>
        <v>0</v>
      </c>
      <c r="Q183" s="3">
        <f>IFERROR(R183/$R$178,0)</f>
        <v>0</v>
      </c>
      <c r="R183" s="4">
        <f>F32</f>
        <v>0</v>
      </c>
      <c r="T183" t="s">
        <f>A182</f>
        <v>163</v>
      </c>
      <c r="U183" s="3">
        <f>IFERROR(V183/$V183,0)</f>
        <v>0</v>
      </c>
      <c r="V183" s="4">
        <f>B182</f>
        <v>0</v>
      </c>
      <c r="W183" s="3">
        <f>IFERROR(X183/$V183,0)</f>
        <v>0</v>
      </c>
      <c r="X183" s="4">
        <f>C182</f>
        <v>0</v>
      </c>
      <c r="Y183" s="3">
        <f>IFERROR(Z183/$V183,0)</f>
        <v>0</v>
      </c>
      <c r="Z183" s="4">
        <f>D182</f>
        <v>0</v>
      </c>
      <c r="AA183" s="3">
        <f>IFERROR(AB183/$V183,0)</f>
        <v>0</v>
      </c>
      <c r="AB183" s="4">
        <f>E182</f>
        <v>0</v>
      </c>
      <c r="AC183" s="3">
        <f>IFERROR(AD183/$V183,0)</f>
        <v>0</v>
      </c>
      <c r="AD183" s="4">
        <f>F32</f>
        <v>0</v>
      </c>
    </row>
    <row r="184" spans="1:30" ht="13.23529411764706">
      <c r="A184" t="s">
        <v>131</v>
      </c>
      <c r="B184" s="4">
        <v>653000000</v>
      </c>
      <c r="C184" s="4">
        <v>783000000</v>
      </c>
      <c r="D184" s="4">
        <v>485000000</v>
      </c>
      <c r="E184" s="4">
        <v>408000000</v>
      </c>
      <c r="F184" s="4">
        <v>308000000</v>
      </c>
      <c r="H184" t="s">
        <f>A183</f>
        <v>164</v>
      </c>
      <c r="I184" s="3">
        <f>IFERROR(J184/$J$178,0)</f>
        <v>0.052156549520766773</v>
      </c>
      <c r="J184" s="4">
        <f>B183</f>
        <v>653000000</v>
      </c>
      <c r="K184" s="3">
        <f>IFERROR(L184/$L$178,0)</f>
        <v>0.06487158243579122</v>
      </c>
      <c r="L184" s="4">
        <f>C183</f>
        <v>783000000</v>
      </c>
      <c r="M184" s="3">
        <f>IFERROR(N184/$N$178,0)</f>
        <v>0.040315876974231092</v>
      </c>
      <c r="N184" s="4">
        <f>D183</f>
        <v>485000000</v>
      </c>
      <c r="O184" s="3">
        <f>IFERROR(P184/$P$178,0)</f>
        <v>0.03309002433090024</v>
      </c>
      <c r="P184" s="4">
        <f>E183</f>
        <v>408000000</v>
      </c>
      <c r="Q184" s="3">
        <f>IFERROR(R184/$R$178,0)</f>
        <v>0</v>
      </c>
      <c r="R184" s="4">
        <f>F33</f>
        <v>0</v>
      </c>
      <c r="T184" t="s">
        <f>A183</f>
        <v>164</v>
      </c>
      <c r="U184" s="3">
        <f>IFERROR(V184/$V184,0)</f>
        <v>1</v>
      </c>
      <c r="V184" s="4">
        <f>B183</f>
        <v>653000000</v>
      </c>
      <c r="W184" s="3">
        <f>IFERROR(X184/$V184,0)</f>
        <v>1.1990811638591119</v>
      </c>
      <c r="X184" s="4">
        <f>C183</f>
        <v>783000000</v>
      </c>
      <c r="Y184" s="3">
        <f>IFERROR(Z184/$V184,0)</f>
        <v>0.74272588055130173</v>
      </c>
      <c r="Z184" s="4">
        <f>D183</f>
        <v>485000000</v>
      </c>
      <c r="AA184" s="3">
        <f>IFERROR(AB184/$V184,0)</f>
        <v>0.62480857580398164</v>
      </c>
      <c r="AB184" s="4">
        <f>E183</f>
        <v>408000000</v>
      </c>
      <c r="AC184" s="3">
        <f>IFERROR(AD184/$V184,0)</f>
        <v>0</v>
      </c>
      <c r="AD184" s="4">
        <f>F33</f>
        <v>0</v>
      </c>
    </row>
    <row r="185" spans="1:30" ht="13.23529411764706">
      <c r="A185" t="s">
        <v>165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H185" t="s">
        <f>A184</f>
        <v>131</v>
      </c>
      <c r="I185" s="3">
        <f>IFERROR(J185/$J$178,0)</f>
        <v>0.052156549520766773</v>
      </c>
      <c r="J185" s="4">
        <f>B184</f>
        <v>653000000</v>
      </c>
      <c r="K185" s="3">
        <f>IFERROR(L185/$L$178,0)</f>
        <v>0.06487158243579122</v>
      </c>
      <c r="L185" s="4">
        <f>C184</f>
        <v>783000000</v>
      </c>
      <c r="M185" s="3">
        <f>IFERROR(N185/$N$178,0)</f>
        <v>0.040315876974231092</v>
      </c>
      <c r="N185" s="4">
        <f>D184</f>
        <v>485000000</v>
      </c>
      <c r="O185" s="3">
        <f>IFERROR(P185/$P$178,0)</f>
        <v>0.03309002433090024</v>
      </c>
      <c r="P185" s="4">
        <f>E184</f>
        <v>408000000</v>
      </c>
      <c r="Q185" s="3">
        <f>IFERROR(R185/$R$178,0)</f>
        <v>0</v>
      </c>
      <c r="R185" s="4">
        <f>F34</f>
        <v>0</v>
      </c>
      <c r="T185" t="s">
        <f>A184</f>
        <v>131</v>
      </c>
      <c r="U185" s="3">
        <f>IFERROR(V185/$V185,0)</f>
        <v>1</v>
      </c>
      <c r="V185" s="4">
        <f>B184</f>
        <v>653000000</v>
      </c>
      <c r="W185" s="3">
        <f>IFERROR(X185/$V185,0)</f>
        <v>1.1990811638591119</v>
      </c>
      <c r="X185" s="4">
        <f>C184</f>
        <v>783000000</v>
      </c>
      <c r="Y185" s="3">
        <f>IFERROR(Z185/$V185,0)</f>
        <v>0.74272588055130173</v>
      </c>
      <c r="Z185" s="4">
        <f>D184</f>
        <v>485000000</v>
      </c>
      <c r="AA185" s="3">
        <f>IFERROR(AB185/$V185,0)</f>
        <v>0.62480857580398164</v>
      </c>
      <c r="AB185" s="4">
        <f>E184</f>
        <v>408000000</v>
      </c>
      <c r="AC185" s="3">
        <f>IFERROR(AD185/$V185,0)</f>
        <v>0</v>
      </c>
      <c r="AD185" s="4">
        <f>F34</f>
        <v>0</v>
      </c>
    </row>
    <row r="186" spans="1:30" ht="13.23529411764706">
      <c r="A186" t="s">
        <v>166</v>
      </c>
      <c r="B186" s="4">
        <v>54000000</v>
      </c>
      <c r="C186" s="4">
        <v>-120000000</v>
      </c>
      <c r="D186" s="4">
        <v>-140000000</v>
      </c>
      <c r="E186" s="4">
        <v>-12000000</v>
      </c>
      <c r="F186" s="4">
        <v>-81000000</v>
      </c>
      <c r="H186" t="s">
        <f>A185</f>
        <v>165</v>
      </c>
      <c r="I186" s="3">
        <f>IFERROR(J186/$J$178,0)</f>
        <v>0</v>
      </c>
      <c r="J186" s="4">
        <f>B185</f>
        <v>0</v>
      </c>
      <c r="K186" s="3">
        <f>IFERROR(L186/$L$178,0)</f>
        <v>0</v>
      </c>
      <c r="L186" s="4">
        <f>C185</f>
        <v>0</v>
      </c>
      <c r="M186" s="3">
        <f>IFERROR(N186/$N$178,0)</f>
        <v>0</v>
      </c>
      <c r="N186" s="4">
        <f>D185</f>
        <v>0</v>
      </c>
      <c r="O186" s="3">
        <f>IFERROR(P186/$P$178,0)</f>
        <v>0</v>
      </c>
      <c r="P186" s="4">
        <f>E185</f>
        <v>0</v>
      </c>
      <c r="Q186" s="3">
        <f>IFERROR(R186/$R$178,0)</f>
        <v>0.40478087649402389</v>
      </c>
      <c r="R186" s="4">
        <f>F35</f>
        <v>5080000000</v>
      </c>
      <c r="T186" t="s">
        <f>A185</f>
        <v>165</v>
      </c>
      <c r="U186" s="3">
        <f>IFERROR(V186/$V186,0)</f>
        <v>0</v>
      </c>
      <c r="V186" s="4">
        <f>B185</f>
        <v>0</v>
      </c>
      <c r="W186" s="3">
        <f>IFERROR(X186/$V186,0)</f>
        <v>0</v>
      </c>
      <c r="X186" s="4">
        <f>C185</f>
        <v>0</v>
      </c>
      <c r="Y186" s="3">
        <f>IFERROR(Z186/$V186,0)</f>
        <v>0</v>
      </c>
      <c r="Z186" s="4">
        <f>D185</f>
        <v>0</v>
      </c>
      <c r="AA186" s="3">
        <f>IFERROR(AB186/$V186,0)</f>
        <v>0</v>
      </c>
      <c r="AB186" s="4">
        <f>E185</f>
        <v>0</v>
      </c>
      <c r="AC186" s="3">
        <f>IFERROR(AD186/$V186,0)</f>
        <v>0</v>
      </c>
      <c r="AD186" s="4">
        <f>F35</f>
        <v>5080000000</v>
      </c>
    </row>
    <row r="187" spans="1:30" ht="13.23529411764706">
      <c r="A187" t="s">
        <v>167</v>
      </c>
      <c r="B187" s="4">
        <v>3030000000</v>
      </c>
      <c r="C187" s="4">
        <v>3120000000</v>
      </c>
      <c r="D187" s="4">
        <v>3210000000</v>
      </c>
      <c r="E187" s="4">
        <v>3220000000</v>
      </c>
      <c r="F187" s="4">
        <v>3350000000</v>
      </c>
      <c r="H187" t="s">
        <f>A186</f>
        <v>166</v>
      </c>
      <c r="I187" s="3">
        <f>IFERROR(J187/$J$178,0)</f>
        <v>0.0043130990415335465</v>
      </c>
      <c r="J187" s="4">
        <f>B186</f>
        <v>54000000</v>
      </c>
      <c r="K187" s="3">
        <f>IFERROR(L187/$L$178,0)</f>
        <v>-0.0099420049710024858</v>
      </c>
      <c r="L187" s="4">
        <f>C186</f>
        <v>-120000000</v>
      </c>
      <c r="M187" s="3">
        <f>IFERROR(N187/$N$178,0)</f>
        <v>-0.011637572734829594</v>
      </c>
      <c r="N187" s="4">
        <f>D186</f>
        <v>-140000000</v>
      </c>
      <c r="O187" s="3">
        <f>IFERROR(P187/$P$178,0)</f>
        <v>-0.00097323600973236014</v>
      </c>
      <c r="P187" s="4">
        <f>E186</f>
        <v>-12000000</v>
      </c>
      <c r="Q187" s="3">
        <f>IFERROR(R187/$R$178,0)</f>
        <v>0</v>
      </c>
      <c r="R187" s="4">
        <f>F36</f>
        <v>0</v>
      </c>
      <c r="T187" t="s">
        <f>A186</f>
        <v>166</v>
      </c>
      <c r="U187" s="3">
        <f>IFERROR(V187/$V187,0)</f>
        <v>1</v>
      </c>
      <c r="V187" s="4">
        <f>B186</f>
        <v>54000000</v>
      </c>
      <c r="W187" s="3">
        <f>IFERROR(X187/$V187,0)</f>
        <v>-2.2222222222222223</v>
      </c>
      <c r="X187" s="4">
        <f>C186</f>
        <v>-120000000</v>
      </c>
      <c r="Y187" s="3">
        <f>IFERROR(Z187/$V187,0)</f>
        <v>-2.5925925925925926</v>
      </c>
      <c r="Z187" s="4">
        <f>D186</f>
        <v>-140000000</v>
      </c>
      <c r="AA187" s="3">
        <f>IFERROR(AB187/$V187,0)</f>
        <v>-0.22222222222222221</v>
      </c>
      <c r="AB187" s="4">
        <f>E186</f>
        <v>-12000000</v>
      </c>
      <c r="AC187" s="3">
        <f>IFERROR(AD187/$V187,0)</f>
        <v>-0</v>
      </c>
      <c r="AD187" s="4">
        <f>F36</f>
        <v>0</v>
      </c>
    </row>
    <row r="188" spans="1:30" ht="13.23529411764706">
      <c r="A188" t="s">
        <v>168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H188" t="s">
        <f>A187</f>
        <v>167</v>
      </c>
      <c r="I188" s="3">
        <f>IFERROR(J188/$J$178,0)</f>
        <v>0.24201277955271566</v>
      </c>
      <c r="J188" s="4">
        <f>B187</f>
        <v>3030000000</v>
      </c>
      <c r="K188" s="3">
        <f>IFERROR(L188/$L$178,0)</f>
        <v>0.25849212924606463</v>
      </c>
      <c r="L188" s="4">
        <f>C187</f>
        <v>3120000000</v>
      </c>
      <c r="M188" s="3">
        <f>IFERROR(N188/$N$178,0)</f>
        <v>0.26683291770573564</v>
      </c>
      <c r="N188" s="4">
        <f>D187</f>
        <v>3210000000</v>
      </c>
      <c r="O188" s="3">
        <f>IFERROR(P188/$P$178,0)</f>
        <v>0.26115166261151662</v>
      </c>
      <c r="P188" s="4">
        <f>E187</f>
        <v>3220000000</v>
      </c>
      <c r="Q188" s="3">
        <f>IFERROR(R188/$R$178,0)</f>
        <v>0</v>
      </c>
      <c r="R188" s="4">
        <f>F37</f>
        <v>0</v>
      </c>
      <c r="T188" t="s">
        <f>A187</f>
        <v>167</v>
      </c>
      <c r="U188" s="3">
        <f>IFERROR(V188/$V188,0)</f>
        <v>1</v>
      </c>
      <c r="V188" s="4">
        <f>B187</f>
        <v>3030000000</v>
      </c>
      <c r="W188" s="3">
        <f>IFERROR(X188/$V188,0)</f>
        <v>1.0297029702970297</v>
      </c>
      <c r="X188" s="4">
        <f>C187</f>
        <v>3120000000</v>
      </c>
      <c r="Y188" s="3">
        <f>IFERROR(Z188/$V188,0)</f>
        <v>1.0594059405940595</v>
      </c>
      <c r="Z188" s="4">
        <f>D187</f>
        <v>3210000000</v>
      </c>
      <c r="AA188" s="3">
        <f>IFERROR(AB188/$V188,0)</f>
        <v>1.0627062706270627</v>
      </c>
      <c r="AB188" s="4">
        <f>E187</f>
        <v>3220000000</v>
      </c>
      <c r="AC188" s="3">
        <f>IFERROR(AD188/$V188,0)</f>
        <v>0</v>
      </c>
      <c r="AD188" s="4">
        <f>F37</f>
        <v>0</v>
      </c>
    </row>
    <row r="189" spans="1:30" ht="13.23529411764706">
      <c r="A189" t="s">
        <v>169</v>
      </c>
      <c r="B189" s="4">
        <v>247000000</v>
      </c>
      <c r="C189" s="4">
        <v>335000000</v>
      </c>
      <c r="D189" s="4">
        <v>156000000</v>
      </c>
      <c r="E189" s="4">
        <v>-521000000</v>
      </c>
      <c r="F189" s="4">
        <v>-217000000</v>
      </c>
      <c r="H189" t="s">
        <f>A188</f>
        <v>168</v>
      </c>
      <c r="I189" s="3">
        <f>IFERROR(J189/$J$178,0)</f>
        <v>0</v>
      </c>
      <c r="J189" s="4">
        <f>B188</f>
        <v>0</v>
      </c>
      <c r="K189" s="3">
        <f>IFERROR(L189/$L$178,0)</f>
        <v>0</v>
      </c>
      <c r="L189" s="4">
        <f>C188</f>
        <v>0</v>
      </c>
      <c r="M189" s="3">
        <f>IFERROR(N189/$N$178,0)</f>
        <v>0</v>
      </c>
      <c r="N189" s="4">
        <f>D188</f>
        <v>0</v>
      </c>
      <c r="O189" s="3">
        <f>IFERROR(P189/$P$178,0)</f>
        <v>0</v>
      </c>
      <c r="P189" s="4">
        <f>E188</f>
        <v>0</v>
      </c>
      <c r="Q189" s="3">
        <f>IFERROR(R189/$R$178,0)</f>
        <v>0.0019123505976095618</v>
      </c>
      <c r="R189" s="4">
        <f>F38</f>
        <v>24000000</v>
      </c>
      <c r="T189" t="s">
        <f>A188</f>
        <v>168</v>
      </c>
      <c r="U189" s="3">
        <f>IFERROR(V189/$V189,0)</f>
        <v>0</v>
      </c>
      <c r="V189" s="4">
        <f>B188</f>
        <v>0</v>
      </c>
      <c r="W189" s="3">
        <f>IFERROR(X189/$V189,0)</f>
        <v>0</v>
      </c>
      <c r="X189" s="4">
        <f>C188</f>
        <v>0</v>
      </c>
      <c r="Y189" s="3">
        <f>IFERROR(Z189/$V189,0)</f>
        <v>0</v>
      </c>
      <c r="Z189" s="4">
        <f>D188</f>
        <v>0</v>
      </c>
      <c r="AA189" s="3">
        <f>IFERROR(AB189/$V189,0)</f>
        <v>0</v>
      </c>
      <c r="AB189" s="4">
        <f>E188</f>
        <v>0</v>
      </c>
      <c r="AC189" s="3">
        <f>IFERROR(AD189/$V189,0)</f>
        <v>0</v>
      </c>
      <c r="AD189" s="4">
        <f>F38</f>
        <v>24000000</v>
      </c>
    </row>
    <row r="190" spans="1:30" ht="13.23529411764706">
      <c r="A190" t="s">
        <v>170</v>
      </c>
      <c r="B190" s="4">
        <v>154000000</v>
      </c>
      <c r="C190" s="4">
        <v>18000000</v>
      </c>
      <c r="D190" s="4">
        <v>24000000</v>
      </c>
      <c r="E190" s="4">
        <v>-113000000</v>
      </c>
      <c r="F190" s="4">
        <v>-24000000</v>
      </c>
      <c r="H190" t="s">
        <f>A189</f>
        <v>169</v>
      </c>
      <c r="I190" s="3">
        <f>IFERROR(J190/$J$178,0)</f>
        <v>0.019728434504792332</v>
      </c>
      <c r="J190" s="4">
        <f>B189</f>
        <v>247000000</v>
      </c>
      <c r="K190" s="3">
        <f>IFERROR(L190/$L$178,0)</f>
        <v>0.02775476387738194</v>
      </c>
      <c r="L190" s="4">
        <f>C189</f>
        <v>335000000</v>
      </c>
      <c r="M190" s="3">
        <f>IFERROR(N190/$N$178,0)</f>
        <v>0.012967581047381545</v>
      </c>
      <c r="N190" s="4">
        <f>D189</f>
        <v>156000000</v>
      </c>
      <c r="O190" s="3">
        <f>IFERROR(P190/$P$178,0)</f>
        <v>-0.042254663422546634</v>
      </c>
      <c r="P190" s="4">
        <f>E189</f>
        <v>-521000000</v>
      </c>
      <c r="Q190" s="3">
        <f>IFERROR(R190/$R$178,0)</f>
        <v>0.0019123505976095618</v>
      </c>
      <c r="R190" s="4">
        <f>F39</f>
        <v>24000000</v>
      </c>
      <c r="T190" t="s">
        <f>A189</f>
        <v>169</v>
      </c>
      <c r="U190" s="3">
        <f>IFERROR(V190/$V190,0)</f>
        <v>1</v>
      </c>
      <c r="V190" s="4">
        <f>B189</f>
        <v>247000000</v>
      </c>
      <c r="W190" s="3">
        <f>IFERROR(X190/$V190,0)</f>
        <v>1.3562753036437247</v>
      </c>
      <c r="X190" s="4">
        <f>C189</f>
        <v>335000000</v>
      </c>
      <c r="Y190" s="3">
        <f>IFERROR(Z190/$V190,0)</f>
        <v>0.63157894736842102</v>
      </c>
      <c r="Z190" s="4">
        <f>D189</f>
        <v>156000000</v>
      </c>
      <c r="AA190" s="3">
        <f>IFERROR(AB190/$V190,0)</f>
        <v>-2.1093117408906883</v>
      </c>
      <c r="AB190" s="4">
        <f>E189</f>
        <v>-521000000</v>
      </c>
      <c r="AC190" s="3">
        <f>IFERROR(AD190/$V190,0)</f>
        <v>0.097165991902834009</v>
      </c>
      <c r="AD190" s="4">
        <f>F39</f>
        <v>24000000</v>
      </c>
    </row>
    <row r="191" spans="1:30" ht="13.23529411764706">
      <c r="A191" t="s">
        <v>115</v>
      </c>
      <c r="B191" s="4">
        <v>-79000000</v>
      </c>
      <c r="C191" s="4">
        <v>29000000</v>
      </c>
      <c r="D191" s="4">
        <v>95000000</v>
      </c>
      <c r="E191" s="4">
        <v>-46000000</v>
      </c>
      <c r="F191" s="4">
        <v>10000000</v>
      </c>
      <c r="H191" t="s">
        <f>A190</f>
        <v>170</v>
      </c>
      <c r="I191" s="3">
        <f>IFERROR(J191/$J$178,0)</f>
        <v>0.012300319488817891</v>
      </c>
      <c r="J191" s="4">
        <f>B190</f>
        <v>154000000</v>
      </c>
      <c r="K191" s="3">
        <f>IFERROR(L191/$L$178,0)</f>
        <v>0.0014913007456503729</v>
      </c>
      <c r="L191" s="4">
        <f>C190</f>
        <v>18000000</v>
      </c>
      <c r="M191" s="3">
        <f>IFERROR(N191/$N$178,0)</f>
        <v>0.00199501246882793</v>
      </c>
      <c r="N191" s="4">
        <f>D190</f>
        <v>24000000</v>
      </c>
      <c r="O191" s="3">
        <f>IFERROR(P191/$P$178,0)</f>
        <v>-0.0091646390916463906</v>
      </c>
      <c r="P191" s="4">
        <f>E190</f>
        <v>-113000000</v>
      </c>
      <c r="Q191" s="3">
        <f>IFERROR(R191/$R$178,0)</f>
        <v>0</v>
      </c>
      <c r="R191" s="4">
        <f>F40</f>
        <v>0</v>
      </c>
      <c r="T191" t="s">
        <f>A190</f>
        <v>170</v>
      </c>
      <c r="U191" s="3">
        <f>IFERROR(V191/$V191,0)</f>
        <v>1</v>
      </c>
      <c r="V191" s="4">
        <f>B190</f>
        <v>154000000</v>
      </c>
      <c r="W191" s="3">
        <f>IFERROR(X191/$V191,0)</f>
        <v>0.11688311688311688</v>
      </c>
      <c r="X191" s="4">
        <f>C190</f>
        <v>18000000</v>
      </c>
      <c r="Y191" s="3">
        <f>IFERROR(Z191/$V191,0)</f>
        <v>0.15584415584415584</v>
      </c>
      <c r="Z191" s="4">
        <f>D190</f>
        <v>24000000</v>
      </c>
      <c r="AA191" s="3">
        <f>IFERROR(AB191/$V191,0)</f>
        <v>-0.73376623376623373</v>
      </c>
      <c r="AB191" s="4">
        <f>E190</f>
        <v>-113000000</v>
      </c>
      <c r="AC191" s="3">
        <f>IFERROR(AD191/$V191,0)</f>
        <v>0</v>
      </c>
      <c r="AD191" s="4">
        <f>F40</f>
        <v>0</v>
      </c>
    </row>
    <row r="192" spans="1:30" ht="13.23529411764706">
      <c r="A192" t="s">
        <v>171</v>
      </c>
      <c r="B192" s="4">
        <v>156000000</v>
      </c>
      <c r="C192" s="4">
        <v>259000000</v>
      </c>
      <c r="D192" s="4">
        <v>-5000000</v>
      </c>
      <c r="E192" s="4">
        <v>-258000000</v>
      </c>
      <c r="F192" s="4">
        <v>-243000000</v>
      </c>
      <c r="H192" t="s">
        <f>A191</f>
        <v>115</v>
      </c>
      <c r="I192" s="3">
        <f>IFERROR(J192/$J$178,0)</f>
        <v>-0.0063099041533546327</v>
      </c>
      <c r="J192" s="4">
        <f>B191</f>
        <v>-79000000</v>
      </c>
      <c r="K192" s="3">
        <f>IFERROR(L192/$L$178,0)</f>
        <v>0.0024026512013256007</v>
      </c>
      <c r="L192" s="4">
        <f>C191</f>
        <v>29000000</v>
      </c>
      <c r="M192" s="3">
        <f>IFERROR(N192/$N$178,0)</f>
        <v>0.0078969243557772233</v>
      </c>
      <c r="N192" s="4">
        <f>D191</f>
        <v>95000000</v>
      </c>
      <c r="O192" s="3">
        <f>IFERROR(P192/$P$178,0)</f>
        <v>-0.0037307380373073802</v>
      </c>
      <c r="P192" s="4">
        <f>E191</f>
        <v>-46000000</v>
      </c>
      <c r="Q192" s="3">
        <f>IFERROR(R192/$R$178,0)</f>
        <v>0</v>
      </c>
      <c r="R192" s="4">
        <f>F41</f>
        <v>0</v>
      </c>
      <c r="T192" t="s">
        <f>A191</f>
        <v>115</v>
      </c>
      <c r="U192" s="3">
        <f>IFERROR(V192/$V192,0)</f>
        <v>1</v>
      </c>
      <c r="V192" s="4">
        <f>B191</f>
        <v>-79000000</v>
      </c>
      <c r="W192" s="3">
        <f>IFERROR(X192/$V192,0)</f>
        <v>-0.36708860759493672</v>
      </c>
      <c r="X192" s="4">
        <f>C191</f>
        <v>29000000</v>
      </c>
      <c r="Y192" s="3">
        <f>IFERROR(Z192/$V192,0)</f>
        <v>-1.2025316455696202</v>
      </c>
      <c r="Z192" s="4">
        <f>D191</f>
        <v>95000000</v>
      </c>
      <c r="AA192" s="3">
        <f>IFERROR(AB192/$V192,0)</f>
        <v>0.58227848101265822</v>
      </c>
      <c r="AB192" s="4">
        <f>E191</f>
        <v>-46000000</v>
      </c>
      <c r="AC192" s="3">
        <f>IFERROR(AD192/$V192,0)</f>
        <v>-0</v>
      </c>
      <c r="AD192" s="4">
        <f>F41</f>
        <v>0</v>
      </c>
    </row>
    <row r="193" spans="1:30" ht="13.23529411764706">
      <c r="A193" t="s">
        <v>172</v>
      </c>
      <c r="B193" s="4">
        <v>3280000000</v>
      </c>
      <c r="C193" s="4">
        <v>3460000000</v>
      </c>
      <c r="D193" s="4">
        <v>3370000000</v>
      </c>
      <c r="E193" s="4">
        <v>2700000000</v>
      </c>
      <c r="F193" s="4">
        <v>3130000000</v>
      </c>
      <c r="H193" t="s">
        <f>A192</f>
        <v>171</v>
      </c>
      <c r="I193" s="3">
        <f>IFERROR(J193/$J$178,0)</f>
        <v>0.012460063897763577</v>
      </c>
      <c r="J193" s="4">
        <f>B192</f>
        <v>156000000</v>
      </c>
      <c r="K193" s="3">
        <f>IFERROR(L193/$L$178,0)</f>
        <v>0.021458160729080366</v>
      </c>
      <c r="L193" s="4">
        <f>C192</f>
        <v>259000000</v>
      </c>
      <c r="M193" s="3">
        <f>IFERROR(N193/$N$178,0)</f>
        <v>-0.00041562759767248546</v>
      </c>
      <c r="N193" s="4">
        <f>D192</f>
        <v>-5000000</v>
      </c>
      <c r="O193" s="3">
        <f>IFERROR(P193/$P$178,0)</f>
        <v>-0.020924574209245744</v>
      </c>
      <c r="P193" s="4">
        <f>E192</f>
        <v>-258000000</v>
      </c>
      <c r="Q193" s="3">
        <f>IFERROR(R193/$R$178,0)</f>
        <v>0.19203187250996015</v>
      </c>
      <c r="R193" s="4">
        <f>F42</f>
        <v>2410000000</v>
      </c>
      <c r="T193" t="s">
        <f>A192</f>
        <v>171</v>
      </c>
      <c r="U193" s="3">
        <f>IFERROR(V193/$V193,0)</f>
        <v>1</v>
      </c>
      <c r="V193" s="4">
        <f>B192</f>
        <v>156000000</v>
      </c>
      <c r="W193" s="3">
        <f>IFERROR(X193/$V193,0)</f>
        <v>1.6602564102564104</v>
      </c>
      <c r="X193" s="4">
        <f>C192</f>
        <v>259000000</v>
      </c>
      <c r="Y193" s="3">
        <f>IFERROR(Z193/$V193,0)</f>
        <v>-0.032051282051282048</v>
      </c>
      <c r="Z193" s="4">
        <f>D192</f>
        <v>-5000000</v>
      </c>
      <c r="AA193" s="3">
        <f>IFERROR(AB193/$V193,0)</f>
        <v>-1.6538461538461537</v>
      </c>
      <c r="AB193" s="4">
        <f>E192</f>
        <v>-258000000</v>
      </c>
      <c r="AC193" s="3">
        <f>IFERROR(AD193/$V193,0)</f>
        <v>15.448717948717949</v>
      </c>
      <c r="AD193" s="4">
        <f>F42</f>
        <v>2410000000</v>
      </c>
    </row>
    <row r="194" spans="1:30" ht="13.23529411764706">
      <c r="A194" t="s">
        <v>173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H194" t="s">
        <f>A193</f>
        <v>172</v>
      </c>
      <c r="I194" s="3">
        <f>IFERROR(J194/$J$178,0)</f>
        <v>0.26198083067092653</v>
      </c>
      <c r="J194" s="4">
        <f>B193</f>
        <v>3280000000</v>
      </c>
      <c r="K194" s="3">
        <f>IFERROR(L194/$L$178,0)</f>
        <v>0.28666114333057169</v>
      </c>
      <c r="L194" s="4">
        <f>C193</f>
        <v>3460000000</v>
      </c>
      <c r="M194" s="3">
        <f>IFERROR(N194/$N$178,0)</f>
        <v>0.2801330008312552</v>
      </c>
      <c r="N194" s="4">
        <f>D193</f>
        <v>3370000000</v>
      </c>
      <c r="O194" s="3">
        <f>IFERROR(P194/$P$178,0)</f>
        <v>0.21897810218978103</v>
      </c>
      <c r="P194" s="4">
        <f>E193</f>
        <v>2700000000</v>
      </c>
      <c r="Q194" s="3">
        <f>IFERROR(R194/$R$178,0)</f>
        <v>0.00095617529880478091</v>
      </c>
      <c r="R194" s="4">
        <f>F43</f>
        <v>12000000</v>
      </c>
      <c r="T194" t="s">
        <f>A193</f>
        <v>172</v>
      </c>
      <c r="U194" s="3">
        <f>IFERROR(V194/$V194,0)</f>
        <v>1</v>
      </c>
      <c r="V194" s="4">
        <f>B193</f>
        <v>3280000000</v>
      </c>
      <c r="W194" s="3">
        <f>IFERROR(X194/$V194,0)</f>
        <v>1.0548780487804879</v>
      </c>
      <c r="X194" s="4">
        <f>C193</f>
        <v>3460000000</v>
      </c>
      <c r="Y194" s="3">
        <f>IFERROR(Z194/$V194,0)</f>
        <v>1.0274390243902438</v>
      </c>
      <c r="Z194" s="4">
        <f>D193</f>
        <v>3370000000</v>
      </c>
      <c r="AA194" s="3">
        <f>IFERROR(AB194/$V194,0)</f>
        <v>0.82317073170731703</v>
      </c>
      <c r="AB194" s="4">
        <f>E193</f>
        <v>2700000000</v>
      </c>
      <c r="AC194" s="3">
        <f>IFERROR(AD194/$V194,0)</f>
        <v>0.0036585365853658539</v>
      </c>
      <c r="AD194" s="4">
        <f>F43</f>
        <v>12000000</v>
      </c>
    </row>
    <row r="195" spans="1:30" ht="13.23529411764706">
      <c r="A195" t="s">
        <v>174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H195" t="s">
        <f>A194</f>
        <v>173</v>
      </c>
      <c r="I195" s="3">
        <f>IFERROR(J195/$J$178,0)</f>
        <v>0</v>
      </c>
      <c r="J195" s="4">
        <f>B194</f>
        <v>0</v>
      </c>
      <c r="K195" s="3">
        <f>IFERROR(L195/$L$178,0)</f>
        <v>0</v>
      </c>
      <c r="L195" s="4">
        <f>C194</f>
        <v>0</v>
      </c>
      <c r="M195" s="3">
        <f>IFERROR(N195/$N$178,0)</f>
        <v>0</v>
      </c>
      <c r="N195" s="4">
        <f>D194</f>
        <v>0</v>
      </c>
      <c r="O195" s="3">
        <f>IFERROR(P195/$P$178,0)</f>
        <v>0</v>
      </c>
      <c r="P195" s="4">
        <f>E194</f>
        <v>0</v>
      </c>
      <c r="Q195" s="3">
        <f>IFERROR(R195/$R$178,0)</f>
        <v>0.21035856573705181</v>
      </c>
      <c r="R195" s="4">
        <f>F44</f>
        <v>2640000000</v>
      </c>
      <c r="T195" t="s">
        <f>A194</f>
        <v>173</v>
      </c>
      <c r="U195" s="3">
        <f>IFERROR(V195/$V195,0)</f>
        <v>0</v>
      </c>
      <c r="V195" s="4">
        <f>B194</f>
        <v>0</v>
      </c>
      <c r="W195" s="3">
        <f>IFERROR(X195/$V195,0)</f>
        <v>0</v>
      </c>
      <c r="X195" s="4">
        <f>C194</f>
        <v>0</v>
      </c>
      <c r="Y195" s="3">
        <f>IFERROR(Z195/$V195,0)</f>
        <v>0</v>
      </c>
      <c r="Z195" s="4">
        <f>D194</f>
        <v>0</v>
      </c>
      <c r="AA195" s="3">
        <f>IFERROR(AB195/$V195,0)</f>
        <v>0</v>
      </c>
      <c r="AB195" s="4">
        <f>E194</f>
        <v>0</v>
      </c>
      <c r="AC195" s="3">
        <f>IFERROR(AD195/$V195,0)</f>
        <v>0</v>
      </c>
      <c r="AD195" s="4">
        <f>F44</f>
        <v>2640000000</v>
      </c>
    </row>
    <row r="196" spans="1:30" ht="13.23529411764706">
      <c r="A196" t="s">
        <v>175</v>
      </c>
      <c r="B196" s="4">
        <v>-3050000000</v>
      </c>
      <c r="C196" s="4">
        <v>-3680000000</v>
      </c>
      <c r="D196" s="4">
        <v>-3440000000</v>
      </c>
      <c r="E196" s="4">
        <v>-3500000000</v>
      </c>
      <c r="F196" s="4">
        <v>-3490000000</v>
      </c>
      <c r="H196" t="s">
        <f>A195</f>
        <v>174</v>
      </c>
      <c r="I196" s="3">
        <f>IFERROR(J196/$J$178,0)</f>
        <v>0</v>
      </c>
      <c r="J196" s="4">
        <f>B195</f>
        <v>0</v>
      </c>
      <c r="K196" s="3">
        <f>IFERROR(L196/$L$178,0)</f>
        <v>0</v>
      </c>
      <c r="L196" s="4">
        <f>C195</f>
        <v>0</v>
      </c>
      <c r="M196" s="3">
        <f>IFERROR(N196/$N$178,0)</f>
        <v>0</v>
      </c>
      <c r="N196" s="4">
        <f>D195</f>
        <v>0</v>
      </c>
      <c r="O196" s="3">
        <f>IFERROR(P196/$P$178,0)</f>
        <v>0</v>
      </c>
      <c r="P196" s="4">
        <f>E195</f>
        <v>0</v>
      </c>
      <c r="Q196" s="3">
        <f>IFERROR(R196/$R$178,0)</f>
        <v>-0.0035856573705179283</v>
      </c>
      <c r="R196" s="4">
        <f>F45</f>
        <v>-45000000</v>
      </c>
      <c r="T196" t="s">
        <f>A195</f>
        <v>174</v>
      </c>
      <c r="U196" s="3">
        <f>IFERROR(V196/$V196,0)</f>
        <v>0</v>
      </c>
      <c r="V196" s="4">
        <f>B195</f>
        <v>0</v>
      </c>
      <c r="W196" s="3">
        <f>IFERROR(X196/$V196,0)</f>
        <v>0</v>
      </c>
      <c r="X196" s="4">
        <f>C195</f>
        <v>0</v>
      </c>
      <c r="Y196" s="3">
        <f>IFERROR(Z196/$V196,0)</f>
        <v>0</v>
      </c>
      <c r="Z196" s="4">
        <f>D195</f>
        <v>0</v>
      </c>
      <c r="AA196" s="3">
        <f>IFERROR(AB196/$V196,0)</f>
        <v>0</v>
      </c>
      <c r="AB196" s="4">
        <f>E195</f>
        <v>0</v>
      </c>
      <c r="AC196" s="3">
        <f>IFERROR(AD196/$V196,0)</f>
        <v>0</v>
      </c>
      <c r="AD196" s="4">
        <f>F45</f>
        <v>-45000000</v>
      </c>
    </row>
    <row r="197" spans="1:30" ht="13.23529411764706">
      <c r="A197" t="s">
        <v>176</v>
      </c>
      <c r="B197" s="4">
        <v>-3050000000</v>
      </c>
      <c r="C197" s="4">
        <v>-3680000000</v>
      </c>
      <c r="D197" s="4">
        <v>-3440000000</v>
      </c>
      <c r="E197" s="4">
        <v>-3500000000</v>
      </c>
      <c r="F197" s="4">
        <v>-3490000000</v>
      </c>
      <c r="H197" t="s">
        <f>A196</f>
        <v>175</v>
      </c>
      <c r="I197" s="3">
        <f>IFERROR(J197/$J$178,0)</f>
        <v>-0.24361022364217252</v>
      </c>
      <c r="J197" s="4">
        <f>B196</f>
        <v>-3050000000</v>
      </c>
      <c r="K197" s="3">
        <f>IFERROR(L197/$L$178,0)</f>
        <v>-0.30488815244407624</v>
      </c>
      <c r="L197" s="4">
        <f>C196</f>
        <v>-3680000000</v>
      </c>
      <c r="M197" s="3">
        <f>IFERROR(N197/$N$178,0)</f>
        <v>-0.28595178719866998</v>
      </c>
      <c r="N197" s="4">
        <f>D196</f>
        <v>-3440000000</v>
      </c>
      <c r="O197" s="3">
        <f>IFERROR(P197/$P$178,0)</f>
        <v>-0.28386050283860503</v>
      </c>
      <c r="P197" s="4">
        <f>E196</f>
        <v>-3500000000</v>
      </c>
      <c r="Q197" s="3">
        <f>IFERROR(R197/$R$178,0)</f>
        <v>0.0076494023904382473</v>
      </c>
      <c r="R197" s="4">
        <f>F46</f>
        <v>96000000</v>
      </c>
      <c r="T197" t="s">
        <f>A196</f>
        <v>175</v>
      </c>
      <c r="U197" s="3">
        <f>IFERROR(V197/$V197,0)</f>
        <v>1</v>
      </c>
      <c r="V197" s="4">
        <f>B196</f>
        <v>-3050000000</v>
      </c>
      <c r="W197" s="3">
        <f>IFERROR(X197/$V197,0)</f>
        <v>1.2065573770491804</v>
      </c>
      <c r="X197" s="4">
        <f>C196</f>
        <v>-3680000000</v>
      </c>
      <c r="Y197" s="3">
        <f>IFERROR(Z197/$V197,0)</f>
        <v>1.1278688524590164</v>
      </c>
      <c r="Z197" s="4">
        <f>D196</f>
        <v>-3440000000</v>
      </c>
      <c r="AA197" s="3">
        <f>IFERROR(AB197/$V197,0)</f>
        <v>1.1475409836065573</v>
      </c>
      <c r="AB197" s="4">
        <f>E196</f>
        <v>-3500000000</v>
      </c>
      <c r="AC197" s="3">
        <f>IFERROR(AD197/$V197,0)</f>
        <v>-0.031475409836065574</v>
      </c>
      <c r="AD197" s="4">
        <f>F46</f>
        <v>96000000</v>
      </c>
    </row>
    <row r="198" spans="1:30" ht="13.23529411764706">
      <c r="A198" t="s">
        <v>177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H198" t="s">
        <f>A197</f>
        <v>176</v>
      </c>
      <c r="I198" s="3">
        <f>IFERROR(J198/$J$178,0)</f>
        <v>-0.24361022364217252</v>
      </c>
      <c r="J198" s="4">
        <f>B197</f>
        <v>-3050000000</v>
      </c>
      <c r="K198" s="3">
        <f>IFERROR(L198/$L$178,0)</f>
        <v>-0.30488815244407624</v>
      </c>
      <c r="L198" s="4">
        <f>C197</f>
        <v>-3680000000</v>
      </c>
      <c r="M198" s="3">
        <f>IFERROR(N198/$N$178,0)</f>
        <v>-0.28595178719866998</v>
      </c>
      <c r="N198" s="4">
        <f>D197</f>
        <v>-3440000000</v>
      </c>
      <c r="O198" s="3">
        <f>IFERROR(P198/$P$178,0)</f>
        <v>-0.28386050283860503</v>
      </c>
      <c r="P198" s="4">
        <f>E197</f>
        <v>-3500000000</v>
      </c>
      <c r="Q198" s="3">
        <f>IFERROR(R198/$R$178,0)</f>
        <v>0</v>
      </c>
      <c r="R198" s="4">
        <f>F47</f>
        <v>0</v>
      </c>
      <c r="T198" t="s">
        <f>A197</f>
        <v>176</v>
      </c>
      <c r="U198" s="3">
        <f>IFERROR(V198/$V198,0)</f>
        <v>1</v>
      </c>
      <c r="V198" s="4">
        <f>B197</f>
        <v>-3050000000</v>
      </c>
      <c r="W198" s="3">
        <f>IFERROR(X198/$V198,0)</f>
        <v>1.2065573770491804</v>
      </c>
      <c r="X198" s="4">
        <f>C197</f>
        <v>-3680000000</v>
      </c>
      <c r="Y198" s="3">
        <f>IFERROR(Z198/$V198,0)</f>
        <v>1.1278688524590164</v>
      </c>
      <c r="Z198" s="4">
        <f>D197</f>
        <v>-3440000000</v>
      </c>
      <c r="AA198" s="3">
        <f>IFERROR(AB198/$V198,0)</f>
        <v>1.1475409836065573</v>
      </c>
      <c r="AB198" s="4">
        <f>E197</f>
        <v>-3500000000</v>
      </c>
      <c r="AC198" s="3">
        <f>IFERROR(AD198/$V198,0)</f>
        <v>-0</v>
      </c>
      <c r="AD198" s="4">
        <f>F47</f>
        <v>0</v>
      </c>
    </row>
    <row r="199" spans="1:30" ht="13.23529411764706">
      <c r="A199" t="s">
        <v>178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177</v>
      </c>
      <c r="I199" s="3">
        <f>IFERROR(J199/$J$178,0)</f>
        <v>0</v>
      </c>
      <c r="J199" s="4">
        <f>B198</f>
        <v>0</v>
      </c>
      <c r="K199" s="3">
        <f>IFERROR(L199/$L$178,0)</f>
        <v>0</v>
      </c>
      <c r="L199" s="4">
        <f>C198</f>
        <v>0</v>
      </c>
      <c r="M199" s="3">
        <f>IFERROR(N199/$N$178,0)</f>
        <v>0</v>
      </c>
      <c r="N199" s="4">
        <f>D198</f>
        <v>0</v>
      </c>
      <c r="O199" s="3">
        <f>IFERROR(P199/$P$178,0)</f>
        <v>0</v>
      </c>
      <c r="P199" s="4">
        <f>E198</f>
        <v>0</v>
      </c>
      <c r="Q199" s="3">
        <f>IFERROR(R199/$R$178,0)</f>
        <v>0.076095617529880477</v>
      </c>
      <c r="R199" s="4">
        <f>F48</f>
        <v>955000000</v>
      </c>
      <c r="T199" t="s">
        <f>A198</f>
        <v>177</v>
      </c>
      <c r="U199" s="3">
        <f>IFERROR(V199/$V199,0)</f>
        <v>0</v>
      </c>
      <c r="V199" s="4">
        <f>B198</f>
        <v>0</v>
      </c>
      <c r="W199" s="3">
        <f>IFERROR(X199/$V199,0)</f>
        <v>0</v>
      </c>
      <c r="X199" s="4">
        <f>C198</f>
        <v>0</v>
      </c>
      <c r="Y199" s="3">
        <f>IFERROR(Z199/$V199,0)</f>
        <v>0</v>
      </c>
      <c r="Z199" s="4">
        <f>D198</f>
        <v>0</v>
      </c>
      <c r="AA199" s="3">
        <f>IFERROR(AB199/$V199,0)</f>
        <v>0</v>
      </c>
      <c r="AB199" s="4">
        <f>E198</f>
        <v>0</v>
      </c>
      <c r="AC199" s="3">
        <f>IFERROR(AD199/$V199,0)</f>
        <v>0</v>
      </c>
      <c r="AD199" s="4">
        <f>F48</f>
        <v>955000000</v>
      </c>
    </row>
    <row r="200" spans="1:30" ht="13.23529411764706">
      <c r="A200" t="s">
        <v>179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178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178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3.23529411764706">
      <c r="A201" t="s">
        <v>180</v>
      </c>
      <c r="B201" s="4">
        <v>0</v>
      </c>
      <c r="C201" s="4">
        <v>0</v>
      </c>
      <c r="D201" s="4">
        <v>0</v>
      </c>
      <c r="E201" s="4">
        <v>-1490000000</v>
      </c>
      <c r="F201" s="4">
        <v>0</v>
      </c>
      <c r="H201" t="s">
        <f>A200</f>
        <v>179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0.077131474103585659</v>
      </c>
      <c r="R201" s="4">
        <f>F50</f>
        <v>968000000</v>
      </c>
      <c r="T201" t="s">
        <f>A200</f>
        <v>179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968000000</v>
      </c>
    </row>
    <row r="202" spans="1:30" ht="13.23529411764706">
      <c r="A202" t="s">
        <v>181</v>
      </c>
      <c r="B202" s="4">
        <v>0</v>
      </c>
      <c r="C202" s="4">
        <v>374000000</v>
      </c>
      <c r="D202" s="4">
        <v>34000000</v>
      </c>
      <c r="E202" s="4">
        <v>5000000</v>
      </c>
      <c r="F202" s="4">
        <v>192000000</v>
      </c>
      <c r="H202" t="s">
        <f>A201</f>
        <v>180</v>
      </c>
      <c r="I202" s="3">
        <f>IFERROR(J202/$J$178,0)</f>
        <v>0</v>
      </c>
      <c r="J202" s="4">
        <f>B201</f>
        <v>0</v>
      </c>
      <c r="K202" s="3">
        <f>IFERROR(L202/$L$178,0)</f>
        <v>0</v>
      </c>
      <c r="L202" s="4">
        <f>C201</f>
        <v>0</v>
      </c>
      <c r="M202" s="3">
        <f>IFERROR(N202/$N$178,0)</f>
        <v>0</v>
      </c>
      <c r="N202" s="4">
        <f>D201</f>
        <v>0</v>
      </c>
      <c r="O202" s="3">
        <f>IFERROR(P202/$P$178,0)</f>
        <v>-0.12084347120843471</v>
      </c>
      <c r="P202" s="4">
        <f>E201</f>
        <v>-1490000000</v>
      </c>
      <c r="Q202" s="3">
        <f>IFERROR(R202/$R$178,0)</f>
        <v>0.0010358565737051792</v>
      </c>
      <c r="R202" s="4">
        <f>F51</f>
        <v>13000000</v>
      </c>
      <c r="T202" t="s">
        <f>A201</f>
        <v>180</v>
      </c>
      <c r="U202" s="3">
        <f>IFERROR(V202/$V202,0)</f>
        <v>0</v>
      </c>
      <c r="V202" s="4">
        <f>B201</f>
        <v>0</v>
      </c>
      <c r="W202" s="3">
        <f>IFERROR(X202/$V202,0)</f>
        <v>0</v>
      </c>
      <c r="X202" s="4">
        <f>C201</f>
        <v>0</v>
      </c>
      <c r="Y202" s="3">
        <f>IFERROR(Z202/$V202,0)</f>
        <v>0</v>
      </c>
      <c r="Z202" s="4">
        <f>D201</f>
        <v>0</v>
      </c>
      <c r="AA202" s="3">
        <f>IFERROR(AB202/$V202,0)</f>
        <v>0</v>
      </c>
      <c r="AB202" s="4">
        <f>E201</f>
        <v>-1490000000</v>
      </c>
      <c r="AC202" s="3">
        <f>IFERROR(AD202/$V202,0)</f>
        <v>0</v>
      </c>
      <c r="AD202" s="4">
        <f>F51</f>
        <v>13000000</v>
      </c>
    </row>
    <row r="203" spans="1:30" ht="13.23529411764706">
      <c r="A203" t="s">
        <v>182</v>
      </c>
      <c r="B203" s="4">
        <v>-312000000</v>
      </c>
      <c r="C203" s="4">
        <v>-419000000</v>
      </c>
      <c r="D203" s="4">
        <v>-90000000</v>
      </c>
      <c r="E203" s="4">
        <v>-267000000</v>
      </c>
      <c r="F203" s="4">
        <v>-215000000</v>
      </c>
      <c r="H203" t="s">
        <f>A202</f>
        <v>181</v>
      </c>
      <c r="I203" s="3">
        <f>IFERROR(J203/$J$178,0)</f>
        <v>0</v>
      </c>
      <c r="J203" s="4">
        <f>B202</f>
        <v>0</v>
      </c>
      <c r="K203" s="3">
        <f>IFERROR(L203/$L$178,0)</f>
        <v>0.030985915492957747</v>
      </c>
      <c r="L203" s="4">
        <f>C202</f>
        <v>374000000</v>
      </c>
      <c r="M203" s="3">
        <f>IFERROR(N203/$N$178,0)</f>
        <v>0.0028262676641729011</v>
      </c>
      <c r="N203" s="4">
        <f>D202</f>
        <v>34000000</v>
      </c>
      <c r="O203" s="3">
        <f>IFERROR(P203/$P$178,0)</f>
        <v>0.00040551500405515005</v>
      </c>
      <c r="P203" s="4">
        <f>E202</f>
        <v>5000000</v>
      </c>
      <c r="Q203" s="3">
        <f>IFERROR(R203/$R$178,0)</f>
        <v>0.13864541832669322</v>
      </c>
      <c r="R203" s="4">
        <f>F52</f>
        <v>1740000000</v>
      </c>
      <c r="T203" t="s">
        <f>A202</f>
        <v>181</v>
      </c>
      <c r="U203" s="3">
        <f>IFERROR(V203/$V203,0)</f>
        <v>0</v>
      </c>
      <c r="V203" s="4">
        <f>B202</f>
        <v>0</v>
      </c>
      <c r="W203" s="3">
        <f>IFERROR(X203/$V203,0)</f>
        <v>0</v>
      </c>
      <c r="X203" s="4">
        <f>C202</f>
        <v>374000000</v>
      </c>
      <c r="Y203" s="3">
        <f>IFERROR(Z203/$V203,0)</f>
        <v>0</v>
      </c>
      <c r="Z203" s="4">
        <f>D202</f>
        <v>34000000</v>
      </c>
      <c r="AA203" s="3">
        <f>IFERROR(AB203/$V203,0)</f>
        <v>0</v>
      </c>
      <c r="AB203" s="4">
        <f>E202</f>
        <v>5000000</v>
      </c>
      <c r="AC203" s="3">
        <f>IFERROR(AD203/$V203,0)</f>
        <v>0</v>
      </c>
      <c r="AD203" s="4">
        <f>F52</f>
        <v>1740000000</v>
      </c>
    </row>
    <row r="204" spans="1:30" ht="13.23529411764706">
      <c r="A204" t="s">
        <v>183</v>
      </c>
      <c r="B204" s="4">
        <v>-312000000</v>
      </c>
      <c r="C204" s="4">
        <v>-419000000</v>
      </c>
      <c r="D204" s="4">
        <v>-90000000</v>
      </c>
      <c r="E204" s="4">
        <v>-267000000</v>
      </c>
      <c r="F204" s="4">
        <v>-215000000</v>
      </c>
      <c r="H204" t="s">
        <f>A203</f>
        <v>182</v>
      </c>
      <c r="I204" s="3">
        <f>IFERROR(J204/$J$178,0)</f>
        <v>-0.024920127795527155</v>
      </c>
      <c r="J204" s="4">
        <f>B203</f>
        <v>-312000000</v>
      </c>
      <c r="K204" s="3">
        <f>IFERROR(L204/$L$178,0)</f>
        <v>-0.034714167357083679</v>
      </c>
      <c r="L204" s="4">
        <f>C203</f>
        <v>-419000000</v>
      </c>
      <c r="M204" s="3">
        <f>IFERROR(N204/$N$178,0)</f>
        <v>-0.007481296758104738</v>
      </c>
      <c r="N204" s="4">
        <f>D203</f>
        <v>-90000000</v>
      </c>
      <c r="O204" s="3">
        <f>IFERROR(P204/$P$178,0)</f>
        <v>-0.021654501216545011</v>
      </c>
      <c r="P204" s="4">
        <f>E203</f>
        <v>-267000000</v>
      </c>
      <c r="Q204" s="3">
        <f>IFERROR(R204/$R$178,0)</f>
        <v>0</v>
      </c>
      <c r="R204" s="4">
        <f>F53</f>
        <v>0</v>
      </c>
      <c r="T204" t="s">
        <f>A203</f>
        <v>182</v>
      </c>
      <c r="U204" s="3">
        <f>IFERROR(V204/$V204,0)</f>
        <v>1</v>
      </c>
      <c r="V204" s="4">
        <f>B203</f>
        <v>-312000000</v>
      </c>
      <c r="W204" s="3">
        <f>IFERROR(X204/$V204,0)</f>
        <v>1.3429487179487178</v>
      </c>
      <c r="X204" s="4">
        <f>C203</f>
        <v>-419000000</v>
      </c>
      <c r="Y204" s="3">
        <f>IFERROR(Z204/$V204,0)</f>
        <v>0.28846153846153844</v>
      </c>
      <c r="Z204" s="4">
        <f>D203</f>
        <v>-90000000</v>
      </c>
      <c r="AA204" s="3">
        <f>IFERROR(AB204/$V204,0)</f>
        <v>0.85576923076923073</v>
      </c>
      <c r="AB204" s="4">
        <f>E203</f>
        <v>-267000000</v>
      </c>
      <c r="AC204" s="3">
        <f>IFERROR(AD204/$V204,0)</f>
        <v>0</v>
      </c>
      <c r="AD204" s="4">
        <f>F53</f>
        <v>0</v>
      </c>
    </row>
    <row r="205" spans="1:30" ht="13.23529411764706">
      <c r="A205" t="s">
        <v>184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H205" t="s">
        <f>A204</f>
        <v>183</v>
      </c>
      <c r="I205" s="3">
        <f>IFERROR(J205/$J$178,0)</f>
        <v>-0.024920127795527155</v>
      </c>
      <c r="J205" s="4">
        <f>B204</f>
        <v>-312000000</v>
      </c>
      <c r="K205" s="3">
        <f>IFERROR(L205/$L$178,0)</f>
        <v>-0.034714167357083679</v>
      </c>
      <c r="L205" s="4">
        <f>C204</f>
        <v>-419000000</v>
      </c>
      <c r="M205" s="3">
        <f>IFERROR(N205/$N$178,0)</f>
        <v>-0.007481296758104738</v>
      </c>
      <c r="N205" s="4">
        <f>D204</f>
        <v>-90000000</v>
      </c>
      <c r="O205" s="3">
        <f>IFERROR(P205/$P$178,0)</f>
        <v>-0.021654501216545011</v>
      </c>
      <c r="P205" s="4">
        <f>E204</f>
        <v>-267000000</v>
      </c>
      <c r="Q205" s="3">
        <f>IFERROR(R205/$R$178,0)</f>
        <v>0</v>
      </c>
      <c r="R205" s="4">
        <f>F54</f>
        <v>0</v>
      </c>
      <c r="T205" t="s">
        <f>A204</f>
        <v>183</v>
      </c>
      <c r="U205" s="3">
        <f>IFERROR(V205/$V205,0)</f>
        <v>1</v>
      </c>
      <c r="V205" s="4">
        <f>B204</f>
        <v>-312000000</v>
      </c>
      <c r="W205" s="3">
        <f>IFERROR(X205/$V205,0)</f>
        <v>1.3429487179487178</v>
      </c>
      <c r="X205" s="4">
        <f>C204</f>
        <v>-419000000</v>
      </c>
      <c r="Y205" s="3">
        <f>IFERROR(Z205/$V205,0)</f>
        <v>0.28846153846153844</v>
      </c>
      <c r="Z205" s="4">
        <f>D204</f>
        <v>-90000000</v>
      </c>
      <c r="AA205" s="3">
        <f>IFERROR(AB205/$V205,0)</f>
        <v>0.85576923076923073</v>
      </c>
      <c r="AB205" s="4">
        <f>E204</f>
        <v>-267000000</v>
      </c>
      <c r="AC205" s="3">
        <f>IFERROR(AD205/$V205,0)</f>
        <v>-0</v>
      </c>
      <c r="AD205" s="4">
        <f>F54</f>
        <v>0</v>
      </c>
    </row>
    <row r="206" spans="1:30" ht="13.23529411764706">
      <c r="A206" t="s">
        <v>185</v>
      </c>
      <c r="B206" s="4">
        <v>-291000000</v>
      </c>
      <c r="C206" s="4">
        <v>-1280000000</v>
      </c>
      <c r="D206" s="4">
        <v>-248000000</v>
      </c>
      <c r="E206" s="4">
        <v>-258000000</v>
      </c>
      <c r="F206" s="4">
        <v>-295000000</v>
      </c>
      <c r="H206" t="s">
        <f>A205</f>
        <v>184</v>
      </c>
      <c r="I206" s="3">
        <f>IFERROR(J206/$J$178,0)</f>
        <v>0</v>
      </c>
      <c r="J206" s="4">
        <f>B205</f>
        <v>0</v>
      </c>
      <c r="K206" s="3">
        <f>IFERROR(L206/$L$178,0)</f>
        <v>0</v>
      </c>
      <c r="L206" s="4">
        <f>C205</f>
        <v>0</v>
      </c>
      <c r="M206" s="3">
        <f>IFERROR(N206/$N$178,0)</f>
        <v>0</v>
      </c>
      <c r="N206" s="4">
        <f>D205</f>
        <v>0</v>
      </c>
      <c r="O206" s="3">
        <f>IFERROR(P206/$P$178,0)</f>
        <v>0</v>
      </c>
      <c r="P206" s="4">
        <f>E205</f>
        <v>0</v>
      </c>
      <c r="Q206" s="3">
        <f>IFERROR(R206/$R$178,0)</f>
        <v>0.023585657370517928</v>
      </c>
      <c r="R206" s="4">
        <f>F55</f>
        <v>296000000</v>
      </c>
      <c r="T206" t="s">
        <f>A205</f>
        <v>184</v>
      </c>
      <c r="U206" s="3">
        <f>IFERROR(V206/$V206,0)</f>
        <v>0</v>
      </c>
      <c r="V206" s="4">
        <f>B205</f>
        <v>0</v>
      </c>
      <c r="W206" s="3">
        <f>IFERROR(X206/$V206,0)</f>
        <v>0</v>
      </c>
      <c r="X206" s="4">
        <f>C205</f>
        <v>0</v>
      </c>
      <c r="Y206" s="3">
        <f>IFERROR(Z206/$V206,0)</f>
        <v>0</v>
      </c>
      <c r="Z206" s="4">
        <f>D205</f>
        <v>0</v>
      </c>
      <c r="AA206" s="3">
        <f>IFERROR(AB206/$V206,0)</f>
        <v>0</v>
      </c>
      <c r="AB206" s="4">
        <f>E205</f>
        <v>0</v>
      </c>
      <c r="AC206" s="3">
        <f>IFERROR(AD206/$V206,0)</f>
        <v>0</v>
      </c>
      <c r="AD206" s="4">
        <f>F55</f>
        <v>296000000</v>
      </c>
    </row>
    <row r="207" spans="1:30" ht="13.23529411764706">
      <c r="A207" t="s">
        <v>186</v>
      </c>
      <c r="B207" s="4">
        <v>0</v>
      </c>
      <c r="C207" s="4">
        <v>31000000</v>
      </c>
      <c r="D207" s="4">
        <v>37000000</v>
      </c>
      <c r="E207" s="4">
        <v>34000000</v>
      </c>
      <c r="F207" s="4">
        <v>22000000</v>
      </c>
      <c r="H207" t="s">
        <f>A206</f>
        <v>185</v>
      </c>
      <c r="I207" s="3">
        <f>IFERROR(J207/$J$178,0)</f>
        <v>-0.023242811501597443</v>
      </c>
      <c r="J207" s="4">
        <f>B206</f>
        <v>-291000000</v>
      </c>
      <c r="K207" s="3">
        <f>IFERROR(L207/$L$178,0)</f>
        <v>-0.10604805302402651</v>
      </c>
      <c r="L207" s="4">
        <f>C206</f>
        <v>-1280000000</v>
      </c>
      <c r="M207" s="3">
        <f>IFERROR(N207/$N$178,0)</f>
        <v>-0.02061512884455528</v>
      </c>
      <c r="N207" s="4">
        <f>D206</f>
        <v>-248000000</v>
      </c>
      <c r="O207" s="3">
        <f>IFERROR(P207/$P$178,0)</f>
        <v>-0.020924574209245744</v>
      </c>
      <c r="P207" s="4">
        <f>E206</f>
        <v>-258000000</v>
      </c>
      <c r="Q207" s="3">
        <f>IFERROR(R207/$R$178,0)</f>
        <v>-0.00095617529880478091</v>
      </c>
      <c r="R207" s="4">
        <f>F56</f>
        <v>-12000000</v>
      </c>
      <c r="T207" t="s">
        <f>A206</f>
        <v>185</v>
      </c>
      <c r="U207" s="3">
        <f>IFERROR(V207/$V207,0)</f>
        <v>1</v>
      </c>
      <c r="V207" s="4">
        <f>B206</f>
        <v>-291000000</v>
      </c>
      <c r="W207" s="3">
        <f>IFERROR(X207/$V207,0)</f>
        <v>4.398625429553265</v>
      </c>
      <c r="X207" s="4">
        <f>C206</f>
        <v>-1280000000</v>
      </c>
      <c r="Y207" s="3">
        <f>IFERROR(Z207/$V207,0)</f>
        <v>0.85223367697594499</v>
      </c>
      <c r="Z207" s="4">
        <f>D206</f>
        <v>-248000000</v>
      </c>
      <c r="AA207" s="3">
        <f>IFERROR(AB207/$V207,0)</f>
        <v>0.88659793814432986</v>
      </c>
      <c r="AB207" s="4">
        <f>E206</f>
        <v>-258000000</v>
      </c>
      <c r="AC207" s="3">
        <f>IFERROR(AD207/$V207,0)</f>
        <v>0.041237113402061855</v>
      </c>
      <c r="AD207" s="4">
        <f>F56</f>
        <v>-12000000</v>
      </c>
    </row>
    <row r="208" spans="1:30" ht="13.23529411764706">
      <c r="A208" t="s">
        <v>187</v>
      </c>
      <c r="B208" s="4">
        <v>-3660000000</v>
      </c>
      <c r="C208" s="4">
        <v>-4980000000</v>
      </c>
      <c r="D208" s="4">
        <v>-3710000000</v>
      </c>
      <c r="E208" s="4">
        <v>-5470000000</v>
      </c>
      <c r="F208" s="4">
        <v>-3780000000</v>
      </c>
      <c r="H208" t="s">
        <f>A207</f>
        <v>186</v>
      </c>
      <c r="I208" s="3">
        <f>IFERROR(J208/$J$178,0)</f>
        <v>0</v>
      </c>
      <c r="J208" s="4">
        <f>B207</f>
        <v>0</v>
      </c>
      <c r="K208" s="3">
        <f>IFERROR(L208/$L$178,0)</f>
        <v>0.0025683512841756422</v>
      </c>
      <c r="L208" s="4">
        <f>C207</f>
        <v>31000000</v>
      </c>
      <c r="M208" s="3">
        <f>IFERROR(N208/$N$178,0)</f>
        <v>0.0030756442227763922</v>
      </c>
      <c r="N208" s="4">
        <f>D207</f>
        <v>37000000</v>
      </c>
      <c r="O208" s="3">
        <f>IFERROR(P208/$P$178,0)</f>
        <v>0.0027575020275750202</v>
      </c>
      <c r="P208" s="4">
        <f>E207</f>
        <v>34000000</v>
      </c>
      <c r="Q208" s="3">
        <f>IFERROR(R208/$R$178,0)</f>
        <v>0</v>
      </c>
      <c r="R208" s="4">
        <f>F57</f>
        <v>0</v>
      </c>
      <c r="T208" t="s">
        <f>A207</f>
        <v>186</v>
      </c>
      <c r="U208" s="3">
        <f>IFERROR(V208/$V208,0)</f>
        <v>0</v>
      </c>
      <c r="V208" s="4">
        <f>B207</f>
        <v>0</v>
      </c>
      <c r="W208" s="3">
        <f>IFERROR(X208/$V208,0)</f>
        <v>0</v>
      </c>
      <c r="X208" s="4">
        <f>C207</f>
        <v>31000000</v>
      </c>
      <c r="Y208" s="3">
        <f>IFERROR(Z208/$V208,0)</f>
        <v>0</v>
      </c>
      <c r="Z208" s="4">
        <f>D207</f>
        <v>37000000</v>
      </c>
      <c r="AA208" s="3">
        <f>IFERROR(AB208/$V208,0)</f>
        <v>0</v>
      </c>
      <c r="AB208" s="4">
        <f>E207</f>
        <v>34000000</v>
      </c>
      <c r="AC208" s="3">
        <f>IFERROR(AD208/$V208,0)</f>
        <v>0</v>
      </c>
      <c r="AD208" s="4">
        <f>F57</f>
        <v>0</v>
      </c>
    </row>
    <row r="209" spans="1:30" ht="13.23529411764706">
      <c r="A209" t="s">
        <v>188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H209" t="s">
        <f>A208</f>
        <v>187</v>
      </c>
      <c r="I209" s="3">
        <f>IFERROR(J209/$J$178,0)</f>
        <v>-0.29233226837060705</v>
      </c>
      <c r="J209" s="4">
        <f>B208</f>
        <v>-3660000000</v>
      </c>
      <c r="K209" s="3">
        <f>IFERROR(L209/$L$178,0)</f>
        <v>-0.41259320629660312</v>
      </c>
      <c r="L209" s="4">
        <f>C208</f>
        <v>-4980000000</v>
      </c>
      <c r="M209" s="3">
        <f>IFERROR(N209/$N$178,0)</f>
        <v>-0.30839567747298419</v>
      </c>
      <c r="N209" s="4">
        <f>D208</f>
        <v>-3710000000</v>
      </c>
      <c r="O209" s="3">
        <f>IFERROR(P209/$P$178,0)</f>
        <v>-0.44363341443633414</v>
      </c>
      <c r="P209" s="4">
        <f>E208</f>
        <v>-5470000000</v>
      </c>
      <c r="Q209" s="3">
        <f>IFERROR(R209/$R$178,0)</f>
        <v>0.025099601593625499</v>
      </c>
      <c r="R209" s="4">
        <f>F58</f>
        <v>315000000</v>
      </c>
      <c r="T209" t="s">
        <f>A208</f>
        <v>187</v>
      </c>
      <c r="U209" s="3">
        <f>IFERROR(V209/$V209,0)</f>
        <v>1</v>
      </c>
      <c r="V209" s="4">
        <f>B208</f>
        <v>-3660000000</v>
      </c>
      <c r="W209" s="3">
        <f>IFERROR(X209/$V209,0)</f>
        <v>1.360655737704918</v>
      </c>
      <c r="X209" s="4">
        <f>C208</f>
        <v>-4980000000</v>
      </c>
      <c r="Y209" s="3">
        <f>IFERROR(Z209/$V209,0)</f>
        <v>1.0136612021857923</v>
      </c>
      <c r="Z209" s="4">
        <f>D208</f>
        <v>-3710000000</v>
      </c>
      <c r="AA209" s="3">
        <f>IFERROR(AB209/$V209,0)</f>
        <v>1.4945355191256831</v>
      </c>
      <c r="AB209" s="4">
        <f>E208</f>
        <v>-5470000000</v>
      </c>
      <c r="AC209" s="3">
        <f>IFERROR(AD209/$V209,0)</f>
        <v>-0.086065573770491802</v>
      </c>
      <c r="AD209" s="4">
        <f>F58</f>
        <v>315000000</v>
      </c>
    </row>
    <row r="210" spans="1:30" ht="13.23529411764706">
      <c r="A210" t="s">
        <v>189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H210" t="s">
        <f>A209</f>
        <v>188</v>
      </c>
      <c r="I210" s="3">
        <f>IFERROR(J210/$J$178,0)</f>
        <v>0</v>
      </c>
      <c r="J210" s="4">
        <f>B209</f>
        <v>0</v>
      </c>
      <c r="K210" s="3">
        <f>IFERROR(L210/$L$178,0)</f>
        <v>0</v>
      </c>
      <c r="L210" s="4">
        <f>C209</f>
        <v>0</v>
      </c>
      <c r="M210" s="3">
        <f>IFERROR(N210/$N$178,0)</f>
        <v>0</v>
      </c>
      <c r="N210" s="4">
        <f>D209</f>
        <v>0</v>
      </c>
      <c r="O210" s="3">
        <f>IFERROR(P210/$P$178,0)</f>
        <v>0</v>
      </c>
      <c r="P210" s="4">
        <f>E209</f>
        <v>0</v>
      </c>
      <c r="Q210" s="3">
        <f>IFERROR(R210/$R$178,0)</f>
        <v>0</v>
      </c>
      <c r="R210" s="4">
        <f>F59</f>
        <v>0</v>
      </c>
      <c r="T210" t="s">
        <f>A209</f>
        <v>188</v>
      </c>
      <c r="U210" s="3">
        <f>IFERROR(V210/$V210,0)</f>
        <v>0</v>
      </c>
      <c r="V210" s="4">
        <f>B209</f>
        <v>0</v>
      </c>
      <c r="W210" s="3">
        <f>IFERROR(X210/$V210,0)</f>
        <v>0</v>
      </c>
      <c r="X210" s="4">
        <f>C209</f>
        <v>0</v>
      </c>
      <c r="Y210" s="3">
        <f>IFERROR(Z210/$V210,0)</f>
        <v>0</v>
      </c>
      <c r="Z210" s="4">
        <f>D209</f>
        <v>0</v>
      </c>
      <c r="AA210" s="3">
        <f>IFERROR(AB210/$V210,0)</f>
        <v>0</v>
      </c>
      <c r="AB210" s="4">
        <f>E209</f>
        <v>0</v>
      </c>
      <c r="AC210" s="3">
        <f>IFERROR(AD210/$V210,0)</f>
        <v>0</v>
      </c>
      <c r="AD210" s="4">
        <f>F59</f>
        <v>0</v>
      </c>
    </row>
    <row r="211" spans="1:30" ht="13.23529411764706">
      <c r="A211" t="s">
        <v>190</v>
      </c>
      <c r="B211" s="4">
        <v>-733000000</v>
      </c>
      <c r="C211" s="4">
        <v>-763000000</v>
      </c>
      <c r="D211" s="4">
        <v>-803000000</v>
      </c>
      <c r="E211" s="4">
        <v>-842000000</v>
      </c>
      <c r="F211" s="4">
        <v>-924000000</v>
      </c>
      <c r="H211" t="s">
        <f>A210</f>
        <v>189</v>
      </c>
      <c r="I211" s="3">
        <f>IFERROR(J211/$J$178,0)</f>
        <v>0</v>
      </c>
      <c r="J211" s="4">
        <f>B210</f>
        <v>0</v>
      </c>
      <c r="K211" s="3">
        <f>IFERROR(L211/$L$178,0)</f>
        <v>0</v>
      </c>
      <c r="L211" s="4">
        <f>C210</f>
        <v>0</v>
      </c>
      <c r="M211" s="3">
        <f>IFERROR(N211/$N$178,0)</f>
        <v>0</v>
      </c>
      <c r="N211" s="4">
        <f>D210</f>
        <v>0</v>
      </c>
      <c r="O211" s="3">
        <f>IFERROR(P211/$P$178,0)</f>
        <v>0</v>
      </c>
      <c r="P211" s="4">
        <f>E210</f>
        <v>0</v>
      </c>
      <c r="Q211" s="3">
        <f>IFERROR(R211/$R$178,0)</f>
        <v>0.00055776892430278887</v>
      </c>
      <c r="R211" s="4">
        <f>F60</f>
        <v>7000000</v>
      </c>
      <c r="T211" t="s">
        <f>A210</f>
        <v>189</v>
      </c>
      <c r="U211" s="3">
        <f>IFERROR(V211/$V211,0)</f>
        <v>0</v>
      </c>
      <c r="V211" s="4">
        <f>B210</f>
        <v>0</v>
      </c>
      <c r="W211" s="3">
        <f>IFERROR(X211/$V211,0)</f>
        <v>0</v>
      </c>
      <c r="X211" s="4">
        <f>C210</f>
        <v>0</v>
      </c>
      <c r="Y211" s="3">
        <f>IFERROR(Z211/$V211,0)</f>
        <v>0</v>
      </c>
      <c r="Z211" s="4">
        <f>D210</f>
        <v>0</v>
      </c>
      <c r="AA211" s="3">
        <f>IFERROR(AB211/$V211,0)</f>
        <v>0</v>
      </c>
      <c r="AB211" s="4">
        <f>E210</f>
        <v>0</v>
      </c>
      <c r="AC211" s="3">
        <f>IFERROR(AD211/$V211,0)</f>
        <v>0</v>
      </c>
      <c r="AD211" s="4">
        <f>F60</f>
        <v>7000000</v>
      </c>
    </row>
    <row r="212" spans="1:30" ht="13.23529411764706">
      <c r="A212" t="s">
        <v>191</v>
      </c>
      <c r="B212" s="4">
        <v>-733000000</v>
      </c>
      <c r="C212" s="4">
        <v>-763000000</v>
      </c>
      <c r="D212" s="4">
        <v>-803000000</v>
      </c>
      <c r="E212" s="4">
        <v>-842000000</v>
      </c>
      <c r="F212" s="4">
        <v>-924000000</v>
      </c>
      <c r="H212" t="s">
        <f>A211</f>
        <v>190</v>
      </c>
      <c r="I212" s="3">
        <f>IFERROR(J212/$J$178,0)</f>
        <v>-0.058546325878594249</v>
      </c>
      <c r="J212" s="4">
        <f>B211</f>
        <v>-733000000</v>
      </c>
      <c r="K212" s="3">
        <f>IFERROR(L212/$L$178,0)</f>
        <v>-0.063214581607290807</v>
      </c>
      <c r="L212" s="4">
        <f>C211</f>
        <v>-763000000</v>
      </c>
      <c r="M212" s="3">
        <f>IFERROR(N212/$N$178,0)</f>
        <v>-0.066749792186201168</v>
      </c>
      <c r="N212" s="4">
        <f>D211</f>
        <v>-803000000</v>
      </c>
      <c r="O212" s="3">
        <f>IFERROR(P212/$P$178,0)</f>
        <v>-0.068288726682887269</v>
      </c>
      <c r="P212" s="4">
        <f>E211</f>
        <v>-842000000</v>
      </c>
      <c r="Q212" s="3">
        <f>IFERROR(R212/$R$178,0)</f>
        <v>0</v>
      </c>
      <c r="R212" s="4">
        <f>F61</f>
        <v>0</v>
      </c>
      <c r="T212" t="s">
        <f>A211</f>
        <v>190</v>
      </c>
      <c r="U212" s="3">
        <f>IFERROR(V212/$V212,0)</f>
        <v>1</v>
      </c>
      <c r="V212" s="4">
        <f>B211</f>
        <v>-733000000</v>
      </c>
      <c r="W212" s="3">
        <f>IFERROR(X212/$V212,0)</f>
        <v>1.0409276944065484</v>
      </c>
      <c r="X212" s="4">
        <f>C211</f>
        <v>-763000000</v>
      </c>
      <c r="Y212" s="3">
        <f>IFERROR(Z212/$V212,0)</f>
        <v>1.0954979536152796</v>
      </c>
      <c r="Z212" s="4">
        <f>D211</f>
        <v>-803000000</v>
      </c>
      <c r="AA212" s="3">
        <f>IFERROR(AB212/$V212,0)</f>
        <v>1.1487039563437926</v>
      </c>
      <c r="AB212" s="4">
        <f>E211</f>
        <v>-842000000</v>
      </c>
      <c r="AC212" s="3">
        <f>IFERROR(AD212/$V212,0)</f>
        <v>-0</v>
      </c>
      <c r="AD212" s="4">
        <f>F61</f>
        <v>0</v>
      </c>
    </row>
    <row r="213" spans="1:30" ht="13.23529411764706">
      <c r="A213" t="s">
        <v>61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H213" t="s">
        <f>A212</f>
        <v>191</v>
      </c>
      <c r="I213" s="3">
        <f>IFERROR(J213/$J$178,0)</f>
        <v>-0.058546325878594249</v>
      </c>
      <c r="J213" s="4">
        <f>B212</f>
        <v>-733000000</v>
      </c>
      <c r="K213" s="3">
        <f>IFERROR(L213/$L$178,0)</f>
        <v>-0.063214581607290807</v>
      </c>
      <c r="L213" s="4">
        <f>C212</f>
        <v>-763000000</v>
      </c>
      <c r="M213" s="3">
        <f>IFERROR(N213/$N$178,0)</f>
        <v>-0.066749792186201168</v>
      </c>
      <c r="N213" s="4">
        <f>D212</f>
        <v>-803000000</v>
      </c>
      <c r="O213" s="3">
        <f>IFERROR(P213/$P$178,0)</f>
        <v>-0.068288726682887269</v>
      </c>
      <c r="P213" s="4">
        <f>E212</f>
        <v>-842000000</v>
      </c>
      <c r="Q213" s="3">
        <f>IFERROR(R213/$R$178,0)</f>
        <v>0</v>
      </c>
      <c r="R213" s="4">
        <f>F62</f>
        <v>0</v>
      </c>
      <c r="T213" t="s">
        <f>A212</f>
        <v>191</v>
      </c>
      <c r="U213" s="3">
        <f>IFERROR(V213/$V213,0)</f>
        <v>1</v>
      </c>
      <c r="V213" s="4">
        <f>B212</f>
        <v>-733000000</v>
      </c>
      <c r="W213" s="3">
        <f>IFERROR(X213/$V213,0)</f>
        <v>1.0409276944065484</v>
      </c>
      <c r="X213" s="4">
        <f>C212</f>
        <v>-763000000</v>
      </c>
      <c r="Y213" s="3">
        <f>IFERROR(Z213/$V213,0)</f>
        <v>1.0954979536152796</v>
      </c>
      <c r="Z213" s="4">
        <f>D212</f>
        <v>-803000000</v>
      </c>
      <c r="AA213" s="3">
        <f>IFERROR(AB213/$V213,0)</f>
        <v>1.1487039563437926</v>
      </c>
      <c r="AB213" s="4">
        <f>E212</f>
        <v>-842000000</v>
      </c>
      <c r="AC213" s="3">
        <f>IFERROR(AD213/$V213,0)</f>
        <v>-0</v>
      </c>
      <c r="AD213" s="4">
        <f>F62</f>
        <v>0</v>
      </c>
    </row>
    <row r="214" spans="1:30" ht="13.23529411764706">
      <c r="A214" t="s">
        <v>192</v>
      </c>
      <c r="B214" s="4">
        <v>0</v>
      </c>
      <c r="C214" s="4">
        <v>753000000</v>
      </c>
      <c r="D214" s="4">
        <v>394000000</v>
      </c>
      <c r="E214" s="4">
        <v>758000000</v>
      </c>
      <c r="F214" s="4">
        <v>879000000</v>
      </c>
      <c r="H214" t="s">
        <f>A213</f>
        <v>61</v>
      </c>
      <c r="I214" s="3">
        <f>IFERROR(J214/$J$178,0)</f>
        <v>0</v>
      </c>
      <c r="J214" s="4">
        <f>B213</f>
        <v>0</v>
      </c>
      <c r="K214" s="3">
        <f>IFERROR(L214/$L$178,0)</f>
        <v>0</v>
      </c>
      <c r="L214" s="4">
        <f>C213</f>
        <v>0</v>
      </c>
      <c r="M214" s="3">
        <f>IFERROR(N214/$N$178,0)</f>
        <v>0</v>
      </c>
      <c r="N214" s="4">
        <f>D213</f>
        <v>0</v>
      </c>
      <c r="O214" s="3">
        <f>IFERROR(P214/$P$178,0)</f>
        <v>0</v>
      </c>
      <c r="P214" s="4">
        <f>E213</f>
        <v>0</v>
      </c>
      <c r="Q214" s="3">
        <f>IFERROR(R214/$R$178,0)</f>
        <v>0.11474103585657371</v>
      </c>
      <c r="R214" s="4">
        <f>F63</f>
        <v>1440000000</v>
      </c>
      <c r="T214" t="s">
        <f>A213</f>
        <v>61</v>
      </c>
      <c r="U214" s="3">
        <f>IFERROR(V214/$V214,0)</f>
        <v>0</v>
      </c>
      <c r="V214" s="4">
        <f>B213</f>
        <v>0</v>
      </c>
      <c r="W214" s="3">
        <f>IFERROR(X214/$V214,0)</f>
        <v>0</v>
      </c>
      <c r="X214" s="4">
        <f>C213</f>
        <v>0</v>
      </c>
      <c r="Y214" s="3">
        <f>IFERROR(Z214/$V214,0)</f>
        <v>0</v>
      </c>
      <c r="Z214" s="4">
        <f>D213</f>
        <v>0</v>
      </c>
      <c r="AA214" s="3">
        <f>IFERROR(AB214/$V214,0)</f>
        <v>0</v>
      </c>
      <c r="AB214" s="4">
        <f>E213</f>
        <v>0</v>
      </c>
      <c r="AC214" s="3">
        <f>IFERROR(AD214/$V214,0)</f>
        <v>0</v>
      </c>
      <c r="AD214" s="4">
        <f>F63</f>
        <v>1440000000</v>
      </c>
    </row>
    <row r="215" spans="1:30" ht="13.23529411764706">
      <c r="A215" t="s">
        <v>193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H215" t="s">
        <f>A214</f>
        <v>192</v>
      </c>
      <c r="I215" s="3">
        <f>IFERROR(J215/$J$178,0)</f>
        <v>0</v>
      </c>
      <c r="J215" s="4">
        <f>B214</f>
        <v>0</v>
      </c>
      <c r="K215" s="3">
        <f>IFERROR(L215/$L$178,0)</f>
        <v>0.062386081193040593</v>
      </c>
      <c r="L215" s="4">
        <f>C214</f>
        <v>753000000</v>
      </c>
      <c r="M215" s="3">
        <f>IFERROR(N215/$N$178,0)</f>
        <v>0.032751454696591853</v>
      </c>
      <c r="N215" s="4">
        <f>D214</f>
        <v>394000000</v>
      </c>
      <c r="O215" s="3">
        <f>IFERROR(P215/$P$178,0)</f>
        <v>0.061476074614760748</v>
      </c>
      <c r="P215" s="4">
        <f>E214</f>
        <v>758000000</v>
      </c>
      <c r="Q215" s="3">
        <f>IFERROR(R215/$R$178,0)</f>
        <v>0.0077290836653386456</v>
      </c>
      <c r="R215" s="4">
        <f>F64</f>
        <v>97000000</v>
      </c>
      <c r="T215" t="s">
        <f>A214</f>
        <v>192</v>
      </c>
      <c r="U215" s="3">
        <f>IFERROR(V215/$V215,0)</f>
        <v>0</v>
      </c>
      <c r="V215" s="4">
        <f>B214</f>
        <v>0</v>
      </c>
      <c r="W215" s="3">
        <f>IFERROR(X215/$V215,0)</f>
        <v>0</v>
      </c>
      <c r="X215" s="4">
        <f>C214</f>
        <v>753000000</v>
      </c>
      <c r="Y215" s="3">
        <f>IFERROR(Z215/$V215,0)</f>
        <v>0</v>
      </c>
      <c r="Z215" s="4">
        <f>D214</f>
        <v>394000000</v>
      </c>
      <c r="AA215" s="3">
        <f>IFERROR(AB215/$V215,0)</f>
        <v>0</v>
      </c>
      <c r="AB215" s="4">
        <f>E214</f>
        <v>758000000</v>
      </c>
      <c r="AC215" s="3">
        <f>IFERROR(AD215/$V215,0)</f>
        <v>0</v>
      </c>
      <c r="AD215" s="4">
        <f>F64</f>
        <v>97000000</v>
      </c>
    </row>
    <row r="216" spans="1:30" ht="13.23529411764706">
      <c r="A216" t="s">
        <v>194</v>
      </c>
      <c r="B216" s="4">
        <v>0</v>
      </c>
      <c r="C216" s="4">
        <v>753000000</v>
      </c>
      <c r="D216" s="4">
        <v>394000000</v>
      </c>
      <c r="E216" s="4">
        <v>758000000</v>
      </c>
      <c r="F216" s="4">
        <v>879000000</v>
      </c>
      <c r="H216" t="s">
        <f>A215</f>
        <v>193</v>
      </c>
      <c r="I216" s="3">
        <f>IFERROR(J216/$J$178,0)</f>
        <v>0</v>
      </c>
      <c r="J216" s="4">
        <f>B215</f>
        <v>0</v>
      </c>
      <c r="K216" s="3">
        <f>IFERROR(L216/$L$178,0)</f>
        <v>0</v>
      </c>
      <c r="L216" s="4">
        <f>C215</f>
        <v>0</v>
      </c>
      <c r="M216" s="3">
        <f>IFERROR(N216/$N$178,0)</f>
        <v>0</v>
      </c>
      <c r="N216" s="4">
        <f>D215</f>
        <v>0</v>
      </c>
      <c r="O216" s="3">
        <f>IFERROR(P216/$P$178,0)</f>
        <v>0</v>
      </c>
      <c r="P216" s="4">
        <f>E215</f>
        <v>0</v>
      </c>
      <c r="Q216" s="3">
        <f>IFERROR(R216/$R$178,0)</f>
        <v>0.10677290836653386</v>
      </c>
      <c r="R216" s="4">
        <f>F65</f>
        <v>1340000000</v>
      </c>
      <c r="T216" t="s">
        <f>A215</f>
        <v>193</v>
      </c>
      <c r="U216" s="3">
        <f>IFERROR(V216/$V216,0)</f>
        <v>0</v>
      </c>
      <c r="V216" s="4">
        <f>B215</f>
        <v>0</v>
      </c>
      <c r="W216" s="3">
        <f>IFERROR(X216/$V216,0)</f>
        <v>0</v>
      </c>
      <c r="X216" s="4">
        <f>C215</f>
        <v>0</v>
      </c>
      <c r="Y216" s="3">
        <f>IFERROR(Z216/$V216,0)</f>
        <v>0</v>
      </c>
      <c r="Z216" s="4">
        <f>D215</f>
        <v>0</v>
      </c>
      <c r="AA216" s="3">
        <f>IFERROR(AB216/$V216,0)</f>
        <v>0</v>
      </c>
      <c r="AB216" s="4">
        <f>E215</f>
        <v>0</v>
      </c>
      <c r="AC216" s="3">
        <f>IFERROR(AD216/$V216,0)</f>
        <v>0</v>
      </c>
      <c r="AD216" s="4">
        <f>F65</f>
        <v>1340000000</v>
      </c>
    </row>
    <row r="217" spans="1:30" ht="13.23529411764706">
      <c r="A217" t="s">
        <v>195</v>
      </c>
      <c r="B217" s="4">
        <v>0</v>
      </c>
      <c r="C217" s="4">
        <v>702000000</v>
      </c>
      <c r="D217" s="4">
        <v>343000000</v>
      </c>
      <c r="E217" s="4">
        <v>705000000</v>
      </c>
      <c r="F217" s="4">
        <v>825000000</v>
      </c>
      <c r="H217" t="s">
        <f>A216</f>
        <v>194</v>
      </c>
      <c r="I217" s="3">
        <f>IFERROR(J217/$J$178,0)</f>
        <v>0</v>
      </c>
      <c r="J217" s="4">
        <f>B216</f>
        <v>0</v>
      </c>
      <c r="K217" s="3">
        <f>IFERROR(L217/$L$178,0)</f>
        <v>0.062386081193040593</v>
      </c>
      <c r="L217" s="4">
        <f>C216</f>
        <v>753000000</v>
      </c>
      <c r="M217" s="3">
        <f>IFERROR(N217/$N$178,0)</f>
        <v>0.032751454696591853</v>
      </c>
      <c r="N217" s="4">
        <f>D216</f>
        <v>394000000</v>
      </c>
      <c r="O217" s="3">
        <f>IFERROR(P217/$P$178,0)</f>
        <v>0.061476074614760748</v>
      </c>
      <c r="P217" s="4">
        <f>E216</f>
        <v>758000000</v>
      </c>
      <c r="Q217" s="3">
        <f>IFERROR(R217/$R$178,0)</f>
        <v>0</v>
      </c>
      <c r="R217" s="4">
        <f>F66</f>
        <v>0</v>
      </c>
      <c r="T217" t="s">
        <f>A216</f>
        <v>194</v>
      </c>
      <c r="U217" s="3">
        <f>IFERROR(V217/$V217,0)</f>
        <v>0</v>
      </c>
      <c r="V217" s="4">
        <f>B216</f>
        <v>0</v>
      </c>
      <c r="W217" s="3">
        <f>IFERROR(X217/$V217,0)</f>
        <v>0</v>
      </c>
      <c r="X217" s="4">
        <f>C216</f>
        <v>753000000</v>
      </c>
      <c r="Y217" s="3">
        <f>IFERROR(Z217/$V217,0)</f>
        <v>0</v>
      </c>
      <c r="Z217" s="4">
        <f>D216</f>
        <v>394000000</v>
      </c>
      <c r="AA217" s="3">
        <f>IFERROR(AB217/$V217,0)</f>
        <v>0</v>
      </c>
      <c r="AB217" s="4">
        <f>E216</f>
        <v>758000000</v>
      </c>
      <c r="AC217" s="3">
        <f>IFERROR(AD217/$V217,0)</f>
        <v>0</v>
      </c>
      <c r="AD217" s="4">
        <f>F66</f>
        <v>0</v>
      </c>
    </row>
    <row r="218" spans="1:30" ht="13.23529411764706">
      <c r="A218" t="s">
        <v>196</v>
      </c>
      <c r="B218" s="4">
        <v>0</v>
      </c>
      <c r="C218" s="4">
        <v>51000000</v>
      </c>
      <c r="D218" s="4">
        <v>51000000</v>
      </c>
      <c r="E218" s="4">
        <v>53000000</v>
      </c>
      <c r="F218" s="4">
        <v>54000000</v>
      </c>
      <c r="H218" t="s">
        <f>A217</f>
        <v>195</v>
      </c>
      <c r="I218" s="3">
        <f>IFERROR(J218/$J$178,0)</f>
        <v>0</v>
      </c>
      <c r="J218" s="4">
        <f>B217</f>
        <v>0</v>
      </c>
      <c r="K218" s="3">
        <f>IFERROR(L218/$L$178,0)</f>
        <v>0.058160729080364543</v>
      </c>
      <c r="L218" s="4">
        <f>C217</f>
        <v>702000000</v>
      </c>
      <c r="M218" s="3">
        <f>IFERROR(N218/$N$178,0)</f>
        <v>0.028512053200332503</v>
      </c>
      <c r="N218" s="4">
        <f>D217</f>
        <v>343000000</v>
      </c>
      <c r="O218" s="3">
        <f>IFERROR(P218/$P$178,0)</f>
        <v>0.057177615571776155</v>
      </c>
      <c r="P218" s="4">
        <f>E217</f>
        <v>705000000</v>
      </c>
      <c r="Q218" s="3">
        <f>IFERROR(R218/$R$178,0)</f>
        <v>0</v>
      </c>
      <c r="R218" s="4">
        <f>F67</f>
        <v>0</v>
      </c>
      <c r="T218" t="s">
        <f>A217</f>
        <v>195</v>
      </c>
      <c r="U218" s="3">
        <f>IFERROR(V218/$V218,0)</f>
        <v>0</v>
      </c>
      <c r="V218" s="4">
        <f>B217</f>
        <v>0</v>
      </c>
      <c r="W218" s="3">
        <f>IFERROR(X218/$V218,0)</f>
        <v>0</v>
      </c>
      <c r="X218" s="4">
        <f>C217</f>
        <v>702000000</v>
      </c>
      <c r="Y218" s="3">
        <f>IFERROR(Z218/$V218,0)</f>
        <v>0</v>
      </c>
      <c r="Z218" s="4">
        <f>D217</f>
        <v>343000000</v>
      </c>
      <c r="AA218" s="3">
        <f>IFERROR(AB218/$V218,0)</f>
        <v>0</v>
      </c>
      <c r="AB218" s="4">
        <f>E217</f>
        <v>705000000</v>
      </c>
      <c r="AC218" s="3">
        <f>IFERROR(AD218/$V218,0)</f>
        <v>0</v>
      </c>
      <c r="AD218" s="4">
        <f>F67</f>
        <v>0</v>
      </c>
    </row>
    <row r="219" spans="1:30" ht="13.23529411764706">
      <c r="A219" t="s">
        <v>197</v>
      </c>
      <c r="B219" s="4">
        <v>1360000000</v>
      </c>
      <c r="C219" s="4">
        <v>1360000000</v>
      </c>
      <c r="D219" s="4">
        <v>767000000</v>
      </c>
      <c r="E219" s="4">
        <v>3020000000</v>
      </c>
      <c r="F219" s="4">
        <v>916000000</v>
      </c>
      <c r="H219" t="s">
        <f>A218</f>
        <v>196</v>
      </c>
      <c r="I219" s="3">
        <f>IFERROR(J219/$J$178,0)</f>
        <v>0</v>
      </c>
      <c r="J219" s="4">
        <f>B218</f>
        <v>0</v>
      </c>
      <c r="K219" s="3">
        <f>IFERROR(L219/$L$178,0)</f>
        <v>0.0042253521126760559</v>
      </c>
      <c r="L219" s="4">
        <f>C218</f>
        <v>51000000</v>
      </c>
      <c r="M219" s="3">
        <f>IFERROR(N219/$N$178,0)</f>
        <v>0.0042394014962593516</v>
      </c>
      <c r="N219" s="4">
        <f>D218</f>
        <v>51000000</v>
      </c>
      <c r="O219" s="3">
        <f>IFERROR(P219/$P$178,0)</f>
        <v>0.0042984590429845908</v>
      </c>
      <c r="P219" s="4">
        <f>E218</f>
        <v>53000000</v>
      </c>
      <c r="Q219" s="3">
        <f>IFERROR(R219/$R$178,0)</f>
        <v>0</v>
      </c>
      <c r="R219" s="4">
        <f>F68</f>
        <v>0</v>
      </c>
      <c r="T219" t="s">
        <f>A218</f>
        <v>196</v>
      </c>
      <c r="U219" s="3">
        <f>IFERROR(V219/$V219,0)</f>
        <v>0</v>
      </c>
      <c r="V219" s="4">
        <f>B218</f>
        <v>0</v>
      </c>
      <c r="W219" s="3">
        <f>IFERROR(X219/$V219,0)</f>
        <v>0</v>
      </c>
      <c r="X219" s="4">
        <f>C218</f>
        <v>51000000</v>
      </c>
      <c r="Y219" s="3">
        <f>IFERROR(Z219/$V219,0)</f>
        <v>0</v>
      </c>
      <c r="Z219" s="4">
        <f>D218</f>
        <v>51000000</v>
      </c>
      <c r="AA219" s="3">
        <f>IFERROR(AB219/$V219,0)</f>
        <v>0</v>
      </c>
      <c r="AB219" s="4">
        <f>E218</f>
        <v>53000000</v>
      </c>
      <c r="AC219" s="3">
        <f>IFERROR(AD219/$V219,0)</f>
        <v>0</v>
      </c>
      <c r="AD219" s="4">
        <f>F68</f>
        <v>0</v>
      </c>
    </row>
    <row r="220" spans="1:30" ht="13.23529411764706">
      <c r="A220" t="s">
        <v>198</v>
      </c>
      <c r="B220" s="4">
        <v>729000000</v>
      </c>
      <c r="C220" s="4">
        <v>-475000000</v>
      </c>
      <c r="D220" s="4">
        <v>-477000000</v>
      </c>
      <c r="E220" s="4">
        <v>1990000000</v>
      </c>
      <c r="F220" s="4">
        <v>-874000000</v>
      </c>
      <c r="H220" t="s">
        <f>A219</f>
        <v>197</v>
      </c>
      <c r="I220" s="3">
        <f>IFERROR(J220/$J$178,0)</f>
        <v>0.10862619808306709</v>
      </c>
      <c r="J220" s="4">
        <f>B219</f>
        <v>1360000000</v>
      </c>
      <c r="K220" s="3">
        <f>IFERROR(L220/$L$178,0)</f>
        <v>0.11267605633802817</v>
      </c>
      <c r="L220" s="4">
        <f>C219</f>
        <v>1360000000</v>
      </c>
      <c r="M220" s="3">
        <f>IFERROR(N220/$N$178,0)</f>
        <v>0.063757273482959273</v>
      </c>
      <c r="N220" s="4">
        <f>D219</f>
        <v>767000000</v>
      </c>
      <c r="O220" s="3">
        <f>IFERROR(P220/$P$178,0)</f>
        <v>0.24493106244931062</v>
      </c>
      <c r="P220" s="4">
        <f>E219</f>
        <v>3020000000</v>
      </c>
      <c r="Q220" s="3">
        <f>IFERROR(R220/$R$178,0)</f>
        <v>0</v>
      </c>
      <c r="R220" s="4">
        <f>F69</f>
        <v>0</v>
      </c>
      <c r="T220" t="s">
        <f>A219</f>
        <v>197</v>
      </c>
      <c r="U220" s="3">
        <f>IFERROR(V220/$V220,0)</f>
        <v>1</v>
      </c>
      <c r="V220" s="4">
        <f>B219</f>
        <v>1360000000</v>
      </c>
      <c r="W220" s="3">
        <f>IFERROR(X220/$V220,0)</f>
        <v>1</v>
      </c>
      <c r="X220" s="4">
        <f>C219</f>
        <v>1360000000</v>
      </c>
      <c r="Y220" s="3">
        <f>IFERROR(Z220/$V220,0)</f>
        <v>0.56397058823529411</v>
      </c>
      <c r="Z220" s="4">
        <f>D219</f>
        <v>767000000</v>
      </c>
      <c r="AA220" s="3">
        <f>IFERROR(AB220/$V220,0)</f>
        <v>2.2205882352941178</v>
      </c>
      <c r="AB220" s="4">
        <f>E219</f>
        <v>3020000000</v>
      </c>
      <c r="AC220" s="3">
        <f>IFERROR(AD220/$V220,0)</f>
        <v>0</v>
      </c>
      <c r="AD220" s="4">
        <f>F69</f>
        <v>0</v>
      </c>
    </row>
    <row r="221" spans="1:30" ht="13.23529411764706">
      <c r="A221" t="s">
        <v>199</v>
      </c>
      <c r="B221" s="4">
        <v>632000000</v>
      </c>
      <c r="C221" s="4">
        <v>1830000000</v>
      </c>
      <c r="D221" s="4">
        <v>1240000000</v>
      </c>
      <c r="E221" s="4">
        <v>1030000000</v>
      </c>
      <c r="F221" s="4">
        <v>1790000000</v>
      </c>
      <c r="H221" t="s">
        <f>A220</f>
        <v>198</v>
      </c>
      <c r="I221" s="3">
        <f>IFERROR(J221/$J$178,0)</f>
        <v>0.058226837060702877</v>
      </c>
      <c r="J221" s="4">
        <f>B220</f>
        <v>729000000</v>
      </c>
      <c r="K221" s="3">
        <f>IFERROR(L221/$L$178,0)</f>
        <v>-0.039353769676884837</v>
      </c>
      <c r="L221" s="4">
        <f>C220</f>
        <v>-475000000</v>
      </c>
      <c r="M221" s="3">
        <f>IFERROR(N221/$N$178,0)</f>
        <v>-0.03965087281795511</v>
      </c>
      <c r="N221" s="4">
        <f>D220</f>
        <v>-477000000</v>
      </c>
      <c r="O221" s="3">
        <f>IFERROR(P221/$P$178,0)</f>
        <v>0.16139497161394972</v>
      </c>
      <c r="P221" s="4">
        <f>E220</f>
        <v>1990000000</v>
      </c>
      <c r="Q221" s="3">
        <f>IFERROR(R221/$R$178,0)</f>
        <v>0</v>
      </c>
      <c r="R221" s="4">
        <f>F70</f>
        <v>0</v>
      </c>
      <c r="T221" t="s">
        <f>A220</f>
        <v>198</v>
      </c>
      <c r="U221" s="3">
        <f>IFERROR(V221/$V221,0)</f>
        <v>1</v>
      </c>
      <c r="V221" s="4">
        <f>B220</f>
        <v>729000000</v>
      </c>
      <c r="W221" s="3">
        <f>IFERROR(X221/$V221,0)</f>
        <v>-0.65157750342935528</v>
      </c>
      <c r="X221" s="4">
        <f>C220</f>
        <v>-475000000</v>
      </c>
      <c r="Y221" s="3">
        <f>IFERROR(Z221/$V221,0)</f>
        <v>-0.65432098765432101</v>
      </c>
      <c r="Z221" s="4">
        <f>D220</f>
        <v>-477000000</v>
      </c>
      <c r="AA221" s="3">
        <f>IFERROR(AB221/$V221,0)</f>
        <v>2.729766803840878</v>
      </c>
      <c r="AB221" s="4">
        <f>E220</f>
        <v>1990000000</v>
      </c>
      <c r="AC221" s="3">
        <f>IFERROR(AD221/$V221,0)</f>
        <v>-0</v>
      </c>
      <c r="AD221" s="4">
        <f>F70</f>
        <v>0</v>
      </c>
    </row>
    <row r="222" spans="1:30" ht="13.23529411764706">
      <c r="A222" t="s">
        <v>200</v>
      </c>
      <c r="B222" s="4">
        <v>1130000000</v>
      </c>
      <c r="C222" s="4">
        <v>2570000000</v>
      </c>
      <c r="D222" s="4">
        <v>1680000000</v>
      </c>
      <c r="E222" s="4">
        <v>2970000000</v>
      </c>
      <c r="F222" s="4">
        <v>2990000000</v>
      </c>
      <c r="H222" t="s">
        <f>A221</f>
        <v>199</v>
      </c>
      <c r="I222" s="3">
        <f>IFERROR(J222/$J$178,0)</f>
        <v>0.050479233226837061</v>
      </c>
      <c r="J222" s="4">
        <f>B221</f>
        <v>632000000</v>
      </c>
      <c r="K222" s="3">
        <f>IFERROR(L222/$L$178,0)</f>
        <v>0.15161557580778789</v>
      </c>
      <c r="L222" s="4">
        <f>C221</f>
        <v>1830000000</v>
      </c>
      <c r="M222" s="3">
        <f>IFERROR(N222/$N$178,0)</f>
        <v>0.10307564422277639</v>
      </c>
      <c r="N222" s="4">
        <f>D221</f>
        <v>1240000000</v>
      </c>
      <c r="O222" s="3">
        <f>IFERROR(P222/$P$178,0)</f>
        <v>0.083536090835360913</v>
      </c>
      <c r="P222" s="4">
        <f>E221</f>
        <v>1030000000</v>
      </c>
      <c r="Q222" s="3">
        <f>IFERROR(R222/$R$178,0)</f>
        <v>0</v>
      </c>
      <c r="R222" s="4">
        <f>F71</f>
        <v>0</v>
      </c>
      <c r="T222" t="s">
        <f>A221</f>
        <v>199</v>
      </c>
      <c r="U222" s="3">
        <f>IFERROR(V222/$V222,0)</f>
        <v>1</v>
      </c>
      <c r="V222" s="4">
        <f>B221</f>
        <v>632000000</v>
      </c>
      <c r="W222" s="3">
        <f>IFERROR(X222/$V222,0)</f>
        <v>2.8955696202531644</v>
      </c>
      <c r="X222" s="4">
        <f>C221</f>
        <v>1830000000</v>
      </c>
      <c r="Y222" s="3">
        <f>IFERROR(Z222/$V222,0)</f>
        <v>1.9620253164556962</v>
      </c>
      <c r="Z222" s="4">
        <f>D221</f>
        <v>1240000000</v>
      </c>
      <c r="AA222" s="3">
        <f>IFERROR(AB222/$V222,0)</f>
        <v>1.629746835443038</v>
      </c>
      <c r="AB222" s="4">
        <f>E221</f>
        <v>1030000000</v>
      </c>
      <c r="AC222" s="3">
        <f>IFERROR(AD222/$V222,0)</f>
        <v>0</v>
      </c>
      <c r="AD222" s="4">
        <f>F71</f>
        <v>0</v>
      </c>
    </row>
    <row r="223" spans="1:30" ht="13.23529411764706">
      <c r="A223" t="s">
        <v>201</v>
      </c>
      <c r="B223" s="4">
        <v>-500000000</v>
      </c>
      <c r="C223" s="4">
        <v>-735000000</v>
      </c>
      <c r="D223" s="4">
        <v>-434000000</v>
      </c>
      <c r="E223" s="4">
        <v>-1940000000</v>
      </c>
      <c r="F223" s="4">
        <v>-1200000000</v>
      </c>
      <c r="H223" t="s">
        <f>A222</f>
        <v>200</v>
      </c>
      <c r="I223" s="3">
        <f>IFERROR(J223/$J$178,0)</f>
        <v>0.090255591054313106</v>
      </c>
      <c r="J223" s="4">
        <f>B222</f>
        <v>1130000000</v>
      </c>
      <c r="K223" s="3">
        <f>IFERROR(L223/$L$178,0)</f>
        <v>0.21292460646230324</v>
      </c>
      <c r="L223" s="4">
        <f>C222</f>
        <v>2570000000</v>
      </c>
      <c r="M223" s="3">
        <f>IFERROR(N223/$N$178,0)</f>
        <v>0.1396508728179551</v>
      </c>
      <c r="N223" s="4">
        <f>D222</f>
        <v>1680000000</v>
      </c>
      <c r="O223" s="3">
        <f>IFERROR(P223/$P$178,0)</f>
        <v>0.24087591240875914</v>
      </c>
      <c r="P223" s="4">
        <f>E222</f>
        <v>2970000000</v>
      </c>
      <c r="Q223" s="3">
        <f>IFERROR(R223/$R$178,0)</f>
        <v>0.10677290836653386</v>
      </c>
      <c r="R223" s="4">
        <f>F72</f>
        <v>1340000000</v>
      </c>
      <c r="T223" t="s">
        <f>A222</f>
        <v>200</v>
      </c>
      <c r="U223" s="3">
        <f>IFERROR(V223/$V223,0)</f>
        <v>1</v>
      </c>
      <c r="V223" s="4">
        <f>B222</f>
        <v>1130000000</v>
      </c>
      <c r="W223" s="3">
        <f>IFERROR(X223/$V223,0)</f>
        <v>2.2743362831858409</v>
      </c>
      <c r="X223" s="4">
        <f>C222</f>
        <v>2570000000</v>
      </c>
      <c r="Y223" s="3">
        <f>IFERROR(Z223/$V223,0)</f>
        <v>1.4867256637168142</v>
      </c>
      <c r="Z223" s="4">
        <f>D222</f>
        <v>1680000000</v>
      </c>
      <c r="AA223" s="3">
        <f>IFERROR(AB223/$V223,0)</f>
        <v>2.6283185840707963</v>
      </c>
      <c r="AB223" s="4">
        <f>E222</f>
        <v>2970000000</v>
      </c>
      <c r="AC223" s="3">
        <f>IFERROR(AD223/$V223,0)</f>
        <v>1.1858407079646018</v>
      </c>
      <c r="AD223" s="4">
        <f>F72</f>
        <v>1340000000</v>
      </c>
    </row>
    <row r="224" spans="1:30" ht="13.23529411764706">
      <c r="A224" t="s">
        <v>166</v>
      </c>
      <c r="B224" s="4">
        <v>1000000</v>
      </c>
      <c r="C224" s="4">
        <v>-1000000</v>
      </c>
      <c r="D224" s="4">
        <v>-1000000</v>
      </c>
      <c r="E224" s="4">
        <v>2000000</v>
      </c>
      <c r="F224" s="4">
        <v>-12000000</v>
      </c>
      <c r="H224" t="s">
        <f>A223</f>
        <v>201</v>
      </c>
      <c r="I224" s="3">
        <f>IFERROR(J224/$J$178,0)</f>
        <v>-0.039936102236421724</v>
      </c>
      <c r="J224" s="4">
        <f>B223</f>
        <v>-500000000</v>
      </c>
      <c r="K224" s="3">
        <f>IFERROR(L224/$L$178,0)</f>
        <v>-0.060894780447390225</v>
      </c>
      <c r="L224" s="4">
        <f>C223</f>
        <v>-735000000</v>
      </c>
      <c r="M224" s="3">
        <f>IFERROR(N224/$N$178,0)</f>
        <v>-0.036076475477971735</v>
      </c>
      <c r="N224" s="4">
        <f>D223</f>
        <v>-434000000</v>
      </c>
      <c r="O224" s="3">
        <f>IFERROR(P224/$P$178,0)</f>
        <v>-0.15733982157339821</v>
      </c>
      <c r="P224" s="4">
        <f>E223</f>
        <v>-1940000000</v>
      </c>
      <c r="Q224" s="3">
        <f>IFERROR(R224/$R$178,0)</f>
        <v>0</v>
      </c>
      <c r="R224" s="4">
        <f>F73</f>
        <v>0</v>
      </c>
      <c r="T224" t="s">
        <f>A223</f>
        <v>201</v>
      </c>
      <c r="U224" s="3">
        <f>IFERROR(V224/$V224,0)</f>
        <v>1</v>
      </c>
      <c r="V224" s="4">
        <f>B223</f>
        <v>-500000000</v>
      </c>
      <c r="W224" s="3">
        <f>IFERROR(X224/$V224,0)</f>
        <v>1.47</v>
      </c>
      <c r="X224" s="4">
        <f>C223</f>
        <v>-735000000</v>
      </c>
      <c r="Y224" s="3">
        <f>IFERROR(Z224/$V224,0)</f>
        <v>0.86799999999999999</v>
      </c>
      <c r="Z224" s="4">
        <f>D223</f>
        <v>-434000000</v>
      </c>
      <c r="AA224" s="3">
        <f>IFERROR(AB224/$V224,0)</f>
        <v>3.8799999999999999</v>
      </c>
      <c r="AB224" s="4">
        <f>E223</f>
        <v>-1940000000</v>
      </c>
      <c r="AC224" s="3">
        <f>IFERROR(AD224/$V224,0)</f>
        <v>0</v>
      </c>
      <c r="AD224" s="4">
        <f>F73</f>
        <v>0</v>
      </c>
    </row>
    <row r="225" spans="1:30" ht="13.23529411764706">
      <c r="A225" t="s">
        <v>185</v>
      </c>
      <c r="B225" s="4">
        <v>0</v>
      </c>
      <c r="C225" s="4">
        <v>-1000000</v>
      </c>
      <c r="D225" s="4">
        <v>-1000000</v>
      </c>
      <c r="E225" s="4">
        <v>0</v>
      </c>
      <c r="F225" s="4">
        <v>-12000000</v>
      </c>
      <c r="H225" t="s">
        <f>A224</f>
        <v>166</v>
      </c>
      <c r="I225" s="3">
        <f>IFERROR(J225/$J$178,0)</f>
        <v>7.9872204472843453e-05</v>
      </c>
      <c r="J225" s="4">
        <f>B224</f>
        <v>1000000</v>
      </c>
      <c r="K225" s="3">
        <f>IFERROR(L225/$L$178,0)</f>
        <v>-8.2850041425020716e-05</v>
      </c>
      <c r="L225" s="4">
        <f>C224</f>
        <v>-1000000</v>
      </c>
      <c r="M225" s="3">
        <f>IFERROR(N225/$N$178,0)</f>
        <v>-8.3125519534497089e-05</v>
      </c>
      <c r="N225" s="4">
        <f>D224</f>
        <v>-1000000</v>
      </c>
      <c r="O225" s="3">
        <f>IFERROR(P225/$P$178,0)</f>
        <v>0.00016220600162206002</v>
      </c>
      <c r="P225" s="4">
        <f>E224</f>
        <v>2000000</v>
      </c>
      <c r="Q225" s="3">
        <f>IFERROR(R225/$R$178,0)</f>
        <v>0.10677290836653386</v>
      </c>
      <c r="R225" s="4">
        <f>F74</f>
        <v>1340000000</v>
      </c>
      <c r="T225" t="s">
        <f>A224</f>
        <v>166</v>
      </c>
      <c r="U225" s="3">
        <f>IFERROR(V225/$V225,0)</f>
        <v>1</v>
      </c>
      <c r="V225" s="4">
        <f>B224</f>
        <v>1000000</v>
      </c>
      <c r="W225" s="3">
        <f>IFERROR(X225/$V225,0)</f>
        <v>-1</v>
      </c>
      <c r="X225" s="4">
        <f>C224</f>
        <v>-1000000</v>
      </c>
      <c r="Y225" s="3">
        <f>IFERROR(Z225/$V225,0)</f>
        <v>-1</v>
      </c>
      <c r="Z225" s="4">
        <f>D224</f>
        <v>-1000000</v>
      </c>
      <c r="AA225" s="3">
        <f>IFERROR(AB225/$V225,0)</f>
        <v>2</v>
      </c>
      <c r="AB225" s="4">
        <f>E224</f>
        <v>2000000</v>
      </c>
      <c r="AC225" s="3">
        <f>IFERROR(AD225/$V225,0)</f>
        <v>1340</v>
      </c>
      <c r="AD225" s="4">
        <f>F74</f>
        <v>1340000000</v>
      </c>
    </row>
    <row r="226" spans="1:30" ht="13.23529411764706">
      <c r="A226" t="s">
        <v>186</v>
      </c>
      <c r="B226" s="4">
        <v>1000000</v>
      </c>
      <c r="C226" s="4">
        <v>0</v>
      </c>
      <c r="D226" s="4">
        <v>0</v>
      </c>
      <c r="E226" s="4">
        <v>2000000</v>
      </c>
      <c r="F226" s="4">
        <v>0</v>
      </c>
      <c r="H226" t="s">
        <f>A225</f>
        <v>185</v>
      </c>
      <c r="I226" s="3">
        <f>IFERROR(J226/$J$178,0)</f>
        <v>0</v>
      </c>
      <c r="J226" s="4">
        <f>B225</f>
        <v>0</v>
      </c>
      <c r="K226" s="3">
        <f>IFERROR(L226/$L$178,0)</f>
        <v>-8.2850041425020716e-05</v>
      </c>
      <c r="L226" s="4">
        <f>C225</f>
        <v>-1000000</v>
      </c>
      <c r="M226" s="3">
        <f>IFERROR(N226/$N$178,0)</f>
        <v>-8.3125519534497089e-05</v>
      </c>
      <c r="N226" s="4">
        <f>D225</f>
        <v>-1000000</v>
      </c>
      <c r="O226" s="3">
        <f>IFERROR(P226/$P$178,0)</f>
        <v>0</v>
      </c>
      <c r="P226" s="4">
        <f>E225</f>
        <v>0</v>
      </c>
      <c r="Q226" s="3">
        <f>IFERROR(R226/$R$178,0)</f>
        <v>3.2589641434262947e-10</v>
      </c>
      <c r="R226" s="4">
        <f>F75</f>
        <v>4.0899999999999999</v>
      </c>
      <c r="T226" t="s">
        <f>A225</f>
        <v>185</v>
      </c>
      <c r="U226" s="3">
        <f>IFERROR(V226/$V226,0)</f>
        <v>0</v>
      </c>
      <c r="V226" s="4">
        <f>B225</f>
        <v>0</v>
      </c>
      <c r="W226" s="3">
        <f>IFERROR(X226/$V226,0)</f>
        <v>-0</v>
      </c>
      <c r="X226" s="4">
        <f>C225</f>
        <v>-1000000</v>
      </c>
      <c r="Y226" s="3">
        <f>IFERROR(Z226/$V226,0)</f>
        <v>-0</v>
      </c>
      <c r="Z226" s="4">
        <f>D225</f>
        <v>-1000000</v>
      </c>
      <c r="AA226" s="3">
        <f>IFERROR(AB226/$V226,0)</f>
        <v>-0</v>
      </c>
      <c r="AB226" s="4">
        <f>E225</f>
        <v>0</v>
      </c>
      <c r="AC226" s="3">
        <f>IFERROR(AD226/$V226,0)</f>
        <v>0</v>
      </c>
      <c r="AD226" s="4">
        <f>F75</f>
        <v>4.0899999999999999</v>
      </c>
    </row>
    <row r="227" spans="1:30" ht="13.23529411764706">
      <c r="A227" t="s">
        <v>202</v>
      </c>
      <c r="B227" s="4">
        <v>629000000</v>
      </c>
      <c r="C227" s="4">
        <v>1350000000</v>
      </c>
      <c r="D227" s="4">
        <v>357000000</v>
      </c>
      <c r="E227" s="4">
        <v>2940000000</v>
      </c>
      <c r="F227" s="4">
        <v>859000000</v>
      </c>
      <c r="H227" t="s">
        <f>A226</f>
        <v>186</v>
      </c>
      <c r="I227" s="3">
        <f>IFERROR(J227/$J$178,0)</f>
        <v>7.9872204472843453e-05</v>
      </c>
      <c r="J227" s="4">
        <f>B226</f>
        <v>1000000</v>
      </c>
      <c r="K227" s="3">
        <f>IFERROR(L227/$L$178,0)</f>
        <v>0</v>
      </c>
      <c r="L227" s="4">
        <f>C226</f>
        <v>0</v>
      </c>
      <c r="M227" s="3">
        <f>IFERROR(N227/$N$178,0)</f>
        <v>0</v>
      </c>
      <c r="N227" s="4">
        <f>D226</f>
        <v>0</v>
      </c>
      <c r="O227" s="3">
        <f>IFERROR(P227/$P$178,0)</f>
        <v>0.00016220600162206002</v>
      </c>
      <c r="P227" s="4">
        <f>E226</f>
        <v>2000000</v>
      </c>
      <c r="Q227" s="3">
        <f>IFERROR(R227/$R$178,0)</f>
        <v>0</v>
      </c>
      <c r="R227" s="4">
        <f>F76</f>
        <v>0</v>
      </c>
      <c r="T227" t="s">
        <f>A226</f>
        <v>186</v>
      </c>
      <c r="U227" s="3">
        <f>IFERROR(V227/$V227,0)</f>
        <v>1</v>
      </c>
      <c r="V227" s="4">
        <f>B226</f>
        <v>1000000</v>
      </c>
      <c r="W227" s="3">
        <f>IFERROR(X227/$V227,0)</f>
        <v>-0</v>
      </c>
      <c r="X227" s="4">
        <f>C226</f>
        <v>0</v>
      </c>
      <c r="Y227" s="3">
        <f>IFERROR(Z227/$V227,0)</f>
        <v>-0</v>
      </c>
      <c r="Z227" s="4">
        <f>D226</f>
        <v>0</v>
      </c>
      <c r="AA227" s="3">
        <f>IFERROR(AB227/$V227,0)</f>
        <v>2</v>
      </c>
      <c r="AB227" s="4">
        <f>E226</f>
        <v>2000000</v>
      </c>
      <c r="AC227" s="3">
        <f>IFERROR(AD227/$V227,0)</f>
        <v>0</v>
      </c>
      <c r="AD227" s="4">
        <f>F76</f>
        <v>0</v>
      </c>
    </row>
    <row r="228" spans="1:30" ht="13.23529411764706">
      <c r="A228" t="s">
        <v>203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H228" t="s">
        <f>A227</f>
        <v>202</v>
      </c>
      <c r="I228" s="3">
        <f>IFERROR(J228/$J$178,0)</f>
        <v>0.050239616613418532</v>
      </c>
      <c r="J228" s="4">
        <f>B227</f>
        <v>629000000</v>
      </c>
      <c r="K228" s="3">
        <f>IFERROR(L228/$L$178,0)</f>
        <v>0.11184755592377796</v>
      </c>
      <c r="L228" s="4">
        <f>C227</f>
        <v>1350000000</v>
      </c>
      <c r="M228" s="3">
        <f>IFERROR(N228/$N$178,0)</f>
        <v>0.029675810473815463</v>
      </c>
      <c r="N228" s="4">
        <f>D227</f>
        <v>357000000</v>
      </c>
      <c r="O228" s="3">
        <f>IFERROR(P228/$P$178,0)</f>
        <v>0.23844282238442821</v>
      </c>
      <c r="P228" s="4">
        <f>E227</f>
        <v>2940000000</v>
      </c>
      <c r="Q228" s="3">
        <f>IFERROR(R228/$R$178,0)</f>
        <v>0.026175298804780877</v>
      </c>
      <c r="R228" s="4">
        <f>F77</f>
        <v>328500000</v>
      </c>
      <c r="T228" t="s">
        <f>A227</f>
        <v>202</v>
      </c>
      <c r="U228" s="3">
        <f>IFERROR(V228/$V228,0)</f>
        <v>1</v>
      </c>
      <c r="V228" s="4">
        <f>B227</f>
        <v>629000000</v>
      </c>
      <c r="W228" s="3">
        <f>IFERROR(X228/$V228,0)</f>
        <v>2.1462639109697932</v>
      </c>
      <c r="X228" s="4">
        <f>C227</f>
        <v>1350000000</v>
      </c>
      <c r="Y228" s="3">
        <f>IFERROR(Z228/$V228,0)</f>
        <v>0.56756756756756754</v>
      </c>
      <c r="Z228" s="4">
        <f>D227</f>
        <v>357000000</v>
      </c>
      <c r="AA228" s="3">
        <f>IFERROR(AB228/$V228,0)</f>
        <v>4.6740858505564384</v>
      </c>
      <c r="AB228" s="4">
        <f>E227</f>
        <v>2940000000</v>
      </c>
      <c r="AC228" s="3">
        <f>IFERROR(AD228/$V228,0)</f>
        <v>0.52225755166931642</v>
      </c>
      <c r="AD228" s="4">
        <f>F77</f>
        <v>328500000</v>
      </c>
    </row>
    <row r="229" spans="1:30" ht="13.23529411764706">
      <c r="A229" t="s">
        <v>204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203</v>
      </c>
      <c r="I229" s="3">
        <f>IFERROR(J229/$J$178,0)</f>
        <v>0</v>
      </c>
      <c r="J229" s="4">
        <f>B228</f>
        <v>0</v>
      </c>
      <c r="K229" s="3">
        <f>IFERROR(L229/$L$178,0)</f>
        <v>0</v>
      </c>
      <c r="L229" s="4">
        <f>C228</f>
        <v>0</v>
      </c>
      <c r="M229" s="3">
        <f>IFERROR(N229/$N$178,0)</f>
        <v>0</v>
      </c>
      <c r="N229" s="4">
        <f>D228</f>
        <v>0</v>
      </c>
      <c r="O229" s="3">
        <f>IFERROR(P229/$P$178,0)</f>
        <v>0</v>
      </c>
      <c r="P229" s="4">
        <f>E228</f>
        <v>0</v>
      </c>
      <c r="Q229" s="3">
        <f>IFERROR(R229/$R$178,0)</f>
        <v>3.2509960159362551e-10</v>
      </c>
      <c r="R229" s="4">
        <f>F78</f>
        <v>4.0800000000000001</v>
      </c>
      <c r="T229" t="s">
        <f>A228</f>
        <v>203</v>
      </c>
      <c r="U229" s="3">
        <f>IFERROR(V229/$V229,0)</f>
        <v>0</v>
      </c>
      <c r="V229" s="4">
        <f>B228</f>
        <v>0</v>
      </c>
      <c r="W229" s="3">
        <f>IFERROR(X229/$V229,0)</f>
        <v>0</v>
      </c>
      <c r="X229" s="4">
        <f>C228</f>
        <v>0</v>
      </c>
      <c r="Y229" s="3">
        <f>IFERROR(Z229/$V229,0)</f>
        <v>0</v>
      </c>
      <c r="Z229" s="4">
        <f>D228</f>
        <v>0</v>
      </c>
      <c r="AA229" s="3">
        <f>IFERROR(AB229/$V229,0)</f>
        <v>0</v>
      </c>
      <c r="AB229" s="4">
        <f>E228</f>
        <v>0</v>
      </c>
      <c r="AC229" s="3">
        <f>IFERROR(AD229/$V229,0)</f>
        <v>0</v>
      </c>
      <c r="AD229" s="4">
        <f>F78</f>
        <v>4.0800000000000001</v>
      </c>
    </row>
    <row r="230" spans="1:30" ht="13.23529411764706">
      <c r="A230" t="s">
        <v>205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204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204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3.23529411764706">
      <c r="A231" t="s">
        <v>206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H231" t="s">
        <f>A230</f>
        <v>205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0.026254980079681276</v>
      </c>
      <c r="R231" s="4">
        <f>F80</f>
        <v>329500000</v>
      </c>
      <c r="T231" t="s">
        <f>A230</f>
        <v>205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329500000</v>
      </c>
    </row>
    <row r="232" spans="1:30" ht="13.23529411764706">
      <c r="A232" t="s">
        <v>207</v>
      </c>
      <c r="B232" s="4">
        <v>249000000</v>
      </c>
      <c r="C232" s="4">
        <v>-172000000</v>
      </c>
      <c r="D232" s="4">
        <v>14000000</v>
      </c>
      <c r="E232" s="4">
        <v>162000000</v>
      </c>
      <c r="F232" s="4">
        <v>211000000</v>
      </c>
      <c r="H232" t="s">
        <f>A231</f>
        <v>206</v>
      </c>
      <c r="I232" s="3">
        <f>IFERROR(J232/$J$178,0)</f>
        <v>0</v>
      </c>
      <c r="J232" s="4">
        <f>B231</f>
        <v>0</v>
      </c>
      <c r="K232" s="3">
        <f>IFERROR(L232/$L$178,0)</f>
        <v>0</v>
      </c>
      <c r="L232" s="4">
        <f>C231</f>
        <v>0</v>
      </c>
      <c r="M232" s="3">
        <f>IFERROR(N232/$N$178,0)</f>
        <v>0</v>
      </c>
      <c r="N232" s="4">
        <f>D231</f>
        <v>0</v>
      </c>
      <c r="O232" s="3">
        <f>IFERROR(P232/$P$178,0)</f>
        <v>0</v>
      </c>
      <c r="P232" s="4">
        <f>E231</f>
        <v>0</v>
      </c>
      <c r="Q232" s="3">
        <f>IFERROR(R232/$R$178,0)</f>
        <v>0.34581673306772909</v>
      </c>
      <c r="R232" s="4">
        <f>F81</f>
        <v>4340000000</v>
      </c>
      <c r="T232" t="s">
        <f>A231</f>
        <v>206</v>
      </c>
      <c r="U232" s="3">
        <f>IFERROR(V232/$V232,0)</f>
        <v>0</v>
      </c>
      <c r="V232" s="4">
        <f>B231</f>
        <v>0</v>
      </c>
      <c r="W232" s="3">
        <f>IFERROR(X232/$V232,0)</f>
        <v>0</v>
      </c>
      <c r="X232" s="4">
        <f>C231</f>
        <v>0</v>
      </c>
      <c r="Y232" s="3">
        <f>IFERROR(Z232/$V232,0)</f>
        <v>0</v>
      </c>
      <c r="Z232" s="4">
        <f>D231</f>
        <v>0</v>
      </c>
      <c r="AA232" s="3">
        <f>IFERROR(AB232/$V232,0)</f>
        <v>0</v>
      </c>
      <c r="AB232" s="4">
        <f>E231</f>
        <v>0</v>
      </c>
      <c r="AC232" s="3">
        <f>IFERROR(AD232/$V232,0)</f>
        <v>0</v>
      </c>
      <c r="AD232" s="4">
        <f>F81</f>
        <v>4340000000</v>
      </c>
    </row>
    <row r="233" spans="1:30" ht="13.23529411764706">
      <c r="A233" t="s">
        <v>208</v>
      </c>
      <c r="B233" s="4">
        <v>223000000</v>
      </c>
      <c r="C233" s="4">
        <v>-221000000</v>
      </c>
      <c r="D233" s="4">
        <v>-76000000</v>
      </c>
      <c r="E233" s="4">
        <v>-802000000</v>
      </c>
      <c r="F233" s="4">
        <v>-352000000</v>
      </c>
      <c r="H233" t="s">
        <f>A232</f>
        <v>207</v>
      </c>
      <c r="I233" s="3">
        <f>IFERROR(J233/$J$178,0)</f>
        <v>0.019888178913738019</v>
      </c>
      <c r="J233" s="4">
        <f>B232</f>
        <v>249000000</v>
      </c>
      <c r="K233" s="3">
        <f>IFERROR(L233/$L$178,0)</f>
        <v>-0.014250207125103562</v>
      </c>
      <c r="L233" s="4">
        <f>C232</f>
        <v>-172000000</v>
      </c>
      <c r="M233" s="3">
        <f>IFERROR(N233/$N$178,0)</f>
        <v>0.0011637572734829592</v>
      </c>
      <c r="N233" s="4">
        <f>D232</f>
        <v>14000000</v>
      </c>
      <c r="O233" s="3">
        <f>IFERROR(P233/$P$178,0)</f>
        <v>0.013138686131386862</v>
      </c>
      <c r="P233" s="4">
        <f>E232</f>
        <v>162000000</v>
      </c>
      <c r="Q233" s="3">
        <f>IFERROR(R233/$R$178,0)</f>
        <v>0</v>
      </c>
      <c r="R233" s="4">
        <f>F82</f>
        <v>0</v>
      </c>
      <c r="T233" t="s">
        <f>A232</f>
        <v>207</v>
      </c>
      <c r="U233" s="3">
        <f>IFERROR(V233/$V233,0)</f>
        <v>1</v>
      </c>
      <c r="V233" s="4">
        <f>B232</f>
        <v>249000000</v>
      </c>
      <c r="W233" s="3">
        <f>IFERROR(X233/$V233,0)</f>
        <v>-0.69076305220883538</v>
      </c>
      <c r="X233" s="4">
        <f>C232</f>
        <v>-172000000</v>
      </c>
      <c r="Y233" s="3">
        <f>IFERROR(Z233/$V233,0)</f>
        <v>0.056224899598393573</v>
      </c>
      <c r="Z233" s="4">
        <f>D232</f>
        <v>14000000</v>
      </c>
      <c r="AA233" s="3">
        <f>IFERROR(AB233/$V233,0)</f>
        <v>0.6506024096385542</v>
      </c>
      <c r="AB233" s="4">
        <f>E232</f>
        <v>162000000</v>
      </c>
      <c r="AC233" s="3">
        <f>IFERROR(AD233/$V233,0)</f>
        <v>-0</v>
      </c>
      <c r="AD233" s="4">
        <f>F82</f>
        <v>0</v>
      </c>
    </row>
    <row r="234" spans="1:30" ht="13.23529411764706">
      <c r="A234" t="s">
        <v>209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H234" t="s">
        <f>A233</f>
        <v>208</v>
      </c>
      <c r="I234" s="3">
        <f>IFERROR(J234/$J$178,0)</f>
        <v>0.017811501597444091</v>
      </c>
      <c r="J234" s="4">
        <f>B233</f>
        <v>223000000</v>
      </c>
      <c r="K234" s="3">
        <f>IFERROR(L234/$L$178,0)</f>
        <v>-0.018309859154929577</v>
      </c>
      <c r="L234" s="4">
        <f>C233</f>
        <v>-221000000</v>
      </c>
      <c r="M234" s="3">
        <f>IFERROR(N234/$N$178,0)</f>
        <v>-0.006317539484621779</v>
      </c>
      <c r="N234" s="4">
        <f>D233</f>
        <v>-76000000</v>
      </c>
      <c r="O234" s="3">
        <f>IFERROR(P234/$P$178,0)</f>
        <v>-0.065044606650446063</v>
      </c>
      <c r="P234" s="4">
        <f>E233</f>
        <v>-802000000</v>
      </c>
      <c r="Q234" s="3">
        <f>IFERROR(R234/$R$178,0)</f>
        <v>0</v>
      </c>
      <c r="R234" s="4">
        <f>F83</f>
        <v>0</v>
      </c>
      <c r="T234" t="s">
        <f>A233</f>
        <v>208</v>
      </c>
      <c r="U234" s="3">
        <f>IFERROR(V234/$V234,0)</f>
        <v>1</v>
      </c>
      <c r="V234" s="4">
        <f>B233</f>
        <v>223000000</v>
      </c>
      <c r="W234" s="3">
        <f>IFERROR(X234/$V234,0)</f>
        <v>-0.99103139013452912</v>
      </c>
      <c r="X234" s="4">
        <f>C233</f>
        <v>-221000000</v>
      </c>
      <c r="Y234" s="3">
        <f>IFERROR(Z234/$V234,0)</f>
        <v>-0.34080717488789236</v>
      </c>
      <c r="Z234" s="4">
        <f>D233</f>
        <v>-76000000</v>
      </c>
      <c r="AA234" s="3">
        <f>IFERROR(AB234/$V234,0)</f>
        <v>-3.5964125560538118</v>
      </c>
      <c r="AB234" s="4">
        <f>E233</f>
        <v>-802000000</v>
      </c>
      <c r="AC234" s="3">
        <f>IFERROR(AD234/$V234,0)</f>
        <v>-0</v>
      </c>
      <c r="AD234" s="4">
        <f>F83</f>
        <v>0</v>
      </c>
    </row>
    <row r="235" spans="1:30" ht="13.23529411764706">
      <c r="A235" t="s">
        <v>210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H235" t="s">
        <f>A234</f>
        <v>209</v>
      </c>
      <c r="I235" s="3">
        <f>IFERROR(J235/$J$178,0)</f>
        <v>0</v>
      </c>
      <c r="J235" s="4">
        <f>B234</f>
        <v>0</v>
      </c>
      <c r="K235" s="3">
        <f>IFERROR(L235/$L$178,0)</f>
        <v>0</v>
      </c>
      <c r="L235" s="4">
        <f>C234</f>
        <v>0</v>
      </c>
      <c r="M235" s="3">
        <f>IFERROR(N235/$N$178,0)</f>
        <v>0</v>
      </c>
      <c r="N235" s="4">
        <f>D234</f>
        <v>0</v>
      </c>
      <c r="O235" s="3">
        <f>IFERROR(P235/$P$178,0)</f>
        <v>0</v>
      </c>
      <c r="P235" s="4">
        <f>E234</f>
        <v>0</v>
      </c>
      <c r="Q235" s="3">
        <f>IFERROR(R235/$R$178,0)</f>
        <v>0</v>
      </c>
      <c r="R235" s="4">
        <f>F84</f>
        <v>0</v>
      </c>
      <c r="T235" t="s">
        <f>A234</f>
        <v>209</v>
      </c>
      <c r="U235" s="3">
        <f>IFERROR(V235/$V235,0)</f>
        <v>0</v>
      </c>
      <c r="V235" s="4">
        <f>B234</f>
        <v>0</v>
      </c>
      <c r="W235" s="3">
        <f>IFERROR(X235/$V235,0)</f>
        <v>0</v>
      </c>
      <c r="X235" s="4">
        <f>C234</f>
        <v>0</v>
      </c>
      <c r="Y235" s="3">
        <f>IFERROR(Z235/$V235,0)</f>
        <v>0</v>
      </c>
      <c r="Z235" s="4">
        <f>D234</f>
        <v>0</v>
      </c>
      <c r="AA235" s="3">
        <f>IFERROR(AB235/$V235,0)</f>
        <v>0</v>
      </c>
      <c r="AB235" s="4">
        <f>E234</f>
        <v>0</v>
      </c>
      <c r="AC235" s="3">
        <f>IFERROR(AD235/$V235,0)</f>
        <v>0</v>
      </c>
      <c r="AD235" s="4">
        <f>F84</f>
        <v>0</v>
      </c>
    </row>
    <row r="236" spans="1:30">
      <c r="B236" s="4"/>
      <c r="C236" s="4"/>
      <c r="D236" s="4"/>
      <c r="E236" s="4"/>
      <c r="F236" s="4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6"/>
  <sheetViews>
    <sheetView topLeftCell="A5" workbookViewId="0" zoomScale="85">
      <selection activeCell="B28" sqref="B28:F28"/>
    </sheetView>
  </sheetViews>
  <sheetFormatPr defaultRowHeight="12.75"/>
  <cols>
    <col min="1" max="1" style="0" width="59.99639423076923" bestFit="1" customWidth="1"/>
    <col min="2" max="2" style="0" width="23.023826357466067" bestFit="1" customWidth="1"/>
    <col min="3" max="3" style="0" width="21.343255090497742" bestFit="1" customWidth="1"/>
    <col min="4" max="4" style="0" width="21.511312217194572" bestFit="1" customWidth="1"/>
    <col min="5" max="6" style="0" width="23.023826357466067" bestFit="1" customWidth="1"/>
    <col min="7" max="8" style="0" width="9.142307692307693"/>
    <col min="9" max="9" style="0" width="9.243141968325792" bestFit="1" customWidth="1"/>
    <col min="10" max="10" style="0" width="21.343255090497742" bestFit="1" customWidth="1"/>
    <col min="11" max="11" style="0" width="9.243141968325792" bestFit="1" customWidth="1"/>
    <col min="12" max="12" style="0" width="21.343255090497742" bestFit="1" customWidth="1"/>
    <col min="13" max="13" style="0" width="9.243141968325792" bestFit="1" customWidth="1"/>
    <col min="14" max="14" style="0" width="21.343255090497742" bestFit="1" customWidth="1"/>
    <col min="15" max="15" style="0" width="9.243141968325792" bestFit="1" customWidth="1"/>
    <col min="16" max="16" style="0" width="21.343255090497742" bestFit="1" customWidth="1"/>
    <col min="17" max="17" style="0" width="9.243141968325792" bestFit="1" customWidth="1"/>
    <col min="18" max="18" style="0" width="21.343255090497742" bestFit="1" customWidth="1"/>
    <col min="19" max="20" style="0" width="9.142307692307693"/>
    <col min="21" max="21" style="0" width="9.243141968325792" bestFit="1" customWidth="1"/>
    <col min="22" max="22" style="0" width="21.343255090497742" bestFit="1" customWidth="1"/>
    <col min="23" max="23" style="0" width="13.108455882352944" bestFit="1" customWidth="1"/>
    <col min="24" max="24" style="0" width="21.343255090497742" bestFit="1" customWidth="1"/>
    <col min="25" max="25" style="0" width="11.595941742081449" bestFit="1" customWidth="1"/>
    <col min="26" max="26" style="0" width="21.343255090497742" bestFit="1" customWidth="1"/>
    <col min="27" max="27" style="0" width="11.595941742081449" bestFit="1" customWidth="1"/>
    <col min="28" max="28" style="0" width="21.343255090497742" bestFit="1" customWidth="1"/>
    <col min="29" max="29" style="0" width="13.108455882352944" bestFit="1" customWidth="1"/>
    <col min="30" max="30" style="0" width="21.343255090497742" bestFit="1" customWidth="1"/>
    <col min="31" max="16384" style="0" width="9.142307692307693"/>
  </cols>
  <sheetData>
    <row r="1" spans="1:30" ht="13.23529411764706">
      <c r="A1" t="inlineStr">
        <is>
          <r>
            <rPr>
              <b val="true"/>
            </rPr>
            <t>Edison International</t>
          </r>
          <r>
            <rPr/>
            <t/>
          </r>
        </is>
      </c>
    </row>
    <row r="2" spans="1:30" ht="13.23529411764706">
      <c r="A2" t="s">
        <v>211</v>
      </c>
      <c r="B2" s="1">
        <v>378220989</v>
      </c>
    </row>
    <row r="3" spans="1:30" ht="13.23529411764706">
      <c r="A3" t="s">
        <v>1</v>
      </c>
      <c r="B3" s="3">
        <v>0.20999999999999999</v>
      </c>
    </row>
    <row r="4" spans="1:30">
      <c r="B4" s="3"/>
    </row>
    <row r="5" spans="1:30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3.23529411764706">
      <c r="A6" t="s">
        <v>3</v>
      </c>
      <c r="B6" s="3">
        <f>B55/B52</f>
        <v>0.30955414012738852</v>
      </c>
      <c r="C6" s="3">
        <f>C55/C52</f>
        <v>0.11132075471698114</v>
      </c>
      <c r="D6" s="3">
        <f>D55/D52</f>
        <v>0.29610115911485774</v>
      </c>
      <c r="E6" s="3">
        <f>E55/E52</f>
        <v>0.67798165137614674</v>
      </c>
      <c r="F6" s="3">
        <f>F55/F52</f>
        <v>-0.24601769911504426</v>
      </c>
    </row>
    <row r="7" spans="1:30" ht="13.23529411764706">
      <c r="A7" t="s">
        <v>212</v>
      </c>
      <c r="B7" s="4">
        <f>B35-B42</f>
        <v>2014000000</v>
      </c>
      <c r="C7" s="4">
        <f>C35-C42</f>
        <v>2116000000</v>
      </c>
      <c r="D7" s="4">
        <f>D35-D42</f>
        <v>2183000000</v>
      </c>
      <c r="E7" s="4">
        <f>E35-E42</f>
        <v>2185000000</v>
      </c>
      <c r="F7" s="4">
        <f>F35-F42</f>
        <v>2209000000</v>
      </c>
      <c r="G7" s="4"/>
    </row>
    <row r="8" spans="1:30" ht="13.23529411764706">
      <c r="A8" t="s">
        <v>5</v>
      </c>
      <c r="B8" s="4">
        <f>B48</f>
        <v>555000000</v>
      </c>
      <c r="C8" s="4">
        <f>C48</f>
        <v>581000000</v>
      </c>
      <c r="D8" s="4">
        <f>D48</f>
        <v>639000000</v>
      </c>
      <c r="E8" s="4">
        <f>E48</f>
        <v>734000000</v>
      </c>
      <c r="F8" s="4">
        <f>F48</f>
        <v>841000000</v>
      </c>
    </row>
    <row r="9" spans="1:30" ht="13.23529411764706">
      <c r="A9" t="s">
        <v>6</v>
      </c>
      <c r="B9" s="4">
        <f>B7*(1-B6)</f>
        <v>1390557961.7834396</v>
      </c>
      <c r="C9" s="4">
        <f>C7*(1-C6)</f>
        <v>1880445283.018868</v>
      </c>
      <c r="D9" s="4">
        <f>D7*(1-D6)</f>
        <v>1536611169.6522658</v>
      </c>
      <c r="E9" s="4">
        <f>E7*(1-E6)</f>
        <v>703610091.74311936</v>
      </c>
      <c r="F9" s="4">
        <f>F7*(1-F6)</f>
        <v>2752453097.3451328</v>
      </c>
    </row>
    <row r="10" spans="1:30" ht="13.23529411764706">
      <c r="A10" t="s">
        <v>7</v>
      </c>
      <c r="B10" s="4">
        <f>B126-(B121+B122+B123)</f>
        <v>50230000000</v>
      </c>
      <c r="C10" s="4">
        <f>C126-(C121+C122+C123)</f>
        <v>51320000000</v>
      </c>
      <c r="D10" s="4">
        <f>D126-(D121+D122+D123)</f>
        <v>52580000000</v>
      </c>
      <c r="E10" s="4">
        <f>E126-(E121+E122+E123)</f>
        <v>56720000000</v>
      </c>
      <c r="F10" s="4">
        <f>F126-(F121+F122+F123)</f>
        <v>64379999999.999992</v>
      </c>
    </row>
    <row r="11" spans="1:30" ht="13.23529411764706">
      <c r="A11" t="s">
        <v>8</v>
      </c>
      <c r="B11" s="4">
        <f>B10</f>
        <v>50230000000</v>
      </c>
      <c r="C11" s="4">
        <f>(B10+C10)/2</f>
        <v>50775000000</v>
      </c>
      <c r="D11" s="4">
        <f>(C10+D10)/2</f>
        <v>51950000000</v>
      </c>
      <c r="E11" s="4">
        <f>(D10+E10)/2</f>
        <v>54650000000</v>
      </c>
      <c r="F11" s="4">
        <f>(E10+F10)/2</f>
        <v>60550000000</v>
      </c>
    </row>
    <row r="12" spans="1:30" ht="13.23529411764706">
      <c r="A12" t="s">
        <v>9</v>
      </c>
      <c r="B12" s="3">
        <f>B9/B27</f>
        <v>0.12070815640481247</v>
      </c>
      <c r="C12" s="3">
        <f>C9/C27</f>
        <v>0.15841999014480776</v>
      </c>
      <c r="D12" s="3">
        <f>D9/D27</f>
        <v>0.12472493260164495</v>
      </c>
      <c r="E12" s="3">
        <f>E9/E27</f>
        <v>0.055577416409409115</v>
      </c>
      <c r="F12" s="3">
        <f>F9/F27</f>
        <v>0.22287069614130631</v>
      </c>
    </row>
    <row r="13" spans="1:30" ht="13.23529411764706">
      <c r="A13" t="s">
        <v>10</v>
      </c>
      <c r="B13" s="3">
        <f>B27/B11</f>
        <v>0.22934501294047382</v>
      </c>
      <c r="C13" s="3">
        <f>C27/C11</f>
        <v>0.23377646479566716</v>
      </c>
      <c r="D13" s="3">
        <f>D27/D11</f>
        <v>0.23715110683349375</v>
      </c>
      <c r="E13" s="3">
        <f>E27/E11</f>
        <v>0.23165599268069534</v>
      </c>
      <c r="F13" s="3">
        <f>F27/F11</f>
        <v>0.20396366639141206</v>
      </c>
    </row>
    <row r="14" spans="1:30" ht="13.23529411764706">
      <c r="A14" t="s">
        <v>11</v>
      </c>
      <c r="B14" s="3">
        <f>B12*B13</f>
        <v>0.027683813692682455</v>
      </c>
      <c r="C14" s="3">
        <f>C12*C13</f>
        <v>0.037034865249017591</v>
      </c>
      <c r="D14" s="3">
        <f>D12*D13</f>
        <v>0.029578655816213009</v>
      </c>
      <c r="E14" s="3">
        <f>E12*E13</f>
        <v>0.012874841568950034</v>
      </c>
      <c r="F14" s="3">
        <f>F12*F13</f>
        <v>0.045457524316187166</v>
      </c>
    </row>
    <row r="26" spans="1:30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11520000000</v>
      </c>
      <c r="C27" s="4">
        <v>11870000000</v>
      </c>
      <c r="D27" s="4">
        <v>12320000000</v>
      </c>
      <c r="E27" s="4">
        <v>12660000000</v>
      </c>
      <c r="F27" s="4">
        <v>12350000000</v>
      </c>
      <c r="H27" t="s">
        <f>A27</f>
        <v>14</v>
      </c>
      <c r="I27" s="8">
        <f>IFERROR(J27/$J$27,0)</f>
        <v>1</v>
      </c>
      <c r="J27" s="4">
        <f>B27</f>
        <v>11520000000</v>
      </c>
      <c r="K27" s="8">
        <f>IFERROR(L27/$L$27,0)</f>
        <v>1</v>
      </c>
      <c r="L27" s="4">
        <f>C27</f>
        <v>11870000000</v>
      </c>
      <c r="M27" s="8">
        <f>IFERROR(N27/$N$27,0)</f>
        <v>1</v>
      </c>
      <c r="N27" s="4">
        <f>D27</f>
        <v>12320000000</v>
      </c>
      <c r="O27" s="8">
        <f>IFERROR(P27/$P$27,0)</f>
        <v>1</v>
      </c>
      <c r="P27" s="4">
        <f>E27</f>
        <v>12660000000</v>
      </c>
      <c r="Q27" s="8">
        <f>IFERROR(R27/$R$27,0)</f>
        <v>1</v>
      </c>
      <c r="R27" s="4">
        <f>F27</f>
        <v>12350000000</v>
      </c>
      <c r="T27" t="s">
        <f>A27</f>
        <v>14</v>
      </c>
      <c r="U27" s="8">
        <f>IFERROR(V27/$V27,0)</f>
        <v>1</v>
      </c>
      <c r="V27" s="4">
        <f>B27</f>
        <v>11520000000</v>
      </c>
      <c r="W27" s="8">
        <f>IFERROR(X27/$V27,0)</f>
        <v>1.0303819444444444</v>
      </c>
      <c r="X27" s="4">
        <f>C27</f>
        <v>11870000000</v>
      </c>
      <c r="Y27" s="8">
        <f>IFERROR(Z27/$V27,0)</f>
        <v>1.0694444444444444</v>
      </c>
      <c r="Z27" s="4">
        <f>D27</f>
        <v>12320000000</v>
      </c>
      <c r="AA27" s="8">
        <f>IFERROR(AB27/$V27,0)</f>
        <v>1.0989583333333333</v>
      </c>
      <c r="AB27" s="4">
        <f>E27</f>
        <v>12660000000</v>
      </c>
      <c r="AC27" s="8">
        <f>IFERROR(AD27/$V27,0)</f>
        <v>1.0720486111111112</v>
      </c>
      <c r="AD27" s="4">
        <f>F27</f>
        <v>12350000000</v>
      </c>
    </row>
    <row r="28" spans="1:30" ht="13.5">
      <c r="A28" t="s">
        <v>15</v>
      </c>
      <c r="B28" s="4"/>
      <c r="C28" s="3">
        <f>(C27-B27)/B27</f>
        <v>0.030381944444444444</v>
      </c>
      <c r="D28" s="3">
        <f>(D27-C27)/C27</f>
        <v>0.037910699241786014</v>
      </c>
      <c r="E28" s="3">
        <f>(E27-D27)/D27</f>
        <v>0.027597402597402596</v>
      </c>
      <c r="F28" s="3">
        <f>(F27-E27)/E27</f>
        <v>-0.02448657187993681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2.5595572404755218e-12</v>
      </c>
      <c r="L28" s="4">
        <f>C28</f>
        <v>0.030381944444444444</v>
      </c>
      <c r="M28" s="8">
        <f>IFERROR(N28/$N$27,0)</f>
        <v>3.0771671462488646e-12</v>
      </c>
      <c r="N28" s="4">
        <f>D28</f>
        <v>0.037910699241786014</v>
      </c>
      <c r="O28" s="8">
        <f>IFERROR(P28/$P$27,0)</f>
        <v>2.1798896206479145e-12</v>
      </c>
      <c r="P28" s="4">
        <f>E28</f>
        <v>0.027597402597402596</v>
      </c>
      <c r="Q28" s="8">
        <f>IFERROR(R28/$R$27,0)</f>
        <v>-1.9827183708450856e-12</v>
      </c>
      <c r="R28" s="4">
        <f>F28</f>
        <v>-0.02448657187993681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0.030381944444444444</v>
      </c>
      <c r="Y28" s="8">
        <f>IFERROR(Z28/$V28,0)</f>
        <v>0</v>
      </c>
      <c r="Z28" s="4">
        <f>D28</f>
        <v>0.037910699241786014</v>
      </c>
      <c r="AA28" s="8">
        <f>IFERROR(AB28/$V28,0)</f>
        <v>0</v>
      </c>
      <c r="AB28" s="4">
        <f>E28</f>
        <v>0.027597402597402596</v>
      </c>
      <c r="AC28" s="8">
        <f>IFERROR(AD28/$V28,0)</f>
        <v>0</v>
      </c>
      <c r="AD28" s="4">
        <f>F28</f>
        <v>-0.02448657187993681</v>
      </c>
    </row>
    <row r="29" spans="1:30" ht="13.5">
      <c r="A29" t="s">
        <v>16</v>
      </c>
      <c r="B29" s="4">
        <v>9180000000</v>
      </c>
      <c r="C29" s="4">
        <v>9400000000</v>
      </c>
      <c r="D29" s="4">
        <v>9760000000</v>
      </c>
      <c r="E29" s="4">
        <v>10070000000</v>
      </c>
      <c r="F29" s="4">
        <v>9590000000</v>
      </c>
      <c r="H29" t="s">
        <f>A29</f>
        <v>16</v>
      </c>
      <c r="I29" s="8">
        <f>IFERROR(J29/$J$27,0)</f>
        <v>0.796875</v>
      </c>
      <c r="J29" s="4">
        <f>B29</f>
        <v>9180000000</v>
      </c>
      <c r="K29" s="8">
        <f>IFERROR(L29/$L$27,0)</f>
        <v>0.79191238416175236</v>
      </c>
      <c r="L29" s="4">
        <f>C29</f>
        <v>9400000000</v>
      </c>
      <c r="M29" s="8">
        <f>IFERROR(N29/$N$27,0)</f>
        <v>0.79220779220779225</v>
      </c>
      <c r="N29" s="4">
        <f>D29</f>
        <v>9760000000</v>
      </c>
      <c r="O29" s="8">
        <f>IFERROR(P29/$P$27,0)</f>
        <v>0.79541864139020535</v>
      </c>
      <c r="P29" s="4">
        <f>E29</f>
        <v>10070000000</v>
      </c>
      <c r="Q29" s="8">
        <f>IFERROR(R29/$R$27,0)</f>
        <v>0.7765182186234818</v>
      </c>
      <c r="R29" s="4">
        <f>F29</f>
        <v>9590000000</v>
      </c>
      <c r="T29" t="s">
        <f>A29</f>
        <v>16</v>
      </c>
      <c r="U29" s="8">
        <f>IFERROR(V29/$V29,0)</f>
        <v>1</v>
      </c>
      <c r="V29" s="4">
        <f>B29</f>
        <v>9180000000</v>
      </c>
      <c r="W29" s="8">
        <f>IFERROR(X29/$V29,0)</f>
        <v>1.0239651416122004</v>
      </c>
      <c r="X29" s="4">
        <f>C29</f>
        <v>9400000000</v>
      </c>
      <c r="Y29" s="8">
        <f>IFERROR(Z29/$V29,0)</f>
        <v>1.0631808278867103</v>
      </c>
      <c r="Z29" s="4">
        <f>D29</f>
        <v>9760000000</v>
      </c>
      <c r="AA29" s="8">
        <f>IFERROR(AB29/$V29,0)</f>
        <v>1.0969498910675382</v>
      </c>
      <c r="AB29" s="4">
        <f>E29</f>
        <v>10070000000</v>
      </c>
      <c r="AC29" s="8">
        <f>IFERROR(AD29/$V29,0)</f>
        <v>1.0446623093681917</v>
      </c>
      <c r="AD29" s="4">
        <f>F29</f>
        <v>9590000000</v>
      </c>
    </row>
    <row r="30" spans="1:30" ht="13.5">
      <c r="A30" t="s">
        <v>17</v>
      </c>
      <c r="B30" s="4">
        <v>7170000000</v>
      </c>
      <c r="C30" s="4">
        <v>7300000000</v>
      </c>
      <c r="D30" s="4">
        <v>7640000000</v>
      </c>
      <c r="E30" s="4">
        <v>8130000000.000001</v>
      </c>
      <c r="F30" s="4">
        <v>7780000000</v>
      </c>
      <c r="H30" t="s">
        <f>A30</f>
        <v>17</v>
      </c>
      <c r="I30" s="8">
        <f>IFERROR(J30/$J$27,0)</f>
        <v>0.62239583333333337</v>
      </c>
      <c r="J30" s="4">
        <f>B30</f>
        <v>7170000000</v>
      </c>
      <c r="K30" s="8">
        <f>IFERROR(L30/$L$27,0)</f>
        <v>0.61499578770008423</v>
      </c>
      <c r="L30" s="4">
        <f>C30</f>
        <v>7300000000</v>
      </c>
      <c r="M30" s="8">
        <f>IFERROR(N30/$N$27,0)</f>
        <v>0.62012987012987009</v>
      </c>
      <c r="N30" s="4">
        <f>D30</f>
        <v>7640000000</v>
      </c>
      <c r="O30" s="8">
        <f>IFERROR(P30/$P$27,0)</f>
        <v>0.64218009478672988</v>
      </c>
      <c r="P30" s="4">
        <f>E30</f>
        <v>8130000000.000001</v>
      </c>
      <c r="Q30" s="8">
        <f>IFERROR(R30/$R$27,0)</f>
        <v>0.62995951417004048</v>
      </c>
      <c r="R30" s="4">
        <f>F30</f>
        <v>7780000000</v>
      </c>
      <c r="T30" t="s">
        <f>A30</f>
        <v>17</v>
      </c>
      <c r="U30" s="8">
        <f>IFERROR(V30/$V30,0)</f>
        <v>1</v>
      </c>
      <c r="V30" s="4">
        <f>B30</f>
        <v>7170000000</v>
      </c>
      <c r="W30" s="8">
        <f>IFERROR(X30/$V30,0)</f>
        <v>1.0181311018131103</v>
      </c>
      <c r="X30" s="4">
        <f>C30</f>
        <v>7300000000</v>
      </c>
      <c r="Y30" s="8">
        <f>IFERROR(Z30/$V30,0)</f>
        <v>1.0655509065550905</v>
      </c>
      <c r="Z30" s="4">
        <f>D30</f>
        <v>7640000000</v>
      </c>
      <c r="AA30" s="8">
        <f>IFERROR(AB30/$V30,0)</f>
        <v>1.1338912133891215</v>
      </c>
      <c r="AB30" s="4">
        <f>E30</f>
        <v>8130000000.000001</v>
      </c>
      <c r="AC30" s="8">
        <f>IFERROR(AD30/$V30,0)</f>
        <v>1.0850767085076709</v>
      </c>
      <c r="AD30" s="4">
        <f>F30</f>
        <v>7780000000</v>
      </c>
    </row>
    <row r="31" spans="1:30" ht="13.5">
      <c r="A31" t="s">
        <v>18</v>
      </c>
      <c r="B31" s="4">
        <v>2009999999.9999998</v>
      </c>
      <c r="C31" s="4">
        <v>2100000000</v>
      </c>
      <c r="D31" s="4">
        <v>2120000000</v>
      </c>
      <c r="E31" s="4">
        <v>1940000000</v>
      </c>
      <c r="F31" s="4">
        <v>1800000000</v>
      </c>
      <c r="H31" t="s">
        <f>A31</f>
        <v>18</v>
      </c>
      <c r="I31" s="8">
        <f>IFERROR(J31/$J$27,0)</f>
        <v>0.17447916666666666</v>
      </c>
      <c r="J31" s="4">
        <f>B31</f>
        <v>2009999999.9999998</v>
      </c>
      <c r="K31" s="8">
        <f>IFERROR(L31/$L$27,0)</f>
        <v>0.17691659646166807</v>
      </c>
      <c r="L31" s="4">
        <f>C31</f>
        <v>2100000000</v>
      </c>
      <c r="M31" s="8">
        <f>IFERROR(N31/$N$27,0)</f>
        <v>0.17207792207792208</v>
      </c>
      <c r="N31" s="4">
        <f>D31</f>
        <v>2120000000</v>
      </c>
      <c r="O31" s="8">
        <f>IFERROR(P31/$P$27,0)</f>
        <v>0.15323854660347552</v>
      </c>
      <c r="P31" s="4">
        <f>E31</f>
        <v>1940000000</v>
      </c>
      <c r="Q31" s="8">
        <f>IFERROR(R31/$R$27,0)</f>
        <v>0.145748987854251</v>
      </c>
      <c r="R31" s="4">
        <f>F31</f>
        <v>1800000000</v>
      </c>
      <c r="T31" t="s">
        <f>A31</f>
        <v>18</v>
      </c>
      <c r="U31" s="8">
        <f>IFERROR(V31/$V31,0)</f>
        <v>1</v>
      </c>
      <c r="V31" s="4">
        <f>B31</f>
        <v>2009999999.9999998</v>
      </c>
      <c r="W31" s="8">
        <f>IFERROR(X31/$V31,0)</f>
        <v>1.0447761194029852</v>
      </c>
      <c r="X31" s="4">
        <f>C31</f>
        <v>2100000000</v>
      </c>
      <c r="Y31" s="8">
        <f>IFERROR(Z31/$V31,0)</f>
        <v>1.0547263681592041</v>
      </c>
      <c r="Z31" s="4">
        <f>D31</f>
        <v>2120000000</v>
      </c>
      <c r="AA31" s="8">
        <f>IFERROR(AB31/$V31,0)</f>
        <v>0.96517412935323399</v>
      </c>
      <c r="AB31" s="4">
        <f>E31</f>
        <v>1940000000</v>
      </c>
      <c r="AC31" s="8">
        <f>IFERROR(AD31/$V31,0)</f>
        <v>0.89552238805970164</v>
      </c>
      <c r="AD31" s="4">
        <f>F31</f>
        <v>1800000000</v>
      </c>
    </row>
    <row r="32" spans="1:30" ht="13.5">
      <c r="A32" t="s">
        <v>19</v>
      </c>
      <c r="B32" s="4">
        <v>2009999999.9999998</v>
      </c>
      <c r="C32" s="4">
        <v>2100000000</v>
      </c>
      <c r="D32" s="4">
        <v>2120000000</v>
      </c>
      <c r="E32" s="4">
        <v>1940000000</v>
      </c>
      <c r="F32" s="4">
        <v>1800000000</v>
      </c>
      <c r="H32" t="s">
        <f>A32</f>
        <v>19</v>
      </c>
      <c r="I32" s="8">
        <f>IFERROR(J32/$J$27,0)</f>
        <v>0.17447916666666666</v>
      </c>
      <c r="J32" s="4">
        <f>B32</f>
        <v>2009999999.9999998</v>
      </c>
      <c r="K32" s="8">
        <f>IFERROR(L32/$L$27,0)</f>
        <v>0.17691659646166807</v>
      </c>
      <c r="L32" s="4">
        <f>C32</f>
        <v>2100000000</v>
      </c>
      <c r="M32" s="8">
        <f>IFERROR(N32/$N$27,0)</f>
        <v>0.17207792207792208</v>
      </c>
      <c r="N32" s="4">
        <f>D32</f>
        <v>2120000000</v>
      </c>
      <c r="O32" s="8">
        <f>IFERROR(P32/$P$27,0)</f>
        <v>0.15323854660347552</v>
      </c>
      <c r="P32" s="4">
        <f>E32</f>
        <v>1940000000</v>
      </c>
      <c r="Q32" s="8">
        <f>IFERROR(R32/$R$27,0)</f>
        <v>0.145748987854251</v>
      </c>
      <c r="R32" s="4">
        <f>F32</f>
        <v>1800000000</v>
      </c>
      <c r="T32" t="s">
        <f>A32</f>
        <v>19</v>
      </c>
      <c r="U32" s="8">
        <f>IFERROR(V32/$V32,0)</f>
        <v>1</v>
      </c>
      <c r="V32" s="4">
        <f>B32</f>
        <v>2009999999.9999998</v>
      </c>
      <c r="W32" s="8">
        <f>IFERROR(X32/$V32,0)</f>
        <v>1.0447761194029852</v>
      </c>
      <c r="X32" s="4">
        <f>C32</f>
        <v>2100000000</v>
      </c>
      <c r="Y32" s="8">
        <f>IFERROR(Z32/$V32,0)</f>
        <v>1.0547263681592041</v>
      </c>
      <c r="Z32" s="4">
        <f>D32</f>
        <v>2120000000</v>
      </c>
      <c r="AA32" s="8">
        <f>IFERROR(AB32/$V32,0)</f>
        <v>0.96517412935323399</v>
      </c>
      <c r="AB32" s="4">
        <f>E32</f>
        <v>1940000000</v>
      </c>
      <c r="AC32" s="8">
        <f>IFERROR(AD32/$V32,0)</f>
        <v>0.89552238805970164</v>
      </c>
      <c r="AD32" s="4">
        <f>F32</f>
        <v>1800000000</v>
      </c>
    </row>
    <row r="33" spans="1:30" ht="13.5">
      <c r="A33" t="s">
        <v>20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H33" t="s">
        <f>A33</f>
        <v>20</v>
      </c>
      <c r="I33" s="8">
        <f>IFERROR(J33/$J$27,0)</f>
        <v>0</v>
      </c>
      <c r="J33" s="4">
        <f>B33</f>
        <v>0</v>
      </c>
      <c r="K33" s="8">
        <f>IFERROR(L33/$L$27,0)</f>
        <v>0</v>
      </c>
      <c r="L33" s="4">
        <f>C33</f>
        <v>0</v>
      </c>
      <c r="M33" s="8">
        <f>IFERROR(N33/$N$27,0)</f>
        <v>0</v>
      </c>
      <c r="N33" s="4">
        <f>D33</f>
        <v>0</v>
      </c>
      <c r="O33" s="8">
        <f>IFERROR(P33/$P$27,0)</f>
        <v>0</v>
      </c>
      <c r="P33" s="4">
        <f>E33</f>
        <v>0</v>
      </c>
      <c r="Q33" s="8">
        <f>IFERROR(R33/$R$27,0)</f>
        <v>0</v>
      </c>
      <c r="R33" s="4">
        <f>F33</f>
        <v>0</v>
      </c>
      <c r="T33" t="s">
        <f>A33</f>
        <v>20</v>
      </c>
      <c r="U33" s="8">
        <f>IFERROR(V33/$V33,0)</f>
        <v>0</v>
      </c>
      <c r="V33" s="4">
        <f>B33</f>
        <v>0</v>
      </c>
      <c r="W33" s="8">
        <f>IFERROR(X33/$V33,0)</f>
        <v>0</v>
      </c>
      <c r="X33" s="4">
        <f>C33</f>
        <v>0</v>
      </c>
      <c r="Y33" s="8">
        <f>IFERROR(Z33/$V33,0)</f>
        <v>0</v>
      </c>
      <c r="Z33" s="4">
        <f>D33</f>
        <v>0</v>
      </c>
      <c r="AA33" s="8">
        <f>IFERROR(AB33/$V33,0)</f>
        <v>0</v>
      </c>
      <c r="AB33" s="4">
        <f>E33</f>
        <v>0</v>
      </c>
      <c r="AC33" s="8">
        <f>IFERROR(AD33/$V33,0)</f>
        <v>0</v>
      </c>
      <c r="AD33" s="4">
        <f>F33</f>
        <v>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2350000000</v>
      </c>
      <c r="C35" s="4">
        <v>2470000000</v>
      </c>
      <c r="D35" s="4">
        <v>2560000000</v>
      </c>
      <c r="E35" s="4">
        <v>2580000000</v>
      </c>
      <c r="F35" s="4">
        <v>2760000000</v>
      </c>
      <c r="H35" t="s">
        <f>A35</f>
        <v>23</v>
      </c>
      <c r="I35" s="8">
        <f>IFERROR(J35/$J$27,0)</f>
        <v>0.20399305555555555</v>
      </c>
      <c r="J35" s="4">
        <f>B35</f>
        <v>2350000000</v>
      </c>
      <c r="K35" s="8">
        <f>IFERROR(L35/$L$27,0)</f>
        <v>0.2080876158382477</v>
      </c>
      <c r="L35" s="4">
        <f>C35</f>
        <v>2470000000</v>
      </c>
      <c r="M35" s="8">
        <f>IFERROR(N35/$N$27,0)</f>
        <v>0.20779220779220781</v>
      </c>
      <c r="N35" s="4">
        <f>D35</f>
        <v>2560000000</v>
      </c>
      <c r="O35" s="8">
        <f>IFERROR(P35/$P$27,0)</f>
        <v>0.20379146919431279</v>
      </c>
      <c r="P35" s="4">
        <f>E35</f>
        <v>2580000000</v>
      </c>
      <c r="Q35" s="8">
        <f>IFERROR(R35/$R$27,0)</f>
        <v>0.22348178137651822</v>
      </c>
      <c r="R35" s="4">
        <f>F35</f>
        <v>2760000000</v>
      </c>
      <c r="T35" t="s">
        <f>A35</f>
        <v>23</v>
      </c>
      <c r="U35" s="8">
        <f>IFERROR(V35/$V35,0)</f>
        <v>1</v>
      </c>
      <c r="V35" s="4">
        <f>B35</f>
        <v>2350000000</v>
      </c>
      <c r="W35" s="8">
        <f>IFERROR(X35/$V35,0)</f>
        <v>1.0510638297872341</v>
      </c>
      <c r="X35" s="4">
        <f>C35</f>
        <v>2470000000</v>
      </c>
      <c r="Y35" s="8">
        <f>IFERROR(Z35/$V35,0)</f>
        <v>1.0893617021276596</v>
      </c>
      <c r="Z35" s="4">
        <f>D35</f>
        <v>2560000000</v>
      </c>
      <c r="AA35" s="8">
        <f>IFERROR(AB35/$V35,0)</f>
        <v>1.0978723404255319</v>
      </c>
      <c r="AB35" s="4">
        <f>E35</f>
        <v>2580000000</v>
      </c>
      <c r="AC35" s="8">
        <f>IFERROR(AD35/$V35,0)</f>
        <v>1.1744680851063829</v>
      </c>
      <c r="AD35" s="4">
        <f>F35</f>
        <v>2760000000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336000000</v>
      </c>
      <c r="C42" s="4">
        <v>354000000</v>
      </c>
      <c r="D42" s="4">
        <v>377000000</v>
      </c>
      <c r="E42" s="4">
        <v>395000000</v>
      </c>
      <c r="F42" s="4">
        <v>551000000</v>
      </c>
      <c r="H42" t="s">
        <f>A42</f>
        <v>30</v>
      </c>
      <c r="I42" s="8">
        <f>IFERROR(J42/$J$27,0)</f>
        <v>0.029166666666666667</v>
      </c>
      <c r="J42" s="4">
        <f>B42</f>
        <v>336000000</v>
      </c>
      <c r="K42" s="8">
        <f>IFERROR(L42/$L$27,0)</f>
        <v>0.029823083403538331</v>
      </c>
      <c r="L42" s="4">
        <f>C42</f>
        <v>354000000</v>
      </c>
      <c r="M42" s="8">
        <f>IFERROR(N42/$N$27,0)</f>
        <v>0.03060064935064935</v>
      </c>
      <c r="N42" s="4">
        <f>D42</f>
        <v>377000000</v>
      </c>
      <c r="O42" s="8">
        <f>IFERROR(P42/$P$27,0)</f>
        <v>0.031200631911532384</v>
      </c>
      <c r="P42" s="4">
        <f>E42</f>
        <v>395000000</v>
      </c>
      <c r="Q42" s="8">
        <f>IFERROR(R42/$R$27,0)</f>
        <v>0.044615384615384612</v>
      </c>
      <c r="R42" s="4">
        <f>F42</f>
        <v>551000000</v>
      </c>
      <c r="T42" t="s">
        <f>A42</f>
        <v>30</v>
      </c>
      <c r="U42" s="8">
        <f>IFERROR(V42/$V42,0)</f>
        <v>1</v>
      </c>
      <c r="V42" s="4">
        <f>B42</f>
        <v>336000000</v>
      </c>
      <c r="W42" s="8">
        <f>IFERROR(X42/$V42,0)</f>
        <v>1.0535714285714286</v>
      </c>
      <c r="X42" s="4">
        <f>C42</f>
        <v>354000000</v>
      </c>
      <c r="Y42" s="8">
        <f>IFERROR(Z42/$V42,0)</f>
        <v>1.1220238095238095</v>
      </c>
      <c r="Z42" s="4">
        <f>D42</f>
        <v>377000000</v>
      </c>
      <c r="AA42" s="8">
        <f>IFERROR(AB42/$V42,0)</f>
        <v>1.1755952380952381</v>
      </c>
      <c r="AB42" s="4">
        <f>E42</f>
        <v>395000000</v>
      </c>
      <c r="AC42" s="8">
        <f>IFERROR(AD42/$V42,0)</f>
        <v>1.6398809523809523</v>
      </c>
      <c r="AD42" s="4">
        <f>F42</f>
        <v>551000000</v>
      </c>
    </row>
    <row r="43" spans="1:30" ht="13.5">
      <c r="A43" t="s">
        <v>31</v>
      </c>
      <c r="B43" s="4">
        <v>5000000</v>
      </c>
      <c r="C43" s="4">
        <v>21000000</v>
      </c>
      <c r="D43" s="4">
        <v>738000000</v>
      </c>
      <c r="E43" s="4">
        <v>2750000000</v>
      </c>
      <c r="F43" s="4">
        <v>439000000</v>
      </c>
      <c r="H43" t="s">
        <f>A43</f>
        <v>31</v>
      </c>
      <c r="I43" s="8">
        <f>IFERROR(J43/$J$27,0)</f>
        <v>0.00043402777777777775</v>
      </c>
      <c r="J43" s="4">
        <f>B43</f>
        <v>5000000</v>
      </c>
      <c r="K43" s="8">
        <f>IFERROR(L43/$L$27,0)</f>
        <v>0.0017691659646166806</v>
      </c>
      <c r="L43" s="4">
        <f>C43</f>
        <v>21000000</v>
      </c>
      <c r="M43" s="8">
        <f>IFERROR(N43/$N$27,0)</f>
        <v>0.059902597402597402</v>
      </c>
      <c r="N43" s="4">
        <f>D43</f>
        <v>738000000</v>
      </c>
      <c r="O43" s="8">
        <f>IFERROR(P43/$P$27,0)</f>
        <v>0.21721958925750395</v>
      </c>
      <c r="P43" s="4">
        <f>E43</f>
        <v>2750000000</v>
      </c>
      <c r="Q43" s="8">
        <f>IFERROR(R43/$R$27,0)</f>
        <v>0.035546558704453439</v>
      </c>
      <c r="R43" s="4">
        <f>F43</f>
        <v>439000000</v>
      </c>
      <c r="T43" t="s">
        <f>A43</f>
        <v>31</v>
      </c>
      <c r="U43" s="8">
        <f>IFERROR(V43/$V43,0)</f>
        <v>1</v>
      </c>
      <c r="V43" s="4">
        <f>B43</f>
        <v>5000000</v>
      </c>
      <c r="W43" s="8">
        <f>IFERROR(X43/$V43,0)</f>
        <v>4.2000000000000002</v>
      </c>
      <c r="X43" s="4">
        <f>C43</f>
        <v>21000000</v>
      </c>
      <c r="Y43" s="8">
        <f>IFERROR(Z43/$V43,0)</f>
        <v>147.59999999999999</v>
      </c>
      <c r="Z43" s="4">
        <f>D43</f>
        <v>738000000</v>
      </c>
      <c r="AA43" s="8">
        <f>IFERROR(AB43/$V43,0)</f>
        <v>550</v>
      </c>
      <c r="AB43" s="4">
        <f>E43</f>
        <v>2750000000</v>
      </c>
      <c r="AC43" s="8">
        <f>IFERROR(AD43/$V43,0)</f>
        <v>87.799999999999997</v>
      </c>
      <c r="AD43" s="4">
        <f>F43</f>
        <v>439000000</v>
      </c>
    </row>
    <row r="44" spans="1:30" ht="13.5">
      <c r="A44" t="s">
        <v>32</v>
      </c>
      <c r="B44" s="4">
        <v>-5000000</v>
      </c>
      <c r="C44" s="4">
        <v>2089999999.9999998</v>
      </c>
      <c r="D44" s="4">
        <v>-738000000</v>
      </c>
      <c r="E44" s="4">
        <v>-559000000</v>
      </c>
      <c r="F44" s="4">
        <v>1770000000</v>
      </c>
      <c r="H44" t="s">
        <f>A44</f>
        <v>32</v>
      </c>
      <c r="I44" s="8">
        <f>IFERROR(J44/$J$27,0)</f>
        <v>-0.00043402777777777775</v>
      </c>
      <c r="J44" s="4">
        <f>B44</f>
        <v>-5000000</v>
      </c>
      <c r="K44" s="8">
        <f>IFERROR(L44/$L$27,0)</f>
        <v>0.17607413647851725</v>
      </c>
      <c r="L44" s="4">
        <f>C44</f>
        <v>2089999999.9999998</v>
      </c>
      <c r="M44" s="8">
        <f>IFERROR(N44/$N$27,0)</f>
        <v>-0.059902597402597402</v>
      </c>
      <c r="N44" s="4">
        <f>D44</f>
        <v>-738000000</v>
      </c>
      <c r="O44" s="8">
        <f>IFERROR(P44/$P$27,0)</f>
        <v>-0.044154818325434442</v>
      </c>
      <c r="P44" s="4">
        <f>E44</f>
        <v>-559000000</v>
      </c>
      <c r="Q44" s="8">
        <f>IFERROR(R44/$R$27,0)</f>
        <v>0.14331983805668017</v>
      </c>
      <c r="R44" s="4">
        <f>F44</f>
        <v>1770000000</v>
      </c>
      <c r="T44" t="s">
        <f>A44</f>
        <v>32</v>
      </c>
      <c r="U44" s="8">
        <f>IFERROR(V44/$V44,0)</f>
        <v>1</v>
      </c>
      <c r="V44" s="4">
        <f>B44</f>
        <v>-5000000</v>
      </c>
      <c r="W44" s="8">
        <f>IFERROR(X44/$V44,0)</f>
        <v>-417.99999999999994</v>
      </c>
      <c r="X44" s="4">
        <f>C44</f>
        <v>2089999999.9999998</v>
      </c>
      <c r="Y44" s="8">
        <f>IFERROR(Z44/$V44,0)</f>
        <v>147.59999999999999</v>
      </c>
      <c r="Z44" s="4">
        <f>D44</f>
        <v>-738000000</v>
      </c>
      <c r="AA44" s="8">
        <f>IFERROR(AB44/$V44,0)</f>
        <v>111.8</v>
      </c>
      <c r="AB44" s="4">
        <f>E44</f>
        <v>-559000000</v>
      </c>
      <c r="AC44" s="8">
        <f>IFERROR(AD44/$V44,0)</f>
        <v>-354</v>
      </c>
      <c r="AD44" s="4">
        <f>F44</f>
        <v>1770000000</v>
      </c>
    </row>
    <row r="45" spans="1:30" ht="13.5">
      <c r="A45" t="s">
        <v>33</v>
      </c>
      <c r="B45" s="4">
        <v>111000000</v>
      </c>
      <c r="C45" s="4">
        <v>76000000</v>
      </c>
      <c r="D45" s="4">
        <v>134000000</v>
      </c>
      <c r="E45" s="4">
        <v>180000000</v>
      </c>
      <c r="F45" s="4">
        <v>161000000</v>
      </c>
      <c r="H45" t="s">
        <f>A45</f>
        <v>33</v>
      </c>
      <c r="I45" s="8">
        <f>IFERROR(J45/$J$27,0)</f>
        <v>0.0096354166666666671</v>
      </c>
      <c r="J45" s="4">
        <f>B45</f>
        <v>111000000</v>
      </c>
      <c r="K45" s="8">
        <f>IFERROR(L45/$L$27,0)</f>
        <v>0.006402695871946083</v>
      </c>
      <c r="L45" s="4">
        <f>C45</f>
        <v>76000000</v>
      </c>
      <c r="M45" s="8">
        <f>IFERROR(N45/$N$27,0)</f>
        <v>0.010876623376623377</v>
      </c>
      <c r="N45" s="4">
        <f>D45</f>
        <v>134000000</v>
      </c>
      <c r="O45" s="8">
        <f>IFERROR(P45/$P$27,0)</f>
        <v>0.014218009478672985</v>
      </c>
      <c r="P45" s="4">
        <f>E45</f>
        <v>180000000</v>
      </c>
      <c r="Q45" s="8">
        <f>IFERROR(R45/$R$27,0)</f>
        <v>0.013036437246963562</v>
      </c>
      <c r="R45" s="4">
        <f>F45</f>
        <v>161000000</v>
      </c>
      <c r="T45" t="s">
        <f>A45</f>
        <v>33</v>
      </c>
      <c r="U45" s="8">
        <f>IFERROR(V45/$V45,0)</f>
        <v>1</v>
      </c>
      <c r="V45" s="4">
        <f>B45</f>
        <v>111000000</v>
      </c>
      <c r="W45" s="8">
        <f>IFERROR(X45/$V45,0)</f>
        <v>0.68468468468468469</v>
      </c>
      <c r="X45" s="4">
        <f>C45</f>
        <v>76000000</v>
      </c>
      <c r="Y45" s="8">
        <f>IFERROR(Z45/$V45,0)</f>
        <v>1.2072072072072073</v>
      </c>
      <c r="Z45" s="4">
        <f>D45</f>
        <v>134000000</v>
      </c>
      <c r="AA45" s="8">
        <f>IFERROR(AB45/$V45,0)</f>
        <v>1.6216216216216217</v>
      </c>
      <c r="AB45" s="4">
        <f>E45</f>
        <v>180000000</v>
      </c>
      <c r="AC45" s="8">
        <f>IFERROR(AD45/$V45,0)</f>
        <v>1.4504504504504505</v>
      </c>
      <c r="AD45" s="4">
        <f>F45</f>
        <v>161000000</v>
      </c>
    </row>
    <row r="46" spans="1:30" ht="13.5">
      <c r="A46" t="s">
        <v>34</v>
      </c>
      <c r="B46" s="4">
        <v>4000000</v>
      </c>
      <c r="C46" s="4">
        <v>3000000</v>
      </c>
      <c r="D46" s="4">
        <v>7000000</v>
      </c>
      <c r="E46" s="4">
        <v>24000000</v>
      </c>
      <c r="F46" s="4">
        <v>37000000</v>
      </c>
      <c r="H46" t="s">
        <f>A46</f>
        <v>34</v>
      </c>
      <c r="I46" s="8">
        <f>IFERROR(J46/$J$27,0)</f>
        <v>0.00034722222222222224</v>
      </c>
      <c r="J46" s="4">
        <f>B46</f>
        <v>4000000</v>
      </c>
      <c r="K46" s="8">
        <f>IFERROR(L46/$L$27,0)</f>
        <v>0.00025273799494524008</v>
      </c>
      <c r="L46" s="4">
        <f>C46</f>
        <v>3000000</v>
      </c>
      <c r="M46" s="8">
        <f>IFERROR(N46/$N$27,0)</f>
        <v>0.00056818181818181815</v>
      </c>
      <c r="N46" s="4">
        <f>D46</f>
        <v>7000000</v>
      </c>
      <c r="O46" s="8">
        <f>IFERROR(P46/$P$27,0)</f>
        <v>0.0018957345971563982</v>
      </c>
      <c r="P46" s="4">
        <f>E46</f>
        <v>24000000</v>
      </c>
      <c r="Q46" s="8">
        <f>IFERROR(R46/$R$27,0)</f>
        <v>0.0029959514170040486</v>
      </c>
      <c r="R46" s="4">
        <f>F46</f>
        <v>37000000</v>
      </c>
      <c r="T46" t="s">
        <f>A46</f>
        <v>34</v>
      </c>
      <c r="U46" s="8">
        <f>IFERROR(V46/$V46,0)</f>
        <v>1</v>
      </c>
      <c r="V46" s="4">
        <f>B46</f>
        <v>4000000</v>
      </c>
      <c r="W46" s="8">
        <f>IFERROR(X46/$V46,0)</f>
        <v>0.75</v>
      </c>
      <c r="X46" s="4">
        <f>C46</f>
        <v>3000000</v>
      </c>
      <c r="Y46" s="8">
        <f>IFERROR(Z46/$V46,0)</f>
        <v>1.75</v>
      </c>
      <c r="Z46" s="4">
        <f>D46</f>
        <v>7000000</v>
      </c>
      <c r="AA46" s="8">
        <f>IFERROR(AB46/$V46,0)</f>
        <v>6</v>
      </c>
      <c r="AB46" s="4">
        <f>E46</f>
        <v>24000000</v>
      </c>
      <c r="AC46" s="8">
        <f>IFERROR(AD46/$V46,0)</f>
        <v>9.25</v>
      </c>
      <c r="AD46" s="4">
        <f>F46</f>
        <v>37000000</v>
      </c>
    </row>
    <row r="47" spans="1:30" ht="13.5">
      <c r="A47" t="s">
        <v>35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H47" t="s">
        <f>A47</f>
        <v>35</v>
      </c>
      <c r="I47" s="8">
        <f>IFERROR(J47/$J$27,0)</f>
        <v>0</v>
      </c>
      <c r="J47" s="4">
        <f>B47</f>
        <v>0</v>
      </c>
      <c r="K47" s="8">
        <f>IFERROR(L47/$L$27,0)</f>
        <v>0</v>
      </c>
      <c r="L47" s="4">
        <f>C47</f>
        <v>0</v>
      </c>
      <c r="M47" s="8">
        <f>IFERROR(N47/$N$27,0)</f>
        <v>0</v>
      </c>
      <c r="N47" s="4">
        <f>D47</f>
        <v>0</v>
      </c>
      <c r="O47" s="8">
        <f>IFERROR(P47/$P$27,0)</f>
        <v>0</v>
      </c>
      <c r="P47" s="4">
        <f>E47</f>
        <v>0</v>
      </c>
      <c r="Q47" s="8">
        <f>IFERROR(R47/$R$27,0)</f>
        <v>0</v>
      </c>
      <c r="R47" s="4">
        <f>F47</f>
        <v>0</v>
      </c>
      <c r="T47" t="s">
        <f>A47</f>
        <v>35</v>
      </c>
      <c r="U47" s="8">
        <f>IFERROR(V47/$V47,0)</f>
        <v>0</v>
      </c>
      <c r="V47" s="4">
        <f>B47</f>
        <v>0</v>
      </c>
      <c r="W47" s="8">
        <f>IFERROR(X47/$V47,0)</f>
        <v>0</v>
      </c>
      <c r="X47" s="4">
        <f>C47</f>
        <v>0</v>
      </c>
      <c r="Y47" s="8">
        <f>IFERROR(Z47/$V47,0)</f>
        <v>0</v>
      </c>
      <c r="Z47" s="4">
        <f>D47</f>
        <v>0</v>
      </c>
      <c r="AA47" s="8">
        <f>IFERROR(AB47/$V47,0)</f>
        <v>0</v>
      </c>
      <c r="AB47" s="4">
        <f>E47</f>
        <v>0</v>
      </c>
      <c r="AC47" s="8">
        <f>IFERROR(AD47/$V47,0)</f>
        <v>0</v>
      </c>
      <c r="AD47" s="4">
        <f>F47</f>
        <v>0</v>
      </c>
    </row>
    <row r="48" spans="1:30" ht="13.5">
      <c r="A48" t="s">
        <v>36</v>
      </c>
      <c r="B48" s="4">
        <v>555000000</v>
      </c>
      <c r="C48" s="4">
        <v>581000000</v>
      </c>
      <c r="D48" s="4">
        <v>639000000</v>
      </c>
      <c r="E48" s="4">
        <v>734000000</v>
      </c>
      <c r="F48" s="4">
        <v>841000000</v>
      </c>
      <c r="H48" t="s">
        <f>A48</f>
        <v>36</v>
      </c>
      <c r="I48" s="8">
        <f>IFERROR(J48/$J$27,0)</f>
        <v>0.048177083333333336</v>
      </c>
      <c r="J48" s="4">
        <f>B48</f>
        <v>555000000</v>
      </c>
      <c r="K48" s="8">
        <f>IFERROR(L48/$L$27,0)</f>
        <v>0.048946925021061502</v>
      </c>
      <c r="L48" s="4">
        <f>C48</f>
        <v>581000000</v>
      </c>
      <c r="M48" s="8">
        <f>IFERROR(N48/$N$27,0)</f>
        <v>0.051866883116883117</v>
      </c>
      <c r="N48" s="4">
        <f>D48</f>
        <v>639000000</v>
      </c>
      <c r="O48" s="8">
        <f>IFERROR(P48/$P$27,0)</f>
        <v>0.057977883096366506</v>
      </c>
      <c r="P48" s="4">
        <f>E48</f>
        <v>734000000</v>
      </c>
      <c r="Q48" s="8">
        <f>IFERROR(R48/$R$27,0)</f>
        <v>0.068097165991902839</v>
      </c>
      <c r="R48" s="4">
        <f>F48</f>
        <v>841000000</v>
      </c>
      <c r="T48" t="s">
        <f>A48</f>
        <v>36</v>
      </c>
      <c r="U48" s="8">
        <f>IFERROR(V48/$V48,0)</f>
        <v>1</v>
      </c>
      <c r="V48" s="4">
        <f>B48</f>
        <v>555000000</v>
      </c>
      <c r="W48" s="8">
        <f>IFERROR(X48/$V48,0)</f>
        <v>1.0468468468468468</v>
      </c>
      <c r="X48" s="4">
        <f>C48</f>
        <v>581000000</v>
      </c>
      <c r="Y48" s="8">
        <f>IFERROR(Z48/$V48,0)</f>
        <v>1.1513513513513514</v>
      </c>
      <c r="Z48" s="4">
        <f>D48</f>
        <v>639000000</v>
      </c>
      <c r="AA48" s="8">
        <f>IFERROR(AB48/$V48,0)</f>
        <v>1.3225225225225226</v>
      </c>
      <c r="AB48" s="4">
        <f>E48</f>
        <v>734000000</v>
      </c>
      <c r="AC48" s="8">
        <f>IFERROR(AD48/$V48,0)</f>
        <v>1.5153153153153154</v>
      </c>
      <c r="AD48" s="4">
        <f>F48</f>
        <v>841000000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586000000</v>
      </c>
      <c r="C50" s="4">
        <v>604000000</v>
      </c>
      <c r="D50" s="4">
        <v>667000000</v>
      </c>
      <c r="E50" s="4">
        <v>778000000</v>
      </c>
      <c r="F50" s="4">
        <v>904000000</v>
      </c>
      <c r="H50" t="s">
        <f>A50</f>
        <v>38</v>
      </c>
      <c r="I50" s="8">
        <f>IFERROR(J50/$J$27,0)</f>
        <v>0.050868055555555555</v>
      </c>
      <c r="J50" s="4">
        <f>B50</f>
        <v>586000000</v>
      </c>
      <c r="K50" s="8">
        <f>IFERROR(L50/$L$27,0)</f>
        <v>0.050884582982308343</v>
      </c>
      <c r="L50" s="4">
        <f>C50</f>
        <v>604000000</v>
      </c>
      <c r="M50" s="8">
        <f>IFERROR(N50/$N$27,0)</f>
        <v>0.05413961038961039</v>
      </c>
      <c r="N50" s="4">
        <f>D50</f>
        <v>667000000</v>
      </c>
      <c r="O50" s="8">
        <f>IFERROR(P50/$P$27,0)</f>
        <v>0.061453396524486573</v>
      </c>
      <c r="P50" s="4">
        <f>E50</f>
        <v>778000000</v>
      </c>
      <c r="Q50" s="8">
        <f>IFERROR(R50/$R$27,0)</f>
        <v>0.073198380566801613</v>
      </c>
      <c r="R50" s="4">
        <f>F50</f>
        <v>904000000</v>
      </c>
      <c r="T50" t="s">
        <f>A50</f>
        <v>38</v>
      </c>
      <c r="U50" s="8">
        <f>IFERROR(V50/$V50,0)</f>
        <v>1</v>
      </c>
      <c r="V50" s="4">
        <f>B50</f>
        <v>586000000</v>
      </c>
      <c r="W50" s="8">
        <f>IFERROR(X50/$V50,0)</f>
        <v>1.0307167235494881</v>
      </c>
      <c r="X50" s="4">
        <f>C50</f>
        <v>604000000</v>
      </c>
      <c r="Y50" s="8">
        <f>IFERROR(Z50/$V50,0)</f>
        <v>1.1382252559726962</v>
      </c>
      <c r="Z50" s="4">
        <f>D50</f>
        <v>667000000</v>
      </c>
      <c r="AA50" s="8">
        <f>IFERROR(AB50/$V50,0)</f>
        <v>1.3276450511945392</v>
      </c>
      <c r="AB50" s="4">
        <f>E50</f>
        <v>778000000</v>
      </c>
      <c r="AC50" s="8">
        <f>IFERROR(AD50/$V50,0)</f>
        <v>1.5426621160409557</v>
      </c>
      <c r="AD50" s="4">
        <f>F50</f>
        <v>904000000</v>
      </c>
    </row>
    <row r="51" spans="1:30" ht="13.5">
      <c r="A51" t="s">
        <v>39</v>
      </c>
      <c r="B51" s="4">
        <v>31000000</v>
      </c>
      <c r="C51" s="4">
        <v>23000000</v>
      </c>
      <c r="D51" s="4">
        <v>28000000</v>
      </c>
      <c r="E51" s="4">
        <v>44000000</v>
      </c>
      <c r="F51" s="4">
        <v>63000000</v>
      </c>
      <c r="H51" t="s">
        <f>A51</f>
        <v>39</v>
      </c>
      <c r="I51" s="8">
        <f>IFERROR(J51/$J$27,0)</f>
        <v>0.0026909722222222222</v>
      </c>
      <c r="J51" s="4">
        <f>B51</f>
        <v>31000000</v>
      </c>
      <c r="K51" s="8">
        <f>IFERROR(L51/$L$27,0)</f>
        <v>0.0019376579612468408</v>
      </c>
      <c r="L51" s="4">
        <f>C51</f>
        <v>23000000</v>
      </c>
      <c r="M51" s="8">
        <f>IFERROR(N51/$N$27,0)</f>
        <v>0.0022727272727272726</v>
      </c>
      <c r="N51" s="4">
        <f>D51</f>
        <v>28000000</v>
      </c>
      <c r="O51" s="8">
        <f>IFERROR(P51/$P$27,0)</f>
        <v>0.0034755134281200632</v>
      </c>
      <c r="P51" s="4">
        <f>E51</f>
        <v>44000000</v>
      </c>
      <c r="Q51" s="8">
        <f>IFERROR(R51/$R$27,0)</f>
        <v>0.0051012145748987854</v>
      </c>
      <c r="R51" s="4">
        <f>F51</f>
        <v>63000000</v>
      </c>
      <c r="T51" t="s">
        <f>A51</f>
        <v>39</v>
      </c>
      <c r="U51" s="8">
        <f>IFERROR(V51/$V51,0)</f>
        <v>1</v>
      </c>
      <c r="V51" s="4">
        <f>B51</f>
        <v>31000000</v>
      </c>
      <c r="W51" s="8">
        <f>IFERROR(X51/$V51,0)</f>
        <v>0.74193548387096775</v>
      </c>
      <c r="X51" s="4">
        <f>C51</f>
        <v>23000000</v>
      </c>
      <c r="Y51" s="8">
        <f>IFERROR(Z51/$V51,0)</f>
        <v>0.90322580645161288</v>
      </c>
      <c r="Z51" s="4">
        <f>D51</f>
        <v>28000000</v>
      </c>
      <c r="AA51" s="8">
        <f>IFERROR(AB51/$V51,0)</f>
        <v>1.4193548387096775</v>
      </c>
      <c r="AB51" s="4">
        <f>E51</f>
        <v>44000000</v>
      </c>
      <c r="AC51" s="8">
        <f>IFERROR(AD51/$V51,0)</f>
        <v>2.032258064516129</v>
      </c>
      <c r="AD51" s="4">
        <f>F51</f>
        <v>63000000</v>
      </c>
    </row>
    <row r="52" spans="1:30" ht="13.5">
      <c r="A52" t="s">
        <v>40</v>
      </c>
      <c r="B52" s="4">
        <v>1570000000</v>
      </c>
      <c r="C52" s="4">
        <v>1590000000</v>
      </c>
      <c r="D52" s="4">
        <v>949000000</v>
      </c>
      <c r="E52" s="4">
        <v>-1090000000</v>
      </c>
      <c r="F52" s="4">
        <v>1130000000</v>
      </c>
      <c r="H52" t="s">
        <f>A52</f>
        <v>40</v>
      </c>
      <c r="I52" s="8">
        <f>IFERROR(J52/$J$27,0)</f>
        <v>0.13628472222222221</v>
      </c>
      <c r="J52" s="4">
        <f>B52</f>
        <v>1570000000</v>
      </c>
      <c r="K52" s="8">
        <f>IFERROR(L52/$L$27,0)</f>
        <v>0.13395113732097724</v>
      </c>
      <c r="L52" s="4">
        <f>C52</f>
        <v>1590000000</v>
      </c>
      <c r="M52" s="8">
        <f>IFERROR(N52/$N$27,0)</f>
        <v>0.077029220779220781</v>
      </c>
      <c r="N52" s="4">
        <f>D52</f>
        <v>949000000</v>
      </c>
      <c r="O52" s="8">
        <f>IFERROR(P52/$P$27,0)</f>
        <v>-0.086097946287519753</v>
      </c>
      <c r="P52" s="4">
        <f>E52</f>
        <v>-1090000000</v>
      </c>
      <c r="Q52" s="8">
        <f>IFERROR(R52/$R$27,0)</f>
        <v>0.09149797570850203</v>
      </c>
      <c r="R52" s="4">
        <f>F52</f>
        <v>1130000000</v>
      </c>
      <c r="T52" t="s">
        <f>A52</f>
        <v>40</v>
      </c>
      <c r="U52" s="8">
        <f>IFERROR(V52/$V52,0)</f>
        <v>1</v>
      </c>
      <c r="V52" s="4">
        <f>B52</f>
        <v>1570000000</v>
      </c>
      <c r="W52" s="8">
        <f>IFERROR(X52/$V52,0)</f>
        <v>1.0127388535031847</v>
      </c>
      <c r="X52" s="4">
        <f>C52</f>
        <v>1590000000</v>
      </c>
      <c r="Y52" s="8">
        <f>IFERROR(Z52/$V52,0)</f>
        <v>0.60445859872611463</v>
      </c>
      <c r="Z52" s="4">
        <f>D52</f>
        <v>949000000</v>
      </c>
      <c r="AA52" s="8">
        <f>IFERROR(AB52/$V52,0)</f>
        <v>-0.69426751592356684</v>
      </c>
      <c r="AB52" s="4">
        <f>E52</f>
        <v>-1090000000</v>
      </c>
      <c r="AC52" s="8">
        <f>IFERROR(AD52/$V52,0)</f>
        <v>0.71974522292993626</v>
      </c>
      <c r="AD52" s="4">
        <f>F52</f>
        <v>1130000000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486000000</v>
      </c>
      <c r="C55" s="4">
        <v>177000000</v>
      </c>
      <c r="D55" s="4">
        <v>281000000</v>
      </c>
      <c r="E55" s="4">
        <v>-739000000</v>
      </c>
      <c r="F55" s="4">
        <v>-278000000</v>
      </c>
      <c r="H55" t="s">
        <f>A55</f>
        <v>43</v>
      </c>
      <c r="I55" s="8">
        <f>IFERROR(J55/$J$27,0)</f>
        <v>0.042187500000000003</v>
      </c>
      <c r="J55" s="4">
        <f>B55</f>
        <v>486000000</v>
      </c>
      <c r="K55" s="8">
        <f>IFERROR(L55/$L$27,0)</f>
        <v>0.014911541701769166</v>
      </c>
      <c r="L55" s="4">
        <f>C55</f>
        <v>177000000</v>
      </c>
      <c r="M55" s="8">
        <f>IFERROR(N55/$N$27,0)</f>
        <v>0.022808441558441559</v>
      </c>
      <c r="N55" s="4">
        <f>D55</f>
        <v>281000000</v>
      </c>
      <c r="O55" s="8">
        <f>IFERROR(P55/$P$27,0)</f>
        <v>-0.058372827804107422</v>
      </c>
      <c r="P55" s="4">
        <f>E55</f>
        <v>-739000000</v>
      </c>
      <c r="Q55" s="8">
        <f>IFERROR(R55/$R$27,0)</f>
        <v>-0.022510121457489877</v>
      </c>
      <c r="R55" s="4">
        <f>F55</f>
        <v>-278000000</v>
      </c>
      <c r="T55" t="s">
        <f>A55</f>
        <v>43</v>
      </c>
      <c r="U55" s="8">
        <f>IFERROR(V55/$V55,0)</f>
        <v>1</v>
      </c>
      <c r="V55" s="4">
        <f>B55</f>
        <v>486000000</v>
      </c>
      <c r="W55" s="8">
        <f>IFERROR(X55/$V55,0)</f>
        <v>0.36419753086419754</v>
      </c>
      <c r="X55" s="4">
        <f>C55</f>
        <v>177000000</v>
      </c>
      <c r="Y55" s="8">
        <f>IFERROR(Z55/$V55,0)</f>
        <v>0.57818930041152261</v>
      </c>
      <c r="Z55" s="4">
        <f>D55</f>
        <v>281000000</v>
      </c>
      <c r="AA55" s="8">
        <f>IFERROR(AB55/$V55,0)</f>
        <v>-1.5205761316872428</v>
      </c>
      <c r="AB55" s="4">
        <f>E55</f>
        <v>-739000000</v>
      </c>
      <c r="AC55" s="8">
        <f>IFERROR(AD55/$V55,0)</f>
        <v>-0.57201646090534974</v>
      </c>
      <c r="AD55" s="4">
        <f>F55</f>
        <v>-278000000</v>
      </c>
    </row>
    <row r="56" spans="1:30" ht="13.5">
      <c r="A56" t="s">
        <v>44</v>
      </c>
      <c r="B56" s="4">
        <v>37000000</v>
      </c>
      <c r="C56" s="4">
        <v>-13000000</v>
      </c>
      <c r="D56" s="4">
        <v>-217000000</v>
      </c>
      <c r="E56" s="4">
        <v>-212000000</v>
      </c>
      <c r="F56" s="4">
        <v>6000000</v>
      </c>
      <c r="H56" t="s">
        <f>A56</f>
        <v>44</v>
      </c>
      <c r="I56" s="8">
        <f>IFERROR(J56/$J$27,0)</f>
        <v>0.0032118055555555554</v>
      </c>
      <c r="J56" s="4">
        <f>B56</f>
        <v>37000000</v>
      </c>
      <c r="K56" s="8">
        <f>IFERROR(L56/$L$27,0)</f>
        <v>-0.0010951979780960404</v>
      </c>
      <c r="L56" s="4">
        <f>C56</f>
        <v>-13000000</v>
      </c>
      <c r="M56" s="8">
        <f>IFERROR(N56/$N$27,0)</f>
        <v>-0.017613636363636363</v>
      </c>
      <c r="N56" s="4">
        <f>D56</f>
        <v>-217000000</v>
      </c>
      <c r="O56" s="8">
        <f>IFERROR(P56/$P$27,0)</f>
        <v>-0.016745655608214848</v>
      </c>
      <c r="P56" s="4">
        <f>E56</f>
        <v>-212000000</v>
      </c>
      <c r="Q56" s="8">
        <f>IFERROR(R56/$R$27,0)</f>
        <v>0.00048582995951417006</v>
      </c>
      <c r="R56" s="4">
        <f>F56</f>
        <v>6000000</v>
      </c>
      <c r="T56" t="s">
        <f>A56</f>
        <v>44</v>
      </c>
      <c r="U56" s="8">
        <f>IFERROR(V56/$V56,0)</f>
        <v>1</v>
      </c>
      <c r="V56" s="4">
        <f>B56</f>
        <v>37000000</v>
      </c>
      <c r="W56" s="8">
        <f>IFERROR(X56/$V56,0)</f>
        <v>-0.35135135135135137</v>
      </c>
      <c r="X56" s="4">
        <f>C56</f>
        <v>-13000000</v>
      </c>
      <c r="Y56" s="8">
        <f>IFERROR(Z56/$V56,0)</f>
        <v>-5.8648648648648649</v>
      </c>
      <c r="Z56" s="4">
        <f>D56</f>
        <v>-217000000</v>
      </c>
      <c r="AA56" s="8">
        <f>IFERROR(AB56/$V56,0)</f>
        <v>-5.7297297297297298</v>
      </c>
      <c r="AB56" s="4">
        <f>E56</f>
        <v>-212000000</v>
      </c>
      <c r="AC56" s="8">
        <f>IFERROR(AD56/$V56,0)</f>
        <v>0.16216216216216217</v>
      </c>
      <c r="AD56" s="4">
        <f>F56</f>
        <v>6000000</v>
      </c>
    </row>
    <row r="57" spans="1:30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30" ht="13.5">
      <c r="A58" t="s">
        <v>46</v>
      </c>
      <c r="B58" s="4">
        <v>449000000</v>
      </c>
      <c r="C58" s="4">
        <v>190000000</v>
      </c>
      <c r="D58" s="4">
        <v>498000000</v>
      </c>
      <c r="E58" s="4">
        <v>-527000000</v>
      </c>
      <c r="F58" s="4">
        <v>-284000000</v>
      </c>
      <c r="H58" t="s">
        <f>A58</f>
        <v>46</v>
      </c>
      <c r="I58" s="8">
        <f>IFERROR(J58/$J$27,0)</f>
        <v>0.038975694444444445</v>
      </c>
      <c r="J58" s="4">
        <f>B58</f>
        <v>449000000</v>
      </c>
      <c r="K58" s="8">
        <f>IFERROR(L58/$L$27,0)</f>
        <v>0.016006739679865205</v>
      </c>
      <c r="L58" s="4">
        <f>C58</f>
        <v>190000000</v>
      </c>
      <c r="M58" s="8">
        <f>IFERROR(N58/$N$27,0)</f>
        <v>0.040422077922077922</v>
      </c>
      <c r="N58" s="4">
        <f>D58</f>
        <v>498000000</v>
      </c>
      <c r="O58" s="8">
        <f>IFERROR(P58/$P$27,0)</f>
        <v>-0.041627172195892577</v>
      </c>
      <c r="P58" s="4">
        <f>E58</f>
        <v>-527000000</v>
      </c>
      <c r="Q58" s="8">
        <f>IFERROR(R58/$R$27,0)</f>
        <v>-0.02299595141700405</v>
      </c>
      <c r="R58" s="4">
        <f>F58</f>
        <v>-284000000</v>
      </c>
      <c r="T58" t="s">
        <f>A58</f>
        <v>46</v>
      </c>
      <c r="U58" s="8">
        <f>IFERROR(V58/$V58,0)</f>
        <v>1</v>
      </c>
      <c r="V58" s="4">
        <f>B58</f>
        <v>449000000</v>
      </c>
      <c r="W58" s="8">
        <f>IFERROR(X58/$V58,0)</f>
        <v>0.42316258351893093</v>
      </c>
      <c r="X58" s="4">
        <f>C58</f>
        <v>190000000</v>
      </c>
      <c r="Y58" s="8">
        <f>IFERROR(Z58/$V58,0)</f>
        <v>1.1091314031180401</v>
      </c>
      <c r="Z58" s="4">
        <f>D58</f>
        <v>498000000</v>
      </c>
      <c r="AA58" s="8">
        <f>IFERROR(AB58/$V58,0)</f>
        <v>-1.1737193763919822</v>
      </c>
      <c r="AB58" s="4">
        <f>E58</f>
        <v>-527000000</v>
      </c>
      <c r="AC58" s="8">
        <f>IFERROR(AD58/$V58,0)</f>
        <v>-0.63251670378619151</v>
      </c>
      <c r="AD58" s="4">
        <f>F58</f>
        <v>-284000000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H60" t="s">
        <f>A60</f>
        <v>48</v>
      </c>
      <c r="I60" s="8">
        <f>IFERROR(J60/$J$27,0)</f>
        <v>0</v>
      </c>
      <c r="J60" s="4">
        <f>B60</f>
        <v>0</v>
      </c>
      <c r="K60" s="8">
        <f>IFERROR(L60/$L$27,0)</f>
        <v>0</v>
      </c>
      <c r="L60" s="4">
        <f>C60</f>
        <v>0</v>
      </c>
      <c r="M60" s="8">
        <f>IFERROR(N60/$N$27,0)</f>
        <v>0</v>
      </c>
      <c r="N60" s="4">
        <f>D60</f>
        <v>0</v>
      </c>
      <c r="O60" s="8">
        <f>IFERROR(P60/$P$27,0)</f>
        <v>0</v>
      </c>
      <c r="P60" s="4">
        <f>E60</f>
        <v>0</v>
      </c>
      <c r="Q60" s="8">
        <f>IFERROR(R60/$R$27,0)</f>
        <v>0</v>
      </c>
      <c r="R60" s="4">
        <f>F60</f>
        <v>0</v>
      </c>
      <c r="T60" t="s">
        <f>A60</f>
        <v>48</v>
      </c>
      <c r="U60" s="8">
        <f>IFERROR(V60/$V60,0)</f>
        <v>0</v>
      </c>
      <c r="V60" s="4">
        <f>B60</f>
        <v>0</v>
      </c>
      <c r="W60" s="8">
        <f>IFERROR(X60/$V60,0)</f>
        <v>0</v>
      </c>
      <c r="X60" s="4">
        <f>C60</f>
        <v>0</v>
      </c>
      <c r="Y60" s="8">
        <f>IFERROR(Z60/$V60,0)</f>
        <v>0</v>
      </c>
      <c r="Z60" s="4">
        <f>D60</f>
        <v>0</v>
      </c>
      <c r="AA60" s="8">
        <f>IFERROR(AB60/$V60,0)</f>
        <v>0</v>
      </c>
      <c r="AB60" s="4">
        <f>E60</f>
        <v>0</v>
      </c>
      <c r="AC60" s="8">
        <f>IFERROR(AD60/$V60,0)</f>
        <v>0</v>
      </c>
      <c r="AD60" s="4">
        <f>F60</f>
        <v>0</v>
      </c>
    </row>
    <row r="61" spans="1:30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30" ht="13.5">
      <c r="A62" t="s">
        <v>50</v>
      </c>
      <c r="B62" s="4">
        <v>-1000000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-8.6805555555555559e-05</v>
      </c>
      <c r="J62" s="4">
        <f>B62</f>
        <v>-1000000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1</v>
      </c>
      <c r="V62" s="4">
        <f>B62</f>
        <v>-1000000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1080000000</v>
      </c>
      <c r="C63" s="4">
        <v>1410000000</v>
      </c>
      <c r="D63" s="4">
        <v>668000000</v>
      </c>
      <c r="E63" s="4">
        <v>-350000000</v>
      </c>
      <c r="F63" s="4">
        <v>1410000000</v>
      </c>
      <c r="H63" t="s">
        <f>A63</f>
        <v>51</v>
      </c>
      <c r="I63" s="8">
        <f>IFERROR(J63/$J$27,0)</f>
        <v>0.09375</v>
      </c>
      <c r="J63" s="4">
        <f>B63</f>
        <v>1080000000</v>
      </c>
      <c r="K63" s="8">
        <f>IFERROR(L63/$L$27,0)</f>
        <v>0.11878685762426285</v>
      </c>
      <c r="L63" s="4">
        <f>C63</f>
        <v>1410000000</v>
      </c>
      <c r="M63" s="8">
        <f>IFERROR(N63/$N$27,0)</f>
        <v>0.054220779220779218</v>
      </c>
      <c r="N63" s="4">
        <f>D63</f>
        <v>668000000</v>
      </c>
      <c r="O63" s="8">
        <f>IFERROR(P63/$P$27,0)</f>
        <v>-0.027646129541864139</v>
      </c>
      <c r="P63" s="4">
        <f>E63</f>
        <v>-350000000</v>
      </c>
      <c r="Q63" s="8">
        <f>IFERROR(R63/$R$27,0)</f>
        <v>0.11417004048582996</v>
      </c>
      <c r="R63" s="4">
        <f>F63</f>
        <v>1410000000</v>
      </c>
      <c r="T63" t="s">
        <f>A63</f>
        <v>51</v>
      </c>
      <c r="U63" s="8">
        <f>IFERROR(V63/$V63,0)</f>
        <v>1</v>
      </c>
      <c r="V63" s="4">
        <f>B63</f>
        <v>1080000000</v>
      </c>
      <c r="W63" s="8">
        <f>IFERROR(X63/$V63,0)</f>
        <v>1.3055555555555556</v>
      </c>
      <c r="X63" s="4">
        <f>C63</f>
        <v>1410000000</v>
      </c>
      <c r="Y63" s="8">
        <f>IFERROR(Z63/$V63,0)</f>
        <v>0.61851851851851847</v>
      </c>
      <c r="Z63" s="4">
        <f>D63</f>
        <v>668000000</v>
      </c>
      <c r="AA63" s="8">
        <f>IFERROR(AB63/$V63,0)</f>
        <v>-0.32407407407407407</v>
      </c>
      <c r="AB63" s="4">
        <f>E63</f>
        <v>-350000000</v>
      </c>
      <c r="AC63" s="8">
        <f>IFERROR(AD63/$V63,0)</f>
        <v>1.3055555555555556</v>
      </c>
      <c r="AD63" s="4">
        <f>F63</f>
        <v>1410000000</v>
      </c>
    </row>
    <row r="64" spans="1:30" ht="13.5">
      <c r="A64" t="s">
        <v>52</v>
      </c>
      <c r="B64" s="4">
        <v>97000000</v>
      </c>
      <c r="C64" s="4">
        <v>114000000</v>
      </c>
      <c r="D64" s="4">
        <v>103000000</v>
      </c>
      <c r="E64" s="4">
        <v>107000000</v>
      </c>
      <c r="F64" s="4">
        <v>121000000</v>
      </c>
      <c r="H64" t="s">
        <f>A64</f>
        <v>52</v>
      </c>
      <c r="I64" s="8">
        <f>IFERROR(J64/$J$27,0)</f>
        <v>0.0084201388888888885</v>
      </c>
      <c r="J64" s="4">
        <f>B64</f>
        <v>97000000</v>
      </c>
      <c r="K64" s="8">
        <f>IFERROR(L64/$L$27,0)</f>
        <v>0.0096040438079191236</v>
      </c>
      <c r="L64" s="4">
        <f>C64</f>
        <v>114000000</v>
      </c>
      <c r="M64" s="8">
        <f>IFERROR(N64/$N$27,0)</f>
        <v>0.0083603896103896097</v>
      </c>
      <c r="N64" s="4">
        <f>D64</f>
        <v>103000000</v>
      </c>
      <c r="O64" s="8">
        <f>IFERROR(P64/$P$27,0)</f>
        <v>0.0084518167456556076</v>
      </c>
      <c r="P64" s="4">
        <f>E64</f>
        <v>107000000</v>
      </c>
      <c r="Q64" s="8">
        <f>IFERROR(R64/$R$27,0)</f>
        <v>0.0097975708502024295</v>
      </c>
      <c r="R64" s="4">
        <f>F64</f>
        <v>121000000</v>
      </c>
      <c r="T64" t="s">
        <f>A64</f>
        <v>52</v>
      </c>
      <c r="U64" s="8">
        <f>IFERROR(V64/$V64,0)</f>
        <v>1</v>
      </c>
      <c r="V64" s="4">
        <f>B64</f>
        <v>97000000</v>
      </c>
      <c r="W64" s="8">
        <f>IFERROR(X64/$V64,0)</f>
        <v>1.1752577319587629</v>
      </c>
      <c r="X64" s="4">
        <f>C64</f>
        <v>114000000</v>
      </c>
      <c r="Y64" s="8">
        <f>IFERROR(Z64/$V64,0)</f>
        <v>1.0618556701030928</v>
      </c>
      <c r="Z64" s="4">
        <f>D64</f>
        <v>103000000</v>
      </c>
      <c r="AA64" s="8">
        <f>IFERROR(AB64/$V64,0)</f>
        <v>1.1030927835051547</v>
      </c>
      <c r="AB64" s="4">
        <f>E64</f>
        <v>107000000</v>
      </c>
      <c r="AC64" s="8">
        <f>IFERROR(AD64/$V64,0)</f>
        <v>1.2474226804123711</v>
      </c>
      <c r="AD64" s="4">
        <f>F64</f>
        <v>121000000</v>
      </c>
    </row>
    <row r="65" spans="1:30" ht="13.5">
      <c r="A65" t="s">
        <v>53</v>
      </c>
      <c r="B65" s="4">
        <v>984000000</v>
      </c>
      <c r="C65" s="4">
        <v>1300000000</v>
      </c>
      <c r="D65" s="4">
        <v>565000000</v>
      </c>
      <c r="E65" s="4">
        <v>-457000000</v>
      </c>
      <c r="F65" s="4">
        <v>1280000000</v>
      </c>
      <c r="H65" t="s">
        <f>A65</f>
        <v>53</v>
      </c>
      <c r="I65" s="8">
        <f>IFERROR(J65/$J$27,0)</f>
        <v>0.085416666666666669</v>
      </c>
      <c r="J65" s="4">
        <f>B65</f>
        <v>984000000</v>
      </c>
      <c r="K65" s="8">
        <f>IFERROR(L65/$L$27,0)</f>
        <v>0.10951979780960404</v>
      </c>
      <c r="L65" s="4">
        <f>C65</f>
        <v>1300000000</v>
      </c>
      <c r="M65" s="8">
        <f>IFERROR(N65/$N$27,0)</f>
        <v>0.045860389610389608</v>
      </c>
      <c r="N65" s="4">
        <f>D65</f>
        <v>565000000</v>
      </c>
      <c r="O65" s="8">
        <f>IFERROR(P65/$P$27,0)</f>
        <v>-0.03609794628751975</v>
      </c>
      <c r="P65" s="4">
        <f>E65</f>
        <v>-457000000</v>
      </c>
      <c r="Q65" s="8">
        <f>IFERROR(R65/$R$27,0)</f>
        <v>0.10364372469635627</v>
      </c>
      <c r="R65" s="4">
        <f>F65</f>
        <v>1280000000</v>
      </c>
      <c r="T65" t="s">
        <f>A65</f>
        <v>53</v>
      </c>
      <c r="U65" s="8">
        <f>IFERROR(V65/$V65,0)</f>
        <v>1</v>
      </c>
      <c r="V65" s="4">
        <f>B65</f>
        <v>984000000</v>
      </c>
      <c r="W65" s="8">
        <f>IFERROR(X65/$V65,0)</f>
        <v>1.3211382113821137</v>
      </c>
      <c r="X65" s="4">
        <f>C65</f>
        <v>1300000000</v>
      </c>
      <c r="Y65" s="8">
        <f>IFERROR(Z65/$V65,0)</f>
        <v>0.57418699186991873</v>
      </c>
      <c r="Z65" s="4">
        <f>D65</f>
        <v>565000000</v>
      </c>
      <c r="AA65" s="8">
        <f>IFERROR(AB65/$V65,0)</f>
        <v>-0.46443089430894308</v>
      </c>
      <c r="AB65" s="4">
        <f>E65</f>
        <v>-457000000</v>
      </c>
      <c r="AC65" s="8">
        <f>IFERROR(AD65/$V65,0)</f>
        <v>1.3008130081300813</v>
      </c>
      <c r="AD65" s="4">
        <f>F65</f>
        <v>1280000000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35000000</v>
      </c>
      <c r="C68" s="4">
        <v>12000000</v>
      </c>
      <c r="D68" s="4">
        <v>0</v>
      </c>
      <c r="E68" s="4">
        <v>34000000</v>
      </c>
      <c r="F68" s="4">
        <v>0</v>
      </c>
      <c r="H68" t="s">
        <f>A68</f>
        <v>56</v>
      </c>
      <c r="I68" s="8">
        <f>IFERROR(J68/$J$27,0)</f>
        <v>0.0030381944444444445</v>
      </c>
      <c r="J68" s="4">
        <f>B68</f>
        <v>35000000</v>
      </c>
      <c r="K68" s="8">
        <f>IFERROR(L68/$L$27,0)</f>
        <v>0.0010109519797809603</v>
      </c>
      <c r="L68" s="4">
        <f>C68</f>
        <v>12000000</v>
      </c>
      <c r="M68" s="8">
        <f>IFERROR(N68/$N$27,0)</f>
        <v>0</v>
      </c>
      <c r="N68" s="4">
        <f>D68</f>
        <v>0</v>
      </c>
      <c r="O68" s="8">
        <f>IFERROR(P68/$P$27,0)</f>
        <v>0.0026856240126382305</v>
      </c>
      <c r="P68" s="4">
        <f>E68</f>
        <v>34000000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1</v>
      </c>
      <c r="V68" s="4">
        <f>B68</f>
        <v>35000000</v>
      </c>
      <c r="W68" s="8">
        <f>IFERROR(X68/$V68,0)</f>
        <v>0.34285714285714286</v>
      </c>
      <c r="X68" s="4">
        <f>C68</f>
        <v>12000000</v>
      </c>
      <c r="Y68" s="8">
        <f>IFERROR(Z68/$V68,0)</f>
        <v>0</v>
      </c>
      <c r="Z68" s="4">
        <f>D68</f>
        <v>0</v>
      </c>
      <c r="AA68" s="8">
        <f>IFERROR(AB68/$V68,0)</f>
        <v>0.97142857142857142</v>
      </c>
      <c r="AB68" s="4">
        <f>E68</f>
        <v>34000000</v>
      </c>
      <c r="AC68" s="8">
        <f>IFERROR(AD68/$V68,0)</f>
        <v>0</v>
      </c>
      <c r="AD68" s="4">
        <f>F68</f>
        <v>0</v>
      </c>
    </row>
    <row r="69" spans="1:30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35000000</v>
      </c>
      <c r="C71" s="4">
        <v>12000000</v>
      </c>
      <c r="D71" s="4">
        <v>0</v>
      </c>
      <c r="E71" s="4">
        <v>34000000</v>
      </c>
      <c r="F71" s="4">
        <v>0</v>
      </c>
      <c r="H71" t="s">
        <f>A71</f>
        <v>59</v>
      </c>
      <c r="I71" s="8">
        <f>IFERROR(J71/$J$27,0)</f>
        <v>0.0030381944444444445</v>
      </c>
      <c r="J71" s="4">
        <f>B71</f>
        <v>35000000</v>
      </c>
      <c r="K71" s="8">
        <f>IFERROR(L71/$L$27,0)</f>
        <v>0.0010109519797809603</v>
      </c>
      <c r="L71" s="4">
        <f>C71</f>
        <v>12000000</v>
      </c>
      <c r="M71" s="8">
        <f>IFERROR(N71/$N$27,0)</f>
        <v>0</v>
      </c>
      <c r="N71" s="4">
        <f>D71</f>
        <v>0</v>
      </c>
      <c r="O71" s="8">
        <f>IFERROR(P71/$P$27,0)</f>
        <v>0.0026856240126382305</v>
      </c>
      <c r="P71" s="4">
        <f>E71</f>
        <v>34000000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1</v>
      </c>
      <c r="V71" s="4">
        <f>B71</f>
        <v>35000000</v>
      </c>
      <c r="W71" s="8">
        <f>IFERROR(X71/$V71,0)</f>
        <v>0.34285714285714286</v>
      </c>
      <c r="X71" s="4">
        <f>C71</f>
        <v>12000000</v>
      </c>
      <c r="Y71" s="8">
        <f>IFERROR(Z71/$V71,0)</f>
        <v>0</v>
      </c>
      <c r="Z71" s="4">
        <f>D71</f>
        <v>0</v>
      </c>
      <c r="AA71" s="8">
        <f>IFERROR(AB71/$V71,0)</f>
        <v>0.97142857142857142</v>
      </c>
      <c r="AB71" s="4">
        <f>E71</f>
        <v>34000000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1020000000</v>
      </c>
      <c r="C72" s="4">
        <v>1310000000</v>
      </c>
      <c r="D72" s="4">
        <v>565000000</v>
      </c>
      <c r="E72" s="4">
        <v>-423000000</v>
      </c>
      <c r="F72" s="4">
        <v>1280000000</v>
      </c>
      <c r="H72" t="s">
        <f>A72</f>
        <v>60</v>
      </c>
      <c r="I72" s="8">
        <f>IFERROR(J72/$J$27,0)</f>
        <v>0.088541666666666671</v>
      </c>
      <c r="J72" s="4">
        <f>B72</f>
        <v>1020000000</v>
      </c>
      <c r="K72" s="8">
        <f>IFERROR(L72/$L$27,0)</f>
        <v>0.11036225779275484</v>
      </c>
      <c r="L72" s="4">
        <f>C72</f>
        <v>1310000000</v>
      </c>
      <c r="M72" s="8">
        <f>IFERROR(N72/$N$27,0)</f>
        <v>0.045860389610389608</v>
      </c>
      <c r="N72" s="4">
        <f>D72</f>
        <v>565000000</v>
      </c>
      <c r="O72" s="8">
        <f>IFERROR(P72/$P$27,0)</f>
        <v>-0.033412322274881515</v>
      </c>
      <c r="P72" s="4">
        <f>E72</f>
        <v>-423000000</v>
      </c>
      <c r="Q72" s="8">
        <f>IFERROR(R72/$R$27,0)</f>
        <v>0.10364372469635627</v>
      </c>
      <c r="R72" s="4">
        <f>F72</f>
        <v>1280000000</v>
      </c>
      <c r="T72" t="s">
        <f>A72</f>
        <v>60</v>
      </c>
      <c r="U72" s="8">
        <f>IFERROR(V72/$V72,0)</f>
        <v>1</v>
      </c>
      <c r="V72" s="4">
        <f>B72</f>
        <v>1020000000</v>
      </c>
      <c r="W72" s="8">
        <f>IFERROR(X72/$V72,0)</f>
        <v>1.2843137254901962</v>
      </c>
      <c r="X72" s="4">
        <f>C72</f>
        <v>1310000000</v>
      </c>
      <c r="Y72" s="8">
        <f>IFERROR(Z72/$V72,0)</f>
        <v>0.55392156862745101</v>
      </c>
      <c r="Z72" s="4">
        <f>D72</f>
        <v>565000000</v>
      </c>
      <c r="AA72" s="8">
        <f>IFERROR(AB72/$V72,0)</f>
        <v>-0.4147058823529412</v>
      </c>
      <c r="AB72" s="4">
        <f>E72</f>
        <v>-423000000</v>
      </c>
      <c r="AC72" s="8">
        <f>IFERROR(AD72/$V72,0)</f>
        <v>1.2549019607843137</v>
      </c>
      <c r="AD72" s="4">
        <f>F72</f>
        <v>1280000000</v>
      </c>
    </row>
    <row r="73" spans="1:30" ht="13.5">
      <c r="A73" t="s">
        <v>61</v>
      </c>
      <c r="B73">
        <v>0</v>
      </c>
      <c r="C73">
        <v>0</v>
      </c>
      <c r="D73">
        <v>0</v>
      </c>
      <c r="E73">
        <v>0</v>
      </c>
      <c r="F73">
        <v>0</v>
      </c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</v>
      </c>
      <c r="P73" s="4">
        <f>E73</f>
        <v>0</v>
      </c>
      <c r="Q73" s="8">
        <f>IFERROR(R73/$R$27,0)</f>
        <v>0</v>
      </c>
      <c r="R73" s="4">
        <f>F73</f>
        <v>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0</v>
      </c>
      <c r="AC73" s="8">
        <f>IFERROR(AD73/$V73,0)</f>
        <v>0</v>
      </c>
      <c r="AD73" s="4">
        <f>F73</f>
        <v>0</v>
      </c>
    </row>
    <row r="74" spans="1:30" ht="13.5">
      <c r="A74" t="s">
        <v>62</v>
      </c>
      <c r="B74">
        <v>1020000000</v>
      </c>
      <c r="C74">
        <v>1310000000</v>
      </c>
      <c r="D74">
        <v>565000000</v>
      </c>
      <c r="E74">
        <v>-423000000</v>
      </c>
      <c r="F74">
        <v>1280000000</v>
      </c>
      <c r="H74" t="s">
        <f>A74</f>
        <v>62</v>
      </c>
      <c r="I74" s="8">
        <f>IFERROR(J74/$J$27,0)</f>
        <v>0.088541666666666671</v>
      </c>
      <c r="J74" s="4">
        <f>B74</f>
        <v>1020000000</v>
      </c>
      <c r="K74" s="8">
        <f>IFERROR(L74/$L$27,0)</f>
        <v>0.11036225779275484</v>
      </c>
      <c r="L74" s="4">
        <f>C74</f>
        <v>1310000000</v>
      </c>
      <c r="M74" s="8">
        <f>IFERROR(N74/$N$27,0)</f>
        <v>0.045860389610389608</v>
      </c>
      <c r="N74" s="4">
        <f>D74</f>
        <v>565000000</v>
      </c>
      <c r="O74" s="8">
        <f>IFERROR(P74/$P$27,0)</f>
        <v>-0.033412322274881515</v>
      </c>
      <c r="P74" s="4">
        <f>E74</f>
        <v>-423000000</v>
      </c>
      <c r="Q74" s="8">
        <f>IFERROR(R74/$R$27,0)</f>
        <v>0.10364372469635627</v>
      </c>
      <c r="R74" s="4">
        <f>F74</f>
        <v>1280000000</v>
      </c>
      <c r="T74" t="s">
        <f>A74</f>
        <v>62</v>
      </c>
      <c r="U74" s="8">
        <f>IFERROR(V74/$V74,0)</f>
        <v>1</v>
      </c>
      <c r="V74" s="4">
        <f>B74</f>
        <v>1020000000</v>
      </c>
      <c r="W74" s="8">
        <f>IFERROR(X74/$V74,0)</f>
        <v>1.2843137254901962</v>
      </c>
      <c r="X74" s="4">
        <f>C74</f>
        <v>1310000000</v>
      </c>
      <c r="Y74" s="8">
        <f>IFERROR(Z74/$V74,0)</f>
        <v>0.55392156862745101</v>
      </c>
      <c r="Z74" s="4">
        <f>D74</f>
        <v>565000000</v>
      </c>
      <c r="AA74" s="8">
        <f>IFERROR(AB74/$V74,0)</f>
        <v>-0.4147058823529412</v>
      </c>
      <c r="AB74" s="4">
        <f>E74</f>
        <v>-423000000</v>
      </c>
      <c r="AC74" s="8">
        <f>IFERROR(AD74/$V74,0)</f>
        <v>1.2549019607843137</v>
      </c>
      <c r="AD74" s="4">
        <f>F74</f>
        <v>1280000000</v>
      </c>
    </row>
    <row r="75" spans="1:30" ht="13.5">
      <c r="A75" t="s">
        <v>63</v>
      </c>
      <c r="B75">
        <v>3.1299999999999999</v>
      </c>
      <c r="C75">
        <v>4.0199999999999996</v>
      </c>
      <c r="D75">
        <v>1.73</v>
      </c>
      <c r="E75">
        <v>-1.3</v>
      </c>
      <c r="F75">
        <v>3.7799999999999998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326000000</v>
      </c>
      <c r="C77">
        <v>326000000</v>
      </c>
      <c r="D77">
        <v>326000000</v>
      </c>
      <c r="E77">
        <v>326000000</v>
      </c>
      <c r="F77">
        <v>340000000</v>
      </c>
    </row>
    <row r="78" spans="1:30" ht="13.5">
      <c r="A78" t="s">
        <v>66</v>
      </c>
      <c r="B78">
        <v>3.1000000000000001</v>
      </c>
      <c r="C78">
        <v>3.98</v>
      </c>
      <c r="D78">
        <v>1.72</v>
      </c>
      <c r="E78">
        <v>-1.3</v>
      </c>
      <c r="F78">
        <v>3.77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329000000</v>
      </c>
      <c r="C80">
        <v>330000000</v>
      </c>
      <c r="D80">
        <v>328000000</v>
      </c>
      <c r="E80">
        <v>326000000</v>
      </c>
      <c r="F80">
        <v>341000000</v>
      </c>
    </row>
    <row r="81" spans="1:30" ht="13.5">
      <c r="A81" t="s">
        <v>69</v>
      </c>
      <c r="B81">
        <v>4019999999.9999995</v>
      </c>
      <c r="C81">
        <v>4210000000</v>
      </c>
      <c r="D81">
        <v>4300000000</v>
      </c>
      <c r="E81">
        <v>4130000000</v>
      </c>
      <c r="F81">
        <v>4010000000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90" spans="1:30" ht="13.5">
      <c r="A90" t="s">
        <v>72</v>
      </c>
      <c r="B90">
        <v>2015</v>
      </c>
      <c r="C90">
        <v>2016</v>
      </c>
      <c r="D90">
        <v>2017</v>
      </c>
      <c r="E90">
        <v>2018</v>
      </c>
      <c r="F90">
        <v>2019</v>
      </c>
      <c r="H90" s="2" t="s">
        <v>74</v>
      </c>
      <c r="I90" s="9">
        <v>2015</v>
      </c>
      <c r="J90" s="9">
        <f>$B$90</f>
        <v>2015</v>
      </c>
      <c r="K90" s="9">
        <v>2016</v>
      </c>
      <c r="L90" s="9">
        <f>$C$90</f>
        <v>2016</v>
      </c>
      <c r="M90" s="9">
        <v>2017</v>
      </c>
      <c r="N90" s="9">
        <f>$D$90</f>
        <v>2017</v>
      </c>
      <c r="O90" s="9">
        <v>2018</v>
      </c>
      <c r="P90" s="9">
        <f>$E$90</f>
        <v>2018</v>
      </c>
      <c r="Q90" s="9">
        <v>2019</v>
      </c>
      <c r="R90" s="9">
        <f>$F$90</f>
        <v>2019</v>
      </c>
      <c r="S90" s="9"/>
      <c r="T90" s="2" t="s">
        <v>75</v>
      </c>
      <c r="U90" s="9">
        <v>2015</v>
      </c>
      <c r="V90" s="9">
        <f>$B$90</f>
        <v>2015</v>
      </c>
      <c r="W90" s="9">
        <v>2016</v>
      </c>
      <c r="X90" s="9">
        <f>$C$90</f>
        <v>2016</v>
      </c>
      <c r="Y90" s="9">
        <v>2017</v>
      </c>
      <c r="Z90" s="9">
        <f>$D$90</f>
        <v>2017</v>
      </c>
      <c r="AA90" s="9">
        <v>2018</v>
      </c>
      <c r="AB90" s="9">
        <f>$E$90</f>
        <v>2018</v>
      </c>
      <c r="AC90" s="9">
        <v>2019</v>
      </c>
      <c r="AD90" s="9">
        <f>$F$90</f>
        <v>2019</v>
      </c>
    </row>
    <row r="91" spans="1:30" ht="13.5">
      <c r="A91" t="s">
        <v>73</v>
      </c>
      <c r="B91" s="4">
        <v>240000000</v>
      </c>
      <c r="C91" s="4">
        <v>169000000</v>
      </c>
      <c r="D91" s="4">
        <v>1240000000</v>
      </c>
      <c r="E91" s="4">
        <v>323000000</v>
      </c>
      <c r="F91" s="4">
        <v>151000000</v>
      </c>
      <c r="H91" t="s">
        <f>$A$91</f>
        <v>73</v>
      </c>
      <c r="I91" s="8">
        <f>IFERROR(J91/$J$122,0)</f>
        <v>0.030495552731893267</v>
      </c>
      <c r="J91" s="4">
        <f>$B$91</f>
        <v>240000000</v>
      </c>
      <c r="K91" s="8">
        <f>IFERROR(L91/$L$122,0)</f>
        <v>0.021473951715374841</v>
      </c>
      <c r="L91" s="4">
        <f>$C$91</f>
        <v>169000000</v>
      </c>
      <c r="M91" s="8">
        <f>IFERROR(N91/$N$122,0)</f>
        <v>0.23529411764705882</v>
      </c>
      <c r="N91" s="4">
        <f>$D$91</f>
        <v>1240000000</v>
      </c>
      <c r="O91" s="8">
        <f>IFERROR(P91/$P$122,0)</f>
        <v>0.041304347826086954</v>
      </c>
      <c r="P91" s="4">
        <f>$E$91</f>
        <v>323000000</v>
      </c>
      <c r="Q91" s="8">
        <f>IFERROR(R91/$R$122,0)</f>
        <v>0.013458110516934046</v>
      </c>
      <c r="R91" s="4">
        <f>$F$91</f>
        <v>151000000</v>
      </c>
      <c r="T91" t="s">
        <f>$A$91</f>
        <v>73</v>
      </c>
      <c r="U91" s="8">
        <f>IFERROR(V91/$V91,0)</f>
        <v>1</v>
      </c>
      <c r="V91" s="4">
        <f>$B$91</f>
        <v>240000000</v>
      </c>
      <c r="W91" s="8">
        <f>IFERROR(X91/$V91,0)</f>
        <v>0.70416666666666672</v>
      </c>
      <c r="X91" s="4">
        <f>$C$91</f>
        <v>169000000</v>
      </c>
      <c r="Y91" s="8">
        <f>IFERROR(Z91/$V91,0)</f>
        <v>5.166666666666667</v>
      </c>
      <c r="Z91" s="4">
        <f>$D$91</f>
        <v>1240000000</v>
      </c>
      <c r="AA91" s="8">
        <f>IFERROR(AB91/$V91,0)</f>
        <v>1.3458333333333334</v>
      </c>
      <c r="AB91" s="4">
        <f>$E$91</f>
        <v>323000000</v>
      </c>
      <c r="AC91" s="8">
        <f>IFERROR(AD91/$V91,0)</f>
        <v>0.62916666666666665</v>
      </c>
      <c r="AD91" s="4">
        <f>$F$91</f>
        <v>151000000</v>
      </c>
    </row>
    <row r="92" spans="1:30" ht="13.5">
      <c r="A92" t="s">
        <v>76</v>
      </c>
      <c r="B92" s="4">
        <v>161000000</v>
      </c>
      <c r="C92" s="4">
        <v>96000000</v>
      </c>
      <c r="D92" s="4">
        <v>1130000000</v>
      </c>
      <c r="E92" s="4">
        <v>152000000</v>
      </c>
      <c r="F92" s="4">
        <v>70000000</v>
      </c>
      <c r="H92" t="s">
        <f>$A$92</f>
        <v>76</v>
      </c>
      <c r="I92" s="8">
        <f>IFERROR(J92/$J$122,0)</f>
        <v>0.020457433290978398</v>
      </c>
      <c r="J92" s="4">
        <f>$B$92</f>
        <v>161000000</v>
      </c>
      <c r="K92" s="8">
        <f>IFERROR(L92/$L$122,0)</f>
        <v>0.012198221092757306</v>
      </c>
      <c r="L92" s="4">
        <f>$C$92</f>
        <v>96000000</v>
      </c>
      <c r="M92" s="8">
        <f>IFERROR(N92/$N$122,0)</f>
        <v>0.2144212523719165</v>
      </c>
      <c r="N92" s="4">
        <f>$D$92</f>
        <v>1130000000</v>
      </c>
      <c r="O92" s="8">
        <f>IFERROR(P92/$P$122,0)</f>
        <v>0.019437340153452685</v>
      </c>
      <c r="P92" s="4">
        <f>$E$92</f>
        <v>152000000</v>
      </c>
      <c r="Q92" s="8">
        <f>IFERROR(R92/$R$122,0)</f>
        <v>0.0062388591800356507</v>
      </c>
      <c r="R92" s="4">
        <f>$F$92</f>
        <v>70000000</v>
      </c>
      <c r="T92" t="s">
        <f>$A$92</f>
        <v>76</v>
      </c>
      <c r="U92" s="8">
        <f>IFERROR(V92/$V92,0)</f>
        <v>1</v>
      </c>
      <c r="V92" s="4">
        <f>$B$92</f>
        <v>161000000</v>
      </c>
      <c r="W92" s="8">
        <f>IFERROR(X92/$V92,0)</f>
        <v>0.59627329192546585</v>
      </c>
      <c r="X92" s="4">
        <f>$C$92</f>
        <v>96000000</v>
      </c>
      <c r="Y92" s="8">
        <f>IFERROR(Z92/$V92,0)</f>
        <v>7.0186335403726705</v>
      </c>
      <c r="Z92" s="4">
        <f>$D$92</f>
        <v>1130000000</v>
      </c>
      <c r="AA92" s="8">
        <f>IFERROR(AB92/$V92,0)</f>
        <v>0.94409937888198758</v>
      </c>
      <c r="AB92" s="4">
        <f>$E$92</f>
        <v>152000000</v>
      </c>
      <c r="AC92" s="8">
        <f>IFERROR(AD92/$V92,0)</f>
        <v>0.43478260869565216</v>
      </c>
      <c r="AD92" s="4">
        <f>$F$92</f>
        <v>70000000</v>
      </c>
    </row>
    <row r="93" spans="1:30" ht="13.5">
      <c r="A93" t="s">
        <v>77</v>
      </c>
      <c r="B93" s="4">
        <v>79000000</v>
      </c>
      <c r="C93" s="4">
        <v>73000000</v>
      </c>
      <c r="D93" s="4">
        <v>105000000</v>
      </c>
      <c r="E93" s="4">
        <v>171000000</v>
      </c>
      <c r="F93" s="4">
        <v>81000000</v>
      </c>
      <c r="H93" t="s">
        <f>$A$93</f>
        <v>77</v>
      </c>
      <c r="I93" s="8">
        <f>IFERROR(J93/$J$122,0)</f>
        <v>0.010038119440914867</v>
      </c>
      <c r="J93" s="4">
        <f>$B$93</f>
        <v>79000000</v>
      </c>
      <c r="K93" s="8">
        <f>IFERROR(L93/$L$122,0)</f>
        <v>0.009275730622617535</v>
      </c>
      <c r="L93" s="4">
        <f>$C$93</f>
        <v>73000000</v>
      </c>
      <c r="M93" s="8">
        <f>IFERROR(N93/$N$122,0)</f>
        <v>0.019924098671726755</v>
      </c>
      <c r="N93" s="4">
        <f>$D$93</f>
        <v>105000000</v>
      </c>
      <c r="O93" s="8">
        <f>IFERROR(P93/$P$122,0)</f>
        <v>0.021867007672634272</v>
      </c>
      <c r="P93" s="4">
        <f>$E$93</f>
        <v>171000000</v>
      </c>
      <c r="Q93" s="8">
        <f>IFERROR(R93/$R$122,0)</f>
        <v>0.0072192513368983958</v>
      </c>
      <c r="R93" s="4">
        <f>$F$93</f>
        <v>81000000</v>
      </c>
      <c r="T93" t="s">
        <f>$A$93</f>
        <v>77</v>
      </c>
      <c r="U93" s="8">
        <f>IFERROR(V93/$V93,0)</f>
        <v>1</v>
      </c>
      <c r="V93" s="4">
        <f>$B$93</f>
        <v>79000000</v>
      </c>
      <c r="W93" s="8">
        <f>IFERROR(X93/$V93,0)</f>
        <v>0.92405063291139244</v>
      </c>
      <c r="X93" s="4">
        <f>$C$93</f>
        <v>73000000</v>
      </c>
      <c r="Y93" s="8">
        <f>IFERROR(Z93/$V93,0)</f>
        <v>1.3291139240506329</v>
      </c>
      <c r="Z93" s="4">
        <f>$D$93</f>
        <v>105000000</v>
      </c>
      <c r="AA93" s="8">
        <f>IFERROR(AB93/$V93,0)</f>
        <v>2.1645569620253164</v>
      </c>
      <c r="AB93" s="4">
        <f>$E$93</f>
        <v>171000000</v>
      </c>
      <c r="AC93" s="8">
        <f>IFERROR(AD93/$V93,0)</f>
        <v>1.0253164556962024</v>
      </c>
      <c r="AD93" s="4">
        <f>$F$93</f>
        <v>81000000</v>
      </c>
    </row>
    <row r="94" spans="1:30" ht="13.5">
      <c r="A94" t="s">
        <v>78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79</v>
      </c>
      <c r="I94" s="8">
        <f>IFERROR(J94/$J$122,0)</f>
        <v>0</v>
      </c>
      <c r="J94" s="4">
        <f>$B$95</f>
        <v>0</v>
      </c>
      <c r="K94" s="8">
        <f>IFERROR(L94/$L$122,0)</f>
        <v>0</v>
      </c>
      <c r="L94" s="4">
        <f>$C$95</f>
        <v>0</v>
      </c>
      <c r="M94" s="8">
        <f>IFERROR(N94/$N$122,0)</f>
        <v>0</v>
      </c>
      <c r="N94" s="4">
        <f>$D$95</f>
        <v>0</v>
      </c>
      <c r="O94" s="8">
        <f>IFERROR(P94/$P$122,0)</f>
        <v>0</v>
      </c>
      <c r="P94" s="4">
        <f>$E$95</f>
        <v>0</v>
      </c>
      <c r="Q94" s="8">
        <f>IFERROR(R94/$R$122,0)</f>
        <v>0</v>
      </c>
      <c r="R94" s="4">
        <f>$F$95</f>
        <v>0</v>
      </c>
      <c r="T94" t="s">
        <f>$A$95</f>
        <v>79</v>
      </c>
      <c r="U94" s="8">
        <f>IFERROR(V94/$V94,0)</f>
        <v>0</v>
      </c>
      <c r="V94" s="4">
        <f>$B$95</f>
        <v>0</v>
      </c>
      <c r="W94" s="8">
        <f>IFERROR(X94/$V94,0)</f>
        <v>0</v>
      </c>
      <c r="X94" s="4">
        <f>$C$95</f>
        <v>0</v>
      </c>
      <c r="Y94" s="8">
        <f>IFERROR(Z94/$V94,0)</f>
        <v>0</v>
      </c>
      <c r="Z94" s="4">
        <f>$D$95</f>
        <v>0</v>
      </c>
      <c r="AA94" s="8">
        <f>IFERROR(AB94/$V94,0)</f>
        <v>0</v>
      </c>
      <c r="AB94" s="4">
        <f>$E$95</f>
        <v>0</v>
      </c>
      <c r="AC94" s="8">
        <f>IFERROR(AD94/$V94,0)</f>
        <v>0</v>
      </c>
      <c r="AD94" s="4">
        <f>$F$95</f>
        <v>0</v>
      </c>
    </row>
    <row r="95" spans="1:30" ht="13.5">
      <c r="A95" t="s">
        <v>79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H95" t="s">
        <f>$A$96</f>
        <v>80</v>
      </c>
      <c r="I95" s="8">
        <f>IFERROR(J95/$J$122,0)</f>
        <v>0.17026683608640406</v>
      </c>
      <c r="J95" s="4">
        <f>$B$96</f>
        <v>1340000000</v>
      </c>
      <c r="K95" s="8">
        <f>IFERROR(L95/$L$122,0)</f>
        <v>0.13722998729351971</v>
      </c>
      <c r="L95" s="4">
        <f>$C$96</f>
        <v>1080000000</v>
      </c>
      <c r="M95" s="8">
        <f>IFERROR(N95/$N$122,0)</f>
        <v>0.21821631878557876</v>
      </c>
      <c r="N95" s="4">
        <f>$D$96</f>
        <v>1150000000</v>
      </c>
      <c r="O95" s="8">
        <f>IFERROR(P95/$P$122,0)</f>
        <v>0.17902813299232737</v>
      </c>
      <c r="P95" s="4">
        <f>$E$96</f>
        <v>1400000000</v>
      </c>
      <c r="Q95" s="8">
        <f>IFERROR(R95/$R$122,0)</f>
        <v>0.12388591800356506</v>
      </c>
      <c r="R95" s="4">
        <f>$F$96</f>
        <v>1390000000</v>
      </c>
      <c r="T95" t="s">
        <f>$A$96</f>
        <v>80</v>
      </c>
      <c r="U95" s="8">
        <f>IFERROR(V95/$V95,0)</f>
        <v>1</v>
      </c>
      <c r="V95" s="4">
        <f>$B$96</f>
        <v>1340000000</v>
      </c>
      <c r="W95" s="8">
        <f>IFERROR(X95/$V95,0)</f>
        <v>0.80597014925373134</v>
      </c>
      <c r="X95" s="4">
        <f>$C$96</f>
        <v>1080000000</v>
      </c>
      <c r="Y95" s="8">
        <f>IFERROR(Z95/$V95,0)</f>
        <v>0.85820895522388063</v>
      </c>
      <c r="Z95" s="4">
        <f>$D$96</f>
        <v>1150000000</v>
      </c>
      <c r="AA95" s="8">
        <f>IFERROR(AB95/$V95,0)</f>
        <v>1.044776119402985</v>
      </c>
      <c r="AB95" s="4">
        <f>$E$96</f>
        <v>1400000000</v>
      </c>
      <c r="AC95" s="8">
        <f>IFERROR(AD95/$V95,0)</f>
        <v>1.0373134328358209</v>
      </c>
      <c r="AD95" s="4">
        <f>$F$96</f>
        <v>1390000000</v>
      </c>
    </row>
    <row r="96" spans="1:30" ht="13.5">
      <c r="A96" t="s">
        <v>80</v>
      </c>
      <c r="B96" s="4">
        <v>1340000000</v>
      </c>
      <c r="C96" s="4">
        <v>1080000000</v>
      </c>
      <c r="D96" s="4">
        <v>1150000000</v>
      </c>
      <c r="E96" s="4">
        <v>1400000000</v>
      </c>
      <c r="F96" s="4">
        <v>1390000000</v>
      </c>
      <c r="H96" t="s">
        <f>$A$97</f>
        <v>81</v>
      </c>
      <c r="I96" s="8">
        <f>IFERROR(J96/$J$122,0)</f>
        <v>0.17026683608640406</v>
      </c>
      <c r="J96" s="4">
        <f>$B$97</f>
        <v>1340000000</v>
      </c>
      <c r="K96" s="8">
        <f>IFERROR(L96/$L$122,0)</f>
        <v>0.13722998729351971</v>
      </c>
      <c r="L96" s="4">
        <f>$C$97</f>
        <v>1080000000</v>
      </c>
      <c r="M96" s="8">
        <f>IFERROR(N96/$N$122,0)</f>
        <v>0.176280834914611</v>
      </c>
      <c r="N96" s="4">
        <f>$D$97</f>
        <v>929000000</v>
      </c>
      <c r="O96" s="8">
        <f>IFERROR(P96/$P$122,0)</f>
        <v>0.15473145780051151</v>
      </c>
      <c r="P96" s="4">
        <f>$E$97</f>
        <v>1210000000</v>
      </c>
      <c r="Q96" s="8">
        <f>IFERROR(R96/$R$122,0)</f>
        <v>0.1140819964349376</v>
      </c>
      <c r="R96" s="4">
        <f>$F$97</f>
        <v>1280000000</v>
      </c>
      <c r="T96" t="s">
        <f>$A$97</f>
        <v>81</v>
      </c>
      <c r="U96" s="8">
        <f>IFERROR(V96/$V96,0)</f>
        <v>1</v>
      </c>
      <c r="V96" s="4">
        <f>$B$97</f>
        <v>1340000000</v>
      </c>
      <c r="W96" s="8">
        <f>IFERROR(X96/$V96,0)</f>
        <v>0.80597014925373134</v>
      </c>
      <c r="X96" s="4">
        <f>$C$97</f>
        <v>1080000000</v>
      </c>
      <c r="Y96" s="8">
        <f>IFERROR(Z96/$V96,0)</f>
        <v>0.69328358208955221</v>
      </c>
      <c r="Z96" s="4">
        <f>$D$97</f>
        <v>929000000</v>
      </c>
      <c r="AA96" s="8">
        <f>IFERROR(AB96/$V96,0)</f>
        <v>0.90298507462686572</v>
      </c>
      <c r="AB96" s="4">
        <f>$E$97</f>
        <v>1210000000</v>
      </c>
      <c r="AC96" s="8">
        <f>IFERROR(AD96/$V96,0)</f>
        <v>0.95522388059701491</v>
      </c>
      <c r="AD96" s="4">
        <f>$F$97</f>
        <v>1280000000</v>
      </c>
    </row>
    <row r="97" spans="1:30" ht="13.5">
      <c r="A97" t="s">
        <v>81</v>
      </c>
      <c r="B97" s="4">
        <v>1340000000</v>
      </c>
      <c r="C97" s="4">
        <v>1080000000</v>
      </c>
      <c r="D97" s="4">
        <v>929000000</v>
      </c>
      <c r="E97" s="4">
        <v>1210000000</v>
      </c>
      <c r="F97" s="4">
        <v>1280000000</v>
      </c>
      <c r="H97" t="s">
        <f>$A$98</f>
        <v>82</v>
      </c>
      <c r="I97" s="8">
        <f>IFERROR(J97/$J$122,0)</f>
        <v>0.17789072426937738</v>
      </c>
      <c r="J97" s="4">
        <f>$B$98</f>
        <v>1400000000</v>
      </c>
      <c r="K97" s="8">
        <f>IFERROR(L97/$L$122,0)</f>
        <v>0.14612452350698857</v>
      </c>
      <c r="L97" s="4">
        <f>$C$98</f>
        <v>1150000000</v>
      </c>
      <c r="M97" s="8">
        <f>IFERROR(N97/$N$122,0)</f>
        <v>0.18652751423149905</v>
      </c>
      <c r="N97" s="4">
        <f>$D$98</f>
        <v>983000000</v>
      </c>
      <c r="O97" s="8">
        <f>IFERROR(P97/$P$122,0)</f>
        <v>0.16112531969309463</v>
      </c>
      <c r="P97" s="4">
        <f>$E$98</f>
        <v>1260000000</v>
      </c>
      <c r="Q97" s="8">
        <f>IFERROR(R97/$R$122,0)</f>
        <v>0.11853832442067737</v>
      </c>
      <c r="R97" s="4">
        <f>$F$98</f>
        <v>1330000000</v>
      </c>
      <c r="T97" t="s">
        <f>$A$98</f>
        <v>82</v>
      </c>
      <c r="U97" s="8">
        <f>IFERROR(V97/$V97,0)</f>
        <v>1</v>
      </c>
      <c r="V97" s="4">
        <f>$B$98</f>
        <v>1400000000</v>
      </c>
      <c r="W97" s="8">
        <f>IFERROR(X97/$V97,0)</f>
        <v>0.8214285714285714</v>
      </c>
      <c r="X97" s="4">
        <f>$C$98</f>
        <v>1150000000</v>
      </c>
      <c r="Y97" s="8">
        <f>IFERROR(Z97/$V97,0)</f>
        <v>0.70214285714285718</v>
      </c>
      <c r="Z97" s="4">
        <f>$D$98</f>
        <v>983000000</v>
      </c>
      <c r="AA97" s="8">
        <f>IFERROR(AB97/$V97,0)</f>
        <v>0.90000000000000002</v>
      </c>
      <c r="AB97" s="4">
        <f>$E$98</f>
        <v>1260000000</v>
      </c>
      <c r="AC97" s="8">
        <f>IFERROR(AD97/$V97,0)</f>
        <v>0.94999999999999996</v>
      </c>
      <c r="AD97" s="4">
        <f>$F$98</f>
        <v>1330000000</v>
      </c>
    </row>
    <row r="98" spans="1:30" ht="13.5">
      <c r="A98" t="s">
        <v>82</v>
      </c>
      <c r="B98" s="4">
        <v>1400000000</v>
      </c>
      <c r="C98" s="4">
        <v>1150000000</v>
      </c>
      <c r="D98" s="4">
        <v>983000000</v>
      </c>
      <c r="E98" s="4">
        <v>1260000000</v>
      </c>
      <c r="F98" s="4">
        <v>1330000000</v>
      </c>
      <c r="H98" t="s">
        <f>$A$99</f>
        <v>83</v>
      </c>
      <c r="I98" s="8">
        <f>IFERROR(J98/$J$122,0)</f>
        <v>-0.0078780177890724265</v>
      </c>
      <c r="J98" s="4">
        <f>$B$99</f>
        <v>-62000000</v>
      </c>
      <c r="K98" s="8">
        <f>IFERROR(L98/$L$122,0)</f>
        <v>-0.0078780177890724265</v>
      </c>
      <c r="L98" s="4">
        <f>$C$99</f>
        <v>-62000000</v>
      </c>
      <c r="M98" s="8">
        <f>IFERROR(N98/$N$122,0)</f>
        <v>-0.010246679316888045</v>
      </c>
      <c r="N98" s="4">
        <f>$D$99</f>
        <v>-54000000</v>
      </c>
      <c r="O98" s="8">
        <f>IFERROR(P98/$P$122,0)</f>
        <v>-0.0066496163682864453</v>
      </c>
      <c r="P98" s="4">
        <f>$E$99</f>
        <v>-52000000</v>
      </c>
      <c r="Q98" s="8">
        <f>IFERROR(R98/$R$122,0)</f>
        <v>-0.0044563279857397506</v>
      </c>
      <c r="R98" s="4">
        <f>$F$99</f>
        <v>-50000000</v>
      </c>
      <c r="T98" t="s">
        <f>$A$99</f>
        <v>83</v>
      </c>
      <c r="U98" s="8">
        <f>IFERROR(V98/$V98,0)</f>
        <v>1</v>
      </c>
      <c r="V98" s="4">
        <f>$B$99</f>
        <v>-62000000</v>
      </c>
      <c r="W98" s="8">
        <f>IFERROR(X98/$V98,0)</f>
        <v>1</v>
      </c>
      <c r="X98" s="4">
        <f>$C$99</f>
        <v>-62000000</v>
      </c>
      <c r="Y98" s="8">
        <f>IFERROR(Z98/$V98,0)</f>
        <v>0.87096774193548387</v>
      </c>
      <c r="Z98" s="4">
        <f>$D$99</f>
        <v>-54000000</v>
      </c>
      <c r="AA98" s="8">
        <f>IFERROR(AB98/$V98,0)</f>
        <v>0.83870967741935487</v>
      </c>
      <c r="AB98" s="4">
        <f>$E$99</f>
        <v>-52000000</v>
      </c>
      <c r="AC98" s="8">
        <f>IFERROR(AD98/$V98,0)</f>
        <v>0.80645161290322576</v>
      </c>
      <c r="AD98" s="4">
        <f>$F$99</f>
        <v>-50000000</v>
      </c>
    </row>
    <row r="99" spans="1:30" ht="13.5">
      <c r="A99" t="s">
        <v>83</v>
      </c>
      <c r="B99" s="4">
        <v>-62000000</v>
      </c>
      <c r="C99" s="4">
        <v>-62000000</v>
      </c>
      <c r="D99" s="4">
        <v>-54000000</v>
      </c>
      <c r="E99" s="4">
        <v>-52000000</v>
      </c>
      <c r="F99" s="4">
        <v>-50000000</v>
      </c>
      <c r="H99" t="s">
        <f>$A$102</f>
        <v>88</v>
      </c>
      <c r="I99" s="8">
        <f>IFERROR(J99/$J$122,0)</f>
        <v>1.0965692503176622e-09</v>
      </c>
      <c r="J99" s="4">
        <f>$B$102</f>
        <v>8.6300000000000008</v>
      </c>
      <c r="K99" s="8">
        <f>IFERROR(L99/$L$122,0)</f>
        <v>1.3913595933926301e-09</v>
      </c>
      <c r="L99" s="4">
        <f>$C$102</f>
        <v>10.949999999999999</v>
      </c>
      <c r="M99" s="8">
        <f>IFERROR(N99/$N$122,0)</f>
        <v>2.0284629981024667e-09</v>
      </c>
      <c r="N99" s="4">
        <f>$D$102</f>
        <v>10.69</v>
      </c>
      <c r="O99" s="8">
        <f>IFERROR(P99/$P$122,0)</f>
        <v>1.1534526854219949e-09</v>
      </c>
      <c r="P99" s="4">
        <f>$E$102</f>
        <v>9.0199999999999996</v>
      </c>
      <c r="Q99" s="8">
        <f>IFERROR(R99/$R$122,0)</f>
        <v>7.8966131907308377e-10</v>
      </c>
      <c r="R99" s="4">
        <f>$F$102</f>
        <v>8.8599999999999994</v>
      </c>
      <c r="T99" t="s">
        <f>$A$102</f>
        <v>88</v>
      </c>
      <c r="U99" s="8">
        <f>IFERROR(V99/$V99,0)</f>
        <v>1</v>
      </c>
      <c r="V99" s="4">
        <f>$B$102</f>
        <v>8.6300000000000008</v>
      </c>
      <c r="W99" s="8">
        <f>IFERROR(X99/$V99,0)</f>
        <v>1.2688296639629197</v>
      </c>
      <c r="X99" s="4">
        <f>$C$102</f>
        <v>10.949999999999999</v>
      </c>
      <c r="Y99" s="8">
        <f>IFERROR(Z99/$V99,0)</f>
        <v>1.2387022016222478</v>
      </c>
      <c r="Z99" s="4">
        <f>$D$102</f>
        <v>10.69</v>
      </c>
      <c r="AA99" s="8">
        <f>IFERROR(AB99/$V99,0)</f>
        <v>1.0451911935110079</v>
      </c>
      <c r="AB99" s="4">
        <f>$E$102</f>
        <v>9.0199999999999996</v>
      </c>
      <c r="AC99" s="8">
        <f>IFERROR(AD99/$V99,0)</f>
        <v>1.0266512166859789</v>
      </c>
      <c r="AD99" s="4">
        <f>$F$102</f>
        <v>8.8599999999999994</v>
      </c>
    </row>
    <row r="100" spans="1:30" ht="13.5">
      <c r="A100" t="s">
        <v>84</v>
      </c>
      <c r="B100" s="4">
        <v>0</v>
      </c>
      <c r="C100" s="4">
        <v>0</v>
      </c>
      <c r="D100" s="4">
        <v>224000000</v>
      </c>
      <c r="E100" s="4">
        <v>191000000</v>
      </c>
      <c r="F100" s="4">
        <v>118000000</v>
      </c>
      <c r="H100" t="s">
        <f>$A$103</f>
        <v>85</v>
      </c>
      <c r="I100" s="8">
        <f>IFERROR(J100/$J$122,0)</f>
        <v>0.033926302414231259</v>
      </c>
      <c r="J100" s="4">
        <f>$B$103</f>
        <v>267000000</v>
      </c>
      <c r="K100" s="8">
        <f>IFERROR(L100/$L$122,0)</f>
        <v>0.03036848792884371</v>
      </c>
      <c r="L100" s="4">
        <f>$C$103</f>
        <v>239000000</v>
      </c>
      <c r="M100" s="8">
        <f>IFERROR(N100/$N$122,0)</f>
        <v>0.045920303605313094</v>
      </c>
      <c r="N100" s="4">
        <f>$D$103</f>
        <v>242000000</v>
      </c>
      <c r="O100" s="8">
        <f>IFERROR(P100/$P$122,0)</f>
        <v>0.0360613810741688</v>
      </c>
      <c r="P100" s="4">
        <f>$E$103</f>
        <v>282000000</v>
      </c>
      <c r="Q100" s="8">
        <f>IFERROR(R100/$R$122,0)</f>
        <v>0.032442067736185382</v>
      </c>
      <c r="R100" s="4">
        <f>$F$103</f>
        <v>364000000</v>
      </c>
      <c r="T100" t="s">
        <f>$A$103</f>
        <v>85</v>
      </c>
      <c r="U100" s="8">
        <f>IFERROR(V100/$V100,0)</f>
        <v>1</v>
      </c>
      <c r="V100" s="4">
        <f>$B$103</f>
        <v>267000000</v>
      </c>
      <c r="W100" s="8">
        <f>IFERROR(X100/$V100,0)</f>
        <v>0.89513108614232206</v>
      </c>
      <c r="X100" s="4">
        <f>$C$103</f>
        <v>239000000</v>
      </c>
      <c r="Y100" s="8">
        <f>IFERROR(Z100/$V100,0)</f>
        <v>0.90636704119850187</v>
      </c>
      <c r="Z100" s="4">
        <f>$D$103</f>
        <v>242000000</v>
      </c>
      <c r="AA100" s="8">
        <f>IFERROR(AB100/$V100,0)</f>
        <v>1.0561797752808988</v>
      </c>
      <c r="AB100" s="4">
        <f>$E$103</f>
        <v>282000000</v>
      </c>
      <c r="AC100" s="8">
        <f>IFERROR(AD100/$V100,0)</f>
        <v>1.3632958801498127</v>
      </c>
      <c r="AD100" s="4">
        <f>$F$103</f>
        <v>364000000</v>
      </c>
    </row>
    <row r="101" spans="1:30" ht="13.5">
      <c r="A101" t="s">
        <v>86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H101" t="s">
        <f>$A$104</f>
        <v>87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87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30" ht="13.5">
      <c r="A102" t="s">
        <v>88</v>
      </c>
      <c r="B102" s="4">
        <v>8.6300000000000008</v>
      </c>
      <c r="C102" s="4">
        <v>10.949999999999999</v>
      </c>
      <c r="D102" s="4">
        <v>10.69</v>
      </c>
      <c r="E102" s="4">
        <v>9.0199999999999996</v>
      </c>
      <c r="F102" s="4">
        <v>8.8599999999999994</v>
      </c>
      <c r="H102" t="s">
        <f>$A$105</f>
        <v>89</v>
      </c>
      <c r="I102" s="8">
        <f>IFERROR(J102/$J$122,0)</f>
        <v>0</v>
      </c>
      <c r="J102" s="4">
        <f>$B$105</f>
        <v>0</v>
      </c>
      <c r="K102" s="8">
        <f>IFERROR(L102/$L$122,0)</f>
        <v>0</v>
      </c>
      <c r="L102" s="4">
        <f>$C$105</f>
        <v>0</v>
      </c>
      <c r="M102" s="8">
        <f>IFERROR(N102/$N$122,0)</f>
        <v>0</v>
      </c>
      <c r="N102" s="4">
        <f>$D$105</f>
        <v>0</v>
      </c>
      <c r="O102" s="8">
        <f>IFERROR(P102/$P$122,0)</f>
        <v>0</v>
      </c>
      <c r="P102" s="4">
        <f>$E$105</f>
        <v>0</v>
      </c>
      <c r="Q102" s="8">
        <f>IFERROR(R102/$R$122,0)</f>
        <v>0</v>
      </c>
      <c r="R102" s="4">
        <f>$F$105</f>
        <v>0</v>
      </c>
      <c r="T102" t="s">
        <f>$A$105</f>
        <v>89</v>
      </c>
      <c r="U102" s="8">
        <f>IFERROR(V102/$V102,0)</f>
        <v>0</v>
      </c>
      <c r="V102" s="4">
        <f>$B$105</f>
        <v>0</v>
      </c>
      <c r="W102" s="8">
        <f>IFERROR(X102/$V102,0)</f>
        <v>0</v>
      </c>
      <c r="X102" s="4">
        <f>$C$105</f>
        <v>0</v>
      </c>
      <c r="Y102" s="8">
        <f>IFERROR(Z102/$V102,0)</f>
        <v>0</v>
      </c>
      <c r="Z102" s="4">
        <f>$D$105</f>
        <v>0</v>
      </c>
      <c r="AA102" s="8">
        <f>IFERROR(AB102/$V102,0)</f>
        <v>0</v>
      </c>
      <c r="AB102" s="4">
        <f>$E$105</f>
        <v>0</v>
      </c>
      <c r="AC102" s="8">
        <f>IFERROR(AD102/$V102,0)</f>
        <v>0</v>
      </c>
      <c r="AD102" s="4">
        <f>$F$105</f>
        <v>0</v>
      </c>
    </row>
    <row r="103" spans="1:30" ht="13.5">
      <c r="A103" t="s">
        <v>85</v>
      </c>
      <c r="B103" s="4">
        <v>267000000</v>
      </c>
      <c r="C103" s="4">
        <v>239000000</v>
      </c>
      <c r="D103" s="4">
        <v>242000000</v>
      </c>
      <c r="E103" s="4">
        <v>282000000</v>
      </c>
      <c r="F103" s="4">
        <v>364000000</v>
      </c>
      <c r="H103" t="s">
        <f>$A$106</f>
        <v>90</v>
      </c>
      <c r="I103" s="8">
        <f>IFERROR(J103/$J$122,0)</f>
        <v>0.033926302414231259</v>
      </c>
      <c r="J103" s="4">
        <f>$B$106</f>
        <v>267000000</v>
      </c>
      <c r="K103" s="8">
        <f>IFERROR(L103/$L$122,0)</f>
        <v>0.03036848792884371</v>
      </c>
      <c r="L103" s="4">
        <f>$C$106</f>
        <v>239000000</v>
      </c>
      <c r="M103" s="8">
        <f>IFERROR(N103/$N$122,0)</f>
        <v>0.045920303605313094</v>
      </c>
      <c r="N103" s="4">
        <f>$D$106</f>
        <v>242000000</v>
      </c>
      <c r="O103" s="8">
        <f>IFERROR(P103/$P$122,0)</f>
        <v>0.0360613810741688</v>
      </c>
      <c r="P103" s="4">
        <f>$E$106</f>
        <v>282000000</v>
      </c>
      <c r="Q103" s="8">
        <f>IFERROR(R103/$R$122,0)</f>
        <v>0.032442067736185382</v>
      </c>
      <c r="R103" s="4">
        <f>$F$106</f>
        <v>364000000</v>
      </c>
      <c r="T103" t="s">
        <f>$A$106</f>
        <v>90</v>
      </c>
      <c r="U103" s="8">
        <f>IFERROR(V103/$V103,0)</f>
        <v>1</v>
      </c>
      <c r="V103" s="4">
        <f>$B$106</f>
        <v>267000000</v>
      </c>
      <c r="W103" s="8">
        <f>IFERROR(X103/$V103,0)</f>
        <v>0.89513108614232206</v>
      </c>
      <c r="X103" s="4">
        <f>$C$106</f>
        <v>239000000</v>
      </c>
      <c r="Y103" s="8">
        <f>IFERROR(Z103/$V103,0)</f>
        <v>0.90636704119850187</v>
      </c>
      <c r="Z103" s="4">
        <f>$D$106</f>
        <v>242000000</v>
      </c>
      <c r="AA103" s="8">
        <f>IFERROR(AB103/$V103,0)</f>
        <v>1.0561797752808988</v>
      </c>
      <c r="AB103" s="4">
        <f>$E$106</f>
        <v>282000000</v>
      </c>
      <c r="AC103" s="8">
        <f>IFERROR(AD103/$V103,0)</f>
        <v>1.3632958801498127</v>
      </c>
      <c r="AD103" s="4">
        <f>$F$106</f>
        <v>364000000</v>
      </c>
    </row>
    <row r="104" spans="1:30" ht="13.5">
      <c r="A104" t="s">
        <v>87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91</v>
      </c>
      <c r="I104" s="8">
        <f>IFERROR(J104/$J$122,0)</f>
        <v>0</v>
      </c>
      <c r="J104" s="4">
        <f>$B$107</f>
        <v>0</v>
      </c>
      <c r="K104" s="8">
        <f>IFERROR(L104/$L$122,0)</f>
        <v>0</v>
      </c>
      <c r="L104" s="4">
        <f>$C$107</f>
        <v>0</v>
      </c>
      <c r="M104" s="8">
        <f>IFERROR(N104/$N$122,0)</f>
        <v>0</v>
      </c>
      <c r="N104" s="4">
        <f>$D$107</f>
        <v>0</v>
      </c>
      <c r="O104" s="8">
        <f>IFERROR(P104/$P$122,0)</f>
        <v>0</v>
      </c>
      <c r="P104" s="4">
        <f>$E$107</f>
        <v>0</v>
      </c>
      <c r="Q104" s="8">
        <f>IFERROR(R104/$R$122,0)</f>
        <v>0</v>
      </c>
      <c r="R104" s="4">
        <f>$F$107</f>
        <v>0</v>
      </c>
      <c r="T104" t="s">
        <f>$A$107</f>
        <v>91</v>
      </c>
      <c r="U104" s="8">
        <f>IFERROR(V104/$V104,0)</f>
        <v>0</v>
      </c>
      <c r="V104" s="4">
        <f>$B$107</f>
        <v>0</v>
      </c>
      <c r="W104" s="8">
        <f>IFERROR(X104/$V104,0)</f>
        <v>0</v>
      </c>
      <c r="X104" s="4">
        <f>$C$107</f>
        <v>0</v>
      </c>
      <c r="Y104" s="8">
        <f>IFERROR(Z104/$V104,0)</f>
        <v>0</v>
      </c>
      <c r="Z104" s="4">
        <f>$D$107</f>
        <v>0</v>
      </c>
      <c r="AA104" s="8">
        <f>IFERROR(AB104/$V104,0)</f>
        <v>0</v>
      </c>
      <c r="AB104" s="4">
        <f>$E$107</f>
        <v>0</v>
      </c>
      <c r="AC104" s="8">
        <f>IFERROR(AD104/$V104,0)</f>
        <v>0</v>
      </c>
      <c r="AD104" s="4">
        <f>$F$107</f>
        <v>0</v>
      </c>
    </row>
    <row r="105" spans="1:30" ht="13.5">
      <c r="A105" t="s">
        <v>89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H105" t="s">
        <f>$A$108</f>
        <v>92</v>
      </c>
      <c r="I105" s="8">
        <f>IFERROR(J105/$J$122,0)</f>
        <v>0.10304955527318933</v>
      </c>
      <c r="J105" s="4">
        <f>$B$108</f>
        <v>811000000</v>
      </c>
      <c r="K105" s="8">
        <f>IFERROR(L105/$L$122,0)</f>
        <v>0.080177890724269382</v>
      </c>
      <c r="L105" s="4">
        <f>$C$108</f>
        <v>631000000</v>
      </c>
      <c r="M105" s="8">
        <f>IFERROR(N105/$N$122,0)</f>
        <v>0.20872865275142316</v>
      </c>
      <c r="N105" s="4">
        <f>$D$108</f>
        <v>1100000000</v>
      </c>
      <c r="O105" s="8">
        <f>IFERROR(P105/$P$122,0)</f>
        <v>0.17263427109974425</v>
      </c>
      <c r="P105" s="4">
        <f>$E$108</f>
        <v>1350000000</v>
      </c>
      <c r="Q105" s="8">
        <f>IFERROR(R105/$R$122,0)</f>
        <v>0.14705882352941177</v>
      </c>
      <c r="R105" s="4">
        <f>$F$108</f>
        <v>1650000000</v>
      </c>
      <c r="T105" t="s">
        <f>$A$108</f>
        <v>92</v>
      </c>
      <c r="U105" s="8">
        <f>IFERROR(V105/$V105,0)</f>
        <v>1</v>
      </c>
      <c r="V105" s="4">
        <f>$B$108</f>
        <v>811000000</v>
      </c>
      <c r="W105" s="8">
        <f>IFERROR(X105/$V105,0)</f>
        <v>0.77805178791615293</v>
      </c>
      <c r="X105" s="4">
        <f>$C$108</f>
        <v>631000000</v>
      </c>
      <c r="Y105" s="8">
        <f>IFERROR(Z105/$V105,0)</f>
        <v>1.3563501849568433</v>
      </c>
      <c r="Z105" s="4">
        <f>$D$108</f>
        <v>1100000000</v>
      </c>
      <c r="AA105" s="8">
        <f>IFERROR(AB105/$V105,0)</f>
        <v>1.6646115906288532</v>
      </c>
      <c r="AB105" s="4">
        <f>$E$108</f>
        <v>1350000000</v>
      </c>
      <c r="AC105" s="8">
        <f>IFERROR(AD105/$V105,0)</f>
        <v>2.0345252774352649</v>
      </c>
      <c r="AD105" s="4">
        <f>$F$108</f>
        <v>1650000000</v>
      </c>
    </row>
    <row r="106" spans="1:30" ht="13.5">
      <c r="A106" t="s">
        <v>90</v>
      </c>
      <c r="B106" s="4">
        <v>267000000</v>
      </c>
      <c r="C106" s="4">
        <v>239000000</v>
      </c>
      <c r="D106" s="4">
        <v>242000000</v>
      </c>
      <c r="E106" s="4">
        <v>282000000</v>
      </c>
      <c r="F106" s="4">
        <v>364000000</v>
      </c>
      <c r="H106" t="s">
        <f>$A$109</f>
        <v>93</v>
      </c>
      <c r="I106" s="8">
        <f>IFERROR(J106/$J$122,0)</f>
        <v>0.10304955527318933</v>
      </c>
      <c r="J106" s="4">
        <f>$B$109</f>
        <v>811000000</v>
      </c>
      <c r="K106" s="8">
        <f>IFERROR(L106/$L$122,0)</f>
        <v>0.080177890724269382</v>
      </c>
      <c r="L106" s="4">
        <f>$C$109</f>
        <v>631000000</v>
      </c>
      <c r="M106" s="8">
        <f>IFERROR(N106/$N$122,0)</f>
        <v>0.16394686907020872</v>
      </c>
      <c r="N106" s="4">
        <f>$D$109</f>
        <v>864000000</v>
      </c>
      <c r="O106" s="8">
        <f>IFERROR(P106/$P$122,0)</f>
        <v>0.15345268542199489</v>
      </c>
      <c r="P106" s="4">
        <f>$E$109</f>
        <v>1200000000</v>
      </c>
      <c r="Q106" s="8">
        <f>IFERROR(R106/$R$122,0)</f>
        <v>0.12834224598930483</v>
      </c>
      <c r="R106" s="4">
        <f>$F$109</f>
        <v>1440000000</v>
      </c>
      <c r="T106" t="s">
        <f>$A$109</f>
        <v>93</v>
      </c>
      <c r="U106" s="8">
        <f>IFERROR(V106/$V106,0)</f>
        <v>1</v>
      </c>
      <c r="V106" s="4">
        <f>$B$109</f>
        <v>811000000</v>
      </c>
      <c r="W106" s="8">
        <f>IFERROR(X106/$V106,0)</f>
        <v>0.77805178791615293</v>
      </c>
      <c r="X106" s="4">
        <f>$C$109</f>
        <v>631000000</v>
      </c>
      <c r="Y106" s="8">
        <f>IFERROR(Z106/$V106,0)</f>
        <v>1.0653514180024661</v>
      </c>
      <c r="Z106" s="4">
        <f>$D$109</f>
        <v>864000000</v>
      </c>
      <c r="AA106" s="8">
        <f>IFERROR(AB106/$V106,0)</f>
        <v>1.4796547472256474</v>
      </c>
      <c r="AB106" s="4">
        <f>$E$109</f>
        <v>1200000000</v>
      </c>
      <c r="AC106" s="8">
        <f>IFERROR(AD106/$V106,0)</f>
        <v>1.7755856966707768</v>
      </c>
      <c r="AD106" s="4">
        <f>$F$109</f>
        <v>1440000000</v>
      </c>
    </row>
    <row r="107" spans="1:30" ht="13.5">
      <c r="A107" t="s">
        <v>91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H107" t="s">
        <f>$A$110</f>
        <v>94</v>
      </c>
      <c r="I107" s="8">
        <f>IFERROR(J107/$J$122,0)</f>
        <v>0.33672172808132145</v>
      </c>
      <c r="J107" s="4">
        <f>$B$110</f>
        <v>2650000000</v>
      </c>
      <c r="K107" s="8">
        <f>IFERROR(L107/$L$122,0)</f>
        <v>0.26937738246505716</v>
      </c>
      <c r="L107" s="4">
        <f>$C$110</f>
        <v>2120000000</v>
      </c>
      <c r="M107" s="8">
        <f>IFERROR(N107/$N$122,0)</f>
        <v>0.70777988614800758</v>
      </c>
      <c r="N107" s="4">
        <f>$D$110</f>
        <v>3730000000</v>
      </c>
      <c r="O107" s="8">
        <f>IFERROR(P107/$P$122,0)</f>
        <v>0.42966751918158569</v>
      </c>
      <c r="P107" s="4">
        <f>$E$110</f>
        <v>3360000000</v>
      </c>
      <c r="Q107" s="8">
        <f>IFERROR(R107/$R$122,0)</f>
        <v>0.3172905525846702</v>
      </c>
      <c r="R107" s="4">
        <f>$F$110</f>
        <v>3560000000</v>
      </c>
      <c r="T107" t="s">
        <f>$A$110</f>
        <v>94</v>
      </c>
      <c r="U107" s="8">
        <f>IFERROR(V107/$V107,0)</f>
        <v>1</v>
      </c>
      <c r="V107" s="4">
        <f>$B$110</f>
        <v>2650000000</v>
      </c>
      <c r="W107" s="8">
        <f>IFERROR(X107/$V107,0)</f>
        <v>0.80000000000000004</v>
      </c>
      <c r="X107" s="4">
        <f>$C$110</f>
        <v>2120000000</v>
      </c>
      <c r="Y107" s="8">
        <f>IFERROR(Z107/$V107,0)</f>
        <v>1.4075471698113207</v>
      </c>
      <c r="Z107" s="4">
        <f>$D$110</f>
        <v>3730000000</v>
      </c>
      <c r="AA107" s="8">
        <f>IFERROR(AB107/$V107,0)</f>
        <v>1.2679245283018867</v>
      </c>
      <c r="AB107" s="4">
        <f>$E$110</f>
        <v>3360000000</v>
      </c>
      <c r="AC107" s="8">
        <f>IFERROR(AD107/$V107,0)</f>
        <v>1.3433962264150943</v>
      </c>
      <c r="AD107" s="4">
        <f>$F$110</f>
        <v>3560000000</v>
      </c>
    </row>
    <row r="108" spans="1:30" ht="13.5">
      <c r="A108" t="s">
        <v>92</v>
      </c>
      <c r="B108" s="4">
        <v>811000000</v>
      </c>
      <c r="C108" s="4">
        <v>631000000</v>
      </c>
      <c r="D108" s="4">
        <v>1100000000</v>
      </c>
      <c r="E108" s="4">
        <v>1350000000</v>
      </c>
      <c r="F108" s="4">
        <v>1650000000</v>
      </c>
      <c r="H108" t="s">
        <f>$A$111</f>
        <v>95</v>
      </c>
      <c r="I108" s="8">
        <f>IFERROR(J108/$J$122,0)</f>
        <v>4.4587039390088945</v>
      </c>
      <c r="J108" s="4">
        <f>$B$111</f>
        <v>35090000000</v>
      </c>
      <c r="K108" s="8">
        <f>IFERROR(L108/$L$122,0)</f>
        <v>4.7013977128335451</v>
      </c>
      <c r="L108" s="4">
        <f>$C$111</f>
        <v>37000000000</v>
      </c>
      <c r="M108" s="8">
        <f>IFERROR(N108/$N$122,0)</f>
        <v>7.4098671726755221</v>
      </c>
      <c r="N108" s="4">
        <f>$D$111</f>
        <v>39050000000</v>
      </c>
      <c r="O108" s="8">
        <f>IFERROR(P108/$P$122,0)</f>
        <v>5.2877237851662402</v>
      </c>
      <c r="P108" s="4">
        <f>$E$111</f>
        <v>41350000000</v>
      </c>
      <c r="Q108" s="8">
        <f>IFERROR(R108/$R$122,0)</f>
        <v>4.0089126559714794</v>
      </c>
      <c r="R108" s="4">
        <f>$F$111</f>
        <v>44980000000</v>
      </c>
      <c r="T108" t="s">
        <f>$A$111</f>
        <v>95</v>
      </c>
      <c r="U108" s="8">
        <f>IFERROR(V108/$V108,0)</f>
        <v>1</v>
      </c>
      <c r="V108" s="4">
        <f>$B$111</f>
        <v>35090000000</v>
      </c>
      <c r="W108" s="8">
        <f>IFERROR(X108/$V108,0)</f>
        <v>1.0544314619549728</v>
      </c>
      <c r="X108" s="4">
        <f>$C$111</f>
        <v>37000000000</v>
      </c>
      <c r="Y108" s="8">
        <f>IFERROR(Z108/$V108,0)</f>
        <v>1.1128526645768024</v>
      </c>
      <c r="Z108" s="4">
        <f>$D$111</f>
        <v>39050000000</v>
      </c>
      <c r="AA108" s="8">
        <f>IFERROR(AB108/$V108,0)</f>
        <v>1.1783984041037332</v>
      </c>
      <c r="AB108" s="4">
        <f>$E$111</f>
        <v>41350000000</v>
      </c>
      <c r="AC108" s="8">
        <f>IFERROR(AD108/$V108,0)</f>
        <v>1.2818466799658021</v>
      </c>
      <c r="AD108" s="4">
        <f>$F$111</f>
        <v>44980000000</v>
      </c>
    </row>
    <row r="109" spans="1:30" ht="13.5">
      <c r="A109" t="s">
        <v>93</v>
      </c>
      <c r="B109" s="4">
        <v>811000000</v>
      </c>
      <c r="C109" s="4">
        <v>631000000</v>
      </c>
      <c r="D109" s="4">
        <v>864000000</v>
      </c>
      <c r="E109" s="4">
        <v>1200000000</v>
      </c>
      <c r="F109" s="4">
        <v>1440000000</v>
      </c>
      <c r="H109" t="s">
        <f>$A$112</f>
        <v>96</v>
      </c>
      <c r="I109" s="8">
        <f>IFERROR(J109/$J$122,0)</f>
        <v>5.5552731893265568</v>
      </c>
      <c r="J109" s="4">
        <f>$B$112</f>
        <v>43720000000</v>
      </c>
      <c r="K109" s="8">
        <f>IFERROR(L109/$L$122,0)</f>
        <v>5.8576874205844982</v>
      </c>
      <c r="L109" s="4">
        <f>$C$112</f>
        <v>46100000000</v>
      </c>
      <c r="M109" s="8">
        <f>IFERROR(N109/$N$122,0)</f>
        <v>9.2068311195445922</v>
      </c>
      <c r="N109" s="4">
        <f>$D$112</f>
        <v>48520000000</v>
      </c>
      <c r="O109" s="8">
        <f>IFERROR(P109/$P$122,0)</f>
        <v>6.5217391304347823</v>
      </c>
      <c r="P109" s="4">
        <f>$E$112</f>
        <v>51000000000</v>
      </c>
      <c r="Q109" s="8">
        <f>IFERROR(R109/$R$122,0)</f>
        <v>4.903743315508021</v>
      </c>
      <c r="R109" s="4">
        <f>$F$112</f>
        <v>55020000000</v>
      </c>
      <c r="T109" t="s">
        <f>$A$112</f>
        <v>96</v>
      </c>
      <c r="U109" s="8">
        <f>IFERROR(V109/$V109,0)</f>
        <v>1</v>
      </c>
      <c r="V109" s="4">
        <f>$B$112</f>
        <v>43720000000</v>
      </c>
      <c r="W109" s="8">
        <f>IFERROR(X109/$V109,0)</f>
        <v>1.0544373284537969</v>
      </c>
      <c r="X109" s="4">
        <f>$C$112</f>
        <v>46100000000</v>
      </c>
      <c r="Y109" s="8">
        <f>IFERROR(Z109/$V109,0)</f>
        <v>1.1097895699908509</v>
      </c>
      <c r="Z109" s="4">
        <f>$D$112</f>
        <v>48520000000</v>
      </c>
      <c r="AA109" s="8">
        <f>IFERROR(AB109/$V109,0)</f>
        <v>1.1665141811527904</v>
      </c>
      <c r="AB109" s="4">
        <f>$E$112</f>
        <v>51000000000</v>
      </c>
      <c r="AC109" s="8">
        <f>IFERROR(AD109/$V109,0)</f>
        <v>1.258462946020128</v>
      </c>
      <c r="AD109" s="4">
        <f>$F$112</f>
        <v>55020000000</v>
      </c>
    </row>
    <row r="110" spans="1:30" ht="13.5">
      <c r="A110" t="s">
        <v>94</v>
      </c>
      <c r="B110" s="4">
        <v>2650000000</v>
      </c>
      <c r="C110" s="4">
        <v>2120000000</v>
      </c>
      <c r="D110" s="4">
        <v>3730000000</v>
      </c>
      <c r="E110" s="4">
        <v>3360000000</v>
      </c>
      <c r="F110" s="4">
        <v>3560000000</v>
      </c>
      <c r="H110" t="s">
        <f>$A$113</f>
        <v>97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97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30" ht="13.5">
      <c r="A111" t="s">
        <v>95</v>
      </c>
      <c r="B111" s="4">
        <v>35090000000</v>
      </c>
      <c r="C111" s="4">
        <v>37000000000</v>
      </c>
      <c r="D111" s="4">
        <v>39050000000</v>
      </c>
      <c r="E111" s="4">
        <v>41350000000</v>
      </c>
      <c r="F111" s="4">
        <v>44980000000</v>
      </c>
      <c r="H111" t="s">
        <f>$A$114</f>
        <v>98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98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5">
      <c r="A112" t="s">
        <v>96</v>
      </c>
      <c r="B112" s="4">
        <v>43720000000</v>
      </c>
      <c r="C112" s="4">
        <v>46100000000</v>
      </c>
      <c r="D112" s="4">
        <v>48520000000</v>
      </c>
      <c r="E112" s="4">
        <v>51000000000</v>
      </c>
      <c r="F112" s="4">
        <v>55020000000</v>
      </c>
      <c r="H112" t="s">
        <f>$A$115</f>
        <v>99</v>
      </c>
      <c r="I112" s="8">
        <f>IFERROR(J112/$J$122,0)</f>
        <v>0</v>
      </c>
      <c r="J112" s="4">
        <f>$B$115</f>
        <v>0</v>
      </c>
      <c r="K112" s="8">
        <f>IFERROR(L112/$L$122,0)</f>
        <v>0</v>
      </c>
      <c r="L112" s="4">
        <f>$C$115</f>
        <v>0</v>
      </c>
      <c r="M112" s="8">
        <f>IFERROR(N112/$N$122,0)</f>
        <v>0</v>
      </c>
      <c r="N112" s="4">
        <f>$D$115</f>
        <v>0</v>
      </c>
      <c r="O112" s="8">
        <f>IFERROR(P112/$P$122,0)</f>
        <v>0</v>
      </c>
      <c r="P112" s="4">
        <f>$E$115</f>
        <v>0</v>
      </c>
      <c r="Q112" s="8">
        <f>IFERROR(R112/$R$122,0)</f>
        <v>0</v>
      </c>
      <c r="R112" s="4">
        <f>$F$115</f>
        <v>0</v>
      </c>
      <c r="T112" t="s">
        <f>$A$115</f>
        <v>99</v>
      </c>
      <c r="U112" s="8">
        <f>IFERROR(V112/$V112,0)</f>
        <v>0</v>
      </c>
      <c r="V112" s="4">
        <f>$B$115</f>
        <v>0</v>
      </c>
      <c r="W112" s="8">
        <f>IFERROR(X112/$V112,0)</f>
        <v>0</v>
      </c>
      <c r="X112" s="4">
        <f>$C$115</f>
        <v>0</v>
      </c>
      <c r="Y112" s="8">
        <f>IFERROR(Z112/$V112,0)</f>
        <v>0</v>
      </c>
      <c r="Z112" s="4">
        <f>$D$115</f>
        <v>0</v>
      </c>
      <c r="AA112" s="8">
        <f>IFERROR(AB112/$V112,0)</f>
        <v>0</v>
      </c>
      <c r="AB112" s="4">
        <f>$E$115</f>
        <v>0</v>
      </c>
      <c r="AC112" s="8">
        <f>IFERROR(AD112/$V112,0)</f>
        <v>0</v>
      </c>
      <c r="AD112" s="4">
        <f>$F$115</f>
        <v>0</v>
      </c>
    </row>
    <row r="113" spans="1:30" ht="13.5">
      <c r="A113" t="s">
        <v>97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100</v>
      </c>
      <c r="I113" s="8">
        <f>IFERROR(J113/$J$122,0)</f>
        <v>0.045235069885641674</v>
      </c>
      <c r="J113" s="4">
        <f>$B$116</f>
        <v>356000000</v>
      </c>
      <c r="K113" s="8">
        <f>IFERROR(L113/$L$122,0)</f>
        <v>0.053240152477763661</v>
      </c>
      <c r="L113" s="4">
        <f>$C$116</f>
        <v>419000000</v>
      </c>
      <c r="M113" s="8">
        <f>IFERROR(N113/$N$122,0)</f>
        <v>0.11043643263757116</v>
      </c>
      <c r="N113" s="4">
        <f>$D$116</f>
        <v>582000000</v>
      </c>
      <c r="O113" s="8">
        <f>IFERROR(P113/$P$122,0)</f>
        <v>0.037212276214833757</v>
      </c>
      <c r="P113" s="4">
        <f>$E$116</f>
        <v>291000000</v>
      </c>
      <c r="Q113" s="8">
        <f>IFERROR(R113/$R$122,0)</f>
        <v>0.026916221033868093</v>
      </c>
      <c r="R113" s="4">
        <f>$F$116</f>
        <v>302000000</v>
      </c>
      <c r="T113" t="s">
        <f>$A$116</f>
        <v>100</v>
      </c>
      <c r="U113" s="8">
        <f>IFERROR(V113/$V113,0)</f>
        <v>1</v>
      </c>
      <c r="V113" s="4">
        <f>$B$116</f>
        <v>356000000</v>
      </c>
      <c r="W113" s="8">
        <f>IFERROR(X113/$V113,0)</f>
        <v>1.1769662921348314</v>
      </c>
      <c r="X113" s="4">
        <f>$C$116</f>
        <v>419000000</v>
      </c>
      <c r="Y113" s="8">
        <f>IFERROR(Z113/$V113,0)</f>
        <v>1.6348314606741574</v>
      </c>
      <c r="Z113" s="4">
        <f>$D$116</f>
        <v>582000000</v>
      </c>
      <c r="AA113" s="8">
        <f>IFERROR(AB113/$V113,0)</f>
        <v>0.81741573033707871</v>
      </c>
      <c r="AB113" s="4">
        <f>$E$116</f>
        <v>291000000</v>
      </c>
      <c r="AC113" s="8">
        <f>IFERROR(AD113/$V113,0)</f>
        <v>0.848314606741573</v>
      </c>
      <c r="AD113" s="4">
        <f>$F$116</f>
        <v>302000000</v>
      </c>
    </row>
    <row r="114" spans="1:30" ht="13.5">
      <c r="A114" t="s">
        <v>98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101</v>
      </c>
      <c r="I114" s="8">
        <f>IFERROR(J114/$J$122,0)</f>
        <v>1.0965692503176621</v>
      </c>
      <c r="J114" s="4">
        <f>$B$117</f>
        <v>8630000000</v>
      </c>
      <c r="K114" s="8">
        <f>IFERROR(L114/$L$122,0)</f>
        <v>1.1562897077509531</v>
      </c>
      <c r="L114" s="4">
        <f>$C$117</f>
        <v>9100000000</v>
      </c>
      <c r="M114" s="8">
        <f>IFERROR(N114/$N$122,0)</f>
        <v>1.7969639468690701</v>
      </c>
      <c r="N114" s="4">
        <f>$D$117</f>
        <v>9470000000</v>
      </c>
      <c r="O114" s="8">
        <f>IFERROR(P114/$P$122,0)</f>
        <v>1.2340153452685423</v>
      </c>
      <c r="P114" s="4">
        <f>$E$117</f>
        <v>9650000000</v>
      </c>
      <c r="Q114" s="8">
        <f>IFERROR(R114/$R$122,0)</f>
        <v>0.89483065953654184</v>
      </c>
      <c r="R114" s="4">
        <f>$F$117</f>
        <v>10040000000</v>
      </c>
      <c r="T114" t="s">
        <f>$A$117</f>
        <v>101</v>
      </c>
      <c r="U114" s="8">
        <f>IFERROR(V114/$V114,0)</f>
        <v>1</v>
      </c>
      <c r="V114" s="4">
        <f>$B$117</f>
        <v>8630000000</v>
      </c>
      <c r="W114" s="8">
        <f>IFERROR(X114/$V114,0)</f>
        <v>1.0544611819235226</v>
      </c>
      <c r="X114" s="4">
        <f>$C$117</f>
        <v>9100000000</v>
      </c>
      <c r="Y114" s="8">
        <f>IFERROR(Z114/$V114,0)</f>
        <v>1.0973348783314021</v>
      </c>
      <c r="Z114" s="4">
        <f>$D$117</f>
        <v>9470000000</v>
      </c>
      <c r="AA114" s="8">
        <f>IFERROR(AB114/$V114,0)</f>
        <v>1.1181923522595596</v>
      </c>
      <c r="AB114" s="4">
        <f>$E$117</f>
        <v>9650000000</v>
      </c>
      <c r="AC114" s="8">
        <f>IFERROR(AD114/$V114,0)</f>
        <v>1.1633835457705677</v>
      </c>
      <c r="AD114" s="4">
        <f>$F$117</f>
        <v>10040000000</v>
      </c>
    </row>
    <row r="115" spans="1:30" ht="13.5">
      <c r="A115" t="s">
        <v>99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H115" t="s">
        <f>$A$118</f>
        <v>102</v>
      </c>
      <c r="I115" s="8">
        <f>IFERROR(J115/$J$122,0)</f>
        <v>0.58703939008894535</v>
      </c>
      <c r="J115" s="4">
        <f>$B$118</f>
        <v>4620000000</v>
      </c>
      <c r="K115" s="8">
        <f>IFERROR(L115/$L$122,0)</f>
        <v>0.55019059720457431</v>
      </c>
      <c r="L115" s="4">
        <f>$C$118</f>
        <v>4330000000</v>
      </c>
      <c r="M115" s="8">
        <f>IFERROR(N115/$N$122,0)</f>
        <v>0.85578747628083496</v>
      </c>
      <c r="N115" s="4">
        <f>$D$118</f>
        <v>4510000000</v>
      </c>
      <c r="O115" s="8">
        <f>IFERROR(P115/$P$122,0)</f>
        <v>0.53452685421994883</v>
      </c>
      <c r="P115" s="4">
        <f>$E$118</f>
        <v>4179999999.9999995</v>
      </c>
      <c r="Q115" s="8">
        <f>IFERROR(R115/$R$122,0)</f>
        <v>0.41265597147950089</v>
      </c>
      <c r="R115" s="4">
        <f>$F$118</f>
        <v>4630000000</v>
      </c>
      <c r="T115" t="s">
        <f>$A$118</f>
        <v>102</v>
      </c>
      <c r="U115" s="8">
        <f>IFERROR(V115/$V115,0)</f>
        <v>1</v>
      </c>
      <c r="V115" s="4">
        <f>$B$118</f>
        <v>4620000000</v>
      </c>
      <c r="W115" s="8">
        <f>IFERROR(X115/$V115,0)</f>
        <v>0.93722943722943719</v>
      </c>
      <c r="X115" s="4">
        <f>$C$118</f>
        <v>4330000000</v>
      </c>
      <c r="Y115" s="8">
        <f>IFERROR(Z115/$V115,0)</f>
        <v>0.97619047619047616</v>
      </c>
      <c r="Z115" s="4">
        <f>$D$118</f>
        <v>4510000000</v>
      </c>
      <c r="AA115" s="8">
        <f>IFERROR(AB115/$V115,0)</f>
        <v>0.90476190476190466</v>
      </c>
      <c r="AB115" s="4">
        <f>$E$118</f>
        <v>4179999999.9999995</v>
      </c>
      <c r="AC115" s="8">
        <f>IFERROR(AD115/$V115,0)</f>
        <v>1.0021645021645023</v>
      </c>
      <c r="AD115" s="4">
        <f>$F$118</f>
        <v>4630000000</v>
      </c>
    </row>
    <row r="116" spans="1:30" ht="13.5">
      <c r="A116" t="s">
        <v>100</v>
      </c>
      <c r="B116" s="4">
        <v>356000000</v>
      </c>
      <c r="C116" s="4">
        <v>419000000</v>
      </c>
      <c r="D116" s="4">
        <v>582000000</v>
      </c>
      <c r="E116" s="4">
        <v>291000000</v>
      </c>
      <c r="F116" s="4">
        <v>302000000</v>
      </c>
      <c r="H116" t="s">
        <f>$A$119</f>
        <v>103</v>
      </c>
      <c r="I116" s="8">
        <f>IFERROR(J116/$J$122,0)</f>
        <v>0.58703939008894535</v>
      </c>
      <c r="J116" s="4">
        <f>$B$119</f>
        <v>4620000000</v>
      </c>
      <c r="K116" s="8">
        <f>IFERROR(L116/$L$122,0)</f>
        <v>0.55019059720457431</v>
      </c>
      <c r="L116" s="4">
        <f>$C$119</f>
        <v>4330000000</v>
      </c>
      <c r="M116" s="8">
        <f>IFERROR(N116/$N$122,0)</f>
        <v>0.85578747628083496</v>
      </c>
      <c r="N116" s="4">
        <f>$D$119</f>
        <v>4510000000</v>
      </c>
      <c r="O116" s="8">
        <f>IFERROR(P116/$P$122,0)</f>
        <v>0.53452685421994883</v>
      </c>
      <c r="P116" s="4">
        <f>$E$119</f>
        <v>4179999999.9999995</v>
      </c>
      <c r="Q116" s="8">
        <f>IFERROR(R116/$R$122,0)</f>
        <v>0.41265597147950089</v>
      </c>
      <c r="R116" s="4">
        <f>$F$119</f>
        <v>4630000000</v>
      </c>
      <c r="T116" t="s">
        <f>$A$119</f>
        <v>103</v>
      </c>
      <c r="U116" s="8">
        <f>IFERROR(V116/$V116,0)</f>
        <v>1</v>
      </c>
      <c r="V116" s="4">
        <f>$B$119</f>
        <v>4620000000</v>
      </c>
      <c r="W116" s="8">
        <f>IFERROR(X116/$V116,0)</f>
        <v>0.93722943722943719</v>
      </c>
      <c r="X116" s="4">
        <f>$C$119</f>
        <v>4330000000</v>
      </c>
      <c r="Y116" s="8">
        <f>IFERROR(Z116/$V116,0)</f>
        <v>0.97619047619047616</v>
      </c>
      <c r="Z116" s="4">
        <f>$D$119</f>
        <v>4510000000</v>
      </c>
      <c r="AA116" s="8">
        <f>IFERROR(AB116/$V116,0)</f>
        <v>0.90476190476190466</v>
      </c>
      <c r="AB116" s="4">
        <f>$E$119</f>
        <v>4179999999.9999995</v>
      </c>
      <c r="AC116" s="8">
        <f>IFERROR(AD116/$V116,0)</f>
        <v>1.0021645021645023</v>
      </c>
      <c r="AD116" s="4">
        <f>$F$119</f>
        <v>4630000000</v>
      </c>
    </row>
    <row r="117" spans="1:30" ht="13.5">
      <c r="A117" t="s">
        <v>101</v>
      </c>
      <c r="B117" s="4">
        <v>8630000000</v>
      </c>
      <c r="C117" s="4">
        <v>9100000000</v>
      </c>
      <c r="D117" s="4">
        <v>9470000000</v>
      </c>
      <c r="E117" s="4">
        <v>9650000000</v>
      </c>
      <c r="F117" s="4">
        <v>10040000000</v>
      </c>
      <c r="H117" t="s">
        <f>$A$120</f>
        <v>104</v>
      </c>
      <c r="I117" s="8">
        <f>IFERROR(J117/$J$122,0)</f>
        <v>0</v>
      </c>
      <c r="J117" s="4">
        <f>$B$120</f>
        <v>0</v>
      </c>
      <c r="K117" s="8">
        <f>IFERROR(L117/$L$122,0)</f>
        <v>0</v>
      </c>
      <c r="L117" s="4">
        <f>$C$120</f>
        <v>0</v>
      </c>
      <c r="M117" s="8">
        <f>IFERROR(N117/$N$122,0)</f>
        <v>0</v>
      </c>
      <c r="N117" s="4">
        <f>$D$120</f>
        <v>0</v>
      </c>
      <c r="O117" s="8">
        <f>IFERROR(P117/$P$122,0)</f>
        <v>0</v>
      </c>
      <c r="P117" s="4">
        <f>$E$120</f>
        <v>0</v>
      </c>
      <c r="Q117" s="8">
        <f>IFERROR(R117/$R$122,0)</f>
        <v>0</v>
      </c>
      <c r="R117" s="4">
        <f>$F$120</f>
        <v>0</v>
      </c>
      <c r="T117" t="s">
        <f>$A$120</f>
        <v>104</v>
      </c>
      <c r="U117" s="8">
        <f>IFERROR(V117/$V117,0)</f>
        <v>0</v>
      </c>
      <c r="V117" s="4">
        <f>$B$120</f>
        <v>0</v>
      </c>
      <c r="W117" s="8">
        <f>IFERROR(X117/$V117,0)</f>
        <v>0</v>
      </c>
      <c r="X117" s="4">
        <f>$C$120</f>
        <v>0</v>
      </c>
      <c r="Y117" s="8">
        <f>IFERROR(Z117/$V117,0)</f>
        <v>0</v>
      </c>
      <c r="Z117" s="4">
        <f>$D$120</f>
        <v>0</v>
      </c>
      <c r="AA117" s="8">
        <f>IFERROR(AB117/$V117,0)</f>
        <v>0</v>
      </c>
      <c r="AB117" s="4">
        <f>$E$120</f>
        <v>0</v>
      </c>
      <c r="AC117" s="8">
        <f>IFERROR(AD117/$V117,0)</f>
        <v>0</v>
      </c>
      <c r="AD117" s="4">
        <f>$F$120</f>
        <v>0</v>
      </c>
    </row>
    <row r="118" spans="1:30" ht="13.5">
      <c r="A118" t="s">
        <v>102</v>
      </c>
      <c r="B118" s="4">
        <v>4620000000</v>
      </c>
      <c r="C118" s="4">
        <v>4330000000</v>
      </c>
      <c r="D118" s="4">
        <v>4510000000</v>
      </c>
      <c r="E118" s="4">
        <v>4179999999.9999995</v>
      </c>
      <c r="F118" s="4">
        <v>4630000000</v>
      </c>
      <c r="H118" t="s">
        <f>$A$121</f>
        <v>105</v>
      </c>
      <c r="I118" s="8">
        <f>IFERROR(J118/$J$122,0)</f>
        <v>0</v>
      </c>
      <c r="J118" s="4">
        <f>$B$121</f>
        <v>0</v>
      </c>
      <c r="K118" s="8">
        <f>IFERROR(L118/$L$122,0)</f>
        <v>0</v>
      </c>
      <c r="L118" s="4">
        <f>$C$121</f>
        <v>0</v>
      </c>
      <c r="M118" s="8">
        <f>IFERROR(N118/$N$122,0)</f>
        <v>0</v>
      </c>
      <c r="N118" s="4">
        <f>$D$121</f>
        <v>0</v>
      </c>
      <c r="O118" s="8">
        <f>IFERROR(P118/$P$122,0)</f>
        <v>0</v>
      </c>
      <c r="P118" s="4">
        <f>$E$121</f>
        <v>0</v>
      </c>
      <c r="Q118" s="8">
        <f>IFERROR(R118/$R$122,0)</f>
        <v>0</v>
      </c>
      <c r="R118" s="4">
        <f>$F$121</f>
        <v>0</v>
      </c>
      <c r="T118" t="s">
        <f>$A$121</f>
        <v>105</v>
      </c>
      <c r="U118" s="8">
        <f>IFERROR(V118/$V118,0)</f>
        <v>0</v>
      </c>
      <c r="V118" s="4">
        <f>$B$121</f>
        <v>0</v>
      </c>
      <c r="W118" s="8">
        <f>IFERROR(X118/$V118,0)</f>
        <v>0</v>
      </c>
      <c r="X118" s="4">
        <f>$C$121</f>
        <v>0</v>
      </c>
      <c r="Y118" s="8">
        <f>IFERROR(Z118/$V118,0)</f>
        <v>0</v>
      </c>
      <c r="Z118" s="4">
        <f>$D$121</f>
        <v>0</v>
      </c>
      <c r="AA118" s="8">
        <f>IFERROR(AB118/$V118,0)</f>
        <v>0</v>
      </c>
      <c r="AB118" s="4">
        <f>$E$121</f>
        <v>0</v>
      </c>
      <c r="AC118" s="8">
        <f>IFERROR(AD118/$V118,0)</f>
        <v>0</v>
      </c>
      <c r="AD118" s="4">
        <f>$F$121</f>
        <v>0</v>
      </c>
    </row>
    <row r="119" spans="1:30" ht="13.5">
      <c r="A119" t="s">
        <v>103</v>
      </c>
      <c r="B119" s="4">
        <v>4620000000</v>
      </c>
      <c r="C119" s="4">
        <v>4330000000</v>
      </c>
      <c r="D119" s="4">
        <v>4510000000</v>
      </c>
      <c r="E119" s="4">
        <v>4179999999.9999995</v>
      </c>
      <c r="F119" s="4">
        <v>4630000000</v>
      </c>
      <c r="H119" t="s">
        <f>$A$122</f>
        <v>106</v>
      </c>
      <c r="I119" s="8">
        <f>IFERROR(J119/$J$122,0)</f>
        <v>0</v>
      </c>
      <c r="J119" s="4">
        <f>$B$122</f>
        <v>0</v>
      </c>
      <c r="K119" s="8">
        <f>IFERROR(L119/$L$122,0)</f>
        <v>0</v>
      </c>
      <c r="L119" s="4">
        <f>$C$122</f>
        <v>0</v>
      </c>
      <c r="M119" s="8">
        <f>IFERROR(N119/$N$122,0)</f>
        <v>0</v>
      </c>
      <c r="N119" s="4">
        <f>$D$122</f>
        <v>0</v>
      </c>
      <c r="O119" s="8">
        <f>IFERROR(P119/$P$122,0)</f>
        <v>0</v>
      </c>
      <c r="P119" s="4">
        <f>$E$122</f>
        <v>0</v>
      </c>
      <c r="Q119" s="8">
        <f>IFERROR(R119/$R$122,0)</f>
        <v>0</v>
      </c>
      <c r="R119" s="4">
        <f>$F$122</f>
        <v>0</v>
      </c>
      <c r="T119" t="s">
        <f>$A$122</f>
        <v>106</v>
      </c>
      <c r="U119" s="8">
        <f>IFERROR(V119/$V119,0)</f>
        <v>0</v>
      </c>
      <c r="V119" s="4">
        <f>$B$122</f>
        <v>0</v>
      </c>
      <c r="W119" s="8">
        <f>IFERROR(X119/$V119,0)</f>
        <v>0</v>
      </c>
      <c r="X119" s="4">
        <f>$C$122</f>
        <v>0</v>
      </c>
      <c r="Y119" s="8">
        <f>IFERROR(Z119/$V119,0)</f>
        <v>0</v>
      </c>
      <c r="Z119" s="4">
        <f>$D$122</f>
        <v>0</v>
      </c>
      <c r="AA119" s="8">
        <f>IFERROR(AB119/$V119,0)</f>
        <v>0</v>
      </c>
      <c r="AB119" s="4">
        <f>$E$122</f>
        <v>0</v>
      </c>
      <c r="AC119" s="8">
        <f>IFERROR(AD119/$V119,0)</f>
        <v>0</v>
      </c>
      <c r="AD119" s="4">
        <f>$F$122</f>
        <v>0</v>
      </c>
    </row>
    <row r="120" spans="1:30" ht="13.5">
      <c r="A120" t="s">
        <v>104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H120" t="s">
        <f>$A$123</f>
        <v>107</v>
      </c>
      <c r="I120" s="8">
        <f>IFERROR(J120/$J$122,0)</f>
        <v>0</v>
      </c>
      <c r="J120" s="4">
        <f>$B$123</f>
        <v>0</v>
      </c>
      <c r="K120" s="8">
        <f>IFERROR(L120/$L$122,0)</f>
        <v>0</v>
      </c>
      <c r="L120" s="4">
        <f>$C$123</f>
        <v>0</v>
      </c>
      <c r="M120" s="8">
        <f>IFERROR(N120/$N$122,0)</f>
        <v>0</v>
      </c>
      <c r="N120" s="4">
        <f>$D$123</f>
        <v>0</v>
      </c>
      <c r="O120" s="8">
        <f>IFERROR(P120/$P$122,0)</f>
        <v>0</v>
      </c>
      <c r="P120" s="4">
        <f>$E$123</f>
        <v>0</v>
      </c>
      <c r="Q120" s="8">
        <f>IFERROR(R120/$R$122,0)</f>
        <v>0</v>
      </c>
      <c r="R120" s="4">
        <f>$F$123</f>
        <v>0</v>
      </c>
      <c r="T120" t="s">
        <f>$A$123</f>
        <v>107</v>
      </c>
      <c r="U120" s="8">
        <f>IFERROR(V120/$V120,0)</f>
        <v>0</v>
      </c>
      <c r="V120" s="4">
        <f>$B$123</f>
        <v>0</v>
      </c>
      <c r="W120" s="8">
        <f>IFERROR(X120/$V120,0)</f>
        <v>0</v>
      </c>
      <c r="X120" s="4">
        <f>$C$123</f>
        <v>0</v>
      </c>
      <c r="Y120" s="8">
        <f>IFERROR(Z120/$V120,0)</f>
        <v>0</v>
      </c>
      <c r="Z120" s="4">
        <f>$D$123</f>
        <v>0</v>
      </c>
      <c r="AA120" s="8">
        <f>IFERROR(AB120/$V120,0)</f>
        <v>0</v>
      </c>
      <c r="AB120" s="4">
        <f>$E$123</f>
        <v>0</v>
      </c>
      <c r="AC120" s="8">
        <f>IFERROR(AD120/$V120,0)</f>
        <v>0</v>
      </c>
      <c r="AD120" s="4">
        <f>$F$123</f>
        <v>0</v>
      </c>
    </row>
    <row r="121" spans="1:30" ht="13.5">
      <c r="A121" t="s">
        <v>105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H121" t="s">
        <f>$A$124</f>
        <v>108</v>
      </c>
      <c r="I121" s="8">
        <f>IFERROR(J121/$J$122,0)</f>
        <v>1</v>
      </c>
      <c r="J121" s="4">
        <f>$B$124</f>
        <v>7870000000</v>
      </c>
      <c r="K121" s="8">
        <f>IFERROR(L121/$L$122,0)</f>
        <v>1</v>
      </c>
      <c r="L121" s="4">
        <f>$C$124</f>
        <v>7870000000</v>
      </c>
      <c r="M121" s="8">
        <f>IFERROR(N121/$N$122,0)</f>
        <v>1.0037950664136623</v>
      </c>
      <c r="N121" s="4">
        <f>$D$124</f>
        <v>5290000000</v>
      </c>
      <c r="O121" s="8">
        <f>IFERROR(P121/$P$122,0)</f>
        <v>1.0012787723785166</v>
      </c>
      <c r="P121" s="4">
        <f>$E$124</f>
        <v>7830000000</v>
      </c>
      <c r="Q121" s="8">
        <f>IFERROR(R121/$R$122,0)</f>
        <v>1</v>
      </c>
      <c r="R121" s="4">
        <f>$F$124</f>
        <v>11220000000</v>
      </c>
      <c r="T121" t="s">
        <f>$A$124</f>
        <v>108</v>
      </c>
      <c r="U121" s="8">
        <f>IFERROR(V121/$V121,0)</f>
        <v>1</v>
      </c>
      <c r="V121" s="4">
        <f>$B$124</f>
        <v>7870000000</v>
      </c>
      <c r="W121" s="8">
        <f>IFERROR(X121/$V121,0)</f>
        <v>1</v>
      </c>
      <c r="X121" s="4">
        <f>$C$124</f>
        <v>7870000000</v>
      </c>
      <c r="Y121" s="8">
        <f>IFERROR(Z121/$V121,0)</f>
        <v>0.67217280813214741</v>
      </c>
      <c r="Z121" s="4">
        <f>$D$124</f>
        <v>5290000000</v>
      </c>
      <c r="AA121" s="8">
        <f>IFERROR(AB121/$V121,0)</f>
        <v>0.99491740787801775</v>
      </c>
      <c r="AB121" s="4">
        <f>$E$124</f>
        <v>7830000000</v>
      </c>
      <c r="AC121" s="8">
        <f>IFERROR(AD121/$V121,0)</f>
        <v>1.4256670902160102</v>
      </c>
      <c r="AD121" s="4">
        <f>$F$124</f>
        <v>11220000000</v>
      </c>
    </row>
    <row r="122" spans="1:30" ht="13.5">
      <c r="A122" t="s">
        <v>106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H122" t="s">
        <f>$A$125</f>
        <v>109</v>
      </c>
      <c r="I122" s="8">
        <f>IFERROR(J122/$J$122,0)</f>
        <v>1</v>
      </c>
      <c r="J122" s="4">
        <f>$B$125</f>
        <v>7870000000</v>
      </c>
      <c r="K122" s="8">
        <f>IFERROR(L122/$L$122,0)</f>
        <v>1</v>
      </c>
      <c r="L122" s="4">
        <f>$C$125</f>
        <v>7870000000</v>
      </c>
      <c r="M122" s="8">
        <f>IFERROR(N122/$N$122,0)</f>
        <v>1</v>
      </c>
      <c r="N122" s="4">
        <f>$D$125</f>
        <v>5270000000</v>
      </c>
      <c r="O122" s="8">
        <f>IFERROR(P122/$P$122,0)</f>
        <v>1</v>
      </c>
      <c r="P122" s="4">
        <f>$E$125</f>
        <v>7820000000</v>
      </c>
      <c r="Q122" s="8">
        <f>IFERROR(R122/$R$122,0)</f>
        <v>1</v>
      </c>
      <c r="R122" s="4">
        <f>$F$125</f>
        <v>11220000000</v>
      </c>
      <c r="T122" t="s">
        <f>$A$125</f>
        <v>109</v>
      </c>
      <c r="U122" s="8">
        <f>IFERROR(V122/$V122,0)</f>
        <v>1</v>
      </c>
      <c r="V122" s="4">
        <f>$B$125</f>
        <v>7870000000</v>
      </c>
      <c r="W122" s="8">
        <f>IFERROR(X122/$V122,0)</f>
        <v>1</v>
      </c>
      <c r="X122" s="4">
        <f>$C$125</f>
        <v>7870000000</v>
      </c>
      <c r="Y122" s="8">
        <f>IFERROR(Z122/$V122,0)</f>
        <v>0.66963151207115634</v>
      </c>
      <c r="Z122" s="4">
        <f>$D$125</f>
        <v>5270000000</v>
      </c>
      <c r="AA122" s="8">
        <f>IFERROR(AB122/$V122,0)</f>
        <v>0.99364675984752227</v>
      </c>
      <c r="AB122" s="4">
        <f>$E$125</f>
        <v>7820000000</v>
      </c>
      <c r="AC122" s="8">
        <f>IFERROR(AD122/$V122,0)</f>
        <v>1.4256670902160102</v>
      </c>
      <c r="AD122" s="4">
        <f>$F$125</f>
        <v>11220000000</v>
      </c>
    </row>
    <row r="123" spans="1:30" ht="13.5">
      <c r="A123" t="s">
        <v>107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5">
      <c r="A124" t="s">
        <v>108</v>
      </c>
      <c r="B124" s="4">
        <v>7870000000</v>
      </c>
      <c r="C124" s="4">
        <v>7870000000</v>
      </c>
      <c r="D124" s="4">
        <v>5290000000</v>
      </c>
      <c r="E124" s="4">
        <v>7830000000</v>
      </c>
      <c r="F124" s="4">
        <v>11220000000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5">
      <c r="A125" t="s">
        <v>109</v>
      </c>
      <c r="B125" s="4">
        <v>7870000000</v>
      </c>
      <c r="C125" s="4">
        <v>7870000000</v>
      </c>
      <c r="D125" s="4">
        <v>5270000000</v>
      </c>
      <c r="E125" s="4">
        <v>7820000000</v>
      </c>
      <c r="F125" s="4">
        <v>11220000000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5">
      <c r="A126" t="s">
        <v>110</v>
      </c>
      <c r="B126" s="4">
        <v>50230000000</v>
      </c>
      <c r="C126" s="4">
        <v>51320000000</v>
      </c>
      <c r="D126" s="4">
        <v>52580000000</v>
      </c>
      <c r="E126" s="4">
        <v>56720000000</v>
      </c>
      <c r="F126" s="4">
        <v>64379999999.999992</v>
      </c>
    </row>
    <row r="127" spans="1:30" ht="13.5">
      <c r="A127" t="s">
        <v>111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</row>
    <row r="128" spans="1:30" ht="13.5">
      <c r="A128" t="s">
        <v>112</v>
      </c>
      <c r="B128" s="4">
        <v>990000000</v>
      </c>
      <c r="C128" s="4">
        <v>2290000000</v>
      </c>
      <c r="D128" s="4">
        <v>2870000000</v>
      </c>
      <c r="E128" s="4">
        <v>799000000</v>
      </c>
      <c r="F128" s="4">
        <v>1110000000</v>
      </c>
    </row>
    <row r="129" spans="1:30" ht="13.5">
      <c r="A129" t="s">
        <v>113</v>
      </c>
      <c r="B129" s="4">
        <v>695000000</v>
      </c>
      <c r="C129" s="4">
        <v>1310000000</v>
      </c>
      <c r="D129" s="4">
        <v>2390000000</v>
      </c>
      <c r="E129" s="4">
        <v>720000000</v>
      </c>
      <c r="F129" s="4">
        <v>630000000</v>
      </c>
    </row>
    <row r="130" spans="1:30" ht="13.5">
      <c r="A130" t="s">
        <v>114</v>
      </c>
      <c r="B130" s="4">
        <v>295000000</v>
      </c>
      <c r="C130" s="4">
        <v>981000000</v>
      </c>
      <c r="D130" s="4">
        <v>481000000</v>
      </c>
      <c r="E130" s="4">
        <v>79000000</v>
      </c>
      <c r="F130" s="4">
        <v>480000000</v>
      </c>
    </row>
    <row r="131" spans="1:30" ht="13.5">
      <c r="A131" t="s">
        <v>115</v>
      </c>
      <c r="B131" s="4">
        <v>1310000000</v>
      </c>
      <c r="C131" s="4">
        <v>1340000000</v>
      </c>
      <c r="D131" s="4">
        <v>1500000000</v>
      </c>
      <c r="E131" s="4">
        <v>1510000000</v>
      </c>
      <c r="F131" s="4">
        <v>1750000000</v>
      </c>
      <c r="H131" s="2" t="s">
        <v>117</v>
      </c>
      <c r="I131" s="9">
        <v>2015</v>
      </c>
      <c r="J131" s="9">
        <f>$B$90</f>
        <v>2015</v>
      </c>
      <c r="K131" s="9">
        <v>2016</v>
      </c>
      <c r="L131" s="9">
        <f>$C$90</f>
        <v>2016</v>
      </c>
      <c r="M131" s="9">
        <v>2017</v>
      </c>
      <c r="N131" s="9">
        <f>$D$90</f>
        <v>2017</v>
      </c>
      <c r="O131" s="9">
        <v>2018</v>
      </c>
      <c r="P131" s="9">
        <f>$E$90</f>
        <v>2018</v>
      </c>
      <c r="Q131" s="9">
        <v>2019</v>
      </c>
      <c r="R131" s="9">
        <f>$F$90</f>
        <v>2019</v>
      </c>
      <c r="T131" s="2" t="s">
        <v>118</v>
      </c>
      <c r="U131" s="9">
        <v>2015</v>
      </c>
      <c r="V131" s="9">
        <f>$B$90</f>
        <v>2015</v>
      </c>
      <c r="W131" s="9">
        <v>2016</v>
      </c>
      <c r="X131" s="9">
        <f>$C$90</f>
        <v>2016</v>
      </c>
      <c r="Y131" s="9">
        <v>2017</v>
      </c>
      <c r="Z131" s="9">
        <f>$D$90</f>
        <v>2017</v>
      </c>
      <c r="AA131" s="9">
        <v>2018</v>
      </c>
      <c r="AB131" s="9">
        <f>$E$90</f>
        <v>2018</v>
      </c>
      <c r="AC131" s="9">
        <v>2019</v>
      </c>
      <c r="AD131" s="9">
        <f>$F$90</f>
        <v>2019</v>
      </c>
    </row>
    <row r="132" spans="1:30" ht="13.5">
      <c r="A132" t="s">
        <v>116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H132" t="s">
        <f>$A$127</f>
        <v>111</v>
      </c>
      <c r="I132" s="3">
        <f>IFERROR(J132/$J$167,0)</f>
        <v>0</v>
      </c>
      <c r="J132" s="4">
        <f>$B$127</f>
        <v>0</v>
      </c>
      <c r="K132" s="3">
        <f>IFERROR(L132/$L$167,0)</f>
        <v>0</v>
      </c>
      <c r="L132" s="4">
        <f>$C$127</f>
        <v>0</v>
      </c>
      <c r="M132" s="3">
        <f>IFERROR(N132/$N$167,0)</f>
        <v>0</v>
      </c>
      <c r="N132" s="4">
        <f>$D$127</f>
        <v>0</v>
      </c>
      <c r="O132" s="3">
        <f>IFERROR(P132/$P$167,0)</f>
        <v>0</v>
      </c>
      <c r="P132" s="4">
        <f>$E$127</f>
        <v>0</v>
      </c>
      <c r="Q132" s="3">
        <f>IFERROR(R132/$R$167,0)</f>
        <v>0</v>
      </c>
      <c r="R132" s="4">
        <f>$F$127</f>
        <v>0</v>
      </c>
      <c r="T132" t="s">
        <f>$A$127</f>
        <v>111</v>
      </c>
      <c r="U132" s="3">
        <f>IFERROR(V132/$V132,0)</f>
        <v>0</v>
      </c>
      <c r="V132" s="4">
        <f>$B$127</f>
        <v>0</v>
      </c>
      <c r="W132" s="3">
        <f>IFERROR(X132/$V132,0)</f>
        <v>0</v>
      </c>
      <c r="X132" s="4">
        <f>$C$127</f>
        <v>0</v>
      </c>
      <c r="Y132" s="3">
        <f>IFERROR(Z132/$V132,0)</f>
        <v>0</v>
      </c>
      <c r="Z132" s="4">
        <f>$D$127</f>
        <v>0</v>
      </c>
      <c r="AA132" s="3">
        <f>IFERROR(AB132/$V132,0)</f>
        <v>0</v>
      </c>
      <c r="AB132" s="4">
        <f>$E$127</f>
        <v>0</v>
      </c>
      <c r="AC132" s="3">
        <f>IFERROR(AD132/$V132,0)</f>
        <v>0</v>
      </c>
      <c r="AD132" s="4">
        <f>$F$127</f>
        <v>0</v>
      </c>
    </row>
    <row r="133" spans="1:30" ht="13.5">
      <c r="A133" t="s">
        <v>119</v>
      </c>
      <c r="B133" s="4">
        <v>72000000</v>
      </c>
      <c r="C133" s="4">
        <v>50000000</v>
      </c>
      <c r="D133" s="4">
        <v>23000000</v>
      </c>
      <c r="E133" s="4">
        <v>21000000</v>
      </c>
      <c r="F133" s="4">
        <v>0</v>
      </c>
      <c r="H133" t="s">
        <f>$A$128</f>
        <v>112</v>
      </c>
      <c r="I133" s="3">
        <f>IFERROR(J133/$J$167,0)</f>
        <v>0.073935772964899185</v>
      </c>
      <c r="J133" s="4">
        <f>$B$128</f>
        <v>990000000</v>
      </c>
      <c r="K133" s="3">
        <f>IFERROR(L133/$L$167,0)</f>
        <v>0.1613812544045102</v>
      </c>
      <c r="L133" s="4">
        <f>$C$128</f>
        <v>2290000000</v>
      </c>
      <c r="M133" s="3">
        <f>IFERROR(N133/$N$167,0)</f>
        <v>0.20662347012239021</v>
      </c>
      <c r="N133" s="4">
        <f>$D$128</f>
        <v>2870000000</v>
      </c>
      <c r="O133" s="3">
        <f>IFERROR(P133/$P$167,0)</f>
        <v>0.063162055335968373</v>
      </c>
      <c r="P133" s="4">
        <f>$E$128</f>
        <v>799000000</v>
      </c>
      <c r="Q133" s="3">
        <f>IFERROR(R133/$R$167,0)</f>
        <v>0.071612903225806449</v>
      </c>
      <c r="R133" s="4">
        <f>$F$128</f>
        <v>1110000000</v>
      </c>
      <c r="T133" t="s">
        <f>$A$128</f>
        <v>112</v>
      </c>
      <c r="U133" s="3">
        <f>IFERROR(V133/$V133,0)</f>
        <v>1</v>
      </c>
      <c r="V133" s="4">
        <f>$B$128</f>
        <v>990000000</v>
      </c>
      <c r="W133" s="3">
        <f>IFERROR(X133/$V133,0)</f>
        <v>2.3131313131313131</v>
      </c>
      <c r="X133" s="4">
        <f>$C$128</f>
        <v>2290000000</v>
      </c>
      <c r="Y133" s="3">
        <f>IFERROR(Z133/$V133,0)</f>
        <v>2.8989898989898988</v>
      </c>
      <c r="Z133" s="4">
        <f>$D$128</f>
        <v>2870000000</v>
      </c>
      <c r="AA133" s="3">
        <f>IFERROR(AB133/$V133,0)</f>
        <v>0.80707070707070705</v>
      </c>
      <c r="AB133" s="4">
        <f>$E$128</f>
        <v>799000000</v>
      </c>
      <c r="AC133" s="3">
        <f>IFERROR(AD133/$V133,0)</f>
        <v>1.1212121212121211</v>
      </c>
      <c r="AD133" s="4">
        <f>$F$128</f>
        <v>1110000000</v>
      </c>
    </row>
    <row r="134" spans="1:30" ht="13.5">
      <c r="A134" t="s">
        <v>120</v>
      </c>
      <c r="B134" s="4">
        <v>2560000000</v>
      </c>
      <c r="C134" s="4">
        <v>2230000000</v>
      </c>
      <c r="D134" s="4">
        <v>2670000000</v>
      </c>
      <c r="E134" s="4">
        <v>3060000000</v>
      </c>
      <c r="F134" s="4">
        <v>2660000000</v>
      </c>
      <c r="H134" t="s">
        <f>$A$129</f>
        <v>113</v>
      </c>
      <c r="I134" s="3">
        <f>IFERROR(J134/$J$167,0)</f>
        <v>0.05190440627333831</v>
      </c>
      <c r="J134" s="4">
        <f>$B$129</f>
        <v>695000000</v>
      </c>
      <c r="K134" s="3">
        <f>IFERROR(L134/$L$167,0)</f>
        <v>0.092318534178999295</v>
      </c>
      <c r="L134" s="4">
        <f>$C$129</f>
        <v>1310000000</v>
      </c>
      <c r="M134" s="3">
        <f>IFERROR(N134/$N$167,0)</f>
        <v>0.1720662347012239</v>
      </c>
      <c r="N134" s="4">
        <f>$D$129</f>
        <v>2390000000</v>
      </c>
      <c r="O134" s="3">
        <f>IFERROR(P134/$P$167,0)</f>
        <v>0.056916996047430828</v>
      </c>
      <c r="P134" s="4">
        <f>$E$129</f>
        <v>720000000</v>
      </c>
      <c r="Q134" s="3">
        <f>IFERROR(R134/$R$167,0)</f>
        <v>0.040645161290322578</v>
      </c>
      <c r="R134" s="4">
        <f>$F$129</f>
        <v>630000000</v>
      </c>
      <c r="T134" t="s">
        <f>$A$129</f>
        <v>113</v>
      </c>
      <c r="U134" s="3">
        <f>IFERROR(V134/$V134,0)</f>
        <v>1</v>
      </c>
      <c r="V134" s="4">
        <f>$B$129</f>
        <v>695000000</v>
      </c>
      <c r="W134" s="3">
        <f>IFERROR(X134/$V134,0)</f>
        <v>1.8848920863309353</v>
      </c>
      <c r="X134" s="4">
        <f>$C$129</f>
        <v>1310000000</v>
      </c>
      <c r="Y134" s="3">
        <f>IFERROR(Z134/$V134,0)</f>
        <v>3.4388489208633093</v>
      </c>
      <c r="Z134" s="4">
        <f>$D$129</f>
        <v>2390000000</v>
      </c>
      <c r="AA134" s="3">
        <f>IFERROR(AB134/$V134,0)</f>
        <v>1.0359712230215827</v>
      </c>
      <c r="AB134" s="4">
        <f>$E$129</f>
        <v>720000000</v>
      </c>
      <c r="AC134" s="3">
        <f>IFERROR(AD134/$V134,0)</f>
        <v>0.90647482014388492</v>
      </c>
      <c r="AD134" s="4">
        <f>$F$129</f>
        <v>630000000</v>
      </c>
    </row>
    <row r="135" spans="1:30" ht="13.5">
      <c r="A135" t="s">
        <v>121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H135" t="s">
        <f>$A$130</f>
        <v>114</v>
      </c>
      <c r="I135" s="3">
        <f>IFERROR(J135/$J$167,0)</f>
        <v>0.022031366691560868</v>
      </c>
      <c r="J135" s="4">
        <f>$B$130</f>
        <v>295000000</v>
      </c>
      <c r="K135" s="3">
        <f>IFERROR(L135/$L$167,0)</f>
        <v>0.069133192389006337</v>
      </c>
      <c r="L135" s="4">
        <f>$C$130</f>
        <v>981000000</v>
      </c>
      <c r="M135" s="3">
        <f>IFERROR(N135/$N$167,0)</f>
        <v>0.03462922966162707</v>
      </c>
      <c r="N135" s="4">
        <f>$D$130</f>
        <v>481000000</v>
      </c>
      <c r="O135" s="3">
        <f>IFERROR(P135/$P$167,0)</f>
        <v>0.0062450592885375496</v>
      </c>
      <c r="P135" s="4">
        <f>$E$130</f>
        <v>79000000</v>
      </c>
      <c r="Q135" s="3">
        <f>IFERROR(R135/$R$167,0)</f>
        <v>0.030967741935483871</v>
      </c>
      <c r="R135" s="4">
        <f>$F$130</f>
        <v>480000000</v>
      </c>
      <c r="T135" t="s">
        <f>$A$130</f>
        <v>114</v>
      </c>
      <c r="U135" s="3">
        <f>IFERROR(V135/$V135,0)</f>
        <v>1</v>
      </c>
      <c r="V135" s="4">
        <f>$B$130</f>
        <v>295000000</v>
      </c>
      <c r="W135" s="3">
        <f>IFERROR(X135/$V135,0)</f>
        <v>3.3254237288135595</v>
      </c>
      <c r="X135" s="4">
        <f>$C$130</f>
        <v>981000000</v>
      </c>
      <c r="Y135" s="3">
        <f>IFERROR(Z135/$V135,0)</f>
        <v>1.6305084745762712</v>
      </c>
      <c r="Z135" s="4">
        <f>$D$130</f>
        <v>481000000</v>
      </c>
      <c r="AA135" s="3">
        <f>IFERROR(AB135/$V135,0)</f>
        <v>0.26779661016949152</v>
      </c>
      <c r="AB135" s="4">
        <f>$E$130</f>
        <v>79000000</v>
      </c>
      <c r="AC135" s="3">
        <f>IFERROR(AD135/$V135,0)</f>
        <v>1.6271186440677967</v>
      </c>
      <c r="AD135" s="4">
        <f>$F$130</f>
        <v>480000000</v>
      </c>
    </row>
    <row r="136" spans="1:30" ht="13.5">
      <c r="A136" t="s">
        <v>122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H136" t="s">
        <f>$A$132</f>
        <v>116</v>
      </c>
      <c r="I136" s="3">
        <f>IFERROR(J136/$J$167,0)</f>
        <v>0</v>
      </c>
      <c r="J136" s="4">
        <f>$B$132</f>
        <v>0</v>
      </c>
      <c r="K136" s="3">
        <f>IFERROR(L136/$L$167,0)</f>
        <v>0</v>
      </c>
      <c r="L136" s="4">
        <f>$C$132</f>
        <v>0</v>
      </c>
      <c r="M136" s="3">
        <f>IFERROR(N136/$N$167,0)</f>
        <v>0</v>
      </c>
      <c r="N136" s="4">
        <f>$D$132</f>
        <v>0</v>
      </c>
      <c r="O136" s="3">
        <f>IFERROR(P136/$P$167,0)</f>
        <v>0</v>
      </c>
      <c r="P136" s="4">
        <f>$E$132</f>
        <v>0</v>
      </c>
      <c r="Q136" s="3">
        <f>IFERROR(R136/$R$167,0)</f>
        <v>0</v>
      </c>
      <c r="R136" s="4">
        <f>$F$132</f>
        <v>0</v>
      </c>
      <c r="T136" t="s">
        <f>$A$132</f>
        <v>116</v>
      </c>
      <c r="U136" s="3">
        <f>IFERROR(V136/$V136,0)</f>
        <v>0</v>
      </c>
      <c r="V136" s="4">
        <f>$B$132</f>
        <v>0</v>
      </c>
      <c r="W136" s="3">
        <f>IFERROR(X136/$V136,0)</f>
        <v>0</v>
      </c>
      <c r="X136" s="4">
        <f>$C$132</f>
        <v>0</v>
      </c>
      <c r="Y136" s="3">
        <f>IFERROR(Z136/$V136,0)</f>
        <v>0</v>
      </c>
      <c r="Z136" s="4">
        <f>$D$132</f>
        <v>0</v>
      </c>
      <c r="AA136" s="3">
        <f>IFERROR(AB136/$V136,0)</f>
        <v>0</v>
      </c>
      <c r="AB136" s="4">
        <f>$E$132</f>
        <v>0</v>
      </c>
      <c r="AC136" s="3">
        <f>IFERROR(AD136/$V136,0)</f>
        <v>0</v>
      </c>
      <c r="AD136" s="4">
        <f>$F$132</f>
        <v>0</v>
      </c>
    </row>
    <row r="137" spans="1:30" ht="13.5">
      <c r="A137" t="s">
        <v>123</v>
      </c>
      <c r="B137" s="4">
        <v>2560000000</v>
      </c>
      <c r="C137" s="4">
        <v>2230000000</v>
      </c>
      <c r="D137" s="4">
        <v>2670000000</v>
      </c>
      <c r="E137" s="4">
        <v>3060000000</v>
      </c>
      <c r="F137" s="4">
        <v>2660000000</v>
      </c>
      <c r="H137" t="s">
        <f>$A$133</f>
        <v>119</v>
      </c>
      <c r="I137" s="3">
        <f>IFERROR(J137/$J$167,0)</f>
        <v>0.0053771471247199406</v>
      </c>
      <c r="J137" s="4">
        <f>$B$133</f>
        <v>72000000</v>
      </c>
      <c r="K137" s="3">
        <f>IFERROR(L137/$L$167,0)</f>
        <v>0.0035236081747709656</v>
      </c>
      <c r="L137" s="4">
        <f>$C$133</f>
        <v>50000000</v>
      </c>
      <c r="M137" s="3">
        <f>IFERROR(N137/$N$167,0)</f>
        <v>0.0016558675305975521</v>
      </c>
      <c r="N137" s="4">
        <f>$D$133</f>
        <v>23000000</v>
      </c>
      <c r="O137" s="3">
        <f>IFERROR(P137/$P$167,0)</f>
        <v>0.0016600790513833991</v>
      </c>
      <c r="P137" s="4">
        <f>$E$133</f>
        <v>21000000</v>
      </c>
      <c r="Q137" s="3">
        <f>IFERROR(R137/$R$167,0)</f>
        <v>0</v>
      </c>
      <c r="R137" s="4">
        <f>$F$133</f>
        <v>0</v>
      </c>
      <c r="T137" t="s">
        <f>$A$133</f>
        <v>119</v>
      </c>
      <c r="U137" s="3">
        <f>IFERROR(V137/$V137,0)</f>
        <v>1</v>
      </c>
      <c r="V137" s="4">
        <f>$B$133</f>
        <v>72000000</v>
      </c>
      <c r="W137" s="3">
        <f>IFERROR(X137/$V137,0)</f>
        <v>0.69444444444444442</v>
      </c>
      <c r="X137" s="4">
        <f>$C$133</f>
        <v>50000000</v>
      </c>
      <c r="Y137" s="3">
        <f>IFERROR(Z137/$V137,0)</f>
        <v>0.31944444444444442</v>
      </c>
      <c r="Z137" s="4">
        <f>$D$133</f>
        <v>23000000</v>
      </c>
      <c r="AA137" s="3">
        <f>IFERROR(AB137/$V137,0)</f>
        <v>0.29166666666666669</v>
      </c>
      <c r="AB137" s="4">
        <f>$E$133</f>
        <v>21000000</v>
      </c>
      <c r="AC137" s="3">
        <f>IFERROR(AD137/$V137,0)</f>
        <v>0</v>
      </c>
      <c r="AD137" s="4">
        <f>$F$133</f>
        <v>0</v>
      </c>
    </row>
    <row r="138" spans="1:30" ht="13.5">
      <c r="A138" t="s">
        <v>124</v>
      </c>
      <c r="B138" s="4">
        <v>4930000000</v>
      </c>
      <c r="C138" s="4">
        <v>5910000000</v>
      </c>
      <c r="D138" s="4">
        <v>7070000000</v>
      </c>
      <c r="E138" s="4">
        <v>5400000000</v>
      </c>
      <c r="F138" s="4">
        <v>5520000000</v>
      </c>
      <c r="H138" t="s">
        <f>$A$134</f>
        <v>120</v>
      </c>
      <c r="I138" s="3">
        <f>IFERROR(J138/$J$167,0)</f>
        <v>0.19118745332337567</v>
      </c>
      <c r="J138" s="4">
        <f>$B$134</f>
        <v>2560000000</v>
      </c>
      <c r="K138" s="3">
        <f>IFERROR(L138/$L$167,0)</f>
        <v>0.15715292459478505</v>
      </c>
      <c r="L138" s="4">
        <f>$C$134</f>
        <v>2230000000</v>
      </c>
      <c r="M138" s="3">
        <f>IFERROR(N138/$N$167,0)</f>
        <v>0.19222462203023757</v>
      </c>
      <c r="N138" s="4">
        <f>$D$134</f>
        <v>2670000000</v>
      </c>
      <c r="O138" s="3">
        <f>IFERROR(P138/$P$167,0)</f>
        <v>0.24189723320158102</v>
      </c>
      <c r="P138" s="4">
        <f>$E$134</f>
        <v>3060000000</v>
      </c>
      <c r="Q138" s="3">
        <f>IFERROR(R138/$R$167,0)</f>
        <v>0.17161290322580644</v>
      </c>
      <c r="R138" s="4">
        <f>$F$134</f>
        <v>2660000000</v>
      </c>
      <c r="T138" t="s">
        <f>$A$134</f>
        <v>120</v>
      </c>
      <c r="U138" s="3">
        <f>IFERROR(V138/$V138,0)</f>
        <v>1</v>
      </c>
      <c r="V138" s="4">
        <f>$B$134</f>
        <v>2560000000</v>
      </c>
      <c r="W138" s="3">
        <f>IFERROR(X138/$V138,0)</f>
        <v>0.87109375</v>
      </c>
      <c r="X138" s="4">
        <f>$C$134</f>
        <v>2230000000</v>
      </c>
      <c r="Y138" s="3">
        <f>IFERROR(Z138/$V138,0)</f>
        <v>1.04296875</v>
      </c>
      <c r="Z138" s="4">
        <f>$D$134</f>
        <v>2670000000</v>
      </c>
      <c r="AA138" s="3">
        <f>IFERROR(AB138/$V138,0)</f>
        <v>1.1953125</v>
      </c>
      <c r="AB138" s="4">
        <f>$E$134</f>
        <v>3060000000</v>
      </c>
      <c r="AC138" s="3">
        <f>IFERROR(AD138/$V138,0)</f>
        <v>1.0390625</v>
      </c>
      <c r="AD138" s="4">
        <f>$F$134</f>
        <v>2660000000</v>
      </c>
    </row>
    <row r="139" spans="1:30" ht="13.5">
      <c r="A139" t="s">
        <v>125</v>
      </c>
      <c r="B139" s="4">
        <v>10890000000</v>
      </c>
      <c r="C139" s="4">
        <v>10180000000</v>
      </c>
      <c r="D139" s="4">
        <v>11640000000</v>
      </c>
      <c r="E139" s="4">
        <v>14630000000</v>
      </c>
      <c r="F139" s="4">
        <v>18490000000</v>
      </c>
      <c r="H139" t="s">
        <f>$A$135</f>
        <v>121</v>
      </c>
      <c r="I139" s="3">
        <f>IFERROR(J139/$J$167,0)</f>
        <v>0</v>
      </c>
      <c r="J139" s="4">
        <f>$B$135</f>
        <v>0</v>
      </c>
      <c r="K139" s="3">
        <f>IFERROR(L139/$L$167,0)</f>
        <v>0</v>
      </c>
      <c r="L139" s="4">
        <f>$C$135</f>
        <v>0</v>
      </c>
      <c r="M139" s="3">
        <f>IFERROR(N139/$N$167,0)</f>
        <v>0</v>
      </c>
      <c r="N139" s="4">
        <f>$D$135</f>
        <v>0</v>
      </c>
      <c r="O139" s="3">
        <f>IFERROR(P139/$P$167,0)</f>
        <v>0</v>
      </c>
      <c r="P139" s="4">
        <f>$E$135</f>
        <v>0</v>
      </c>
      <c r="Q139" s="3">
        <f>IFERROR(R139/$R$167,0)</f>
        <v>0</v>
      </c>
      <c r="R139" s="4">
        <f>$F$135</f>
        <v>0</v>
      </c>
      <c r="T139" t="s">
        <f>$A$135</f>
        <v>121</v>
      </c>
      <c r="U139" s="3">
        <f>IFERROR(V139/$V139,0)</f>
        <v>0</v>
      </c>
      <c r="V139" s="4">
        <f>$B$135</f>
        <v>0</v>
      </c>
      <c r="W139" s="3">
        <f>IFERROR(X139/$V139,0)</f>
        <v>0</v>
      </c>
      <c r="X139" s="4">
        <f>$C$135</f>
        <v>0</v>
      </c>
      <c r="Y139" s="3">
        <f>IFERROR(Z139/$V139,0)</f>
        <v>0</v>
      </c>
      <c r="Z139" s="4">
        <f>$D$135</f>
        <v>0</v>
      </c>
      <c r="AA139" s="3">
        <f>IFERROR(AB139/$V139,0)</f>
        <v>0</v>
      </c>
      <c r="AB139" s="4">
        <f>$E$135</f>
        <v>0</v>
      </c>
      <c r="AC139" s="3">
        <f>IFERROR(AD139/$V139,0)</f>
        <v>0</v>
      </c>
      <c r="AD139" s="4">
        <f>$F$135</f>
        <v>0</v>
      </c>
    </row>
    <row r="140" spans="1:30" ht="13.5">
      <c r="A140" t="s">
        <v>126</v>
      </c>
      <c r="B140" s="4">
        <v>10880000000</v>
      </c>
      <c r="C140" s="4">
        <v>10180000000</v>
      </c>
      <c r="D140" s="4">
        <v>11640000000</v>
      </c>
      <c r="E140" s="4">
        <v>14630000000</v>
      </c>
      <c r="F140" s="4">
        <v>17860000000</v>
      </c>
      <c r="H140" t="s">
        <f>$A$136</f>
        <v>122</v>
      </c>
      <c r="I140" s="3">
        <f>IFERROR(J140/$J$167,0)</f>
        <v>0</v>
      </c>
      <c r="J140" s="4">
        <f>$B$136</f>
        <v>0</v>
      </c>
      <c r="K140" s="3">
        <f>IFERROR(L140/$L$167,0)</f>
        <v>0</v>
      </c>
      <c r="L140" s="4">
        <f>$C$136</f>
        <v>0</v>
      </c>
      <c r="M140" s="3">
        <f>IFERROR(N140/$N$167,0)</f>
        <v>0</v>
      </c>
      <c r="N140" s="4">
        <f>$D$136</f>
        <v>0</v>
      </c>
      <c r="O140" s="3">
        <f>IFERROR(P140/$P$167,0)</f>
        <v>0</v>
      </c>
      <c r="P140" s="4">
        <f>$E$136</f>
        <v>0</v>
      </c>
      <c r="Q140" s="3">
        <f>IFERROR(R140/$R$167,0)</f>
        <v>0</v>
      </c>
      <c r="R140" s="4">
        <f>$F$136</f>
        <v>0</v>
      </c>
      <c r="T140" t="s">
        <f>$A$136</f>
        <v>122</v>
      </c>
      <c r="U140" s="3">
        <f>IFERROR(V140/$V140,0)</f>
        <v>0</v>
      </c>
      <c r="V140" s="4">
        <f>$B$136</f>
        <v>0</v>
      </c>
      <c r="W140" s="3">
        <f>IFERROR(X140/$V140,0)</f>
        <v>0</v>
      </c>
      <c r="X140" s="4">
        <f>$C$136</f>
        <v>0</v>
      </c>
      <c r="Y140" s="3">
        <f>IFERROR(Z140/$V140,0)</f>
        <v>0</v>
      </c>
      <c r="Z140" s="4">
        <f>$D$136</f>
        <v>0</v>
      </c>
      <c r="AA140" s="3">
        <f>IFERROR(AB140/$V140,0)</f>
        <v>0</v>
      </c>
      <c r="AB140" s="4">
        <f>$E$136</f>
        <v>0</v>
      </c>
      <c r="AC140" s="3">
        <f>IFERROR(AD140/$V140,0)</f>
        <v>0</v>
      </c>
      <c r="AD140" s="4">
        <f>$F$136</f>
        <v>0</v>
      </c>
    </row>
    <row r="141" spans="1:30" ht="13.5">
      <c r="A141" t="s">
        <v>127</v>
      </c>
      <c r="B141" s="4">
        <v>10880000000</v>
      </c>
      <c r="C141" s="4">
        <v>10180000000</v>
      </c>
      <c r="D141" s="4">
        <v>11640000000</v>
      </c>
      <c r="E141" s="4">
        <v>14630000000</v>
      </c>
      <c r="F141" s="4">
        <v>17860000000</v>
      </c>
      <c r="H141" t="s">
        <f>$A$137</f>
        <v>123</v>
      </c>
      <c r="I141" s="3">
        <f>IFERROR(J141/$J$167,0)</f>
        <v>0.19118745332337567</v>
      </c>
      <c r="J141" s="4">
        <f>$B$137</f>
        <v>2560000000</v>
      </c>
      <c r="K141" s="3">
        <f>IFERROR(L141/$L$167,0)</f>
        <v>0.15715292459478505</v>
      </c>
      <c r="L141" s="4">
        <f>$C$137</f>
        <v>2230000000</v>
      </c>
      <c r="M141" s="3">
        <f>IFERROR(N141/$N$167,0)</f>
        <v>0.19222462203023757</v>
      </c>
      <c r="N141" s="4">
        <f>$D$137</f>
        <v>2670000000</v>
      </c>
      <c r="O141" s="3">
        <f>IFERROR(P141/$P$167,0)</f>
        <v>0.24189723320158102</v>
      </c>
      <c r="P141" s="4">
        <f>$E$137</f>
        <v>3060000000</v>
      </c>
      <c r="Q141" s="3">
        <f>IFERROR(R141/$R$167,0)</f>
        <v>0.17161290322580644</v>
      </c>
      <c r="R141" s="4">
        <f>$F$137</f>
        <v>2660000000</v>
      </c>
      <c r="T141" t="s">
        <f>$A$137</f>
        <v>123</v>
      </c>
      <c r="U141" s="3">
        <f>IFERROR(V141/$V141,0)</f>
        <v>1</v>
      </c>
      <c r="V141" s="4">
        <f>$B$137</f>
        <v>2560000000</v>
      </c>
      <c r="W141" s="3">
        <f>IFERROR(X141/$V141,0)</f>
        <v>0.87109375</v>
      </c>
      <c r="X141" s="4">
        <f>$C$137</f>
        <v>2230000000</v>
      </c>
      <c r="Y141" s="3">
        <f>IFERROR(Z141/$V141,0)</f>
        <v>1.04296875</v>
      </c>
      <c r="Z141" s="4">
        <f>$D$137</f>
        <v>2670000000</v>
      </c>
      <c r="AA141" s="3">
        <f>IFERROR(AB141/$V141,0)</f>
        <v>1.1953125</v>
      </c>
      <c r="AB141" s="4">
        <f>$E$137</f>
        <v>3060000000</v>
      </c>
      <c r="AC141" s="3">
        <f>IFERROR(AD141/$V141,0)</f>
        <v>1.0390625</v>
      </c>
      <c r="AD141" s="4">
        <f>$F$137</f>
        <v>2660000000</v>
      </c>
    </row>
    <row r="142" spans="1:30" ht="13.5">
      <c r="A142" t="s">
        <v>128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H142" t="s">
        <f>$A$138</f>
        <v>124</v>
      </c>
      <c r="I142" s="3">
        <f>IFERROR(J142/$J$167,0)</f>
        <v>0.36818521284540701</v>
      </c>
      <c r="J142" s="4">
        <f>$B$138</f>
        <v>4930000000</v>
      </c>
      <c r="K142" s="3">
        <f>IFERROR(L142/$L$167,0)</f>
        <v>0.41649048625792812</v>
      </c>
      <c r="L142" s="4">
        <f>$C$138</f>
        <v>5910000000</v>
      </c>
      <c r="M142" s="3">
        <f>IFERROR(N142/$N$167,0)</f>
        <v>0.50899928005759543</v>
      </c>
      <c r="N142" s="4">
        <f>$D$138</f>
        <v>7070000000</v>
      </c>
      <c r="O142" s="3">
        <f>IFERROR(P142/$P$167,0)</f>
        <v>0.4268774703557312</v>
      </c>
      <c r="P142" s="4">
        <f>$E$138</f>
        <v>5400000000</v>
      </c>
      <c r="Q142" s="3">
        <f>IFERROR(R142/$R$167,0)</f>
        <v>0.35612903225806453</v>
      </c>
      <c r="R142" s="4">
        <f>$F$138</f>
        <v>5520000000</v>
      </c>
      <c r="T142" t="s">
        <f>$A$138</f>
        <v>124</v>
      </c>
      <c r="U142" s="3">
        <f>IFERROR(V142/$V142,0)</f>
        <v>1</v>
      </c>
      <c r="V142" s="4">
        <f>$B$138</f>
        <v>4930000000</v>
      </c>
      <c r="W142" s="3">
        <f>IFERROR(X142/$V142,0)</f>
        <v>1.1987829614604462</v>
      </c>
      <c r="X142" s="4">
        <f>$C$138</f>
        <v>5910000000</v>
      </c>
      <c r="Y142" s="3">
        <f>IFERROR(Z142/$V142,0)</f>
        <v>1.434077079107505</v>
      </c>
      <c r="Z142" s="4">
        <f>$D$138</f>
        <v>7070000000</v>
      </c>
      <c r="AA142" s="3">
        <f>IFERROR(AB142/$V142,0)</f>
        <v>1.0953346855983772</v>
      </c>
      <c r="AB142" s="4">
        <f>$E$138</f>
        <v>5400000000</v>
      </c>
      <c r="AC142" s="3">
        <f>IFERROR(AD142/$V142,0)</f>
        <v>1.1196754563894524</v>
      </c>
      <c r="AD142" s="4">
        <f>$F$138</f>
        <v>5520000000</v>
      </c>
    </row>
    <row r="143" spans="1:30" ht="13.5">
      <c r="A143" t="s">
        <v>129</v>
      </c>
      <c r="B143" s="4">
        <v>7000000</v>
      </c>
      <c r="C143" s="4">
        <v>0</v>
      </c>
      <c r="D143" s="4">
        <v>0</v>
      </c>
      <c r="E143" s="4">
        <v>0</v>
      </c>
      <c r="F143" s="4">
        <v>8000000</v>
      </c>
      <c r="H143" t="s">
        <f>$A$139</f>
        <v>125</v>
      </c>
      <c r="I143" s="3">
        <f>IFERROR(J143/$J$167,0)</f>
        <v>0.813293502613891</v>
      </c>
      <c r="J143" s="4">
        <f>$B$139</f>
        <v>10890000000</v>
      </c>
      <c r="K143" s="3">
        <f>IFERROR(L143/$L$167,0)</f>
        <v>0.71740662438336855</v>
      </c>
      <c r="L143" s="4">
        <f>$C$139</f>
        <v>10180000000</v>
      </c>
      <c r="M143" s="3">
        <f>IFERROR(N143/$N$167,0)</f>
        <v>0.83801295896328298</v>
      </c>
      <c r="N143" s="4">
        <f>$D$139</f>
        <v>11640000000</v>
      </c>
      <c r="O143" s="3">
        <f>IFERROR(P143/$P$167,0)</f>
        <v>1.1565217391304348</v>
      </c>
      <c r="P143" s="4">
        <f>$E$139</f>
        <v>14630000000</v>
      </c>
      <c r="Q143" s="3">
        <f>IFERROR(R143/$R$167,0)</f>
        <v>1.1929032258064516</v>
      </c>
      <c r="R143" s="4">
        <f>$F$139</f>
        <v>18490000000</v>
      </c>
      <c r="T143" t="s">
        <f>$A$139</f>
        <v>125</v>
      </c>
      <c r="U143" s="3">
        <f>IFERROR(V143/$V143,0)</f>
        <v>1</v>
      </c>
      <c r="V143" s="4">
        <f>$B$139</f>
        <v>10890000000</v>
      </c>
      <c r="W143" s="3">
        <f>IFERROR(X143/$V143,0)</f>
        <v>0.93480257116620757</v>
      </c>
      <c r="X143" s="4">
        <f>$C$139</f>
        <v>10180000000</v>
      </c>
      <c r="Y143" s="3">
        <f>IFERROR(Z143/$V143,0)</f>
        <v>1.0688705234159779</v>
      </c>
      <c r="Z143" s="4">
        <f>$D$139</f>
        <v>11640000000</v>
      </c>
      <c r="AA143" s="3">
        <f>IFERROR(AB143/$V143,0)</f>
        <v>1.3434343434343434</v>
      </c>
      <c r="AB143" s="4">
        <f>$E$139</f>
        <v>14630000000</v>
      </c>
      <c r="AC143" s="3">
        <f>IFERROR(AD143/$V143,0)</f>
        <v>1.6978879706152434</v>
      </c>
      <c r="AD143" s="4">
        <f>$F$139</f>
        <v>18490000000</v>
      </c>
    </row>
    <row r="144" spans="1:30" ht="13.5">
      <c r="A144" t="s">
        <v>130</v>
      </c>
      <c r="B144" s="4">
        <v>4520000000</v>
      </c>
      <c r="C144" s="4">
        <v>3940000000</v>
      </c>
      <c r="D144" s="4">
        <v>3850000000</v>
      </c>
      <c r="E144" s="4">
        <v>3900000000</v>
      </c>
      <c r="F144" s="4">
        <v>8270000000</v>
      </c>
      <c r="H144" t="s">
        <f>$A$140</f>
        <v>126</v>
      </c>
      <c r="I144" s="3">
        <f>IFERROR(J144/$J$167,0)</f>
        <v>0.81254667662434654</v>
      </c>
      <c r="J144" s="4">
        <f>$B$140</f>
        <v>10880000000</v>
      </c>
      <c r="K144" s="3">
        <f>IFERROR(L144/$L$167,0)</f>
        <v>0.71740662438336855</v>
      </c>
      <c r="L144" s="4">
        <f>$C$140</f>
        <v>10180000000</v>
      </c>
      <c r="M144" s="3">
        <f>IFERROR(N144/$N$167,0)</f>
        <v>0.83801295896328298</v>
      </c>
      <c r="N144" s="4">
        <f>$D$140</f>
        <v>11640000000</v>
      </c>
      <c r="O144" s="3">
        <f>IFERROR(P144/$P$167,0)</f>
        <v>1.1565217391304348</v>
      </c>
      <c r="P144" s="4">
        <f>$E$140</f>
        <v>14630000000</v>
      </c>
      <c r="Q144" s="3">
        <f>IFERROR(R144/$R$167,0)</f>
        <v>1.1522580645161291</v>
      </c>
      <c r="R144" s="4">
        <f>$F$140</f>
        <v>17860000000</v>
      </c>
      <c r="T144" t="s">
        <f>$A$140</f>
        <v>126</v>
      </c>
      <c r="U144" s="3">
        <f>IFERROR(V144/$V144,0)</f>
        <v>1</v>
      </c>
      <c r="V144" s="4">
        <f>$B$140</f>
        <v>10880000000</v>
      </c>
      <c r="W144" s="3">
        <f>IFERROR(X144/$V144,0)</f>
        <v>0.93566176470588236</v>
      </c>
      <c r="X144" s="4">
        <f>$C$140</f>
        <v>10180000000</v>
      </c>
      <c r="Y144" s="3">
        <f>IFERROR(Z144/$V144,0)</f>
        <v>1.0698529411764706</v>
      </c>
      <c r="Z144" s="4">
        <f>$D$140</f>
        <v>11640000000</v>
      </c>
      <c r="AA144" s="3">
        <f>IFERROR(AB144/$V144,0)</f>
        <v>1.3446691176470589</v>
      </c>
      <c r="AB144" s="4">
        <f>$E$140</f>
        <v>14630000000</v>
      </c>
      <c r="AC144" s="3">
        <f>IFERROR(AD144/$V144,0)</f>
        <v>1.6415441176470589</v>
      </c>
      <c r="AD144" s="4">
        <f>$F$140</f>
        <v>17860000000</v>
      </c>
    </row>
    <row r="145" spans="1:30" ht="13.5">
      <c r="A145" t="s">
        <v>131</v>
      </c>
      <c r="B145" s="4">
        <v>7480000000</v>
      </c>
      <c r="C145" s="4">
        <v>8330000000</v>
      </c>
      <c r="D145" s="4">
        <v>4570000000</v>
      </c>
      <c r="E145" s="4">
        <v>4580000000</v>
      </c>
      <c r="F145" s="4">
        <v>5080000000</v>
      </c>
      <c r="H145" t="s">
        <f>$A$141</f>
        <v>127</v>
      </c>
      <c r="I145" s="3">
        <f>IFERROR(J145/$J$167,0)</f>
        <v>0.81254667662434654</v>
      </c>
      <c r="J145" s="4">
        <f>$B$141</f>
        <v>10880000000</v>
      </c>
      <c r="K145" s="3">
        <f>IFERROR(L145/$L$167,0)</f>
        <v>0.71740662438336855</v>
      </c>
      <c r="L145" s="4">
        <f>$C$141</f>
        <v>10180000000</v>
      </c>
      <c r="M145" s="3">
        <f>IFERROR(N145/$N$167,0)</f>
        <v>0.83801295896328298</v>
      </c>
      <c r="N145" s="4">
        <f>$D$141</f>
        <v>11640000000</v>
      </c>
      <c r="O145" s="3">
        <f>IFERROR(P145/$P$167,0)</f>
        <v>1.1565217391304348</v>
      </c>
      <c r="P145" s="4">
        <f>$E$141</f>
        <v>14630000000</v>
      </c>
      <c r="Q145" s="3">
        <f>IFERROR(R145/$R$167,0)</f>
        <v>1.1522580645161291</v>
      </c>
      <c r="R145" s="4">
        <f>$F$141</f>
        <v>17860000000</v>
      </c>
      <c r="T145" t="s">
        <f>$A$141</f>
        <v>127</v>
      </c>
      <c r="U145" s="3">
        <f>IFERROR(V145/$V145,0)</f>
        <v>1</v>
      </c>
      <c r="V145" s="4">
        <f>$B$141</f>
        <v>10880000000</v>
      </c>
      <c r="W145" s="3">
        <f>IFERROR(X145/$V145,0)</f>
        <v>0.93566176470588236</v>
      </c>
      <c r="X145" s="4">
        <f>$C$141</f>
        <v>10180000000</v>
      </c>
      <c r="Y145" s="3">
        <f>IFERROR(Z145/$V145,0)</f>
        <v>1.0698529411764706</v>
      </c>
      <c r="Z145" s="4">
        <f>$D$141</f>
        <v>11640000000</v>
      </c>
      <c r="AA145" s="3">
        <f>IFERROR(AB145/$V145,0)</f>
        <v>1.3446691176470589</v>
      </c>
      <c r="AB145" s="4">
        <f>$E$141</f>
        <v>14630000000</v>
      </c>
      <c r="AC145" s="3">
        <f>IFERROR(AD145/$V145,0)</f>
        <v>1.6415441176470589</v>
      </c>
      <c r="AD145" s="4">
        <f>$F$141</f>
        <v>17860000000</v>
      </c>
    </row>
    <row r="146" spans="1:30" ht="13.5">
      <c r="A146" t="s">
        <v>132</v>
      </c>
      <c r="B146" s="4">
        <v>7480000000</v>
      </c>
      <c r="C146" s="4">
        <v>8330000000</v>
      </c>
      <c r="D146" s="4">
        <v>4570000000</v>
      </c>
      <c r="E146" s="4">
        <v>4580000000</v>
      </c>
      <c r="F146" s="4">
        <v>5080000000</v>
      </c>
      <c r="H146" t="s">
        <f>$A$142</f>
        <v>128</v>
      </c>
      <c r="I146" s="3">
        <f>IFERROR(J146/$J$167,0)</f>
        <v>0</v>
      </c>
      <c r="J146" s="4">
        <f>$B$142</f>
        <v>0</v>
      </c>
      <c r="K146" s="3">
        <f>IFERROR(L146/$L$167,0)</f>
        <v>0</v>
      </c>
      <c r="L146" s="4">
        <f>$C$142</f>
        <v>0</v>
      </c>
      <c r="M146" s="3">
        <f>IFERROR(N146/$N$167,0)</f>
        <v>0</v>
      </c>
      <c r="N146" s="4">
        <f>$D$142</f>
        <v>0</v>
      </c>
      <c r="O146" s="3">
        <f>IFERROR(P146/$P$167,0)</f>
        <v>0</v>
      </c>
      <c r="P146" s="4">
        <f>$E$142</f>
        <v>0</v>
      </c>
      <c r="Q146" s="3">
        <f>IFERROR(R146/$R$167,0)</f>
        <v>0</v>
      </c>
      <c r="R146" s="4">
        <f>$F$142</f>
        <v>0</v>
      </c>
      <c r="T146" t="s">
        <f>$A$142</f>
        <v>128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0</v>
      </c>
      <c r="AC146" s="3">
        <f>IFERROR(AD146/$V146,0)</f>
        <v>0</v>
      </c>
      <c r="AD146" s="4">
        <f>$F$142</f>
        <v>0</v>
      </c>
    </row>
    <row r="147" spans="1:30" ht="13.5">
      <c r="A147" t="s">
        <v>133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H147" t="s">
        <f>$A$143</f>
        <v>129</v>
      </c>
      <c r="I147" s="3">
        <f>IFERROR(J147/$J$167,0)</f>
        <v>0.00052277819268110534</v>
      </c>
      <c r="J147" s="4">
        <f>$B$143</f>
        <v>7000000</v>
      </c>
      <c r="K147" s="3">
        <f>IFERROR(L147/$L$167,0)</f>
        <v>0</v>
      </c>
      <c r="L147" s="4">
        <f>$C$143</f>
        <v>0</v>
      </c>
      <c r="M147" s="3">
        <f>IFERROR(N147/$N$167,0)</f>
        <v>0</v>
      </c>
      <c r="N147" s="4">
        <f>$D$143</f>
        <v>0</v>
      </c>
      <c r="O147" s="3">
        <f>IFERROR(P147/$P$167,0)</f>
        <v>0</v>
      </c>
      <c r="P147" s="4">
        <f>$E$143</f>
        <v>0</v>
      </c>
      <c r="Q147" s="3">
        <f>IFERROR(R147/$R$167,0)</f>
        <v>0.00051612903225806454</v>
      </c>
      <c r="R147" s="4">
        <f>$F$143</f>
        <v>8000000</v>
      </c>
      <c r="T147" t="s">
        <f>$A$143</f>
        <v>129</v>
      </c>
      <c r="U147" s="3">
        <f>IFERROR(V147/$V147,0)</f>
        <v>1</v>
      </c>
      <c r="V147" s="4">
        <f>$B$143</f>
        <v>7000000</v>
      </c>
      <c r="W147" s="3">
        <f>IFERROR(X147/$V147,0)</f>
        <v>0</v>
      </c>
      <c r="X147" s="4">
        <f>$C$143</f>
        <v>0</v>
      </c>
      <c r="Y147" s="3">
        <f>IFERROR(Z147/$V147,0)</f>
        <v>0</v>
      </c>
      <c r="Z147" s="4">
        <f>$D$143</f>
        <v>0</v>
      </c>
      <c r="AA147" s="3">
        <f>IFERROR(AB147/$V147,0)</f>
        <v>0</v>
      </c>
      <c r="AB147" s="4">
        <f>$E$143</f>
        <v>0</v>
      </c>
      <c r="AC147" s="3">
        <f>IFERROR(AD147/$V147,0)</f>
        <v>1.1428571428571428</v>
      </c>
      <c r="AD147" s="4">
        <f>$F$143</f>
        <v>8000000</v>
      </c>
    </row>
    <row r="148" spans="1:30" ht="13.5">
      <c r="A148" t="s">
        <v>134</v>
      </c>
      <c r="B148" s="4">
        <v>9020000000</v>
      </c>
      <c r="C148" s="4">
        <v>8770000000</v>
      </c>
      <c r="D148" s="4">
        <v>11570000000</v>
      </c>
      <c r="E148" s="4">
        <v>15560000000</v>
      </c>
      <c r="F148" s="4">
        <v>11530000000</v>
      </c>
      <c r="H148" t="s">
        <f>$A$144</f>
        <v>130</v>
      </c>
      <c r="I148" s="3">
        <f>IFERROR(J148/$J$167,0)</f>
        <v>0.33756534727408516</v>
      </c>
      <c r="J148" s="4">
        <f>$B$144</f>
        <v>4520000000</v>
      </c>
      <c r="K148" s="3">
        <f>IFERROR(L148/$L$167,0)</f>
        <v>0.27766032417195208</v>
      </c>
      <c r="L148" s="4">
        <f>$C$144</f>
        <v>3940000000</v>
      </c>
      <c r="M148" s="3">
        <f>IFERROR(N148/$N$167,0)</f>
        <v>0.27717782577393807</v>
      </c>
      <c r="N148" s="4">
        <f>$D$144</f>
        <v>3850000000</v>
      </c>
      <c r="O148" s="3">
        <f>IFERROR(P148/$P$167,0)</f>
        <v>0.30830039525691699</v>
      </c>
      <c r="P148" s="4">
        <f>$E$144</f>
        <v>3900000000</v>
      </c>
      <c r="Q148" s="3">
        <f>IFERROR(R148/$R$167,0)</f>
        <v>0.53354838709677421</v>
      </c>
      <c r="R148" s="4">
        <f>$F$144</f>
        <v>8270000000</v>
      </c>
      <c r="T148" t="s">
        <f>$A$144</f>
        <v>130</v>
      </c>
      <c r="U148" s="3">
        <f>IFERROR(V148/$V148,0)</f>
        <v>1</v>
      </c>
      <c r="V148" s="4">
        <f>$B$144</f>
        <v>4520000000</v>
      </c>
      <c r="W148" s="3">
        <f>IFERROR(X148/$V148,0)</f>
        <v>0.87168141592920356</v>
      </c>
      <c r="X148" s="4">
        <f>$C$144</f>
        <v>3940000000</v>
      </c>
      <c r="Y148" s="3">
        <f>IFERROR(Z148/$V148,0)</f>
        <v>0.85176991150442483</v>
      </c>
      <c r="Z148" s="4">
        <f>$D$144</f>
        <v>3850000000</v>
      </c>
      <c r="AA148" s="3">
        <f>IFERROR(AB148/$V148,0)</f>
        <v>0.86283185840707965</v>
      </c>
      <c r="AB148" s="4">
        <f>$E$144</f>
        <v>3900000000</v>
      </c>
      <c r="AC148" s="3">
        <f>IFERROR(AD148/$V148,0)</f>
        <v>1.8296460176991149</v>
      </c>
      <c r="AD148" s="4">
        <f>$F$144</f>
        <v>8270000000</v>
      </c>
    </row>
    <row r="149" spans="1:30" ht="13.5">
      <c r="A149" t="s">
        <v>135</v>
      </c>
      <c r="B149" s="4">
        <v>9020000000</v>
      </c>
      <c r="C149" s="4">
        <v>8770000000</v>
      </c>
      <c r="D149" s="4">
        <v>11570000000</v>
      </c>
      <c r="E149" s="4">
        <v>15560000000</v>
      </c>
      <c r="F149" s="4">
        <v>11530000000</v>
      </c>
      <c r="H149" t="s">
        <f>$A$145</f>
        <v>131</v>
      </c>
      <c r="I149" s="3">
        <f>IFERROR(J149/$J$167,0)</f>
        <v>0.55862584017923822</v>
      </c>
      <c r="J149" s="4">
        <f>$B$145</f>
        <v>7480000000</v>
      </c>
      <c r="K149" s="3">
        <f>IFERROR(L149/$L$167,0)</f>
        <v>0.58703312191684287</v>
      </c>
      <c r="L149" s="4">
        <f>$C$145</f>
        <v>8330000000</v>
      </c>
      <c r="M149" s="3">
        <f>IFERROR(N149/$N$167,0)</f>
        <v>0.32901367890568756</v>
      </c>
      <c r="N149" s="4">
        <f>$D$145</f>
        <v>4570000000</v>
      </c>
      <c r="O149" s="3">
        <f>IFERROR(P149/$P$167,0)</f>
        <v>0.36205533596837947</v>
      </c>
      <c r="P149" s="4">
        <f>$E$145</f>
        <v>4580000000</v>
      </c>
      <c r="Q149" s="3">
        <f>IFERROR(R149/$R$167,0)</f>
        <v>0.32774193548387098</v>
      </c>
      <c r="R149" s="4">
        <f>$F$145</f>
        <v>5080000000</v>
      </c>
      <c r="T149" t="s">
        <f>$A$145</f>
        <v>131</v>
      </c>
      <c r="U149" s="3">
        <f>IFERROR(V149/$V149,0)</f>
        <v>1</v>
      </c>
      <c r="V149" s="4">
        <f>$B$145</f>
        <v>7480000000</v>
      </c>
      <c r="W149" s="3">
        <f>IFERROR(X149/$V149,0)</f>
        <v>1.1136363636363635</v>
      </c>
      <c r="X149" s="4">
        <f>$C$145</f>
        <v>8330000000</v>
      </c>
      <c r="Y149" s="3">
        <f>IFERROR(Z149/$V149,0)</f>
        <v>0.61096256684491979</v>
      </c>
      <c r="Z149" s="4">
        <f>$D$145</f>
        <v>4570000000</v>
      </c>
      <c r="AA149" s="3">
        <f>IFERROR(AB149/$V149,0)</f>
        <v>0.61229946524064172</v>
      </c>
      <c r="AB149" s="4">
        <f>$E$145</f>
        <v>4580000000</v>
      </c>
      <c r="AC149" s="3">
        <f>IFERROR(AD149/$V149,0)</f>
        <v>0.67914438502673802</v>
      </c>
      <c r="AD149" s="4">
        <f>$F$145</f>
        <v>5080000000</v>
      </c>
    </row>
    <row r="150" spans="1:30" ht="13.5">
      <c r="A150" t="s">
        <v>136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H150" t="s">
        <f>$A$146</f>
        <v>132</v>
      </c>
      <c r="I150" s="3">
        <f>IFERROR(J150/$J$167,0)</f>
        <v>0.55862584017923822</v>
      </c>
      <c r="J150" s="4">
        <f>$B$146</f>
        <v>7480000000</v>
      </c>
      <c r="K150" s="3">
        <f>IFERROR(L150/$L$167,0)</f>
        <v>0.58703312191684287</v>
      </c>
      <c r="L150" s="4">
        <f>$C$146</f>
        <v>8330000000</v>
      </c>
      <c r="M150" s="3">
        <f>IFERROR(N150/$N$167,0)</f>
        <v>0.32901367890568756</v>
      </c>
      <c r="N150" s="4">
        <f>$D$146</f>
        <v>4570000000</v>
      </c>
      <c r="O150" s="3">
        <f>IFERROR(P150/$P$167,0)</f>
        <v>0.36205533596837947</v>
      </c>
      <c r="P150" s="4">
        <f>$E$146</f>
        <v>4580000000</v>
      </c>
      <c r="Q150" s="3">
        <f>IFERROR(R150/$R$167,0)</f>
        <v>0.32774193548387098</v>
      </c>
      <c r="R150" s="4">
        <f>$F$146</f>
        <v>5080000000</v>
      </c>
      <c r="T150" t="s">
        <f>$A$146</f>
        <v>132</v>
      </c>
      <c r="U150" s="3">
        <f>IFERROR(V150/$V150,0)</f>
        <v>1</v>
      </c>
      <c r="V150" s="4">
        <f>$B$146</f>
        <v>7480000000</v>
      </c>
      <c r="W150" s="3">
        <f>IFERROR(X150/$V150,0)</f>
        <v>1.1136363636363635</v>
      </c>
      <c r="X150" s="4">
        <f>$C$146</f>
        <v>8330000000</v>
      </c>
      <c r="Y150" s="3">
        <f>IFERROR(Z150/$V150,0)</f>
        <v>0.61096256684491979</v>
      </c>
      <c r="Z150" s="4">
        <f>$D$146</f>
        <v>4570000000</v>
      </c>
      <c r="AA150" s="3">
        <f>IFERROR(AB150/$V150,0)</f>
        <v>0.61229946524064172</v>
      </c>
      <c r="AB150" s="4">
        <f>$E$146</f>
        <v>4580000000</v>
      </c>
      <c r="AC150" s="3">
        <f>IFERROR(AD150/$V150,0)</f>
        <v>0.67914438502673802</v>
      </c>
      <c r="AD150" s="4">
        <f>$F$146</f>
        <v>5080000000</v>
      </c>
    </row>
    <row r="151" spans="1:30" ht="13.5">
      <c r="A151" t="s">
        <v>137</v>
      </c>
      <c r="B151" s="4">
        <v>36840000000</v>
      </c>
      <c r="C151" s="4">
        <v>37130000000</v>
      </c>
      <c r="D151" s="4">
        <v>38700000000</v>
      </c>
      <c r="E151" s="4">
        <v>44060000000</v>
      </c>
      <c r="F151" s="4">
        <v>48890000000</v>
      </c>
      <c r="H151" t="s">
        <f>$A$147</f>
        <v>133</v>
      </c>
      <c r="I151" s="3">
        <f>IFERROR(J151/$J$167,0)</f>
        <v>0</v>
      </c>
      <c r="J151" s="4">
        <f>$B$147</f>
        <v>0</v>
      </c>
      <c r="K151" s="3">
        <f>IFERROR(L151/$L$167,0)</f>
        <v>0</v>
      </c>
      <c r="L151" s="4">
        <f>$C$147</f>
        <v>0</v>
      </c>
      <c r="M151" s="3">
        <f>IFERROR(N151/$N$167,0)</f>
        <v>0</v>
      </c>
      <c r="N151" s="4">
        <f>$D$147</f>
        <v>0</v>
      </c>
      <c r="O151" s="3">
        <f>IFERROR(P151/$P$167,0)</f>
        <v>0</v>
      </c>
      <c r="P151" s="4">
        <f>$E$147</f>
        <v>0</v>
      </c>
      <c r="Q151" s="3">
        <f>IFERROR(R151/$R$167,0)</f>
        <v>0</v>
      </c>
      <c r="R151" s="4">
        <f>$F$147</f>
        <v>0</v>
      </c>
      <c r="T151" t="s">
        <f>$A$147</f>
        <v>133</v>
      </c>
      <c r="U151" s="3">
        <f>IFERROR(V151/$V151,0)</f>
        <v>0</v>
      </c>
      <c r="V151" s="4">
        <f>$B$147</f>
        <v>0</v>
      </c>
      <c r="W151" s="3">
        <f>IFERROR(X151/$V151,0)</f>
        <v>0</v>
      </c>
      <c r="X151" s="4">
        <f>$C$147</f>
        <v>0</v>
      </c>
      <c r="Y151" s="3">
        <f>IFERROR(Z151/$V151,0)</f>
        <v>0</v>
      </c>
      <c r="Z151" s="4">
        <f>$D$147</f>
        <v>0</v>
      </c>
      <c r="AA151" s="3">
        <f>IFERROR(AB151/$V151,0)</f>
        <v>0</v>
      </c>
      <c r="AB151" s="4">
        <f>$E$147</f>
        <v>0</v>
      </c>
      <c r="AC151" s="3">
        <f>IFERROR(AD151/$V151,0)</f>
        <v>0</v>
      </c>
      <c r="AD151" s="4">
        <f>$F$147</f>
        <v>0</v>
      </c>
    </row>
    <row r="152" spans="1:30" ht="13.5">
      <c r="A152" t="s">
        <v>138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134</v>
      </c>
      <c r="I152" s="3">
        <f>IFERROR(J152/$J$167,0)</f>
        <v>0.67363704256908141</v>
      </c>
      <c r="J152" s="4">
        <f>$B$148</f>
        <v>9020000000</v>
      </c>
      <c r="K152" s="3">
        <f>IFERROR(L152/$L$167,0)</f>
        <v>0.61804087385482731</v>
      </c>
      <c r="L152" s="4">
        <f>$C$148</f>
        <v>8770000000</v>
      </c>
      <c r="M152" s="3">
        <f>IFERROR(N152/$N$167,0)</f>
        <v>0.83297336213102957</v>
      </c>
      <c r="N152" s="4">
        <f>$D$148</f>
        <v>11570000000</v>
      </c>
      <c r="O152" s="3">
        <f>IFERROR(P152/$P$167,0)</f>
        <v>1.2300395256916996</v>
      </c>
      <c r="P152" s="4">
        <f>$E$148</f>
        <v>15560000000</v>
      </c>
      <c r="Q152" s="3">
        <f>IFERROR(R152/$R$167,0)</f>
        <v>0.74387096774193551</v>
      </c>
      <c r="R152" s="4">
        <f>$F$148</f>
        <v>11530000000</v>
      </c>
      <c r="T152" t="s">
        <f>$A$148</f>
        <v>134</v>
      </c>
      <c r="U152" s="3">
        <f>IFERROR(V152/$V152,0)</f>
        <v>1</v>
      </c>
      <c r="V152" s="4">
        <f>$B$148</f>
        <v>9020000000</v>
      </c>
      <c r="W152" s="3">
        <f>IFERROR(X152/$V152,0)</f>
        <v>0.97228381374722839</v>
      </c>
      <c r="X152" s="4">
        <f>$C$148</f>
        <v>8770000000</v>
      </c>
      <c r="Y152" s="3">
        <f>IFERROR(Z152/$V152,0)</f>
        <v>1.2827050997782705</v>
      </c>
      <c r="Z152" s="4">
        <f>$D$148</f>
        <v>11570000000</v>
      </c>
      <c r="AA152" s="3">
        <f>IFERROR(AB152/$V152,0)</f>
        <v>1.7250554323725056</v>
      </c>
      <c r="AB152" s="4">
        <f>$E$148</f>
        <v>15560000000</v>
      </c>
      <c r="AC152" s="3">
        <f>IFERROR(AD152/$V152,0)</f>
        <v>1.2782705099778271</v>
      </c>
      <c r="AD152" s="4">
        <f>$F$148</f>
        <v>11530000000</v>
      </c>
    </row>
    <row r="153" spans="1:30" ht="13.5">
      <c r="A153" t="s">
        <v>139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135</v>
      </c>
      <c r="I153" s="3">
        <f>IFERROR(J153/$J$167,0)</f>
        <v>0.67363704256908141</v>
      </c>
      <c r="J153" s="4">
        <f>$B$149</f>
        <v>9020000000</v>
      </c>
      <c r="K153" s="3">
        <f>IFERROR(L153/$L$167,0)</f>
        <v>0.61804087385482731</v>
      </c>
      <c r="L153" s="4">
        <f>$C$149</f>
        <v>8770000000</v>
      </c>
      <c r="M153" s="3">
        <f>IFERROR(N153/$N$167,0)</f>
        <v>0.83297336213102957</v>
      </c>
      <c r="N153" s="4">
        <f>$D$149</f>
        <v>11570000000</v>
      </c>
      <c r="O153" s="3">
        <f>IFERROR(P153/$P$167,0)</f>
        <v>1.2300395256916996</v>
      </c>
      <c r="P153" s="4">
        <f>$E$149</f>
        <v>15560000000</v>
      </c>
      <c r="Q153" s="3">
        <f>IFERROR(R153/$R$167,0)</f>
        <v>0.74387096774193551</v>
      </c>
      <c r="R153" s="4">
        <f>$F$149</f>
        <v>11530000000</v>
      </c>
      <c r="T153" t="s">
        <f>$A$149</f>
        <v>135</v>
      </c>
      <c r="U153" s="3">
        <f>IFERROR(V153/$V153,0)</f>
        <v>1</v>
      </c>
      <c r="V153" s="4">
        <f>$B$149</f>
        <v>9020000000</v>
      </c>
      <c r="W153" s="3">
        <f>IFERROR(X153/$V153,0)</f>
        <v>0.97228381374722839</v>
      </c>
      <c r="X153" s="4">
        <f>$C$149</f>
        <v>8770000000</v>
      </c>
      <c r="Y153" s="3">
        <f>IFERROR(Z153/$V153,0)</f>
        <v>1.2827050997782705</v>
      </c>
      <c r="Z153" s="4">
        <f>$D$149</f>
        <v>11570000000</v>
      </c>
      <c r="AA153" s="3">
        <f>IFERROR(AB153/$V153,0)</f>
        <v>1.7250554323725056</v>
      </c>
      <c r="AB153" s="4">
        <f>$E$149</f>
        <v>15560000000</v>
      </c>
      <c r="AC153" s="3">
        <f>IFERROR(AD153/$V153,0)</f>
        <v>1.2782705099778271</v>
      </c>
      <c r="AD153" s="4">
        <f>$F$149</f>
        <v>11530000000</v>
      </c>
    </row>
    <row r="154" spans="1:30" ht="13.5">
      <c r="A154" t="s">
        <v>140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136</v>
      </c>
      <c r="I154" s="3">
        <f>IFERROR(J154/$J$167,0)</f>
        <v>0</v>
      </c>
      <c r="J154" s="4">
        <f>$B$150</f>
        <v>0</v>
      </c>
      <c r="K154" s="3">
        <f>IFERROR(L154/$L$167,0)</f>
        <v>0</v>
      </c>
      <c r="L154" s="4">
        <f>$C$150</f>
        <v>0</v>
      </c>
      <c r="M154" s="3">
        <f>IFERROR(N154/$N$167,0)</f>
        <v>0</v>
      </c>
      <c r="N154" s="4">
        <f>$D$150</f>
        <v>0</v>
      </c>
      <c r="O154" s="3">
        <f>IFERROR(P154/$P$167,0)</f>
        <v>0</v>
      </c>
      <c r="P154" s="4">
        <f>$E$150</f>
        <v>0</v>
      </c>
      <c r="Q154" s="3">
        <f>IFERROR(R154/$R$167,0)</f>
        <v>0</v>
      </c>
      <c r="R154" s="4">
        <f>$F$150</f>
        <v>0</v>
      </c>
      <c r="T154" t="s">
        <f>$A$150</f>
        <v>136</v>
      </c>
      <c r="U154" s="3">
        <f>IFERROR(V154/$V154,0)</f>
        <v>0</v>
      </c>
      <c r="V154" s="4">
        <f>$B$150</f>
        <v>0</v>
      </c>
      <c r="W154" s="3">
        <f>IFERROR(X154/$V154,0)</f>
        <v>0</v>
      </c>
      <c r="X154" s="4">
        <f>$C$150</f>
        <v>0</v>
      </c>
      <c r="Y154" s="3">
        <f>IFERROR(Z154/$V154,0)</f>
        <v>0</v>
      </c>
      <c r="Z154" s="4">
        <f>$D$150</f>
        <v>0</v>
      </c>
      <c r="AA154" s="3">
        <f>IFERROR(AB154/$V154,0)</f>
        <v>0</v>
      </c>
      <c r="AB154" s="4">
        <f>$E$150</f>
        <v>0</v>
      </c>
      <c r="AC154" s="3">
        <f>IFERROR(AD154/$V154,0)</f>
        <v>0</v>
      </c>
      <c r="AD154" s="4">
        <f>$F$150</f>
        <v>0</v>
      </c>
    </row>
    <row r="155" spans="1:30" ht="13.5">
      <c r="A155" t="s">
        <v>141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137</v>
      </c>
      <c r="I155" s="3">
        <f>IFERROR(J155/$J$167,0)</f>
        <v>2.7513069454817027</v>
      </c>
      <c r="J155" s="4">
        <f>$B$151</f>
        <v>36840000000</v>
      </c>
      <c r="K155" s="3">
        <f>IFERROR(L155/$L$167,0)</f>
        <v>2.6166314305849188</v>
      </c>
      <c r="L155" s="4">
        <f>$C$151</f>
        <v>37130000000</v>
      </c>
      <c r="M155" s="3">
        <f>IFERROR(N155/$N$167,0)</f>
        <v>2.7861771058315337</v>
      </c>
      <c r="N155" s="4">
        <f>$D$151</f>
        <v>38700000000</v>
      </c>
      <c r="O155" s="3">
        <f>IFERROR(P155/$P$167,0)</f>
        <v>3.4830039525691698</v>
      </c>
      <c r="P155" s="4">
        <f>$E$151</f>
        <v>44060000000</v>
      </c>
      <c r="Q155" s="3">
        <f>IFERROR(R155/$R$167,0)</f>
        <v>3.1541935483870969</v>
      </c>
      <c r="R155" s="4">
        <f>$F$151</f>
        <v>48890000000</v>
      </c>
      <c r="T155" t="s">
        <f>$A$151</f>
        <v>137</v>
      </c>
      <c r="U155" s="3">
        <f>IFERROR(V155/$V155,0)</f>
        <v>1</v>
      </c>
      <c r="V155" s="4">
        <f>$B$151</f>
        <v>36840000000</v>
      </c>
      <c r="W155" s="3">
        <f>IFERROR(X155/$V155,0)</f>
        <v>1.0078718783930509</v>
      </c>
      <c r="X155" s="4">
        <f>$C$151</f>
        <v>37130000000</v>
      </c>
      <c r="Y155" s="3">
        <f>IFERROR(Z155/$V155,0)</f>
        <v>1.0504885993485342</v>
      </c>
      <c r="Z155" s="4">
        <f>$D$151</f>
        <v>38700000000</v>
      </c>
      <c r="AA155" s="3">
        <f>IFERROR(AB155/$V155,0)</f>
        <v>1.1959826275787189</v>
      </c>
      <c r="AB155" s="4">
        <f>$E$151</f>
        <v>44060000000</v>
      </c>
      <c r="AC155" s="3">
        <f>IFERROR(AD155/$V155,0)</f>
        <v>1.3270901194353963</v>
      </c>
      <c r="AD155" s="4">
        <f>$F$151</f>
        <v>48890000000</v>
      </c>
    </row>
    <row r="156" spans="1:30" ht="13.5">
      <c r="A156" t="s">
        <v>142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H156" t="s">
        <f>$A$153</f>
        <v>139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139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30" ht="13.5">
      <c r="A157" t="s">
        <v>143</v>
      </c>
      <c r="B157" s="4">
        <v>11370000000</v>
      </c>
      <c r="C157" s="4">
        <v>12000000000</v>
      </c>
      <c r="D157" s="4">
        <v>11670000000</v>
      </c>
      <c r="E157" s="4">
        <v>10460000000</v>
      </c>
      <c r="F157" s="4">
        <v>13300000000</v>
      </c>
      <c r="H157" t="s">
        <f>$A$154</f>
        <v>140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140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30" ht="13.5">
      <c r="A158" t="s">
        <v>144</v>
      </c>
      <c r="B158" s="4">
        <v>2480000000</v>
      </c>
      <c r="C158" s="4">
        <v>2510000000</v>
      </c>
      <c r="D158" s="4">
        <v>2530000000</v>
      </c>
      <c r="E158" s="4">
        <v>2550000000</v>
      </c>
      <c r="F158" s="4">
        <v>4990000000</v>
      </c>
      <c r="H158" t="s">
        <f>$A$155</f>
        <v>141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</v>
      </c>
      <c r="R158" s="4">
        <f>$F$155</f>
        <v>0</v>
      </c>
      <c r="T158" t="s">
        <f>$A$155</f>
        <v>141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30" ht="13.5">
      <c r="A159" t="s">
        <v>145</v>
      </c>
      <c r="B159" s="4">
        <v>8940000000</v>
      </c>
      <c r="C159" s="4">
        <v>9540000000</v>
      </c>
      <c r="D159" s="4">
        <v>9190000000</v>
      </c>
      <c r="E159" s="4">
        <v>7960000000</v>
      </c>
      <c r="F159" s="4">
        <v>8380000000.000001</v>
      </c>
      <c r="H159" t="s">
        <f>$A$156</f>
        <v>142</v>
      </c>
      <c r="I159" s="3">
        <f>IFERROR(J159/$J$167,0)</f>
        <v>0</v>
      </c>
      <c r="J159" s="4">
        <f>$B$156</f>
        <v>0</v>
      </c>
      <c r="K159" s="3">
        <f>IFERROR(L159/$L$167,0)</f>
        <v>0</v>
      </c>
      <c r="L159" s="4">
        <f>$C$156</f>
        <v>0</v>
      </c>
      <c r="M159" s="3">
        <f>IFERROR(N159/$N$167,0)</f>
        <v>0</v>
      </c>
      <c r="N159" s="4">
        <f>$D$156</f>
        <v>0</v>
      </c>
      <c r="O159" s="3">
        <f>IFERROR(P159/$P$167,0)</f>
        <v>0</v>
      </c>
      <c r="P159" s="4">
        <f>$E$156</f>
        <v>0</v>
      </c>
      <c r="Q159" s="3">
        <f>IFERROR(R159/$R$167,0)</f>
        <v>0</v>
      </c>
      <c r="R159" s="4">
        <f>$F$156</f>
        <v>0</v>
      </c>
      <c r="T159" t="s">
        <f>$A$156</f>
        <v>142</v>
      </c>
      <c r="U159" s="3">
        <f>IFERROR(V159/$V159,0)</f>
        <v>0</v>
      </c>
      <c r="V159" s="4">
        <f>$B$156</f>
        <v>0</v>
      </c>
      <c r="W159" s="3">
        <f>IFERROR(X159/$V159,0)</f>
        <v>0</v>
      </c>
      <c r="X159" s="4">
        <f>$C$156</f>
        <v>0</v>
      </c>
      <c r="Y159" s="3">
        <f>IFERROR(Z159/$V159,0)</f>
        <v>0</v>
      </c>
      <c r="Z159" s="4">
        <f>$D$156</f>
        <v>0</v>
      </c>
      <c r="AA159" s="3">
        <f>IFERROR(AB159/$V159,0)</f>
        <v>0</v>
      </c>
      <c r="AB159" s="4">
        <f>$E$156</f>
        <v>0</v>
      </c>
      <c r="AC159" s="3">
        <f>IFERROR(AD159/$V159,0)</f>
        <v>0</v>
      </c>
      <c r="AD159" s="4">
        <f>$F$156</f>
        <v>0</v>
      </c>
    </row>
    <row r="160" spans="1:30" ht="13.5">
      <c r="A160" t="s">
        <v>146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144</v>
      </c>
      <c r="I160" s="3">
        <f>IFERROR(J160/$J$167,0)</f>
        <v>0.18521284540702015</v>
      </c>
      <c r="J160" s="4">
        <f>$B$158</f>
        <v>2480000000</v>
      </c>
      <c r="K160" s="3">
        <f>IFERROR(L160/$L$167,0)</f>
        <v>0.17688513037350245</v>
      </c>
      <c r="L160" s="4">
        <f>$C$158</f>
        <v>2510000000</v>
      </c>
      <c r="M160" s="3">
        <f>IFERROR(N160/$N$167,0)</f>
        <v>0.18214542836573075</v>
      </c>
      <c r="N160" s="4">
        <f>$D$158</f>
        <v>2530000000</v>
      </c>
      <c r="O160" s="3">
        <f>IFERROR(P160/$P$167,0)</f>
        <v>0.20158102766798419</v>
      </c>
      <c r="P160" s="4">
        <f>$E$158</f>
        <v>2550000000</v>
      </c>
      <c r="Q160" s="3">
        <f>IFERROR(R160/$R$167,0)</f>
        <v>0.32193548387096776</v>
      </c>
      <c r="R160" s="4">
        <f>$F$158</f>
        <v>4990000000</v>
      </c>
      <c r="T160" t="s">
        <f>$A$158</f>
        <v>144</v>
      </c>
      <c r="U160" s="3">
        <f>IFERROR(V160/$V160,0)</f>
        <v>1</v>
      </c>
      <c r="V160" s="4">
        <f>$B$158</f>
        <v>2480000000</v>
      </c>
      <c r="W160" s="3">
        <f>IFERROR(X160/$V160,0)</f>
        <v>1.0120967741935485</v>
      </c>
      <c r="X160" s="4">
        <f>$C$158</f>
        <v>2510000000</v>
      </c>
      <c r="Y160" s="3">
        <f>IFERROR(Z160/$V160,0)</f>
        <v>1.0201612903225807</v>
      </c>
      <c r="Z160" s="4">
        <f>$D$158</f>
        <v>2530000000</v>
      </c>
      <c r="AA160" s="3">
        <f>IFERROR(AB160/$V160,0)</f>
        <v>1.028225806451613</v>
      </c>
      <c r="AB160" s="4">
        <f>$E$158</f>
        <v>2550000000</v>
      </c>
      <c r="AC160" s="3">
        <f>IFERROR(AD160/$V160,0)</f>
        <v>2.0120967741935485</v>
      </c>
      <c r="AD160" s="4">
        <f>$F$158</f>
        <v>4990000000</v>
      </c>
    </row>
    <row r="161" spans="1:30" ht="13.5">
      <c r="A161" t="s">
        <v>147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H161" t="s">
        <f>$A$159</f>
        <v>145</v>
      </c>
      <c r="I161" s="3">
        <f>IFERROR(J161/$J$167,0)</f>
        <v>0.6676624346527259</v>
      </c>
      <c r="J161" s="4">
        <f>$B$159</f>
        <v>8940000000</v>
      </c>
      <c r="K161" s="3">
        <f>IFERROR(L161/$L$167,0)</f>
        <v>0.67230443974630016</v>
      </c>
      <c r="L161" s="4">
        <f>$C$159</f>
        <v>9540000000</v>
      </c>
      <c r="M161" s="3">
        <f>IFERROR(N161/$N$167,0)</f>
        <v>0.66162706983441322</v>
      </c>
      <c r="N161" s="4">
        <f>$D$159</f>
        <v>9190000000</v>
      </c>
      <c r="O161" s="3">
        <f>IFERROR(P161/$P$167,0)</f>
        <v>0.62924901185770754</v>
      </c>
      <c r="P161" s="4">
        <f>$E$159</f>
        <v>7960000000</v>
      </c>
      <c r="Q161" s="3">
        <f>IFERROR(R161/$R$167,0)</f>
        <v>0.5406451612903227</v>
      </c>
      <c r="R161" s="4">
        <f>$F$159</f>
        <v>8380000000.000001</v>
      </c>
      <c r="T161" t="s">
        <f>$A$159</f>
        <v>145</v>
      </c>
      <c r="U161" s="3">
        <f>IFERROR(V161/$V161,0)</f>
        <v>1</v>
      </c>
      <c r="V161" s="4">
        <f>$B$159</f>
        <v>8940000000</v>
      </c>
      <c r="W161" s="3">
        <f>IFERROR(X161/$V161,0)</f>
        <v>1.0671140939597314</v>
      </c>
      <c r="X161" s="4">
        <f>$C$159</f>
        <v>9540000000</v>
      </c>
      <c r="Y161" s="3">
        <f>IFERROR(Z161/$V161,0)</f>
        <v>1.0279642058165548</v>
      </c>
      <c r="Z161" s="4">
        <f>$D$159</f>
        <v>9190000000</v>
      </c>
      <c r="AA161" s="3">
        <f>IFERROR(AB161/$V161,0)</f>
        <v>0.89038031319910516</v>
      </c>
      <c r="AB161" s="4">
        <f>$E$159</f>
        <v>7960000000</v>
      </c>
      <c r="AC161" s="3">
        <f>IFERROR(AD161/$V161,0)</f>
        <v>0.93736017897091728</v>
      </c>
      <c r="AD161" s="4">
        <f>$F$159</f>
        <v>8380000000.000001</v>
      </c>
    </row>
    <row r="162" spans="1:30" ht="13.5">
      <c r="A162" t="s">
        <v>148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148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148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30" ht="13.5">
      <c r="A163" t="s">
        <v>149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149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149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30" ht="13.5">
      <c r="A164" t="s">
        <v>150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151</v>
      </c>
      <c r="I164" s="3">
        <f>IFERROR(J164/$J$167,0)</f>
        <v>0</v>
      </c>
      <c r="J164" s="4">
        <f>$B$165</f>
        <v>0</v>
      </c>
      <c r="K164" s="3">
        <f>IFERROR(L164/$L$167,0)</f>
        <v>0</v>
      </c>
      <c r="L164" s="4">
        <f>$C$165</f>
        <v>0</v>
      </c>
      <c r="M164" s="3">
        <f>IFERROR(N164/$N$167,0)</f>
        <v>0</v>
      </c>
      <c r="N164" s="4">
        <f>$D$165</f>
        <v>0</v>
      </c>
      <c r="O164" s="3">
        <f>IFERROR(P164/$P$167,0)</f>
        <v>0</v>
      </c>
      <c r="P164" s="4">
        <f>$E$165</f>
        <v>0</v>
      </c>
      <c r="Q164" s="3">
        <f>IFERROR(R164/$R$167,0)</f>
        <v>0</v>
      </c>
      <c r="R164" s="4">
        <f>$F$165</f>
        <v>0</v>
      </c>
      <c r="T164" t="s">
        <f>$A$165</f>
        <v>151</v>
      </c>
      <c r="U164" s="3">
        <f>IFERROR(V164/$V164,0)</f>
        <v>0</v>
      </c>
      <c r="V164" s="4">
        <f>$B$165</f>
        <v>0</v>
      </c>
      <c r="W164" s="3">
        <f>IFERROR(X164/$V164,0)</f>
        <v>0</v>
      </c>
      <c r="X164" s="4">
        <f>$C$165</f>
        <v>0</v>
      </c>
      <c r="Y164" s="3">
        <f>IFERROR(Z164/$V164,0)</f>
        <v>0</v>
      </c>
      <c r="Z164" s="4">
        <f>$D$165</f>
        <v>0</v>
      </c>
      <c r="AA164" s="3">
        <f>IFERROR(AB164/$V164,0)</f>
        <v>0</v>
      </c>
      <c r="AB164" s="4">
        <f>$E$165</f>
        <v>0</v>
      </c>
      <c r="AC164" s="3">
        <f>IFERROR(AD164/$V164,0)</f>
        <v>0</v>
      </c>
      <c r="AD164" s="4">
        <f>$F$165</f>
        <v>0</v>
      </c>
    </row>
    <row r="165" spans="1:30" ht="13.5">
      <c r="A165" t="s">
        <v>151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H165" t="s">
        <f>$A$167</f>
        <v>154</v>
      </c>
      <c r="I165" s="3">
        <f>IFERROR(J165/$J$167,0)</f>
        <v>0</v>
      </c>
      <c r="J165" s="4">
        <f>$B$167</f>
        <v>0</v>
      </c>
      <c r="K165" s="3">
        <f>IFERROR(L165/$L$167,0)</f>
        <v>0</v>
      </c>
      <c r="L165" s="4">
        <f>$C$167</f>
        <v>0</v>
      </c>
      <c r="M165" s="3">
        <f>IFERROR(N165/$N$167,0)</f>
        <v>0</v>
      </c>
      <c r="N165" s="4">
        <f>$D$167</f>
        <v>0</v>
      </c>
      <c r="O165" s="3">
        <f>IFERROR(P165/$P$167,0)</f>
        <v>0</v>
      </c>
      <c r="P165" s="4">
        <f>$E$167</f>
        <v>0</v>
      </c>
      <c r="Q165" s="3">
        <f>IFERROR(R165/$R$167,0)</f>
        <v>0</v>
      </c>
      <c r="R165" s="4">
        <f>$F$167</f>
        <v>0</v>
      </c>
      <c r="T165" t="s">
        <f>$A$167</f>
        <v>154</v>
      </c>
      <c r="U165" s="3">
        <f>IFERROR(V165/$V165,0)</f>
        <v>0</v>
      </c>
      <c r="V165" s="4">
        <f>$B$167</f>
        <v>0</v>
      </c>
      <c r="W165" s="3">
        <f>IFERROR(X165/$V165,0)</f>
        <v>0</v>
      </c>
      <c r="X165" s="4">
        <f>$C$167</f>
        <v>0</v>
      </c>
      <c r="Y165" s="3">
        <f>IFERROR(Z165/$V165,0)</f>
        <v>0</v>
      </c>
      <c r="Z165" s="4">
        <f>$D$167</f>
        <v>0</v>
      </c>
      <c r="AA165" s="3">
        <f>IFERROR(AB165/$V165,0)</f>
        <v>0</v>
      </c>
      <c r="AB165" s="4">
        <f>$E$167</f>
        <v>0</v>
      </c>
      <c r="AC165" s="3">
        <f>IFERROR(AD165/$V165,0)</f>
        <v>0</v>
      </c>
      <c r="AD165" s="4">
        <f>$F$167</f>
        <v>0</v>
      </c>
    </row>
    <row r="166" spans="1:30" ht="13.5">
      <c r="A166" t="s">
        <v>152</v>
      </c>
      <c r="B166" s="4">
        <v>11370000000</v>
      </c>
      <c r="C166" s="4">
        <v>12000000000</v>
      </c>
      <c r="D166" s="4">
        <v>11670000000</v>
      </c>
      <c r="E166" s="4">
        <v>10460000000</v>
      </c>
      <c r="F166" s="4">
        <v>13300000000</v>
      </c>
      <c r="H166" t="s">
        <f>$A$168</f>
        <v>153</v>
      </c>
      <c r="I166" s="3">
        <f>IFERROR(J166/$J$167,0)</f>
        <v>0.15160567587752052</v>
      </c>
      <c r="J166" s="4">
        <f>$B$168</f>
        <v>2029999999.9999998</v>
      </c>
      <c r="K166" s="3">
        <f>IFERROR(L166/$L$167,0)</f>
        <v>0.15503875968992248</v>
      </c>
      <c r="L166" s="4">
        <f>$C$168</f>
        <v>2200000000</v>
      </c>
      <c r="M166" s="3">
        <f>IFERROR(N166/$N$167,0)</f>
        <v>0.15910727141828654</v>
      </c>
      <c r="N166" s="4">
        <f>$D$168</f>
        <v>2210000000</v>
      </c>
      <c r="O166" s="3">
        <f>IFERROR(P166/$P$167,0)</f>
        <v>0.17312252964426877</v>
      </c>
      <c r="P166" s="4">
        <f>$E$168</f>
        <v>2190000000</v>
      </c>
      <c r="Q166" s="3">
        <f>IFERROR(R166/$R$167,0)</f>
        <v>0.14129032258064517</v>
      </c>
      <c r="R166" s="4">
        <f>$F$168</f>
        <v>2190000000</v>
      </c>
      <c r="T166" t="s">
        <f>$A$168</f>
        <v>153</v>
      </c>
      <c r="U166" s="3">
        <f>IFERROR(V166/$V166,0)</f>
        <v>1</v>
      </c>
      <c r="V166" s="4">
        <f>$B$168</f>
        <v>2029999999.9999998</v>
      </c>
      <c r="W166" s="3">
        <f>IFERROR(X166/$V166,0)</f>
        <v>1.0837438423645323</v>
      </c>
      <c r="X166" s="4">
        <f>$C$168</f>
        <v>2200000000</v>
      </c>
      <c r="Y166" s="3">
        <f>IFERROR(Z166/$V166,0)</f>
        <v>1.0886699507389164</v>
      </c>
      <c r="Z166" s="4">
        <f>$D$168</f>
        <v>2210000000</v>
      </c>
      <c r="AA166" s="3">
        <f>IFERROR(AB166/$V166,0)</f>
        <v>1.0788177339901479</v>
      </c>
      <c r="AB166" s="4">
        <f>$E$168</f>
        <v>2190000000</v>
      </c>
      <c r="AC166" s="3">
        <f>IFERROR(AD166/$V166,0)</f>
        <v>1.0788177339901479</v>
      </c>
      <c r="AD166" s="4">
        <f>$F$168</f>
        <v>2190000000</v>
      </c>
    </row>
    <row r="167" spans="1:30" ht="13.5">
      <c r="A167" t="s">
        <v>154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H167" t="s">
        <f>$A$169</f>
        <v>155</v>
      </c>
      <c r="I167" s="3">
        <f>IFERROR(J167/$J$167,0)</f>
        <v>1</v>
      </c>
      <c r="J167" s="4">
        <f>$B$169</f>
        <v>13390000000</v>
      </c>
      <c r="K167" s="3">
        <f>IFERROR(L167/$L$167,0)</f>
        <v>1</v>
      </c>
      <c r="L167" s="4">
        <f>$C$169</f>
        <v>14190000000</v>
      </c>
      <c r="M167" s="3">
        <f>IFERROR(N167/$N$167,0)</f>
        <v>1</v>
      </c>
      <c r="N167" s="4">
        <f>$D$169</f>
        <v>13890000000</v>
      </c>
      <c r="O167" s="3">
        <f>IFERROR(P167/$P$167,0)</f>
        <v>1</v>
      </c>
      <c r="P167" s="4">
        <f>$E$169</f>
        <v>12650000000</v>
      </c>
      <c r="Q167" s="3">
        <f>IFERROR(R167/$R$167,0)</f>
        <v>1</v>
      </c>
      <c r="R167" s="4">
        <f>$F$169</f>
        <v>15500000000</v>
      </c>
      <c r="T167" t="s">
        <f>$A$169</f>
        <v>155</v>
      </c>
      <c r="U167" s="3">
        <f>IFERROR(V167/$V167,0)</f>
        <v>1</v>
      </c>
      <c r="V167" s="4">
        <f>$B$169</f>
        <v>13390000000</v>
      </c>
      <c r="W167" s="3">
        <f>IFERROR(X167/$V167,0)</f>
        <v>1.0597460791635549</v>
      </c>
      <c r="X167" s="4">
        <f>$C$169</f>
        <v>14190000000</v>
      </c>
      <c r="Y167" s="3">
        <f>IFERROR(Z167/$V167,0)</f>
        <v>1.0373412994772218</v>
      </c>
      <c r="Z167" s="4">
        <f>$D$169</f>
        <v>13890000000</v>
      </c>
      <c r="AA167" s="3">
        <f>IFERROR(AB167/$V167,0)</f>
        <v>0.94473487677371171</v>
      </c>
      <c r="AB167" s="4">
        <f>$E$169</f>
        <v>12650000000</v>
      </c>
      <c r="AC167" s="3">
        <f>IFERROR(AD167/$V167,0)</f>
        <v>1.157580283793876</v>
      </c>
      <c r="AD167" s="4">
        <f>$F$169</f>
        <v>15500000000</v>
      </c>
    </row>
    <row r="168" spans="1:30" ht="13.5">
      <c r="A168" t="s">
        <v>153</v>
      </c>
      <c r="B168" s="4">
        <v>2029999999.9999998</v>
      </c>
      <c r="C168" s="4">
        <v>2200000000</v>
      </c>
      <c r="D168" s="4">
        <v>2210000000</v>
      </c>
      <c r="E168" s="4">
        <v>2190000000</v>
      </c>
      <c r="F168" s="4">
        <v>2190000000</v>
      </c>
    </row>
    <row r="169" spans="1:30" ht="13.5">
      <c r="A169" t="s">
        <v>155</v>
      </c>
      <c r="B169" s="4">
        <v>13390000000</v>
      </c>
      <c r="C169" s="4">
        <v>14190000000</v>
      </c>
      <c r="D169" s="4">
        <v>13890000000</v>
      </c>
      <c r="E169" s="4">
        <v>12650000000</v>
      </c>
      <c r="F169" s="4">
        <v>15500000000</v>
      </c>
    </row>
    <row r="170" spans="1:30" ht="13.5">
      <c r="A170" t="s">
        <v>156</v>
      </c>
      <c r="B170" s="4">
        <v>50230000000</v>
      </c>
      <c r="C170" s="4">
        <v>51320000000</v>
      </c>
      <c r="D170" s="4">
        <v>52580000000</v>
      </c>
      <c r="E170" s="4">
        <v>56720000000</v>
      </c>
      <c r="F170" s="4">
        <v>64379999999.999992</v>
      </c>
    </row>
    <row r="177" spans="1:30" ht="13.23529411764706">
      <c r="H177" s="2" t="s">
        <v>158</v>
      </c>
      <c r="I177" s="9">
        <v>2015</v>
      </c>
      <c r="J177" s="9">
        <f>$B$90</f>
        <v>2015</v>
      </c>
      <c r="K177" s="9">
        <v>2016</v>
      </c>
      <c r="L177" s="9">
        <f>$C$90</f>
        <v>2016</v>
      </c>
      <c r="M177" s="9">
        <v>2017</v>
      </c>
      <c r="N177" s="9">
        <f>$D$90</f>
        <v>2017</v>
      </c>
      <c r="O177" s="9">
        <v>2018</v>
      </c>
      <c r="P177" s="9">
        <f>$E$90</f>
        <v>2018</v>
      </c>
      <c r="Q177" s="9">
        <v>2019</v>
      </c>
      <c r="R177" s="9">
        <f>$F$90</f>
        <v>2019</v>
      </c>
      <c r="T177" s="2" t="s">
        <v>159</v>
      </c>
      <c r="U177" s="9">
        <v>2015</v>
      </c>
      <c r="V177" s="9">
        <f>$B$90</f>
        <v>2015</v>
      </c>
      <c r="W177" s="9">
        <v>2016</v>
      </c>
      <c r="X177" s="9">
        <f>$C$90</f>
        <v>2016</v>
      </c>
      <c r="Y177" s="9">
        <v>2017</v>
      </c>
      <c r="Z177" s="9">
        <f>$D$90</f>
        <v>2017</v>
      </c>
      <c r="AA177" s="9">
        <v>2018</v>
      </c>
      <c r="AB177" s="9">
        <f>$E$90</f>
        <v>2018</v>
      </c>
      <c r="AC177" s="9">
        <v>2019</v>
      </c>
      <c r="AD177" s="9">
        <f>$F$90</f>
        <v>2019</v>
      </c>
    </row>
    <row r="178" spans="1:30" ht="13.23529411764706">
      <c r="A178" t="s">
        <v>157</v>
      </c>
      <c r="B178">
        <v>2015</v>
      </c>
      <c r="C178">
        <v>2016</v>
      </c>
      <c r="D178">
        <v>2017</v>
      </c>
      <c r="E178">
        <v>2018</v>
      </c>
      <c r="F178">
        <v>2019</v>
      </c>
      <c r="H178" t="s">
        <f>A27</f>
        <v>14</v>
      </c>
      <c r="I178" s="3">
        <f>IFERROR(J178/$J$178,0)</f>
        <v>1</v>
      </c>
      <c r="J178" s="4">
        <f>B27</f>
        <v>11520000000</v>
      </c>
      <c r="K178" s="3">
        <f>IFERROR(L178/$L$178,0)</f>
        <v>1</v>
      </c>
      <c r="L178" s="4">
        <f>C27</f>
        <v>11870000000</v>
      </c>
      <c r="M178" s="3">
        <f>IFERROR(N178/$N$178,0)</f>
        <v>1</v>
      </c>
      <c r="N178" s="4">
        <f>D27</f>
        <v>12320000000</v>
      </c>
      <c r="O178" s="3">
        <f>IFERROR(P178/$P$178,0)</f>
        <v>1</v>
      </c>
      <c r="P178" s="4">
        <f>E27</f>
        <v>12660000000</v>
      </c>
      <c r="Q178" s="3">
        <f>IFERROR(R178/$R$178,0)</f>
        <v>1</v>
      </c>
      <c r="R178" s="4">
        <f>F27</f>
        <v>12350000000</v>
      </c>
      <c r="T178" t="s">
        <f>A27</f>
        <v>14</v>
      </c>
      <c r="U178" s="3">
        <f>IFERROR(V178/$V178,0)</f>
        <v>1</v>
      </c>
      <c r="V178" s="4">
        <f>B27</f>
        <v>11520000000</v>
      </c>
      <c r="W178" s="3">
        <f>IFERROR(X178/$V178,0)</f>
        <v>1.0303819444444444</v>
      </c>
      <c r="X178" s="4">
        <f>C27</f>
        <v>11870000000</v>
      </c>
      <c r="Y178" s="3">
        <f>IFERROR(Z178/$V178,0)</f>
        <v>1.0694444444444444</v>
      </c>
      <c r="Z178" s="4">
        <f>D27</f>
        <v>12320000000</v>
      </c>
      <c r="AA178" s="3">
        <f>IFERROR(AB178/$V178,0)</f>
        <v>1.0989583333333333</v>
      </c>
      <c r="AB178" s="4">
        <f>E27</f>
        <v>12660000000</v>
      </c>
      <c r="AC178" s="3">
        <f>IFERROR(AD178/$V178,0)</f>
        <v>1.0720486111111112</v>
      </c>
      <c r="AD178" s="4">
        <f>F27</f>
        <v>12350000000</v>
      </c>
    </row>
    <row r="179" spans="1:30" ht="13.23529411764706">
      <c r="A179" t="s">
        <v>160</v>
      </c>
      <c r="B179" s="4">
        <v>1080000000</v>
      </c>
      <c r="C179" s="4">
        <v>1410000000</v>
      </c>
      <c r="D179" s="4">
        <v>668000000</v>
      </c>
      <c r="E179" s="4">
        <v>-316000000</v>
      </c>
      <c r="F179" s="4">
        <v>1410000000</v>
      </c>
      <c r="H179" t="s">
        <f>A178</f>
        <v>157</v>
      </c>
      <c r="I179" s="3">
        <f>IFERROR(J179/$J$178,0)</f>
        <v>1.7491319444444445e-07</v>
      </c>
      <c r="J179" s="4">
        <f>B178</f>
        <v>2015</v>
      </c>
      <c r="K179" s="3">
        <f>IFERROR(L179/$L$178,0)</f>
        <v>1.6983993260320134e-07</v>
      </c>
      <c r="L179" s="4">
        <f>C178</f>
        <v>2016</v>
      </c>
      <c r="M179" s="3">
        <f>IFERROR(N179/$N$178,0)</f>
        <v>1.6371753246753247e-07</v>
      </c>
      <c r="N179" s="4">
        <f>D178</f>
        <v>2017</v>
      </c>
      <c r="O179" s="3">
        <f>IFERROR(P179/$P$178,0)</f>
        <v>1.5939968404423381e-07</v>
      </c>
      <c r="P179" s="4">
        <f>E178</f>
        <v>2018</v>
      </c>
      <c r="Q179" s="3">
        <f>IFERROR(R179/$R$178,0)</f>
        <v>-1.9827183708450856e-12</v>
      </c>
      <c r="R179" s="4">
        <f>F28</f>
        <v>-0.02448657187993681</v>
      </c>
      <c r="T179" t="s">
        <f>A178</f>
        <v>157</v>
      </c>
      <c r="U179" s="3">
        <f>IFERROR(V179/$V179,0)</f>
        <v>1</v>
      </c>
      <c r="V179" s="4">
        <f>B178</f>
        <v>2015</v>
      </c>
      <c r="W179" s="3">
        <f>IFERROR(X179/$V179,0)</f>
        <v>1.0004962779156328</v>
      </c>
      <c r="X179" s="4">
        <f>C178</f>
        <v>2016</v>
      </c>
      <c r="Y179" s="3">
        <f>IFERROR(Z179/$V179,0)</f>
        <v>1.0009925558312656</v>
      </c>
      <c r="Z179" s="4">
        <f>D178</f>
        <v>2017</v>
      </c>
      <c r="AA179" s="3">
        <f>IFERROR(AB179/$V179,0)</f>
        <v>1.0014888337468983</v>
      </c>
      <c r="AB179" s="4">
        <f>E178</f>
        <v>2018</v>
      </c>
      <c r="AC179" s="3">
        <f>IFERROR(AD179/$V179,0)</f>
        <v>-1.2152144853566655e-05</v>
      </c>
      <c r="AD179" s="4">
        <f>F28</f>
        <v>-0.02448657187993681</v>
      </c>
    </row>
    <row r="180" spans="1:30" ht="13.23529411764706">
      <c r="A180" t="s">
        <v>54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H180" t="s">
        <f>A179</f>
        <v>160</v>
      </c>
      <c r="I180" s="3">
        <f>IFERROR(J180/$J$178,0)</f>
        <v>0.09375</v>
      </c>
      <c r="J180" s="4">
        <f>B179</f>
        <v>1080000000</v>
      </c>
      <c r="K180" s="3">
        <f>IFERROR(L180/$L$178,0)</f>
        <v>0.11878685762426285</v>
      </c>
      <c r="L180" s="4">
        <f>C179</f>
        <v>1410000000</v>
      </c>
      <c r="M180" s="3">
        <f>IFERROR(N180/$N$178,0)</f>
        <v>0.054220779220779218</v>
      </c>
      <c r="N180" s="4">
        <f>D179</f>
        <v>668000000</v>
      </c>
      <c r="O180" s="3">
        <f>IFERROR(P180/$P$178,0)</f>
        <v>-0.024960505529225907</v>
      </c>
      <c r="P180" s="4">
        <f>E179</f>
        <v>-316000000</v>
      </c>
      <c r="Q180" s="3">
        <f>IFERROR(R180/$R$178,0)</f>
        <v>0.7765182186234818</v>
      </c>
      <c r="R180" s="4">
        <f>F29</f>
        <v>9590000000</v>
      </c>
      <c r="T180" t="s">
        <f>A179</f>
        <v>160</v>
      </c>
      <c r="U180" s="3">
        <f>IFERROR(V180/$V180,0)</f>
        <v>1</v>
      </c>
      <c r="V180" s="4">
        <f>B179</f>
        <v>1080000000</v>
      </c>
      <c r="W180" s="3">
        <f>IFERROR(X180/$V180,0)</f>
        <v>1.3055555555555556</v>
      </c>
      <c r="X180" s="4">
        <f>C179</f>
        <v>1410000000</v>
      </c>
      <c r="Y180" s="3">
        <f>IFERROR(Z180/$V180,0)</f>
        <v>0.61851851851851847</v>
      </c>
      <c r="Z180" s="4">
        <f>D179</f>
        <v>668000000</v>
      </c>
      <c r="AA180" s="3">
        <f>IFERROR(AB180/$V180,0)</f>
        <v>-0.29259259259259257</v>
      </c>
      <c r="AB180" s="4">
        <f>E179</f>
        <v>-316000000</v>
      </c>
      <c r="AC180" s="3">
        <f>IFERROR(AD180/$V180,0)</f>
        <v>8.8796296296296298</v>
      </c>
      <c r="AD180" s="4">
        <f>F29</f>
        <v>9590000000</v>
      </c>
    </row>
    <row r="181" spans="1:30" ht="13.23529411764706">
      <c r="A181" t="s">
        <v>161</v>
      </c>
      <c r="B181" s="4">
        <v>2009999999.9999998</v>
      </c>
      <c r="C181" s="4">
        <v>2100000000</v>
      </c>
      <c r="D181" s="4">
        <v>2120000000</v>
      </c>
      <c r="E181" s="4">
        <v>1940000000</v>
      </c>
      <c r="F181" s="4">
        <v>1800000000</v>
      </c>
      <c r="H181" t="s">
        <f>A180</f>
        <v>54</v>
      </c>
      <c r="I181" s="3">
        <f>IFERROR(J181/$J$178,0)</f>
        <v>0</v>
      </c>
      <c r="J181" s="4">
        <f>B180</f>
        <v>0</v>
      </c>
      <c r="K181" s="3">
        <f>IFERROR(L181/$L$178,0)</f>
        <v>0</v>
      </c>
      <c r="L181" s="4">
        <f>C180</f>
        <v>0</v>
      </c>
      <c r="M181" s="3">
        <f>IFERROR(N181/$N$178,0)</f>
        <v>0</v>
      </c>
      <c r="N181" s="4">
        <f>D180</f>
        <v>0</v>
      </c>
      <c r="O181" s="3">
        <f>IFERROR(P181/$P$178,0)</f>
        <v>0</v>
      </c>
      <c r="P181" s="4">
        <f>E180</f>
        <v>0</v>
      </c>
      <c r="Q181" s="3">
        <f>IFERROR(R181/$R$178,0)</f>
        <v>0.62995951417004048</v>
      </c>
      <c r="R181" s="4">
        <f>F30</f>
        <v>7780000000</v>
      </c>
      <c r="T181" t="s">
        <f>A180</f>
        <v>54</v>
      </c>
      <c r="U181" s="3">
        <f>IFERROR(V181/$V181,0)</f>
        <v>0</v>
      </c>
      <c r="V181" s="4">
        <f>B180</f>
        <v>0</v>
      </c>
      <c r="W181" s="3">
        <f>IFERROR(X181/$V181,0)</f>
        <v>0</v>
      </c>
      <c r="X181" s="4">
        <f>C180</f>
        <v>0</v>
      </c>
      <c r="Y181" s="3">
        <f>IFERROR(Z181/$V181,0)</f>
        <v>0</v>
      </c>
      <c r="Z181" s="4">
        <f>D180</f>
        <v>0</v>
      </c>
      <c r="AA181" s="3">
        <f>IFERROR(AB181/$V181,0)</f>
        <v>0</v>
      </c>
      <c r="AB181" s="4">
        <f>E180</f>
        <v>0</v>
      </c>
      <c r="AC181" s="3">
        <f>IFERROR(AD181/$V181,0)</f>
        <v>0</v>
      </c>
      <c r="AD181" s="4">
        <f>F30</f>
        <v>7780000000</v>
      </c>
    </row>
    <row r="182" spans="1:30" ht="13.23529411764706">
      <c r="A182" t="s">
        <v>162</v>
      </c>
      <c r="B182" s="4">
        <v>2009999999.9999998</v>
      </c>
      <c r="C182" s="4">
        <v>2100000000</v>
      </c>
      <c r="D182" s="4">
        <v>2120000000</v>
      </c>
      <c r="E182" s="4">
        <v>1940000000</v>
      </c>
      <c r="F182" s="4">
        <v>1800000000</v>
      </c>
      <c r="H182" t="s">
        <f>A181</f>
        <v>161</v>
      </c>
      <c r="I182" s="3">
        <f>IFERROR(J182/$J$178,0)</f>
        <v>0.17447916666666666</v>
      </c>
      <c r="J182" s="4">
        <f>B181</f>
        <v>2009999999.9999998</v>
      </c>
      <c r="K182" s="3">
        <f>IFERROR(L182/$L$178,0)</f>
        <v>0.17691659646166807</v>
      </c>
      <c r="L182" s="4">
        <f>C181</f>
        <v>2100000000</v>
      </c>
      <c r="M182" s="3">
        <f>IFERROR(N182/$N$178,0)</f>
        <v>0.17207792207792208</v>
      </c>
      <c r="N182" s="4">
        <f>D181</f>
        <v>2120000000</v>
      </c>
      <c r="O182" s="3">
        <f>IFERROR(P182/$P$178,0)</f>
        <v>0.15323854660347552</v>
      </c>
      <c r="P182" s="4">
        <f>E181</f>
        <v>1940000000</v>
      </c>
      <c r="Q182" s="3">
        <f>IFERROR(R182/$R$178,0)</f>
        <v>0.145748987854251</v>
      </c>
      <c r="R182" s="4">
        <f>F31</f>
        <v>1800000000</v>
      </c>
      <c r="T182" t="s">
        <f>A181</f>
        <v>161</v>
      </c>
      <c r="U182" s="3">
        <f>IFERROR(V182/$V182,0)</f>
        <v>1</v>
      </c>
      <c r="V182" s="4">
        <f>B181</f>
        <v>2009999999.9999998</v>
      </c>
      <c r="W182" s="3">
        <f>IFERROR(X182/$V182,0)</f>
        <v>1.0447761194029852</v>
      </c>
      <c r="X182" s="4">
        <f>C181</f>
        <v>2100000000</v>
      </c>
      <c r="Y182" s="3">
        <f>IFERROR(Z182/$V182,0)</f>
        <v>1.0547263681592041</v>
      </c>
      <c r="Z182" s="4">
        <f>D181</f>
        <v>2120000000</v>
      </c>
      <c r="AA182" s="3">
        <f>IFERROR(AB182/$V182,0)</f>
        <v>0.96517412935323399</v>
      </c>
      <c r="AB182" s="4">
        <f>E181</f>
        <v>1940000000</v>
      </c>
      <c r="AC182" s="3">
        <f>IFERROR(AD182/$V182,0)</f>
        <v>0.89552238805970164</v>
      </c>
      <c r="AD182" s="4">
        <f>F31</f>
        <v>1800000000</v>
      </c>
    </row>
    <row r="183" spans="1:30" ht="13.23529411764706">
      <c r="A183" t="s">
        <v>163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H183" t="s">
        <f>A182</f>
        <v>162</v>
      </c>
      <c r="I183" s="3">
        <f>IFERROR(J183/$J$178,0)</f>
        <v>0.17447916666666666</v>
      </c>
      <c r="J183" s="4">
        <f>B182</f>
        <v>2009999999.9999998</v>
      </c>
      <c r="K183" s="3">
        <f>IFERROR(L183/$L$178,0)</f>
        <v>0.17691659646166807</v>
      </c>
      <c r="L183" s="4">
        <f>C182</f>
        <v>2100000000</v>
      </c>
      <c r="M183" s="3">
        <f>IFERROR(N183/$N$178,0)</f>
        <v>0.17207792207792208</v>
      </c>
      <c r="N183" s="4">
        <f>D182</f>
        <v>2120000000</v>
      </c>
      <c r="O183" s="3">
        <f>IFERROR(P183/$P$178,0)</f>
        <v>0.15323854660347552</v>
      </c>
      <c r="P183" s="4">
        <f>E182</f>
        <v>1940000000</v>
      </c>
      <c r="Q183" s="3">
        <f>IFERROR(R183/$R$178,0)</f>
        <v>0.145748987854251</v>
      </c>
      <c r="R183" s="4">
        <f>F32</f>
        <v>1800000000</v>
      </c>
      <c r="T183" t="s">
        <f>A182</f>
        <v>162</v>
      </c>
      <c r="U183" s="3">
        <f>IFERROR(V183/$V183,0)</f>
        <v>1</v>
      </c>
      <c r="V183" s="4">
        <f>B182</f>
        <v>2009999999.9999998</v>
      </c>
      <c r="W183" s="3">
        <f>IFERROR(X183/$V183,0)</f>
        <v>1.0447761194029852</v>
      </c>
      <c r="X183" s="4">
        <f>C182</f>
        <v>2100000000</v>
      </c>
      <c r="Y183" s="3">
        <f>IFERROR(Z183/$V183,0)</f>
        <v>1.0547263681592041</v>
      </c>
      <c r="Z183" s="4">
        <f>D182</f>
        <v>2120000000</v>
      </c>
      <c r="AA183" s="3">
        <f>IFERROR(AB183/$V183,0)</f>
        <v>0.96517412935323399</v>
      </c>
      <c r="AB183" s="4">
        <f>E182</f>
        <v>1940000000</v>
      </c>
      <c r="AC183" s="3">
        <f>IFERROR(AD183/$V183,0)</f>
        <v>0.89552238805970164</v>
      </c>
      <c r="AD183" s="4">
        <f>F32</f>
        <v>1800000000</v>
      </c>
    </row>
    <row r="184" spans="1:30" ht="13.23529411764706">
      <c r="A184" t="s">
        <v>164</v>
      </c>
      <c r="B184" s="4">
        <v>449000000</v>
      </c>
      <c r="C184" s="4">
        <v>190000000</v>
      </c>
      <c r="D184" s="4">
        <v>498000000</v>
      </c>
      <c r="E184" s="4">
        <v>-527000000</v>
      </c>
      <c r="F184" s="4">
        <v>-284000000</v>
      </c>
      <c r="H184" t="s">
        <f>A183</f>
        <v>163</v>
      </c>
      <c r="I184" s="3">
        <f>IFERROR(J184/$J$178,0)</f>
        <v>0</v>
      </c>
      <c r="J184" s="4">
        <f>B183</f>
        <v>0</v>
      </c>
      <c r="K184" s="3">
        <f>IFERROR(L184/$L$178,0)</f>
        <v>0</v>
      </c>
      <c r="L184" s="4">
        <f>C183</f>
        <v>0</v>
      </c>
      <c r="M184" s="3">
        <f>IFERROR(N184/$N$178,0)</f>
        <v>0</v>
      </c>
      <c r="N184" s="4">
        <f>D183</f>
        <v>0</v>
      </c>
      <c r="O184" s="3">
        <f>IFERROR(P184/$P$178,0)</f>
        <v>0</v>
      </c>
      <c r="P184" s="4">
        <f>E183</f>
        <v>0</v>
      </c>
      <c r="Q184" s="3">
        <f>IFERROR(R184/$R$178,0)</f>
        <v>0</v>
      </c>
      <c r="R184" s="4">
        <f>F33</f>
        <v>0</v>
      </c>
      <c r="T184" t="s">
        <f>A183</f>
        <v>163</v>
      </c>
      <c r="U184" s="3">
        <f>IFERROR(V184/$V184,0)</f>
        <v>0</v>
      </c>
      <c r="V184" s="4">
        <f>B183</f>
        <v>0</v>
      </c>
      <c r="W184" s="3">
        <f>IFERROR(X184/$V184,0)</f>
        <v>0</v>
      </c>
      <c r="X184" s="4">
        <f>C183</f>
        <v>0</v>
      </c>
      <c r="Y184" s="3">
        <f>IFERROR(Z184/$V184,0)</f>
        <v>0</v>
      </c>
      <c r="Z184" s="4">
        <f>D183</f>
        <v>0</v>
      </c>
      <c r="AA184" s="3">
        <f>IFERROR(AB184/$V184,0)</f>
        <v>0</v>
      </c>
      <c r="AB184" s="4">
        <f>E183</f>
        <v>0</v>
      </c>
      <c r="AC184" s="3">
        <f>IFERROR(AD184/$V184,0)</f>
        <v>0</v>
      </c>
      <c r="AD184" s="4">
        <f>F33</f>
        <v>0</v>
      </c>
    </row>
    <row r="185" spans="1:30" ht="13.23529411764706">
      <c r="A185" t="s">
        <v>131</v>
      </c>
      <c r="B185" s="4">
        <v>449000000</v>
      </c>
      <c r="C185" s="4">
        <v>190000000</v>
      </c>
      <c r="D185" s="4">
        <v>498000000</v>
      </c>
      <c r="E185" s="4">
        <v>-527000000</v>
      </c>
      <c r="F185" s="4">
        <v>-284000000</v>
      </c>
      <c r="H185" t="s">
        <f>A184</f>
        <v>164</v>
      </c>
      <c r="I185" s="3">
        <f>IFERROR(J185/$J$178,0)</f>
        <v>0.038975694444444445</v>
      </c>
      <c r="J185" s="4">
        <f>B184</f>
        <v>449000000</v>
      </c>
      <c r="K185" s="3">
        <f>IFERROR(L185/$L$178,0)</f>
        <v>0.016006739679865205</v>
      </c>
      <c r="L185" s="4">
        <f>C184</f>
        <v>190000000</v>
      </c>
      <c r="M185" s="3">
        <f>IFERROR(N185/$N$178,0)</f>
        <v>0.040422077922077922</v>
      </c>
      <c r="N185" s="4">
        <f>D184</f>
        <v>498000000</v>
      </c>
      <c r="O185" s="3">
        <f>IFERROR(P185/$P$178,0)</f>
        <v>-0.041627172195892577</v>
      </c>
      <c r="P185" s="4">
        <f>E184</f>
        <v>-527000000</v>
      </c>
      <c r="Q185" s="3">
        <f>IFERROR(R185/$R$178,0)</f>
        <v>0</v>
      </c>
      <c r="R185" s="4">
        <f>F34</f>
        <v>0</v>
      </c>
      <c r="T185" t="s">
        <f>A184</f>
        <v>164</v>
      </c>
      <c r="U185" s="3">
        <f>IFERROR(V185/$V185,0)</f>
        <v>1</v>
      </c>
      <c r="V185" s="4">
        <f>B184</f>
        <v>449000000</v>
      </c>
      <c r="W185" s="3">
        <f>IFERROR(X185/$V185,0)</f>
        <v>0.42316258351893093</v>
      </c>
      <c r="X185" s="4">
        <f>C184</f>
        <v>190000000</v>
      </c>
      <c r="Y185" s="3">
        <f>IFERROR(Z185/$V185,0)</f>
        <v>1.1091314031180401</v>
      </c>
      <c r="Z185" s="4">
        <f>D184</f>
        <v>498000000</v>
      </c>
      <c r="AA185" s="3">
        <f>IFERROR(AB185/$V185,0)</f>
        <v>-1.1737193763919822</v>
      </c>
      <c r="AB185" s="4">
        <f>E184</f>
        <v>-527000000</v>
      </c>
      <c r="AC185" s="3">
        <f>IFERROR(AD185/$V185,0)</f>
        <v>0</v>
      </c>
      <c r="AD185" s="4">
        <f>F34</f>
        <v>0</v>
      </c>
    </row>
    <row r="186" spans="1:30" ht="13.23529411764706">
      <c r="A186" t="s">
        <v>165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H186" t="s">
        <f>A185</f>
        <v>131</v>
      </c>
      <c r="I186" s="3">
        <f>IFERROR(J186/$J$178,0)</f>
        <v>0.038975694444444445</v>
      </c>
      <c r="J186" s="4">
        <f>B185</f>
        <v>449000000</v>
      </c>
      <c r="K186" s="3">
        <f>IFERROR(L186/$L$178,0)</f>
        <v>0.016006739679865205</v>
      </c>
      <c r="L186" s="4">
        <f>C185</f>
        <v>190000000</v>
      </c>
      <c r="M186" s="3">
        <f>IFERROR(N186/$N$178,0)</f>
        <v>0.040422077922077922</v>
      </c>
      <c r="N186" s="4">
        <f>D185</f>
        <v>498000000</v>
      </c>
      <c r="O186" s="3">
        <f>IFERROR(P186/$P$178,0)</f>
        <v>-0.041627172195892577</v>
      </c>
      <c r="P186" s="4">
        <f>E185</f>
        <v>-527000000</v>
      </c>
      <c r="Q186" s="3">
        <f>IFERROR(R186/$R$178,0)</f>
        <v>0.22348178137651822</v>
      </c>
      <c r="R186" s="4">
        <f>F35</f>
        <v>2760000000</v>
      </c>
      <c r="T186" t="s">
        <f>A185</f>
        <v>131</v>
      </c>
      <c r="U186" s="3">
        <f>IFERROR(V186/$V186,0)</f>
        <v>1</v>
      </c>
      <c r="V186" s="4">
        <f>B185</f>
        <v>449000000</v>
      </c>
      <c r="W186" s="3">
        <f>IFERROR(X186/$V186,0)</f>
        <v>0.42316258351893093</v>
      </c>
      <c r="X186" s="4">
        <f>C185</f>
        <v>190000000</v>
      </c>
      <c r="Y186" s="3">
        <f>IFERROR(Z186/$V186,0)</f>
        <v>1.1091314031180401</v>
      </c>
      <c r="Z186" s="4">
        <f>D185</f>
        <v>498000000</v>
      </c>
      <c r="AA186" s="3">
        <f>IFERROR(AB186/$V186,0)</f>
        <v>-1.1737193763919822</v>
      </c>
      <c r="AB186" s="4">
        <f>E185</f>
        <v>-527000000</v>
      </c>
      <c r="AC186" s="3">
        <f>IFERROR(AD186/$V186,0)</f>
        <v>6.1469933184855234</v>
      </c>
      <c r="AD186" s="4">
        <f>F35</f>
        <v>2760000000</v>
      </c>
    </row>
    <row r="187" spans="1:30" ht="13.23529411764706">
      <c r="A187" t="s">
        <v>166</v>
      </c>
      <c r="B187" s="4">
        <v>-714000000</v>
      </c>
      <c r="C187" s="4">
        <v>-442000000</v>
      </c>
      <c r="D187" s="4">
        <v>488000000</v>
      </c>
      <c r="E187" s="4">
        <v>-134000000</v>
      </c>
      <c r="F187" s="4">
        <v>-2300000000</v>
      </c>
      <c r="H187" t="s">
        <f>A186</f>
        <v>165</v>
      </c>
      <c r="I187" s="3">
        <f>IFERROR(J187/$J$178,0)</f>
        <v>0</v>
      </c>
      <c r="J187" s="4">
        <f>B186</f>
        <v>0</v>
      </c>
      <c r="K187" s="3">
        <f>IFERROR(L187/$L$178,0)</f>
        <v>0</v>
      </c>
      <c r="L187" s="4">
        <f>C186</f>
        <v>0</v>
      </c>
      <c r="M187" s="3">
        <f>IFERROR(N187/$N$178,0)</f>
        <v>0</v>
      </c>
      <c r="N187" s="4">
        <f>D186</f>
        <v>0</v>
      </c>
      <c r="O187" s="3">
        <f>IFERROR(P187/$P$178,0)</f>
        <v>0</v>
      </c>
      <c r="P187" s="4">
        <f>E186</f>
        <v>0</v>
      </c>
      <c r="Q187" s="3">
        <f>IFERROR(R187/$R$178,0)</f>
        <v>0</v>
      </c>
      <c r="R187" s="4">
        <f>F36</f>
        <v>0</v>
      </c>
      <c r="T187" t="s">
        <f>A186</f>
        <v>165</v>
      </c>
      <c r="U187" s="3">
        <f>IFERROR(V187/$V187,0)</f>
        <v>0</v>
      </c>
      <c r="V187" s="4">
        <f>B186</f>
        <v>0</v>
      </c>
      <c r="W187" s="3">
        <f>IFERROR(X187/$V187,0)</f>
        <v>0</v>
      </c>
      <c r="X187" s="4">
        <f>C186</f>
        <v>0</v>
      </c>
      <c r="Y187" s="3">
        <f>IFERROR(Z187/$V187,0)</f>
        <v>0</v>
      </c>
      <c r="Z187" s="4">
        <f>D186</f>
        <v>0</v>
      </c>
      <c r="AA187" s="3">
        <f>IFERROR(AB187/$V187,0)</f>
        <v>0</v>
      </c>
      <c r="AB187" s="4">
        <f>E186</f>
        <v>0</v>
      </c>
      <c r="AC187" s="3">
        <f>IFERROR(AD187/$V187,0)</f>
        <v>-0</v>
      </c>
      <c r="AD187" s="4">
        <f>F36</f>
        <v>0</v>
      </c>
    </row>
    <row r="188" spans="1:30" ht="13.23529411764706">
      <c r="A188" t="s">
        <v>167</v>
      </c>
      <c r="B188" s="4">
        <v>2820000000</v>
      </c>
      <c r="C188" s="4">
        <v>3260000000</v>
      </c>
      <c r="D188" s="4">
        <v>3770000000</v>
      </c>
      <c r="E188" s="4">
        <v>963000000</v>
      </c>
      <c r="F188" s="4">
        <v>625000000</v>
      </c>
      <c r="H188" t="s">
        <f>A187</f>
        <v>166</v>
      </c>
      <c r="I188" s="3">
        <f>IFERROR(J188/$J$178,0)</f>
        <v>-0.061979166666666669</v>
      </c>
      <c r="J188" s="4">
        <f>B187</f>
        <v>-714000000</v>
      </c>
      <c r="K188" s="3">
        <f>IFERROR(L188/$L$178,0)</f>
        <v>-0.037236731255265373</v>
      </c>
      <c r="L188" s="4">
        <f>C187</f>
        <v>-442000000</v>
      </c>
      <c r="M188" s="3">
        <f>IFERROR(N188/$N$178,0)</f>
        <v>0.03961038961038961</v>
      </c>
      <c r="N188" s="4">
        <f>D187</f>
        <v>488000000</v>
      </c>
      <c r="O188" s="3">
        <f>IFERROR(P188/$P$178,0)</f>
        <v>-0.010584518167456557</v>
      </c>
      <c r="P188" s="4">
        <f>E187</f>
        <v>-134000000</v>
      </c>
      <c r="Q188" s="3">
        <f>IFERROR(R188/$R$178,0)</f>
        <v>0</v>
      </c>
      <c r="R188" s="4">
        <f>F37</f>
        <v>0</v>
      </c>
      <c r="T188" t="s">
        <f>A187</f>
        <v>166</v>
      </c>
      <c r="U188" s="3">
        <f>IFERROR(V188/$V188,0)</f>
        <v>1</v>
      </c>
      <c r="V188" s="4">
        <f>B187</f>
        <v>-714000000</v>
      </c>
      <c r="W188" s="3">
        <f>IFERROR(X188/$V188,0)</f>
        <v>0.61904761904761907</v>
      </c>
      <c r="X188" s="4">
        <f>C187</f>
        <v>-442000000</v>
      </c>
      <c r="Y188" s="3">
        <f>IFERROR(Z188/$V188,0)</f>
        <v>-0.68347338935574231</v>
      </c>
      <c r="Z188" s="4">
        <f>D187</f>
        <v>488000000</v>
      </c>
      <c r="AA188" s="3">
        <f>IFERROR(AB188/$V188,0)</f>
        <v>0.1876750700280112</v>
      </c>
      <c r="AB188" s="4">
        <f>E187</f>
        <v>-134000000</v>
      </c>
      <c r="AC188" s="3">
        <f>IFERROR(AD188/$V188,0)</f>
        <v>0</v>
      </c>
      <c r="AD188" s="4">
        <f>F37</f>
        <v>0</v>
      </c>
    </row>
    <row r="189" spans="1:30" ht="13.23529411764706">
      <c r="A189" t="s">
        <v>168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H189" t="s">
        <f>A188</f>
        <v>167</v>
      </c>
      <c r="I189" s="3">
        <f>IFERROR(J189/$J$178,0)</f>
        <v>0.24479166666666666</v>
      </c>
      <c r="J189" s="4">
        <f>B188</f>
        <v>2820000000</v>
      </c>
      <c r="K189" s="3">
        <f>IFERROR(L189/$L$178,0)</f>
        <v>0.27464195450716089</v>
      </c>
      <c r="L189" s="4">
        <f>C188</f>
        <v>3260000000</v>
      </c>
      <c r="M189" s="3">
        <f>IFERROR(N189/$N$178,0)</f>
        <v>0.3060064935064935</v>
      </c>
      <c r="N189" s="4">
        <f>D188</f>
        <v>3770000000</v>
      </c>
      <c r="O189" s="3">
        <f>IFERROR(P189/$P$178,0)</f>
        <v>0.076066350710900468</v>
      </c>
      <c r="P189" s="4">
        <f>E188</f>
        <v>963000000</v>
      </c>
      <c r="Q189" s="3">
        <f>IFERROR(R189/$R$178,0)</f>
        <v>0</v>
      </c>
      <c r="R189" s="4">
        <f>F38</f>
        <v>0</v>
      </c>
      <c r="T189" t="s">
        <f>A188</f>
        <v>167</v>
      </c>
      <c r="U189" s="3">
        <f>IFERROR(V189/$V189,0)</f>
        <v>1</v>
      </c>
      <c r="V189" s="4">
        <f>B188</f>
        <v>2820000000</v>
      </c>
      <c r="W189" s="3">
        <f>IFERROR(X189/$V189,0)</f>
        <v>1.1560283687943262</v>
      </c>
      <c r="X189" s="4">
        <f>C188</f>
        <v>3260000000</v>
      </c>
      <c r="Y189" s="3">
        <f>IFERROR(Z189/$V189,0)</f>
        <v>1.3368794326241136</v>
      </c>
      <c r="Z189" s="4">
        <f>D188</f>
        <v>3770000000</v>
      </c>
      <c r="AA189" s="3">
        <f>IFERROR(AB189/$V189,0)</f>
        <v>0.34148936170212768</v>
      </c>
      <c r="AB189" s="4">
        <f>E188</f>
        <v>963000000</v>
      </c>
      <c r="AC189" s="3">
        <f>IFERROR(AD189/$V189,0)</f>
        <v>0</v>
      </c>
      <c r="AD189" s="4">
        <f>F38</f>
        <v>0</v>
      </c>
    </row>
    <row r="190" spans="1:30" ht="13.23529411764706">
      <c r="A190" t="s">
        <v>169</v>
      </c>
      <c r="B190" s="4">
        <v>1690000000</v>
      </c>
      <c r="C190" s="4">
        <v>-3000000</v>
      </c>
      <c r="D190" s="4">
        <v>-172000000</v>
      </c>
      <c r="E190" s="4">
        <v>2210000000</v>
      </c>
      <c r="F190" s="4">
        <v>-932000000</v>
      </c>
      <c r="H190" t="s">
        <f>A189</f>
        <v>168</v>
      </c>
      <c r="I190" s="3">
        <f>IFERROR(J190/$J$178,0)</f>
        <v>0</v>
      </c>
      <c r="J190" s="4">
        <f>B189</f>
        <v>0</v>
      </c>
      <c r="K190" s="3">
        <f>IFERROR(L190/$L$178,0)</f>
        <v>0</v>
      </c>
      <c r="L190" s="4">
        <f>C189</f>
        <v>0</v>
      </c>
      <c r="M190" s="3">
        <f>IFERROR(N190/$N$178,0)</f>
        <v>0</v>
      </c>
      <c r="N190" s="4">
        <f>D189</f>
        <v>0</v>
      </c>
      <c r="O190" s="3">
        <f>IFERROR(P190/$P$178,0)</f>
        <v>0</v>
      </c>
      <c r="P190" s="4">
        <f>E189</f>
        <v>0</v>
      </c>
      <c r="Q190" s="3">
        <f>IFERROR(R190/$R$178,0)</f>
        <v>0</v>
      </c>
      <c r="R190" s="4">
        <f>F39</f>
        <v>0</v>
      </c>
      <c r="T190" t="s">
        <f>A189</f>
        <v>168</v>
      </c>
      <c r="U190" s="3">
        <f>IFERROR(V190/$V190,0)</f>
        <v>0</v>
      </c>
      <c r="V190" s="4">
        <f>B189</f>
        <v>0</v>
      </c>
      <c r="W190" s="3">
        <f>IFERROR(X190/$V190,0)</f>
        <v>0</v>
      </c>
      <c r="X190" s="4">
        <f>C189</f>
        <v>0</v>
      </c>
      <c r="Y190" s="3">
        <f>IFERROR(Z190/$V190,0)</f>
        <v>0</v>
      </c>
      <c r="Z190" s="4">
        <f>D189</f>
        <v>0</v>
      </c>
      <c r="AA190" s="3">
        <f>IFERROR(AB190/$V190,0)</f>
        <v>0</v>
      </c>
      <c r="AB190" s="4">
        <f>E189</f>
        <v>0</v>
      </c>
      <c r="AC190" s="3">
        <f>IFERROR(AD190/$V190,0)</f>
        <v>0</v>
      </c>
      <c r="AD190" s="4">
        <f>F39</f>
        <v>0</v>
      </c>
    </row>
    <row r="191" spans="1:30" ht="13.23529411764706">
      <c r="A191" t="s">
        <v>170</v>
      </c>
      <c r="B191" s="4">
        <v>49000000</v>
      </c>
      <c r="C191" s="4">
        <v>52000000</v>
      </c>
      <c r="D191" s="4">
        <v>6000000</v>
      </c>
      <c r="E191" s="4">
        <v>-39000000</v>
      </c>
      <c r="F191" s="4">
        <v>-76000000</v>
      </c>
      <c r="H191" t="s">
        <f>A190</f>
        <v>169</v>
      </c>
      <c r="I191" s="3">
        <f>IFERROR(J191/$J$178,0)</f>
        <v>0.1467013888888889</v>
      </c>
      <c r="J191" s="4">
        <f>B190</f>
        <v>1690000000</v>
      </c>
      <c r="K191" s="3">
        <f>IFERROR(L191/$L$178,0)</f>
        <v>-0.00025273799494524008</v>
      </c>
      <c r="L191" s="4">
        <f>C190</f>
        <v>-3000000</v>
      </c>
      <c r="M191" s="3">
        <f>IFERROR(N191/$N$178,0)</f>
        <v>-0.01396103896103896</v>
      </c>
      <c r="N191" s="4">
        <f>D190</f>
        <v>-172000000</v>
      </c>
      <c r="O191" s="3">
        <f>IFERROR(P191/$P$178,0)</f>
        <v>0.174565560821485</v>
      </c>
      <c r="P191" s="4">
        <f>E190</f>
        <v>2210000000</v>
      </c>
      <c r="Q191" s="3">
        <f>IFERROR(R191/$R$178,0)</f>
        <v>0</v>
      </c>
      <c r="R191" s="4">
        <f>F40</f>
        <v>0</v>
      </c>
      <c r="T191" t="s">
        <f>A190</f>
        <v>169</v>
      </c>
      <c r="U191" s="3">
        <f>IFERROR(V191/$V191,0)</f>
        <v>1</v>
      </c>
      <c r="V191" s="4">
        <f>B190</f>
        <v>1690000000</v>
      </c>
      <c r="W191" s="3">
        <f>IFERROR(X191/$V191,0)</f>
        <v>-0.0017751479289940828</v>
      </c>
      <c r="X191" s="4">
        <f>C190</f>
        <v>-3000000</v>
      </c>
      <c r="Y191" s="3">
        <f>IFERROR(Z191/$V191,0)</f>
        <v>-0.10177514792899409</v>
      </c>
      <c r="Z191" s="4">
        <f>D190</f>
        <v>-172000000</v>
      </c>
      <c r="AA191" s="3">
        <f>IFERROR(AB191/$V191,0)</f>
        <v>1.3076923076923077</v>
      </c>
      <c r="AB191" s="4">
        <f>E190</f>
        <v>2210000000</v>
      </c>
      <c r="AC191" s="3">
        <f>IFERROR(AD191/$V191,0)</f>
        <v>0</v>
      </c>
      <c r="AD191" s="4">
        <f>F40</f>
        <v>0</v>
      </c>
    </row>
    <row r="192" spans="1:30" ht="13.23529411764706">
      <c r="A192" t="s">
        <v>115</v>
      </c>
      <c r="B192" s="4">
        <v>8000000</v>
      </c>
      <c r="C192" s="4">
        <v>35000000</v>
      </c>
      <c r="D192" s="4">
        <v>50000000</v>
      </c>
      <c r="E192" s="4">
        <v>-31000000</v>
      </c>
      <c r="F192" s="4">
        <v>288000000</v>
      </c>
      <c r="H192" t="s">
        <f>A191</f>
        <v>170</v>
      </c>
      <c r="I192" s="3">
        <f>IFERROR(J192/$J$178,0)</f>
        <v>0.0042534722222222219</v>
      </c>
      <c r="J192" s="4">
        <f>B191</f>
        <v>49000000</v>
      </c>
      <c r="K192" s="3">
        <f>IFERROR(L192/$L$178,0)</f>
        <v>0.0043807919123841615</v>
      </c>
      <c r="L192" s="4">
        <f>C191</f>
        <v>52000000</v>
      </c>
      <c r="M192" s="3">
        <f>IFERROR(N192/$N$178,0)</f>
        <v>0.00048701298701298701</v>
      </c>
      <c r="N192" s="4">
        <f>D191</f>
        <v>6000000</v>
      </c>
      <c r="O192" s="3">
        <f>IFERROR(P192/$P$178,0)</f>
        <v>-0.0030805687203791471</v>
      </c>
      <c r="P192" s="4">
        <f>E191</f>
        <v>-39000000</v>
      </c>
      <c r="Q192" s="3">
        <f>IFERROR(R192/$R$178,0)</f>
        <v>0</v>
      </c>
      <c r="R192" s="4">
        <f>F41</f>
        <v>0</v>
      </c>
      <c r="T192" t="s">
        <f>A191</f>
        <v>170</v>
      </c>
      <c r="U192" s="3">
        <f>IFERROR(V192/$V192,0)</f>
        <v>1</v>
      </c>
      <c r="V192" s="4">
        <f>B191</f>
        <v>49000000</v>
      </c>
      <c r="W192" s="3">
        <f>IFERROR(X192/$V192,0)</f>
        <v>1.0612244897959184</v>
      </c>
      <c r="X192" s="4">
        <f>C191</f>
        <v>52000000</v>
      </c>
      <c r="Y192" s="3">
        <f>IFERROR(Z192/$V192,0)</f>
        <v>0.12244897959183673</v>
      </c>
      <c r="Z192" s="4">
        <f>D191</f>
        <v>6000000</v>
      </c>
      <c r="AA192" s="3">
        <f>IFERROR(AB192/$V192,0)</f>
        <v>-0.79591836734693877</v>
      </c>
      <c r="AB192" s="4">
        <f>E191</f>
        <v>-39000000</v>
      </c>
      <c r="AC192" s="3">
        <f>IFERROR(AD192/$V192,0)</f>
        <v>-0</v>
      </c>
      <c r="AD192" s="4">
        <f>F41</f>
        <v>0</v>
      </c>
    </row>
    <row r="193" spans="1:30" ht="13.23529411764706">
      <c r="A193" t="s">
        <v>171</v>
      </c>
      <c r="B193" s="4">
        <v>1620000000</v>
      </c>
      <c r="C193" s="4">
        <v>-98000000</v>
      </c>
      <c r="D193" s="4">
        <v>-216000000</v>
      </c>
      <c r="E193" s="4">
        <v>2330000000</v>
      </c>
      <c r="F193" s="4">
        <v>-1060000000</v>
      </c>
      <c r="H193" t="s">
        <f>A192</f>
        <v>115</v>
      </c>
      <c r="I193" s="3">
        <f>IFERROR(J193/$J$178,0)</f>
        <v>0.00069444444444444447</v>
      </c>
      <c r="J193" s="4">
        <f>B192</f>
        <v>8000000</v>
      </c>
      <c r="K193" s="3">
        <f>IFERROR(L193/$L$178,0)</f>
        <v>0.0029486099410278013</v>
      </c>
      <c r="L193" s="4">
        <f>C192</f>
        <v>35000000</v>
      </c>
      <c r="M193" s="3">
        <f>IFERROR(N193/$N$178,0)</f>
        <v>0.0040584415584415581</v>
      </c>
      <c r="N193" s="4">
        <f>D192</f>
        <v>50000000</v>
      </c>
      <c r="O193" s="3">
        <f>IFERROR(P193/$P$178,0)</f>
        <v>-0.0024486571879936809</v>
      </c>
      <c r="P193" s="4">
        <f>E192</f>
        <v>-31000000</v>
      </c>
      <c r="Q193" s="3">
        <f>IFERROR(R193/$R$178,0)</f>
        <v>0.044615384615384612</v>
      </c>
      <c r="R193" s="4">
        <f>F42</f>
        <v>551000000</v>
      </c>
      <c r="T193" t="s">
        <f>A192</f>
        <v>115</v>
      </c>
      <c r="U193" s="3">
        <f>IFERROR(V193/$V193,0)</f>
        <v>1</v>
      </c>
      <c r="V193" s="4">
        <f>B192</f>
        <v>8000000</v>
      </c>
      <c r="W193" s="3">
        <f>IFERROR(X193/$V193,0)</f>
        <v>4.375</v>
      </c>
      <c r="X193" s="4">
        <f>C192</f>
        <v>35000000</v>
      </c>
      <c r="Y193" s="3">
        <f>IFERROR(Z193/$V193,0)</f>
        <v>6.25</v>
      </c>
      <c r="Z193" s="4">
        <f>D192</f>
        <v>50000000</v>
      </c>
      <c r="AA193" s="3">
        <f>IFERROR(AB193/$V193,0)</f>
        <v>-3.875</v>
      </c>
      <c r="AB193" s="4">
        <f>E192</f>
        <v>-31000000</v>
      </c>
      <c r="AC193" s="3">
        <f>IFERROR(AD193/$V193,0)</f>
        <v>68.875</v>
      </c>
      <c r="AD193" s="4">
        <f>F42</f>
        <v>551000000</v>
      </c>
    </row>
    <row r="194" spans="1:30" ht="13.23529411764706">
      <c r="A194" t="s">
        <v>172</v>
      </c>
      <c r="B194" s="4">
        <v>4510000000</v>
      </c>
      <c r="C194" s="4">
        <v>3260000000</v>
      </c>
      <c r="D194" s="4">
        <v>3600000000</v>
      </c>
      <c r="E194" s="4">
        <v>3180000000</v>
      </c>
      <c r="F194" s="4">
        <v>-307000000</v>
      </c>
      <c r="H194" t="s">
        <f>A193</f>
        <v>171</v>
      </c>
      <c r="I194" s="3">
        <f>IFERROR(J194/$J$178,0)</f>
        <v>0.140625</v>
      </c>
      <c r="J194" s="4">
        <f>B193</f>
        <v>1620000000</v>
      </c>
      <c r="K194" s="3">
        <f>IFERROR(L194/$L$178,0)</f>
        <v>-0.0082561078348778426</v>
      </c>
      <c r="L194" s="4">
        <f>C193</f>
        <v>-98000000</v>
      </c>
      <c r="M194" s="3">
        <f>IFERROR(N194/$N$178,0)</f>
        <v>-0.017532467532467531</v>
      </c>
      <c r="N194" s="4">
        <f>D193</f>
        <v>-216000000</v>
      </c>
      <c r="O194" s="3">
        <f>IFERROR(P194/$P$178,0)</f>
        <v>0.18404423380726698</v>
      </c>
      <c r="P194" s="4">
        <f>E193</f>
        <v>2330000000</v>
      </c>
      <c r="Q194" s="3">
        <f>IFERROR(R194/$R$178,0)</f>
        <v>0.035546558704453439</v>
      </c>
      <c r="R194" s="4">
        <f>F43</f>
        <v>439000000</v>
      </c>
      <c r="T194" t="s">
        <f>A193</f>
        <v>171</v>
      </c>
      <c r="U194" s="3">
        <f>IFERROR(V194/$V194,0)</f>
        <v>1</v>
      </c>
      <c r="V194" s="4">
        <f>B193</f>
        <v>1620000000</v>
      </c>
      <c r="W194" s="3">
        <f>IFERROR(X194/$V194,0)</f>
        <v>-0.060493827160493827</v>
      </c>
      <c r="X194" s="4">
        <f>C193</f>
        <v>-98000000</v>
      </c>
      <c r="Y194" s="3">
        <f>IFERROR(Z194/$V194,0)</f>
        <v>-0.13333333333333333</v>
      </c>
      <c r="Z194" s="4">
        <f>D193</f>
        <v>-216000000</v>
      </c>
      <c r="AA194" s="3">
        <f>IFERROR(AB194/$V194,0)</f>
        <v>1.4382716049382716</v>
      </c>
      <c r="AB194" s="4">
        <f>E193</f>
        <v>2330000000</v>
      </c>
      <c r="AC194" s="3">
        <f>IFERROR(AD194/$V194,0)</f>
        <v>0.27098765432098765</v>
      </c>
      <c r="AD194" s="4">
        <f>F43</f>
        <v>439000000</v>
      </c>
    </row>
    <row r="195" spans="1:30" ht="13.23529411764706">
      <c r="A195" t="s">
        <v>173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H195" t="s">
        <f>A194</f>
        <v>172</v>
      </c>
      <c r="I195" s="3">
        <f>IFERROR(J195/$J$178,0)</f>
        <v>0.39149305555555558</v>
      </c>
      <c r="J195" s="4">
        <f>B194</f>
        <v>4510000000</v>
      </c>
      <c r="K195" s="3">
        <f>IFERROR(L195/$L$178,0)</f>
        <v>0.27464195450716089</v>
      </c>
      <c r="L195" s="4">
        <f>C194</f>
        <v>3260000000</v>
      </c>
      <c r="M195" s="3">
        <f>IFERROR(N195/$N$178,0)</f>
        <v>0.29220779220779219</v>
      </c>
      <c r="N195" s="4">
        <f>D194</f>
        <v>3600000000</v>
      </c>
      <c r="O195" s="3">
        <f>IFERROR(P195/$P$178,0)</f>
        <v>0.25118483412322273</v>
      </c>
      <c r="P195" s="4">
        <f>E194</f>
        <v>3180000000</v>
      </c>
      <c r="Q195" s="3">
        <f>IFERROR(R195/$R$178,0)</f>
        <v>0.14331983805668017</v>
      </c>
      <c r="R195" s="4">
        <f>F44</f>
        <v>1770000000</v>
      </c>
      <c r="T195" t="s">
        <f>A194</f>
        <v>172</v>
      </c>
      <c r="U195" s="3">
        <f>IFERROR(V195/$V195,0)</f>
        <v>1</v>
      </c>
      <c r="V195" s="4">
        <f>B194</f>
        <v>4510000000</v>
      </c>
      <c r="W195" s="3">
        <f>IFERROR(X195/$V195,0)</f>
        <v>0.72283813747228376</v>
      </c>
      <c r="X195" s="4">
        <f>C194</f>
        <v>3260000000</v>
      </c>
      <c r="Y195" s="3">
        <f>IFERROR(Z195/$V195,0)</f>
        <v>0.79822616407982261</v>
      </c>
      <c r="Z195" s="4">
        <f>D194</f>
        <v>3600000000</v>
      </c>
      <c r="AA195" s="3">
        <f>IFERROR(AB195/$V195,0)</f>
        <v>0.70509977827050996</v>
      </c>
      <c r="AB195" s="4">
        <f>E194</f>
        <v>3180000000</v>
      </c>
      <c r="AC195" s="3">
        <f>IFERROR(AD195/$V195,0)</f>
        <v>0.39246119733924612</v>
      </c>
      <c r="AD195" s="4">
        <f>F44</f>
        <v>1770000000</v>
      </c>
    </row>
    <row r="196" spans="1:30" ht="13.23529411764706">
      <c r="A196" t="s">
        <v>174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H196" t="s">
        <f>A195</f>
        <v>173</v>
      </c>
      <c r="I196" s="3">
        <f>IFERROR(J196/$J$178,0)</f>
        <v>0</v>
      </c>
      <c r="J196" s="4">
        <f>B195</f>
        <v>0</v>
      </c>
      <c r="K196" s="3">
        <f>IFERROR(L196/$L$178,0)</f>
        <v>0</v>
      </c>
      <c r="L196" s="4">
        <f>C195</f>
        <v>0</v>
      </c>
      <c r="M196" s="3">
        <f>IFERROR(N196/$N$178,0)</f>
        <v>0</v>
      </c>
      <c r="N196" s="4">
        <f>D195</f>
        <v>0</v>
      </c>
      <c r="O196" s="3">
        <f>IFERROR(P196/$P$178,0)</f>
        <v>0</v>
      </c>
      <c r="P196" s="4">
        <f>E195</f>
        <v>0</v>
      </c>
      <c r="Q196" s="3">
        <f>IFERROR(R196/$R$178,0)</f>
        <v>0.013036437246963562</v>
      </c>
      <c r="R196" s="4">
        <f>F45</f>
        <v>161000000</v>
      </c>
      <c r="T196" t="s">
        <f>A195</f>
        <v>173</v>
      </c>
      <c r="U196" s="3">
        <f>IFERROR(V196/$V196,0)</f>
        <v>0</v>
      </c>
      <c r="V196" s="4">
        <f>B195</f>
        <v>0</v>
      </c>
      <c r="W196" s="3">
        <f>IFERROR(X196/$V196,0)</f>
        <v>0</v>
      </c>
      <c r="X196" s="4">
        <f>C195</f>
        <v>0</v>
      </c>
      <c r="Y196" s="3">
        <f>IFERROR(Z196/$V196,0)</f>
        <v>0</v>
      </c>
      <c r="Z196" s="4">
        <f>D195</f>
        <v>0</v>
      </c>
      <c r="AA196" s="3">
        <f>IFERROR(AB196/$V196,0)</f>
        <v>0</v>
      </c>
      <c r="AB196" s="4">
        <f>E195</f>
        <v>0</v>
      </c>
      <c r="AC196" s="3">
        <f>IFERROR(AD196/$V196,0)</f>
        <v>0</v>
      </c>
      <c r="AD196" s="4">
        <f>F45</f>
        <v>161000000</v>
      </c>
    </row>
    <row r="197" spans="1:30" ht="13.23529411764706">
      <c r="A197" t="s">
        <v>175</v>
      </c>
      <c r="B197" s="4">
        <v>-4230000000.0000005</v>
      </c>
      <c r="C197" s="4">
        <v>-3730000000</v>
      </c>
      <c r="D197" s="4">
        <v>-3840000000</v>
      </c>
      <c r="E197" s="4">
        <v>-4510000000</v>
      </c>
      <c r="F197" s="4">
        <v>-4880000000</v>
      </c>
      <c r="H197" t="s">
        <f>A196</f>
        <v>174</v>
      </c>
      <c r="I197" s="3">
        <f>IFERROR(J197/$J$178,0)</f>
        <v>0</v>
      </c>
      <c r="J197" s="4">
        <f>B196</f>
        <v>0</v>
      </c>
      <c r="K197" s="3">
        <f>IFERROR(L197/$L$178,0)</f>
        <v>0</v>
      </c>
      <c r="L197" s="4">
        <f>C196</f>
        <v>0</v>
      </c>
      <c r="M197" s="3">
        <f>IFERROR(N197/$N$178,0)</f>
        <v>0</v>
      </c>
      <c r="N197" s="4">
        <f>D196</f>
        <v>0</v>
      </c>
      <c r="O197" s="3">
        <f>IFERROR(P197/$P$178,0)</f>
        <v>0</v>
      </c>
      <c r="P197" s="4">
        <f>E196</f>
        <v>0</v>
      </c>
      <c r="Q197" s="3">
        <f>IFERROR(R197/$R$178,0)</f>
        <v>0.0029959514170040486</v>
      </c>
      <c r="R197" s="4">
        <f>F46</f>
        <v>37000000</v>
      </c>
      <c r="T197" t="s">
        <f>A196</f>
        <v>174</v>
      </c>
      <c r="U197" s="3">
        <f>IFERROR(V197/$V197,0)</f>
        <v>0</v>
      </c>
      <c r="V197" s="4">
        <f>B196</f>
        <v>0</v>
      </c>
      <c r="W197" s="3">
        <f>IFERROR(X197/$V197,0)</f>
        <v>0</v>
      </c>
      <c r="X197" s="4">
        <f>C196</f>
        <v>0</v>
      </c>
      <c r="Y197" s="3">
        <f>IFERROR(Z197/$V197,0)</f>
        <v>0</v>
      </c>
      <c r="Z197" s="4">
        <f>D196</f>
        <v>0</v>
      </c>
      <c r="AA197" s="3">
        <f>IFERROR(AB197/$V197,0)</f>
        <v>0</v>
      </c>
      <c r="AB197" s="4">
        <f>E196</f>
        <v>0</v>
      </c>
      <c r="AC197" s="3">
        <f>IFERROR(AD197/$V197,0)</f>
        <v>0</v>
      </c>
      <c r="AD197" s="4">
        <f>F46</f>
        <v>37000000</v>
      </c>
    </row>
    <row r="198" spans="1:30" ht="13.23529411764706">
      <c r="A198" t="s">
        <v>176</v>
      </c>
      <c r="B198" s="4">
        <v>-4230000000.0000005</v>
      </c>
      <c r="C198" s="4">
        <v>-3730000000</v>
      </c>
      <c r="D198" s="4">
        <v>-3840000000</v>
      </c>
      <c r="E198" s="4">
        <v>-4510000000</v>
      </c>
      <c r="F198" s="4">
        <v>-4880000000</v>
      </c>
      <c r="H198" t="s">
        <f>A197</f>
        <v>175</v>
      </c>
      <c r="I198" s="3">
        <f>IFERROR(J198/$J$178,0)</f>
        <v>-0.36718750000000006</v>
      </c>
      <c r="J198" s="4">
        <f>B197</f>
        <v>-4230000000.0000005</v>
      </c>
      <c r="K198" s="3">
        <f>IFERROR(L198/$L$178,0)</f>
        <v>-0.31423757371524852</v>
      </c>
      <c r="L198" s="4">
        <f>C197</f>
        <v>-3730000000</v>
      </c>
      <c r="M198" s="3">
        <f>IFERROR(N198/$N$178,0)</f>
        <v>-0.31168831168831168</v>
      </c>
      <c r="N198" s="4">
        <f>D197</f>
        <v>-3840000000</v>
      </c>
      <c r="O198" s="3">
        <f>IFERROR(P198/$P$178,0)</f>
        <v>-0.35624012638230645</v>
      </c>
      <c r="P198" s="4">
        <f>E197</f>
        <v>-4510000000</v>
      </c>
      <c r="Q198" s="3">
        <f>IFERROR(R198/$R$178,0)</f>
        <v>0</v>
      </c>
      <c r="R198" s="4">
        <f>F47</f>
        <v>0</v>
      </c>
      <c r="T198" t="s">
        <f>A197</f>
        <v>175</v>
      </c>
      <c r="U198" s="3">
        <f>IFERROR(V198/$V198,0)</f>
        <v>1</v>
      </c>
      <c r="V198" s="4">
        <f>B197</f>
        <v>-4230000000.0000005</v>
      </c>
      <c r="W198" s="3">
        <f>IFERROR(X198/$V198,0)</f>
        <v>0.88179669030732855</v>
      </c>
      <c r="X198" s="4">
        <f>C197</f>
        <v>-3730000000</v>
      </c>
      <c r="Y198" s="3">
        <f>IFERROR(Z198/$V198,0)</f>
        <v>0.90780141843971618</v>
      </c>
      <c r="Z198" s="4">
        <f>D197</f>
        <v>-3840000000</v>
      </c>
      <c r="AA198" s="3">
        <f>IFERROR(AB198/$V198,0)</f>
        <v>1.0661938534278959</v>
      </c>
      <c r="AB198" s="4">
        <f>E197</f>
        <v>-4510000000</v>
      </c>
      <c r="AC198" s="3">
        <f>IFERROR(AD198/$V198,0)</f>
        <v>-0</v>
      </c>
      <c r="AD198" s="4">
        <f>F47</f>
        <v>0</v>
      </c>
    </row>
    <row r="199" spans="1:30" ht="13.23529411764706">
      <c r="A199" t="s">
        <v>177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176</v>
      </c>
      <c r="I199" s="3">
        <f>IFERROR(J199/$J$178,0)</f>
        <v>-0.36718750000000006</v>
      </c>
      <c r="J199" s="4">
        <f>B198</f>
        <v>-4230000000.0000005</v>
      </c>
      <c r="K199" s="3">
        <f>IFERROR(L199/$L$178,0)</f>
        <v>-0.31423757371524852</v>
      </c>
      <c r="L199" s="4">
        <f>C198</f>
        <v>-3730000000</v>
      </c>
      <c r="M199" s="3">
        <f>IFERROR(N199/$N$178,0)</f>
        <v>-0.31168831168831168</v>
      </c>
      <c r="N199" s="4">
        <f>D198</f>
        <v>-3840000000</v>
      </c>
      <c r="O199" s="3">
        <f>IFERROR(P199/$P$178,0)</f>
        <v>-0.35624012638230645</v>
      </c>
      <c r="P199" s="4">
        <f>E198</f>
        <v>-4510000000</v>
      </c>
      <c r="Q199" s="3">
        <f>IFERROR(R199/$R$178,0)</f>
        <v>0.068097165991902839</v>
      </c>
      <c r="R199" s="4">
        <f>F48</f>
        <v>841000000</v>
      </c>
      <c r="T199" t="s">
        <f>A198</f>
        <v>176</v>
      </c>
      <c r="U199" s="3">
        <f>IFERROR(V199/$V199,0)</f>
        <v>1</v>
      </c>
      <c r="V199" s="4">
        <f>B198</f>
        <v>-4230000000.0000005</v>
      </c>
      <c r="W199" s="3">
        <f>IFERROR(X199/$V199,0)</f>
        <v>0.88179669030732855</v>
      </c>
      <c r="X199" s="4">
        <f>C198</f>
        <v>-3730000000</v>
      </c>
      <c r="Y199" s="3">
        <f>IFERROR(Z199/$V199,0)</f>
        <v>0.90780141843971618</v>
      </c>
      <c r="Z199" s="4">
        <f>D198</f>
        <v>-3840000000</v>
      </c>
      <c r="AA199" s="3">
        <f>IFERROR(AB199/$V199,0)</f>
        <v>1.0661938534278959</v>
      </c>
      <c r="AB199" s="4">
        <f>E198</f>
        <v>-4510000000</v>
      </c>
      <c r="AC199" s="3">
        <f>IFERROR(AD199/$V199,0)</f>
        <v>-0.19881796690307327</v>
      </c>
      <c r="AD199" s="4">
        <f>F48</f>
        <v>841000000</v>
      </c>
    </row>
    <row r="200" spans="1:30" ht="13.23529411764706">
      <c r="A200" t="s">
        <v>178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177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177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3.23529411764706">
      <c r="A201" t="s">
        <v>179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H201" t="s">
        <f>A200</f>
        <v>178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0.073198380566801613</v>
      </c>
      <c r="R201" s="4">
        <f>F50</f>
        <v>904000000</v>
      </c>
      <c r="T201" t="s">
        <f>A200</f>
        <v>178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904000000</v>
      </c>
    </row>
    <row r="202" spans="1:30" ht="13.23529411764706">
      <c r="A202" t="s">
        <v>180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H202" t="s">
        <f>A201</f>
        <v>179</v>
      </c>
      <c r="I202" s="3">
        <f>IFERROR(J202/$J$178,0)</f>
        <v>0</v>
      </c>
      <c r="J202" s="4">
        <f>B201</f>
        <v>0</v>
      </c>
      <c r="K202" s="3">
        <f>IFERROR(L202/$L$178,0)</f>
        <v>0</v>
      </c>
      <c r="L202" s="4">
        <f>C201</f>
        <v>0</v>
      </c>
      <c r="M202" s="3">
        <f>IFERROR(N202/$N$178,0)</f>
        <v>0</v>
      </c>
      <c r="N202" s="4">
        <f>D201</f>
        <v>0</v>
      </c>
      <c r="O202" s="3">
        <f>IFERROR(P202/$P$178,0)</f>
        <v>0</v>
      </c>
      <c r="P202" s="4">
        <f>E201</f>
        <v>0</v>
      </c>
      <c r="Q202" s="3">
        <f>IFERROR(R202/$R$178,0)</f>
        <v>0.0051012145748987854</v>
      </c>
      <c r="R202" s="4">
        <f>F51</f>
        <v>63000000</v>
      </c>
      <c r="T202" t="s">
        <f>A201</f>
        <v>179</v>
      </c>
      <c r="U202" s="3">
        <f>IFERROR(V202/$V202,0)</f>
        <v>0</v>
      </c>
      <c r="V202" s="4">
        <f>B201</f>
        <v>0</v>
      </c>
      <c r="W202" s="3">
        <f>IFERROR(X202/$V202,0)</f>
        <v>0</v>
      </c>
      <c r="X202" s="4">
        <f>C201</f>
        <v>0</v>
      </c>
      <c r="Y202" s="3">
        <f>IFERROR(Z202/$V202,0)</f>
        <v>0</v>
      </c>
      <c r="Z202" s="4">
        <f>D201</f>
        <v>0</v>
      </c>
      <c r="AA202" s="3">
        <f>IFERROR(AB202/$V202,0)</f>
        <v>0</v>
      </c>
      <c r="AB202" s="4">
        <f>E201</f>
        <v>0</v>
      </c>
      <c r="AC202" s="3">
        <f>IFERROR(AD202/$V202,0)</f>
        <v>0</v>
      </c>
      <c r="AD202" s="4">
        <f>F51</f>
        <v>63000000</v>
      </c>
    </row>
    <row r="203" spans="1:30" ht="13.23529411764706">
      <c r="A203" t="s">
        <v>181</v>
      </c>
      <c r="B203" s="4">
        <v>0</v>
      </c>
      <c r="C203" s="4">
        <v>0</v>
      </c>
      <c r="D203" s="4">
        <v>0</v>
      </c>
      <c r="E203" s="4">
        <v>78000000</v>
      </c>
      <c r="F203" s="4">
        <v>0</v>
      </c>
      <c r="H203" t="s">
        <f>A202</f>
        <v>180</v>
      </c>
      <c r="I203" s="3">
        <f>IFERROR(J203/$J$178,0)</f>
        <v>0</v>
      </c>
      <c r="J203" s="4">
        <f>B202</f>
        <v>0</v>
      </c>
      <c r="K203" s="3">
        <f>IFERROR(L203/$L$178,0)</f>
        <v>0</v>
      </c>
      <c r="L203" s="4">
        <f>C202</f>
        <v>0</v>
      </c>
      <c r="M203" s="3">
        <f>IFERROR(N203/$N$178,0)</f>
        <v>0</v>
      </c>
      <c r="N203" s="4">
        <f>D202</f>
        <v>0</v>
      </c>
      <c r="O203" s="3">
        <f>IFERROR(P203/$P$178,0)</f>
        <v>0</v>
      </c>
      <c r="P203" s="4">
        <f>E202</f>
        <v>0</v>
      </c>
      <c r="Q203" s="3">
        <f>IFERROR(R203/$R$178,0)</f>
        <v>0.09149797570850203</v>
      </c>
      <c r="R203" s="4">
        <f>F52</f>
        <v>1130000000</v>
      </c>
      <c r="T203" t="s">
        <f>A202</f>
        <v>180</v>
      </c>
      <c r="U203" s="3">
        <f>IFERROR(V203/$V203,0)</f>
        <v>0</v>
      </c>
      <c r="V203" s="4">
        <f>B202</f>
        <v>0</v>
      </c>
      <c r="W203" s="3">
        <f>IFERROR(X203/$V203,0)</f>
        <v>0</v>
      </c>
      <c r="X203" s="4">
        <f>C202</f>
        <v>0</v>
      </c>
      <c r="Y203" s="3">
        <f>IFERROR(Z203/$V203,0)</f>
        <v>0</v>
      </c>
      <c r="Z203" s="4">
        <f>D202</f>
        <v>0</v>
      </c>
      <c r="AA203" s="3">
        <f>IFERROR(AB203/$V203,0)</f>
        <v>0</v>
      </c>
      <c r="AB203" s="4">
        <f>E202</f>
        <v>0</v>
      </c>
      <c r="AC203" s="3">
        <f>IFERROR(AD203/$V203,0)</f>
        <v>0</v>
      </c>
      <c r="AD203" s="4">
        <f>F52</f>
        <v>1130000000</v>
      </c>
    </row>
    <row r="204" spans="1:30" ht="13.23529411764706">
      <c r="A204" t="s">
        <v>182</v>
      </c>
      <c r="B204" s="4">
        <v>374000000</v>
      </c>
      <c r="C204" s="4">
        <v>179000000</v>
      </c>
      <c r="D204" s="4">
        <v>197000000</v>
      </c>
      <c r="E204" s="4">
        <v>109000000</v>
      </c>
      <c r="F204" s="4">
        <v>106000000</v>
      </c>
      <c r="H204" t="s">
        <f>A203</f>
        <v>181</v>
      </c>
      <c r="I204" s="3">
        <f>IFERROR(J204/$J$178,0)</f>
        <v>0</v>
      </c>
      <c r="J204" s="4">
        <f>B203</f>
        <v>0</v>
      </c>
      <c r="K204" s="3">
        <f>IFERROR(L204/$L$178,0)</f>
        <v>0</v>
      </c>
      <c r="L204" s="4">
        <f>C203</f>
        <v>0</v>
      </c>
      <c r="M204" s="3">
        <f>IFERROR(N204/$N$178,0)</f>
        <v>0</v>
      </c>
      <c r="N204" s="4">
        <f>D203</f>
        <v>0</v>
      </c>
      <c r="O204" s="3">
        <f>IFERROR(P204/$P$178,0)</f>
        <v>0.0061611374407582941</v>
      </c>
      <c r="P204" s="4">
        <f>E203</f>
        <v>78000000</v>
      </c>
      <c r="Q204" s="3">
        <f>IFERROR(R204/$R$178,0)</f>
        <v>0</v>
      </c>
      <c r="R204" s="4">
        <f>F53</f>
        <v>0</v>
      </c>
      <c r="T204" t="s">
        <f>A203</f>
        <v>181</v>
      </c>
      <c r="U204" s="3">
        <f>IFERROR(V204/$V204,0)</f>
        <v>0</v>
      </c>
      <c r="V204" s="4">
        <f>B203</f>
        <v>0</v>
      </c>
      <c r="W204" s="3">
        <f>IFERROR(X204/$V204,0)</f>
        <v>0</v>
      </c>
      <c r="X204" s="4">
        <f>C203</f>
        <v>0</v>
      </c>
      <c r="Y204" s="3">
        <f>IFERROR(Z204/$V204,0)</f>
        <v>0</v>
      </c>
      <c r="Z204" s="4">
        <f>D203</f>
        <v>0</v>
      </c>
      <c r="AA204" s="3">
        <f>IFERROR(AB204/$V204,0)</f>
        <v>0</v>
      </c>
      <c r="AB204" s="4">
        <f>E203</f>
        <v>78000000</v>
      </c>
      <c r="AC204" s="3">
        <f>IFERROR(AD204/$V204,0)</f>
        <v>0</v>
      </c>
      <c r="AD204" s="4">
        <f>F53</f>
        <v>0</v>
      </c>
    </row>
    <row r="205" spans="1:30" ht="13.23529411764706">
      <c r="A205" t="s">
        <v>183</v>
      </c>
      <c r="B205" s="4">
        <v>-3130000000</v>
      </c>
      <c r="C205" s="4">
        <v>-3030000000</v>
      </c>
      <c r="D205" s="4">
        <v>-5040000000</v>
      </c>
      <c r="E205" s="4">
        <v>-4230000000.0000005</v>
      </c>
      <c r="F205" s="4">
        <v>-4280000000.0000005</v>
      </c>
      <c r="H205" t="s">
        <f>A204</f>
        <v>182</v>
      </c>
      <c r="I205" s="3">
        <f>IFERROR(J205/$J$178,0)</f>
        <v>0.03246527777777778</v>
      </c>
      <c r="J205" s="4">
        <f>B204</f>
        <v>374000000</v>
      </c>
      <c r="K205" s="3">
        <f>IFERROR(L205/$L$178,0)</f>
        <v>0.015080033698399326</v>
      </c>
      <c r="L205" s="4">
        <f>C204</f>
        <v>179000000</v>
      </c>
      <c r="M205" s="3">
        <f>IFERROR(N205/$N$178,0)</f>
        <v>0.015990259740259739</v>
      </c>
      <c r="N205" s="4">
        <f>D204</f>
        <v>197000000</v>
      </c>
      <c r="O205" s="3">
        <f>IFERROR(P205/$P$178,0)</f>
        <v>0.0086097946287519746</v>
      </c>
      <c r="P205" s="4">
        <f>E204</f>
        <v>109000000</v>
      </c>
      <c r="Q205" s="3">
        <f>IFERROR(R205/$R$178,0)</f>
        <v>0</v>
      </c>
      <c r="R205" s="4">
        <f>F54</f>
        <v>0</v>
      </c>
      <c r="T205" t="s">
        <f>A204</f>
        <v>182</v>
      </c>
      <c r="U205" s="3">
        <f>IFERROR(V205/$V205,0)</f>
        <v>1</v>
      </c>
      <c r="V205" s="4">
        <f>B204</f>
        <v>374000000</v>
      </c>
      <c r="W205" s="3">
        <f>IFERROR(X205/$V205,0)</f>
        <v>0.47860962566844922</v>
      </c>
      <c r="X205" s="4">
        <f>C204</f>
        <v>179000000</v>
      </c>
      <c r="Y205" s="3">
        <f>IFERROR(Z205/$V205,0)</f>
        <v>0.5267379679144385</v>
      </c>
      <c r="Z205" s="4">
        <f>D204</f>
        <v>197000000</v>
      </c>
      <c r="AA205" s="3">
        <f>IFERROR(AB205/$V205,0)</f>
        <v>0.29144385026737968</v>
      </c>
      <c r="AB205" s="4">
        <f>E204</f>
        <v>109000000</v>
      </c>
      <c r="AC205" s="3">
        <f>IFERROR(AD205/$V205,0)</f>
        <v>-0</v>
      </c>
      <c r="AD205" s="4">
        <f>F54</f>
        <v>0</v>
      </c>
    </row>
    <row r="206" spans="1:30" ht="13.23529411764706">
      <c r="A206" t="s">
        <v>184</v>
      </c>
      <c r="B206" s="4">
        <v>3510000000</v>
      </c>
      <c r="C206" s="4">
        <v>3210000000</v>
      </c>
      <c r="D206" s="4">
        <v>5240000000</v>
      </c>
      <c r="E206" s="4">
        <v>4340000000</v>
      </c>
      <c r="F206" s="4">
        <v>4390000000</v>
      </c>
      <c r="H206" t="s">
        <f>A205</f>
        <v>183</v>
      </c>
      <c r="I206" s="3">
        <f>IFERROR(J206/$J$178,0)</f>
        <v>-0.2717013888888889</v>
      </c>
      <c r="J206" s="4">
        <f>B205</f>
        <v>-3130000000</v>
      </c>
      <c r="K206" s="3">
        <f>IFERROR(L206/$L$178,0)</f>
        <v>-0.25526537489469248</v>
      </c>
      <c r="L206" s="4">
        <f>C205</f>
        <v>-3030000000</v>
      </c>
      <c r="M206" s="3">
        <f>IFERROR(N206/$N$178,0)</f>
        <v>-0.40909090909090912</v>
      </c>
      <c r="N206" s="4">
        <f>D205</f>
        <v>-5040000000</v>
      </c>
      <c r="O206" s="3">
        <f>IFERROR(P206/$P$178,0)</f>
        <v>-0.33412322274881523</v>
      </c>
      <c r="P206" s="4">
        <f>E205</f>
        <v>-4230000000.0000005</v>
      </c>
      <c r="Q206" s="3">
        <f>IFERROR(R206/$R$178,0)</f>
        <v>-0.022510121457489877</v>
      </c>
      <c r="R206" s="4">
        <f>F55</f>
        <v>-278000000</v>
      </c>
      <c r="T206" t="s">
        <f>A205</f>
        <v>183</v>
      </c>
      <c r="U206" s="3">
        <f>IFERROR(V206/$V206,0)</f>
        <v>1</v>
      </c>
      <c r="V206" s="4">
        <f>B205</f>
        <v>-3130000000</v>
      </c>
      <c r="W206" s="3">
        <f>IFERROR(X206/$V206,0)</f>
        <v>0.96805111821086265</v>
      </c>
      <c r="X206" s="4">
        <f>C205</f>
        <v>-3030000000</v>
      </c>
      <c r="Y206" s="3">
        <f>IFERROR(Z206/$V206,0)</f>
        <v>1.610223642172524</v>
      </c>
      <c r="Z206" s="4">
        <f>D205</f>
        <v>-5040000000</v>
      </c>
      <c r="AA206" s="3">
        <f>IFERROR(AB206/$V206,0)</f>
        <v>1.3514376996805113</v>
      </c>
      <c r="AB206" s="4">
        <f>E205</f>
        <v>-4230000000.0000005</v>
      </c>
      <c r="AC206" s="3">
        <f>IFERROR(AD206/$V206,0)</f>
        <v>0.088817891373801916</v>
      </c>
      <c r="AD206" s="4">
        <f>F55</f>
        <v>-278000000</v>
      </c>
    </row>
    <row r="207" spans="1:30" ht="13.23529411764706">
      <c r="A207" t="s">
        <v>185</v>
      </c>
      <c r="B207" s="4">
        <v>-41000000</v>
      </c>
      <c r="C207" s="4">
        <v>-1000000</v>
      </c>
      <c r="D207" s="4">
        <v>0</v>
      </c>
      <c r="E207" s="4">
        <v>0</v>
      </c>
      <c r="F207" s="4">
        <v>0</v>
      </c>
      <c r="H207" t="s">
        <f>A206</f>
        <v>184</v>
      </c>
      <c r="I207" s="3">
        <f>IFERROR(J207/$J$178,0)</f>
        <v>0.3046875</v>
      </c>
      <c r="J207" s="4">
        <f>B206</f>
        <v>3510000000</v>
      </c>
      <c r="K207" s="3">
        <f>IFERROR(L207/$L$178,0)</f>
        <v>0.27042965459140689</v>
      </c>
      <c r="L207" s="4">
        <f>C206</f>
        <v>3210000000</v>
      </c>
      <c r="M207" s="3">
        <f>IFERROR(N207/$N$178,0)</f>
        <v>0.42532467532467533</v>
      </c>
      <c r="N207" s="4">
        <f>D206</f>
        <v>5240000000</v>
      </c>
      <c r="O207" s="3">
        <f>IFERROR(P207/$P$178,0)</f>
        <v>0.34281200631911535</v>
      </c>
      <c r="P207" s="4">
        <f>E206</f>
        <v>4340000000</v>
      </c>
      <c r="Q207" s="3">
        <f>IFERROR(R207/$R$178,0)</f>
        <v>0.00048582995951417006</v>
      </c>
      <c r="R207" s="4">
        <f>F56</f>
        <v>6000000</v>
      </c>
      <c r="T207" t="s">
        <f>A206</f>
        <v>184</v>
      </c>
      <c r="U207" s="3">
        <f>IFERROR(V207/$V207,0)</f>
        <v>1</v>
      </c>
      <c r="V207" s="4">
        <f>B206</f>
        <v>3510000000</v>
      </c>
      <c r="W207" s="3">
        <f>IFERROR(X207/$V207,0)</f>
        <v>0.9145299145299145</v>
      </c>
      <c r="X207" s="4">
        <f>C206</f>
        <v>3210000000</v>
      </c>
      <c r="Y207" s="3">
        <f>IFERROR(Z207/$V207,0)</f>
        <v>1.4928774928774928</v>
      </c>
      <c r="Z207" s="4">
        <f>D206</f>
        <v>5240000000</v>
      </c>
      <c r="AA207" s="3">
        <f>IFERROR(AB207/$V207,0)</f>
        <v>1.2364672364672364</v>
      </c>
      <c r="AB207" s="4">
        <f>E206</f>
        <v>4340000000</v>
      </c>
      <c r="AC207" s="3">
        <f>IFERROR(AD207/$V207,0)</f>
        <v>0.0017094017094017094</v>
      </c>
      <c r="AD207" s="4">
        <f>F56</f>
        <v>6000000</v>
      </c>
    </row>
    <row r="208" spans="1:30" ht="13.23529411764706">
      <c r="A208" t="s">
        <v>186</v>
      </c>
      <c r="B208" s="4">
        <v>0</v>
      </c>
      <c r="C208" s="4">
        <v>140000000</v>
      </c>
      <c r="D208" s="4">
        <v>61000000</v>
      </c>
      <c r="E208" s="4">
        <v>83000000</v>
      </c>
      <c r="F208" s="4">
        <v>93000000</v>
      </c>
      <c r="H208" t="s">
        <f>A207</f>
        <v>185</v>
      </c>
      <c r="I208" s="3">
        <f>IFERROR(J208/$J$178,0)</f>
        <v>-0.0035590277777777777</v>
      </c>
      <c r="J208" s="4">
        <f>B207</f>
        <v>-41000000</v>
      </c>
      <c r="K208" s="3">
        <f>IFERROR(L208/$L$178,0)</f>
        <v>-8.4245998315080035e-05</v>
      </c>
      <c r="L208" s="4">
        <f>C207</f>
        <v>-1000000</v>
      </c>
      <c r="M208" s="3">
        <f>IFERROR(N208/$N$178,0)</f>
        <v>0</v>
      </c>
      <c r="N208" s="4">
        <f>D207</f>
        <v>0</v>
      </c>
      <c r="O208" s="3">
        <f>IFERROR(P208/$P$178,0)</f>
        <v>0</v>
      </c>
      <c r="P208" s="4">
        <f>E207</f>
        <v>0</v>
      </c>
      <c r="Q208" s="3">
        <f>IFERROR(R208/$R$178,0)</f>
        <v>0</v>
      </c>
      <c r="R208" s="4">
        <f>F57</f>
        <v>0</v>
      </c>
      <c r="T208" t="s">
        <f>A207</f>
        <v>185</v>
      </c>
      <c r="U208" s="3">
        <f>IFERROR(V208/$V208,0)</f>
        <v>1</v>
      </c>
      <c r="V208" s="4">
        <f>B207</f>
        <v>-41000000</v>
      </c>
      <c r="W208" s="3">
        <f>IFERROR(X208/$V208,0)</f>
        <v>0.024390243902439025</v>
      </c>
      <c r="X208" s="4">
        <f>C207</f>
        <v>-1000000</v>
      </c>
      <c r="Y208" s="3">
        <f>IFERROR(Z208/$V208,0)</f>
        <v>-0</v>
      </c>
      <c r="Z208" s="4">
        <f>D207</f>
        <v>0</v>
      </c>
      <c r="AA208" s="3">
        <f>IFERROR(AB208/$V208,0)</f>
        <v>-0</v>
      </c>
      <c r="AB208" s="4">
        <f>E207</f>
        <v>0</v>
      </c>
      <c r="AC208" s="3">
        <f>IFERROR(AD208/$V208,0)</f>
        <v>0</v>
      </c>
      <c r="AD208" s="4">
        <f>F57</f>
        <v>0</v>
      </c>
    </row>
    <row r="209" spans="1:30" ht="13.23529411764706">
      <c r="A209" t="s">
        <v>187</v>
      </c>
      <c r="B209" s="4">
        <v>-3890000000</v>
      </c>
      <c r="C209" s="4">
        <v>-3420000000</v>
      </c>
      <c r="D209" s="4">
        <v>-3590000000</v>
      </c>
      <c r="E209" s="4">
        <v>-4240000000</v>
      </c>
      <c r="F209" s="4">
        <v>-4680000000</v>
      </c>
      <c r="H209" t="s">
        <f>A208</f>
        <v>186</v>
      </c>
      <c r="I209" s="3">
        <f>IFERROR(J209/$J$178,0)</f>
        <v>0</v>
      </c>
      <c r="J209" s="4">
        <f>B208</f>
        <v>0</v>
      </c>
      <c r="K209" s="3">
        <f>IFERROR(L209/$L$178,0)</f>
        <v>0.011794439764111205</v>
      </c>
      <c r="L209" s="4">
        <f>C208</f>
        <v>140000000</v>
      </c>
      <c r="M209" s="3">
        <f>IFERROR(N209/$N$178,0)</f>
        <v>0.0049512987012987012</v>
      </c>
      <c r="N209" s="4">
        <f>D208</f>
        <v>61000000</v>
      </c>
      <c r="O209" s="3">
        <f>IFERROR(P209/$P$178,0)</f>
        <v>0.0065560821484992099</v>
      </c>
      <c r="P209" s="4">
        <f>E208</f>
        <v>83000000</v>
      </c>
      <c r="Q209" s="3">
        <f>IFERROR(R209/$R$178,0)</f>
        <v>-0.02299595141700405</v>
      </c>
      <c r="R209" s="4">
        <f>F58</f>
        <v>-284000000</v>
      </c>
      <c r="T209" t="s">
        <f>A208</f>
        <v>186</v>
      </c>
      <c r="U209" s="3">
        <f>IFERROR(V209/$V209,0)</f>
        <v>0</v>
      </c>
      <c r="V209" s="4">
        <f>B208</f>
        <v>0</v>
      </c>
      <c r="W209" s="3">
        <f>IFERROR(X209/$V209,0)</f>
        <v>0</v>
      </c>
      <c r="X209" s="4">
        <f>C208</f>
        <v>140000000</v>
      </c>
      <c r="Y209" s="3">
        <f>IFERROR(Z209/$V209,0)</f>
        <v>0</v>
      </c>
      <c r="Z209" s="4">
        <f>D208</f>
        <v>61000000</v>
      </c>
      <c r="AA209" s="3">
        <f>IFERROR(AB209/$V209,0)</f>
        <v>0</v>
      </c>
      <c r="AB209" s="4">
        <f>E208</f>
        <v>83000000</v>
      </c>
      <c r="AC209" s="3">
        <f>IFERROR(AD209/$V209,0)</f>
        <v>0</v>
      </c>
      <c r="AD209" s="4">
        <f>F58</f>
        <v>-284000000</v>
      </c>
    </row>
    <row r="210" spans="1:30" ht="13.23529411764706">
      <c r="A210" t="s">
        <v>188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H210" t="s">
        <f>A209</f>
        <v>187</v>
      </c>
      <c r="I210" s="3">
        <f>IFERROR(J210/$J$178,0)</f>
        <v>-0.3376736111111111</v>
      </c>
      <c r="J210" s="4">
        <f>B209</f>
        <v>-3890000000</v>
      </c>
      <c r="K210" s="3">
        <f>IFERROR(L210/$L$178,0)</f>
        <v>-0.2881213142375737</v>
      </c>
      <c r="L210" s="4">
        <f>C209</f>
        <v>-3420000000</v>
      </c>
      <c r="M210" s="3">
        <f>IFERROR(N210/$N$178,0)</f>
        <v>-0.29139610389610388</v>
      </c>
      <c r="N210" s="4">
        <f>D209</f>
        <v>-3590000000</v>
      </c>
      <c r="O210" s="3">
        <f>IFERROR(P210/$P$178,0)</f>
        <v>-0.33491311216429698</v>
      </c>
      <c r="P210" s="4">
        <f>E209</f>
        <v>-4240000000</v>
      </c>
      <c r="Q210" s="3">
        <f>IFERROR(R210/$R$178,0)</f>
        <v>0</v>
      </c>
      <c r="R210" s="4">
        <f>F59</f>
        <v>0</v>
      </c>
      <c r="T210" t="s">
        <f>A209</f>
        <v>187</v>
      </c>
      <c r="U210" s="3">
        <f>IFERROR(V210/$V210,0)</f>
        <v>1</v>
      </c>
      <c r="V210" s="4">
        <f>B209</f>
        <v>-3890000000</v>
      </c>
      <c r="W210" s="3">
        <f>IFERROR(X210/$V210,0)</f>
        <v>0.87917737789203088</v>
      </c>
      <c r="X210" s="4">
        <f>C209</f>
        <v>-3420000000</v>
      </c>
      <c r="Y210" s="3">
        <f>IFERROR(Z210/$V210,0)</f>
        <v>0.92287917737789205</v>
      </c>
      <c r="Z210" s="4">
        <f>D209</f>
        <v>-3590000000</v>
      </c>
      <c r="AA210" s="3">
        <f>IFERROR(AB210/$V210,0)</f>
        <v>1.0899742930591259</v>
      </c>
      <c r="AB210" s="4">
        <f>E209</f>
        <v>-4240000000</v>
      </c>
      <c r="AC210" s="3">
        <f>IFERROR(AD210/$V210,0)</f>
        <v>0</v>
      </c>
      <c r="AD210" s="4">
        <f>F59</f>
        <v>0</v>
      </c>
    </row>
    <row r="211" spans="1:30" ht="13.23529411764706">
      <c r="A211" t="s">
        <v>189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H211" t="s">
        <f>A210</f>
        <v>188</v>
      </c>
      <c r="I211" s="3">
        <f>IFERROR(J211/$J$178,0)</f>
        <v>0</v>
      </c>
      <c r="J211" s="4">
        <f>B210</f>
        <v>0</v>
      </c>
      <c r="K211" s="3">
        <f>IFERROR(L211/$L$178,0)</f>
        <v>0</v>
      </c>
      <c r="L211" s="4">
        <f>C210</f>
        <v>0</v>
      </c>
      <c r="M211" s="3">
        <f>IFERROR(N211/$N$178,0)</f>
        <v>0</v>
      </c>
      <c r="N211" s="4">
        <f>D210</f>
        <v>0</v>
      </c>
      <c r="O211" s="3">
        <f>IFERROR(P211/$P$178,0)</f>
        <v>0</v>
      </c>
      <c r="P211" s="4">
        <f>E210</f>
        <v>0</v>
      </c>
      <c r="Q211" s="3">
        <f>IFERROR(R211/$R$178,0)</f>
        <v>0</v>
      </c>
      <c r="R211" s="4">
        <f>F60</f>
        <v>0</v>
      </c>
      <c r="T211" t="s">
        <f>A210</f>
        <v>188</v>
      </c>
      <c r="U211" s="3">
        <f>IFERROR(V211/$V211,0)</f>
        <v>0</v>
      </c>
      <c r="V211" s="4">
        <f>B210</f>
        <v>0</v>
      </c>
      <c r="W211" s="3">
        <f>IFERROR(X211/$V211,0)</f>
        <v>0</v>
      </c>
      <c r="X211" s="4">
        <f>C210</f>
        <v>0</v>
      </c>
      <c r="Y211" s="3">
        <f>IFERROR(Z211/$V211,0)</f>
        <v>0</v>
      </c>
      <c r="Z211" s="4">
        <f>D210</f>
        <v>0</v>
      </c>
      <c r="AA211" s="3">
        <f>IFERROR(AB211/$V211,0)</f>
        <v>0</v>
      </c>
      <c r="AB211" s="4">
        <f>E210</f>
        <v>0</v>
      </c>
      <c r="AC211" s="3">
        <f>IFERROR(AD211/$V211,0)</f>
        <v>0</v>
      </c>
      <c r="AD211" s="4">
        <f>F60</f>
        <v>0</v>
      </c>
    </row>
    <row r="212" spans="1:30" ht="13.23529411764706">
      <c r="A212" t="s">
        <v>190</v>
      </c>
      <c r="B212" s="4">
        <v>-544000000</v>
      </c>
      <c r="C212" s="4">
        <v>-626000000</v>
      </c>
      <c r="D212" s="4">
        <v>-707000000</v>
      </c>
      <c r="E212" s="4">
        <v>-788000000</v>
      </c>
      <c r="F212" s="4">
        <v>-810000000</v>
      </c>
      <c r="H212" t="s">
        <f>A211</f>
        <v>189</v>
      </c>
      <c r="I212" s="3">
        <f>IFERROR(J212/$J$178,0)</f>
        <v>0</v>
      </c>
      <c r="J212" s="4">
        <f>B211</f>
        <v>0</v>
      </c>
      <c r="K212" s="3">
        <f>IFERROR(L212/$L$178,0)</f>
        <v>0</v>
      </c>
      <c r="L212" s="4">
        <f>C211</f>
        <v>0</v>
      </c>
      <c r="M212" s="3">
        <f>IFERROR(N212/$N$178,0)</f>
        <v>0</v>
      </c>
      <c r="N212" s="4">
        <f>D211</f>
        <v>0</v>
      </c>
      <c r="O212" s="3">
        <f>IFERROR(P212/$P$178,0)</f>
        <v>0</v>
      </c>
      <c r="P212" s="4">
        <f>E211</f>
        <v>0</v>
      </c>
      <c r="Q212" s="3">
        <f>IFERROR(R212/$R$178,0)</f>
        <v>0</v>
      </c>
      <c r="R212" s="4">
        <f>F61</f>
        <v>0</v>
      </c>
      <c r="T212" t="s">
        <f>A211</f>
        <v>189</v>
      </c>
      <c r="U212" s="3">
        <f>IFERROR(V212/$V212,0)</f>
        <v>0</v>
      </c>
      <c r="V212" s="4">
        <f>B211</f>
        <v>0</v>
      </c>
      <c r="W212" s="3">
        <f>IFERROR(X212/$V212,0)</f>
        <v>0</v>
      </c>
      <c r="X212" s="4">
        <f>C211</f>
        <v>0</v>
      </c>
      <c r="Y212" s="3">
        <f>IFERROR(Z212/$V212,0)</f>
        <v>0</v>
      </c>
      <c r="Z212" s="4">
        <f>D211</f>
        <v>0</v>
      </c>
      <c r="AA212" s="3">
        <f>IFERROR(AB212/$V212,0)</f>
        <v>0</v>
      </c>
      <c r="AB212" s="4">
        <f>E211</f>
        <v>0</v>
      </c>
      <c r="AC212" s="3">
        <f>IFERROR(AD212/$V212,0)</f>
        <v>-0</v>
      </c>
      <c r="AD212" s="4">
        <f>F61</f>
        <v>0</v>
      </c>
    </row>
    <row r="213" spans="1:30" ht="13.23529411764706">
      <c r="A213" t="s">
        <v>191</v>
      </c>
      <c r="B213" s="4">
        <v>-544000000</v>
      </c>
      <c r="C213" s="4">
        <v>-626000000</v>
      </c>
      <c r="D213" s="4">
        <v>-707000000</v>
      </c>
      <c r="E213" s="4">
        <v>-788000000</v>
      </c>
      <c r="F213" s="4">
        <v>-810000000</v>
      </c>
      <c r="H213" t="s">
        <f>A212</f>
        <v>190</v>
      </c>
      <c r="I213" s="3">
        <f>IFERROR(J213/$J$178,0)</f>
        <v>-0.047222222222222221</v>
      </c>
      <c r="J213" s="4">
        <f>B212</f>
        <v>-544000000</v>
      </c>
      <c r="K213" s="3">
        <f>IFERROR(L213/$L$178,0)</f>
        <v>-0.052737994945240098</v>
      </c>
      <c r="L213" s="4">
        <f>C212</f>
        <v>-626000000</v>
      </c>
      <c r="M213" s="3">
        <f>IFERROR(N213/$N$178,0)</f>
        <v>-0.057386363636363638</v>
      </c>
      <c r="N213" s="4">
        <f>D212</f>
        <v>-707000000</v>
      </c>
      <c r="O213" s="3">
        <f>IFERROR(P213/$P$178,0)</f>
        <v>-0.062243285939968404</v>
      </c>
      <c r="P213" s="4">
        <f>E212</f>
        <v>-788000000</v>
      </c>
      <c r="Q213" s="3">
        <f>IFERROR(R213/$R$178,0)</f>
        <v>0</v>
      </c>
      <c r="R213" s="4">
        <f>F62</f>
        <v>0</v>
      </c>
      <c r="T213" t="s">
        <f>A212</f>
        <v>190</v>
      </c>
      <c r="U213" s="3">
        <f>IFERROR(V213/$V213,0)</f>
        <v>1</v>
      </c>
      <c r="V213" s="4">
        <f>B212</f>
        <v>-544000000</v>
      </c>
      <c r="W213" s="3">
        <f>IFERROR(X213/$V213,0)</f>
        <v>1.150735294117647</v>
      </c>
      <c r="X213" s="4">
        <f>C212</f>
        <v>-626000000</v>
      </c>
      <c r="Y213" s="3">
        <f>IFERROR(Z213/$V213,0)</f>
        <v>1.2996323529411764</v>
      </c>
      <c r="Z213" s="4">
        <f>D212</f>
        <v>-707000000</v>
      </c>
      <c r="AA213" s="3">
        <f>IFERROR(AB213/$V213,0)</f>
        <v>1.4485294117647058</v>
      </c>
      <c r="AB213" s="4">
        <f>E212</f>
        <v>-788000000</v>
      </c>
      <c r="AC213" s="3">
        <f>IFERROR(AD213/$V213,0)</f>
        <v>-0</v>
      </c>
      <c r="AD213" s="4">
        <f>F62</f>
        <v>0</v>
      </c>
    </row>
    <row r="214" spans="1:30" ht="13.23529411764706">
      <c r="A214" t="s">
        <v>61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H214" t="s">
        <f>A213</f>
        <v>191</v>
      </c>
      <c r="I214" s="3">
        <f>IFERROR(J214/$J$178,0)</f>
        <v>-0.047222222222222221</v>
      </c>
      <c r="J214" s="4">
        <f>B213</f>
        <v>-544000000</v>
      </c>
      <c r="K214" s="3">
        <f>IFERROR(L214/$L$178,0)</f>
        <v>-0.052737994945240098</v>
      </c>
      <c r="L214" s="4">
        <f>C213</f>
        <v>-626000000</v>
      </c>
      <c r="M214" s="3">
        <f>IFERROR(N214/$N$178,0)</f>
        <v>-0.057386363636363638</v>
      </c>
      <c r="N214" s="4">
        <f>D213</f>
        <v>-707000000</v>
      </c>
      <c r="O214" s="3">
        <f>IFERROR(P214/$P$178,0)</f>
        <v>-0.062243285939968404</v>
      </c>
      <c r="P214" s="4">
        <f>E213</f>
        <v>-788000000</v>
      </c>
      <c r="Q214" s="3">
        <f>IFERROR(R214/$R$178,0)</f>
        <v>0.11417004048582996</v>
      </c>
      <c r="R214" s="4">
        <f>F63</f>
        <v>1410000000</v>
      </c>
      <c r="T214" t="s">
        <f>A213</f>
        <v>191</v>
      </c>
      <c r="U214" s="3">
        <f>IFERROR(V214/$V214,0)</f>
        <v>1</v>
      </c>
      <c r="V214" s="4">
        <f>B213</f>
        <v>-544000000</v>
      </c>
      <c r="W214" s="3">
        <f>IFERROR(X214/$V214,0)</f>
        <v>1.150735294117647</v>
      </c>
      <c r="X214" s="4">
        <f>C213</f>
        <v>-626000000</v>
      </c>
      <c r="Y214" s="3">
        <f>IFERROR(Z214/$V214,0)</f>
        <v>1.2996323529411764</v>
      </c>
      <c r="Z214" s="4">
        <f>D213</f>
        <v>-707000000</v>
      </c>
      <c r="AA214" s="3">
        <f>IFERROR(AB214/$V214,0)</f>
        <v>1.4485294117647058</v>
      </c>
      <c r="AB214" s="4">
        <f>E213</f>
        <v>-788000000</v>
      </c>
      <c r="AC214" s="3">
        <f>IFERROR(AD214/$V214,0)</f>
        <v>-2.5919117647058822</v>
      </c>
      <c r="AD214" s="4">
        <f>F63</f>
        <v>1410000000</v>
      </c>
    </row>
    <row r="215" spans="1:30" ht="13.23529411764706">
      <c r="A215" t="s">
        <v>192</v>
      </c>
      <c r="B215" s="4">
        <v>-6000000</v>
      </c>
      <c r="C215" s="4">
        <v>169000000</v>
      </c>
      <c r="D215" s="4">
        <v>202000000</v>
      </c>
      <c r="E215" s="4">
        <v>26000000</v>
      </c>
      <c r="F215" s="4">
        <v>2450000000</v>
      </c>
      <c r="H215" t="s">
        <f>A214</f>
        <v>61</v>
      </c>
      <c r="I215" s="3">
        <f>IFERROR(J215/$J$178,0)</f>
        <v>0</v>
      </c>
      <c r="J215" s="4">
        <f>B214</f>
        <v>0</v>
      </c>
      <c r="K215" s="3">
        <f>IFERROR(L215/$L$178,0)</f>
        <v>0</v>
      </c>
      <c r="L215" s="4">
        <f>C214</f>
        <v>0</v>
      </c>
      <c r="M215" s="3">
        <f>IFERROR(N215/$N$178,0)</f>
        <v>0</v>
      </c>
      <c r="N215" s="4">
        <f>D214</f>
        <v>0</v>
      </c>
      <c r="O215" s="3">
        <f>IFERROR(P215/$P$178,0)</f>
        <v>0</v>
      </c>
      <c r="P215" s="4">
        <f>E214</f>
        <v>0</v>
      </c>
      <c r="Q215" s="3">
        <f>IFERROR(R215/$R$178,0)</f>
        <v>0.0097975708502024295</v>
      </c>
      <c r="R215" s="4">
        <f>F64</f>
        <v>121000000</v>
      </c>
      <c r="T215" t="s">
        <f>A214</f>
        <v>61</v>
      </c>
      <c r="U215" s="3">
        <f>IFERROR(V215/$V215,0)</f>
        <v>0</v>
      </c>
      <c r="V215" s="4">
        <f>B214</f>
        <v>0</v>
      </c>
      <c r="W215" s="3">
        <f>IFERROR(X215/$V215,0)</f>
        <v>0</v>
      </c>
      <c r="X215" s="4">
        <f>C214</f>
        <v>0</v>
      </c>
      <c r="Y215" s="3">
        <f>IFERROR(Z215/$V215,0)</f>
        <v>0</v>
      </c>
      <c r="Z215" s="4">
        <f>D214</f>
        <v>0</v>
      </c>
      <c r="AA215" s="3">
        <f>IFERROR(AB215/$V215,0)</f>
        <v>0</v>
      </c>
      <c r="AB215" s="4">
        <f>E214</f>
        <v>0</v>
      </c>
      <c r="AC215" s="3">
        <f>IFERROR(AD215/$V215,0)</f>
        <v>0</v>
      </c>
      <c r="AD215" s="4">
        <f>F64</f>
        <v>121000000</v>
      </c>
    </row>
    <row r="216" spans="1:30" ht="13.23529411764706">
      <c r="A216" t="s">
        <v>193</v>
      </c>
      <c r="B216" s="4">
        <v>-325000000</v>
      </c>
      <c r="C216" s="4">
        <v>-125000000</v>
      </c>
      <c r="D216" s="4">
        <v>-475000000</v>
      </c>
      <c r="E216" s="4">
        <v>0</v>
      </c>
      <c r="F216" s="4">
        <v>0</v>
      </c>
      <c r="H216" t="s">
        <f>A215</f>
        <v>192</v>
      </c>
      <c r="I216" s="3">
        <f>IFERROR(J216/$J$178,0)</f>
        <v>-0.00052083333333333333</v>
      </c>
      <c r="J216" s="4">
        <f>B215</f>
        <v>-6000000</v>
      </c>
      <c r="K216" s="3">
        <f>IFERROR(L216/$L$178,0)</f>
        <v>0.014237573715248525</v>
      </c>
      <c r="L216" s="4">
        <f>C215</f>
        <v>169000000</v>
      </c>
      <c r="M216" s="3">
        <f>IFERROR(N216/$N$178,0)</f>
        <v>0.016396103896103895</v>
      </c>
      <c r="N216" s="4">
        <f>D215</f>
        <v>202000000</v>
      </c>
      <c r="O216" s="3">
        <f>IFERROR(P216/$P$178,0)</f>
        <v>0.0020537124802527647</v>
      </c>
      <c r="P216" s="4">
        <f>E215</f>
        <v>26000000</v>
      </c>
      <c r="Q216" s="3">
        <f>IFERROR(R216/$R$178,0)</f>
        <v>0.10364372469635627</v>
      </c>
      <c r="R216" s="4">
        <f>F65</f>
        <v>1280000000</v>
      </c>
      <c r="T216" t="s">
        <f>A215</f>
        <v>192</v>
      </c>
      <c r="U216" s="3">
        <f>IFERROR(V216/$V216,0)</f>
        <v>1</v>
      </c>
      <c r="V216" s="4">
        <f>B215</f>
        <v>-6000000</v>
      </c>
      <c r="W216" s="3">
        <f>IFERROR(X216/$V216,0)</f>
        <v>-28.166666666666668</v>
      </c>
      <c r="X216" s="4">
        <f>C215</f>
        <v>169000000</v>
      </c>
      <c r="Y216" s="3">
        <f>IFERROR(Z216/$V216,0)</f>
        <v>-33.666666666666664</v>
      </c>
      <c r="Z216" s="4">
        <f>D215</f>
        <v>202000000</v>
      </c>
      <c r="AA216" s="3">
        <f>IFERROR(AB216/$V216,0)</f>
        <v>-4.333333333333333</v>
      </c>
      <c r="AB216" s="4">
        <f>E215</f>
        <v>26000000</v>
      </c>
      <c r="AC216" s="3">
        <f>IFERROR(AD216/$V216,0)</f>
        <v>-213.33333333333334</v>
      </c>
      <c r="AD216" s="4">
        <f>F65</f>
        <v>1280000000</v>
      </c>
    </row>
    <row r="217" spans="1:30" ht="13.23529411764706">
      <c r="A217" t="s">
        <v>194</v>
      </c>
      <c r="B217" s="4">
        <v>319000000</v>
      </c>
      <c r="C217" s="4">
        <v>294000000</v>
      </c>
      <c r="D217" s="4">
        <v>677000000</v>
      </c>
      <c r="E217" s="4">
        <v>26000000</v>
      </c>
      <c r="F217" s="4">
        <v>2450000000</v>
      </c>
      <c r="H217" t="s">
        <f>A216</f>
        <v>193</v>
      </c>
      <c r="I217" s="3">
        <f>IFERROR(J217/$J$178,0)</f>
        <v>-0.028211805555555556</v>
      </c>
      <c r="J217" s="4">
        <f>B216</f>
        <v>-325000000</v>
      </c>
      <c r="K217" s="3">
        <f>IFERROR(L217/$L$178,0)</f>
        <v>-0.010530749789385004</v>
      </c>
      <c r="L217" s="4">
        <f>C216</f>
        <v>-125000000</v>
      </c>
      <c r="M217" s="3">
        <f>IFERROR(N217/$N$178,0)</f>
        <v>-0.038555194805194808</v>
      </c>
      <c r="N217" s="4">
        <f>D216</f>
        <v>-475000000</v>
      </c>
      <c r="O217" s="3">
        <f>IFERROR(P217/$P$178,0)</f>
        <v>0</v>
      </c>
      <c r="P217" s="4">
        <f>E216</f>
        <v>0</v>
      </c>
      <c r="Q217" s="3">
        <f>IFERROR(R217/$R$178,0)</f>
        <v>0</v>
      </c>
      <c r="R217" s="4">
        <f>F66</f>
        <v>0</v>
      </c>
      <c r="T217" t="s">
        <f>A216</f>
        <v>193</v>
      </c>
      <c r="U217" s="3">
        <f>IFERROR(V217/$V217,0)</f>
        <v>1</v>
      </c>
      <c r="V217" s="4">
        <f>B216</f>
        <v>-325000000</v>
      </c>
      <c r="W217" s="3">
        <f>IFERROR(X217/$V217,0)</f>
        <v>0.38461538461538464</v>
      </c>
      <c r="X217" s="4">
        <f>C216</f>
        <v>-125000000</v>
      </c>
      <c r="Y217" s="3">
        <f>IFERROR(Z217/$V217,0)</f>
        <v>1.4615384615384615</v>
      </c>
      <c r="Z217" s="4">
        <f>D216</f>
        <v>-475000000</v>
      </c>
      <c r="AA217" s="3">
        <f>IFERROR(AB217/$V217,0)</f>
        <v>-0</v>
      </c>
      <c r="AB217" s="4">
        <f>E216</f>
        <v>0</v>
      </c>
      <c r="AC217" s="3">
        <f>IFERROR(AD217/$V217,0)</f>
        <v>0</v>
      </c>
      <c r="AD217" s="4">
        <f>F66</f>
        <v>0</v>
      </c>
    </row>
    <row r="218" spans="1:30" ht="13.23529411764706">
      <c r="A218" t="s">
        <v>195</v>
      </c>
      <c r="B218" s="4">
        <v>319000000</v>
      </c>
      <c r="C218" s="4">
        <v>294000000</v>
      </c>
      <c r="D218" s="4">
        <v>462000000</v>
      </c>
      <c r="E218" s="4">
        <v>0</v>
      </c>
      <c r="F218" s="4">
        <v>2390000000</v>
      </c>
      <c r="H218" t="s">
        <f>A217</f>
        <v>194</v>
      </c>
      <c r="I218" s="3">
        <f>IFERROR(J218/$J$178,0)</f>
        <v>0.027690972222222221</v>
      </c>
      <c r="J218" s="4">
        <f>B217</f>
        <v>319000000</v>
      </c>
      <c r="K218" s="3">
        <f>IFERROR(L218/$L$178,0)</f>
        <v>0.024768323504633531</v>
      </c>
      <c r="L218" s="4">
        <f>C217</f>
        <v>294000000</v>
      </c>
      <c r="M218" s="3">
        <f>IFERROR(N218/$N$178,0)</f>
        <v>0.054951298701298702</v>
      </c>
      <c r="N218" s="4">
        <f>D217</f>
        <v>677000000</v>
      </c>
      <c r="O218" s="3">
        <f>IFERROR(P218/$P$178,0)</f>
        <v>0.0020537124802527647</v>
      </c>
      <c r="P218" s="4">
        <f>E217</f>
        <v>26000000</v>
      </c>
      <c r="Q218" s="3">
        <f>IFERROR(R218/$R$178,0)</f>
        <v>0</v>
      </c>
      <c r="R218" s="4">
        <f>F67</f>
        <v>0</v>
      </c>
      <c r="T218" t="s">
        <f>A217</f>
        <v>194</v>
      </c>
      <c r="U218" s="3">
        <f>IFERROR(V218/$V218,0)</f>
        <v>1</v>
      </c>
      <c r="V218" s="4">
        <f>B217</f>
        <v>319000000</v>
      </c>
      <c r="W218" s="3">
        <f>IFERROR(X218/$V218,0)</f>
        <v>0.92163009404388718</v>
      </c>
      <c r="X218" s="4">
        <f>C217</f>
        <v>294000000</v>
      </c>
      <c r="Y218" s="3">
        <f>IFERROR(Z218/$V218,0)</f>
        <v>2.1222570532915359</v>
      </c>
      <c r="Z218" s="4">
        <f>D217</f>
        <v>677000000</v>
      </c>
      <c r="AA218" s="3">
        <f>IFERROR(AB218/$V218,0)</f>
        <v>0.081504702194357362</v>
      </c>
      <c r="AB218" s="4">
        <f>E217</f>
        <v>26000000</v>
      </c>
      <c r="AC218" s="3">
        <f>IFERROR(AD218/$V218,0)</f>
        <v>0</v>
      </c>
      <c r="AD218" s="4">
        <f>F67</f>
        <v>0</v>
      </c>
    </row>
    <row r="219" spans="1:30" ht="13.23529411764706">
      <c r="A219" t="s">
        <v>196</v>
      </c>
      <c r="B219" s="4">
        <v>0</v>
      </c>
      <c r="C219" s="4">
        <v>0</v>
      </c>
      <c r="D219" s="4">
        <v>215000000</v>
      </c>
      <c r="E219" s="4">
        <v>26000000</v>
      </c>
      <c r="F219" s="4">
        <v>58000000</v>
      </c>
      <c r="H219" t="s">
        <f>A218</f>
        <v>195</v>
      </c>
      <c r="I219" s="3">
        <f>IFERROR(J219/$J$178,0)</f>
        <v>0.027690972222222221</v>
      </c>
      <c r="J219" s="4">
        <f>B218</f>
        <v>319000000</v>
      </c>
      <c r="K219" s="3">
        <f>IFERROR(L219/$L$178,0)</f>
        <v>0.024768323504633531</v>
      </c>
      <c r="L219" s="4">
        <f>C218</f>
        <v>294000000</v>
      </c>
      <c r="M219" s="3">
        <f>IFERROR(N219/$N$178,0)</f>
        <v>0.037499999999999999</v>
      </c>
      <c r="N219" s="4">
        <f>D218</f>
        <v>462000000</v>
      </c>
      <c r="O219" s="3">
        <f>IFERROR(P219/$P$178,0)</f>
        <v>0</v>
      </c>
      <c r="P219" s="4">
        <f>E218</f>
        <v>0</v>
      </c>
      <c r="Q219" s="3">
        <f>IFERROR(R219/$R$178,0)</f>
        <v>0</v>
      </c>
      <c r="R219" s="4">
        <f>F68</f>
        <v>0</v>
      </c>
      <c r="T219" t="s">
        <f>A218</f>
        <v>195</v>
      </c>
      <c r="U219" s="3">
        <f>IFERROR(V219/$V219,0)</f>
        <v>1</v>
      </c>
      <c r="V219" s="4">
        <f>B218</f>
        <v>319000000</v>
      </c>
      <c r="W219" s="3">
        <f>IFERROR(X219/$V219,0)</f>
        <v>0.92163009404388718</v>
      </c>
      <c r="X219" s="4">
        <f>C218</f>
        <v>294000000</v>
      </c>
      <c r="Y219" s="3">
        <f>IFERROR(Z219/$V219,0)</f>
        <v>1.4482758620689655</v>
      </c>
      <c r="Z219" s="4">
        <f>D218</f>
        <v>462000000</v>
      </c>
      <c r="AA219" s="3">
        <f>IFERROR(AB219/$V219,0)</f>
        <v>0</v>
      </c>
      <c r="AB219" s="4">
        <f>E218</f>
        <v>0</v>
      </c>
      <c r="AC219" s="3">
        <f>IFERROR(AD219/$V219,0)</f>
        <v>0</v>
      </c>
      <c r="AD219" s="4">
        <f>F68</f>
        <v>0</v>
      </c>
    </row>
    <row r="220" spans="1:30" ht="13.23529411764706">
      <c r="A220" t="s">
        <v>197</v>
      </c>
      <c r="B220" s="4">
        <v>86000000</v>
      </c>
      <c r="C220" s="4">
        <v>788000000</v>
      </c>
      <c r="D220" s="4">
        <v>2029999999.9999998</v>
      </c>
      <c r="E220" s="4">
        <v>972000000</v>
      </c>
      <c r="F220" s="4">
        <v>3440000000</v>
      </c>
      <c r="H220" t="s">
        <f>A219</f>
        <v>196</v>
      </c>
      <c r="I220" s="3">
        <f>IFERROR(J220/$J$178,0)</f>
        <v>0</v>
      </c>
      <c r="J220" s="4">
        <f>B219</f>
        <v>0</v>
      </c>
      <c r="K220" s="3">
        <f>IFERROR(L220/$L$178,0)</f>
        <v>0</v>
      </c>
      <c r="L220" s="4">
        <f>C219</f>
        <v>0</v>
      </c>
      <c r="M220" s="3">
        <f>IFERROR(N220/$N$178,0)</f>
        <v>0.0174512987012987</v>
      </c>
      <c r="N220" s="4">
        <f>D219</f>
        <v>215000000</v>
      </c>
      <c r="O220" s="3">
        <f>IFERROR(P220/$P$178,0)</f>
        <v>0.0020537124802527647</v>
      </c>
      <c r="P220" s="4">
        <f>E219</f>
        <v>26000000</v>
      </c>
      <c r="Q220" s="3">
        <f>IFERROR(R220/$R$178,0)</f>
        <v>0</v>
      </c>
      <c r="R220" s="4">
        <f>F69</f>
        <v>0</v>
      </c>
      <c r="T220" t="s">
        <f>A219</f>
        <v>196</v>
      </c>
      <c r="U220" s="3">
        <f>IFERROR(V220/$V220,0)</f>
        <v>0</v>
      </c>
      <c r="V220" s="4">
        <f>B219</f>
        <v>0</v>
      </c>
      <c r="W220" s="3">
        <f>IFERROR(X220/$V220,0)</f>
        <v>0</v>
      </c>
      <c r="X220" s="4">
        <f>C219</f>
        <v>0</v>
      </c>
      <c r="Y220" s="3">
        <f>IFERROR(Z220/$V220,0)</f>
        <v>0</v>
      </c>
      <c r="Z220" s="4">
        <f>D219</f>
        <v>215000000</v>
      </c>
      <c r="AA220" s="3">
        <f>IFERROR(AB220/$V220,0)</f>
        <v>0</v>
      </c>
      <c r="AB220" s="4">
        <f>E219</f>
        <v>26000000</v>
      </c>
      <c r="AC220" s="3">
        <f>IFERROR(AD220/$V220,0)</f>
        <v>0</v>
      </c>
      <c r="AD220" s="4">
        <f>F69</f>
        <v>0</v>
      </c>
    </row>
    <row r="221" spans="1:30" ht="13.23529411764706">
      <c r="A221" t="s">
        <v>198</v>
      </c>
      <c r="B221" s="4">
        <v>-572000000</v>
      </c>
      <c r="C221" s="4">
        <v>611000000</v>
      </c>
      <c r="D221" s="4">
        <v>1080000000</v>
      </c>
      <c r="E221" s="4">
        <v>-1610000000</v>
      </c>
      <c r="F221" s="4">
        <v>-172000000</v>
      </c>
      <c r="H221" t="s">
        <f>A220</f>
        <v>197</v>
      </c>
      <c r="I221" s="3">
        <f>IFERROR(J221/$J$178,0)</f>
        <v>0.0074652777777777781</v>
      </c>
      <c r="J221" s="4">
        <f>B220</f>
        <v>86000000</v>
      </c>
      <c r="K221" s="3">
        <f>IFERROR(L221/$L$178,0)</f>
        <v>0.066385846672283061</v>
      </c>
      <c r="L221" s="4">
        <f>C220</f>
        <v>788000000</v>
      </c>
      <c r="M221" s="3">
        <f>IFERROR(N221/$N$178,0)</f>
        <v>0.16477272727272727</v>
      </c>
      <c r="N221" s="4">
        <f>D220</f>
        <v>2029999999.9999998</v>
      </c>
      <c r="O221" s="3">
        <f>IFERROR(P221/$P$178,0)</f>
        <v>0.076777251184834125</v>
      </c>
      <c r="P221" s="4">
        <f>E220</f>
        <v>972000000</v>
      </c>
      <c r="Q221" s="3">
        <f>IFERROR(R221/$R$178,0)</f>
        <v>0</v>
      </c>
      <c r="R221" s="4">
        <f>F70</f>
        <v>0</v>
      </c>
      <c r="T221" t="s">
        <f>A220</f>
        <v>197</v>
      </c>
      <c r="U221" s="3">
        <f>IFERROR(V221/$V221,0)</f>
        <v>1</v>
      </c>
      <c r="V221" s="4">
        <f>B220</f>
        <v>86000000</v>
      </c>
      <c r="W221" s="3">
        <f>IFERROR(X221/$V221,0)</f>
        <v>9.1627906976744189</v>
      </c>
      <c r="X221" s="4">
        <f>C220</f>
        <v>788000000</v>
      </c>
      <c r="Y221" s="3">
        <f>IFERROR(Z221/$V221,0)</f>
        <v>23.604651162790695</v>
      </c>
      <c r="Z221" s="4">
        <f>D220</f>
        <v>2029999999.9999998</v>
      </c>
      <c r="AA221" s="3">
        <f>IFERROR(AB221/$V221,0)</f>
        <v>11.302325581395349</v>
      </c>
      <c r="AB221" s="4">
        <f>E220</f>
        <v>972000000</v>
      </c>
      <c r="AC221" s="3">
        <f>IFERROR(AD221/$V221,0)</f>
        <v>-0</v>
      </c>
      <c r="AD221" s="4">
        <f>F70</f>
        <v>0</v>
      </c>
    </row>
    <row r="222" spans="1:30" ht="13.23529411764706">
      <c r="A222" t="s">
        <v>199</v>
      </c>
      <c r="B222" s="4">
        <v>658000000</v>
      </c>
      <c r="C222" s="4">
        <v>177000000</v>
      </c>
      <c r="D222" s="4">
        <v>948000000</v>
      </c>
      <c r="E222" s="4">
        <v>2580000000</v>
      </c>
      <c r="F222" s="4">
        <v>3610000000</v>
      </c>
      <c r="H222" t="s">
        <f>A221</f>
        <v>198</v>
      </c>
      <c r="I222" s="3">
        <f>IFERROR(J222/$J$178,0)</f>
        <v>-0.049652777777777775</v>
      </c>
      <c r="J222" s="4">
        <f>B221</f>
        <v>-572000000</v>
      </c>
      <c r="K222" s="3">
        <f>IFERROR(L222/$L$178,0)</f>
        <v>0.051474304970513904</v>
      </c>
      <c r="L222" s="4">
        <f>C221</f>
        <v>611000000</v>
      </c>
      <c r="M222" s="3">
        <f>IFERROR(N222/$N$178,0)</f>
        <v>0.087662337662337664</v>
      </c>
      <c r="N222" s="4">
        <f>D221</f>
        <v>1080000000</v>
      </c>
      <c r="O222" s="3">
        <f>IFERROR(P222/$P$178,0)</f>
        <v>-0.12717219589257503</v>
      </c>
      <c r="P222" s="4">
        <f>E221</f>
        <v>-1610000000</v>
      </c>
      <c r="Q222" s="3">
        <f>IFERROR(R222/$R$178,0)</f>
        <v>0</v>
      </c>
      <c r="R222" s="4">
        <f>F71</f>
        <v>0</v>
      </c>
      <c r="T222" t="s">
        <f>A221</f>
        <v>198</v>
      </c>
      <c r="U222" s="3">
        <f>IFERROR(V222/$V222,0)</f>
        <v>1</v>
      </c>
      <c r="V222" s="4">
        <f>B221</f>
        <v>-572000000</v>
      </c>
      <c r="W222" s="3">
        <f>IFERROR(X222/$V222,0)</f>
        <v>-1.0681818181818181</v>
      </c>
      <c r="X222" s="4">
        <f>C221</f>
        <v>611000000</v>
      </c>
      <c r="Y222" s="3">
        <f>IFERROR(Z222/$V222,0)</f>
        <v>-1.8881118881118881</v>
      </c>
      <c r="Z222" s="4">
        <f>D221</f>
        <v>1080000000</v>
      </c>
      <c r="AA222" s="3">
        <f>IFERROR(AB222/$V222,0)</f>
        <v>2.8146853146853146</v>
      </c>
      <c r="AB222" s="4">
        <f>E221</f>
        <v>-1610000000</v>
      </c>
      <c r="AC222" s="3">
        <f>IFERROR(AD222/$V222,0)</f>
        <v>0</v>
      </c>
      <c r="AD222" s="4">
        <f>F71</f>
        <v>0</v>
      </c>
    </row>
    <row r="223" spans="1:30" ht="13.23529411764706">
      <c r="A223" t="s">
        <v>200</v>
      </c>
      <c r="B223" s="4">
        <v>1420000000</v>
      </c>
      <c r="C223" s="4">
        <v>397000000</v>
      </c>
      <c r="D223" s="4">
        <v>2230000000</v>
      </c>
      <c r="E223" s="4">
        <v>3240000000</v>
      </c>
      <c r="F223" s="4">
        <v>5450000000</v>
      </c>
      <c r="H223" t="s">
        <f>A222</f>
        <v>199</v>
      </c>
      <c r="I223" s="3">
        <f>IFERROR(J223/$J$178,0)</f>
        <v>0.057118055555555554</v>
      </c>
      <c r="J223" s="4">
        <f>B222</f>
        <v>658000000</v>
      </c>
      <c r="K223" s="3">
        <f>IFERROR(L223/$L$178,0)</f>
        <v>0.014911541701769166</v>
      </c>
      <c r="L223" s="4">
        <f>C222</f>
        <v>177000000</v>
      </c>
      <c r="M223" s="3">
        <f>IFERROR(N223/$N$178,0)</f>
        <v>0.076948051948051946</v>
      </c>
      <c r="N223" s="4">
        <f>D222</f>
        <v>948000000</v>
      </c>
      <c r="O223" s="3">
        <f>IFERROR(P223/$P$178,0)</f>
        <v>0.20379146919431279</v>
      </c>
      <c r="P223" s="4">
        <f>E222</f>
        <v>2580000000</v>
      </c>
      <c r="Q223" s="3">
        <f>IFERROR(R223/$R$178,0)</f>
        <v>0.10364372469635627</v>
      </c>
      <c r="R223" s="4">
        <f>F72</f>
        <v>1280000000</v>
      </c>
      <c r="T223" t="s">
        <f>A222</f>
        <v>199</v>
      </c>
      <c r="U223" s="3">
        <f>IFERROR(V223/$V223,0)</f>
        <v>1</v>
      </c>
      <c r="V223" s="4">
        <f>B222</f>
        <v>658000000</v>
      </c>
      <c r="W223" s="3">
        <f>IFERROR(X223/$V223,0)</f>
        <v>0.26899696048632221</v>
      </c>
      <c r="X223" s="4">
        <f>C222</f>
        <v>177000000</v>
      </c>
      <c r="Y223" s="3">
        <f>IFERROR(Z223/$V223,0)</f>
        <v>1.4407294832826747</v>
      </c>
      <c r="Z223" s="4">
        <f>D222</f>
        <v>948000000</v>
      </c>
      <c r="AA223" s="3">
        <f>IFERROR(AB223/$V223,0)</f>
        <v>3.9209726443768997</v>
      </c>
      <c r="AB223" s="4">
        <f>E222</f>
        <v>2580000000</v>
      </c>
      <c r="AC223" s="3">
        <f>IFERROR(AD223/$V223,0)</f>
        <v>1.9452887537993921</v>
      </c>
      <c r="AD223" s="4">
        <f>F72</f>
        <v>1280000000</v>
      </c>
    </row>
    <row r="224" spans="1:30" ht="13.23529411764706">
      <c r="A224" t="s">
        <v>201</v>
      </c>
      <c r="B224" s="4">
        <v>-762000000</v>
      </c>
      <c r="C224" s="4">
        <v>-220000000</v>
      </c>
      <c r="D224" s="4">
        <v>-1290000000</v>
      </c>
      <c r="E224" s="4">
        <v>-654000000</v>
      </c>
      <c r="F224" s="4">
        <v>-1830000000</v>
      </c>
      <c r="H224" t="s">
        <f>A223</f>
        <v>200</v>
      </c>
      <c r="I224" s="3">
        <f>IFERROR(J224/$J$178,0)</f>
        <v>0.1232638888888889</v>
      </c>
      <c r="J224" s="4">
        <f>B223</f>
        <v>1420000000</v>
      </c>
      <c r="K224" s="3">
        <f>IFERROR(L224/$L$178,0)</f>
        <v>0.033445661331086771</v>
      </c>
      <c r="L224" s="4">
        <f>C223</f>
        <v>397000000</v>
      </c>
      <c r="M224" s="3">
        <f>IFERROR(N224/$N$178,0)</f>
        <v>0.1810064935064935</v>
      </c>
      <c r="N224" s="4">
        <f>D223</f>
        <v>2230000000</v>
      </c>
      <c r="O224" s="3">
        <f>IFERROR(P224/$P$178,0)</f>
        <v>0.25592417061611372</v>
      </c>
      <c r="P224" s="4">
        <f>E223</f>
        <v>3240000000</v>
      </c>
      <c r="Q224" s="3">
        <f>IFERROR(R224/$R$178,0)</f>
        <v>0</v>
      </c>
      <c r="R224" s="4">
        <f>F73</f>
        <v>0</v>
      </c>
      <c r="T224" t="s">
        <f>A223</f>
        <v>200</v>
      </c>
      <c r="U224" s="3">
        <f>IFERROR(V224/$V224,0)</f>
        <v>1</v>
      </c>
      <c r="V224" s="4">
        <f>B223</f>
        <v>1420000000</v>
      </c>
      <c r="W224" s="3">
        <f>IFERROR(X224/$V224,0)</f>
        <v>0.27957746478873241</v>
      </c>
      <c r="X224" s="4">
        <f>C223</f>
        <v>397000000</v>
      </c>
      <c r="Y224" s="3">
        <f>IFERROR(Z224/$V224,0)</f>
        <v>1.5704225352112675</v>
      </c>
      <c r="Z224" s="4">
        <f>D223</f>
        <v>2230000000</v>
      </c>
      <c r="AA224" s="3">
        <f>IFERROR(AB224/$V224,0)</f>
        <v>2.2816901408450705</v>
      </c>
      <c r="AB224" s="4">
        <f>E223</f>
        <v>3240000000</v>
      </c>
      <c r="AC224" s="3">
        <f>IFERROR(AD224/$V224,0)</f>
        <v>0</v>
      </c>
      <c r="AD224" s="4">
        <f>F73</f>
        <v>0</v>
      </c>
    </row>
    <row r="225" spans="1:30" ht="13.23529411764706">
      <c r="A225" t="s">
        <v>166</v>
      </c>
      <c r="B225" s="4">
        <v>-124000000</v>
      </c>
      <c r="C225" s="4">
        <v>-236000000</v>
      </c>
      <c r="D225" s="4">
        <v>-520000000</v>
      </c>
      <c r="E225" s="4">
        <v>-128000000</v>
      </c>
      <c r="F225" s="4">
        <v>-178000000</v>
      </c>
      <c r="H225" t="s">
        <f>A224</f>
        <v>201</v>
      </c>
      <c r="I225" s="3">
        <f>IFERROR(J225/$J$178,0)</f>
        <v>-0.066145833333333334</v>
      </c>
      <c r="J225" s="4">
        <f>B224</f>
        <v>-762000000</v>
      </c>
      <c r="K225" s="3">
        <f>IFERROR(L225/$L$178,0)</f>
        <v>-0.018534119629317607</v>
      </c>
      <c r="L225" s="4">
        <f>C224</f>
        <v>-220000000</v>
      </c>
      <c r="M225" s="3">
        <f>IFERROR(N225/$N$178,0)</f>
        <v>-0.10470779220779221</v>
      </c>
      <c r="N225" s="4">
        <f>D224</f>
        <v>-1290000000</v>
      </c>
      <c r="O225" s="3">
        <f>IFERROR(P225/$P$178,0)</f>
        <v>-0.051658767772511847</v>
      </c>
      <c r="P225" s="4">
        <f>E224</f>
        <v>-654000000</v>
      </c>
      <c r="Q225" s="3">
        <f>IFERROR(R225/$R$178,0)</f>
        <v>0.10364372469635627</v>
      </c>
      <c r="R225" s="4">
        <f>F74</f>
        <v>1280000000</v>
      </c>
      <c r="T225" t="s">
        <f>A224</f>
        <v>201</v>
      </c>
      <c r="U225" s="3">
        <f>IFERROR(V225/$V225,0)</f>
        <v>1</v>
      </c>
      <c r="V225" s="4">
        <f>B224</f>
        <v>-762000000</v>
      </c>
      <c r="W225" s="3">
        <f>IFERROR(X225/$V225,0)</f>
        <v>0.28871391076115488</v>
      </c>
      <c r="X225" s="4">
        <f>C224</f>
        <v>-220000000</v>
      </c>
      <c r="Y225" s="3">
        <f>IFERROR(Z225/$V225,0)</f>
        <v>1.6929133858267718</v>
      </c>
      <c r="Z225" s="4">
        <f>D224</f>
        <v>-1290000000</v>
      </c>
      <c r="AA225" s="3">
        <f>IFERROR(AB225/$V225,0)</f>
        <v>0.8582677165354331</v>
      </c>
      <c r="AB225" s="4">
        <f>E224</f>
        <v>-654000000</v>
      </c>
      <c r="AC225" s="3">
        <f>IFERROR(AD225/$V225,0)</f>
        <v>-1.6797900262467191</v>
      </c>
      <c r="AD225" s="4">
        <f>F74</f>
        <v>1280000000</v>
      </c>
    </row>
    <row r="226" spans="1:30" ht="13.23529411764706">
      <c r="A226" t="s">
        <v>185</v>
      </c>
      <c r="B226" s="4">
        <v>-124000000</v>
      </c>
      <c r="C226" s="4">
        <v>-236000000</v>
      </c>
      <c r="D226" s="4">
        <v>-520000000</v>
      </c>
      <c r="E226" s="4">
        <v>-128000000</v>
      </c>
      <c r="F226" s="4">
        <v>-185000000</v>
      </c>
      <c r="H226" t="s">
        <f>A225</f>
        <v>166</v>
      </c>
      <c r="I226" s="3">
        <f>IFERROR(J226/$J$178,0)</f>
        <v>-0.010763888888888889</v>
      </c>
      <c r="J226" s="4">
        <f>B225</f>
        <v>-124000000</v>
      </c>
      <c r="K226" s="3">
        <f>IFERROR(L226/$L$178,0)</f>
        <v>-0.019882055602358888</v>
      </c>
      <c r="L226" s="4">
        <f>C225</f>
        <v>-236000000</v>
      </c>
      <c r="M226" s="3">
        <f>IFERROR(N226/$N$178,0)</f>
        <v>-0.042207792207792208</v>
      </c>
      <c r="N226" s="4">
        <f>D225</f>
        <v>-520000000</v>
      </c>
      <c r="O226" s="3">
        <f>IFERROR(P226/$P$178,0)</f>
        <v>-0.010110584518167456</v>
      </c>
      <c r="P226" s="4">
        <f>E225</f>
        <v>-128000000</v>
      </c>
      <c r="Q226" s="3">
        <f>IFERROR(R226/$R$178,0)</f>
        <v>3.0607287449392712e-10</v>
      </c>
      <c r="R226" s="4">
        <f>F75</f>
        <v>3.7799999999999998</v>
      </c>
      <c r="T226" t="s">
        <f>A225</f>
        <v>166</v>
      </c>
      <c r="U226" s="3">
        <f>IFERROR(V226/$V226,0)</f>
        <v>1</v>
      </c>
      <c r="V226" s="4">
        <f>B225</f>
        <v>-124000000</v>
      </c>
      <c r="W226" s="3">
        <f>IFERROR(X226/$V226,0)</f>
        <v>1.903225806451613</v>
      </c>
      <c r="X226" s="4">
        <f>C225</f>
        <v>-236000000</v>
      </c>
      <c r="Y226" s="3">
        <f>IFERROR(Z226/$V226,0)</f>
        <v>4.193548387096774</v>
      </c>
      <c r="Z226" s="4">
        <f>D225</f>
        <v>-520000000</v>
      </c>
      <c r="AA226" s="3">
        <f>IFERROR(AB226/$V226,0)</f>
        <v>1.032258064516129</v>
      </c>
      <c r="AB226" s="4">
        <f>E225</f>
        <v>-128000000</v>
      </c>
      <c r="AC226" s="3">
        <f>IFERROR(AD226/$V226,0)</f>
        <v>-3.0483870967741934e-08</v>
      </c>
      <c r="AD226" s="4">
        <f>F75</f>
        <v>3.7799999999999998</v>
      </c>
    </row>
    <row r="227" spans="1:30" ht="13.23529411764706">
      <c r="A227" t="s">
        <v>186</v>
      </c>
      <c r="B227" s="4">
        <v>0</v>
      </c>
      <c r="C227" s="4">
        <v>0</v>
      </c>
      <c r="D227" s="4">
        <v>0</v>
      </c>
      <c r="E227" s="4">
        <v>0</v>
      </c>
      <c r="F227" s="4">
        <v>7000000</v>
      </c>
      <c r="H227" t="s">
        <f>A226</f>
        <v>185</v>
      </c>
      <c r="I227" s="3">
        <f>IFERROR(J227/$J$178,0)</f>
        <v>-0.010763888888888889</v>
      </c>
      <c r="J227" s="4">
        <f>B226</f>
        <v>-124000000</v>
      </c>
      <c r="K227" s="3">
        <f>IFERROR(L227/$L$178,0)</f>
        <v>-0.019882055602358888</v>
      </c>
      <c r="L227" s="4">
        <f>C226</f>
        <v>-236000000</v>
      </c>
      <c r="M227" s="3">
        <f>IFERROR(N227/$N$178,0)</f>
        <v>-0.042207792207792208</v>
      </c>
      <c r="N227" s="4">
        <f>D226</f>
        <v>-520000000</v>
      </c>
      <c r="O227" s="3">
        <f>IFERROR(P227/$P$178,0)</f>
        <v>-0.010110584518167456</v>
      </c>
      <c r="P227" s="4">
        <f>E226</f>
        <v>-128000000</v>
      </c>
      <c r="Q227" s="3">
        <f>IFERROR(R227/$R$178,0)</f>
        <v>0</v>
      </c>
      <c r="R227" s="4">
        <f>F76</f>
        <v>0</v>
      </c>
      <c r="T227" t="s">
        <f>A226</f>
        <v>185</v>
      </c>
      <c r="U227" s="3">
        <f>IFERROR(V227/$V227,0)</f>
        <v>1</v>
      </c>
      <c r="V227" s="4">
        <f>B226</f>
        <v>-124000000</v>
      </c>
      <c r="W227" s="3">
        <f>IFERROR(X227/$V227,0)</f>
        <v>1.903225806451613</v>
      </c>
      <c r="X227" s="4">
        <f>C226</f>
        <v>-236000000</v>
      </c>
      <c r="Y227" s="3">
        <f>IFERROR(Z227/$V227,0)</f>
        <v>4.193548387096774</v>
      </c>
      <c r="Z227" s="4">
        <f>D226</f>
        <v>-520000000</v>
      </c>
      <c r="AA227" s="3">
        <f>IFERROR(AB227/$V227,0)</f>
        <v>1.032258064516129</v>
      </c>
      <c r="AB227" s="4">
        <f>E226</f>
        <v>-128000000</v>
      </c>
      <c r="AC227" s="3">
        <f>IFERROR(AD227/$V227,0)</f>
        <v>0</v>
      </c>
      <c r="AD227" s="4">
        <f>F76</f>
        <v>0</v>
      </c>
    </row>
    <row r="228" spans="1:30" ht="13.23529411764706">
      <c r="A228" t="s">
        <v>202</v>
      </c>
      <c r="B228" s="4">
        <v>-588000000</v>
      </c>
      <c r="C228" s="4">
        <v>95000000</v>
      </c>
      <c r="D228" s="4">
        <v>1010000000</v>
      </c>
      <c r="E228" s="4">
        <v>82000000</v>
      </c>
      <c r="F228" s="4">
        <v>4900000000</v>
      </c>
      <c r="H228" t="s">
        <f>A227</f>
        <v>186</v>
      </c>
      <c r="I228" s="3">
        <f>IFERROR(J228/$J$178,0)</f>
        <v>0</v>
      </c>
      <c r="J228" s="4">
        <f>B227</f>
        <v>0</v>
      </c>
      <c r="K228" s="3">
        <f>IFERROR(L228/$L$178,0)</f>
        <v>0</v>
      </c>
      <c r="L228" s="4">
        <f>C227</f>
        <v>0</v>
      </c>
      <c r="M228" s="3">
        <f>IFERROR(N228/$N$178,0)</f>
        <v>0</v>
      </c>
      <c r="N228" s="4">
        <f>D227</f>
        <v>0</v>
      </c>
      <c r="O228" s="3">
        <f>IFERROR(P228/$P$178,0)</f>
        <v>0</v>
      </c>
      <c r="P228" s="4">
        <f>E227</f>
        <v>0</v>
      </c>
      <c r="Q228" s="3">
        <f>IFERROR(R228/$R$178,0)</f>
        <v>0.027530364372469637</v>
      </c>
      <c r="R228" s="4">
        <f>F77</f>
        <v>340000000</v>
      </c>
      <c r="T228" t="s">
        <f>A227</f>
        <v>186</v>
      </c>
      <c r="U228" s="3">
        <f>IFERROR(V228/$V228,0)</f>
        <v>0</v>
      </c>
      <c r="V228" s="4">
        <f>B227</f>
        <v>0</v>
      </c>
      <c r="W228" s="3">
        <f>IFERROR(X228/$V228,0)</f>
        <v>0</v>
      </c>
      <c r="X228" s="4">
        <f>C227</f>
        <v>0</v>
      </c>
      <c r="Y228" s="3">
        <f>IFERROR(Z228/$V228,0)</f>
        <v>0</v>
      </c>
      <c r="Z228" s="4">
        <f>D227</f>
        <v>0</v>
      </c>
      <c r="AA228" s="3">
        <f>IFERROR(AB228/$V228,0)</f>
        <v>0</v>
      </c>
      <c r="AB228" s="4">
        <f>E227</f>
        <v>0</v>
      </c>
      <c r="AC228" s="3">
        <f>IFERROR(AD228/$V228,0)</f>
        <v>0</v>
      </c>
      <c r="AD228" s="4">
        <f>F77</f>
        <v>340000000</v>
      </c>
    </row>
    <row r="229" spans="1:30" ht="13.23529411764706">
      <c r="A229" t="s">
        <v>203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202</v>
      </c>
      <c r="I229" s="3">
        <f>IFERROR(J229/$J$178,0)</f>
        <v>-0.051041666666666666</v>
      </c>
      <c r="J229" s="4">
        <f>B228</f>
        <v>-588000000</v>
      </c>
      <c r="K229" s="3">
        <f>IFERROR(L229/$L$178,0)</f>
        <v>0.0080033698399326024</v>
      </c>
      <c r="L229" s="4">
        <f>C228</f>
        <v>95000000</v>
      </c>
      <c r="M229" s="3">
        <f>IFERROR(N229/$N$178,0)</f>
        <v>0.081980519480519487</v>
      </c>
      <c r="N229" s="4">
        <f>D228</f>
        <v>1010000000</v>
      </c>
      <c r="O229" s="3">
        <f>IFERROR(P229/$P$178,0)</f>
        <v>0.0064770932069510272</v>
      </c>
      <c r="P229" s="4">
        <f>E228</f>
        <v>82000000</v>
      </c>
      <c r="Q229" s="3">
        <f>IFERROR(R229/$R$178,0)</f>
        <v>3.0526315789473684e-10</v>
      </c>
      <c r="R229" s="4">
        <f>F78</f>
        <v>3.77</v>
      </c>
      <c r="T229" t="s">
        <f>A228</f>
        <v>202</v>
      </c>
      <c r="U229" s="3">
        <f>IFERROR(V229/$V229,0)</f>
        <v>1</v>
      </c>
      <c r="V229" s="4">
        <f>B228</f>
        <v>-588000000</v>
      </c>
      <c r="W229" s="3">
        <f>IFERROR(X229/$V229,0)</f>
        <v>-0.16156462585034015</v>
      </c>
      <c r="X229" s="4">
        <f>C228</f>
        <v>95000000</v>
      </c>
      <c r="Y229" s="3">
        <f>IFERROR(Z229/$V229,0)</f>
        <v>-1.717687074829932</v>
      </c>
      <c r="Z229" s="4">
        <f>D228</f>
        <v>1010000000</v>
      </c>
      <c r="AA229" s="3">
        <f>IFERROR(AB229/$V229,0)</f>
        <v>-0.13945578231292516</v>
      </c>
      <c r="AB229" s="4">
        <f>E228</f>
        <v>82000000</v>
      </c>
      <c r="AC229" s="3">
        <f>IFERROR(AD229/$V229,0)</f>
        <v>-6.4115646258503404e-09</v>
      </c>
      <c r="AD229" s="4">
        <f>F78</f>
        <v>3.77</v>
      </c>
    </row>
    <row r="230" spans="1:30" ht="13.23529411764706">
      <c r="A230" t="s">
        <v>204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203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203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3.23529411764706">
      <c r="A231" t="s">
        <v>205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H231" t="s">
        <f>A230</f>
        <v>204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0.027611336032388665</v>
      </c>
      <c r="R231" s="4">
        <f>F80</f>
        <v>341000000</v>
      </c>
      <c r="T231" t="s">
        <f>A230</f>
        <v>204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341000000</v>
      </c>
    </row>
    <row r="232" spans="1:30" ht="13.23529411764706">
      <c r="A232" t="s">
        <v>206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H232" t="s">
        <f>A231</f>
        <v>205</v>
      </c>
      <c r="I232" s="3">
        <f>IFERROR(J232/$J$178,0)</f>
        <v>0</v>
      </c>
      <c r="J232" s="4">
        <f>B231</f>
        <v>0</v>
      </c>
      <c r="K232" s="3">
        <f>IFERROR(L232/$L$178,0)</f>
        <v>0</v>
      </c>
      <c r="L232" s="4">
        <f>C231</f>
        <v>0</v>
      </c>
      <c r="M232" s="3">
        <f>IFERROR(N232/$N$178,0)</f>
        <v>0</v>
      </c>
      <c r="N232" s="4">
        <f>D231</f>
        <v>0</v>
      </c>
      <c r="O232" s="3">
        <f>IFERROR(P232/$P$178,0)</f>
        <v>0</v>
      </c>
      <c r="P232" s="4">
        <f>E231</f>
        <v>0</v>
      </c>
      <c r="Q232" s="3">
        <f>IFERROR(R232/$R$178,0)</f>
        <v>0.32469635627530363</v>
      </c>
      <c r="R232" s="4">
        <f>F81</f>
        <v>4010000000</v>
      </c>
      <c r="T232" t="s">
        <f>A231</f>
        <v>205</v>
      </c>
      <c r="U232" s="3">
        <f>IFERROR(V232/$V232,0)</f>
        <v>0</v>
      </c>
      <c r="V232" s="4">
        <f>B231</f>
        <v>0</v>
      </c>
      <c r="W232" s="3">
        <f>IFERROR(X232/$V232,0)</f>
        <v>0</v>
      </c>
      <c r="X232" s="4">
        <f>C231</f>
        <v>0</v>
      </c>
      <c r="Y232" s="3">
        <f>IFERROR(Z232/$V232,0)</f>
        <v>0</v>
      </c>
      <c r="Z232" s="4">
        <f>D231</f>
        <v>0</v>
      </c>
      <c r="AA232" s="3">
        <f>IFERROR(AB232/$V232,0)</f>
        <v>0</v>
      </c>
      <c r="AB232" s="4">
        <f>E231</f>
        <v>0</v>
      </c>
      <c r="AC232" s="3">
        <f>IFERROR(AD232/$V232,0)</f>
        <v>0</v>
      </c>
      <c r="AD232" s="4">
        <f>F81</f>
        <v>4010000000</v>
      </c>
    </row>
    <row r="233" spans="1:30" ht="13.23529411764706">
      <c r="A233" t="s">
        <v>207</v>
      </c>
      <c r="B233" s="4">
        <v>29000000</v>
      </c>
      <c r="C233" s="4">
        <v>-65000000</v>
      </c>
      <c r="D233" s="4">
        <v>1020000000</v>
      </c>
      <c r="E233" s="4">
        <v>-980000000</v>
      </c>
      <c r="F233" s="4">
        <v>-82000000</v>
      </c>
      <c r="H233" t="s">
        <f>A232</f>
        <v>206</v>
      </c>
      <c r="I233" s="3">
        <f>IFERROR(J233/$J$178,0)</f>
        <v>0</v>
      </c>
      <c r="J233" s="4">
        <f>B232</f>
        <v>0</v>
      </c>
      <c r="K233" s="3">
        <f>IFERROR(L233/$L$178,0)</f>
        <v>0</v>
      </c>
      <c r="L233" s="4">
        <f>C232</f>
        <v>0</v>
      </c>
      <c r="M233" s="3">
        <f>IFERROR(N233/$N$178,0)</f>
        <v>0</v>
      </c>
      <c r="N233" s="4">
        <f>D232</f>
        <v>0</v>
      </c>
      <c r="O233" s="3">
        <f>IFERROR(P233/$P$178,0)</f>
        <v>0</v>
      </c>
      <c r="P233" s="4">
        <f>E232</f>
        <v>0</v>
      </c>
      <c r="Q233" s="3">
        <f>IFERROR(R233/$R$178,0)</f>
        <v>0</v>
      </c>
      <c r="R233" s="4">
        <f>F82</f>
        <v>0</v>
      </c>
      <c r="T233" t="s">
        <f>A232</f>
        <v>206</v>
      </c>
      <c r="U233" s="3">
        <f>IFERROR(V233/$V233,0)</f>
        <v>0</v>
      </c>
      <c r="V233" s="4">
        <f>B232</f>
        <v>0</v>
      </c>
      <c r="W233" s="3">
        <f>IFERROR(X233/$V233,0)</f>
        <v>0</v>
      </c>
      <c r="X233" s="4">
        <f>C232</f>
        <v>0</v>
      </c>
      <c r="Y233" s="3">
        <f>IFERROR(Z233/$V233,0)</f>
        <v>0</v>
      </c>
      <c r="Z233" s="4">
        <f>D232</f>
        <v>0</v>
      </c>
      <c r="AA233" s="3">
        <f>IFERROR(AB233/$V233,0)</f>
        <v>0</v>
      </c>
      <c r="AB233" s="4">
        <f>E232</f>
        <v>0</v>
      </c>
      <c r="AC233" s="3">
        <f>IFERROR(AD233/$V233,0)</f>
        <v>-0</v>
      </c>
      <c r="AD233" s="4">
        <f>F82</f>
        <v>0</v>
      </c>
    </row>
    <row r="234" spans="1:30" ht="13.23529411764706">
      <c r="A234" t="s">
        <v>208</v>
      </c>
      <c r="B234" s="4">
        <v>284000000</v>
      </c>
      <c r="C234" s="4">
        <v>-478000000</v>
      </c>
      <c r="D234" s="4">
        <v>-247000000</v>
      </c>
      <c r="E234" s="4">
        <v>-1330000000</v>
      </c>
      <c r="F234" s="4">
        <v>-5180000000</v>
      </c>
      <c r="H234" t="s">
        <f>A233</f>
        <v>207</v>
      </c>
      <c r="I234" s="3">
        <f>IFERROR(J234/$J$178,0)</f>
        <v>0.0025173611111111113</v>
      </c>
      <c r="J234" s="4">
        <f>B233</f>
        <v>29000000</v>
      </c>
      <c r="K234" s="3">
        <f>IFERROR(L234/$L$178,0)</f>
        <v>-0.0054759898904802023</v>
      </c>
      <c r="L234" s="4">
        <f>C233</f>
        <v>-65000000</v>
      </c>
      <c r="M234" s="3">
        <f>IFERROR(N234/$N$178,0)</f>
        <v>0.082792207792207792</v>
      </c>
      <c r="N234" s="4">
        <f>D233</f>
        <v>1020000000</v>
      </c>
      <c r="O234" s="3">
        <f>IFERROR(P234/$P$178,0)</f>
        <v>-0.077409162717219593</v>
      </c>
      <c r="P234" s="4">
        <f>E233</f>
        <v>-980000000</v>
      </c>
      <c r="Q234" s="3">
        <f>IFERROR(R234/$R$178,0)</f>
        <v>0</v>
      </c>
      <c r="R234" s="4">
        <f>F83</f>
        <v>0</v>
      </c>
      <c r="T234" t="s">
        <f>A233</f>
        <v>207</v>
      </c>
      <c r="U234" s="3">
        <f>IFERROR(V234/$V234,0)</f>
        <v>1</v>
      </c>
      <c r="V234" s="4">
        <f>B233</f>
        <v>29000000</v>
      </c>
      <c r="W234" s="3">
        <f>IFERROR(X234/$V234,0)</f>
        <v>-2.2413793103448274</v>
      </c>
      <c r="X234" s="4">
        <f>C233</f>
        <v>-65000000</v>
      </c>
      <c r="Y234" s="3">
        <f>IFERROR(Z234/$V234,0)</f>
        <v>35.172413793103445</v>
      </c>
      <c r="Z234" s="4">
        <f>D233</f>
        <v>1020000000</v>
      </c>
      <c r="AA234" s="3">
        <f>IFERROR(AB234/$V234,0)</f>
        <v>-33.793103448275865</v>
      </c>
      <c r="AB234" s="4">
        <f>E233</f>
        <v>-980000000</v>
      </c>
      <c r="AC234" s="3">
        <f>IFERROR(AD234/$V234,0)</f>
        <v>-0</v>
      </c>
      <c r="AD234" s="4">
        <f>F83</f>
        <v>0</v>
      </c>
    </row>
    <row r="235" spans="1:30" ht="13.23529411764706">
      <c r="A235" t="s">
        <v>209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H235" t="s">
        <f>A234</f>
        <v>208</v>
      </c>
      <c r="I235" s="3">
        <f>IFERROR(J235/$J$178,0)</f>
        <v>0.024652777777777777</v>
      </c>
      <c r="J235" s="4">
        <f>B234</f>
        <v>284000000</v>
      </c>
      <c r="K235" s="3">
        <f>IFERROR(L235/$L$178,0)</f>
        <v>-0.040269587194608256</v>
      </c>
      <c r="L235" s="4">
        <f>C234</f>
        <v>-478000000</v>
      </c>
      <c r="M235" s="3">
        <f>IFERROR(N235/$N$178,0)</f>
        <v>-0.020048701298701298</v>
      </c>
      <c r="N235" s="4">
        <f>D234</f>
        <v>-247000000</v>
      </c>
      <c r="O235" s="3">
        <f>IFERROR(P235/$P$178,0)</f>
        <v>-0.10505529225908374</v>
      </c>
      <c r="P235" s="4">
        <f>E234</f>
        <v>-1330000000</v>
      </c>
      <c r="Q235" s="3">
        <f>IFERROR(R235/$R$178,0)</f>
        <v>0</v>
      </c>
      <c r="R235" s="4">
        <f>F84</f>
        <v>0</v>
      </c>
      <c r="T235" t="s">
        <f>A234</f>
        <v>208</v>
      </c>
      <c r="U235" s="3">
        <f>IFERROR(V235/$V235,0)</f>
        <v>1</v>
      </c>
      <c r="V235" s="4">
        <f>B234</f>
        <v>284000000</v>
      </c>
      <c r="W235" s="3">
        <f>IFERROR(X235/$V235,0)</f>
        <v>-1.6830985915492958</v>
      </c>
      <c r="X235" s="4">
        <f>C234</f>
        <v>-478000000</v>
      </c>
      <c r="Y235" s="3">
        <f>IFERROR(Z235/$V235,0)</f>
        <v>-0.86971830985915488</v>
      </c>
      <c r="Z235" s="4">
        <f>D234</f>
        <v>-247000000</v>
      </c>
      <c r="AA235" s="3">
        <f>IFERROR(AB235/$V235,0)</f>
        <v>-4.683098591549296</v>
      </c>
      <c r="AB235" s="4">
        <f>E234</f>
        <v>-1330000000</v>
      </c>
      <c r="AC235" s="3">
        <f>IFERROR(AD235/$V235,0)</f>
        <v>0</v>
      </c>
      <c r="AD235" s="4">
        <f>F84</f>
        <v>0</v>
      </c>
    </row>
    <row r="236" spans="1:30" ht="13.23529411764706">
      <c r="A236" t="s">
        <v>210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6"/>
  <sheetViews>
    <sheetView topLeftCell="A26" workbookViewId="0" zoomScale="85">
      <selection activeCell="B28" sqref="B28:F28"/>
    </sheetView>
  </sheetViews>
  <sheetFormatPr defaultRowHeight="12.75"/>
  <cols>
    <col min="1" max="1" style="0" width="59.99639423076923" bestFit="1" customWidth="1"/>
    <col min="2" max="3" style="0" width="23.023826357466067" bestFit="1" customWidth="1"/>
    <col min="4" max="4" style="0" width="21.847426470588236" bestFit="1" customWidth="1"/>
    <col min="5" max="6" style="0" width="21.511312217194572" bestFit="1" customWidth="1"/>
    <col min="7" max="8" style="0" width="9.142307692307693"/>
    <col min="9" max="9" style="0" width="9.243141968325792" bestFit="1" customWidth="1"/>
    <col min="10" max="10" style="0" width="21.343255090497742" bestFit="1" customWidth="1"/>
    <col min="11" max="11" style="0" width="9.243141968325792" bestFit="1" customWidth="1"/>
    <col min="12" max="12" style="0" width="21.343255090497742" bestFit="1" customWidth="1"/>
    <col min="13" max="13" style="0" width="9.243141968325792" bestFit="1" customWidth="1"/>
    <col min="14" max="14" style="0" width="21.343255090497742" bestFit="1" customWidth="1"/>
    <col min="15" max="15" style="0" width="9.243141968325792" bestFit="1" customWidth="1"/>
    <col min="16" max="16" style="0" width="21.343255090497742" bestFit="1" customWidth="1"/>
    <col min="17" max="17" style="0" width="9.243141968325792" bestFit="1" customWidth="1"/>
    <col min="18" max="18" style="0" width="21.343255090497742" bestFit="1" customWidth="1"/>
    <col min="19" max="20" style="0" width="9.142307692307693"/>
    <col min="21" max="21" style="0" width="9.243141968325792" bestFit="1" customWidth="1"/>
    <col min="22" max="22" style="0" width="21.343255090497742" bestFit="1" customWidth="1"/>
    <col min="23" max="23" style="0" width="9.243141968325792" bestFit="1" customWidth="1"/>
    <col min="24" max="24" style="0" width="21.343255090497742" bestFit="1" customWidth="1"/>
    <col min="25" max="25" style="0" width="9.243141968325792" bestFit="1" customWidth="1"/>
    <col min="26" max="26" style="0" width="21.343255090497742" bestFit="1" customWidth="1"/>
    <col min="27" max="27" style="0" width="10.419541855203622" bestFit="1" customWidth="1"/>
    <col min="28" max="28" style="0" width="21.343255090497742" bestFit="1" customWidth="1"/>
    <col min="29" max="29" style="0" width="9.243141968325792" bestFit="1" customWidth="1"/>
    <col min="30" max="30" style="0" width="21.343255090497742" bestFit="1" customWidth="1"/>
    <col min="31" max="16384" style="0" width="9.142307692307693"/>
  </cols>
  <sheetData>
    <row r="1" spans="1:30" ht="13.23529411764706">
      <c r="A1" t="inlineStr">
        <is>
          <r>
            <rPr>
              <b val="true"/>
            </rPr>
            <t>Eversource Energy </t>
          </r>
          <r>
            <rPr/>
            <t/>
          </r>
        </is>
      </c>
    </row>
    <row r="2" spans="1:30" ht="13.23529411764706">
      <c r="A2" t="s">
        <v>211</v>
      </c>
      <c r="B2" s="1">
        <v>342667836</v>
      </c>
    </row>
    <row r="3" spans="1:30" ht="13.23529411764706">
      <c r="A3" t="s">
        <v>1</v>
      </c>
      <c r="B3" s="3">
        <v>0.20999999999999999</v>
      </c>
    </row>
    <row r="4" spans="1:30">
      <c r="B4" s="3"/>
    </row>
    <row r="5" spans="1:30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3.23529411764706">
      <c r="A6" t="s">
        <v>3</v>
      </c>
      <c r="B6" s="3">
        <f>B55/B52</f>
        <v>0.37760139860139857</v>
      </c>
      <c r="C6" s="3">
        <f>C55/C52</f>
        <v>0.37</v>
      </c>
      <c r="D6" s="3">
        <f>D55/D52</f>
        <v>0.36871974522292994</v>
      </c>
      <c r="E6" s="3">
        <f>E55/E52</f>
        <v>0.21727067669172934</v>
      </c>
      <c r="F6" s="3">
        <f>F55/F52</f>
        <v>0.22983193277310923</v>
      </c>
    </row>
    <row r="7" spans="1:30" ht="13.23529411764706">
      <c r="A7" t="s">
        <v>212</v>
      </c>
      <c r="B7" s="4">
        <f>B35-B42</f>
        <v>1929430000</v>
      </c>
      <c r="C7" s="4">
        <f>C35-C42</f>
        <v>2035930000</v>
      </c>
      <c r="D7" s="4">
        <f>D35-D42</f>
        <v>1933240000</v>
      </c>
      <c r="E7" s="4">
        <f>E35-E42</f>
        <v>2010250000</v>
      </c>
      <c r="F7" s="4">
        <f>F35-F42</f>
        <v>1888960000</v>
      </c>
    </row>
    <row r="8" spans="1:30" ht="13.23529411764706">
      <c r="A8" t="s">
        <v>5</v>
      </c>
      <c r="B8" s="4">
        <f>B48</f>
        <v>368920000</v>
      </c>
      <c r="C8" s="4">
        <f>C48</f>
        <v>397460000</v>
      </c>
      <c r="D8" s="4">
        <f>D48</f>
        <v>418460000</v>
      </c>
      <c r="E8" s="4">
        <f>E48</f>
        <v>496010000</v>
      </c>
      <c r="F8" s="4">
        <f>F48</f>
        <v>530700000.00000006</v>
      </c>
    </row>
    <row r="9" spans="1:30" ht="13.23529411764706">
      <c r="A9" t="s">
        <v>6</v>
      </c>
      <c r="B9" s="4">
        <f>B7*(1-B6)</f>
        <v>1200874533.4965034</v>
      </c>
      <c r="C9" s="4">
        <f>C7*(1-C6)</f>
        <v>1282635900</v>
      </c>
      <c r="D9" s="4">
        <f>D7*(1-D6)</f>
        <v>1220416239.7452228</v>
      </c>
      <c r="E9" s="4">
        <f>E7*(1-E6)</f>
        <v>1573481622.1804509</v>
      </c>
      <c r="F9" s="4">
        <f>F7*(1-F6)</f>
        <v>1454816672.2689075</v>
      </c>
    </row>
    <row r="10" spans="1:30" ht="13.23529411764706">
      <c r="A10" t="s">
        <v>7</v>
      </c>
      <c r="B10" s="4">
        <f>B127-(B122+B123+B124)</f>
        <v>23540000000</v>
      </c>
      <c r="C10" s="4">
        <f>C127-(C122+C123+C124)</f>
        <v>25009999999.999996</v>
      </c>
      <c r="D10" s="4">
        <f>D127-(D122+D123+D124)</f>
        <v>27360000000</v>
      </c>
      <c r="E10" s="4">
        <f>E127-(E122+E123+E124)</f>
        <v>29380000000</v>
      </c>
      <c r="F10" s="4">
        <f>F127-(F122+F123+F124)</f>
        <v>32260000000</v>
      </c>
    </row>
    <row r="11" spans="1:30" ht="13.23529411764706">
      <c r="A11" t="s">
        <v>8</v>
      </c>
      <c r="B11" s="4">
        <f>B10</f>
        <v>23540000000</v>
      </c>
      <c r="C11" s="4">
        <f>(B10+C10)/2</f>
        <v>24275000000</v>
      </c>
      <c r="D11" s="4">
        <f>(C10+D10)/2</f>
        <v>26185000000</v>
      </c>
      <c r="E11" s="4">
        <f>(D10+E10)/2</f>
        <v>28370000000</v>
      </c>
      <c r="F11" s="4">
        <f>(E10+F10)/2</f>
        <v>30820000000</v>
      </c>
    </row>
    <row r="12" spans="1:30" ht="13.23529411764706">
      <c r="A12" t="s">
        <v>9</v>
      </c>
      <c r="B12" s="3">
        <f>B9/B27</f>
        <v>0.15105340043981175</v>
      </c>
      <c r="C12" s="3">
        <f>C9/C27</f>
        <v>0.16788428010471204</v>
      </c>
      <c r="D12" s="3">
        <f>D9/D27</f>
        <v>0.15747306319293197</v>
      </c>
      <c r="E12" s="3">
        <f>E9/E27</f>
        <v>0.18621084286159184</v>
      </c>
      <c r="F12" s="3">
        <f>F9/F27</f>
        <v>0.17055295102800794</v>
      </c>
    </row>
    <row r="13" spans="1:30" ht="13.23529411764706">
      <c r="A13" t="s">
        <v>10</v>
      </c>
      <c r="B13" s="3">
        <f>B27/B11</f>
        <v>0.33772302463891252</v>
      </c>
      <c r="C13" s="3">
        <f>C27/C11</f>
        <v>0.31472708547888772</v>
      </c>
      <c r="D13" s="3">
        <f>D27/D11</f>
        <v>0.2959709757494749</v>
      </c>
      <c r="E13" s="3">
        <f>E27/E11</f>
        <v>0.29784984138174125</v>
      </c>
      <c r="F13" s="3">
        <f>F27/F11</f>
        <v>0.27676833225178454</v>
      </c>
    </row>
    <row r="14" spans="1:30" ht="13.23529411764706">
      <c r="A14" t="s">
        <v>11</v>
      </c>
      <c r="B14" s="3">
        <f>B27/B11</f>
        <v>0.33772302463891252</v>
      </c>
      <c r="C14" s="3">
        <f>C27/C11</f>
        <v>0.31472708547888772</v>
      </c>
      <c r="D14" s="3">
        <f>D27/D11</f>
        <v>0.2959709757494749</v>
      </c>
      <c r="E14" s="3">
        <f>E27/E11</f>
        <v>0.29784984138174125</v>
      </c>
      <c r="F14" s="3">
        <f>F27/F11</f>
        <v>0.27676833225178454</v>
      </c>
    </row>
    <row r="26" spans="1:30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7950000000</v>
      </c>
      <c r="C27" s="4">
        <v>7640000000</v>
      </c>
      <c r="D27" s="4">
        <v>7750000000</v>
      </c>
      <c r="E27" s="4">
        <v>8449999999.999999</v>
      </c>
      <c r="F27" s="4">
        <v>8529999999.999999</v>
      </c>
      <c r="H27" t="s">
        <f>A27</f>
        <v>14</v>
      </c>
      <c r="I27" s="8">
        <f>IFERROR(J27/$J$27,0)</f>
        <v>1</v>
      </c>
      <c r="J27" s="4">
        <f>B27</f>
        <v>7950000000</v>
      </c>
      <c r="K27" s="8">
        <f>IFERROR(L27/$L$27,0)</f>
        <v>1</v>
      </c>
      <c r="L27" s="4">
        <f>C27</f>
        <v>7640000000</v>
      </c>
      <c r="M27" s="8">
        <f>IFERROR(N27/$N$27,0)</f>
        <v>1</v>
      </c>
      <c r="N27" s="4">
        <f>D27</f>
        <v>7750000000</v>
      </c>
      <c r="O27" s="8">
        <f>IFERROR(P27/$P$27,0)</f>
        <v>1</v>
      </c>
      <c r="P27" s="4">
        <f>E27</f>
        <v>8449999999.999999</v>
      </c>
      <c r="Q27" s="8">
        <f>IFERROR(R27/$R$27,0)</f>
        <v>1</v>
      </c>
      <c r="R27" s="4">
        <f>F27</f>
        <v>8529999999.999999</v>
      </c>
      <c r="T27" t="s">
        <f>A27</f>
        <v>14</v>
      </c>
      <c r="U27" s="8">
        <f>IFERROR(V27/$V27,0)</f>
        <v>1</v>
      </c>
      <c r="V27" s="4">
        <f>B27</f>
        <v>7950000000</v>
      </c>
      <c r="W27" s="8">
        <f>IFERROR(X27/$V27,0)</f>
        <v>0.96100628930817611</v>
      </c>
      <c r="X27" s="4">
        <f>C27</f>
        <v>7640000000</v>
      </c>
      <c r="Y27" s="8">
        <f>IFERROR(Z27/$V27,0)</f>
        <v>0.97484276729559749</v>
      </c>
      <c r="Z27" s="4">
        <f>D27</f>
        <v>7750000000</v>
      </c>
      <c r="AA27" s="8">
        <f>IFERROR(AB27/$V27,0)</f>
        <v>1.0628930817610063</v>
      </c>
      <c r="AB27" s="4">
        <f>E27</f>
        <v>8449999999.999999</v>
      </c>
      <c r="AC27" s="8">
        <f>IFERROR(AD27/$V27,0)</f>
        <v>1.0729559748427673</v>
      </c>
      <c r="AD27" s="4">
        <f>F27</f>
        <v>8529999999.999999</v>
      </c>
    </row>
    <row r="28" spans="1:30" ht="13.5">
      <c r="A28" t="s">
        <v>15</v>
      </c>
      <c r="B28" s="4"/>
      <c r="C28" s="3">
        <f>(C27-B27)/B27</f>
        <v>-0.038993710691823898</v>
      </c>
      <c r="D28" s="3">
        <f>(D27-C27)/C27</f>
        <v>0.014397905759162303</v>
      </c>
      <c r="E28" s="3">
        <f>(E27-D27)/D27</f>
        <v>0.090322580645161174</v>
      </c>
      <c r="F28" s="3">
        <f>(F27-E27)/E27</f>
        <v>0.009467455621301777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-5.1038888340083633e-12</v>
      </c>
      <c r="L28" s="4">
        <f>C28</f>
        <v>-0.038993710691823898</v>
      </c>
      <c r="M28" s="8">
        <f>IFERROR(N28/$N$27,0)</f>
        <v>1.8577942915048135e-12</v>
      </c>
      <c r="N28" s="4">
        <f>D28</f>
        <v>0.014397905759162303</v>
      </c>
      <c r="O28" s="8">
        <f>IFERROR(P28/$P$27,0)</f>
        <v>1.0689062798243927e-11</v>
      </c>
      <c r="P28" s="4">
        <f>E28</f>
        <v>0.090322580645161174</v>
      </c>
      <c r="Q28" s="8">
        <f>IFERROR(R28/$R$27,0)</f>
        <v>1.1099010107036082e-12</v>
      </c>
      <c r="R28" s="4">
        <f>F28</f>
        <v>0.009467455621301777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-0.038993710691823898</v>
      </c>
      <c r="Y28" s="8">
        <f>IFERROR(Z28/$V28,0)</f>
        <v>0</v>
      </c>
      <c r="Z28" s="4">
        <f>D28</f>
        <v>0.014397905759162303</v>
      </c>
      <c r="AA28" s="8">
        <f>IFERROR(AB28/$V28,0)</f>
        <v>0</v>
      </c>
      <c r="AB28" s="4">
        <f>E28</f>
        <v>0.090322580645161174</v>
      </c>
      <c r="AC28" s="8">
        <f>IFERROR(AD28/$V28,0)</f>
        <v>0</v>
      </c>
      <c r="AD28" s="4">
        <f>F28</f>
        <v>0.009467455621301777</v>
      </c>
    </row>
    <row r="29" spans="1:30" ht="13.5">
      <c r="A29" t="s">
        <v>16</v>
      </c>
      <c r="B29" s="4">
        <v>5430000000</v>
      </c>
      <c r="C29" s="4">
        <v>4970000000</v>
      </c>
      <c r="D29" s="4">
        <v>5140000000</v>
      </c>
      <c r="E29" s="4">
        <v>5710000000</v>
      </c>
      <c r="F29" s="4">
        <v>5920000000</v>
      </c>
      <c r="H29" t="s">
        <f>A29</f>
        <v>16</v>
      </c>
      <c r="I29" s="8">
        <f>IFERROR(J29/$J$27,0)</f>
        <v>0.68301886792452826</v>
      </c>
      <c r="J29" s="4">
        <f>B29</f>
        <v>5430000000</v>
      </c>
      <c r="K29" s="8">
        <f>IFERROR(L29/$L$27,0)</f>
        <v>0.65052356020942403</v>
      </c>
      <c r="L29" s="4">
        <f>C29</f>
        <v>4970000000</v>
      </c>
      <c r="M29" s="8">
        <f>IFERROR(N29/$N$27,0)</f>
        <v>0.66322580645161289</v>
      </c>
      <c r="N29" s="4">
        <f>D29</f>
        <v>5140000000</v>
      </c>
      <c r="O29" s="8">
        <f>IFERROR(P29/$P$27,0)</f>
        <v>0.67573964497041428</v>
      </c>
      <c r="P29" s="4">
        <f>E29</f>
        <v>5710000000</v>
      </c>
      <c r="Q29" s="8">
        <f>IFERROR(R29/$R$27,0)</f>
        <v>0.69402110199296607</v>
      </c>
      <c r="R29" s="4">
        <f>F29</f>
        <v>5920000000</v>
      </c>
      <c r="T29" t="s">
        <f>A29</f>
        <v>16</v>
      </c>
      <c r="U29" s="8">
        <f>IFERROR(V29/$V29,0)</f>
        <v>1</v>
      </c>
      <c r="V29" s="4">
        <f>B29</f>
        <v>5430000000</v>
      </c>
      <c r="W29" s="8">
        <f>IFERROR(X29/$V29,0)</f>
        <v>0.9152854511970534</v>
      </c>
      <c r="X29" s="4">
        <f>C29</f>
        <v>4970000000</v>
      </c>
      <c r="Y29" s="8">
        <f>IFERROR(Z29/$V29,0)</f>
        <v>0.94659300184162065</v>
      </c>
      <c r="Z29" s="4">
        <f>D29</f>
        <v>5140000000</v>
      </c>
      <c r="AA29" s="8">
        <f>IFERROR(AB29/$V29,0)</f>
        <v>1.0515653775322285</v>
      </c>
      <c r="AB29" s="4">
        <f>E29</f>
        <v>5710000000</v>
      </c>
      <c r="AC29" s="8">
        <f>IFERROR(AD29/$V29,0)</f>
        <v>1.0902394106813997</v>
      </c>
      <c r="AD29" s="4">
        <f>F29</f>
        <v>5920000000</v>
      </c>
    </row>
    <row r="30" spans="1:30" ht="13.5">
      <c r="A30" t="s">
        <v>17</v>
      </c>
      <c r="B30" s="4">
        <v>4750000000</v>
      </c>
      <c r="C30" s="4">
        <v>4179999999.9999995</v>
      </c>
      <c r="D30" s="4">
        <v>4280000000.0000005</v>
      </c>
      <c r="E30" s="4">
        <v>4630000000</v>
      </c>
      <c r="F30" s="4">
        <v>4840000000</v>
      </c>
      <c r="H30" t="s">
        <f>A30</f>
        <v>17</v>
      </c>
      <c r="I30" s="8">
        <f>IFERROR(J30/$J$27,0)</f>
        <v>0.59748427672955973</v>
      </c>
      <c r="J30" s="4">
        <f>B30</f>
        <v>4750000000</v>
      </c>
      <c r="K30" s="8">
        <f>IFERROR(L30/$L$27,0)</f>
        <v>0.54712041884816742</v>
      </c>
      <c r="L30" s="4">
        <f>C30</f>
        <v>4179999999.9999995</v>
      </c>
      <c r="M30" s="8">
        <f>IFERROR(N30/$N$27,0)</f>
        <v>0.55225806451612913</v>
      </c>
      <c r="N30" s="4">
        <f>D30</f>
        <v>4280000000.0000005</v>
      </c>
      <c r="O30" s="8">
        <f>IFERROR(P30/$P$27,0)</f>
        <v>0.54792899408284035</v>
      </c>
      <c r="P30" s="4">
        <f>E30</f>
        <v>4630000000</v>
      </c>
      <c r="Q30" s="8">
        <f>IFERROR(R30/$R$27,0)</f>
        <v>0.56740914419695199</v>
      </c>
      <c r="R30" s="4">
        <f>F30</f>
        <v>4840000000</v>
      </c>
      <c r="T30" t="s">
        <f>A30</f>
        <v>17</v>
      </c>
      <c r="U30" s="8">
        <f>IFERROR(V30/$V30,0)</f>
        <v>1</v>
      </c>
      <c r="V30" s="4">
        <f>B30</f>
        <v>4750000000</v>
      </c>
      <c r="W30" s="8">
        <f>IFERROR(X30/$V30,0)</f>
        <v>0.87999999999999989</v>
      </c>
      <c r="X30" s="4">
        <f>C30</f>
        <v>4179999999.9999995</v>
      </c>
      <c r="Y30" s="8">
        <f>IFERROR(Z30/$V30,0)</f>
        <v>0.90105263157894744</v>
      </c>
      <c r="Z30" s="4">
        <f>D30</f>
        <v>4280000000.0000005</v>
      </c>
      <c r="AA30" s="8">
        <f>IFERROR(AB30/$V30,0)</f>
        <v>0.97473684210526312</v>
      </c>
      <c r="AB30" s="4">
        <f>E30</f>
        <v>4630000000</v>
      </c>
      <c r="AC30" s="8">
        <f>IFERROR(AD30/$V30,0)</f>
        <v>1.0189473684210526</v>
      </c>
      <c r="AD30" s="4">
        <f>F30</f>
        <v>4840000000</v>
      </c>
    </row>
    <row r="31" spans="1:30" ht="13.5">
      <c r="A31" t="s">
        <v>18</v>
      </c>
      <c r="B31" s="4">
        <v>688200000</v>
      </c>
      <c r="C31" s="4">
        <v>787160000</v>
      </c>
      <c r="D31" s="4">
        <v>863790000</v>
      </c>
      <c r="E31" s="4">
        <v>1070000000.0000001</v>
      </c>
      <c r="F31" s="4">
        <v>1080000000</v>
      </c>
      <c r="H31" t="s">
        <f>A31</f>
        <v>18</v>
      </c>
      <c r="I31" s="8">
        <f>IFERROR(J31/$J$27,0)</f>
        <v>0.086566037735849061</v>
      </c>
      <c r="J31" s="4">
        <f>B31</f>
        <v>688200000</v>
      </c>
      <c r="K31" s="8">
        <f>IFERROR(L31/$L$27,0)</f>
        <v>0.10303141361256545</v>
      </c>
      <c r="L31" s="4">
        <f>C31</f>
        <v>787160000</v>
      </c>
      <c r="M31" s="8">
        <f>IFERROR(N31/$N$27,0)</f>
        <v>0.11145677419354838</v>
      </c>
      <c r="N31" s="4">
        <f>D31</f>
        <v>863790000</v>
      </c>
      <c r="O31" s="8">
        <f>IFERROR(P31/$P$27,0)</f>
        <v>0.12662721893491127</v>
      </c>
      <c r="P31" s="4">
        <f>E31</f>
        <v>1070000000.0000001</v>
      </c>
      <c r="Q31" s="8">
        <f>IFERROR(R31/$R$27,0)</f>
        <v>0.12661195779601409</v>
      </c>
      <c r="R31" s="4">
        <f>F31</f>
        <v>1080000000</v>
      </c>
      <c r="T31" t="s">
        <f>A31</f>
        <v>18</v>
      </c>
      <c r="U31" s="8">
        <f>IFERROR(V31/$V31,0)</f>
        <v>1</v>
      </c>
      <c r="V31" s="4">
        <f>B31</f>
        <v>688200000</v>
      </c>
      <c r="W31" s="8">
        <f>IFERROR(X31/$V31,0)</f>
        <v>1.1437954083115374</v>
      </c>
      <c r="X31" s="4">
        <f>C31</f>
        <v>787160000</v>
      </c>
      <c r="Y31" s="8">
        <f>IFERROR(Z31/$V31,0)</f>
        <v>1.2551438535309503</v>
      </c>
      <c r="Z31" s="4">
        <f>D31</f>
        <v>863790000</v>
      </c>
      <c r="AA31" s="8">
        <f>IFERROR(AB31/$V31,0)</f>
        <v>1.5547805870386517</v>
      </c>
      <c r="AB31" s="4">
        <f>E31</f>
        <v>1070000000.0000001</v>
      </c>
      <c r="AC31" s="8">
        <f>IFERROR(AD31/$V31,0)</f>
        <v>1.5693112467306016</v>
      </c>
      <c r="AD31" s="4">
        <f>F31</f>
        <v>1080000000</v>
      </c>
    </row>
    <row r="32" spans="1:30" ht="13.5">
      <c r="A32" t="s">
        <v>19</v>
      </c>
      <c r="B32" s="4">
        <v>665860000</v>
      </c>
      <c r="C32" s="4">
        <v>715470000</v>
      </c>
      <c r="D32" s="4">
        <v>773800000</v>
      </c>
      <c r="E32" s="4">
        <v>819930000</v>
      </c>
      <c r="F32" s="4">
        <v>885280000</v>
      </c>
      <c r="H32" t="s">
        <f>A32</f>
        <v>19</v>
      </c>
      <c r="I32" s="8">
        <f>IFERROR(J32/$J$27,0)</f>
        <v>0.083755974842767297</v>
      </c>
      <c r="J32" s="4">
        <f>B32</f>
        <v>665860000</v>
      </c>
      <c r="K32" s="8">
        <f>IFERROR(L32/$L$27,0)</f>
        <v>0.093647905759162306</v>
      </c>
      <c r="L32" s="4">
        <f>C32</f>
        <v>715470000</v>
      </c>
      <c r="M32" s="8">
        <f>IFERROR(N32/$N$27,0)</f>
        <v>0.099845161290322587</v>
      </c>
      <c r="N32" s="4">
        <f>D32</f>
        <v>773800000</v>
      </c>
      <c r="O32" s="8">
        <f>IFERROR(P32/$P$27,0)</f>
        <v>0.097033136094674566</v>
      </c>
      <c r="P32" s="4">
        <f>E32</f>
        <v>819930000</v>
      </c>
      <c r="Q32" s="8">
        <f>IFERROR(R32/$R$27,0)</f>
        <v>0.10378429073856976</v>
      </c>
      <c r="R32" s="4">
        <f>F32</f>
        <v>885280000</v>
      </c>
      <c r="T32" t="s">
        <f>A32</f>
        <v>19</v>
      </c>
      <c r="U32" s="8">
        <f>IFERROR(V32/$V32,0)</f>
        <v>1</v>
      </c>
      <c r="V32" s="4">
        <f>B32</f>
        <v>665860000</v>
      </c>
      <c r="W32" s="8">
        <f>IFERROR(X32/$V32,0)</f>
        <v>1.074505151232992</v>
      </c>
      <c r="X32" s="4">
        <f>C32</f>
        <v>715470000</v>
      </c>
      <c r="Y32" s="8">
        <f>IFERROR(Z32/$V32,0)</f>
        <v>1.162106148439612</v>
      </c>
      <c r="Z32" s="4">
        <f>D32</f>
        <v>773800000</v>
      </c>
      <c r="AA32" s="8">
        <f>IFERROR(AB32/$V32,0)</f>
        <v>1.2313849758207431</v>
      </c>
      <c r="AB32" s="4">
        <f>E32</f>
        <v>819930000</v>
      </c>
      <c r="AC32" s="8">
        <f>IFERROR(AD32/$V32,0)</f>
        <v>1.3295287297630132</v>
      </c>
      <c r="AD32" s="4">
        <f>F32</f>
        <v>885280000</v>
      </c>
    </row>
    <row r="33" spans="1:30" ht="13.5">
      <c r="A33" t="s">
        <v>20</v>
      </c>
      <c r="B33" s="4">
        <v>22340000</v>
      </c>
      <c r="C33" s="4">
        <v>71700000</v>
      </c>
      <c r="D33" s="4">
        <v>89990000</v>
      </c>
      <c r="E33" s="4">
        <v>252030000</v>
      </c>
      <c r="F33" s="4">
        <v>195380000</v>
      </c>
      <c r="H33" t="s">
        <f>A33</f>
        <v>20</v>
      </c>
      <c r="I33" s="8">
        <f>IFERROR(J33/$J$27,0)</f>
        <v>0.0028100628930817612</v>
      </c>
      <c r="J33" s="4">
        <f>B33</f>
        <v>22340000</v>
      </c>
      <c r="K33" s="8">
        <f>IFERROR(L33/$L$27,0)</f>
        <v>0.0093848167539267013</v>
      </c>
      <c r="L33" s="4">
        <f>C33</f>
        <v>71700000</v>
      </c>
      <c r="M33" s="8">
        <f>IFERROR(N33/$N$27,0)</f>
        <v>0.011611612903225807</v>
      </c>
      <c r="N33" s="4">
        <f>D33</f>
        <v>89990000</v>
      </c>
      <c r="O33" s="8">
        <f>IFERROR(P33/$P$27,0)</f>
        <v>0.029826035502958582</v>
      </c>
      <c r="P33" s="4">
        <f>E33</f>
        <v>252030000</v>
      </c>
      <c r="Q33" s="8">
        <f>IFERROR(R33/$R$27,0)</f>
        <v>0.022905041031652994</v>
      </c>
      <c r="R33" s="4">
        <f>F33</f>
        <v>195380000</v>
      </c>
      <c r="T33" t="s">
        <f>A33</f>
        <v>20</v>
      </c>
      <c r="U33" s="8">
        <f>IFERROR(V33/$V33,0)</f>
        <v>1</v>
      </c>
      <c r="V33" s="4">
        <f>B33</f>
        <v>22340000</v>
      </c>
      <c r="W33" s="8">
        <f>IFERROR(X33/$V33,0)</f>
        <v>3.2094897045658013</v>
      </c>
      <c r="X33" s="4">
        <f>C33</f>
        <v>71700000</v>
      </c>
      <c r="Y33" s="8">
        <f>IFERROR(Z33/$V33,0)</f>
        <v>4.0282005371530882</v>
      </c>
      <c r="Z33" s="4">
        <f>D33</f>
        <v>89990000</v>
      </c>
      <c r="AA33" s="8">
        <f>IFERROR(AB33/$V33,0)</f>
        <v>11.281557743957027</v>
      </c>
      <c r="AB33" s="4">
        <f>E33</f>
        <v>252030000</v>
      </c>
      <c r="AC33" s="8">
        <f>IFERROR(AD33/$V33,0)</f>
        <v>8.7457475380483434</v>
      </c>
      <c r="AD33" s="4">
        <f>F33</f>
        <v>195380000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2520000000</v>
      </c>
      <c r="C35" s="4">
        <v>2670000000</v>
      </c>
      <c r="D35" s="4">
        <v>2610000000</v>
      </c>
      <c r="E35" s="4">
        <v>2740000000</v>
      </c>
      <c r="F35" s="4">
        <v>2600000000</v>
      </c>
      <c r="H35" t="s">
        <f>A35</f>
        <v>23</v>
      </c>
      <c r="I35" s="8">
        <f>IFERROR(J35/$J$27,0)</f>
        <v>0.31698113207547168</v>
      </c>
      <c r="J35" s="4">
        <f>B35</f>
        <v>2520000000</v>
      </c>
      <c r="K35" s="8">
        <f>IFERROR(L35/$L$27,0)</f>
        <v>0.34947643979057591</v>
      </c>
      <c r="L35" s="4">
        <f>C35</f>
        <v>2670000000</v>
      </c>
      <c r="M35" s="8">
        <f>IFERROR(N35/$N$27,0)</f>
        <v>0.33677419354838711</v>
      </c>
      <c r="N35" s="4">
        <f>D35</f>
        <v>2610000000</v>
      </c>
      <c r="O35" s="8">
        <f>IFERROR(P35/$P$27,0)</f>
        <v>0.32426035502958583</v>
      </c>
      <c r="P35" s="4">
        <f>E35</f>
        <v>2740000000</v>
      </c>
      <c r="Q35" s="8">
        <f>IFERROR(R35/$R$27,0)</f>
        <v>0.30480656506447834</v>
      </c>
      <c r="R35" s="4">
        <f>F35</f>
        <v>2600000000</v>
      </c>
      <c r="T35" t="s">
        <f>A35</f>
        <v>23</v>
      </c>
      <c r="U35" s="8">
        <f>IFERROR(V35/$V35,0)</f>
        <v>1</v>
      </c>
      <c r="V35" s="4">
        <f>B35</f>
        <v>2520000000</v>
      </c>
      <c r="W35" s="8">
        <f>IFERROR(X35/$V35,0)</f>
        <v>1.0595238095238095</v>
      </c>
      <c r="X35" s="4">
        <f>C35</f>
        <v>2670000000</v>
      </c>
      <c r="Y35" s="8">
        <f>IFERROR(Z35/$V35,0)</f>
        <v>1.0357142857142858</v>
      </c>
      <c r="Z35" s="4">
        <f>D35</f>
        <v>2610000000</v>
      </c>
      <c r="AA35" s="8">
        <f>IFERROR(AB35/$V35,0)</f>
        <v>1.0873015873015872</v>
      </c>
      <c r="AB35" s="4">
        <f>E35</f>
        <v>2740000000</v>
      </c>
      <c r="AC35" s="8">
        <f>IFERROR(AD35/$V35,0)</f>
        <v>1.0317460317460319</v>
      </c>
      <c r="AD35" s="4">
        <f>F35</f>
        <v>2600000000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590570000</v>
      </c>
      <c r="C42" s="4">
        <v>634070000</v>
      </c>
      <c r="D42" s="4">
        <v>676760000</v>
      </c>
      <c r="E42" s="4">
        <v>729750000</v>
      </c>
      <c r="F42" s="4">
        <v>711040000</v>
      </c>
      <c r="H42" t="s">
        <f>A42</f>
        <v>30</v>
      </c>
      <c r="I42" s="8">
        <f>IFERROR(J42/$J$27,0)</f>
        <v>0.074285534591194968</v>
      </c>
      <c r="J42" s="4">
        <f>B42</f>
        <v>590570000</v>
      </c>
      <c r="K42" s="8">
        <f>IFERROR(L42/$L$27,0)</f>
        <v>0.082993455497382199</v>
      </c>
      <c r="L42" s="4">
        <f>C42</f>
        <v>634070000</v>
      </c>
      <c r="M42" s="8">
        <f>IFERROR(N42/$N$27,0)</f>
        <v>0.08732387096774194</v>
      </c>
      <c r="N42" s="4">
        <f>D42</f>
        <v>676760000</v>
      </c>
      <c r="O42" s="8">
        <f>IFERROR(P42/$P$27,0)</f>
        <v>0.086360946745562134</v>
      </c>
      <c r="P42" s="4">
        <f>E42</f>
        <v>729750000</v>
      </c>
      <c r="Q42" s="8">
        <f>IFERROR(R42/$R$27,0)</f>
        <v>0.083357561547479489</v>
      </c>
      <c r="R42" s="4">
        <f>F42</f>
        <v>711040000</v>
      </c>
      <c r="T42" t="s">
        <f>A42</f>
        <v>30</v>
      </c>
      <c r="U42" s="8">
        <f>IFERROR(V42/$V42,0)</f>
        <v>1</v>
      </c>
      <c r="V42" s="4">
        <f>B42</f>
        <v>590570000</v>
      </c>
      <c r="W42" s="8">
        <f>IFERROR(X42/$V42,0)</f>
        <v>1.0736576527761315</v>
      </c>
      <c r="X42" s="4">
        <f>C42</f>
        <v>634070000</v>
      </c>
      <c r="Y42" s="8">
        <f>IFERROR(Z42/$V42,0)</f>
        <v>1.1459437492591902</v>
      </c>
      <c r="Z42" s="4">
        <f>D42</f>
        <v>676760000</v>
      </c>
      <c r="AA42" s="8">
        <f>IFERROR(AB42/$V42,0)</f>
        <v>1.2356706232961376</v>
      </c>
      <c r="AB42" s="4">
        <f>E42</f>
        <v>729750000</v>
      </c>
      <c r="AC42" s="8">
        <f>IFERROR(AD42/$V42,0)</f>
        <v>1.2039893662055303</v>
      </c>
      <c r="AD42" s="4">
        <f>F42</f>
        <v>711040000</v>
      </c>
    </row>
    <row r="43" spans="1:30" ht="13.5">
      <c r="A43" t="s">
        <v>31</v>
      </c>
      <c r="B43" s="4">
        <v>0</v>
      </c>
      <c r="C43" s="4">
        <v>0</v>
      </c>
      <c r="D43" s="4">
        <v>-9700000</v>
      </c>
      <c r="E43" s="4">
        <v>267300000</v>
      </c>
      <c r="F43" s="4">
        <v>209440000</v>
      </c>
      <c r="H43" t="s">
        <f>A43</f>
        <v>31</v>
      </c>
      <c r="I43" s="8">
        <f>IFERROR(J43/$J$27,0)</f>
        <v>0</v>
      </c>
      <c r="J43" s="4">
        <f>B43</f>
        <v>0</v>
      </c>
      <c r="K43" s="8">
        <f>IFERROR(L43/$L$27,0)</f>
        <v>0</v>
      </c>
      <c r="L43" s="4">
        <f>C43</f>
        <v>0</v>
      </c>
      <c r="M43" s="8">
        <f>IFERROR(N43/$N$27,0)</f>
        <v>-0.0012516129032258065</v>
      </c>
      <c r="N43" s="4">
        <f>D43</f>
        <v>-9700000</v>
      </c>
      <c r="O43" s="8">
        <f>IFERROR(P43/$P$27,0)</f>
        <v>0.031633136094674559</v>
      </c>
      <c r="P43" s="4">
        <f>E43</f>
        <v>267300000</v>
      </c>
      <c r="Q43" s="8">
        <f>IFERROR(R43/$R$27,0)</f>
        <v>0.024553341148886288</v>
      </c>
      <c r="R43" s="4">
        <f>F43</f>
        <v>209440000</v>
      </c>
      <c r="T43" t="s">
        <f>A43</f>
        <v>31</v>
      </c>
      <c r="U43" s="8">
        <f>IFERROR(V43/$V43,0)</f>
        <v>0</v>
      </c>
      <c r="V43" s="4">
        <f>B43</f>
        <v>0</v>
      </c>
      <c r="W43" s="8">
        <f>IFERROR(X43/$V43,0)</f>
        <v>0</v>
      </c>
      <c r="X43" s="4">
        <f>C43</f>
        <v>0</v>
      </c>
      <c r="Y43" s="8">
        <f>IFERROR(Z43/$V43,0)</f>
        <v>0</v>
      </c>
      <c r="Z43" s="4">
        <f>D43</f>
        <v>-9700000</v>
      </c>
      <c r="AA43" s="8">
        <f>IFERROR(AB43/$V43,0)</f>
        <v>0</v>
      </c>
      <c r="AB43" s="4">
        <f>E43</f>
        <v>267300000</v>
      </c>
      <c r="AC43" s="8">
        <f>IFERROR(AD43/$V43,0)</f>
        <v>0</v>
      </c>
      <c r="AD43" s="4">
        <f>F43</f>
        <v>209440000</v>
      </c>
    </row>
    <row r="44" spans="1:30" ht="13.5">
      <c r="A44" t="s">
        <v>32</v>
      </c>
      <c r="B44" s="4">
        <v>0</v>
      </c>
      <c r="C44" s="4">
        <v>0</v>
      </c>
      <c r="D44" s="4">
        <v>9700000</v>
      </c>
      <c r="E44" s="4">
        <v>1680000000</v>
      </c>
      <c r="F44" s="4">
        <v>1620000000</v>
      </c>
      <c r="H44" t="s">
        <f>A44</f>
        <v>32</v>
      </c>
      <c r="I44" s="8">
        <f>IFERROR(J44/$J$27,0)</f>
        <v>0</v>
      </c>
      <c r="J44" s="4">
        <f>B44</f>
        <v>0</v>
      </c>
      <c r="K44" s="8">
        <f>IFERROR(L44/$L$27,0)</f>
        <v>0</v>
      </c>
      <c r="L44" s="4">
        <f>C44</f>
        <v>0</v>
      </c>
      <c r="M44" s="8">
        <f>IFERROR(N44/$N$27,0)</f>
        <v>0.0012516129032258065</v>
      </c>
      <c r="N44" s="4">
        <f>D44</f>
        <v>9700000</v>
      </c>
      <c r="O44" s="8">
        <f>IFERROR(P44/$P$27,0)</f>
        <v>0.1988165680473373</v>
      </c>
      <c r="P44" s="4">
        <f>E44</f>
        <v>1680000000</v>
      </c>
      <c r="Q44" s="8">
        <f>IFERROR(R44/$R$27,0)</f>
        <v>0.18991793669402113</v>
      </c>
      <c r="R44" s="4">
        <f>F44</f>
        <v>1620000000</v>
      </c>
      <c r="T44" t="s">
        <f>A44</f>
        <v>32</v>
      </c>
      <c r="U44" s="8">
        <f>IFERROR(V44/$V44,0)</f>
        <v>0</v>
      </c>
      <c r="V44" s="4">
        <f>B44</f>
        <v>0</v>
      </c>
      <c r="W44" s="8">
        <f>IFERROR(X44/$V44,0)</f>
        <v>0</v>
      </c>
      <c r="X44" s="4">
        <f>C44</f>
        <v>0</v>
      </c>
      <c r="Y44" s="8">
        <f>IFERROR(Z44/$V44,0)</f>
        <v>0</v>
      </c>
      <c r="Z44" s="4">
        <f>D44</f>
        <v>9700000</v>
      </c>
      <c r="AA44" s="8">
        <f>IFERROR(AB44/$V44,0)</f>
        <v>0</v>
      </c>
      <c r="AB44" s="4">
        <f>E44</f>
        <v>1680000000</v>
      </c>
      <c r="AC44" s="8">
        <f>IFERROR(AD44/$V44,0)</f>
        <v>0</v>
      </c>
      <c r="AD44" s="4">
        <f>F44</f>
        <v>1620000000</v>
      </c>
    </row>
    <row r="45" spans="1:30" ht="13.5">
      <c r="A45" t="s">
        <v>33</v>
      </c>
      <c r="B45" s="4">
        <v>30730000</v>
      </c>
      <c r="C45" s="4">
        <v>31420000</v>
      </c>
      <c r="D45" s="4">
        <v>68910000</v>
      </c>
      <c r="E45" s="4">
        <v>103670000</v>
      </c>
      <c r="F45" s="4">
        <v>65480000.000000007</v>
      </c>
      <c r="H45" t="s">
        <f>A45</f>
        <v>33</v>
      </c>
      <c r="I45" s="8">
        <f>IFERROR(J45/$J$27,0)</f>
        <v>0.0038654088050314468</v>
      </c>
      <c r="J45" s="4">
        <f>B45</f>
        <v>30730000</v>
      </c>
      <c r="K45" s="8">
        <f>IFERROR(L45/$L$27,0)</f>
        <v>0.0041125654450261777</v>
      </c>
      <c r="L45" s="4">
        <f>C45</f>
        <v>31420000</v>
      </c>
      <c r="M45" s="8">
        <f>IFERROR(N45/$N$27,0)</f>
        <v>0.0088916129032258068</v>
      </c>
      <c r="N45" s="4">
        <f>D45</f>
        <v>68910000</v>
      </c>
      <c r="O45" s="8">
        <f>IFERROR(P45/$P$27,0)</f>
        <v>0.012268639053254439</v>
      </c>
      <c r="P45" s="4">
        <f>E45</f>
        <v>103670000</v>
      </c>
      <c r="Q45" s="8">
        <f>IFERROR(R45/$R$27,0)</f>
        <v>0.0076764361078546324</v>
      </c>
      <c r="R45" s="4">
        <f>F45</f>
        <v>65480000.000000007</v>
      </c>
      <c r="T45" t="s">
        <f>A45</f>
        <v>33</v>
      </c>
      <c r="U45" s="8">
        <f>IFERROR(V45/$V45,0)</f>
        <v>1</v>
      </c>
      <c r="V45" s="4">
        <f>B45</f>
        <v>30730000</v>
      </c>
      <c r="W45" s="8">
        <f>IFERROR(X45/$V45,0)</f>
        <v>1.0224536283761796</v>
      </c>
      <c r="X45" s="4">
        <f>C45</f>
        <v>31420000</v>
      </c>
      <c r="Y45" s="8">
        <f>IFERROR(Z45/$V45,0)</f>
        <v>2.2424341034819393</v>
      </c>
      <c r="Z45" s="4">
        <f>D45</f>
        <v>68910000</v>
      </c>
      <c r="AA45" s="8">
        <f>IFERROR(AB45/$V45,0)</f>
        <v>3.3735763097949887</v>
      </c>
      <c r="AB45" s="4">
        <f>E45</f>
        <v>103670000</v>
      </c>
      <c r="AC45" s="8">
        <f>IFERROR(AD45/$V45,0)</f>
        <v>2.1308167914090466</v>
      </c>
      <c r="AD45" s="4">
        <f>F45</f>
        <v>65480000.000000007</v>
      </c>
    </row>
    <row r="46" spans="1:30" ht="13.5">
      <c r="A46" t="s">
        <v>34</v>
      </c>
      <c r="B46" s="4">
        <v>0</v>
      </c>
      <c r="C46" s="4">
        <v>11000000</v>
      </c>
      <c r="D46" s="4">
        <v>8300000.0000000009</v>
      </c>
      <c r="E46" s="4">
        <v>18100000</v>
      </c>
      <c r="F46" s="4">
        <v>12800000</v>
      </c>
      <c r="H46" t="s">
        <f>A46</f>
        <v>34</v>
      </c>
      <c r="I46" s="8">
        <f>IFERROR(J46/$J$27,0)</f>
        <v>0</v>
      </c>
      <c r="J46" s="4">
        <f>B46</f>
        <v>0</v>
      </c>
      <c r="K46" s="8">
        <f>IFERROR(L46/$L$27,0)</f>
        <v>0.0014397905759162303</v>
      </c>
      <c r="L46" s="4">
        <f>C46</f>
        <v>11000000</v>
      </c>
      <c r="M46" s="8">
        <f>IFERROR(N46/$N$27,0)</f>
        <v>0.0010709677419354839</v>
      </c>
      <c r="N46" s="4">
        <f>D46</f>
        <v>8300000.0000000009</v>
      </c>
      <c r="O46" s="8">
        <f>IFERROR(P46/$P$27,0)</f>
        <v>0.0021420118343195267</v>
      </c>
      <c r="P46" s="4">
        <f>E46</f>
        <v>18100000</v>
      </c>
      <c r="Q46" s="8">
        <f>IFERROR(R46/$R$27,0)</f>
        <v>0.0015005861664712781</v>
      </c>
      <c r="R46" s="4">
        <f>F46</f>
        <v>12800000</v>
      </c>
      <c r="T46" t="s">
        <f>A46</f>
        <v>34</v>
      </c>
      <c r="U46" s="8">
        <f>IFERROR(V46/$V46,0)</f>
        <v>0</v>
      </c>
      <c r="V46" s="4">
        <f>B46</f>
        <v>0</v>
      </c>
      <c r="W46" s="8">
        <f>IFERROR(X46/$V46,0)</f>
        <v>0</v>
      </c>
      <c r="X46" s="4">
        <f>C46</f>
        <v>11000000</v>
      </c>
      <c r="Y46" s="8">
        <f>IFERROR(Z46/$V46,0)</f>
        <v>0</v>
      </c>
      <c r="Z46" s="4">
        <f>D46</f>
        <v>8300000.0000000009</v>
      </c>
      <c r="AA46" s="8">
        <f>IFERROR(AB46/$V46,0)</f>
        <v>0</v>
      </c>
      <c r="AB46" s="4">
        <f>E46</f>
        <v>18100000</v>
      </c>
      <c r="AC46" s="8">
        <f>IFERROR(AD46/$V46,0)</f>
        <v>0</v>
      </c>
      <c r="AD46" s="4">
        <f>F46</f>
        <v>12800000</v>
      </c>
    </row>
    <row r="47" spans="1:30" ht="13.5">
      <c r="A47" t="s">
        <v>35</v>
      </c>
      <c r="B47" s="4">
        <v>0</v>
      </c>
      <c r="C47" s="4">
        <v>0</v>
      </c>
      <c r="D47" s="4">
        <v>17700000</v>
      </c>
      <c r="E47" s="4">
        <v>19100000</v>
      </c>
      <c r="F47" s="4">
        <v>21800000</v>
      </c>
      <c r="H47" t="s">
        <f>A47</f>
        <v>35</v>
      </c>
      <c r="I47" s="8">
        <f>IFERROR(J47/$J$27,0)</f>
        <v>0</v>
      </c>
      <c r="J47" s="4">
        <f>B47</f>
        <v>0</v>
      </c>
      <c r="K47" s="8">
        <f>IFERROR(L47/$L$27,0)</f>
        <v>0</v>
      </c>
      <c r="L47" s="4">
        <f>C47</f>
        <v>0</v>
      </c>
      <c r="M47" s="8">
        <f>IFERROR(N47/$N$27,0)</f>
        <v>0.0022838709677419355</v>
      </c>
      <c r="N47" s="4">
        <f>D47</f>
        <v>17700000</v>
      </c>
      <c r="O47" s="8">
        <f>IFERROR(P47/$P$27,0)</f>
        <v>0.002260355029585799</v>
      </c>
      <c r="P47" s="4">
        <f>E47</f>
        <v>19100000</v>
      </c>
      <c r="Q47" s="8">
        <f>IFERROR(R47/$R$27,0)</f>
        <v>0.0025556858147713956</v>
      </c>
      <c r="R47" s="4">
        <f>F47</f>
        <v>21800000</v>
      </c>
      <c r="T47" t="s">
        <f>A47</f>
        <v>35</v>
      </c>
      <c r="U47" s="8">
        <f>IFERROR(V47/$V47,0)</f>
        <v>0</v>
      </c>
      <c r="V47" s="4">
        <f>B47</f>
        <v>0</v>
      </c>
      <c r="W47" s="8">
        <f>IFERROR(X47/$V47,0)</f>
        <v>0</v>
      </c>
      <c r="X47" s="4">
        <f>C47</f>
        <v>0</v>
      </c>
      <c r="Y47" s="8">
        <f>IFERROR(Z47/$V47,0)</f>
        <v>0</v>
      </c>
      <c r="Z47" s="4">
        <f>D47</f>
        <v>17700000</v>
      </c>
      <c r="AA47" s="8">
        <f>IFERROR(AB47/$V47,0)</f>
        <v>0</v>
      </c>
      <c r="AB47" s="4">
        <f>E47</f>
        <v>19100000</v>
      </c>
      <c r="AC47" s="8">
        <f>IFERROR(AD47/$V47,0)</f>
        <v>0</v>
      </c>
      <c r="AD47" s="4">
        <f>F47</f>
        <v>21800000</v>
      </c>
    </row>
    <row r="48" spans="1:30" ht="13.5">
      <c r="A48" t="s">
        <v>36</v>
      </c>
      <c r="B48" s="4">
        <v>368920000</v>
      </c>
      <c r="C48" s="4">
        <v>397460000</v>
      </c>
      <c r="D48" s="4">
        <v>418460000</v>
      </c>
      <c r="E48" s="4">
        <v>496010000</v>
      </c>
      <c r="F48" s="4">
        <v>530700000.00000006</v>
      </c>
      <c r="H48" t="s">
        <f>A48</f>
        <v>36</v>
      </c>
      <c r="I48" s="8">
        <f>IFERROR(J48/$J$27,0)</f>
        <v>0.04640503144654088</v>
      </c>
      <c r="J48" s="4">
        <f>B48</f>
        <v>368920000</v>
      </c>
      <c r="K48" s="8">
        <f>IFERROR(L48/$L$27,0)</f>
        <v>0.052023560209424086</v>
      </c>
      <c r="L48" s="4">
        <f>C48</f>
        <v>397460000</v>
      </c>
      <c r="M48" s="8">
        <f>IFERROR(N48/$N$27,0)</f>
        <v>0.053994838709677417</v>
      </c>
      <c r="N48" s="4">
        <f>D48</f>
        <v>418460000</v>
      </c>
      <c r="O48" s="8">
        <f>IFERROR(P48/$P$27,0)</f>
        <v>0.058699408284023674</v>
      </c>
      <c r="P48" s="4">
        <f>E48</f>
        <v>496010000</v>
      </c>
      <c r="Q48" s="8">
        <f>IFERROR(R48/$R$27,0)</f>
        <v>0.06221570926143026</v>
      </c>
      <c r="R48" s="4">
        <f>F48</f>
        <v>530700000.00000006</v>
      </c>
      <c r="T48" t="s">
        <f>A48</f>
        <v>36</v>
      </c>
      <c r="U48" s="8">
        <f>IFERROR(V48/$V48,0)</f>
        <v>1</v>
      </c>
      <c r="V48" s="4">
        <f>B48</f>
        <v>368920000</v>
      </c>
      <c r="W48" s="8">
        <f>IFERROR(X48/$V48,0)</f>
        <v>1.0773609454624309</v>
      </c>
      <c r="X48" s="4">
        <f>C48</f>
        <v>397460000</v>
      </c>
      <c r="Y48" s="8">
        <f>IFERROR(Z48/$V48,0)</f>
        <v>1.1342838555784451</v>
      </c>
      <c r="Z48" s="4">
        <f>D48</f>
        <v>418460000</v>
      </c>
      <c r="AA48" s="8">
        <f>IFERROR(AB48/$V48,0)</f>
        <v>1.3444920307925838</v>
      </c>
      <c r="AB48" s="4">
        <f>E48</f>
        <v>496010000</v>
      </c>
      <c r="AC48" s="8">
        <f>IFERROR(AD48/$V48,0)</f>
        <v>1.4385232570747046</v>
      </c>
      <c r="AD48" s="4">
        <f>F48</f>
        <v>530700000.00000006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376140000</v>
      </c>
      <c r="C50" s="4">
        <v>408250000</v>
      </c>
      <c r="D50" s="4">
        <v>418460000</v>
      </c>
      <c r="E50" s="4">
        <v>496010000</v>
      </c>
      <c r="F50" s="4">
        <v>556300000</v>
      </c>
      <c r="H50" t="s">
        <f>A50</f>
        <v>38</v>
      </c>
      <c r="I50" s="8">
        <f>IFERROR(J50/$J$27,0)</f>
        <v>0.047313207547169812</v>
      </c>
      <c r="J50" s="4">
        <f>B50</f>
        <v>376140000</v>
      </c>
      <c r="K50" s="8">
        <f>IFERROR(L50/$L$27,0)</f>
        <v>0.053435863874345547</v>
      </c>
      <c r="L50" s="4">
        <f>C50</f>
        <v>408250000</v>
      </c>
      <c r="M50" s="8">
        <f>IFERROR(N50/$N$27,0)</f>
        <v>0.053994838709677417</v>
      </c>
      <c r="N50" s="4">
        <f>D50</f>
        <v>418460000</v>
      </c>
      <c r="O50" s="8">
        <f>IFERROR(P50/$P$27,0)</f>
        <v>0.058699408284023674</v>
      </c>
      <c r="P50" s="4">
        <f>E50</f>
        <v>496010000</v>
      </c>
      <c r="Q50" s="8">
        <f>IFERROR(R50/$R$27,0)</f>
        <v>0.065216881594372805</v>
      </c>
      <c r="R50" s="4">
        <f>F50</f>
        <v>556300000</v>
      </c>
      <c r="T50" t="s">
        <f>A50</f>
        <v>38</v>
      </c>
      <c r="U50" s="8">
        <f>IFERROR(V50/$V50,0)</f>
        <v>1</v>
      </c>
      <c r="V50" s="4">
        <f>B50</f>
        <v>376140000</v>
      </c>
      <c r="W50" s="8">
        <f>IFERROR(X50/$V50,0)</f>
        <v>1.0853671505290583</v>
      </c>
      <c r="X50" s="4">
        <f>C50</f>
        <v>408250000</v>
      </c>
      <c r="Y50" s="8">
        <f>IFERROR(Z50/$V50,0)</f>
        <v>1.1125112989844208</v>
      </c>
      <c r="Z50" s="4">
        <f>D50</f>
        <v>418460000</v>
      </c>
      <c r="AA50" s="8">
        <f>IFERROR(AB50/$V50,0)</f>
        <v>1.3186845323549743</v>
      </c>
      <c r="AB50" s="4">
        <f>E50</f>
        <v>496010000</v>
      </c>
      <c r="AC50" s="8">
        <f>IFERROR(AD50/$V50,0)</f>
        <v>1.4789705960546604</v>
      </c>
      <c r="AD50" s="4">
        <f>F50</f>
        <v>556300000</v>
      </c>
    </row>
    <row r="51" spans="1:30" ht="13.5">
      <c r="A51" t="s">
        <v>39</v>
      </c>
      <c r="B51" s="4">
        <v>7220000</v>
      </c>
      <c r="C51" s="4">
        <v>10790000</v>
      </c>
      <c r="D51" s="4">
        <v>0</v>
      </c>
      <c r="E51" s="4">
        <v>0</v>
      </c>
      <c r="F51" s="4">
        <v>25600000</v>
      </c>
      <c r="H51" t="s">
        <f>A51</f>
        <v>39</v>
      </c>
      <c r="I51" s="8">
        <f>IFERROR(J51/$J$27,0)</f>
        <v>0.00090817610062893077</v>
      </c>
      <c r="J51" s="4">
        <f>B51</f>
        <v>7220000</v>
      </c>
      <c r="K51" s="8">
        <f>IFERROR(L51/$L$27,0)</f>
        <v>0.0014123036649214659</v>
      </c>
      <c r="L51" s="4">
        <f>C51</f>
        <v>10790000</v>
      </c>
      <c r="M51" s="8">
        <f>IFERROR(N51/$N$27,0)</f>
        <v>0</v>
      </c>
      <c r="N51" s="4">
        <f>D51</f>
        <v>0</v>
      </c>
      <c r="O51" s="8">
        <f>IFERROR(P51/$P$27,0)</f>
        <v>0</v>
      </c>
      <c r="P51" s="4">
        <f>E51</f>
        <v>0</v>
      </c>
      <c r="Q51" s="8">
        <f>IFERROR(R51/$R$27,0)</f>
        <v>0.0030011723329425562</v>
      </c>
      <c r="R51" s="4">
        <f>F51</f>
        <v>25600000</v>
      </c>
      <c r="T51" t="s">
        <f>A51</f>
        <v>39</v>
      </c>
      <c r="U51" s="8">
        <f>IFERROR(V51/$V51,0)</f>
        <v>1</v>
      </c>
      <c r="V51" s="4">
        <f>B51</f>
        <v>7220000</v>
      </c>
      <c r="W51" s="8">
        <f>IFERROR(X51/$V51,0)</f>
        <v>1.4944598337950139</v>
      </c>
      <c r="X51" s="4">
        <f>C51</f>
        <v>10790000</v>
      </c>
      <c r="Y51" s="8">
        <f>IFERROR(Z51/$V51,0)</f>
        <v>0</v>
      </c>
      <c r="Z51" s="4">
        <f>D51</f>
        <v>0</v>
      </c>
      <c r="AA51" s="8">
        <f>IFERROR(AB51/$V51,0)</f>
        <v>0</v>
      </c>
      <c r="AB51" s="4">
        <f>E51</f>
        <v>0</v>
      </c>
      <c r="AC51" s="8">
        <f>IFERROR(AD51/$V51,0)</f>
        <v>3.5457063711911356</v>
      </c>
      <c r="AD51" s="4">
        <f>F51</f>
        <v>25600000</v>
      </c>
    </row>
    <row r="52" spans="1:30" ht="13.5">
      <c r="A52" t="s">
        <v>40</v>
      </c>
      <c r="B52" s="4">
        <v>1430000000</v>
      </c>
      <c r="C52" s="4">
        <v>1500000000</v>
      </c>
      <c r="D52" s="4">
        <v>1570000000</v>
      </c>
      <c r="E52" s="4">
        <v>1330000000</v>
      </c>
      <c r="F52" s="4">
        <v>1190000000</v>
      </c>
      <c r="H52" t="s">
        <f>A52</f>
        <v>40</v>
      </c>
      <c r="I52" s="8">
        <f>IFERROR(J52/$J$27,0)</f>
        <v>0.17987421383647798</v>
      </c>
      <c r="J52" s="4">
        <f>B52</f>
        <v>1430000000</v>
      </c>
      <c r="K52" s="8">
        <f>IFERROR(L52/$L$27,0)</f>
        <v>0.19633507853403143</v>
      </c>
      <c r="L52" s="4">
        <f>C52</f>
        <v>1500000000</v>
      </c>
      <c r="M52" s="8">
        <f>IFERROR(N52/$N$27,0)</f>
        <v>0.20258064516129032</v>
      </c>
      <c r="N52" s="4">
        <f>D52</f>
        <v>1570000000</v>
      </c>
      <c r="O52" s="8">
        <f>IFERROR(P52/$P$27,0)</f>
        <v>0.15739644970414202</v>
      </c>
      <c r="P52" s="4">
        <f>E52</f>
        <v>1330000000</v>
      </c>
      <c r="Q52" s="8">
        <f>IFERROR(R52/$R$27,0)</f>
        <v>0.13950762016412663</v>
      </c>
      <c r="R52" s="4">
        <f>F52</f>
        <v>1190000000</v>
      </c>
      <c r="T52" t="s">
        <f>A52</f>
        <v>40</v>
      </c>
      <c r="U52" s="8">
        <f>IFERROR(V52/$V52,0)</f>
        <v>1</v>
      </c>
      <c r="V52" s="4">
        <f>B52</f>
        <v>1430000000</v>
      </c>
      <c r="W52" s="8">
        <f>IFERROR(X52/$V52,0)</f>
        <v>1.048951048951049</v>
      </c>
      <c r="X52" s="4">
        <f>C52</f>
        <v>1500000000</v>
      </c>
      <c r="Y52" s="8">
        <f>IFERROR(Z52/$V52,0)</f>
        <v>1.0979020979020979</v>
      </c>
      <c r="Z52" s="4">
        <f>D52</f>
        <v>1570000000</v>
      </c>
      <c r="AA52" s="8">
        <f>IFERROR(AB52/$V52,0)</f>
        <v>0.93006993006993011</v>
      </c>
      <c r="AB52" s="4">
        <f>E52</f>
        <v>1330000000</v>
      </c>
      <c r="AC52" s="8">
        <f>IFERROR(AD52/$V52,0)</f>
        <v>0.83216783216783219</v>
      </c>
      <c r="AD52" s="4">
        <f>F52</f>
        <v>1190000000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539970000</v>
      </c>
      <c r="C55" s="4">
        <v>555000000</v>
      </c>
      <c r="D55" s="4">
        <v>578890000</v>
      </c>
      <c r="E55" s="4">
        <v>288970000</v>
      </c>
      <c r="F55" s="4">
        <v>273500000</v>
      </c>
      <c r="H55" t="s">
        <f>A55</f>
        <v>43</v>
      </c>
      <c r="I55" s="8">
        <f>IFERROR(J55/$J$27,0)</f>
        <v>0.067920754716981127</v>
      </c>
      <c r="J55" s="4">
        <f>B55</f>
        <v>539970000</v>
      </c>
      <c r="K55" s="8">
        <f>IFERROR(L55/$L$27,0)</f>
        <v>0.072643979057591623</v>
      </c>
      <c r="L55" s="4">
        <f>C55</f>
        <v>555000000</v>
      </c>
      <c r="M55" s="8">
        <f>IFERROR(N55/$N$27,0)</f>
        <v>0.074695483870967735</v>
      </c>
      <c r="N55" s="4">
        <f>D55</f>
        <v>578890000</v>
      </c>
      <c r="O55" s="8">
        <f>IFERROR(P55/$P$27,0)</f>
        <v>0.034197633136094675</v>
      </c>
      <c r="P55" s="4">
        <f>E55</f>
        <v>288970000</v>
      </c>
      <c r="Q55" s="8">
        <f>IFERROR(R55/$R$27,0)</f>
        <v>0.032063305978898012</v>
      </c>
      <c r="R55" s="4">
        <f>F55</f>
        <v>273500000</v>
      </c>
      <c r="T55" t="s">
        <f>A55</f>
        <v>43</v>
      </c>
      <c r="U55" s="8">
        <f>IFERROR(V55/$V55,0)</f>
        <v>1</v>
      </c>
      <c r="V55" s="4">
        <f>B55</f>
        <v>539970000</v>
      </c>
      <c r="W55" s="8">
        <f>IFERROR(X55/$V55,0)</f>
        <v>1.0278348797155397</v>
      </c>
      <c r="X55" s="4">
        <f>C55</f>
        <v>555000000</v>
      </c>
      <c r="Y55" s="8">
        <f>IFERROR(Z55/$V55,0)</f>
        <v>1.0720780784117636</v>
      </c>
      <c r="Z55" s="4">
        <f>D55</f>
        <v>578890000</v>
      </c>
      <c r="AA55" s="8">
        <f>IFERROR(AB55/$V55,0)</f>
        <v>0.53515936070522441</v>
      </c>
      <c r="AB55" s="4">
        <f>E55</f>
        <v>288970000</v>
      </c>
      <c r="AC55" s="8">
        <f>IFERROR(AD55/$V55,0)</f>
        <v>0.50650962090486507</v>
      </c>
      <c r="AD55" s="4">
        <f>F55</f>
        <v>273500000</v>
      </c>
    </row>
    <row r="56" spans="1:30" ht="13.5">
      <c r="A56" t="s">
        <v>44</v>
      </c>
      <c r="B56" s="4">
        <v>48270000</v>
      </c>
      <c r="C56" s="4">
        <v>88530000</v>
      </c>
      <c r="D56" s="4">
        <v>87260000</v>
      </c>
      <c r="E56" s="4">
        <v>114160000</v>
      </c>
      <c r="F56" s="4">
        <v>63690000</v>
      </c>
      <c r="H56" t="s">
        <f>A56</f>
        <v>44</v>
      </c>
      <c r="I56" s="8">
        <f>IFERROR(J56/$J$27,0)</f>
        <v>0.006071698113207547</v>
      </c>
      <c r="J56" s="4">
        <f>B56</f>
        <v>48270000</v>
      </c>
      <c r="K56" s="8">
        <f>IFERROR(L56/$L$27,0)</f>
        <v>0.011587696335078534</v>
      </c>
      <c r="L56" s="4">
        <f>C56</f>
        <v>88530000</v>
      </c>
      <c r="M56" s="8">
        <f>IFERROR(N56/$N$27,0)</f>
        <v>0.011259354838709677</v>
      </c>
      <c r="N56" s="4">
        <f>D56</f>
        <v>87260000</v>
      </c>
      <c r="O56" s="8">
        <f>IFERROR(P56/$P$27,0)</f>
        <v>0.013510059171597635</v>
      </c>
      <c r="P56" s="4">
        <f>E56</f>
        <v>114160000</v>
      </c>
      <c r="Q56" s="8">
        <f>IFERROR(R56/$R$27,0)</f>
        <v>0.0074665885111371635</v>
      </c>
      <c r="R56" s="4">
        <f>F56</f>
        <v>63690000</v>
      </c>
      <c r="T56" t="s">
        <f>A56</f>
        <v>44</v>
      </c>
      <c r="U56" s="8">
        <f>IFERROR(V56/$V56,0)</f>
        <v>1</v>
      </c>
      <c r="V56" s="4">
        <f>B56</f>
        <v>48270000</v>
      </c>
      <c r="W56" s="8">
        <f>IFERROR(X56/$V56,0)</f>
        <v>1.8340584213797391</v>
      </c>
      <c r="X56" s="4">
        <f>C56</f>
        <v>88530000</v>
      </c>
      <c r="Y56" s="8">
        <f>IFERROR(Z56/$V56,0)</f>
        <v>1.8077480836958773</v>
      </c>
      <c r="Z56" s="4">
        <f>D56</f>
        <v>87260000</v>
      </c>
      <c r="AA56" s="8">
        <f>IFERROR(AB56/$V56,0)</f>
        <v>2.3650300393619226</v>
      </c>
      <c r="AB56" s="4">
        <f>E56</f>
        <v>114160000</v>
      </c>
      <c r="AC56" s="8">
        <f>IFERROR(AD56/$V56,0)</f>
        <v>1.319453076444997</v>
      </c>
      <c r="AD56" s="4">
        <f>F56</f>
        <v>63690000</v>
      </c>
    </row>
    <row r="57" spans="1:30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30" ht="13.5">
      <c r="A58" t="s">
        <v>46</v>
      </c>
      <c r="B58" s="4">
        <v>491700000</v>
      </c>
      <c r="C58" s="4">
        <v>466460000</v>
      </c>
      <c r="D58" s="4">
        <v>491630000</v>
      </c>
      <c r="E58" s="4">
        <v>174810000</v>
      </c>
      <c r="F58" s="4">
        <v>209810000</v>
      </c>
      <c r="H58" t="s">
        <f>A58</f>
        <v>46</v>
      </c>
      <c r="I58" s="8">
        <f>IFERROR(J58/$J$27,0)</f>
        <v>0.061849056603773586</v>
      </c>
      <c r="J58" s="4">
        <f>B58</f>
        <v>491700000</v>
      </c>
      <c r="K58" s="8">
        <f>IFERROR(L58/$L$27,0)</f>
        <v>0.06105497382198953</v>
      </c>
      <c r="L58" s="4">
        <f>C58</f>
        <v>466460000</v>
      </c>
      <c r="M58" s="8">
        <f>IFERROR(N58/$N$27,0)</f>
        <v>0.063436129032258065</v>
      </c>
      <c r="N58" s="4">
        <f>D58</f>
        <v>491630000</v>
      </c>
      <c r="O58" s="8">
        <f>IFERROR(P58/$P$27,0)</f>
        <v>0.020687573964497042</v>
      </c>
      <c r="P58" s="4">
        <f>E58</f>
        <v>174810000</v>
      </c>
      <c r="Q58" s="8">
        <f>IFERROR(R58/$R$27,0)</f>
        <v>0.024596717467760848</v>
      </c>
      <c r="R58" s="4">
        <f>F58</f>
        <v>209810000</v>
      </c>
      <c r="T58" t="s">
        <f>A58</f>
        <v>46</v>
      </c>
      <c r="U58" s="8">
        <f>IFERROR(V58/$V58,0)</f>
        <v>1</v>
      </c>
      <c r="V58" s="4">
        <f>B58</f>
        <v>491700000</v>
      </c>
      <c r="W58" s="8">
        <f>IFERROR(X58/$V58,0)</f>
        <v>0.94866788692292048</v>
      </c>
      <c r="X58" s="4">
        <f>C58</f>
        <v>466460000</v>
      </c>
      <c r="Y58" s="8">
        <f>IFERROR(Z58/$V58,0)</f>
        <v>0.99985763677038841</v>
      </c>
      <c r="Z58" s="4">
        <f>D58</f>
        <v>491630000</v>
      </c>
      <c r="AA58" s="8">
        <f>IFERROR(AB58/$V58,0)</f>
        <v>0.35552165954850518</v>
      </c>
      <c r="AB58" s="4">
        <f>E58</f>
        <v>174810000</v>
      </c>
      <c r="AC58" s="8">
        <f>IFERROR(AD58/$V58,0)</f>
        <v>0.42670327435428107</v>
      </c>
      <c r="AD58" s="4">
        <f>F58</f>
        <v>209810000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H60" t="s">
        <f>A60</f>
        <v>48</v>
      </c>
      <c r="I60" s="8">
        <f>IFERROR(J60/$J$27,0)</f>
        <v>0</v>
      </c>
      <c r="J60" s="4">
        <f>B60</f>
        <v>0</v>
      </c>
      <c r="K60" s="8">
        <f>IFERROR(L60/$L$27,0)</f>
        <v>0</v>
      </c>
      <c r="L60" s="4">
        <f>C60</f>
        <v>0</v>
      </c>
      <c r="M60" s="8">
        <f>IFERROR(N60/$N$27,0)</f>
        <v>0</v>
      </c>
      <c r="N60" s="4">
        <f>D60</f>
        <v>0</v>
      </c>
      <c r="O60" s="8">
        <f>IFERROR(P60/$P$27,0)</f>
        <v>0</v>
      </c>
      <c r="P60" s="4">
        <f>E60</f>
        <v>0</v>
      </c>
      <c r="Q60" s="8">
        <f>IFERROR(R60/$R$27,0)</f>
        <v>0</v>
      </c>
      <c r="R60" s="4">
        <f>F60</f>
        <v>0</v>
      </c>
      <c r="T60" t="s">
        <f>A60</f>
        <v>48</v>
      </c>
      <c r="U60" s="8">
        <f>IFERROR(V60/$V60,0)</f>
        <v>0</v>
      </c>
      <c r="V60" s="4">
        <f>B60</f>
        <v>0</v>
      </c>
      <c r="W60" s="8">
        <f>IFERROR(X60/$V60,0)</f>
        <v>0</v>
      </c>
      <c r="X60" s="4">
        <f>C60</f>
        <v>0</v>
      </c>
      <c r="Y60" s="8">
        <f>IFERROR(Z60/$V60,0)</f>
        <v>0</v>
      </c>
      <c r="Z60" s="4">
        <f>D60</f>
        <v>0</v>
      </c>
      <c r="AA60" s="8">
        <f>IFERROR(AB60/$V60,0)</f>
        <v>0</v>
      </c>
      <c r="AB60" s="4">
        <f>E60</f>
        <v>0</v>
      </c>
      <c r="AC60" s="8">
        <f>IFERROR(AD60/$V60,0)</f>
        <v>0</v>
      </c>
      <c r="AD60" s="4">
        <f>F60</f>
        <v>0</v>
      </c>
    </row>
    <row r="61" spans="1:30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886000000</v>
      </c>
      <c r="C63" s="4">
        <v>949820000</v>
      </c>
      <c r="D63" s="4">
        <v>995520000</v>
      </c>
      <c r="E63" s="4">
        <v>1040000000</v>
      </c>
      <c r="F63" s="4">
        <v>916570000</v>
      </c>
      <c r="H63" t="s">
        <f>A63</f>
        <v>51</v>
      </c>
      <c r="I63" s="8">
        <f>IFERROR(J63/$J$27,0)</f>
        <v>0.11144654088050314</v>
      </c>
      <c r="J63" s="4">
        <f>B63</f>
        <v>886000000</v>
      </c>
      <c r="K63" s="8">
        <f>IFERROR(L63/$L$27,0)</f>
        <v>0.12432198952879581</v>
      </c>
      <c r="L63" s="4">
        <f>C63</f>
        <v>949820000</v>
      </c>
      <c r="M63" s="8">
        <f>IFERROR(N63/$N$27,0)</f>
        <v>0.12845419354838711</v>
      </c>
      <c r="N63" s="4">
        <f>D63</f>
        <v>995520000</v>
      </c>
      <c r="O63" s="8">
        <f>IFERROR(P63/$P$27,0)</f>
        <v>0.1230769230769231</v>
      </c>
      <c r="P63" s="4">
        <f>E63</f>
        <v>1040000000</v>
      </c>
      <c r="Q63" s="8">
        <f>IFERROR(R63/$R$27,0)</f>
        <v>0.1074525205158265</v>
      </c>
      <c r="R63" s="4">
        <f>F63</f>
        <v>916570000</v>
      </c>
      <c r="T63" t="s">
        <f>A63</f>
        <v>51</v>
      </c>
      <c r="U63" s="8">
        <f>IFERROR(V63/$V63,0)</f>
        <v>1</v>
      </c>
      <c r="V63" s="4">
        <f>B63</f>
        <v>886000000</v>
      </c>
      <c r="W63" s="8">
        <f>IFERROR(X63/$V63,0)</f>
        <v>1.0720316027088037</v>
      </c>
      <c r="X63" s="4">
        <f>C63</f>
        <v>949820000</v>
      </c>
      <c r="Y63" s="8">
        <f>IFERROR(Z63/$V63,0)</f>
        <v>1.1236117381489843</v>
      </c>
      <c r="Z63" s="4">
        <f>D63</f>
        <v>995520000</v>
      </c>
      <c r="AA63" s="8">
        <f>IFERROR(AB63/$V63,0)</f>
        <v>1.1738148984198646</v>
      </c>
      <c r="AB63" s="4">
        <f>E63</f>
        <v>1040000000</v>
      </c>
      <c r="AC63" s="8">
        <f>IFERROR(AD63/$V63,0)</f>
        <v>1.0345033860045147</v>
      </c>
      <c r="AD63" s="4">
        <f>F63</f>
        <v>916570000</v>
      </c>
    </row>
    <row r="64" spans="1:30" ht="13.5">
      <c r="A64" t="s">
        <v>52</v>
      </c>
      <c r="B64" s="4">
        <v>7520000</v>
      </c>
      <c r="C64" s="4">
        <v>7520000</v>
      </c>
      <c r="D64" s="4">
        <v>7520000</v>
      </c>
      <c r="E64" s="4">
        <v>7520000</v>
      </c>
      <c r="F64" s="4">
        <v>7520000</v>
      </c>
      <c r="H64" t="s">
        <f>A64</f>
        <v>52</v>
      </c>
      <c r="I64" s="8">
        <f>IFERROR(J64/$J$27,0)</f>
        <v>0.00094591194968553455</v>
      </c>
      <c r="J64" s="4">
        <f>B64</f>
        <v>7520000</v>
      </c>
      <c r="K64" s="8">
        <f>IFERROR(L64/$L$27,0)</f>
        <v>0.00098429319371727748</v>
      </c>
      <c r="L64" s="4">
        <f>C64</f>
        <v>7520000</v>
      </c>
      <c r="M64" s="8">
        <f>IFERROR(N64/$N$27,0)</f>
        <v>0.00097032258064516132</v>
      </c>
      <c r="N64" s="4">
        <f>D64</f>
        <v>7520000</v>
      </c>
      <c r="O64" s="8">
        <f>IFERROR(P64/$P$27,0)</f>
        <v>0.00088994082840236697</v>
      </c>
      <c r="P64" s="4">
        <f>E64</f>
        <v>7520000</v>
      </c>
      <c r="Q64" s="8">
        <f>IFERROR(R64/$R$27,0)</f>
        <v>0.00088159437280187583</v>
      </c>
      <c r="R64" s="4">
        <f>F64</f>
        <v>7520000</v>
      </c>
      <c r="T64" t="s">
        <f>A64</f>
        <v>52</v>
      </c>
      <c r="U64" s="8">
        <f>IFERROR(V64/$V64,0)</f>
        <v>1</v>
      </c>
      <c r="V64" s="4">
        <f>B64</f>
        <v>7520000</v>
      </c>
      <c r="W64" s="8">
        <f>IFERROR(X64/$V64,0)</f>
        <v>1</v>
      </c>
      <c r="X64" s="4">
        <f>C64</f>
        <v>7520000</v>
      </c>
      <c r="Y64" s="8">
        <f>IFERROR(Z64/$V64,0)</f>
        <v>1</v>
      </c>
      <c r="Z64" s="4">
        <f>D64</f>
        <v>7520000</v>
      </c>
      <c r="AA64" s="8">
        <f>IFERROR(AB64/$V64,0)</f>
        <v>1</v>
      </c>
      <c r="AB64" s="4">
        <f>E64</f>
        <v>7520000</v>
      </c>
      <c r="AC64" s="8">
        <f>IFERROR(AD64/$V64,0)</f>
        <v>1</v>
      </c>
      <c r="AD64" s="4">
        <f>F64</f>
        <v>7520000</v>
      </c>
    </row>
    <row r="65" spans="1:30" ht="13.5">
      <c r="A65" t="s">
        <v>53</v>
      </c>
      <c r="B65" s="4">
        <v>878490000</v>
      </c>
      <c r="C65" s="4">
        <v>942300000</v>
      </c>
      <c r="D65" s="4">
        <v>988000000</v>
      </c>
      <c r="E65" s="4">
        <v>1030000000</v>
      </c>
      <c r="F65" s="4">
        <v>909050000</v>
      </c>
      <c r="H65" t="s">
        <f>A65</f>
        <v>53</v>
      </c>
      <c r="I65" s="8">
        <f>IFERROR(J65/$J$27,0)</f>
        <v>0.11050188679245283</v>
      </c>
      <c r="J65" s="4">
        <f>B65</f>
        <v>878490000</v>
      </c>
      <c r="K65" s="8">
        <f>IFERROR(L65/$L$27,0)</f>
        <v>0.12333769633507853</v>
      </c>
      <c r="L65" s="4">
        <f>C65</f>
        <v>942300000</v>
      </c>
      <c r="M65" s="8">
        <f>IFERROR(N65/$N$27,0)</f>
        <v>0.12748387096774194</v>
      </c>
      <c r="N65" s="4">
        <f>D65</f>
        <v>988000000</v>
      </c>
      <c r="O65" s="8">
        <f>IFERROR(P65/$P$27,0)</f>
        <v>0.12189349112426037</v>
      </c>
      <c r="P65" s="4">
        <f>E65</f>
        <v>1030000000</v>
      </c>
      <c r="Q65" s="8">
        <f>IFERROR(R65/$R$27,0)</f>
        <v>0.10657092614302463</v>
      </c>
      <c r="R65" s="4">
        <f>F65</f>
        <v>909050000</v>
      </c>
      <c r="T65" t="s">
        <f>A65</f>
        <v>53</v>
      </c>
      <c r="U65" s="8">
        <f>IFERROR(V65/$V65,0)</f>
        <v>1</v>
      </c>
      <c r="V65" s="4">
        <f>B65</f>
        <v>878490000</v>
      </c>
      <c r="W65" s="8">
        <f>IFERROR(X65/$V65,0)</f>
        <v>1.0726360004097941</v>
      </c>
      <c r="X65" s="4">
        <f>C65</f>
        <v>942300000</v>
      </c>
      <c r="Y65" s="8">
        <f>IFERROR(Z65/$V65,0)</f>
        <v>1.1246570820384978</v>
      </c>
      <c r="Z65" s="4">
        <f>D65</f>
        <v>988000000</v>
      </c>
      <c r="AA65" s="8">
        <f>IFERROR(AB65/$V65,0)</f>
        <v>1.1724663911939806</v>
      </c>
      <c r="AB65" s="4">
        <f>E65</f>
        <v>1030000000</v>
      </c>
      <c r="AC65" s="8">
        <f>IFERROR(AD65/$V65,0)</f>
        <v>1.0347869639950369</v>
      </c>
      <c r="AD65" s="4">
        <f>F65</f>
        <v>909050000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H68" t="s">
        <f>A68</f>
        <v>56</v>
      </c>
      <c r="I68" s="8">
        <f>IFERROR(J68/$J$27,0)</f>
        <v>0</v>
      </c>
      <c r="J68" s="4">
        <f>B68</f>
        <v>0</v>
      </c>
      <c r="K68" s="8">
        <f>IFERROR(L68/$L$27,0)</f>
        <v>0</v>
      </c>
      <c r="L68" s="4">
        <f>C68</f>
        <v>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0</v>
      </c>
      <c r="V68" s="4">
        <f>B68</f>
        <v>0</v>
      </c>
      <c r="W68" s="8">
        <f>IFERROR(X68/$V68,0)</f>
        <v>0</v>
      </c>
      <c r="X68" s="4">
        <f>C68</f>
        <v>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30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H71" t="s">
        <f>A71</f>
        <v>59</v>
      </c>
      <c r="I71" s="8">
        <f>IFERROR(J71/$J$27,0)</f>
        <v>0</v>
      </c>
      <c r="J71" s="4">
        <f>B71</f>
        <v>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0</v>
      </c>
      <c r="V71" s="4">
        <f>B71</f>
        <v>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878490000</v>
      </c>
      <c r="C72" s="4">
        <v>942300000</v>
      </c>
      <c r="D72" s="4">
        <v>988000000</v>
      </c>
      <c r="E72" s="4">
        <v>1030000000</v>
      </c>
      <c r="F72" s="4">
        <v>909050000</v>
      </c>
      <c r="H72" t="s">
        <f>A72</f>
        <v>60</v>
      </c>
      <c r="I72" s="8">
        <f>IFERROR(J72/$J$27,0)</f>
        <v>0.11050188679245283</v>
      </c>
      <c r="J72" s="4">
        <f>B72</f>
        <v>878490000</v>
      </c>
      <c r="K72" s="8">
        <f>IFERROR(L72/$L$27,0)</f>
        <v>0.12333769633507853</v>
      </c>
      <c r="L72" s="4">
        <f>C72</f>
        <v>942300000</v>
      </c>
      <c r="M72" s="8">
        <f>IFERROR(N72/$N$27,0)</f>
        <v>0.12748387096774194</v>
      </c>
      <c r="N72" s="4">
        <f>D72</f>
        <v>988000000</v>
      </c>
      <c r="O72" s="8">
        <f>IFERROR(P72/$P$27,0)</f>
        <v>0.12189349112426037</v>
      </c>
      <c r="P72" s="4">
        <f>E72</f>
        <v>1030000000</v>
      </c>
      <c r="Q72" s="8">
        <f>IFERROR(R72/$R$27,0)</f>
        <v>0.10657092614302463</v>
      </c>
      <c r="R72" s="4">
        <f>F72</f>
        <v>909050000</v>
      </c>
      <c r="T72" t="s">
        <f>A72</f>
        <v>60</v>
      </c>
      <c r="U72" s="8">
        <f>IFERROR(V72/$V72,0)</f>
        <v>1</v>
      </c>
      <c r="V72" s="4">
        <f>B72</f>
        <v>878490000</v>
      </c>
      <c r="W72" s="8">
        <f>IFERROR(X72/$V72,0)</f>
        <v>1.0726360004097941</v>
      </c>
      <c r="X72" s="4">
        <f>C72</f>
        <v>942300000</v>
      </c>
      <c r="Y72" s="8">
        <f>IFERROR(Z72/$V72,0)</f>
        <v>1.1246570820384978</v>
      </c>
      <c r="Z72" s="4">
        <f>D72</f>
        <v>988000000</v>
      </c>
      <c r="AA72" s="8">
        <f>IFERROR(AB72/$V72,0)</f>
        <v>1.1724663911939806</v>
      </c>
      <c r="AB72" s="4">
        <f>E72</f>
        <v>1030000000</v>
      </c>
      <c r="AC72" s="8">
        <f>IFERROR(AD72/$V72,0)</f>
        <v>1.0347869639950369</v>
      </c>
      <c r="AD72" s="4">
        <f>F72</f>
        <v>909050000</v>
      </c>
    </row>
    <row r="73" spans="1:30" ht="13.5">
      <c r="A73" t="s">
        <v>61</v>
      </c>
      <c r="B73">
        <v>0</v>
      </c>
      <c r="C73">
        <v>0</v>
      </c>
      <c r="D73">
        <v>0</v>
      </c>
      <c r="E73">
        <v>0</v>
      </c>
      <c r="F73">
        <v>0</v>
      </c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</v>
      </c>
      <c r="P73" s="4">
        <f>E73</f>
        <v>0</v>
      </c>
      <c r="Q73" s="8">
        <f>IFERROR(R73/$R$27,0)</f>
        <v>0</v>
      </c>
      <c r="R73" s="4">
        <f>F73</f>
        <v>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0</v>
      </c>
      <c r="AC73" s="8">
        <f>IFERROR(AD73/$V73,0)</f>
        <v>0</v>
      </c>
      <c r="AD73" s="4">
        <f>F73</f>
        <v>0</v>
      </c>
    </row>
    <row r="74" spans="1:30" ht="13.5">
      <c r="A74" t="s">
        <v>62</v>
      </c>
      <c r="B74">
        <v>878490000</v>
      </c>
      <c r="C74">
        <v>942300000</v>
      </c>
      <c r="D74">
        <v>988000000</v>
      </c>
      <c r="E74">
        <v>1030000000</v>
      </c>
      <c r="F74">
        <v>909050000</v>
      </c>
      <c r="H74" t="s">
        <f>A74</f>
        <v>62</v>
      </c>
      <c r="I74" s="8">
        <f>IFERROR(J74/$J$27,0)</f>
        <v>0.11050188679245283</v>
      </c>
      <c r="J74" s="4">
        <f>B74</f>
        <v>878490000</v>
      </c>
      <c r="K74" s="8">
        <f>IFERROR(L74/$L$27,0)</f>
        <v>0.12333769633507853</v>
      </c>
      <c r="L74" s="4">
        <f>C74</f>
        <v>942300000</v>
      </c>
      <c r="M74" s="8">
        <f>IFERROR(N74/$N$27,0)</f>
        <v>0.12748387096774194</v>
      </c>
      <c r="N74" s="4">
        <f>D74</f>
        <v>988000000</v>
      </c>
      <c r="O74" s="8">
        <f>IFERROR(P74/$P$27,0)</f>
        <v>0.12189349112426037</v>
      </c>
      <c r="P74" s="4">
        <f>E74</f>
        <v>1030000000</v>
      </c>
      <c r="Q74" s="8">
        <f>IFERROR(R74/$R$27,0)</f>
        <v>0.10657092614302463</v>
      </c>
      <c r="R74" s="4">
        <f>F74</f>
        <v>909050000</v>
      </c>
      <c r="T74" t="s">
        <f>A74</f>
        <v>62</v>
      </c>
      <c r="U74" s="8">
        <f>IFERROR(V74/$V74,0)</f>
        <v>1</v>
      </c>
      <c r="V74" s="4">
        <f>B74</f>
        <v>878490000</v>
      </c>
      <c r="W74" s="8">
        <f>IFERROR(X74/$V74,0)</f>
        <v>1.0726360004097941</v>
      </c>
      <c r="X74" s="4">
        <f>C74</f>
        <v>942300000</v>
      </c>
      <c r="Y74" s="8">
        <f>IFERROR(Z74/$V74,0)</f>
        <v>1.1246570820384978</v>
      </c>
      <c r="Z74" s="4">
        <f>D74</f>
        <v>988000000</v>
      </c>
      <c r="AA74" s="8">
        <f>IFERROR(AB74/$V74,0)</f>
        <v>1.1724663911939806</v>
      </c>
      <c r="AB74" s="4">
        <f>E74</f>
        <v>1030000000</v>
      </c>
      <c r="AC74" s="8">
        <f>IFERROR(AD74/$V74,0)</f>
        <v>1.0347869639950369</v>
      </c>
      <c r="AD74" s="4">
        <f>F74</f>
        <v>909050000</v>
      </c>
    </row>
    <row r="75" spans="1:30" ht="13.5">
      <c r="A75" t="s">
        <v>63</v>
      </c>
      <c r="B75">
        <v>2.77</v>
      </c>
      <c r="C75">
        <v>2.9700000000000002</v>
      </c>
      <c r="D75">
        <v>3.1099999999999999</v>
      </c>
      <c r="E75">
        <v>3.25</v>
      </c>
      <c r="F75">
        <v>2.8300000000000001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317340000</v>
      </c>
      <c r="C77">
        <v>317650000</v>
      </c>
      <c r="D77">
        <v>317410000</v>
      </c>
      <c r="E77">
        <v>317370000</v>
      </c>
      <c r="F77">
        <v>321420000</v>
      </c>
    </row>
    <row r="78" spans="1:30" ht="13.5">
      <c r="A78" t="s">
        <v>66</v>
      </c>
      <c r="B78">
        <v>2.7599999999999998</v>
      </c>
      <c r="C78">
        <v>2.96</v>
      </c>
      <c r="D78">
        <v>3.1099999999999999</v>
      </c>
      <c r="E78">
        <v>3.25</v>
      </c>
      <c r="F78">
        <v>2.8100000000000001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318430000</v>
      </c>
      <c r="C80">
        <v>318450000</v>
      </c>
      <c r="D80">
        <v>318030000</v>
      </c>
      <c r="E80">
        <v>317990000</v>
      </c>
      <c r="F80">
        <v>322940000</v>
      </c>
    </row>
    <row r="81" spans="1:30" ht="13.5">
      <c r="A81" t="s">
        <v>69</v>
      </c>
      <c r="B81">
        <v>2450000000</v>
      </c>
      <c r="C81">
        <v>2650000000</v>
      </c>
      <c r="D81">
        <v>2750000000</v>
      </c>
      <c r="E81">
        <v>3020000000</v>
      </c>
      <c r="F81">
        <v>2910000000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90" spans="1:30" ht="13.23529411764706">
      <c r="H90" s="2" t="s">
        <v>74</v>
      </c>
      <c r="I90" s="9">
        <v>2015</v>
      </c>
      <c r="J90" s="9">
        <f>$B$90</f>
        <v>0</v>
      </c>
      <c r="K90" s="9">
        <v>2016</v>
      </c>
      <c r="L90" s="9">
        <f>$C$90</f>
        <v>0</v>
      </c>
      <c r="M90" s="9">
        <v>2017</v>
      </c>
      <c r="N90" s="9">
        <f>$D$90</f>
        <v>0</v>
      </c>
      <c r="O90" s="9">
        <v>2018</v>
      </c>
      <c r="P90" s="9">
        <f>$E$90</f>
        <v>0</v>
      </c>
      <c r="Q90" s="9">
        <v>2019</v>
      </c>
      <c r="R90" s="9">
        <f>$F$90</f>
        <v>0</v>
      </c>
      <c r="S90" s="9"/>
      <c r="T90" s="2" t="s">
        <v>75</v>
      </c>
      <c r="U90" s="9">
        <v>2015</v>
      </c>
      <c r="V90" s="9">
        <f>$B$90</f>
        <v>0</v>
      </c>
      <c r="W90" s="9">
        <v>2016</v>
      </c>
      <c r="X90" s="9">
        <f>$C$90</f>
        <v>0</v>
      </c>
      <c r="Y90" s="9">
        <v>2017</v>
      </c>
      <c r="Z90" s="9">
        <f>$D$90</f>
        <v>0</v>
      </c>
      <c r="AA90" s="9">
        <v>2018</v>
      </c>
      <c r="AB90" s="9">
        <f>$E$90</f>
        <v>0</v>
      </c>
      <c r="AC90" s="9">
        <v>2019</v>
      </c>
      <c r="AD90" s="9">
        <f>$F$90</f>
        <v>0</v>
      </c>
    </row>
    <row r="91" spans="1:30" ht="13.23529411764706">
      <c r="A91" t="s">
        <v>72</v>
      </c>
      <c r="B91">
        <v>2015</v>
      </c>
      <c r="C91">
        <v>2016</v>
      </c>
      <c r="D91">
        <v>2017</v>
      </c>
      <c r="E91">
        <v>2018</v>
      </c>
      <c r="F91">
        <v>2019</v>
      </c>
      <c r="H91" t="s">
        <f>$A$91</f>
        <v>72</v>
      </c>
      <c r="I91" s="8">
        <f>IFERROR(J91/$J$122,0)</f>
        <v>5.0501253132832084e-07</v>
      </c>
      <c r="J91" s="4">
        <f>$B$91</f>
        <v>2015</v>
      </c>
      <c r="K91" s="8">
        <f>IFERROR(L91/$L$122,0)</f>
        <v>5.1428571428571432e-07</v>
      </c>
      <c r="L91" s="4">
        <f>$C$91</f>
        <v>2016</v>
      </c>
      <c r="M91" s="8">
        <f>IFERROR(N91/$N$122,0)</f>
        <v>4.1759834368530022e-07</v>
      </c>
      <c r="N91" s="4">
        <f>$D$91</f>
        <v>2017</v>
      </c>
      <c r="O91" s="8">
        <f>IFERROR(P91/$P$122,0)</f>
        <v>4.0119284294234591e-07</v>
      </c>
      <c r="P91" s="4">
        <f>$E$91</f>
        <v>2018</v>
      </c>
      <c r="Q91" s="8">
        <f>IFERROR(R91/$R$122,0)</f>
        <v>3.7951127819548871e-07</v>
      </c>
      <c r="R91" s="4">
        <f>$F$91</f>
        <v>2019</v>
      </c>
      <c r="T91" t="s">
        <f>$A$91</f>
        <v>72</v>
      </c>
      <c r="U91" s="8">
        <f>IFERROR(V91/$V91,0)</f>
        <v>1</v>
      </c>
      <c r="V91" s="4">
        <f>$B$91</f>
        <v>2015</v>
      </c>
      <c r="W91" s="8">
        <f>IFERROR(X91/$V91,0)</f>
        <v>1.0004962779156328</v>
      </c>
      <c r="X91" s="4">
        <f>$C$91</f>
        <v>2016</v>
      </c>
      <c r="Y91" s="8">
        <f>IFERROR(Z91/$V91,0)</f>
        <v>1.0009925558312656</v>
      </c>
      <c r="Z91" s="4">
        <f>$D$91</f>
        <v>2017</v>
      </c>
      <c r="AA91" s="8">
        <f>IFERROR(AB91/$V91,0)</f>
        <v>1.0014888337468983</v>
      </c>
      <c r="AB91" s="4">
        <f>$E$91</f>
        <v>2018</v>
      </c>
      <c r="AC91" s="8">
        <f>IFERROR(AD91/$V91,0)</f>
        <v>1.0019851116625311</v>
      </c>
      <c r="AD91" s="4">
        <f>$F$91</f>
        <v>2019</v>
      </c>
    </row>
    <row r="92" spans="1:30" ht="13.23529411764706">
      <c r="A92" t="s">
        <v>73</v>
      </c>
      <c r="B92" s="4">
        <v>41050000</v>
      </c>
      <c r="C92" s="4">
        <v>51950000</v>
      </c>
      <c r="D92" s="4">
        <v>62570000</v>
      </c>
      <c r="E92" s="4">
        <v>180170000</v>
      </c>
      <c r="F92" s="4">
        <v>67930000</v>
      </c>
      <c r="H92" t="s">
        <f>$A$92</f>
        <v>73</v>
      </c>
      <c r="I92" s="8">
        <f>IFERROR(J92/$J$122,0)</f>
        <v>0.010288220551378445</v>
      </c>
      <c r="J92" s="4">
        <f>$B$92</f>
        <v>41050000</v>
      </c>
      <c r="K92" s="8">
        <f>IFERROR(L92/$L$122,0)</f>
        <v>0.013252551020408163</v>
      </c>
      <c r="L92" s="4">
        <f>$C$92</f>
        <v>51950000</v>
      </c>
      <c r="M92" s="8">
        <f>IFERROR(N92/$N$122,0)</f>
        <v>0.012954451345755694</v>
      </c>
      <c r="N92" s="4">
        <f>$D$92</f>
        <v>62570000</v>
      </c>
      <c r="O92" s="8">
        <f>IFERROR(P92/$P$122,0)</f>
        <v>0.035819085487077532</v>
      </c>
      <c r="P92" s="4">
        <f>$E$92</f>
        <v>180170000</v>
      </c>
      <c r="Q92" s="8">
        <f>IFERROR(R92/$R$122,0)</f>
        <v>0.012768796992481204</v>
      </c>
      <c r="R92" s="4">
        <f>$F$92</f>
        <v>67930000</v>
      </c>
      <c r="T92" t="s">
        <f>$A$92</f>
        <v>73</v>
      </c>
      <c r="U92" s="8">
        <f>IFERROR(V92/$V92,0)</f>
        <v>1</v>
      </c>
      <c r="V92" s="4">
        <f>$B$92</f>
        <v>41050000</v>
      </c>
      <c r="W92" s="8">
        <f>IFERROR(X92/$V92,0)</f>
        <v>1.2655298416565164</v>
      </c>
      <c r="X92" s="4">
        <f>$C$92</f>
        <v>51950000</v>
      </c>
      <c r="Y92" s="8">
        <f>IFERROR(Z92/$V92,0)</f>
        <v>1.5242387332521314</v>
      </c>
      <c r="Z92" s="4">
        <f>$D$92</f>
        <v>62570000</v>
      </c>
      <c r="AA92" s="8">
        <f>IFERROR(AB92/$V92,0)</f>
        <v>4.3890377588306944</v>
      </c>
      <c r="AB92" s="4">
        <f>$E$92</f>
        <v>180170000</v>
      </c>
      <c r="AC92" s="8">
        <f>IFERROR(AD92/$V92,0)</f>
        <v>1.6548112058465285</v>
      </c>
      <c r="AD92" s="4">
        <f>$F$92</f>
        <v>67930000</v>
      </c>
    </row>
    <row r="93" spans="1:30" ht="13.23529411764706">
      <c r="A93" t="s">
        <v>76</v>
      </c>
      <c r="B93" s="4">
        <v>41050000</v>
      </c>
      <c r="C93" s="4">
        <v>51950000</v>
      </c>
      <c r="D93" s="4">
        <v>62570000</v>
      </c>
      <c r="E93" s="4">
        <v>180170000</v>
      </c>
      <c r="F93" s="4">
        <v>67930000</v>
      </c>
      <c r="H93" t="s">
        <f>$A$93</f>
        <v>76</v>
      </c>
      <c r="I93" s="8">
        <f>IFERROR(J93/$J$122,0)</f>
        <v>0.010288220551378445</v>
      </c>
      <c r="J93" s="4">
        <f>$B$93</f>
        <v>41050000</v>
      </c>
      <c r="K93" s="8">
        <f>IFERROR(L93/$L$122,0)</f>
        <v>0.013252551020408163</v>
      </c>
      <c r="L93" s="4">
        <f>$C$93</f>
        <v>51950000</v>
      </c>
      <c r="M93" s="8">
        <f>IFERROR(N93/$N$122,0)</f>
        <v>0.012954451345755694</v>
      </c>
      <c r="N93" s="4">
        <f>$D$93</f>
        <v>62570000</v>
      </c>
      <c r="O93" s="8">
        <f>IFERROR(P93/$P$122,0)</f>
        <v>0.035819085487077532</v>
      </c>
      <c r="P93" s="4">
        <f>$E$93</f>
        <v>180170000</v>
      </c>
      <c r="Q93" s="8">
        <f>IFERROR(R93/$R$122,0)</f>
        <v>0.012768796992481204</v>
      </c>
      <c r="R93" s="4">
        <f>$F$93</f>
        <v>67930000</v>
      </c>
      <c r="T93" t="s">
        <f>$A$93</f>
        <v>76</v>
      </c>
      <c r="U93" s="8">
        <f>IFERROR(V93/$V93,0)</f>
        <v>1</v>
      </c>
      <c r="V93" s="4">
        <f>$B$93</f>
        <v>41050000</v>
      </c>
      <c r="W93" s="8">
        <f>IFERROR(X93/$V93,0)</f>
        <v>1.2655298416565164</v>
      </c>
      <c r="X93" s="4">
        <f>$C$93</f>
        <v>51950000</v>
      </c>
      <c r="Y93" s="8">
        <f>IFERROR(Z93/$V93,0)</f>
        <v>1.5242387332521314</v>
      </c>
      <c r="Z93" s="4">
        <f>$D$93</f>
        <v>62570000</v>
      </c>
      <c r="AA93" s="8">
        <f>IFERROR(AB93/$V93,0)</f>
        <v>4.3890377588306944</v>
      </c>
      <c r="AB93" s="4">
        <f>$E$93</f>
        <v>180170000</v>
      </c>
      <c r="AC93" s="8">
        <f>IFERROR(AD93/$V93,0)</f>
        <v>1.6548112058465285</v>
      </c>
      <c r="AD93" s="4">
        <f>$F$93</f>
        <v>67930000</v>
      </c>
    </row>
    <row r="94" spans="1:30" ht="13.23529411764706">
      <c r="A94" t="s">
        <v>77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78</v>
      </c>
      <c r="I94" s="8">
        <f>IFERROR(J94/$J$122,0)</f>
        <v>0</v>
      </c>
      <c r="J94" s="4">
        <f>$B$95</f>
        <v>0</v>
      </c>
      <c r="K94" s="8">
        <f>IFERROR(L94/$L$122,0)</f>
        <v>0</v>
      </c>
      <c r="L94" s="4">
        <f>$C$95</f>
        <v>0</v>
      </c>
      <c r="M94" s="8">
        <f>IFERROR(N94/$N$122,0)</f>
        <v>0</v>
      </c>
      <c r="N94" s="4">
        <f>$D$95</f>
        <v>0</v>
      </c>
      <c r="O94" s="8">
        <f>IFERROR(P94/$P$122,0)</f>
        <v>0</v>
      </c>
      <c r="P94" s="4">
        <f>$E$95</f>
        <v>0</v>
      </c>
      <c r="Q94" s="8">
        <f>IFERROR(R94/$R$122,0)</f>
        <v>0</v>
      </c>
      <c r="R94" s="4">
        <f>$F$95</f>
        <v>0</v>
      </c>
      <c r="T94" t="s">
        <f>$A$95</f>
        <v>78</v>
      </c>
      <c r="U94" s="8">
        <f>IFERROR(V94/$V94,0)</f>
        <v>0</v>
      </c>
      <c r="V94" s="4">
        <f>$B$95</f>
        <v>0</v>
      </c>
      <c r="W94" s="8">
        <f>IFERROR(X94/$V94,0)</f>
        <v>0</v>
      </c>
      <c r="X94" s="4">
        <f>$C$95</f>
        <v>0</v>
      </c>
      <c r="Y94" s="8">
        <f>IFERROR(Z94/$V94,0)</f>
        <v>0</v>
      </c>
      <c r="Z94" s="4">
        <f>$D$95</f>
        <v>0</v>
      </c>
      <c r="AA94" s="8">
        <f>IFERROR(AB94/$V94,0)</f>
        <v>0</v>
      </c>
      <c r="AB94" s="4">
        <f>$E$95</f>
        <v>0</v>
      </c>
      <c r="AC94" s="8">
        <f>IFERROR(AD94/$V94,0)</f>
        <v>0</v>
      </c>
      <c r="AD94" s="4">
        <f>$F$95</f>
        <v>0</v>
      </c>
    </row>
    <row r="95" spans="1:30" ht="13.23529411764706">
      <c r="A95" t="s">
        <v>78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H95" t="s">
        <f>$A$96</f>
        <v>79</v>
      </c>
      <c r="I95" s="8">
        <f>IFERROR(J95/$J$122,0)</f>
        <v>0</v>
      </c>
      <c r="J95" s="4">
        <f>$B$96</f>
        <v>0</v>
      </c>
      <c r="K95" s="8">
        <f>IFERROR(L95/$L$122,0)</f>
        <v>0</v>
      </c>
      <c r="L95" s="4">
        <f>$C$96</f>
        <v>0</v>
      </c>
      <c r="M95" s="8">
        <f>IFERROR(N95/$N$122,0)</f>
        <v>0</v>
      </c>
      <c r="N95" s="4">
        <f>$D$96</f>
        <v>0</v>
      </c>
      <c r="O95" s="8">
        <f>IFERROR(P95/$P$122,0)</f>
        <v>0</v>
      </c>
      <c r="P95" s="4">
        <f>$E$96</f>
        <v>0</v>
      </c>
      <c r="Q95" s="8">
        <f>IFERROR(R95/$R$122,0)</f>
        <v>0</v>
      </c>
      <c r="R95" s="4">
        <f>$F$96</f>
        <v>0</v>
      </c>
      <c r="T95" t="s">
        <f>$A$96</f>
        <v>79</v>
      </c>
      <c r="U95" s="8">
        <f>IFERROR(V95/$V95,0)</f>
        <v>0</v>
      </c>
      <c r="V95" s="4">
        <f>$B$96</f>
        <v>0</v>
      </c>
      <c r="W95" s="8">
        <f>IFERROR(X95/$V95,0)</f>
        <v>0</v>
      </c>
      <c r="X95" s="4">
        <f>$C$96</f>
        <v>0</v>
      </c>
      <c r="Y95" s="8">
        <f>IFERROR(Z95/$V95,0)</f>
        <v>0</v>
      </c>
      <c r="Z95" s="4">
        <f>$D$96</f>
        <v>0</v>
      </c>
      <c r="AA95" s="8">
        <f>IFERROR(AB95/$V95,0)</f>
        <v>0</v>
      </c>
      <c r="AB95" s="4">
        <f>$E$96</f>
        <v>0</v>
      </c>
      <c r="AC95" s="8">
        <f>IFERROR(AD95/$V95,0)</f>
        <v>0</v>
      </c>
      <c r="AD95" s="4">
        <f>$F$96</f>
        <v>0</v>
      </c>
    </row>
    <row r="96" spans="1:30" ht="13.23529411764706">
      <c r="A96" t="s">
        <v>79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H96" t="s">
        <f>$A$97</f>
        <v>80</v>
      </c>
      <c r="I96" s="8">
        <f>IFERROR(J96/$J$122,0)</f>
        <v>0.32080200501253131</v>
      </c>
      <c r="J96" s="4">
        <f>$B$97</f>
        <v>1280000000</v>
      </c>
      <c r="K96" s="8">
        <f>IFERROR(L96/$L$122,0)</f>
        <v>0.28061224489795916</v>
      </c>
      <c r="L96" s="4">
        <f>$C$97</f>
        <v>1100000000</v>
      </c>
      <c r="M96" s="8">
        <f>IFERROR(N96/$N$122,0)</f>
        <v>0.23395445134575568</v>
      </c>
      <c r="N96" s="4">
        <f>$D$97</f>
        <v>1130000000</v>
      </c>
      <c r="O96" s="8">
        <f>IFERROR(P96/$P$122,0)</f>
        <v>0.23260437375745527</v>
      </c>
      <c r="P96" s="4">
        <f>$E$97</f>
        <v>1170000000</v>
      </c>
      <c r="Q96" s="8">
        <f>IFERROR(R96/$R$122,0)</f>
        <v>0.21992481203007519</v>
      </c>
      <c r="R96" s="4">
        <f>$F$97</f>
        <v>1170000000</v>
      </c>
      <c r="T96" t="s">
        <f>$A$97</f>
        <v>80</v>
      </c>
      <c r="U96" s="8">
        <f>IFERROR(V96/$V96,0)</f>
        <v>1</v>
      </c>
      <c r="V96" s="4">
        <f>$B$97</f>
        <v>1280000000</v>
      </c>
      <c r="W96" s="8">
        <f>IFERROR(X96/$V96,0)</f>
        <v>0.859375</v>
      </c>
      <c r="X96" s="4">
        <f>$C$97</f>
        <v>1100000000</v>
      </c>
      <c r="Y96" s="8">
        <f>IFERROR(Z96/$V96,0)</f>
        <v>0.8828125</v>
      </c>
      <c r="Z96" s="4">
        <f>$D$97</f>
        <v>1130000000</v>
      </c>
      <c r="AA96" s="8">
        <f>IFERROR(AB96/$V96,0)</f>
        <v>0.9140625</v>
      </c>
      <c r="AB96" s="4">
        <f>$E$97</f>
        <v>1170000000</v>
      </c>
      <c r="AC96" s="8">
        <f>IFERROR(AD96/$V96,0)</f>
        <v>0.9140625</v>
      </c>
      <c r="AD96" s="4">
        <f>$F$97</f>
        <v>1170000000</v>
      </c>
    </row>
    <row r="97" spans="1:30" ht="13.23529411764706">
      <c r="A97" t="s">
        <v>80</v>
      </c>
      <c r="B97" s="4">
        <v>1280000000</v>
      </c>
      <c r="C97" s="4">
        <v>1100000000</v>
      </c>
      <c r="D97" s="4">
        <v>1130000000</v>
      </c>
      <c r="E97" s="4">
        <v>1170000000</v>
      </c>
      <c r="F97" s="4">
        <v>1170000000</v>
      </c>
      <c r="H97" t="s">
        <f>$A$98</f>
        <v>81</v>
      </c>
      <c r="I97" s="8">
        <f>IFERROR(J97/$J$122,0)</f>
        <v>0.24514536340852131</v>
      </c>
      <c r="J97" s="4">
        <f>$B$98</f>
        <v>978130000</v>
      </c>
      <c r="K97" s="8">
        <f>IFERROR(L97/$L$122,0)</f>
        <v>0.26020408163265307</v>
      </c>
      <c r="L97" s="4">
        <f>$C$98</f>
        <v>1020000000</v>
      </c>
      <c r="M97" s="8">
        <f>IFERROR(N97/$N$122,0)</f>
        <v>0.23395445134575568</v>
      </c>
      <c r="N97" s="4">
        <f>$D$98</f>
        <v>1130000000</v>
      </c>
      <c r="O97" s="8">
        <f>IFERROR(P97/$P$122,0)</f>
        <v>0.23260437375745527</v>
      </c>
      <c r="P97" s="4">
        <f>$E$98</f>
        <v>1170000000</v>
      </c>
      <c r="Q97" s="8">
        <f>IFERROR(R97/$R$122,0)</f>
        <v>0.21992481203007519</v>
      </c>
      <c r="R97" s="4">
        <f>$F$98</f>
        <v>1170000000</v>
      </c>
      <c r="T97" t="s">
        <f>$A$98</f>
        <v>81</v>
      </c>
      <c r="U97" s="8">
        <f>IFERROR(V97/$V97,0)</f>
        <v>1</v>
      </c>
      <c r="V97" s="4">
        <f>$B$98</f>
        <v>978130000</v>
      </c>
      <c r="W97" s="8">
        <f>IFERROR(X97/$V97,0)</f>
        <v>1.0428061709588705</v>
      </c>
      <c r="X97" s="4">
        <f>$C$98</f>
        <v>1020000000</v>
      </c>
      <c r="Y97" s="8">
        <f>IFERROR(Z97/$V97,0)</f>
        <v>1.1552656599838467</v>
      </c>
      <c r="Z97" s="4">
        <f>$D$98</f>
        <v>1130000000</v>
      </c>
      <c r="AA97" s="8">
        <f>IFERROR(AB97/$V97,0)</f>
        <v>1.1961600196292925</v>
      </c>
      <c r="AB97" s="4">
        <f>$E$98</f>
        <v>1170000000</v>
      </c>
      <c r="AC97" s="8">
        <f>IFERROR(AD97/$V97,0)</f>
        <v>1.1961600196292925</v>
      </c>
      <c r="AD97" s="4">
        <f>$F$98</f>
        <v>1170000000</v>
      </c>
    </row>
    <row r="98" spans="1:30" ht="13.23529411764706">
      <c r="A98" t="s">
        <v>81</v>
      </c>
      <c r="B98" s="4">
        <v>978130000</v>
      </c>
      <c r="C98" s="4">
        <v>1020000000</v>
      </c>
      <c r="D98" s="4">
        <v>1130000000</v>
      </c>
      <c r="E98" s="4">
        <v>1170000000</v>
      </c>
      <c r="F98" s="4">
        <v>1170000000</v>
      </c>
      <c r="H98" t="s">
        <f>$A$99</f>
        <v>82</v>
      </c>
      <c r="I98" s="8">
        <f>IFERROR(J98/$J$122,0)</f>
        <v>0.32330827067669171</v>
      </c>
      <c r="J98" s="4">
        <f>$B$99</f>
        <v>1290000000</v>
      </c>
      <c r="K98" s="8">
        <f>IFERROR(L98/$L$122,0)</f>
        <v>0.34183673469387754</v>
      </c>
      <c r="L98" s="4">
        <f>$C$99</f>
        <v>1340000000</v>
      </c>
      <c r="M98" s="8">
        <f>IFERROR(N98/$N$122,0)</f>
        <v>0.29813664596273293</v>
      </c>
      <c r="N98" s="4">
        <f>$D$99</f>
        <v>1440000000</v>
      </c>
      <c r="O98" s="8">
        <f>IFERROR(P98/$P$122,0)</f>
        <v>0.30019880715705766</v>
      </c>
      <c r="P98" s="4">
        <f>$E$99</f>
        <v>1510000000</v>
      </c>
      <c r="Q98" s="8">
        <f>IFERROR(R98/$R$122,0)</f>
        <v>0.28947368421052633</v>
      </c>
      <c r="R98" s="4">
        <f>$F$99</f>
        <v>1540000000</v>
      </c>
      <c r="T98" t="s">
        <f>$A$99</f>
        <v>82</v>
      </c>
      <c r="U98" s="8">
        <f>IFERROR(V98/$V98,0)</f>
        <v>1</v>
      </c>
      <c r="V98" s="4">
        <f>$B$99</f>
        <v>1290000000</v>
      </c>
      <c r="W98" s="8">
        <f>IFERROR(X98/$V98,0)</f>
        <v>1.0387596899224807</v>
      </c>
      <c r="X98" s="4">
        <f>$C$99</f>
        <v>1340000000</v>
      </c>
      <c r="Y98" s="8">
        <f>IFERROR(Z98/$V98,0)</f>
        <v>1.1162790697674418</v>
      </c>
      <c r="Z98" s="4">
        <f>$D$99</f>
        <v>1440000000</v>
      </c>
      <c r="AA98" s="8">
        <f>IFERROR(AB98/$V98,0)</f>
        <v>1.1705426356589148</v>
      </c>
      <c r="AB98" s="4">
        <f>$E$99</f>
        <v>1510000000</v>
      </c>
      <c r="AC98" s="8">
        <f>IFERROR(AD98/$V98,0)</f>
        <v>1.193798449612403</v>
      </c>
      <c r="AD98" s="4">
        <f>$F$99</f>
        <v>1540000000</v>
      </c>
    </row>
    <row r="99" spans="1:30" ht="13.23529411764706">
      <c r="A99" t="s">
        <v>82</v>
      </c>
      <c r="B99" s="4">
        <v>1290000000</v>
      </c>
      <c r="C99" s="4">
        <v>1340000000</v>
      </c>
      <c r="D99" s="4">
        <v>1440000000</v>
      </c>
      <c r="E99" s="4">
        <v>1510000000</v>
      </c>
      <c r="F99" s="4">
        <v>1540000000</v>
      </c>
      <c r="H99" t="s">
        <f>$A$102</f>
        <v>86</v>
      </c>
      <c r="I99" s="8">
        <f>IFERROR(J99/$J$122,0)</f>
        <v>0</v>
      </c>
      <c r="J99" s="4">
        <f>$B$102</f>
        <v>0</v>
      </c>
      <c r="K99" s="8">
        <f>IFERROR(L99/$L$122,0)</f>
        <v>0</v>
      </c>
      <c r="L99" s="4">
        <f>$C$102</f>
        <v>0</v>
      </c>
      <c r="M99" s="8">
        <f>IFERROR(N99/$N$122,0)</f>
        <v>0</v>
      </c>
      <c r="N99" s="4">
        <f>$D$102</f>
        <v>0</v>
      </c>
      <c r="O99" s="8">
        <f>IFERROR(P99/$P$122,0)</f>
        <v>0</v>
      </c>
      <c r="P99" s="4">
        <f>$E$102</f>
        <v>0</v>
      </c>
      <c r="Q99" s="8">
        <f>IFERROR(R99/$R$122,0)</f>
        <v>0</v>
      </c>
      <c r="R99" s="4">
        <f>$F$102</f>
        <v>0</v>
      </c>
      <c r="T99" t="s">
        <f>$A$102</f>
        <v>86</v>
      </c>
      <c r="U99" s="8">
        <f>IFERROR(V99/$V99,0)</f>
        <v>0</v>
      </c>
      <c r="V99" s="4">
        <f>$B$102</f>
        <v>0</v>
      </c>
      <c r="W99" s="8">
        <f>IFERROR(X99/$V99,0)</f>
        <v>0</v>
      </c>
      <c r="X99" s="4">
        <f>$C$102</f>
        <v>0</v>
      </c>
      <c r="Y99" s="8">
        <f>IFERROR(Z99/$V99,0)</f>
        <v>0</v>
      </c>
      <c r="Z99" s="4">
        <f>$D$102</f>
        <v>0</v>
      </c>
      <c r="AA99" s="8">
        <f>IFERROR(AB99/$V99,0)</f>
        <v>0</v>
      </c>
      <c r="AB99" s="4">
        <f>$E$102</f>
        <v>0</v>
      </c>
      <c r="AC99" s="8">
        <f>IFERROR(AD99/$V99,0)</f>
        <v>0</v>
      </c>
      <c r="AD99" s="4">
        <f>$F$102</f>
        <v>0</v>
      </c>
    </row>
    <row r="100" spans="1:30" ht="13.23529411764706">
      <c r="A100" t="s">
        <v>83</v>
      </c>
      <c r="B100" s="4">
        <v>-309200000</v>
      </c>
      <c r="C100" s="4">
        <v>-320500000</v>
      </c>
      <c r="D100" s="4">
        <v>-318200000</v>
      </c>
      <c r="E100" s="4">
        <v>-344200000</v>
      </c>
      <c r="F100" s="4">
        <v>-368100000</v>
      </c>
      <c r="H100" t="s">
        <f>$A$103</f>
        <v>88</v>
      </c>
      <c r="I100" s="8">
        <f>IFERROR(J100/$J$122,0)</f>
        <v>1.5538847117794486e-09</v>
      </c>
      <c r="J100" s="4">
        <f>$B$103</f>
        <v>6.2000000000000002</v>
      </c>
      <c r="K100" s="8">
        <f>IFERROR(L100/$L$122,0)</f>
        <v>1.7780612244897958e-09</v>
      </c>
      <c r="L100" s="4">
        <f>$C$103</f>
        <v>6.9699999999999998</v>
      </c>
      <c r="M100" s="8">
        <f>IFERROR(N100/$N$122,0)</f>
        <v>1.4244306418219461e-09</v>
      </c>
      <c r="N100" s="4">
        <f>$D$103</f>
        <v>6.8799999999999999</v>
      </c>
      <c r="O100" s="8">
        <f>IFERROR(P100/$P$122,0)</f>
        <v>1.4353876739562623e-09</v>
      </c>
      <c r="P100" s="4">
        <f>$E$103</f>
        <v>7.2199999999999998</v>
      </c>
      <c r="Q100" s="8">
        <f>IFERROR(R100/$R$122,0)</f>
        <v>1.3703007518796992e-09</v>
      </c>
      <c r="R100" s="4">
        <f>$F$103</f>
        <v>7.29</v>
      </c>
      <c r="T100" t="s">
        <f>$A$103</f>
        <v>88</v>
      </c>
      <c r="U100" s="8">
        <f>IFERROR(V100/$V100,0)</f>
        <v>1</v>
      </c>
      <c r="V100" s="4">
        <f>$B$103</f>
        <v>6.2000000000000002</v>
      </c>
      <c r="W100" s="8">
        <f>IFERROR(X100/$V100,0)</f>
        <v>1.1241935483870966</v>
      </c>
      <c r="X100" s="4">
        <f>$C$103</f>
        <v>6.9699999999999998</v>
      </c>
      <c r="Y100" s="8">
        <f>IFERROR(Z100/$V100,0)</f>
        <v>1.1096774193548387</v>
      </c>
      <c r="Z100" s="4">
        <f>$D$103</f>
        <v>6.8799999999999999</v>
      </c>
      <c r="AA100" s="8">
        <f>IFERROR(AB100/$V100,0)</f>
        <v>1.1645161290322581</v>
      </c>
      <c r="AB100" s="4">
        <f>$E$103</f>
        <v>7.2199999999999998</v>
      </c>
      <c r="AC100" s="8">
        <f>IFERROR(AD100/$V100,0)</f>
        <v>1.1758064516129032</v>
      </c>
      <c r="AD100" s="4">
        <f>$F$103</f>
        <v>7.29</v>
      </c>
    </row>
    <row r="101" spans="1:30" ht="13.23529411764706">
      <c r="A101" t="s">
        <v>84</v>
      </c>
      <c r="B101" s="4">
        <v>305360000</v>
      </c>
      <c r="C101" s="4">
        <v>80470000</v>
      </c>
      <c r="D101" s="4">
        <v>0</v>
      </c>
      <c r="E101" s="4">
        <v>0</v>
      </c>
      <c r="F101" s="4">
        <v>0</v>
      </c>
      <c r="H101" t="s">
        <f>$A$104</f>
        <v>85</v>
      </c>
      <c r="I101" s="8">
        <f>IFERROR(J101/$J$122,0)</f>
        <v>0.084330827067669173</v>
      </c>
      <c r="J101" s="4">
        <f>$B$104</f>
        <v>336480000</v>
      </c>
      <c r="K101" s="8">
        <f>IFERROR(L101/$L$122,0)</f>
        <v>0.083857142857142852</v>
      </c>
      <c r="L101" s="4">
        <f>$C$104</f>
        <v>328720000</v>
      </c>
      <c r="M101" s="8">
        <f>IFERROR(N101/$N$122,0)</f>
        <v>0.046182194616977229</v>
      </c>
      <c r="N101" s="4">
        <f>$D$104</f>
        <v>223060000</v>
      </c>
      <c r="O101" s="8">
        <f>IFERROR(P101/$P$122,0)</f>
        <v>0.047324055666003978</v>
      </c>
      <c r="P101" s="4">
        <f>$E$104</f>
        <v>238040000</v>
      </c>
      <c r="Q101" s="8">
        <f>IFERROR(R101/$R$122,0)</f>
        <v>0.044261278195488724</v>
      </c>
      <c r="R101" s="4">
        <f>$F$104</f>
        <v>235470000</v>
      </c>
      <c r="T101" t="s">
        <f>$A$104</f>
        <v>85</v>
      </c>
      <c r="U101" s="8">
        <f>IFERROR(V101/$V101,0)</f>
        <v>1</v>
      </c>
      <c r="V101" s="4">
        <f>$B$104</f>
        <v>336480000</v>
      </c>
      <c r="W101" s="8">
        <f>IFERROR(X101/$V101,0)</f>
        <v>0.97693770803613889</v>
      </c>
      <c r="X101" s="4">
        <f>$C$104</f>
        <v>328720000</v>
      </c>
      <c r="Y101" s="8">
        <f>IFERROR(Z101/$V101,0)</f>
        <v>0.66292201616737989</v>
      </c>
      <c r="Z101" s="4">
        <f>$D$104</f>
        <v>223060000</v>
      </c>
      <c r="AA101" s="8">
        <f>IFERROR(AB101/$V101,0)</f>
        <v>0.70744174988112218</v>
      </c>
      <c r="AB101" s="4">
        <f>$E$104</f>
        <v>238040000</v>
      </c>
      <c r="AC101" s="8">
        <f>IFERROR(AD101/$V101,0)</f>
        <v>0.69980385164051351</v>
      </c>
      <c r="AD101" s="4">
        <f>$F$104</f>
        <v>235470000</v>
      </c>
    </row>
    <row r="102" spans="1:30" ht="13.23529411764706">
      <c r="A102" t="s">
        <v>86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H102" t="s">
        <f>$A$105</f>
        <v>87</v>
      </c>
      <c r="I102" s="8">
        <f>IFERROR(J102/$J$122,0)</f>
        <v>0</v>
      </c>
      <c r="J102" s="4">
        <f>$B$105</f>
        <v>0</v>
      </c>
      <c r="K102" s="8">
        <f>IFERROR(L102/$L$122,0)</f>
        <v>0</v>
      </c>
      <c r="L102" s="4">
        <f>$C$105</f>
        <v>0</v>
      </c>
      <c r="M102" s="8">
        <f>IFERROR(N102/$N$122,0)</f>
        <v>0</v>
      </c>
      <c r="N102" s="4">
        <f>$D$105</f>
        <v>0</v>
      </c>
      <c r="O102" s="8">
        <f>IFERROR(P102/$P$122,0)</f>
        <v>0</v>
      </c>
      <c r="P102" s="4">
        <f>$E$105</f>
        <v>0</v>
      </c>
      <c r="Q102" s="8">
        <f>IFERROR(R102/$R$122,0)</f>
        <v>0</v>
      </c>
      <c r="R102" s="4">
        <f>$F$105</f>
        <v>0</v>
      </c>
      <c r="T102" t="s">
        <f>$A$105</f>
        <v>87</v>
      </c>
      <c r="U102" s="8">
        <f>IFERROR(V102/$V102,0)</f>
        <v>0</v>
      </c>
      <c r="V102" s="4">
        <f>$B$105</f>
        <v>0</v>
      </c>
      <c r="W102" s="8">
        <f>IFERROR(X102/$V102,0)</f>
        <v>0</v>
      </c>
      <c r="X102" s="4">
        <f>$C$105</f>
        <v>0</v>
      </c>
      <c r="Y102" s="8">
        <f>IFERROR(Z102/$V102,0)</f>
        <v>0</v>
      </c>
      <c r="Z102" s="4">
        <f>$D$105</f>
        <v>0</v>
      </c>
      <c r="AA102" s="8">
        <f>IFERROR(AB102/$V102,0)</f>
        <v>0</v>
      </c>
      <c r="AB102" s="4">
        <f>$E$105</f>
        <v>0</v>
      </c>
      <c r="AC102" s="8">
        <f>IFERROR(AD102/$V102,0)</f>
        <v>0</v>
      </c>
      <c r="AD102" s="4">
        <f>$F$105</f>
        <v>0</v>
      </c>
    </row>
    <row r="103" spans="1:30" ht="13.23529411764706">
      <c r="A103" t="s">
        <v>88</v>
      </c>
      <c r="B103" s="4">
        <v>6.2000000000000002</v>
      </c>
      <c r="C103" s="4">
        <v>6.9699999999999998</v>
      </c>
      <c r="D103" s="4">
        <v>6.8799999999999999</v>
      </c>
      <c r="E103" s="4">
        <v>7.2199999999999998</v>
      </c>
      <c r="F103" s="4">
        <v>7.29</v>
      </c>
      <c r="H103" t="s">
        <f>$A$106</f>
        <v>89</v>
      </c>
      <c r="I103" s="8">
        <f>IFERROR(J103/$J$122,0)</f>
        <v>0</v>
      </c>
      <c r="J103" s="4">
        <f>$B$106</f>
        <v>0</v>
      </c>
      <c r="K103" s="8">
        <f>IFERROR(L103/$L$122,0)</f>
        <v>0</v>
      </c>
      <c r="L103" s="4">
        <f>$C$106</f>
        <v>0</v>
      </c>
      <c r="M103" s="8">
        <f>IFERROR(N103/$N$122,0)</f>
        <v>0</v>
      </c>
      <c r="N103" s="4">
        <f>$D$106</f>
        <v>0</v>
      </c>
      <c r="O103" s="8">
        <f>IFERROR(P103/$P$122,0)</f>
        <v>0</v>
      </c>
      <c r="P103" s="4">
        <f>$E$106</f>
        <v>0</v>
      </c>
      <c r="Q103" s="8">
        <f>IFERROR(R103/$R$122,0)</f>
        <v>0</v>
      </c>
      <c r="R103" s="4">
        <f>$F$106</f>
        <v>0</v>
      </c>
      <c r="T103" t="s">
        <f>$A$106</f>
        <v>89</v>
      </c>
      <c r="U103" s="8">
        <f>IFERROR(V103/$V103,0)</f>
        <v>0</v>
      </c>
      <c r="V103" s="4">
        <f>$B$106</f>
        <v>0</v>
      </c>
      <c r="W103" s="8">
        <f>IFERROR(X103/$V103,0)</f>
        <v>0</v>
      </c>
      <c r="X103" s="4">
        <f>$C$106</f>
        <v>0</v>
      </c>
      <c r="Y103" s="8">
        <f>IFERROR(Z103/$V103,0)</f>
        <v>0</v>
      </c>
      <c r="Z103" s="4">
        <f>$D$106</f>
        <v>0</v>
      </c>
      <c r="AA103" s="8">
        <f>IFERROR(AB103/$V103,0)</f>
        <v>0</v>
      </c>
      <c r="AB103" s="4">
        <f>$E$106</f>
        <v>0</v>
      </c>
      <c r="AC103" s="8">
        <f>IFERROR(AD103/$V103,0)</f>
        <v>0</v>
      </c>
      <c r="AD103" s="4">
        <f>$F$106</f>
        <v>0</v>
      </c>
    </row>
    <row r="104" spans="1:30" ht="13.23529411764706">
      <c r="A104" t="s">
        <v>85</v>
      </c>
      <c r="B104" s="4">
        <v>336480000</v>
      </c>
      <c r="C104" s="4">
        <v>328720000</v>
      </c>
      <c r="D104" s="4">
        <v>223060000</v>
      </c>
      <c r="E104" s="4">
        <v>238040000</v>
      </c>
      <c r="F104" s="4">
        <v>235470000</v>
      </c>
      <c r="H104" t="s">
        <f>$A$107</f>
        <v>90</v>
      </c>
      <c r="I104" s="8">
        <f>IFERROR(J104/$J$122,0)</f>
        <v>0.07110275689223057</v>
      </c>
      <c r="J104" s="4">
        <f>$B$107</f>
        <v>283700000</v>
      </c>
      <c r="K104" s="8">
        <f>IFERROR(L104/$L$122,0)</f>
        <v>0.071020408163265311</v>
      </c>
      <c r="L104" s="4">
        <f>$C$107</f>
        <v>278400000</v>
      </c>
      <c r="M104" s="8">
        <f>IFERROR(N104/$N$122,0)</f>
        <v>0.030393374741200827</v>
      </c>
      <c r="N104" s="4">
        <f>$D$107</f>
        <v>146800000</v>
      </c>
      <c r="O104" s="8">
        <f>IFERROR(P104/$P$122,0)</f>
        <v>0.031650099403578526</v>
      </c>
      <c r="P104" s="4">
        <f>$E$107</f>
        <v>159200000</v>
      </c>
      <c r="Q104" s="8">
        <f>IFERROR(R104/$R$122,0)</f>
        <v>0.029999999999999999</v>
      </c>
      <c r="R104" s="4">
        <f>$F$107</f>
        <v>159600000</v>
      </c>
      <c r="T104" t="s">
        <f>$A$107</f>
        <v>90</v>
      </c>
      <c r="U104" s="8">
        <f>IFERROR(V104/$V104,0)</f>
        <v>1</v>
      </c>
      <c r="V104" s="4">
        <f>$B$107</f>
        <v>283700000</v>
      </c>
      <c r="W104" s="8">
        <f>IFERROR(X104/$V104,0)</f>
        <v>0.98131829397250614</v>
      </c>
      <c r="X104" s="4">
        <f>$C$107</f>
        <v>278400000</v>
      </c>
      <c r="Y104" s="8">
        <f>IFERROR(Z104/$V104,0)</f>
        <v>0.51744800845964045</v>
      </c>
      <c r="Z104" s="4">
        <f>$D$107</f>
        <v>146800000</v>
      </c>
      <c r="AA104" s="8">
        <f>IFERROR(AB104/$V104,0)</f>
        <v>0.56115615086358828</v>
      </c>
      <c r="AB104" s="4">
        <f>$E$107</f>
        <v>159200000</v>
      </c>
      <c r="AC104" s="8">
        <f>IFERROR(AD104/$V104,0)</f>
        <v>0.56256609094113497</v>
      </c>
      <c r="AD104" s="4">
        <f>$F$107</f>
        <v>159600000</v>
      </c>
    </row>
    <row r="105" spans="1:30" ht="13.23529411764706">
      <c r="A105" t="s">
        <v>87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H105" t="s">
        <f>$A$108</f>
        <v>91</v>
      </c>
      <c r="I105" s="8">
        <f>IFERROR(J105/$J$122,0)</f>
        <v>0.013228070175438596</v>
      </c>
      <c r="J105" s="4">
        <f>$B$108</f>
        <v>52780000</v>
      </c>
      <c r="K105" s="8">
        <f>IFERROR(L105/$L$122,0)</f>
        <v>0.012836734693877552</v>
      </c>
      <c r="L105" s="4">
        <f>$C$108</f>
        <v>50320000</v>
      </c>
      <c r="M105" s="8">
        <f>IFERROR(N105/$N$122,0)</f>
        <v>0.015788819875776398</v>
      </c>
      <c r="N105" s="4">
        <f>$D$108</f>
        <v>76260000</v>
      </c>
      <c r="O105" s="8">
        <f>IFERROR(P105/$P$122,0)</f>
        <v>0.015673956262425449</v>
      </c>
      <c r="P105" s="4">
        <f>$E$108</f>
        <v>78840000</v>
      </c>
      <c r="Q105" s="8">
        <f>IFERROR(R105/$R$122,0)</f>
        <v>0.014261278195488721</v>
      </c>
      <c r="R105" s="4">
        <f>$F$108</f>
        <v>75870000</v>
      </c>
      <c r="T105" t="s">
        <f>$A$108</f>
        <v>91</v>
      </c>
      <c r="U105" s="8">
        <f>IFERROR(V105/$V105,0)</f>
        <v>1</v>
      </c>
      <c r="V105" s="4">
        <f>$B$108</f>
        <v>52780000</v>
      </c>
      <c r="W105" s="8">
        <f>IFERROR(X105/$V105,0)</f>
        <v>0.95339143615005684</v>
      </c>
      <c r="X105" s="4">
        <f>$C$108</f>
        <v>50320000</v>
      </c>
      <c r="Y105" s="8">
        <f>IFERROR(Z105/$V105,0)</f>
        <v>1.4448654793482381</v>
      </c>
      <c r="Z105" s="4">
        <f>$D$108</f>
        <v>76260000</v>
      </c>
      <c r="AA105" s="8">
        <f>IFERROR(AB105/$V105,0)</f>
        <v>1.4937476316786662</v>
      </c>
      <c r="AB105" s="4">
        <f>$E$108</f>
        <v>78840000</v>
      </c>
      <c r="AC105" s="8">
        <f>IFERROR(AD105/$V105,0)</f>
        <v>1.4374763167866615</v>
      </c>
      <c r="AD105" s="4">
        <f>$F$108</f>
        <v>75870000</v>
      </c>
    </row>
    <row r="106" spans="1:30" ht="13.23529411764706">
      <c r="A106" t="s">
        <v>89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H106" t="s">
        <f>$A$109</f>
        <v>92</v>
      </c>
      <c r="I106" s="8">
        <f>IFERROR(J106/$J$122,0)</f>
        <v>0.24004511278195489</v>
      </c>
      <c r="J106" s="4">
        <f>$B$109</f>
        <v>957780000</v>
      </c>
      <c r="K106" s="8">
        <f>IFERROR(L106/$L$122,0)</f>
        <v>0.25510204081632654</v>
      </c>
      <c r="L106" s="4">
        <f>$C$109</f>
        <v>1000000000</v>
      </c>
      <c r="M106" s="8">
        <f>IFERROR(N106/$N$122,0)</f>
        <v>0.2236024844720497</v>
      </c>
      <c r="N106" s="4">
        <f>$D$109</f>
        <v>1080000000</v>
      </c>
      <c r="O106" s="8">
        <f>IFERROR(P106/$P$122,0)</f>
        <v>0.13989463220675943</v>
      </c>
      <c r="P106" s="4">
        <f>$E$109</f>
        <v>703670000</v>
      </c>
      <c r="Q106" s="8">
        <f>IFERROR(R106/$R$122,0)</f>
        <v>0.17683270676691729</v>
      </c>
      <c r="R106" s="4">
        <f>$F$109</f>
        <v>940750000</v>
      </c>
      <c r="T106" t="s">
        <f>$A$109</f>
        <v>92</v>
      </c>
      <c r="U106" s="8">
        <f>IFERROR(V106/$V106,0)</f>
        <v>1</v>
      </c>
      <c r="V106" s="4">
        <f>$B$109</f>
        <v>957780000</v>
      </c>
      <c r="W106" s="8">
        <f>IFERROR(X106/$V106,0)</f>
        <v>1.0440811042201759</v>
      </c>
      <c r="X106" s="4">
        <f>$C$109</f>
        <v>1000000000</v>
      </c>
      <c r="Y106" s="8">
        <f>IFERROR(Z106/$V106,0)</f>
        <v>1.12760759255779</v>
      </c>
      <c r="Z106" s="4">
        <f>$D$109</f>
        <v>1080000000</v>
      </c>
      <c r="AA106" s="8">
        <f>IFERROR(AB106/$V106,0)</f>
        <v>0.73468855060661109</v>
      </c>
      <c r="AB106" s="4">
        <f>$E$109</f>
        <v>703670000</v>
      </c>
      <c r="AC106" s="8">
        <f>IFERROR(AD106/$V106,0)</f>
        <v>0.98221929879513037</v>
      </c>
      <c r="AD106" s="4">
        <f>$F$109</f>
        <v>940750000</v>
      </c>
    </row>
    <row r="107" spans="1:30" ht="13.23529411764706">
      <c r="A107" t="s">
        <v>90</v>
      </c>
      <c r="B107" s="4">
        <v>283700000</v>
      </c>
      <c r="C107" s="4">
        <v>278400000</v>
      </c>
      <c r="D107" s="4">
        <v>146800000</v>
      </c>
      <c r="E107" s="4">
        <v>159200000</v>
      </c>
      <c r="F107" s="4">
        <v>159600000</v>
      </c>
      <c r="H107" t="s">
        <f>$A$110</f>
        <v>93</v>
      </c>
      <c r="I107" s="8">
        <f>IFERROR(J107/$J$122,0)</f>
        <v>0.24004511278195489</v>
      </c>
      <c r="J107" s="4">
        <f>$B$110</f>
        <v>957780000</v>
      </c>
      <c r="K107" s="8">
        <f>IFERROR(L107/$L$122,0)</f>
        <v>0.25510204081632654</v>
      </c>
      <c r="L107" s="4">
        <f>$C$110</f>
        <v>1000000000</v>
      </c>
      <c r="M107" s="8">
        <f>IFERROR(N107/$N$122,0)</f>
        <v>0.2236024844720497</v>
      </c>
      <c r="N107" s="4">
        <f>$D$110</f>
        <v>1080000000</v>
      </c>
      <c r="O107" s="8">
        <f>IFERROR(P107/$P$122,0)</f>
        <v>0.13989463220675943</v>
      </c>
      <c r="P107" s="4">
        <f>$E$110</f>
        <v>703670000</v>
      </c>
      <c r="Q107" s="8">
        <f>IFERROR(R107/$R$122,0)</f>
        <v>0.17683270676691729</v>
      </c>
      <c r="R107" s="4">
        <f>$F$110</f>
        <v>940750000</v>
      </c>
      <c r="T107" t="s">
        <f>$A$110</f>
        <v>93</v>
      </c>
      <c r="U107" s="8">
        <f>IFERROR(V107/$V107,0)</f>
        <v>1</v>
      </c>
      <c r="V107" s="4">
        <f>$B$110</f>
        <v>957780000</v>
      </c>
      <c r="W107" s="8">
        <f>IFERROR(X107/$V107,0)</f>
        <v>1.0440811042201759</v>
      </c>
      <c r="X107" s="4">
        <f>$C$110</f>
        <v>1000000000</v>
      </c>
      <c r="Y107" s="8">
        <f>IFERROR(Z107/$V107,0)</f>
        <v>1.12760759255779</v>
      </c>
      <c r="Z107" s="4">
        <f>$D$110</f>
        <v>1080000000</v>
      </c>
      <c r="AA107" s="8">
        <f>IFERROR(AB107/$V107,0)</f>
        <v>0.73468855060661109</v>
      </c>
      <c r="AB107" s="4">
        <f>$E$110</f>
        <v>703670000</v>
      </c>
      <c r="AC107" s="8">
        <f>IFERROR(AD107/$V107,0)</f>
        <v>0.98221929879513037</v>
      </c>
      <c r="AD107" s="4">
        <f>$F$110</f>
        <v>940750000</v>
      </c>
    </row>
    <row r="108" spans="1:30" ht="13.23529411764706">
      <c r="A108" t="s">
        <v>91</v>
      </c>
      <c r="B108" s="4">
        <v>52780000</v>
      </c>
      <c r="C108" s="4">
        <v>50320000</v>
      </c>
      <c r="D108" s="4">
        <v>76260000</v>
      </c>
      <c r="E108" s="4">
        <v>78840000</v>
      </c>
      <c r="F108" s="4">
        <v>75870000</v>
      </c>
      <c r="H108" t="s">
        <f>$A$111</f>
        <v>94</v>
      </c>
      <c r="I108" s="8">
        <f>IFERROR(J108/$J$122,0)</f>
        <v>0.65664160401002503</v>
      </c>
      <c r="J108" s="4">
        <f>$B$111</f>
        <v>2620000000</v>
      </c>
      <c r="K108" s="8">
        <f>IFERROR(L108/$L$122,0)</f>
        <v>0.63265306122448983</v>
      </c>
      <c r="L108" s="4">
        <f>$C$111</f>
        <v>2480000000</v>
      </c>
      <c r="M108" s="8">
        <f>IFERROR(N108/$N$122,0)</f>
        <v>0.51552795031055898</v>
      </c>
      <c r="N108" s="4">
        <f>$D$111</f>
        <v>2490000000</v>
      </c>
      <c r="O108" s="8">
        <f>IFERROR(P108/$P$122,0)</f>
        <v>0.45526838966202782</v>
      </c>
      <c r="P108" s="4">
        <f>$E$111</f>
        <v>2290000000</v>
      </c>
      <c r="Q108" s="8">
        <f>IFERROR(R108/$R$122,0)</f>
        <v>0.45300751879699247</v>
      </c>
      <c r="R108" s="4">
        <f>$F$111</f>
        <v>2410000000</v>
      </c>
      <c r="T108" t="s">
        <f>$A$111</f>
        <v>94</v>
      </c>
      <c r="U108" s="8">
        <f>IFERROR(V108/$V108,0)</f>
        <v>1</v>
      </c>
      <c r="V108" s="4">
        <f>$B$111</f>
        <v>2620000000</v>
      </c>
      <c r="W108" s="8">
        <f>IFERROR(X108/$V108,0)</f>
        <v>0.94656488549618323</v>
      </c>
      <c r="X108" s="4">
        <f>$C$111</f>
        <v>2480000000</v>
      </c>
      <c r="Y108" s="8">
        <f>IFERROR(Z108/$V108,0)</f>
        <v>0.95038167938931295</v>
      </c>
      <c r="Z108" s="4">
        <f>$D$111</f>
        <v>2490000000</v>
      </c>
      <c r="AA108" s="8">
        <f>IFERROR(AB108/$V108,0)</f>
        <v>0.87404580152671751</v>
      </c>
      <c r="AB108" s="4">
        <f>$E$111</f>
        <v>2290000000</v>
      </c>
      <c r="AC108" s="8">
        <f>IFERROR(AD108/$V108,0)</f>
        <v>0.91984732824427484</v>
      </c>
      <c r="AD108" s="4">
        <f>$F$111</f>
        <v>2410000000</v>
      </c>
    </row>
    <row r="109" spans="1:30" ht="13.23529411764706">
      <c r="A109" t="s">
        <v>92</v>
      </c>
      <c r="B109" s="4">
        <v>957780000</v>
      </c>
      <c r="C109" s="4">
        <v>1000000000</v>
      </c>
      <c r="D109" s="4">
        <v>1080000000</v>
      </c>
      <c r="E109" s="4">
        <v>703670000</v>
      </c>
      <c r="F109" s="4">
        <v>940750000</v>
      </c>
      <c r="H109" t="s">
        <f>$A$112</f>
        <v>95</v>
      </c>
      <c r="I109" s="8">
        <f>IFERROR(J109/$J$122,0)</f>
        <v>4.9849624060150379</v>
      </c>
      <c r="J109" s="4">
        <f>$B$112</f>
        <v>19890000000</v>
      </c>
      <c r="K109" s="8">
        <f>IFERROR(L109/$L$122,0)</f>
        <v>5.4464285714285712</v>
      </c>
      <c r="L109" s="4">
        <f>$C$112</f>
        <v>21350000000</v>
      </c>
      <c r="M109" s="8">
        <f>IFERROR(N109/$N$122,0)</f>
        <v>4.8902691511387166</v>
      </c>
      <c r="N109" s="4">
        <f>$D$112</f>
        <v>23620000000</v>
      </c>
      <c r="O109" s="8">
        <f>IFERROR(P109/$P$122,0)</f>
        <v>5.0914512922465205</v>
      </c>
      <c r="P109" s="4">
        <f>$E$112</f>
        <v>25610000000</v>
      </c>
      <c r="Q109" s="8">
        <f>IFERROR(R109/$R$122,0)</f>
        <v>5.1954887218045114</v>
      </c>
      <c r="R109" s="4">
        <f>$F$112</f>
        <v>27640000000</v>
      </c>
      <c r="T109" t="s">
        <f>$A$112</f>
        <v>95</v>
      </c>
      <c r="U109" s="8">
        <f>IFERROR(V109/$V109,0)</f>
        <v>1</v>
      </c>
      <c r="V109" s="4">
        <f>$B$112</f>
        <v>19890000000</v>
      </c>
      <c r="W109" s="8">
        <f>IFERROR(X109/$V109,0)</f>
        <v>1.073403720462544</v>
      </c>
      <c r="X109" s="4">
        <f>$C$112</f>
        <v>21350000000</v>
      </c>
      <c r="Y109" s="8">
        <f>IFERROR(Z109/$V109,0)</f>
        <v>1.1875314228255405</v>
      </c>
      <c r="Z109" s="4">
        <f>$D$112</f>
        <v>23620000000</v>
      </c>
      <c r="AA109" s="8">
        <f>IFERROR(AB109/$V109,0)</f>
        <v>1.2875816993464053</v>
      </c>
      <c r="AB109" s="4">
        <f>$E$112</f>
        <v>25610000000</v>
      </c>
      <c r="AC109" s="8">
        <f>IFERROR(AD109/$V109,0)</f>
        <v>1.3896430367018602</v>
      </c>
      <c r="AD109" s="4">
        <f>$F$112</f>
        <v>27640000000</v>
      </c>
    </row>
    <row r="110" spans="1:30" ht="13.23529411764706">
      <c r="A110" t="s">
        <v>93</v>
      </c>
      <c r="B110" s="4">
        <v>957780000</v>
      </c>
      <c r="C110" s="4">
        <v>1000000000</v>
      </c>
      <c r="D110" s="4">
        <v>1080000000</v>
      </c>
      <c r="E110" s="4">
        <v>703670000</v>
      </c>
      <c r="F110" s="4">
        <v>940750000</v>
      </c>
      <c r="H110" t="s">
        <f>$A$113</f>
        <v>96</v>
      </c>
      <c r="I110" s="8">
        <f>IFERROR(J110/$J$122,0)</f>
        <v>6.5889724310776945</v>
      </c>
      <c r="J110" s="4">
        <f>$B$113</f>
        <v>26290000000</v>
      </c>
      <c r="K110" s="8">
        <f>IFERROR(L110/$L$122,0)</f>
        <v>7.1607142857142856</v>
      </c>
      <c r="L110" s="4">
        <f>$C$113</f>
        <v>28070000000</v>
      </c>
      <c r="M110" s="8">
        <f>IFERROR(N110/$N$122,0)</f>
        <v>6.3664596273291929</v>
      </c>
      <c r="N110" s="4">
        <f>$D$113</f>
        <v>30750000000</v>
      </c>
      <c r="O110" s="8">
        <f>IFERROR(P110/$P$122,0)</f>
        <v>6.57455268389662</v>
      </c>
      <c r="P110" s="4">
        <f>$E$113</f>
        <v>33070000000</v>
      </c>
      <c r="Q110" s="8">
        <f>IFERROR(R110/$R$122,0)</f>
        <v>6.6748120300751879</v>
      </c>
      <c r="R110" s="4">
        <f>$F$113</f>
        <v>35510000000</v>
      </c>
      <c r="T110" t="s">
        <f>$A$113</f>
        <v>96</v>
      </c>
      <c r="U110" s="8">
        <f>IFERROR(V110/$V110,0)</f>
        <v>1</v>
      </c>
      <c r="V110" s="4">
        <f>$B$113</f>
        <v>26290000000</v>
      </c>
      <c r="W110" s="8">
        <f>IFERROR(X110/$V110,0)</f>
        <v>1.0677063522251806</v>
      </c>
      <c r="X110" s="4">
        <f>$C$113</f>
        <v>28070000000</v>
      </c>
      <c r="Y110" s="8">
        <f>IFERROR(Z110/$V110,0)</f>
        <v>1.1696462533282617</v>
      </c>
      <c r="Z110" s="4">
        <f>$D$113</f>
        <v>30750000000</v>
      </c>
      <c r="AA110" s="8">
        <f>IFERROR(AB110/$V110,0)</f>
        <v>1.2578927348801825</v>
      </c>
      <c r="AB110" s="4">
        <f>$E$113</f>
        <v>33070000000</v>
      </c>
      <c r="AC110" s="8">
        <f>IFERROR(AD110/$V110,0)</f>
        <v>1.3507036896158235</v>
      </c>
      <c r="AD110" s="4">
        <f>$F$113</f>
        <v>35510000000</v>
      </c>
    </row>
    <row r="111" spans="1:30" ht="13.23529411764706">
      <c r="A111" t="s">
        <v>94</v>
      </c>
      <c r="B111" s="4">
        <v>2620000000</v>
      </c>
      <c r="C111" s="4">
        <v>2480000000</v>
      </c>
      <c r="D111" s="4">
        <v>2490000000</v>
      </c>
      <c r="E111" s="4">
        <v>2290000000</v>
      </c>
      <c r="F111" s="4">
        <v>2410000000</v>
      </c>
      <c r="H111" t="s">
        <f>$A$114</f>
        <v>97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97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23529411764706">
      <c r="A112" t="s">
        <v>95</v>
      </c>
      <c r="B112" s="4">
        <v>19890000000</v>
      </c>
      <c r="C112" s="4">
        <v>21350000000</v>
      </c>
      <c r="D112" s="4">
        <v>23620000000</v>
      </c>
      <c r="E112" s="4">
        <v>25610000000</v>
      </c>
      <c r="F112" s="4">
        <v>27640000000</v>
      </c>
      <c r="H112" t="s">
        <f>$A$115</f>
        <v>98</v>
      </c>
      <c r="I112" s="8">
        <f>IFERROR(J112/$J$122,0)</f>
        <v>0</v>
      </c>
      <c r="J112" s="4">
        <f>$B$115</f>
        <v>0</v>
      </c>
      <c r="K112" s="8">
        <f>IFERROR(L112/$L$122,0)</f>
        <v>0</v>
      </c>
      <c r="L112" s="4">
        <f>$C$115</f>
        <v>0</v>
      </c>
      <c r="M112" s="8">
        <f>IFERROR(N112/$N$122,0)</f>
        <v>0</v>
      </c>
      <c r="N112" s="4">
        <f>$D$115</f>
        <v>0</v>
      </c>
      <c r="O112" s="8">
        <f>IFERROR(P112/$P$122,0)</f>
        <v>0</v>
      </c>
      <c r="P112" s="4">
        <f>$E$115</f>
        <v>0</v>
      </c>
      <c r="Q112" s="8">
        <f>IFERROR(R112/$R$122,0)</f>
        <v>0</v>
      </c>
      <c r="R112" s="4">
        <f>$F$115</f>
        <v>0</v>
      </c>
      <c r="T112" t="s">
        <f>$A$115</f>
        <v>98</v>
      </c>
      <c r="U112" s="8">
        <f>IFERROR(V112/$V112,0)</f>
        <v>0</v>
      </c>
      <c r="V112" s="4">
        <f>$B$115</f>
        <v>0</v>
      </c>
      <c r="W112" s="8">
        <f>IFERROR(X112/$V112,0)</f>
        <v>0</v>
      </c>
      <c r="X112" s="4">
        <f>$C$115</f>
        <v>0</v>
      </c>
      <c r="Y112" s="8">
        <f>IFERROR(Z112/$V112,0)</f>
        <v>0</v>
      </c>
      <c r="Z112" s="4">
        <f>$D$115</f>
        <v>0</v>
      </c>
      <c r="AA112" s="8">
        <f>IFERROR(AB112/$V112,0)</f>
        <v>0</v>
      </c>
      <c r="AB112" s="4">
        <f>$E$115</f>
        <v>0</v>
      </c>
      <c r="AC112" s="8">
        <f>IFERROR(AD112/$V112,0)</f>
        <v>0</v>
      </c>
      <c r="AD112" s="4">
        <f>$F$115</f>
        <v>0</v>
      </c>
    </row>
    <row r="113" spans="1:30" ht="13.23529411764706">
      <c r="A113" t="s">
        <v>96</v>
      </c>
      <c r="B113" s="4">
        <v>26290000000</v>
      </c>
      <c r="C113" s="4">
        <v>28070000000</v>
      </c>
      <c r="D113" s="4">
        <v>30750000000</v>
      </c>
      <c r="E113" s="4">
        <v>33070000000</v>
      </c>
      <c r="F113" s="4">
        <v>35510000000</v>
      </c>
      <c r="H113" t="s">
        <f>$A$116</f>
        <v>99</v>
      </c>
      <c r="I113" s="8">
        <f>IFERROR(J113/$J$122,0)</f>
        <v>0</v>
      </c>
      <c r="J113" s="4">
        <f>$B$116</f>
        <v>0</v>
      </c>
      <c r="K113" s="8">
        <f>IFERROR(L113/$L$122,0)</f>
        <v>0</v>
      </c>
      <c r="L113" s="4">
        <f>$C$116</f>
        <v>0</v>
      </c>
      <c r="M113" s="8">
        <f>IFERROR(N113/$N$122,0)</f>
        <v>0</v>
      </c>
      <c r="N113" s="4">
        <f>$D$116</f>
        <v>0</v>
      </c>
      <c r="O113" s="8">
        <f>IFERROR(P113/$P$122,0)</f>
        <v>0</v>
      </c>
      <c r="P113" s="4">
        <f>$E$116</f>
        <v>0</v>
      </c>
      <c r="Q113" s="8">
        <f>IFERROR(R113/$R$122,0)</f>
        <v>0</v>
      </c>
      <c r="R113" s="4">
        <f>$F$116</f>
        <v>0</v>
      </c>
      <c r="T113" t="s">
        <f>$A$116</f>
        <v>99</v>
      </c>
      <c r="U113" s="8">
        <f>IFERROR(V113/$V113,0)</f>
        <v>0</v>
      </c>
      <c r="V113" s="4">
        <f>$B$116</f>
        <v>0</v>
      </c>
      <c r="W113" s="8">
        <f>IFERROR(X113/$V113,0)</f>
        <v>0</v>
      </c>
      <c r="X113" s="4">
        <f>$C$116</f>
        <v>0</v>
      </c>
      <c r="Y113" s="8">
        <f>IFERROR(Z113/$V113,0)</f>
        <v>0</v>
      </c>
      <c r="Z113" s="4">
        <f>$D$116</f>
        <v>0</v>
      </c>
      <c r="AA113" s="8">
        <f>IFERROR(AB113/$V113,0)</f>
        <v>0</v>
      </c>
      <c r="AB113" s="4">
        <f>$E$116</f>
        <v>0</v>
      </c>
      <c r="AC113" s="8">
        <f>IFERROR(AD113/$V113,0)</f>
        <v>0</v>
      </c>
      <c r="AD113" s="4">
        <f>$F$116</f>
        <v>0</v>
      </c>
    </row>
    <row r="114" spans="1:30" ht="13.23529411764706">
      <c r="A114" t="s">
        <v>97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100</v>
      </c>
      <c r="I114" s="8">
        <f>IFERROR(J114/$J$122,0)</f>
        <v>6.3233082706766917</v>
      </c>
      <c r="J114" s="4">
        <f>$B$117</f>
        <v>25230000000</v>
      </c>
      <c r="K114" s="8">
        <f>IFERROR(L114/$L$122,0)</f>
        <v>6.9030612244897958</v>
      </c>
      <c r="L114" s="4">
        <f>$C$117</f>
        <v>27060000000</v>
      </c>
      <c r="M114" s="8">
        <f>IFERROR(N114/$N$122,0)</f>
        <v>6.0476190476190474</v>
      </c>
      <c r="N114" s="4">
        <f>$D$117</f>
        <v>29210000000</v>
      </c>
      <c r="O114" s="8">
        <f>IFERROR(P114/$P$122,0)</f>
        <v>6.2326043737574555</v>
      </c>
      <c r="P114" s="4">
        <f>$E$117</f>
        <v>31350000000</v>
      </c>
      <c r="Q114" s="8">
        <f>IFERROR(R114/$R$122,0)</f>
        <v>6.3383458646616537</v>
      </c>
      <c r="R114" s="4">
        <f>$F$117</f>
        <v>33720000000</v>
      </c>
      <c r="T114" t="s">
        <f>$A$117</f>
        <v>100</v>
      </c>
      <c r="U114" s="8">
        <f>IFERROR(V114/$V114,0)</f>
        <v>1</v>
      </c>
      <c r="V114" s="4">
        <f>$B$117</f>
        <v>25230000000</v>
      </c>
      <c r="W114" s="8">
        <f>IFERROR(X114/$V114,0)</f>
        <v>1.0725326991676576</v>
      </c>
      <c r="X114" s="4">
        <f>$C$117</f>
        <v>27060000000</v>
      </c>
      <c r="Y114" s="8">
        <f>IFERROR(Z114/$V114,0)</f>
        <v>1.1577487118509711</v>
      </c>
      <c r="Z114" s="4">
        <f>$D$117</f>
        <v>29210000000</v>
      </c>
      <c r="AA114" s="8">
        <f>IFERROR(AB114/$V114,0)</f>
        <v>1.2425683709869204</v>
      </c>
      <c r="AB114" s="4">
        <f>$E$117</f>
        <v>31350000000</v>
      </c>
      <c r="AC114" s="8">
        <f>IFERROR(AD114/$V114,0)</f>
        <v>1.3365041617122473</v>
      </c>
      <c r="AD114" s="4">
        <f>$F$117</f>
        <v>33720000000</v>
      </c>
    </row>
    <row r="115" spans="1:30" ht="13.23529411764706">
      <c r="A115" t="s">
        <v>98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H115" t="s">
        <f>$A$118</f>
        <v>101</v>
      </c>
      <c r="I115" s="8">
        <f>IFERROR(J115/$J$122,0)</f>
        <v>1.6040100250626566</v>
      </c>
      <c r="J115" s="4">
        <f>$B$118</f>
        <v>6400000000</v>
      </c>
      <c r="K115" s="8">
        <f>IFERROR(L115/$L$122,0)</f>
        <v>1.7142857142857142</v>
      </c>
      <c r="L115" s="4">
        <f>$C$118</f>
        <v>6720000000</v>
      </c>
      <c r="M115" s="8">
        <f>IFERROR(N115/$N$122,0)</f>
        <v>1.4761904761904763</v>
      </c>
      <c r="N115" s="4">
        <f>$D$118</f>
        <v>7130000000</v>
      </c>
      <c r="O115" s="8">
        <f>IFERROR(P115/$P$122,0)</f>
        <v>1.4831013916500995</v>
      </c>
      <c r="P115" s="4">
        <f>$E$118</f>
        <v>7460000000</v>
      </c>
      <c r="Q115" s="8">
        <f>IFERROR(R115/$R$122,0)</f>
        <v>1.4793233082706767</v>
      </c>
      <c r="R115" s="4">
        <f>$F$118</f>
        <v>7870000000</v>
      </c>
      <c r="T115" t="s">
        <f>$A$118</f>
        <v>101</v>
      </c>
      <c r="U115" s="8">
        <f>IFERROR(V115/$V115,0)</f>
        <v>1</v>
      </c>
      <c r="V115" s="4">
        <f>$B$118</f>
        <v>6400000000</v>
      </c>
      <c r="W115" s="8">
        <f>IFERROR(X115/$V115,0)</f>
        <v>1.05</v>
      </c>
      <c r="X115" s="4">
        <f>$C$118</f>
        <v>6720000000</v>
      </c>
      <c r="Y115" s="8">
        <f>IFERROR(Z115/$V115,0)</f>
        <v>1.1140625</v>
      </c>
      <c r="Z115" s="4">
        <f>$D$118</f>
        <v>7130000000</v>
      </c>
      <c r="AA115" s="8">
        <f>IFERROR(AB115/$V115,0)</f>
        <v>1.1656249999999999</v>
      </c>
      <c r="AB115" s="4">
        <f>$E$118</f>
        <v>7460000000</v>
      </c>
      <c r="AC115" s="8">
        <f>IFERROR(AD115/$V115,0)</f>
        <v>1.2296875</v>
      </c>
      <c r="AD115" s="4">
        <f>$F$118</f>
        <v>7870000000</v>
      </c>
    </row>
    <row r="116" spans="1:30" ht="13.23529411764706">
      <c r="A116" t="s">
        <v>99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H116" t="s">
        <f>$A$119</f>
        <v>102</v>
      </c>
      <c r="I116" s="8">
        <f>IFERROR(J116/$J$122,0)</f>
        <v>0.14147368421052631</v>
      </c>
      <c r="J116" s="4">
        <f>$B$119</f>
        <v>564480000</v>
      </c>
      <c r="K116" s="8">
        <f>IFERROR(L116/$L$122,0)</f>
        <v>0.19937244897959183</v>
      </c>
      <c r="L116" s="4">
        <f>$C$119</f>
        <v>781540000</v>
      </c>
      <c r="M116" s="8">
        <f>IFERROR(N116/$N$122,0)</f>
        <v>0.17867908902691512</v>
      </c>
      <c r="N116" s="4">
        <f>$D$119</f>
        <v>863020000</v>
      </c>
      <c r="O116" s="8">
        <f>IFERROR(P116/$P$122,0)</f>
        <v>0.17582703777335984</v>
      </c>
      <c r="P116" s="4">
        <f>$E$119</f>
        <v>884410000</v>
      </c>
      <c r="Q116" s="8">
        <f>IFERROR(R116/$R$122,0)</f>
        <v>0.24812030075187969</v>
      </c>
      <c r="R116" s="4">
        <f>$F$119</f>
        <v>1320000000</v>
      </c>
      <c r="T116" t="s">
        <f>$A$119</f>
        <v>102</v>
      </c>
      <c r="U116" s="8">
        <f>IFERROR(V116/$V116,0)</f>
        <v>1</v>
      </c>
      <c r="V116" s="4">
        <f>$B$119</f>
        <v>564480000</v>
      </c>
      <c r="W116" s="8">
        <f>IFERROR(X116/$V116,0)</f>
        <v>1.38453089569161</v>
      </c>
      <c r="X116" s="4">
        <f>$C$119</f>
        <v>781540000</v>
      </c>
      <c r="Y116" s="8">
        <f>IFERROR(Z116/$V116,0)</f>
        <v>1.5288761337868482</v>
      </c>
      <c r="Z116" s="4">
        <f>$D$119</f>
        <v>863020000</v>
      </c>
      <c r="AA116" s="8">
        <f>IFERROR(AB116/$V116,0)</f>
        <v>1.5667694160997732</v>
      </c>
      <c r="AB116" s="4">
        <f>$E$119</f>
        <v>884410000</v>
      </c>
      <c r="AC116" s="8">
        <f>IFERROR(AD116/$V116,0)</f>
        <v>2.3384353741496597</v>
      </c>
      <c r="AD116" s="4">
        <f>$F$119</f>
        <v>1320000000</v>
      </c>
    </row>
    <row r="117" spans="1:30" ht="13.23529411764706">
      <c r="A117" t="s">
        <v>100</v>
      </c>
      <c r="B117" s="4">
        <v>25230000000</v>
      </c>
      <c r="C117" s="4">
        <v>27060000000</v>
      </c>
      <c r="D117" s="4">
        <v>29210000000</v>
      </c>
      <c r="E117" s="4">
        <v>31350000000</v>
      </c>
      <c r="F117" s="4">
        <v>33720000000</v>
      </c>
      <c r="H117" t="s">
        <f>$A$120</f>
        <v>103</v>
      </c>
      <c r="I117" s="8">
        <f>IFERROR(J117/$J$122,0)</f>
        <v>0.12944360902255639</v>
      </c>
      <c r="J117" s="4">
        <f>$B$120</f>
        <v>516480000</v>
      </c>
      <c r="K117" s="8">
        <f>IFERROR(L117/$L$122,0)</f>
        <v>0.13893877551020409</v>
      </c>
      <c r="L117" s="4">
        <f>$C$120</f>
        <v>544640000</v>
      </c>
      <c r="M117" s="8">
        <f>IFERROR(N117/$N$122,0)</f>
        <v>0.12120496894409938</v>
      </c>
      <c r="N117" s="4">
        <f>$D$120</f>
        <v>585420000</v>
      </c>
      <c r="O117" s="8">
        <f>IFERROR(P117/$P$122,0)</f>
        <v>0.083640159045725651</v>
      </c>
      <c r="P117" s="4">
        <f>$E$120</f>
        <v>420710000</v>
      </c>
      <c r="Q117" s="8">
        <f>IFERROR(R117/$R$122,0)</f>
        <v>0.085024436090225558</v>
      </c>
      <c r="R117" s="4">
        <f>$F$120</f>
        <v>452330000</v>
      </c>
      <c r="T117" t="s">
        <f>$A$120</f>
        <v>103</v>
      </c>
      <c r="U117" s="8">
        <f>IFERROR(V117/$V117,0)</f>
        <v>1</v>
      </c>
      <c r="V117" s="4">
        <f>$B$120</f>
        <v>516480000</v>
      </c>
      <c r="W117" s="8">
        <f>IFERROR(X117/$V117,0)</f>
        <v>1.0545229244114003</v>
      </c>
      <c r="X117" s="4">
        <f>$C$120</f>
        <v>544640000</v>
      </c>
      <c r="Y117" s="8">
        <f>IFERROR(Z117/$V117,0)</f>
        <v>1.1334804832713754</v>
      </c>
      <c r="Z117" s="4">
        <f>$D$120</f>
        <v>585420000</v>
      </c>
      <c r="AA117" s="8">
        <f>IFERROR(AB117/$V117,0)</f>
        <v>0.81457171623296154</v>
      </c>
      <c r="AB117" s="4">
        <f>$E$120</f>
        <v>420710000</v>
      </c>
      <c r="AC117" s="8">
        <f>IFERROR(AD117/$V117,0)</f>
        <v>0.87579383519206944</v>
      </c>
      <c r="AD117" s="4">
        <f>$F$120</f>
        <v>452330000</v>
      </c>
    </row>
    <row r="118" spans="1:30" ht="13.23529411764706">
      <c r="A118" t="s">
        <v>101</v>
      </c>
      <c r="B118" s="4">
        <v>6400000000</v>
      </c>
      <c r="C118" s="4">
        <v>6720000000</v>
      </c>
      <c r="D118" s="4">
        <v>7130000000</v>
      </c>
      <c r="E118" s="4">
        <v>7460000000</v>
      </c>
      <c r="F118" s="4">
        <v>7870000000</v>
      </c>
      <c r="H118" t="s">
        <f>$A$121</f>
        <v>104</v>
      </c>
      <c r="I118" s="8">
        <f>IFERROR(J118/$J$122,0)</f>
        <v>0</v>
      </c>
      <c r="J118" s="4">
        <f>$B$121</f>
        <v>0</v>
      </c>
      <c r="K118" s="8">
        <f>IFERROR(L118/$L$122,0)</f>
        <v>0</v>
      </c>
      <c r="L118" s="4">
        <f>$C$121</f>
        <v>0</v>
      </c>
      <c r="M118" s="8">
        <f>IFERROR(N118/$N$122,0)</f>
        <v>0</v>
      </c>
      <c r="N118" s="4">
        <f>$D$121</f>
        <v>0</v>
      </c>
      <c r="O118" s="8">
        <f>IFERROR(P118/$P$122,0)</f>
        <v>0</v>
      </c>
      <c r="P118" s="4">
        <f>$E$121</f>
        <v>0</v>
      </c>
      <c r="Q118" s="8">
        <f>IFERROR(R118/$R$122,0)</f>
        <v>0</v>
      </c>
      <c r="R118" s="4">
        <f>$F$121</f>
        <v>0</v>
      </c>
      <c r="T118" t="s">
        <f>$A$121</f>
        <v>104</v>
      </c>
      <c r="U118" s="8">
        <f>IFERROR(V118/$V118,0)</f>
        <v>0</v>
      </c>
      <c r="V118" s="4">
        <f>$B$121</f>
        <v>0</v>
      </c>
      <c r="W118" s="8">
        <f>IFERROR(X118/$V118,0)</f>
        <v>0</v>
      </c>
      <c r="X118" s="4">
        <f>$C$121</f>
        <v>0</v>
      </c>
      <c r="Y118" s="8">
        <f>IFERROR(Z118/$V118,0)</f>
        <v>0</v>
      </c>
      <c r="Z118" s="4">
        <f>$D$121</f>
        <v>0</v>
      </c>
      <c r="AA118" s="8">
        <f>IFERROR(AB118/$V118,0)</f>
        <v>0</v>
      </c>
      <c r="AB118" s="4">
        <f>$E$121</f>
        <v>0</v>
      </c>
      <c r="AC118" s="8">
        <f>IFERROR(AD118/$V118,0)</f>
        <v>0</v>
      </c>
      <c r="AD118" s="4">
        <f>$F$121</f>
        <v>0</v>
      </c>
    </row>
    <row r="119" spans="1:30" ht="13.23529411764706">
      <c r="A119" t="s">
        <v>102</v>
      </c>
      <c r="B119" s="4">
        <v>564480000</v>
      </c>
      <c r="C119" s="4">
        <v>781540000</v>
      </c>
      <c r="D119" s="4">
        <v>863020000</v>
      </c>
      <c r="E119" s="4">
        <v>884410000</v>
      </c>
      <c r="F119" s="4">
        <v>1320000000</v>
      </c>
      <c r="H119" t="s">
        <f>$A$122</f>
        <v>105</v>
      </c>
      <c r="I119" s="8">
        <f>IFERROR(J119/$J$122,0)</f>
        <v>0.8822055137844611</v>
      </c>
      <c r="J119" s="4">
        <f>$B$122</f>
        <v>3520000000</v>
      </c>
      <c r="K119" s="8">
        <f>IFERROR(L119/$L$122,0)</f>
        <v>0.89795918367346939</v>
      </c>
      <c r="L119" s="4">
        <f>$C$122</f>
        <v>3520000000</v>
      </c>
      <c r="M119" s="8">
        <f>IFERROR(N119/$N$122,0)</f>
        <v>0.917184265010352</v>
      </c>
      <c r="N119" s="4">
        <f>$D$122</f>
        <v>4430000000</v>
      </c>
      <c r="O119" s="8">
        <f>IFERROR(P119/$P$122,0)</f>
        <v>0.88071570576540759</v>
      </c>
      <c r="P119" s="4">
        <f>$E$122</f>
        <v>4430000000</v>
      </c>
      <c r="Q119" s="8">
        <f>IFERROR(R119/$R$122,0)</f>
        <v>0.83270676691729328</v>
      </c>
      <c r="R119" s="4">
        <f>$F$122</f>
        <v>4430000000</v>
      </c>
      <c r="T119" t="s">
        <f>$A$122</f>
        <v>105</v>
      </c>
      <c r="U119" s="8">
        <f>IFERROR(V119/$V119,0)</f>
        <v>1</v>
      </c>
      <c r="V119" s="4">
        <f>$B$122</f>
        <v>3520000000</v>
      </c>
      <c r="W119" s="8">
        <f>IFERROR(X119/$V119,0)</f>
        <v>1</v>
      </c>
      <c r="X119" s="4">
        <f>$C$122</f>
        <v>3520000000</v>
      </c>
      <c r="Y119" s="8">
        <f>IFERROR(Z119/$V119,0)</f>
        <v>1.2585227272727273</v>
      </c>
      <c r="Z119" s="4">
        <f>$D$122</f>
        <v>4430000000</v>
      </c>
      <c r="AA119" s="8">
        <f>IFERROR(AB119/$V119,0)</f>
        <v>1.2585227272727273</v>
      </c>
      <c r="AB119" s="4">
        <f>$E$122</f>
        <v>4430000000</v>
      </c>
      <c r="AC119" s="8">
        <f>IFERROR(AD119/$V119,0)</f>
        <v>1.2585227272727273</v>
      </c>
      <c r="AD119" s="4">
        <f>$F$122</f>
        <v>4430000000</v>
      </c>
    </row>
    <row r="120" spans="1:30" ht="13.23529411764706">
      <c r="A120" t="s">
        <v>103</v>
      </c>
      <c r="B120" s="4">
        <v>516480000</v>
      </c>
      <c r="C120" s="4">
        <v>544640000</v>
      </c>
      <c r="D120" s="4">
        <v>585420000</v>
      </c>
      <c r="E120" s="4">
        <v>420710000</v>
      </c>
      <c r="F120" s="4">
        <v>452330000</v>
      </c>
      <c r="H120" t="s">
        <f>$A$123</f>
        <v>106</v>
      </c>
      <c r="I120" s="8">
        <f>IFERROR(J120/$J$122,0)</f>
        <v>0.8822055137844611</v>
      </c>
      <c r="J120" s="4">
        <f>$B$123</f>
        <v>3520000000</v>
      </c>
      <c r="K120" s="8">
        <f>IFERROR(L120/$L$122,0)</f>
        <v>0.89795918367346939</v>
      </c>
      <c r="L120" s="4">
        <f>$C$123</f>
        <v>3520000000</v>
      </c>
      <c r="M120" s="8">
        <f>IFERROR(N120/$N$122,0)</f>
        <v>0.917184265010352</v>
      </c>
      <c r="N120" s="4">
        <f>$D$123</f>
        <v>4430000000</v>
      </c>
      <c r="O120" s="8">
        <f>IFERROR(P120/$P$122,0)</f>
        <v>0.88071570576540759</v>
      </c>
      <c r="P120" s="4">
        <f>$E$123</f>
        <v>4430000000</v>
      </c>
      <c r="Q120" s="8">
        <f>IFERROR(R120/$R$122,0)</f>
        <v>0.83270676691729328</v>
      </c>
      <c r="R120" s="4">
        <f>$F$123</f>
        <v>4430000000</v>
      </c>
      <c r="T120" t="s">
        <f>$A$123</f>
        <v>106</v>
      </c>
      <c r="U120" s="8">
        <f>IFERROR(V120/$V120,0)</f>
        <v>1</v>
      </c>
      <c r="V120" s="4">
        <f>$B$123</f>
        <v>3520000000</v>
      </c>
      <c r="W120" s="8">
        <f>IFERROR(X120/$V120,0)</f>
        <v>1</v>
      </c>
      <c r="X120" s="4">
        <f>$C$123</f>
        <v>3520000000</v>
      </c>
      <c r="Y120" s="8">
        <f>IFERROR(Z120/$V120,0)</f>
        <v>1.2585227272727273</v>
      </c>
      <c r="Z120" s="4">
        <f>$D$123</f>
        <v>4430000000</v>
      </c>
      <c r="AA120" s="8">
        <f>IFERROR(AB120/$V120,0)</f>
        <v>1.2585227272727273</v>
      </c>
      <c r="AB120" s="4">
        <f>$E$123</f>
        <v>4430000000</v>
      </c>
      <c r="AC120" s="8">
        <f>IFERROR(AD120/$V120,0)</f>
        <v>1.2585227272727273</v>
      </c>
      <c r="AD120" s="4">
        <f>$F$123</f>
        <v>4430000000</v>
      </c>
    </row>
    <row r="121" spans="1:30" ht="13.23529411764706">
      <c r="A121" t="s">
        <v>104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H121" t="s">
        <f>$A$124</f>
        <v>107</v>
      </c>
      <c r="I121" s="8">
        <f>IFERROR(J121/$J$122,0)</f>
        <v>0</v>
      </c>
      <c r="J121" s="4">
        <f>$B$124</f>
        <v>0</v>
      </c>
      <c r="K121" s="8">
        <f>IFERROR(L121/$L$122,0)</f>
        <v>0</v>
      </c>
      <c r="L121" s="4">
        <f>$C$124</f>
        <v>0</v>
      </c>
      <c r="M121" s="8">
        <f>IFERROR(N121/$N$122,0)</f>
        <v>0</v>
      </c>
      <c r="N121" s="4">
        <f>$D$124</f>
        <v>0</v>
      </c>
      <c r="O121" s="8">
        <f>IFERROR(P121/$P$122,0)</f>
        <v>0</v>
      </c>
      <c r="P121" s="4">
        <f>$E$124</f>
        <v>0</v>
      </c>
      <c r="Q121" s="8">
        <f>IFERROR(R121/$R$122,0)</f>
        <v>0</v>
      </c>
      <c r="R121" s="4">
        <f>$F$124</f>
        <v>0</v>
      </c>
      <c r="T121" t="s">
        <f>$A$124</f>
        <v>107</v>
      </c>
      <c r="U121" s="8">
        <f>IFERROR(V121/$V121,0)</f>
        <v>0</v>
      </c>
      <c r="V121" s="4">
        <f>$B$124</f>
        <v>0</v>
      </c>
      <c r="W121" s="8">
        <f>IFERROR(X121/$V121,0)</f>
        <v>0</v>
      </c>
      <c r="X121" s="4">
        <f>$C$124</f>
        <v>0</v>
      </c>
      <c r="Y121" s="8">
        <f>IFERROR(Z121/$V121,0)</f>
        <v>0</v>
      </c>
      <c r="Z121" s="4">
        <f>$D$124</f>
        <v>0</v>
      </c>
      <c r="AA121" s="8">
        <f>IFERROR(AB121/$V121,0)</f>
        <v>0</v>
      </c>
      <c r="AB121" s="4">
        <f>$E$124</f>
        <v>0</v>
      </c>
      <c r="AC121" s="8">
        <f>IFERROR(AD121/$V121,0)</f>
        <v>0</v>
      </c>
      <c r="AD121" s="4">
        <f>$F$124</f>
        <v>0</v>
      </c>
    </row>
    <row r="122" spans="1:30" ht="13.23529411764706">
      <c r="A122" t="s">
        <v>105</v>
      </c>
      <c r="B122" s="4">
        <v>3520000000</v>
      </c>
      <c r="C122" s="4">
        <v>3520000000</v>
      </c>
      <c r="D122" s="4">
        <v>4430000000</v>
      </c>
      <c r="E122" s="4">
        <v>4430000000</v>
      </c>
      <c r="F122" s="4">
        <v>4430000000</v>
      </c>
      <c r="H122" t="s">
        <f>$A$125</f>
        <v>108</v>
      </c>
      <c r="I122" s="8">
        <f>IFERROR(J122/$J$122,0)</f>
        <v>1</v>
      </c>
      <c r="J122" s="4">
        <f>$B$125</f>
        <v>3990000000</v>
      </c>
      <c r="K122" s="8">
        <f>IFERROR(L122/$L$122,0)</f>
        <v>1</v>
      </c>
      <c r="L122" s="4">
        <f>$C$125</f>
        <v>3920000000</v>
      </c>
      <c r="M122" s="8">
        <f>IFERROR(N122/$N$122,0)</f>
        <v>1</v>
      </c>
      <c r="N122" s="4">
        <f>$D$125</f>
        <v>4830000000</v>
      </c>
      <c r="O122" s="8">
        <f>IFERROR(P122/$P$122,0)</f>
        <v>1</v>
      </c>
      <c r="P122" s="4">
        <f>$E$125</f>
        <v>5030000000</v>
      </c>
      <c r="Q122" s="8">
        <f>IFERROR(R122/$R$122,0)</f>
        <v>1</v>
      </c>
      <c r="R122" s="4">
        <f>$F$125</f>
        <v>5320000000</v>
      </c>
      <c r="T122" t="s">
        <f>$A$125</f>
        <v>108</v>
      </c>
      <c r="U122" s="8">
        <f>IFERROR(V122/$V122,0)</f>
        <v>1</v>
      </c>
      <c r="V122" s="4">
        <f>$B$125</f>
        <v>3990000000</v>
      </c>
      <c r="W122" s="8">
        <f>IFERROR(X122/$V122,0)</f>
        <v>0.98245614035087714</v>
      </c>
      <c r="X122" s="4">
        <f>$C$125</f>
        <v>3920000000</v>
      </c>
      <c r="Y122" s="8">
        <f>IFERROR(Z122/$V122,0)</f>
        <v>1.2105263157894737</v>
      </c>
      <c r="Z122" s="4">
        <f>$D$125</f>
        <v>4830000000</v>
      </c>
      <c r="AA122" s="8">
        <f>IFERROR(AB122/$V122,0)</f>
        <v>1.2606516290726817</v>
      </c>
      <c r="AB122" s="4">
        <f>$E$125</f>
        <v>5030000000</v>
      </c>
      <c r="AC122" s="8">
        <f>IFERROR(AD122/$V122,0)</f>
        <v>1.3333333333333333</v>
      </c>
      <c r="AD122" s="4">
        <f>$F$125</f>
        <v>5320000000</v>
      </c>
    </row>
    <row r="123" spans="1:30" ht="13.23529411764706">
      <c r="A123" t="s">
        <v>106</v>
      </c>
      <c r="B123" s="4">
        <v>3520000000</v>
      </c>
      <c r="C123" s="4">
        <v>3520000000</v>
      </c>
      <c r="D123" s="4">
        <v>4430000000</v>
      </c>
      <c r="E123" s="4">
        <v>4430000000</v>
      </c>
      <c r="F123" s="4">
        <v>4430000000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23529411764706">
      <c r="A124" t="s">
        <v>107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23529411764706">
      <c r="A125" t="s">
        <v>108</v>
      </c>
      <c r="B125" s="4">
        <v>3990000000</v>
      </c>
      <c r="C125" s="4">
        <v>3920000000</v>
      </c>
      <c r="D125" s="4">
        <v>4830000000</v>
      </c>
      <c r="E125" s="4">
        <v>5030000000</v>
      </c>
      <c r="F125" s="4">
        <v>5320000000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23529411764706">
      <c r="A126" t="s">
        <v>109</v>
      </c>
      <c r="B126" s="4">
        <v>3990000000</v>
      </c>
      <c r="C126" s="4">
        <v>3920000000</v>
      </c>
      <c r="D126" s="4">
        <v>4810000000</v>
      </c>
      <c r="E126" s="4">
        <v>4990000000</v>
      </c>
      <c r="F126" s="4">
        <v>5260000000</v>
      </c>
    </row>
    <row r="127" spans="1:30" ht="13.23529411764706">
      <c r="A127" t="s">
        <v>110</v>
      </c>
      <c r="B127" s="4">
        <v>30580000000</v>
      </c>
      <c r="C127" s="4">
        <v>32049999999.999996</v>
      </c>
      <c r="D127" s="4">
        <v>36220000000</v>
      </c>
      <c r="E127" s="4">
        <v>38240000000</v>
      </c>
      <c r="F127" s="4">
        <v>41120000000</v>
      </c>
    </row>
    <row r="128" spans="1:30" ht="13.23529411764706">
      <c r="A128" t="s">
        <v>111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</row>
    <row r="129" spans="1:30" ht="13.23529411764706">
      <c r="A129" t="s">
        <v>112</v>
      </c>
      <c r="B129" s="4">
        <v>1390000000</v>
      </c>
      <c r="C129" s="4">
        <v>1920000000</v>
      </c>
      <c r="D129" s="4">
        <v>1640000000</v>
      </c>
      <c r="E129" s="4">
        <v>1800000000</v>
      </c>
      <c r="F129" s="4">
        <v>1270000000</v>
      </c>
    </row>
    <row r="130" spans="1:30" ht="13.23529411764706">
      <c r="A130" t="s">
        <v>113</v>
      </c>
      <c r="B130" s="4">
        <v>1160000000</v>
      </c>
      <c r="C130" s="4">
        <v>1150000000</v>
      </c>
      <c r="D130" s="4">
        <v>1090000000</v>
      </c>
      <c r="E130" s="4">
        <v>910000000</v>
      </c>
      <c r="F130" s="4">
        <v>897680000</v>
      </c>
    </row>
    <row r="131" spans="1:30" ht="13.23529411764706">
      <c r="A131" t="s">
        <v>114</v>
      </c>
      <c r="B131" s="4">
        <v>228880000</v>
      </c>
      <c r="C131" s="4">
        <v>773880000</v>
      </c>
      <c r="D131" s="4">
        <v>549630000</v>
      </c>
      <c r="E131" s="4">
        <v>893050000</v>
      </c>
      <c r="F131" s="4">
        <v>373020000</v>
      </c>
      <c r="H131" s="2" t="s">
        <v>117</v>
      </c>
      <c r="I131" s="9">
        <v>2015</v>
      </c>
      <c r="J131" s="9">
        <f>$B$90</f>
        <v>0</v>
      </c>
      <c r="K131" s="9">
        <v>2016</v>
      </c>
      <c r="L131" s="9">
        <f>$C$90</f>
        <v>0</v>
      </c>
      <c r="M131" s="9">
        <v>2017</v>
      </c>
      <c r="N131" s="9">
        <f>$D$90</f>
        <v>0</v>
      </c>
      <c r="O131" s="9">
        <v>2018</v>
      </c>
      <c r="P131" s="9">
        <f>$E$90</f>
        <v>0</v>
      </c>
      <c r="Q131" s="9">
        <v>2019</v>
      </c>
      <c r="R131" s="9">
        <f>$F$90</f>
        <v>0</v>
      </c>
      <c r="T131" s="2" t="s">
        <v>118</v>
      </c>
      <c r="U131" s="9">
        <v>2015</v>
      </c>
      <c r="V131" s="9">
        <f>$B$90</f>
        <v>0</v>
      </c>
      <c r="W131" s="9">
        <v>2016</v>
      </c>
      <c r="X131" s="9">
        <f>$C$90</f>
        <v>0</v>
      </c>
      <c r="Y131" s="9">
        <v>2017</v>
      </c>
      <c r="Z131" s="9">
        <f>$D$90</f>
        <v>0</v>
      </c>
      <c r="AA131" s="9">
        <v>2018</v>
      </c>
      <c r="AB131" s="9">
        <f>$E$90</f>
        <v>0</v>
      </c>
      <c r="AC131" s="9">
        <v>2019</v>
      </c>
      <c r="AD131" s="9">
        <f>$F$90</f>
        <v>0</v>
      </c>
    </row>
    <row r="132" spans="1:30" ht="13.23529411764706">
      <c r="A132" t="s">
        <v>115</v>
      </c>
      <c r="B132" s="4">
        <v>813650000</v>
      </c>
      <c r="C132" s="4">
        <v>884520000</v>
      </c>
      <c r="D132" s="4">
        <v>1090000000</v>
      </c>
      <c r="E132" s="4">
        <v>1120000000</v>
      </c>
      <c r="F132" s="4">
        <v>1150000000</v>
      </c>
      <c r="H132" t="s">
        <f>$A$127</f>
        <v>110</v>
      </c>
      <c r="I132" s="3">
        <f>IFERROR(J132/$J$167,0)</f>
        <v>196.56746159285208</v>
      </c>
      <c r="J132" s="4">
        <f>$B$127</f>
        <v>30580000000</v>
      </c>
      <c r="K132" s="3">
        <f>IFERROR(L132/$L$167,0)</f>
        <v>206.01658417432665</v>
      </c>
      <c r="L132" s="4">
        <f>$C$127</f>
        <v>32049999999.999996</v>
      </c>
      <c r="M132" s="3">
        <f>IFERROR(N132/$N$167,0)</f>
        <v>232.82123802789741</v>
      </c>
      <c r="N132" s="4">
        <f>$D$127</f>
        <v>36220000000</v>
      </c>
      <c r="O132" s="3">
        <f>IFERROR(P132/$P$167,0)</f>
        <v>245.80574660924341</v>
      </c>
      <c r="P132" s="4">
        <f>$E$127</f>
        <v>38240000000</v>
      </c>
      <c r="Q132" s="3">
        <f>IFERROR(R132/$R$167,0)</f>
        <v>264.31831329947931</v>
      </c>
      <c r="R132" s="4">
        <f>$F$127</f>
        <v>41120000000</v>
      </c>
      <c r="T132" t="s">
        <f>$A$127</f>
        <v>110</v>
      </c>
      <c r="U132" s="3">
        <f>IFERROR(V132/$V132,0)</f>
        <v>1</v>
      </c>
      <c r="V132" s="4">
        <f>$B$127</f>
        <v>30580000000</v>
      </c>
      <c r="W132" s="3">
        <f>IFERROR(X132/$V132,0)</f>
        <v>1.0480706344015696</v>
      </c>
      <c r="X132" s="4">
        <f>$C$127</f>
        <v>32049999999.999996</v>
      </c>
      <c r="Y132" s="3">
        <f>IFERROR(Z132/$V132,0)</f>
        <v>1.184434270765206</v>
      </c>
      <c r="Z132" s="4">
        <f>$D$127</f>
        <v>36220000000</v>
      </c>
      <c r="AA132" s="3">
        <f>IFERROR(AB132/$V132,0)</f>
        <v>1.2504905166775671</v>
      </c>
      <c r="AB132" s="4">
        <f>$E$127</f>
        <v>38240000000</v>
      </c>
      <c r="AC132" s="3">
        <f>IFERROR(AD132/$V132,0)</f>
        <v>1.3446697187704382</v>
      </c>
      <c r="AD132" s="4">
        <f>$F$127</f>
        <v>41120000000</v>
      </c>
    </row>
    <row r="133" spans="1:30" ht="13.23529411764706">
      <c r="A133" t="s">
        <v>116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H133" t="s">
        <f>$A$128</f>
        <v>111</v>
      </c>
      <c r="I133" s="3">
        <f>IFERROR(J133/$J$167,0)</f>
        <v>0</v>
      </c>
      <c r="J133" s="4">
        <f>$B$128</f>
        <v>0</v>
      </c>
      <c r="K133" s="3">
        <f>IFERROR(L133/$L$167,0)</f>
        <v>0</v>
      </c>
      <c r="L133" s="4">
        <f>$C$128</f>
        <v>0</v>
      </c>
      <c r="M133" s="3">
        <f>IFERROR(N133/$N$167,0)</f>
        <v>0</v>
      </c>
      <c r="N133" s="4">
        <f>$D$128</f>
        <v>0</v>
      </c>
      <c r="O133" s="3">
        <f>IFERROR(P133/$P$167,0)</f>
        <v>0</v>
      </c>
      <c r="P133" s="4">
        <f>$E$128</f>
        <v>0</v>
      </c>
      <c r="Q133" s="3">
        <f>IFERROR(R133/$R$167,0)</f>
        <v>0</v>
      </c>
      <c r="R133" s="4">
        <f>$F$128</f>
        <v>0</v>
      </c>
      <c r="T133" t="s">
        <f>$A$128</f>
        <v>111</v>
      </c>
      <c r="U133" s="3">
        <f>IFERROR(V133/$V133,0)</f>
        <v>0</v>
      </c>
      <c r="V133" s="4">
        <f>$B$128</f>
        <v>0</v>
      </c>
      <c r="W133" s="3">
        <f>IFERROR(X133/$V133,0)</f>
        <v>0</v>
      </c>
      <c r="X133" s="4">
        <f>$C$128</f>
        <v>0</v>
      </c>
      <c r="Y133" s="3">
        <f>IFERROR(Z133/$V133,0)</f>
        <v>0</v>
      </c>
      <c r="Z133" s="4">
        <f>$D$128</f>
        <v>0</v>
      </c>
      <c r="AA133" s="3">
        <f>IFERROR(AB133/$V133,0)</f>
        <v>0</v>
      </c>
      <c r="AB133" s="4">
        <f>$E$128</f>
        <v>0</v>
      </c>
      <c r="AC133" s="3">
        <f>IFERROR(AD133/$V133,0)</f>
        <v>0</v>
      </c>
      <c r="AD133" s="4">
        <f>$F$128</f>
        <v>0</v>
      </c>
    </row>
    <row r="134" spans="1:30" ht="13.23529411764706">
      <c r="A134" t="s">
        <v>119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H134" t="s">
        <f>$A$129</f>
        <v>112</v>
      </c>
      <c r="I134" s="3">
        <f>IFERROR(J134/$J$167,0)</f>
        <v>8.9348846178569126</v>
      </c>
      <c r="J134" s="4">
        <f>$B$129</f>
        <v>1390000000</v>
      </c>
      <c r="K134" s="3">
        <f>IFERROR(L134/$L$167,0)</f>
        <v>12.341711126823938</v>
      </c>
      <c r="L134" s="4">
        <f>$C$129</f>
        <v>1920000000</v>
      </c>
      <c r="M134" s="3">
        <f>IFERROR(N134/$N$167,0)</f>
        <v>10.541878254162114</v>
      </c>
      <c r="N134" s="4">
        <f>$D$129</f>
        <v>1640000000</v>
      </c>
      <c r="O134" s="3">
        <f>IFERROR(P134/$P$167,0)</f>
        <v>11.570354181397441</v>
      </c>
      <c r="P134" s="4">
        <f>$E$129</f>
        <v>1800000000</v>
      </c>
      <c r="Q134" s="3">
        <f>IFERROR(R134/$R$167,0)</f>
        <v>8.1635276724304173</v>
      </c>
      <c r="R134" s="4">
        <f>$F$129</f>
        <v>1270000000</v>
      </c>
      <c r="T134" t="s">
        <f>$A$129</f>
        <v>112</v>
      </c>
      <c r="U134" s="3">
        <f>IFERROR(V134/$V134,0)</f>
        <v>1</v>
      </c>
      <c r="V134" s="4">
        <f>$B$129</f>
        <v>1390000000</v>
      </c>
      <c r="W134" s="3">
        <f>IFERROR(X134/$V134,0)</f>
        <v>1.3812949640287771</v>
      </c>
      <c r="X134" s="4">
        <f>$C$129</f>
        <v>1920000000</v>
      </c>
      <c r="Y134" s="3">
        <f>IFERROR(Z134/$V134,0)</f>
        <v>1.1798561151079137</v>
      </c>
      <c r="Z134" s="4">
        <f>$D$129</f>
        <v>1640000000</v>
      </c>
      <c r="AA134" s="3">
        <f>IFERROR(AB134/$V134,0)</f>
        <v>1.2949640287769784</v>
      </c>
      <c r="AB134" s="4">
        <f>$E$129</f>
        <v>1800000000</v>
      </c>
      <c r="AC134" s="3">
        <f>IFERROR(AD134/$V134,0)</f>
        <v>0.91366906474820142</v>
      </c>
      <c r="AD134" s="4">
        <f>$F$129</f>
        <v>1270000000</v>
      </c>
    </row>
    <row r="135" spans="1:30" ht="13.23529411764706">
      <c r="A135" t="s">
        <v>120</v>
      </c>
      <c r="B135" s="4">
        <v>786310000</v>
      </c>
      <c r="C135" s="4">
        <v>831700000</v>
      </c>
      <c r="D135" s="4">
        <v>866290000</v>
      </c>
      <c r="E135" s="4">
        <v>1190000000</v>
      </c>
      <c r="F135" s="4">
        <v>1190000000</v>
      </c>
      <c r="H135" t="s">
        <f>$A$130</f>
        <v>113</v>
      </c>
      <c r="I135" s="3">
        <f>IFERROR(J135/$J$167,0)</f>
        <v>7.4564504724561287</v>
      </c>
      <c r="J135" s="4">
        <f>$B$130</f>
        <v>1160000000</v>
      </c>
      <c r="K135" s="3">
        <f>IFERROR(L135/$L$167,0)</f>
        <v>7.3921707270039212</v>
      </c>
      <c r="L135" s="4">
        <f>$C$130</f>
        <v>1150000000</v>
      </c>
      <c r="M135" s="3">
        <f>IFERROR(N135/$N$167,0)</f>
        <v>7.0064922542906727</v>
      </c>
      <c r="N135" s="4">
        <f>$D$130</f>
        <v>1090000000</v>
      </c>
      <c r="O135" s="3">
        <f>IFERROR(P135/$P$167,0)</f>
        <v>5.8494568361509289</v>
      </c>
      <c r="P135" s="4">
        <f>$E$130</f>
        <v>910000000</v>
      </c>
      <c r="Q135" s="3">
        <f>IFERROR(R135/$R$167,0)</f>
        <v>5.7702641897538083</v>
      </c>
      <c r="R135" s="4">
        <f>$F$130</f>
        <v>897680000</v>
      </c>
      <c r="T135" t="s">
        <f>$A$130</f>
        <v>113</v>
      </c>
      <c r="U135" s="3">
        <f>IFERROR(V135/$V135,0)</f>
        <v>1</v>
      </c>
      <c r="V135" s="4">
        <f>$B$130</f>
        <v>1160000000</v>
      </c>
      <c r="W135" s="3">
        <f>IFERROR(X135/$V135,0)</f>
        <v>0.99137931034482762</v>
      </c>
      <c r="X135" s="4">
        <f>$C$130</f>
        <v>1150000000</v>
      </c>
      <c r="Y135" s="3">
        <f>IFERROR(Z135/$V135,0)</f>
        <v>0.93965517241379315</v>
      </c>
      <c r="Z135" s="4">
        <f>$D$130</f>
        <v>1090000000</v>
      </c>
      <c r="AA135" s="3">
        <f>IFERROR(AB135/$V135,0)</f>
        <v>0.78448275862068961</v>
      </c>
      <c r="AB135" s="4">
        <f>$E$130</f>
        <v>910000000</v>
      </c>
      <c r="AC135" s="3">
        <f>IFERROR(AD135/$V135,0)</f>
        <v>0.77386206896551724</v>
      </c>
      <c r="AD135" s="4">
        <f>$F$130</f>
        <v>897680000</v>
      </c>
    </row>
    <row r="136" spans="1:30" ht="13.23529411764706">
      <c r="A136" t="s">
        <v>121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H136" t="s">
        <f>$A$132</f>
        <v>115</v>
      </c>
      <c r="I136" s="3">
        <f>IFERROR(J136/$J$167,0)</f>
        <v>5.2301214887189049</v>
      </c>
      <c r="J136" s="4">
        <f>$B$132</f>
        <v>813650000</v>
      </c>
      <c r="K136" s="3">
        <f>IFERROR(L136/$L$167,0)</f>
        <v>5.6856720447387028</v>
      </c>
      <c r="L136" s="4">
        <f>$C$132</f>
        <v>884520000</v>
      </c>
      <c r="M136" s="3">
        <f>IFERROR(N136/$N$167,0)</f>
        <v>7.0064922542906727</v>
      </c>
      <c r="N136" s="4">
        <f>$D$132</f>
        <v>1090000000</v>
      </c>
      <c r="O136" s="3">
        <f>IFERROR(P136/$P$167,0)</f>
        <v>7.1993314906472969</v>
      </c>
      <c r="P136" s="4">
        <f>$E$132</f>
        <v>1120000000</v>
      </c>
      <c r="Q136" s="3">
        <f>IFERROR(R136/$R$167,0)</f>
        <v>7.3921707270039212</v>
      </c>
      <c r="R136" s="4">
        <f>$F$132</f>
        <v>1150000000</v>
      </c>
      <c r="T136" t="s">
        <f>$A$132</f>
        <v>115</v>
      </c>
      <c r="U136" s="3">
        <f>IFERROR(V136/$V136,0)</f>
        <v>1</v>
      </c>
      <c r="V136" s="4">
        <f>$B$132</f>
        <v>813650000</v>
      </c>
      <c r="W136" s="3">
        <f>IFERROR(X136/$V136,0)</f>
        <v>1.0871013334972039</v>
      </c>
      <c r="X136" s="4">
        <f>$C$132</f>
        <v>884520000</v>
      </c>
      <c r="Y136" s="3">
        <f>IFERROR(Z136/$V136,0)</f>
        <v>1.3396423523628096</v>
      </c>
      <c r="Z136" s="4">
        <f>$D$132</f>
        <v>1090000000</v>
      </c>
      <c r="AA136" s="3">
        <f>IFERROR(AB136/$V136,0)</f>
        <v>1.3765132427948135</v>
      </c>
      <c r="AB136" s="4">
        <f>$E$132</f>
        <v>1120000000</v>
      </c>
      <c r="AC136" s="3">
        <f>IFERROR(AD136/$V136,0)</f>
        <v>1.4133841332268173</v>
      </c>
      <c r="AD136" s="4">
        <f>$F$132</f>
        <v>1150000000</v>
      </c>
    </row>
    <row r="137" spans="1:30" ht="13.23529411764706">
      <c r="A137" t="s">
        <v>122</v>
      </c>
      <c r="B137" s="4">
        <v>6600000</v>
      </c>
      <c r="C137" s="4">
        <v>24800000</v>
      </c>
      <c r="D137" s="4">
        <v>8400000</v>
      </c>
      <c r="E137" s="4">
        <v>8900000</v>
      </c>
      <c r="F137" s="4">
        <v>8700000</v>
      </c>
      <c r="H137" t="s">
        <f>$A$133</f>
        <v>116</v>
      </c>
      <c r="I137" s="3">
        <f>IFERROR(J137/$J$167,0)</f>
        <v>0</v>
      </c>
      <c r="J137" s="4">
        <f>$B$133</f>
        <v>0</v>
      </c>
      <c r="K137" s="3">
        <f>IFERROR(L137/$L$167,0)</f>
        <v>0</v>
      </c>
      <c r="L137" s="4">
        <f>$C$133</f>
        <v>0</v>
      </c>
      <c r="M137" s="3">
        <f>IFERROR(N137/$N$167,0)</f>
        <v>0</v>
      </c>
      <c r="N137" s="4">
        <f>$D$133</f>
        <v>0</v>
      </c>
      <c r="O137" s="3">
        <f>IFERROR(P137/$P$167,0)</f>
        <v>0</v>
      </c>
      <c r="P137" s="4">
        <f>$E$133</f>
        <v>0</v>
      </c>
      <c r="Q137" s="3">
        <f>IFERROR(R137/$R$167,0)</f>
        <v>0</v>
      </c>
      <c r="R137" s="4">
        <f>$F$133</f>
        <v>0</v>
      </c>
      <c r="T137" t="s">
        <f>$A$133</f>
        <v>116</v>
      </c>
      <c r="U137" s="3">
        <f>IFERROR(V137/$V137,0)</f>
        <v>0</v>
      </c>
      <c r="V137" s="4">
        <f>$B$133</f>
        <v>0</v>
      </c>
      <c r="W137" s="3">
        <f>IFERROR(X137/$V137,0)</f>
        <v>0</v>
      </c>
      <c r="X137" s="4">
        <f>$C$133</f>
        <v>0</v>
      </c>
      <c r="Y137" s="3">
        <f>IFERROR(Z137/$V137,0)</f>
        <v>0</v>
      </c>
      <c r="Z137" s="4">
        <f>$D$133</f>
        <v>0</v>
      </c>
      <c r="AA137" s="3">
        <f>IFERROR(AB137/$V137,0)</f>
        <v>0</v>
      </c>
      <c r="AB137" s="4">
        <f>$E$133</f>
        <v>0</v>
      </c>
      <c r="AC137" s="3">
        <f>IFERROR(AD137/$V137,0)</f>
        <v>0</v>
      </c>
      <c r="AD137" s="4">
        <f>$F$133</f>
        <v>0</v>
      </c>
    </row>
    <row r="138" spans="1:30" ht="13.23529411764706">
      <c r="A138" t="s">
        <v>123</v>
      </c>
      <c r="B138" s="4">
        <v>779710000</v>
      </c>
      <c r="C138" s="4">
        <v>806900000</v>
      </c>
      <c r="D138" s="4">
        <v>857890000</v>
      </c>
      <c r="E138" s="4">
        <v>1180000000</v>
      </c>
      <c r="F138" s="4">
        <v>1180000000</v>
      </c>
      <c r="H138" t="s">
        <f>$A$134</f>
        <v>119</v>
      </c>
      <c r="I138" s="3">
        <f>IFERROR(J138/$J$167,0)</f>
        <v>0</v>
      </c>
      <c r="J138" s="4">
        <f>$B$134</f>
        <v>0</v>
      </c>
      <c r="K138" s="3">
        <f>IFERROR(L138/$L$167,0)</f>
        <v>0</v>
      </c>
      <c r="L138" s="4">
        <f>$C$134</f>
        <v>0</v>
      </c>
      <c r="M138" s="3">
        <f>IFERROR(N138/$N$167,0)</f>
        <v>0</v>
      </c>
      <c r="N138" s="4">
        <f>$D$134</f>
        <v>0</v>
      </c>
      <c r="O138" s="3">
        <f>IFERROR(P138/$P$167,0)</f>
        <v>0</v>
      </c>
      <c r="P138" s="4">
        <f>$E$134</f>
        <v>0</v>
      </c>
      <c r="Q138" s="3">
        <f>IFERROR(R138/$R$167,0)</f>
        <v>0</v>
      </c>
      <c r="R138" s="4">
        <f>$F$134</f>
        <v>0</v>
      </c>
      <c r="T138" t="s">
        <f>$A$134</f>
        <v>119</v>
      </c>
      <c r="U138" s="3">
        <f>IFERROR(V138/$V138,0)</f>
        <v>0</v>
      </c>
      <c r="V138" s="4">
        <f>$B$134</f>
        <v>0</v>
      </c>
      <c r="W138" s="3">
        <f>IFERROR(X138/$V138,0)</f>
        <v>0</v>
      </c>
      <c r="X138" s="4">
        <f>$C$134</f>
        <v>0</v>
      </c>
      <c r="Y138" s="3">
        <f>IFERROR(Z138/$V138,0)</f>
        <v>0</v>
      </c>
      <c r="Z138" s="4">
        <f>$D$134</f>
        <v>0</v>
      </c>
      <c r="AA138" s="3">
        <f>IFERROR(AB138/$V138,0)</f>
        <v>0</v>
      </c>
      <c r="AB138" s="4">
        <f>$E$134</f>
        <v>0</v>
      </c>
      <c r="AC138" s="3">
        <f>IFERROR(AD138/$V138,0)</f>
        <v>0</v>
      </c>
      <c r="AD138" s="4">
        <f>$F$134</f>
        <v>0</v>
      </c>
    </row>
    <row r="139" spans="1:30" ht="13.23529411764706">
      <c r="A139" t="s">
        <v>124</v>
      </c>
      <c r="B139" s="4">
        <v>2990000000</v>
      </c>
      <c r="C139" s="4">
        <v>3640000000</v>
      </c>
      <c r="D139" s="4">
        <v>3590000000</v>
      </c>
      <c r="E139" s="4">
        <v>4110000000.0000005</v>
      </c>
      <c r="F139" s="4">
        <v>3610000000</v>
      </c>
      <c r="H139" t="s">
        <f>$A$135</f>
        <v>120</v>
      </c>
      <c r="I139" s="3">
        <f>IFERROR(J139/$J$167,0)</f>
        <v>5.0543806646525677</v>
      </c>
      <c r="J139" s="4">
        <f>$B$135</f>
        <v>786310000</v>
      </c>
      <c r="K139" s="3">
        <f>IFERROR(L139/$L$167,0)</f>
        <v>5.3461464292601404</v>
      </c>
      <c r="L139" s="4">
        <f>$C$135</f>
        <v>831700000</v>
      </c>
      <c r="M139" s="3">
        <f>IFERROR(N139/$N$167,0)</f>
        <v>5.5684900687793277</v>
      </c>
      <c r="N139" s="4">
        <f>$D$135</f>
        <v>866290000</v>
      </c>
      <c r="O139" s="3">
        <f>IFERROR(P139/$P$167,0)</f>
        <v>7.6492897088127529</v>
      </c>
      <c r="P139" s="4">
        <f>$E$135</f>
        <v>1190000000</v>
      </c>
      <c r="Q139" s="3">
        <f>IFERROR(R139/$R$167,0)</f>
        <v>7.6492897088127529</v>
      </c>
      <c r="R139" s="4">
        <f>$F$135</f>
        <v>1190000000</v>
      </c>
      <c r="T139" t="s">
        <f>$A$135</f>
        <v>120</v>
      </c>
      <c r="U139" s="3">
        <f>IFERROR(V139/$V139,0)</f>
        <v>1</v>
      </c>
      <c r="V139" s="4">
        <f>$B$135</f>
        <v>786310000</v>
      </c>
      <c r="W139" s="3">
        <f>IFERROR(X139/$V139,0)</f>
        <v>1.0577253246175173</v>
      </c>
      <c r="X139" s="4">
        <f>$C$135</f>
        <v>831700000</v>
      </c>
      <c r="Y139" s="3">
        <f>IFERROR(Z139/$V139,0)</f>
        <v>1.1017156083478525</v>
      </c>
      <c r="Z139" s="4">
        <f>$D$135</f>
        <v>866290000</v>
      </c>
      <c r="AA139" s="3">
        <f>IFERROR(AB139/$V139,0)</f>
        <v>1.5133980236802278</v>
      </c>
      <c r="AB139" s="4">
        <f>$E$135</f>
        <v>1190000000</v>
      </c>
      <c r="AC139" s="3">
        <f>IFERROR(AD139/$V139,0)</f>
        <v>1.5133980236802278</v>
      </c>
      <c r="AD139" s="4">
        <f>$F$135</f>
        <v>1190000000</v>
      </c>
    </row>
    <row r="140" spans="1:30" ht="13.23529411764706">
      <c r="A140" t="s">
        <v>125</v>
      </c>
      <c r="B140" s="4">
        <v>8810000000</v>
      </c>
      <c r="C140" s="4">
        <v>8830000000</v>
      </c>
      <c r="D140" s="4">
        <v>11780000000</v>
      </c>
      <c r="E140" s="4">
        <v>12840000000</v>
      </c>
      <c r="F140" s="4">
        <v>14360000000</v>
      </c>
      <c r="H140" t="s">
        <f>$A$136</f>
        <v>121</v>
      </c>
      <c r="I140" s="3">
        <f>IFERROR(J140/$J$167,0)</f>
        <v>0</v>
      </c>
      <c r="J140" s="4">
        <f>$B$136</f>
        <v>0</v>
      </c>
      <c r="K140" s="3">
        <f>IFERROR(L140/$L$167,0)</f>
        <v>0</v>
      </c>
      <c r="L140" s="4">
        <f>$C$136</f>
        <v>0</v>
      </c>
      <c r="M140" s="3">
        <f>IFERROR(N140/$N$167,0)</f>
        <v>0</v>
      </c>
      <c r="N140" s="4">
        <f>$D$136</f>
        <v>0</v>
      </c>
      <c r="O140" s="3">
        <f>IFERROR(P140/$P$167,0)</f>
        <v>0</v>
      </c>
      <c r="P140" s="4">
        <f>$E$136</f>
        <v>0</v>
      </c>
      <c r="Q140" s="3">
        <f>IFERROR(R140/$R$167,0)</f>
        <v>0</v>
      </c>
      <c r="R140" s="4">
        <f>$F$136</f>
        <v>0</v>
      </c>
      <c r="T140" t="s">
        <f>$A$136</f>
        <v>121</v>
      </c>
      <c r="U140" s="3">
        <f>IFERROR(V140/$V140,0)</f>
        <v>0</v>
      </c>
      <c r="V140" s="4">
        <f>$B$136</f>
        <v>0</v>
      </c>
      <c r="W140" s="3">
        <f>IFERROR(X140/$V140,0)</f>
        <v>0</v>
      </c>
      <c r="X140" s="4">
        <f>$C$136</f>
        <v>0</v>
      </c>
      <c r="Y140" s="3">
        <f>IFERROR(Z140/$V140,0)</f>
        <v>0</v>
      </c>
      <c r="Z140" s="4">
        <f>$D$136</f>
        <v>0</v>
      </c>
      <c r="AA140" s="3">
        <f>IFERROR(AB140/$V140,0)</f>
        <v>0</v>
      </c>
      <c r="AB140" s="4">
        <f>$E$136</f>
        <v>0</v>
      </c>
      <c r="AC140" s="3">
        <f>IFERROR(AD140/$V140,0)</f>
        <v>0</v>
      </c>
      <c r="AD140" s="4">
        <f>$F$136</f>
        <v>0</v>
      </c>
    </row>
    <row r="141" spans="1:30" ht="13.23529411764706">
      <c r="A141" t="s">
        <v>126</v>
      </c>
      <c r="B141" s="4">
        <v>8810000000</v>
      </c>
      <c r="C141" s="4">
        <v>8830000000</v>
      </c>
      <c r="D141" s="4">
        <v>11780000000</v>
      </c>
      <c r="E141" s="4">
        <v>12830000000</v>
      </c>
      <c r="F141" s="4">
        <v>14310000000</v>
      </c>
      <c r="H141" t="s">
        <f>$A$137</f>
        <v>122</v>
      </c>
      <c r="I141" s="3">
        <f>IFERROR(J141/$J$167,0)</f>
        <v>0.042424631998457286</v>
      </c>
      <c r="J141" s="4">
        <f>$B$137</f>
        <v>6600000</v>
      </c>
      <c r="K141" s="3">
        <f>IFERROR(L141/$L$167,0)</f>
        <v>0.15941376872147586</v>
      </c>
      <c r="L141" s="4">
        <f>$C$137</f>
        <v>24800000</v>
      </c>
      <c r="M141" s="3">
        <f>IFERROR(N141/$N$167,0)</f>
        <v>0.05399498617985473</v>
      </c>
      <c r="N141" s="4">
        <f>$D$137</f>
        <v>8400000</v>
      </c>
      <c r="O141" s="3">
        <f>IFERROR(P141/$P$167,0)</f>
        <v>0.057208973452465131</v>
      </c>
      <c r="P141" s="4">
        <f>$E$137</f>
        <v>8900000</v>
      </c>
      <c r="Q141" s="3">
        <f>IFERROR(R141/$R$167,0)</f>
        <v>0.055923378543420971</v>
      </c>
      <c r="R141" s="4">
        <f>$F$137</f>
        <v>8700000</v>
      </c>
      <c r="T141" t="s">
        <f>$A$137</f>
        <v>122</v>
      </c>
      <c r="U141" s="3">
        <f>IFERROR(V141/$V141,0)</f>
        <v>1</v>
      </c>
      <c r="V141" s="4">
        <f>$B$137</f>
        <v>6600000</v>
      </c>
      <c r="W141" s="3">
        <f>IFERROR(X141/$V141,0)</f>
        <v>3.7575757575757578</v>
      </c>
      <c r="X141" s="4">
        <f>$C$137</f>
        <v>24800000</v>
      </c>
      <c r="Y141" s="3">
        <f>IFERROR(Z141/$V141,0)</f>
        <v>1.2727272727272727</v>
      </c>
      <c r="Z141" s="4">
        <f>$D$137</f>
        <v>8400000</v>
      </c>
      <c r="AA141" s="3">
        <f>IFERROR(AB141/$V141,0)</f>
        <v>1.3484848484848484</v>
      </c>
      <c r="AB141" s="4">
        <f>$E$137</f>
        <v>8900000</v>
      </c>
      <c r="AC141" s="3">
        <f>IFERROR(AD141/$V141,0)</f>
        <v>1.3181818181818181</v>
      </c>
      <c r="AD141" s="4">
        <f>$F$137</f>
        <v>8700000</v>
      </c>
    </row>
    <row r="142" spans="1:30" ht="13.23529411764706">
      <c r="A142" t="s">
        <v>127</v>
      </c>
      <c r="B142" s="4">
        <v>8810000000</v>
      </c>
      <c r="C142" s="4">
        <v>8830000000</v>
      </c>
      <c r="D142" s="4">
        <v>11780000000</v>
      </c>
      <c r="E142" s="4">
        <v>12830000000</v>
      </c>
      <c r="F142" s="4">
        <v>14310000000</v>
      </c>
      <c r="H142" t="s">
        <f>$A$138</f>
        <v>123</v>
      </c>
      <c r="I142" s="3">
        <f>IFERROR(J142/$J$167,0)</f>
        <v>5.011956032654111</v>
      </c>
      <c r="J142" s="4">
        <f>$B$138</f>
        <v>779710000</v>
      </c>
      <c r="K142" s="3">
        <f>IFERROR(L142/$L$167,0)</f>
        <v>5.1867326605386639</v>
      </c>
      <c r="L142" s="4">
        <f>$C$138</f>
        <v>806900000</v>
      </c>
      <c r="M142" s="3">
        <f>IFERROR(N142/$N$167,0)</f>
        <v>5.5144950825994732</v>
      </c>
      <c r="N142" s="4">
        <f>$D$138</f>
        <v>857890000</v>
      </c>
      <c r="O142" s="3">
        <f>IFERROR(P142/$P$167,0)</f>
        <v>7.5850099633605454</v>
      </c>
      <c r="P142" s="4">
        <f>$E$138</f>
        <v>1180000000</v>
      </c>
      <c r="Q142" s="3">
        <f>IFERROR(R142/$R$167,0)</f>
        <v>7.5850099633605454</v>
      </c>
      <c r="R142" s="4">
        <f>$F$138</f>
        <v>1180000000</v>
      </c>
      <c r="T142" t="s">
        <f>$A$138</f>
        <v>123</v>
      </c>
      <c r="U142" s="3">
        <f>IFERROR(V142/$V142,0)</f>
        <v>1</v>
      </c>
      <c r="V142" s="4">
        <f>$B$138</f>
        <v>779710000</v>
      </c>
      <c r="W142" s="3">
        <f>IFERROR(X142/$V142,0)</f>
        <v>1.034871939567275</v>
      </c>
      <c r="X142" s="4">
        <f>$C$138</f>
        <v>806900000</v>
      </c>
      <c r="Y142" s="3">
        <f>IFERROR(Z142/$V142,0)</f>
        <v>1.1002680483769607</v>
      </c>
      <c r="Z142" s="4">
        <f>$D$138</f>
        <v>857890000</v>
      </c>
      <c r="AA142" s="3">
        <f>IFERROR(AB142/$V142,0)</f>
        <v>1.5133831809262419</v>
      </c>
      <c r="AB142" s="4">
        <f>$E$138</f>
        <v>1180000000</v>
      </c>
      <c r="AC142" s="3">
        <f>IFERROR(AD142/$V142,0)</f>
        <v>1.5133831809262419</v>
      </c>
      <c r="AD142" s="4">
        <f>$F$138</f>
        <v>1180000000</v>
      </c>
    </row>
    <row r="143" spans="1:30" ht="13.23529411764706">
      <c r="A143" t="s">
        <v>128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H143" t="s">
        <f>$A$139</f>
        <v>124</v>
      </c>
      <c r="I143" s="3">
        <f>IFERROR(J143/$J$167,0)</f>
        <v>19.219643890210193</v>
      </c>
      <c r="J143" s="4">
        <f>$B$139</f>
        <v>2990000000</v>
      </c>
      <c r="K143" s="3">
        <f>IFERROR(L143/$L$167,0)</f>
        <v>23.397827344603716</v>
      </c>
      <c r="L143" s="4">
        <f>$C$139</f>
        <v>3640000000</v>
      </c>
      <c r="M143" s="3">
        <f>IFERROR(N143/$N$167,0)</f>
        <v>23.076428617342675</v>
      </c>
      <c r="N143" s="4">
        <f>$D$139</f>
        <v>3590000000</v>
      </c>
      <c r="O143" s="3">
        <f>IFERROR(P143/$P$167,0)</f>
        <v>26.418975380857496</v>
      </c>
      <c r="P143" s="4">
        <f>$E$139</f>
        <v>4110000000.0000005</v>
      </c>
      <c r="Q143" s="3">
        <f>IFERROR(R143/$R$167,0)</f>
        <v>23.20498810824709</v>
      </c>
      <c r="R143" s="4">
        <f>$F$139</f>
        <v>3610000000</v>
      </c>
      <c r="T143" t="s">
        <f>$A$139</f>
        <v>124</v>
      </c>
      <c r="U143" s="3">
        <f>IFERROR(V143/$V143,0)</f>
        <v>1</v>
      </c>
      <c r="V143" s="4">
        <f>$B$139</f>
        <v>2990000000</v>
      </c>
      <c r="W143" s="3">
        <f>IFERROR(X143/$V143,0)</f>
        <v>1.2173913043478262</v>
      </c>
      <c r="X143" s="4">
        <f>$C$139</f>
        <v>3640000000</v>
      </c>
      <c r="Y143" s="3">
        <f>IFERROR(Z143/$V143,0)</f>
        <v>1.2006688963210703</v>
      </c>
      <c r="Z143" s="4">
        <f>$D$139</f>
        <v>3590000000</v>
      </c>
      <c r="AA143" s="3">
        <f>IFERROR(AB143/$V143,0)</f>
        <v>1.3745819397993313</v>
      </c>
      <c r="AB143" s="4">
        <f>$E$139</f>
        <v>4110000000.0000005</v>
      </c>
      <c r="AC143" s="3">
        <f>IFERROR(AD143/$V143,0)</f>
        <v>1.2073578595317727</v>
      </c>
      <c r="AD143" s="4">
        <f>$F$139</f>
        <v>3610000000</v>
      </c>
    </row>
    <row r="144" spans="1:30" ht="13.23529411764706">
      <c r="A144" t="s">
        <v>129</v>
      </c>
      <c r="B144" s="4">
        <v>0</v>
      </c>
      <c r="C144" s="4">
        <v>0</v>
      </c>
      <c r="D144" s="4">
        <v>0</v>
      </c>
      <c r="E144" s="4">
        <v>8600000</v>
      </c>
      <c r="F144" s="4">
        <v>8100000</v>
      </c>
      <c r="H144" t="s">
        <f>$A$140</f>
        <v>125</v>
      </c>
      <c r="I144" s="3">
        <f>IFERROR(J144/$J$167,0)</f>
        <v>56.63045574339526</v>
      </c>
      <c r="J144" s="4">
        <f>$B$140</f>
        <v>8810000000</v>
      </c>
      <c r="K144" s="3">
        <f>IFERROR(L144/$L$167,0)</f>
        <v>56.759015234299675</v>
      </c>
      <c r="L144" s="4">
        <f>$C$140</f>
        <v>8830000000</v>
      </c>
      <c r="M144" s="3">
        <f>IFERROR(N144/$N$167,0)</f>
        <v>75.721540142701031</v>
      </c>
      <c r="N144" s="4">
        <f>$D$140</f>
        <v>11780000000</v>
      </c>
      <c r="O144" s="3">
        <f>IFERROR(P144/$P$167,0)</f>
        <v>82.535193160635089</v>
      </c>
      <c r="P144" s="4">
        <f>$E$140</f>
        <v>12840000000</v>
      </c>
      <c r="Q144" s="3">
        <f>IFERROR(R144/$R$167,0)</f>
        <v>92.305714469370699</v>
      </c>
      <c r="R144" s="4">
        <f>$F$140</f>
        <v>14360000000</v>
      </c>
      <c r="T144" t="s">
        <f>$A$140</f>
        <v>125</v>
      </c>
      <c r="U144" s="3">
        <f>IFERROR(V144/$V144,0)</f>
        <v>1</v>
      </c>
      <c r="V144" s="4">
        <f>$B$140</f>
        <v>8810000000</v>
      </c>
      <c r="W144" s="3">
        <f>IFERROR(X144/$V144,0)</f>
        <v>1.0022701475595914</v>
      </c>
      <c r="X144" s="4">
        <f>$C$140</f>
        <v>8830000000</v>
      </c>
      <c r="Y144" s="3">
        <f>IFERROR(Z144/$V144,0)</f>
        <v>1.337116912599319</v>
      </c>
      <c r="Z144" s="4">
        <f>$D$140</f>
        <v>11780000000</v>
      </c>
      <c r="AA144" s="3">
        <f>IFERROR(AB144/$V144,0)</f>
        <v>1.4574347332576618</v>
      </c>
      <c r="AB144" s="4">
        <f>$E$140</f>
        <v>12840000000</v>
      </c>
      <c r="AC144" s="3">
        <f>IFERROR(AD144/$V144,0)</f>
        <v>1.6299659477866062</v>
      </c>
      <c r="AD144" s="4">
        <f>$F$140</f>
        <v>14360000000</v>
      </c>
    </row>
    <row r="145" spans="1:30" ht="13.23529411764706">
      <c r="A145" t="s">
        <v>130</v>
      </c>
      <c r="B145" s="4">
        <v>1890000000</v>
      </c>
      <c r="C145" s="4">
        <v>1620000000</v>
      </c>
      <c r="D145" s="4">
        <v>1650000000</v>
      </c>
      <c r="E145" s="4">
        <v>1430000000</v>
      </c>
      <c r="F145" s="4">
        <v>1860000000</v>
      </c>
      <c r="H145" t="s">
        <f>$A$141</f>
        <v>126</v>
      </c>
      <c r="I145" s="3">
        <f>IFERROR(J145/$J$167,0)</f>
        <v>56.63045574339526</v>
      </c>
      <c r="J145" s="4">
        <f>$B$141</f>
        <v>8810000000</v>
      </c>
      <c r="K145" s="3">
        <f>IFERROR(L145/$L$167,0)</f>
        <v>56.759015234299675</v>
      </c>
      <c r="L145" s="4">
        <f>$C$141</f>
        <v>8830000000</v>
      </c>
      <c r="M145" s="3">
        <f>IFERROR(N145/$N$167,0)</f>
        <v>75.721540142701031</v>
      </c>
      <c r="N145" s="4">
        <f>$D$141</f>
        <v>11780000000</v>
      </c>
      <c r="O145" s="3">
        <f>IFERROR(P145/$P$167,0)</f>
        <v>82.470913415182878</v>
      </c>
      <c r="P145" s="4">
        <f>$E$141</f>
        <v>12830000000</v>
      </c>
      <c r="Q145" s="3">
        <f>IFERROR(R145/$R$167,0)</f>
        <v>91.984315742109658</v>
      </c>
      <c r="R145" s="4">
        <f>$F$141</f>
        <v>14310000000</v>
      </c>
      <c r="T145" t="s">
        <f>$A$141</f>
        <v>126</v>
      </c>
      <c r="U145" s="3">
        <f>IFERROR(V145/$V145,0)</f>
        <v>1</v>
      </c>
      <c r="V145" s="4">
        <f>$B$141</f>
        <v>8810000000</v>
      </c>
      <c r="W145" s="3">
        <f>IFERROR(X145/$V145,0)</f>
        <v>1.0022701475595914</v>
      </c>
      <c r="X145" s="4">
        <f>$C$141</f>
        <v>8830000000</v>
      </c>
      <c r="Y145" s="3">
        <f>IFERROR(Z145/$V145,0)</f>
        <v>1.337116912599319</v>
      </c>
      <c r="Z145" s="4">
        <f>$D$141</f>
        <v>11780000000</v>
      </c>
      <c r="AA145" s="3">
        <f>IFERROR(AB145/$V145,0)</f>
        <v>1.4562996594778661</v>
      </c>
      <c r="AB145" s="4">
        <f>$E$141</f>
        <v>12830000000</v>
      </c>
      <c r="AC145" s="3">
        <f>IFERROR(AD145/$V145,0)</f>
        <v>1.6242905788876276</v>
      </c>
      <c r="AD145" s="4">
        <f>$F$141</f>
        <v>14310000000</v>
      </c>
    </row>
    <row r="146" spans="1:30" ht="13.23529411764706">
      <c r="A146" t="s">
        <v>131</v>
      </c>
      <c r="B146" s="4">
        <v>5150000000</v>
      </c>
      <c r="C146" s="4">
        <v>5610000000</v>
      </c>
      <c r="D146" s="4">
        <v>3300000000</v>
      </c>
      <c r="E146" s="4">
        <v>3510000000</v>
      </c>
      <c r="F146" s="4">
        <v>3760000000</v>
      </c>
      <c r="H146" t="s">
        <f>$A$142</f>
        <v>127</v>
      </c>
      <c r="I146" s="3">
        <f>IFERROR(J146/$J$167,0)</f>
        <v>56.63045574339526</v>
      </c>
      <c r="J146" s="4">
        <f>$B$142</f>
        <v>8810000000</v>
      </c>
      <c r="K146" s="3">
        <f>IFERROR(L146/$L$167,0)</f>
        <v>56.759015234299675</v>
      </c>
      <c r="L146" s="4">
        <f>$C$142</f>
        <v>8830000000</v>
      </c>
      <c r="M146" s="3">
        <f>IFERROR(N146/$N$167,0)</f>
        <v>75.721540142701031</v>
      </c>
      <c r="N146" s="4">
        <f>$D$142</f>
        <v>11780000000</v>
      </c>
      <c r="O146" s="3">
        <f>IFERROR(P146/$P$167,0)</f>
        <v>82.470913415182878</v>
      </c>
      <c r="P146" s="4">
        <f>$E$142</f>
        <v>12830000000</v>
      </c>
      <c r="Q146" s="3">
        <f>IFERROR(R146/$R$167,0)</f>
        <v>91.984315742109658</v>
      </c>
      <c r="R146" s="4">
        <f>$F$142</f>
        <v>14310000000</v>
      </c>
      <c r="T146" t="s">
        <f>$A$142</f>
        <v>127</v>
      </c>
      <c r="U146" s="3">
        <f>IFERROR(V146/$V146,0)</f>
        <v>1</v>
      </c>
      <c r="V146" s="4">
        <f>$B$142</f>
        <v>8810000000</v>
      </c>
      <c r="W146" s="3">
        <f>IFERROR(X146/$V146,0)</f>
        <v>1.0022701475595914</v>
      </c>
      <c r="X146" s="4">
        <f>$C$142</f>
        <v>8830000000</v>
      </c>
      <c r="Y146" s="3">
        <f>IFERROR(Z146/$V146,0)</f>
        <v>1.337116912599319</v>
      </c>
      <c r="Z146" s="4">
        <f>$D$142</f>
        <v>11780000000</v>
      </c>
      <c r="AA146" s="3">
        <f>IFERROR(AB146/$V146,0)</f>
        <v>1.4562996594778661</v>
      </c>
      <c r="AB146" s="4">
        <f>$E$142</f>
        <v>12830000000</v>
      </c>
      <c r="AC146" s="3">
        <f>IFERROR(AD146/$V146,0)</f>
        <v>1.6242905788876276</v>
      </c>
      <c r="AD146" s="4">
        <f>$F$142</f>
        <v>14310000000</v>
      </c>
    </row>
    <row r="147" spans="1:30" ht="13.23529411764706">
      <c r="A147" t="s">
        <v>132</v>
      </c>
      <c r="B147" s="4">
        <v>5150000000</v>
      </c>
      <c r="C147" s="4">
        <v>5610000000</v>
      </c>
      <c r="D147" s="4">
        <v>3300000000</v>
      </c>
      <c r="E147" s="4">
        <v>3510000000</v>
      </c>
      <c r="F147" s="4">
        <v>3760000000</v>
      </c>
      <c r="H147" t="s">
        <f>$A$143</f>
        <v>128</v>
      </c>
      <c r="I147" s="3">
        <f>IFERROR(J147/$J$167,0)</f>
        <v>0</v>
      </c>
      <c r="J147" s="4">
        <f>$B$143</f>
        <v>0</v>
      </c>
      <c r="K147" s="3">
        <f>IFERROR(L147/$L$167,0)</f>
        <v>0</v>
      </c>
      <c r="L147" s="4">
        <f>$C$143</f>
        <v>0</v>
      </c>
      <c r="M147" s="3">
        <f>IFERROR(N147/$N$167,0)</f>
        <v>0</v>
      </c>
      <c r="N147" s="4">
        <f>$D$143</f>
        <v>0</v>
      </c>
      <c r="O147" s="3">
        <f>IFERROR(P147/$P$167,0)</f>
        <v>0</v>
      </c>
      <c r="P147" s="4">
        <f>$E$143</f>
        <v>0</v>
      </c>
      <c r="Q147" s="3">
        <f>IFERROR(R147/$R$167,0)</f>
        <v>0</v>
      </c>
      <c r="R147" s="4">
        <f>$F$143</f>
        <v>0</v>
      </c>
      <c r="T147" t="s">
        <f>$A$143</f>
        <v>128</v>
      </c>
      <c r="U147" s="3">
        <f>IFERROR(V147/$V147,0)</f>
        <v>0</v>
      </c>
      <c r="V147" s="4">
        <f>$B$143</f>
        <v>0</v>
      </c>
      <c r="W147" s="3">
        <f>IFERROR(X147/$V147,0)</f>
        <v>0</v>
      </c>
      <c r="X147" s="4">
        <f>$C$143</f>
        <v>0</v>
      </c>
      <c r="Y147" s="3">
        <f>IFERROR(Z147/$V147,0)</f>
        <v>0</v>
      </c>
      <c r="Z147" s="4">
        <f>$D$143</f>
        <v>0</v>
      </c>
      <c r="AA147" s="3">
        <f>IFERROR(AB147/$V147,0)</f>
        <v>0</v>
      </c>
      <c r="AB147" s="4">
        <f>$E$143</f>
        <v>0</v>
      </c>
      <c r="AC147" s="3">
        <f>IFERROR(AD147/$V147,0)</f>
        <v>0</v>
      </c>
      <c r="AD147" s="4">
        <f>$F$143</f>
        <v>0</v>
      </c>
    </row>
    <row r="148" spans="1:30" ht="13.23529411764706">
      <c r="A148" t="s">
        <v>133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H148" t="s">
        <f>$A$144</f>
        <v>129</v>
      </c>
      <c r="I148" s="3">
        <f>IFERROR(J148/$J$167,0)</f>
        <v>0</v>
      </c>
      <c r="J148" s="4">
        <f>$B$144</f>
        <v>0</v>
      </c>
      <c r="K148" s="3">
        <f>IFERROR(L148/$L$167,0)</f>
        <v>0</v>
      </c>
      <c r="L148" s="4">
        <f>$C$144</f>
        <v>0</v>
      </c>
      <c r="M148" s="3">
        <f>IFERROR(N148/$N$167,0)</f>
        <v>0</v>
      </c>
      <c r="N148" s="4">
        <f>$D$144</f>
        <v>0</v>
      </c>
      <c r="O148" s="3">
        <f>IFERROR(P148/$P$167,0)</f>
        <v>0.05528058108889889</v>
      </c>
      <c r="P148" s="4">
        <f>$E$144</f>
        <v>8600000</v>
      </c>
      <c r="Q148" s="3">
        <f>IFERROR(R148/$R$167,0)</f>
        <v>0.052066593816288489</v>
      </c>
      <c r="R148" s="4">
        <f>$F$144</f>
        <v>8100000</v>
      </c>
      <c r="T148" t="s">
        <f>$A$144</f>
        <v>129</v>
      </c>
      <c r="U148" s="3">
        <f>IFERROR(V148/$V148,0)</f>
        <v>0</v>
      </c>
      <c r="V148" s="4">
        <f>$B$144</f>
        <v>0</v>
      </c>
      <c r="W148" s="3">
        <f>IFERROR(X148/$V148,0)</f>
        <v>0</v>
      </c>
      <c r="X148" s="4">
        <f>$C$144</f>
        <v>0</v>
      </c>
      <c r="Y148" s="3">
        <f>IFERROR(Z148/$V148,0)</f>
        <v>0</v>
      </c>
      <c r="Z148" s="4">
        <f>$D$144</f>
        <v>0</v>
      </c>
      <c r="AA148" s="3">
        <f>IFERROR(AB148/$V148,0)</f>
        <v>0</v>
      </c>
      <c r="AB148" s="4">
        <f>$E$144</f>
        <v>8600000</v>
      </c>
      <c r="AC148" s="3">
        <f>IFERROR(AD148/$V148,0)</f>
        <v>0</v>
      </c>
      <c r="AD148" s="4">
        <f>$F$144</f>
        <v>8100000</v>
      </c>
    </row>
    <row r="149" spans="1:30" ht="13.23529411764706">
      <c r="A149" t="s">
        <v>134</v>
      </c>
      <c r="B149" s="4">
        <v>1240000000</v>
      </c>
      <c r="C149" s="4">
        <v>1490000000</v>
      </c>
      <c r="D149" s="4">
        <v>4670000000</v>
      </c>
      <c r="E149" s="4">
        <v>4710000000</v>
      </c>
      <c r="F149" s="4">
        <v>4760000000</v>
      </c>
      <c r="H149" t="s">
        <f>$A$145</f>
        <v>130</v>
      </c>
      <c r="I149" s="3">
        <f>IFERROR(J149/$J$167,0)</f>
        <v>12.148871890467314</v>
      </c>
      <c r="J149" s="4">
        <f>$B$145</f>
        <v>1890000000</v>
      </c>
      <c r="K149" s="3">
        <f>IFERROR(L149/$L$167,0)</f>
        <v>10.413318763257697</v>
      </c>
      <c r="L149" s="4">
        <f>$C$145</f>
        <v>1620000000</v>
      </c>
      <c r="M149" s="3">
        <f>IFERROR(N149/$N$167,0)</f>
        <v>10.606157999614322</v>
      </c>
      <c r="N149" s="4">
        <f>$D$145</f>
        <v>1650000000</v>
      </c>
      <c r="O149" s="3">
        <f>IFERROR(P149/$P$167,0)</f>
        <v>9.1920035996657461</v>
      </c>
      <c r="P149" s="4">
        <f>$E$145</f>
        <v>1430000000</v>
      </c>
      <c r="Q149" s="3">
        <f>IFERROR(R149/$R$167,0)</f>
        <v>11.95603265411069</v>
      </c>
      <c r="R149" s="4">
        <f>$F$145</f>
        <v>1860000000</v>
      </c>
      <c r="T149" t="s">
        <f>$A$145</f>
        <v>130</v>
      </c>
      <c r="U149" s="3">
        <f>IFERROR(V149/$V149,0)</f>
        <v>1</v>
      </c>
      <c r="V149" s="4">
        <f>$B$145</f>
        <v>1890000000</v>
      </c>
      <c r="W149" s="3">
        <f>IFERROR(X149/$V149,0)</f>
        <v>0.8571428571428571</v>
      </c>
      <c r="X149" s="4">
        <f>$C$145</f>
        <v>1620000000</v>
      </c>
      <c r="Y149" s="3">
        <f>IFERROR(Z149/$V149,0)</f>
        <v>0.87301587301587302</v>
      </c>
      <c r="Z149" s="4">
        <f>$D$145</f>
        <v>1650000000</v>
      </c>
      <c r="AA149" s="3">
        <f>IFERROR(AB149/$V149,0)</f>
        <v>0.75661375661375663</v>
      </c>
      <c r="AB149" s="4">
        <f>$E$145</f>
        <v>1430000000</v>
      </c>
      <c r="AC149" s="3">
        <f>IFERROR(AD149/$V149,0)</f>
        <v>0.98412698412698407</v>
      </c>
      <c r="AD149" s="4">
        <f>$F$145</f>
        <v>1860000000</v>
      </c>
    </row>
    <row r="150" spans="1:30" ht="13.23529411764706">
      <c r="A150" t="s">
        <v>135</v>
      </c>
      <c r="B150" s="4">
        <v>1240000000</v>
      </c>
      <c r="C150" s="4">
        <v>1490000000</v>
      </c>
      <c r="D150" s="4">
        <v>4670000000</v>
      </c>
      <c r="E150" s="4">
        <v>4710000000</v>
      </c>
      <c r="F150" s="4">
        <v>4760000000</v>
      </c>
      <c r="H150" t="s">
        <f>$A$146</f>
        <v>131</v>
      </c>
      <c r="I150" s="3">
        <f>IFERROR(J150/$J$167,0)</f>
        <v>33.104068907887125</v>
      </c>
      <c r="J150" s="4">
        <f>$B$146</f>
        <v>5150000000</v>
      </c>
      <c r="K150" s="3">
        <f>IFERROR(L150/$L$167,0)</f>
        <v>36.060937198688691</v>
      </c>
      <c r="L150" s="4">
        <f>$C$146</f>
        <v>5610000000</v>
      </c>
      <c r="M150" s="3">
        <f>IFERROR(N150/$N$167,0)</f>
        <v>21.212315999228643</v>
      </c>
      <c r="N150" s="4">
        <f>$D$146</f>
        <v>3300000000</v>
      </c>
      <c r="O150" s="3">
        <f>IFERROR(P150/$P$167,0)</f>
        <v>22.562190653725011</v>
      </c>
      <c r="P150" s="4">
        <f>$E$146</f>
        <v>3510000000</v>
      </c>
      <c r="Q150" s="3">
        <f>IFERROR(R150/$R$167,0)</f>
        <v>24.169184290030213</v>
      </c>
      <c r="R150" s="4">
        <f>$F$146</f>
        <v>3760000000</v>
      </c>
      <c r="T150" t="s">
        <f>$A$146</f>
        <v>131</v>
      </c>
      <c r="U150" s="3">
        <f>IFERROR(V150/$V150,0)</f>
        <v>1</v>
      </c>
      <c r="V150" s="4">
        <f>$B$146</f>
        <v>5150000000</v>
      </c>
      <c r="W150" s="3">
        <f>IFERROR(X150/$V150,0)</f>
        <v>1.0893203883495146</v>
      </c>
      <c r="X150" s="4">
        <f>$C$146</f>
        <v>5610000000</v>
      </c>
      <c r="Y150" s="3">
        <f>IFERROR(Z150/$V150,0)</f>
        <v>0.64077669902912626</v>
      </c>
      <c r="Z150" s="4">
        <f>$D$146</f>
        <v>3300000000</v>
      </c>
      <c r="AA150" s="3">
        <f>IFERROR(AB150/$V150,0)</f>
        <v>0.68155339805825244</v>
      </c>
      <c r="AB150" s="4">
        <f>$E$146</f>
        <v>3510000000</v>
      </c>
      <c r="AC150" s="3">
        <f>IFERROR(AD150/$V150,0)</f>
        <v>0.73009708737864076</v>
      </c>
      <c r="AD150" s="4">
        <f>$F$146</f>
        <v>3760000000</v>
      </c>
    </row>
    <row r="151" spans="1:30" ht="13.23529411764706">
      <c r="A151" t="s">
        <v>136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H151" t="s">
        <f>$A$147</f>
        <v>132</v>
      </c>
      <c r="I151" s="3">
        <f>IFERROR(J151/$J$167,0)</f>
        <v>33.104068907887125</v>
      </c>
      <c r="J151" s="4">
        <f>$B$147</f>
        <v>5150000000</v>
      </c>
      <c r="K151" s="3">
        <f>IFERROR(L151/$L$167,0)</f>
        <v>36.060937198688691</v>
      </c>
      <c r="L151" s="4">
        <f>$C$147</f>
        <v>5610000000</v>
      </c>
      <c r="M151" s="3">
        <f>IFERROR(N151/$N$167,0)</f>
        <v>21.212315999228643</v>
      </c>
      <c r="N151" s="4">
        <f>$D$147</f>
        <v>3300000000</v>
      </c>
      <c r="O151" s="3">
        <f>IFERROR(P151/$P$167,0)</f>
        <v>22.562190653725011</v>
      </c>
      <c r="P151" s="4">
        <f>$E$147</f>
        <v>3510000000</v>
      </c>
      <c r="Q151" s="3">
        <f>IFERROR(R151/$R$167,0)</f>
        <v>24.169184290030213</v>
      </c>
      <c r="R151" s="4">
        <f>$F$147</f>
        <v>3760000000</v>
      </c>
      <c r="T151" t="s">
        <f>$A$147</f>
        <v>132</v>
      </c>
      <c r="U151" s="3">
        <f>IFERROR(V151/$V151,0)</f>
        <v>1</v>
      </c>
      <c r="V151" s="4">
        <f>$B$147</f>
        <v>5150000000</v>
      </c>
      <c r="W151" s="3">
        <f>IFERROR(X151/$V151,0)</f>
        <v>1.0893203883495146</v>
      </c>
      <c r="X151" s="4">
        <f>$C$147</f>
        <v>5610000000</v>
      </c>
      <c r="Y151" s="3">
        <f>IFERROR(Z151/$V151,0)</f>
        <v>0.64077669902912626</v>
      </c>
      <c r="Z151" s="4">
        <f>$D$147</f>
        <v>3300000000</v>
      </c>
      <c r="AA151" s="3">
        <f>IFERROR(AB151/$V151,0)</f>
        <v>0.68155339805825244</v>
      </c>
      <c r="AB151" s="4">
        <f>$E$147</f>
        <v>3510000000</v>
      </c>
      <c r="AC151" s="3">
        <f>IFERROR(AD151/$V151,0)</f>
        <v>0.73009708737864076</v>
      </c>
      <c r="AD151" s="4">
        <f>$F$147</f>
        <v>3760000000</v>
      </c>
    </row>
    <row r="152" spans="1:30" ht="13.23529411764706">
      <c r="A152" t="s">
        <v>137</v>
      </c>
      <c r="B152" s="4">
        <v>20070000000</v>
      </c>
      <c r="C152" s="4">
        <v>21190000000</v>
      </c>
      <c r="D152" s="4">
        <v>24980000000</v>
      </c>
      <c r="E152" s="4">
        <v>26600000000</v>
      </c>
      <c r="F152" s="4">
        <v>28340000000</v>
      </c>
      <c r="H152" t="s">
        <f>$A$148</f>
        <v>133</v>
      </c>
      <c r="I152" s="3">
        <f>IFERROR(J152/$J$167,0)</f>
        <v>0</v>
      </c>
      <c r="J152" s="4">
        <f>$B$148</f>
        <v>0</v>
      </c>
      <c r="K152" s="3">
        <f>IFERROR(L152/$L$167,0)</f>
        <v>0</v>
      </c>
      <c r="L152" s="4">
        <f>$C$148</f>
        <v>0</v>
      </c>
      <c r="M152" s="3">
        <f>IFERROR(N152/$N$167,0)</f>
        <v>0</v>
      </c>
      <c r="N152" s="4">
        <f>$D$148</f>
        <v>0</v>
      </c>
      <c r="O152" s="3">
        <f>IFERROR(P152/$P$167,0)</f>
        <v>0</v>
      </c>
      <c r="P152" s="4">
        <f>$E$148</f>
        <v>0</v>
      </c>
      <c r="Q152" s="3">
        <f>IFERROR(R152/$R$167,0)</f>
        <v>0</v>
      </c>
      <c r="R152" s="4">
        <f>$F$148</f>
        <v>0</v>
      </c>
      <c r="T152" t="s">
        <f>$A$148</f>
        <v>133</v>
      </c>
      <c r="U152" s="3">
        <f>IFERROR(V152/$V152,0)</f>
        <v>0</v>
      </c>
      <c r="V152" s="4">
        <f>$B$148</f>
        <v>0</v>
      </c>
      <c r="W152" s="3">
        <f>IFERROR(X152/$V152,0)</f>
        <v>0</v>
      </c>
      <c r="X152" s="4">
        <f>$C$148</f>
        <v>0</v>
      </c>
      <c r="Y152" s="3">
        <f>IFERROR(Z152/$V152,0)</f>
        <v>0</v>
      </c>
      <c r="Z152" s="4">
        <f>$D$148</f>
        <v>0</v>
      </c>
      <c r="AA152" s="3">
        <f>IFERROR(AB152/$V152,0)</f>
        <v>0</v>
      </c>
      <c r="AB152" s="4">
        <f>$E$148</f>
        <v>0</v>
      </c>
      <c r="AC152" s="3">
        <f>IFERROR(AD152/$V152,0)</f>
        <v>0</v>
      </c>
      <c r="AD152" s="4">
        <f>$F$148</f>
        <v>0</v>
      </c>
    </row>
    <row r="153" spans="1:30" ht="13.23529411764706">
      <c r="A153" t="s">
        <v>138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134</v>
      </c>
      <c r="I153" s="3">
        <f>IFERROR(J153/$J$167,0)</f>
        <v>7.9706884360737931</v>
      </c>
      <c r="J153" s="4">
        <f>$B$149</f>
        <v>1240000000</v>
      </c>
      <c r="K153" s="3">
        <f>IFERROR(L153/$L$167,0)</f>
        <v>9.5776820723789928</v>
      </c>
      <c r="L153" s="4">
        <f>$C$149</f>
        <v>1490000000</v>
      </c>
      <c r="M153" s="3">
        <f>IFERROR(N153/$N$167,0)</f>
        <v>30.018641126181141</v>
      </c>
      <c r="N153" s="4">
        <f>$D$149</f>
        <v>4670000000</v>
      </c>
      <c r="O153" s="3">
        <f>IFERROR(P153/$P$167,0)</f>
        <v>30.275760107989971</v>
      </c>
      <c r="P153" s="4">
        <f>$E$149</f>
        <v>4710000000</v>
      </c>
      <c r="Q153" s="3">
        <f>IFERROR(R153/$R$167,0)</f>
        <v>30.597158835251012</v>
      </c>
      <c r="R153" s="4">
        <f>$F$149</f>
        <v>4760000000</v>
      </c>
      <c r="T153" t="s">
        <f>$A$149</f>
        <v>134</v>
      </c>
      <c r="U153" s="3">
        <f>IFERROR(V153/$V153,0)</f>
        <v>1</v>
      </c>
      <c r="V153" s="4">
        <f>$B$149</f>
        <v>1240000000</v>
      </c>
      <c r="W153" s="3">
        <f>IFERROR(X153/$V153,0)</f>
        <v>1.2016129032258065</v>
      </c>
      <c r="X153" s="4">
        <f>$C$149</f>
        <v>1490000000</v>
      </c>
      <c r="Y153" s="3">
        <f>IFERROR(Z153/$V153,0)</f>
        <v>3.7661290322580645</v>
      </c>
      <c r="Z153" s="4">
        <f>$D$149</f>
        <v>4670000000</v>
      </c>
      <c r="AA153" s="3">
        <f>IFERROR(AB153/$V153,0)</f>
        <v>3.7983870967741935</v>
      </c>
      <c r="AB153" s="4">
        <f>$E$149</f>
        <v>4710000000</v>
      </c>
      <c r="AC153" s="3">
        <f>IFERROR(AD153/$V153,0)</f>
        <v>3.838709677419355</v>
      </c>
      <c r="AD153" s="4">
        <f>$F$149</f>
        <v>4760000000</v>
      </c>
    </row>
    <row r="154" spans="1:30" ht="13.23529411764706">
      <c r="A154" t="s">
        <v>139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135</v>
      </c>
      <c r="I154" s="3">
        <f>IFERROR(J154/$J$167,0)</f>
        <v>7.9706884360737931</v>
      </c>
      <c r="J154" s="4">
        <f>$B$150</f>
        <v>1240000000</v>
      </c>
      <c r="K154" s="3">
        <f>IFERROR(L154/$L$167,0)</f>
        <v>9.5776820723789928</v>
      </c>
      <c r="L154" s="4">
        <f>$C$150</f>
        <v>1490000000</v>
      </c>
      <c r="M154" s="3">
        <f>IFERROR(N154/$N$167,0)</f>
        <v>30.018641126181141</v>
      </c>
      <c r="N154" s="4">
        <f>$D$150</f>
        <v>4670000000</v>
      </c>
      <c r="O154" s="3">
        <f>IFERROR(P154/$P$167,0)</f>
        <v>30.275760107989971</v>
      </c>
      <c r="P154" s="4">
        <f>$E$150</f>
        <v>4710000000</v>
      </c>
      <c r="Q154" s="3">
        <f>IFERROR(R154/$R$167,0)</f>
        <v>30.597158835251012</v>
      </c>
      <c r="R154" s="4">
        <f>$F$150</f>
        <v>4760000000</v>
      </c>
      <c r="T154" t="s">
        <f>$A$150</f>
        <v>135</v>
      </c>
      <c r="U154" s="3">
        <f>IFERROR(V154/$V154,0)</f>
        <v>1</v>
      </c>
      <c r="V154" s="4">
        <f>$B$150</f>
        <v>1240000000</v>
      </c>
      <c r="W154" s="3">
        <f>IFERROR(X154/$V154,0)</f>
        <v>1.2016129032258065</v>
      </c>
      <c r="X154" s="4">
        <f>$C$150</f>
        <v>1490000000</v>
      </c>
      <c r="Y154" s="3">
        <f>IFERROR(Z154/$V154,0)</f>
        <v>3.7661290322580645</v>
      </c>
      <c r="Z154" s="4">
        <f>$D$150</f>
        <v>4670000000</v>
      </c>
      <c r="AA154" s="3">
        <f>IFERROR(AB154/$V154,0)</f>
        <v>3.7983870967741935</v>
      </c>
      <c r="AB154" s="4">
        <f>$E$150</f>
        <v>4710000000</v>
      </c>
      <c r="AC154" s="3">
        <f>IFERROR(AD154/$V154,0)</f>
        <v>3.838709677419355</v>
      </c>
      <c r="AD154" s="4">
        <f>$F$150</f>
        <v>4760000000</v>
      </c>
    </row>
    <row r="155" spans="1:30" ht="13.23529411764706">
      <c r="A155" t="s">
        <v>140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136</v>
      </c>
      <c r="I155" s="3">
        <f>IFERROR(J155/$J$167,0)</f>
        <v>0</v>
      </c>
      <c r="J155" s="4">
        <f>$B$151</f>
        <v>0</v>
      </c>
      <c r="K155" s="3">
        <f>IFERROR(L155/$L$167,0)</f>
        <v>0</v>
      </c>
      <c r="L155" s="4">
        <f>$C$151</f>
        <v>0</v>
      </c>
      <c r="M155" s="3">
        <f>IFERROR(N155/$N$167,0)</f>
        <v>0</v>
      </c>
      <c r="N155" s="4">
        <f>$D$151</f>
        <v>0</v>
      </c>
      <c r="O155" s="3">
        <f>IFERROR(P155/$P$167,0)</f>
        <v>0</v>
      </c>
      <c r="P155" s="4">
        <f>$E$151</f>
        <v>0</v>
      </c>
      <c r="Q155" s="3">
        <f>IFERROR(R155/$R$167,0)</f>
        <v>0</v>
      </c>
      <c r="R155" s="4">
        <f>$F$151</f>
        <v>0</v>
      </c>
      <c r="T155" t="s">
        <f>$A$151</f>
        <v>136</v>
      </c>
      <c r="U155" s="3">
        <f>IFERROR(V155/$V155,0)</f>
        <v>0</v>
      </c>
      <c r="V155" s="4">
        <f>$B$151</f>
        <v>0</v>
      </c>
      <c r="W155" s="3">
        <f>IFERROR(X155/$V155,0)</f>
        <v>0</v>
      </c>
      <c r="X155" s="4">
        <f>$C$151</f>
        <v>0</v>
      </c>
      <c r="Y155" s="3">
        <f>IFERROR(Z155/$V155,0)</f>
        <v>0</v>
      </c>
      <c r="Z155" s="4">
        <f>$D$151</f>
        <v>0</v>
      </c>
      <c r="AA155" s="3">
        <f>IFERROR(AB155/$V155,0)</f>
        <v>0</v>
      </c>
      <c r="AB155" s="4">
        <f>$E$151</f>
        <v>0</v>
      </c>
      <c r="AC155" s="3">
        <f>IFERROR(AD155/$V155,0)</f>
        <v>0</v>
      </c>
      <c r="AD155" s="4">
        <f>$F$151</f>
        <v>0</v>
      </c>
    </row>
    <row r="156" spans="1:30" ht="13.23529411764706">
      <c r="A156" t="s">
        <v>141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H156" t="s">
        <f>$A$153</f>
        <v>138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138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30" ht="13.23529411764706">
      <c r="A157" t="s">
        <v>142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H157" t="s">
        <f>$A$154</f>
        <v>139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139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30" ht="13.23529411764706">
      <c r="A158" t="s">
        <v>143</v>
      </c>
      <c r="B158" s="4">
        <v>10350000000</v>
      </c>
      <c r="C158" s="4">
        <v>10710000000</v>
      </c>
      <c r="D158" s="4">
        <v>11090000000</v>
      </c>
      <c r="E158" s="4">
        <v>11490000000</v>
      </c>
      <c r="F158" s="4">
        <v>12630000000</v>
      </c>
      <c r="H158" t="s">
        <f>$A$155</f>
        <v>140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</v>
      </c>
      <c r="R158" s="4">
        <f>$F$155</f>
        <v>0</v>
      </c>
      <c r="T158" t="s">
        <f>$A$155</f>
        <v>140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30" ht="13.23529411764706">
      <c r="A159" t="s">
        <v>144</v>
      </c>
      <c r="B159" s="4">
        <v>1670000000</v>
      </c>
      <c r="C159" s="4">
        <v>1670000000</v>
      </c>
      <c r="D159" s="4">
        <v>1670000000</v>
      </c>
      <c r="E159" s="4">
        <v>1670000000</v>
      </c>
      <c r="F159" s="4">
        <v>1730000000</v>
      </c>
      <c r="H159" t="s">
        <f>$A$156</f>
        <v>141</v>
      </c>
      <c r="I159" s="3">
        <f>IFERROR(J159/$J$167,0)</f>
        <v>0</v>
      </c>
      <c r="J159" s="4">
        <f>$B$156</f>
        <v>0</v>
      </c>
      <c r="K159" s="3">
        <f>IFERROR(L159/$L$167,0)</f>
        <v>0</v>
      </c>
      <c r="L159" s="4">
        <f>$C$156</f>
        <v>0</v>
      </c>
      <c r="M159" s="3">
        <f>IFERROR(N159/$N$167,0)</f>
        <v>0</v>
      </c>
      <c r="N159" s="4">
        <f>$D$156</f>
        <v>0</v>
      </c>
      <c r="O159" s="3">
        <f>IFERROR(P159/$P$167,0)</f>
        <v>0</v>
      </c>
      <c r="P159" s="4">
        <f>$E$156</f>
        <v>0</v>
      </c>
      <c r="Q159" s="3">
        <f>IFERROR(R159/$R$167,0)</f>
        <v>0</v>
      </c>
      <c r="R159" s="4">
        <f>$F$156</f>
        <v>0</v>
      </c>
      <c r="T159" t="s">
        <f>$A$156</f>
        <v>141</v>
      </c>
      <c r="U159" s="3">
        <f>IFERROR(V159/$V159,0)</f>
        <v>0</v>
      </c>
      <c r="V159" s="4">
        <f>$B$156</f>
        <v>0</v>
      </c>
      <c r="W159" s="3">
        <f>IFERROR(X159/$V159,0)</f>
        <v>0</v>
      </c>
      <c r="X159" s="4">
        <f>$C$156</f>
        <v>0</v>
      </c>
      <c r="Y159" s="3">
        <f>IFERROR(Z159/$V159,0)</f>
        <v>0</v>
      </c>
      <c r="Z159" s="4">
        <f>$D$156</f>
        <v>0</v>
      </c>
      <c r="AA159" s="3">
        <f>IFERROR(AB159/$V159,0)</f>
        <v>0</v>
      </c>
      <c r="AB159" s="4">
        <f>$E$156</f>
        <v>0</v>
      </c>
      <c r="AC159" s="3">
        <f>IFERROR(AD159/$V159,0)</f>
        <v>0</v>
      </c>
      <c r="AD159" s="4">
        <f>$F$156</f>
        <v>0</v>
      </c>
    </row>
    <row r="160" spans="1:30" ht="13.23529411764706">
      <c r="A160" t="s">
        <v>145</v>
      </c>
      <c r="B160" s="4">
        <v>2800000000</v>
      </c>
      <c r="C160" s="4">
        <v>3180000000</v>
      </c>
      <c r="D160" s="4">
        <v>3560000000</v>
      </c>
      <c r="E160" s="4">
        <v>3950000000</v>
      </c>
      <c r="F160" s="4">
        <v>4179999999.9999995</v>
      </c>
      <c r="H160" t="s">
        <f>$A$158</f>
        <v>143</v>
      </c>
      <c r="I160" s="3">
        <f>IFERROR(J160/$J$167,0)</f>
        <v>66.529536543035292</v>
      </c>
      <c r="J160" s="4">
        <f>$B$158</f>
        <v>10350000000</v>
      </c>
      <c r="K160" s="3">
        <f>IFERROR(L160/$L$167,0)</f>
        <v>68.843607379314776</v>
      </c>
      <c r="L160" s="4">
        <f>$C$158</f>
        <v>10710000000</v>
      </c>
      <c r="M160" s="3">
        <f>IFERROR(N160/$N$167,0)</f>
        <v>71.286237706498682</v>
      </c>
      <c r="N160" s="4">
        <f>$D$158</f>
        <v>11090000000</v>
      </c>
      <c r="O160" s="3">
        <f>IFERROR(P160/$P$167,0)</f>
        <v>73.857427524586996</v>
      </c>
      <c r="P160" s="4">
        <f>$E$158</f>
        <v>11490000000</v>
      </c>
      <c r="Q160" s="3">
        <f>IFERROR(R160/$R$167,0)</f>
        <v>81.185318506138714</v>
      </c>
      <c r="R160" s="4">
        <f>$F$158</f>
        <v>12630000000</v>
      </c>
      <c r="T160" t="s">
        <f>$A$158</f>
        <v>143</v>
      </c>
      <c r="U160" s="3">
        <f>IFERROR(V160/$V160,0)</f>
        <v>1</v>
      </c>
      <c r="V160" s="4">
        <f>$B$158</f>
        <v>10350000000</v>
      </c>
      <c r="W160" s="3">
        <f>IFERROR(X160/$V160,0)</f>
        <v>1.0347826086956522</v>
      </c>
      <c r="X160" s="4">
        <f>$C$158</f>
        <v>10710000000</v>
      </c>
      <c r="Y160" s="3">
        <f>IFERROR(Z160/$V160,0)</f>
        <v>1.0714975845410628</v>
      </c>
      <c r="Z160" s="4">
        <f>$D$158</f>
        <v>11090000000</v>
      </c>
      <c r="AA160" s="3">
        <f>IFERROR(AB160/$V160,0)</f>
        <v>1.1101449275362318</v>
      </c>
      <c r="AB160" s="4">
        <f>$E$158</f>
        <v>11490000000</v>
      </c>
      <c r="AC160" s="3">
        <f>IFERROR(AD160/$V160,0)</f>
        <v>1.2202898550724637</v>
      </c>
      <c r="AD160" s="4">
        <f>$F$158</f>
        <v>12630000000</v>
      </c>
    </row>
    <row r="161" spans="1:30" ht="13.23529411764706">
      <c r="A161" t="s">
        <v>146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H161" t="s">
        <f>$A$159</f>
        <v>144</v>
      </c>
      <c r="I161" s="3">
        <f>IFERROR(J161/$J$167,0)</f>
        <v>10.734717490518738</v>
      </c>
      <c r="J161" s="4">
        <f>$B$159</f>
        <v>1670000000</v>
      </c>
      <c r="K161" s="3">
        <f>IFERROR(L161/$L$167,0)</f>
        <v>10.734717490518738</v>
      </c>
      <c r="L161" s="4">
        <f>$C$159</f>
        <v>1670000000</v>
      </c>
      <c r="M161" s="3">
        <f>IFERROR(N161/$N$167,0)</f>
        <v>10.734717490518738</v>
      </c>
      <c r="N161" s="4">
        <f>$D$159</f>
        <v>1670000000</v>
      </c>
      <c r="O161" s="3">
        <f>IFERROR(P161/$P$167,0)</f>
        <v>10.734717490518738</v>
      </c>
      <c r="P161" s="4">
        <f>$E$159</f>
        <v>1670000000</v>
      </c>
      <c r="Q161" s="3">
        <f>IFERROR(R161/$R$167,0)</f>
        <v>11.120395963231985</v>
      </c>
      <c r="R161" s="4">
        <f>$F$159</f>
        <v>1730000000</v>
      </c>
      <c r="T161" t="s">
        <f>$A$159</f>
        <v>144</v>
      </c>
      <c r="U161" s="3">
        <f>IFERROR(V161/$V161,0)</f>
        <v>1</v>
      </c>
      <c r="V161" s="4">
        <f>$B$159</f>
        <v>1670000000</v>
      </c>
      <c r="W161" s="3">
        <f>IFERROR(X161/$V161,0)</f>
        <v>1</v>
      </c>
      <c r="X161" s="4">
        <f>$C$159</f>
        <v>1670000000</v>
      </c>
      <c r="Y161" s="3">
        <f>IFERROR(Z161/$V161,0)</f>
        <v>1</v>
      </c>
      <c r="Z161" s="4">
        <f>$D$159</f>
        <v>1670000000</v>
      </c>
      <c r="AA161" s="3">
        <f>IFERROR(AB161/$V161,0)</f>
        <v>1</v>
      </c>
      <c r="AB161" s="4">
        <f>$E$159</f>
        <v>1670000000</v>
      </c>
      <c r="AC161" s="3">
        <f>IFERROR(AD161/$V161,0)</f>
        <v>1.0359281437125749</v>
      </c>
      <c r="AD161" s="4">
        <f>$F$159</f>
        <v>1730000000</v>
      </c>
    </row>
    <row r="162" spans="1:30" ht="13.23529411764706">
      <c r="A162" t="s">
        <v>147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147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147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30" ht="13.23529411764706">
      <c r="A163" t="s">
        <v>148</v>
      </c>
      <c r="B163" s="4">
        <v>-1900000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148</v>
      </c>
      <c r="I163" s="3">
        <f>IFERROR(J163/$J$167,0)</f>
        <v>-0.012213151635919522</v>
      </c>
      <c r="J163" s="4">
        <f>$B$163</f>
        <v>-1900000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148</v>
      </c>
      <c r="U163" s="3">
        <f>IFERROR(V163/$V163,0)</f>
        <v>1</v>
      </c>
      <c r="V163" s="4">
        <f>$B$163</f>
        <v>-1900000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30" ht="13.23529411764706">
      <c r="A164" t="s">
        <v>149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150</v>
      </c>
      <c r="I164" s="3">
        <f>IFERROR(J164/$J$167,0)</f>
        <v>-1.9925435495275439</v>
      </c>
      <c r="J164" s="4">
        <f>$B$165</f>
        <v>-309980000</v>
      </c>
      <c r="K164" s="3">
        <f>IFERROR(L164/$L$167,0)</f>
        <v>-2.0426174712348137</v>
      </c>
      <c r="L164" s="4">
        <f>$C$165</f>
        <v>-317770000</v>
      </c>
      <c r="M164" s="3">
        <f>IFERROR(N164/$N$167,0)</f>
        <v>-2.0426174712348137</v>
      </c>
      <c r="N164" s="4">
        <f>$D$165</f>
        <v>-317770000</v>
      </c>
      <c r="O164" s="3">
        <f>IFERROR(P164/$P$167,0)</f>
        <v>-2.0426174712348137</v>
      </c>
      <c r="P164" s="4">
        <f>$E$165</f>
        <v>-317770000</v>
      </c>
      <c r="Q164" s="3">
        <f>IFERROR(R164/$R$167,0)</f>
        <v>-1.9223500674937328</v>
      </c>
      <c r="R164" s="4">
        <f>$F$165</f>
        <v>-299060000</v>
      </c>
      <c r="T164" t="s">
        <f>$A$165</f>
        <v>150</v>
      </c>
      <c r="U164" s="3">
        <f>IFERROR(V164/$V164,0)</f>
        <v>1</v>
      </c>
      <c r="V164" s="4">
        <f>$B$165</f>
        <v>-309980000</v>
      </c>
      <c r="W164" s="3">
        <f>IFERROR(X164/$V164,0)</f>
        <v>1.0251306535905542</v>
      </c>
      <c r="X164" s="4">
        <f>$C$165</f>
        <v>-317770000</v>
      </c>
      <c r="Y164" s="3">
        <f>IFERROR(Z164/$V164,0)</f>
        <v>1.0251306535905542</v>
      </c>
      <c r="Z164" s="4">
        <f>$D$165</f>
        <v>-317770000</v>
      </c>
      <c r="AA164" s="3">
        <f>IFERROR(AB164/$V164,0)</f>
        <v>1.0251306535905542</v>
      </c>
      <c r="AB164" s="4">
        <f>$E$165</f>
        <v>-317770000</v>
      </c>
      <c r="AC164" s="3">
        <f>IFERROR(AD164/$V164,0)</f>
        <v>0.96477192076908191</v>
      </c>
      <c r="AD164" s="4">
        <f>$F$165</f>
        <v>-299060000</v>
      </c>
    </row>
    <row r="165" spans="1:30" ht="13.23529411764706">
      <c r="A165" t="s">
        <v>150</v>
      </c>
      <c r="B165" s="4">
        <v>-309980000</v>
      </c>
      <c r="C165" s="4">
        <v>-317770000</v>
      </c>
      <c r="D165" s="4">
        <v>-317770000</v>
      </c>
      <c r="E165" s="4">
        <v>-317770000</v>
      </c>
      <c r="F165" s="4">
        <v>-299060000</v>
      </c>
      <c r="H165" t="s">
        <f>$A$167</f>
        <v>152</v>
      </c>
      <c r="I165" s="3">
        <f>IFERROR(J165/$J$167,0)</f>
        <v>66.529536543035292</v>
      </c>
      <c r="J165" s="4">
        <f>$B$167</f>
        <v>10350000000</v>
      </c>
      <c r="K165" s="3">
        <f>IFERROR(L165/$L$167,0)</f>
        <v>68.843607379314776</v>
      </c>
      <c r="L165" s="4">
        <f>$C$167</f>
        <v>10710000000</v>
      </c>
      <c r="M165" s="3">
        <f>IFERROR(N165/$N$167,0)</f>
        <v>71.286237706498682</v>
      </c>
      <c r="N165" s="4">
        <f>$D$167</f>
        <v>11090000000</v>
      </c>
      <c r="O165" s="3">
        <f>IFERROR(P165/$P$167,0)</f>
        <v>73.857427524586996</v>
      </c>
      <c r="P165" s="4">
        <f>$E$167</f>
        <v>11490000000</v>
      </c>
      <c r="Q165" s="3">
        <f>IFERROR(R165/$R$167,0)</f>
        <v>81.185318506138714</v>
      </c>
      <c r="R165" s="4">
        <f>$F$167</f>
        <v>12630000000</v>
      </c>
      <c r="T165" t="s">
        <f>$A$167</f>
        <v>152</v>
      </c>
      <c r="U165" s="3">
        <f>IFERROR(V165/$V165,0)</f>
        <v>1</v>
      </c>
      <c r="V165" s="4">
        <f>$B$167</f>
        <v>10350000000</v>
      </c>
      <c r="W165" s="3">
        <f>IFERROR(X165/$V165,0)</f>
        <v>1.0347826086956522</v>
      </c>
      <c r="X165" s="4">
        <f>$C$167</f>
        <v>10710000000</v>
      </c>
      <c r="Y165" s="3">
        <f>IFERROR(Z165/$V165,0)</f>
        <v>1.0714975845410628</v>
      </c>
      <c r="Z165" s="4">
        <f>$D$167</f>
        <v>11090000000</v>
      </c>
      <c r="AA165" s="3">
        <f>IFERROR(AB165/$V165,0)</f>
        <v>1.1101449275362318</v>
      </c>
      <c r="AB165" s="4">
        <f>$E$167</f>
        <v>11490000000</v>
      </c>
      <c r="AC165" s="3">
        <f>IFERROR(AD165/$V165,0)</f>
        <v>1.2202898550724637</v>
      </c>
      <c r="AD165" s="4">
        <f>$F$167</f>
        <v>12630000000</v>
      </c>
    </row>
    <row r="166" spans="1:30" ht="13.23529411764706">
      <c r="A166" t="s">
        <v>151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H166" t="s">
        <f>$A$168</f>
        <v>154</v>
      </c>
      <c r="I166" s="3">
        <f>IFERROR(J166/$J$167,0)</f>
        <v>0</v>
      </c>
      <c r="J166" s="4">
        <f>$B$168</f>
        <v>0</v>
      </c>
      <c r="K166" s="3">
        <f>IFERROR(L166/$L$167,0)</f>
        <v>0</v>
      </c>
      <c r="L166" s="4">
        <f>$C$168</f>
        <v>0</v>
      </c>
      <c r="M166" s="3">
        <f>IFERROR(N166/$N$167,0)</f>
        <v>0</v>
      </c>
      <c r="N166" s="4">
        <f>$D$168</f>
        <v>0</v>
      </c>
      <c r="O166" s="3">
        <f>IFERROR(P166/$P$167,0)</f>
        <v>0</v>
      </c>
      <c r="P166" s="4">
        <f>$E$168</f>
        <v>0</v>
      </c>
      <c r="Q166" s="3">
        <f>IFERROR(R166/$R$167,0)</f>
        <v>0</v>
      </c>
      <c r="R166" s="4">
        <f>$F$168</f>
        <v>0</v>
      </c>
      <c r="T166" t="s">
        <f>$A$168</f>
        <v>154</v>
      </c>
      <c r="U166" s="3">
        <f>IFERROR(V166/$V166,0)</f>
        <v>0</v>
      </c>
      <c r="V166" s="4">
        <f>$B$168</f>
        <v>0</v>
      </c>
      <c r="W166" s="3">
        <f>IFERROR(X166/$V166,0)</f>
        <v>0</v>
      </c>
      <c r="X166" s="4">
        <f>$C$168</f>
        <v>0</v>
      </c>
      <c r="Y166" s="3">
        <f>IFERROR(Z166/$V166,0)</f>
        <v>0</v>
      </c>
      <c r="Z166" s="4">
        <f>$D$168</f>
        <v>0</v>
      </c>
      <c r="AA166" s="3">
        <f>IFERROR(AB166/$V166,0)</f>
        <v>0</v>
      </c>
      <c r="AB166" s="4">
        <f>$E$168</f>
        <v>0</v>
      </c>
      <c r="AC166" s="3">
        <f>IFERROR(AD166/$V166,0)</f>
        <v>0</v>
      </c>
      <c r="AD166" s="4">
        <f>$F$168</f>
        <v>0</v>
      </c>
    </row>
    <row r="167" spans="1:30" ht="13.23529411764706">
      <c r="A167" t="s">
        <v>152</v>
      </c>
      <c r="B167" s="4">
        <v>10350000000</v>
      </c>
      <c r="C167" s="4">
        <v>10710000000</v>
      </c>
      <c r="D167" s="4">
        <v>11090000000</v>
      </c>
      <c r="E167" s="4">
        <v>11490000000</v>
      </c>
      <c r="F167" s="4">
        <v>12630000000</v>
      </c>
      <c r="H167" t="s">
        <f>$A$169</f>
        <v>153</v>
      </c>
      <c r="I167" s="3">
        <f>IFERROR(J167/$J$167,0)</f>
        <v>1</v>
      </c>
      <c r="J167" s="4">
        <f>$B$169</f>
        <v>155570000</v>
      </c>
      <c r="K167" s="3">
        <f>IFERROR(L167/$L$167,0)</f>
        <v>1</v>
      </c>
      <c r="L167" s="4">
        <f>$C$169</f>
        <v>155570000</v>
      </c>
      <c r="M167" s="3">
        <f>IFERROR(N167/$N$167,0)</f>
        <v>1</v>
      </c>
      <c r="N167" s="4">
        <f>$D$169</f>
        <v>155570000</v>
      </c>
      <c r="O167" s="3">
        <f>IFERROR(P167/$P$167,0)</f>
        <v>1</v>
      </c>
      <c r="P167" s="4">
        <f>$E$169</f>
        <v>155570000</v>
      </c>
      <c r="Q167" s="3">
        <f>IFERROR(R167/$R$167,0)</f>
        <v>1</v>
      </c>
      <c r="R167" s="4">
        <f>$F$169</f>
        <v>155570000</v>
      </c>
      <c r="T167" t="s">
        <f>$A$169</f>
        <v>153</v>
      </c>
      <c r="U167" s="3">
        <f>IFERROR(V167/$V167,0)</f>
        <v>1</v>
      </c>
      <c r="V167" s="4">
        <f>$B$169</f>
        <v>155570000</v>
      </c>
      <c r="W167" s="3">
        <f>IFERROR(X167/$V167,0)</f>
        <v>1</v>
      </c>
      <c r="X167" s="4">
        <f>$C$169</f>
        <v>155570000</v>
      </c>
      <c r="Y167" s="3">
        <f>IFERROR(Z167/$V167,0)</f>
        <v>1</v>
      </c>
      <c r="Z167" s="4">
        <f>$D$169</f>
        <v>155570000</v>
      </c>
      <c r="AA167" s="3">
        <f>IFERROR(AB167/$V167,0)</f>
        <v>1</v>
      </c>
      <c r="AB167" s="4">
        <f>$E$169</f>
        <v>155570000</v>
      </c>
      <c r="AC167" s="3">
        <f>IFERROR(AD167/$V167,0)</f>
        <v>1</v>
      </c>
      <c r="AD167" s="4">
        <f>$F$169</f>
        <v>155570000</v>
      </c>
    </row>
    <row r="168" spans="1:30" ht="13.23529411764706">
      <c r="A168" t="s">
        <v>154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</row>
    <row r="169" spans="1:30" ht="13.23529411764706">
      <c r="A169" t="s">
        <v>153</v>
      </c>
      <c r="B169" s="4">
        <v>155570000</v>
      </c>
      <c r="C169" s="4">
        <v>155570000</v>
      </c>
      <c r="D169" s="4">
        <v>155570000</v>
      </c>
      <c r="E169" s="4">
        <v>155570000</v>
      </c>
      <c r="F169" s="4">
        <v>155570000</v>
      </c>
    </row>
    <row r="170" spans="1:30" ht="13.23529411764706">
      <c r="A170" t="s">
        <v>155</v>
      </c>
      <c r="B170" s="4">
        <v>10510000000</v>
      </c>
      <c r="C170" s="4">
        <v>10870000000</v>
      </c>
      <c r="D170" s="4">
        <v>11240000000</v>
      </c>
      <c r="E170" s="4">
        <v>11640000000</v>
      </c>
      <c r="F170" s="4">
        <v>12790000000</v>
      </c>
    </row>
    <row r="171" spans="1:30" ht="13.23529411764706">
      <c r="A171" t="s">
        <v>156</v>
      </c>
      <c r="B171" s="4">
        <v>30580000000</v>
      </c>
      <c r="C171" s="4">
        <v>32049999999.999996</v>
      </c>
      <c r="D171" s="4">
        <v>36220000000</v>
      </c>
      <c r="E171" s="4">
        <v>38240000000</v>
      </c>
      <c r="F171" s="4">
        <v>41120000000</v>
      </c>
    </row>
    <row r="177" spans="1:30" ht="13.23529411764706">
      <c r="H177" s="2" t="s">
        <v>158</v>
      </c>
      <c r="I177" s="9">
        <v>2015</v>
      </c>
      <c r="J177" s="9">
        <f>$B$90</f>
        <v>0</v>
      </c>
      <c r="K177" s="9">
        <v>2016</v>
      </c>
      <c r="L177" s="9">
        <f>$C$90</f>
        <v>0</v>
      </c>
      <c r="M177" s="9">
        <v>2017</v>
      </c>
      <c r="N177" s="9">
        <f>$D$90</f>
        <v>0</v>
      </c>
      <c r="O177" s="9">
        <v>2018</v>
      </c>
      <c r="P177" s="9">
        <f>$E$90</f>
        <v>0</v>
      </c>
      <c r="Q177" s="9">
        <v>2019</v>
      </c>
      <c r="R177" s="9">
        <f>$F$90</f>
        <v>0</v>
      </c>
      <c r="T177" s="2" t="s">
        <v>159</v>
      </c>
      <c r="U177" s="9">
        <v>2015</v>
      </c>
      <c r="V177" s="9">
        <f>$B$90</f>
        <v>0</v>
      </c>
      <c r="W177" s="9">
        <v>2016</v>
      </c>
      <c r="X177" s="9">
        <f>$C$90</f>
        <v>0</v>
      </c>
      <c r="Y177" s="9">
        <v>2017</v>
      </c>
      <c r="Z177" s="9">
        <f>$D$90</f>
        <v>0</v>
      </c>
      <c r="AA177" s="9">
        <v>2018</v>
      </c>
      <c r="AB177" s="9">
        <f>$E$90</f>
        <v>0</v>
      </c>
      <c r="AC177" s="9">
        <v>2019</v>
      </c>
      <c r="AD177" s="9">
        <f>$F$90</f>
        <v>0</v>
      </c>
    </row>
    <row r="178" spans="1:30" ht="13.23529411764706">
      <c r="A178" t="s">
        <v>157</v>
      </c>
      <c r="B178">
        <v>2015</v>
      </c>
      <c r="C178">
        <v>2016</v>
      </c>
      <c r="D178">
        <v>2017</v>
      </c>
      <c r="E178">
        <v>2018</v>
      </c>
      <c r="F178">
        <v>2019</v>
      </c>
      <c r="H178" t="s">
        <f>A27</f>
        <v>14</v>
      </c>
      <c r="I178" s="3">
        <f>IFERROR(J178/$J$178,0)</f>
        <v>1</v>
      </c>
      <c r="J178" s="4">
        <f>B27</f>
        <v>7950000000</v>
      </c>
      <c r="K178" s="3">
        <f>IFERROR(L178/$L$178,0)</f>
        <v>1</v>
      </c>
      <c r="L178" s="4">
        <f>C27</f>
        <v>7640000000</v>
      </c>
      <c r="M178" s="3">
        <f>IFERROR(N178/$N$178,0)</f>
        <v>1</v>
      </c>
      <c r="N178" s="4">
        <f>D27</f>
        <v>7750000000</v>
      </c>
      <c r="O178" s="3">
        <f>IFERROR(P178/$P$178,0)</f>
        <v>1</v>
      </c>
      <c r="P178" s="4">
        <f>E27</f>
        <v>8449999999.999999</v>
      </c>
      <c r="Q178" s="3">
        <f>IFERROR(R178/$R$178,0)</f>
        <v>1</v>
      </c>
      <c r="R178" s="4">
        <f>F27</f>
        <v>8529999999.999999</v>
      </c>
      <c r="T178" t="s">
        <f>A27</f>
        <v>14</v>
      </c>
      <c r="U178" s="3">
        <f>IFERROR(V178/$V178,0)</f>
        <v>1</v>
      </c>
      <c r="V178" s="4">
        <f>B27</f>
        <v>7950000000</v>
      </c>
      <c r="W178" s="3">
        <f>IFERROR(X178/$V178,0)</f>
        <v>0.96100628930817611</v>
      </c>
      <c r="X178" s="4">
        <f>C27</f>
        <v>7640000000</v>
      </c>
      <c r="Y178" s="3">
        <f>IFERROR(Z178/$V178,0)</f>
        <v>0.97484276729559749</v>
      </c>
      <c r="Z178" s="4">
        <f>D27</f>
        <v>7750000000</v>
      </c>
      <c r="AA178" s="3">
        <f>IFERROR(AB178/$V178,0)</f>
        <v>1.0628930817610063</v>
      </c>
      <c r="AB178" s="4">
        <f>E27</f>
        <v>8449999999.999999</v>
      </c>
      <c r="AC178" s="3">
        <f>IFERROR(AD178/$V178,0)</f>
        <v>1.0729559748427673</v>
      </c>
      <c r="AD178" s="4">
        <f>F27</f>
        <v>8529999999.999999</v>
      </c>
    </row>
    <row r="179" spans="1:30" ht="13.23529411764706">
      <c r="A179" t="s">
        <v>160</v>
      </c>
      <c r="B179" s="4">
        <v>886000000</v>
      </c>
      <c r="C179" s="4">
        <v>949820000</v>
      </c>
      <c r="D179" s="4">
        <v>995520000</v>
      </c>
      <c r="E179" s="4">
        <v>1040000000</v>
      </c>
      <c r="F179" s="4">
        <v>916570000</v>
      </c>
      <c r="H179" t="s">
        <f>A178</f>
        <v>157</v>
      </c>
      <c r="I179" s="3">
        <f>IFERROR(J179/$J$178,0)</f>
        <v>2.5345911949685537e-07</v>
      </c>
      <c r="J179" s="4">
        <f>B178</f>
        <v>2015</v>
      </c>
      <c r="K179" s="3">
        <f>IFERROR(L179/$L$178,0)</f>
        <v>2.6387434554973823e-07</v>
      </c>
      <c r="L179" s="4">
        <f>C178</f>
        <v>2016</v>
      </c>
      <c r="M179" s="3">
        <f>IFERROR(N179/$N$178,0)</f>
        <v>2.6025806451612904e-07</v>
      </c>
      <c r="N179" s="4">
        <f>D178</f>
        <v>2017</v>
      </c>
      <c r="O179" s="3">
        <f>IFERROR(P179/$P$178,0)</f>
        <v>2.3881656804733729e-07</v>
      </c>
      <c r="P179" s="4">
        <f>E178</f>
        <v>2018</v>
      </c>
      <c r="Q179" s="3">
        <f>IFERROR(R179/$R$178,0)</f>
        <v>1.1099010107036082e-12</v>
      </c>
      <c r="R179" s="4">
        <f>F28</f>
        <v>0.009467455621301777</v>
      </c>
      <c r="T179" t="s">
        <f>A178</f>
        <v>157</v>
      </c>
      <c r="U179" s="3">
        <f>IFERROR(V179/$V179,0)</f>
        <v>1</v>
      </c>
      <c r="V179" s="4">
        <f>B178</f>
        <v>2015</v>
      </c>
      <c r="W179" s="3">
        <f>IFERROR(X179/$V179,0)</f>
        <v>1.0004962779156328</v>
      </c>
      <c r="X179" s="4">
        <f>C178</f>
        <v>2016</v>
      </c>
      <c r="Y179" s="3">
        <f>IFERROR(Z179/$V179,0)</f>
        <v>1.0009925558312656</v>
      </c>
      <c r="Z179" s="4">
        <f>D178</f>
        <v>2017</v>
      </c>
      <c r="AA179" s="3">
        <f>IFERROR(AB179/$V179,0)</f>
        <v>1.0014888337468983</v>
      </c>
      <c r="AB179" s="4">
        <f>E178</f>
        <v>2018</v>
      </c>
      <c r="AC179" s="3">
        <f>IFERROR(AD179/$V179,0)</f>
        <v>4.6984891420852494e-06</v>
      </c>
      <c r="AD179" s="4">
        <f>F28</f>
        <v>0.009467455621301777</v>
      </c>
    </row>
    <row r="180" spans="1:30" ht="13.23529411764706">
      <c r="A180" t="s">
        <v>54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H180" t="s">
        <f>A179</f>
        <v>160</v>
      </c>
      <c r="I180" s="3">
        <f>IFERROR(J180/$J$178,0)</f>
        <v>0.11144654088050314</v>
      </c>
      <c r="J180" s="4">
        <f>B179</f>
        <v>886000000</v>
      </c>
      <c r="K180" s="3">
        <f>IFERROR(L180/$L$178,0)</f>
        <v>0.12432198952879581</v>
      </c>
      <c r="L180" s="4">
        <f>C179</f>
        <v>949820000</v>
      </c>
      <c r="M180" s="3">
        <f>IFERROR(N180/$N$178,0)</f>
        <v>0.12845419354838711</v>
      </c>
      <c r="N180" s="4">
        <f>D179</f>
        <v>995520000</v>
      </c>
      <c r="O180" s="3">
        <f>IFERROR(P180/$P$178,0)</f>
        <v>0.1230769230769231</v>
      </c>
      <c r="P180" s="4">
        <f>E179</f>
        <v>1040000000</v>
      </c>
      <c r="Q180" s="3">
        <f>IFERROR(R180/$R$178,0)</f>
        <v>0.69402110199296607</v>
      </c>
      <c r="R180" s="4">
        <f>F29</f>
        <v>5920000000</v>
      </c>
      <c r="T180" t="s">
        <f>A179</f>
        <v>160</v>
      </c>
      <c r="U180" s="3">
        <f>IFERROR(V180/$V180,0)</f>
        <v>1</v>
      </c>
      <c r="V180" s="4">
        <f>B179</f>
        <v>886000000</v>
      </c>
      <c r="W180" s="3">
        <f>IFERROR(X180/$V180,0)</f>
        <v>1.0720316027088037</v>
      </c>
      <c r="X180" s="4">
        <f>C179</f>
        <v>949820000</v>
      </c>
      <c r="Y180" s="3">
        <f>IFERROR(Z180/$V180,0)</f>
        <v>1.1236117381489843</v>
      </c>
      <c r="Z180" s="4">
        <f>D179</f>
        <v>995520000</v>
      </c>
      <c r="AA180" s="3">
        <f>IFERROR(AB180/$V180,0)</f>
        <v>1.1738148984198646</v>
      </c>
      <c r="AB180" s="4">
        <f>E179</f>
        <v>1040000000</v>
      </c>
      <c r="AC180" s="3">
        <f>IFERROR(AD180/$V180,0)</f>
        <v>6.6817155756207676</v>
      </c>
      <c r="AD180" s="4">
        <f>F29</f>
        <v>5920000000</v>
      </c>
    </row>
    <row r="181" spans="1:30" ht="13.23529411764706">
      <c r="A181" t="s">
        <v>161</v>
      </c>
      <c r="B181" s="4">
        <v>688200000</v>
      </c>
      <c r="C181" s="4">
        <v>787160000</v>
      </c>
      <c r="D181" s="4">
        <v>863790000</v>
      </c>
      <c r="E181" s="4">
        <v>1070000000.0000001</v>
      </c>
      <c r="F181" s="4">
        <v>1080000000</v>
      </c>
      <c r="H181" t="s">
        <f>A180</f>
        <v>54</v>
      </c>
      <c r="I181" s="3">
        <f>IFERROR(J181/$J$178,0)</f>
        <v>0</v>
      </c>
      <c r="J181" s="4">
        <f>B180</f>
        <v>0</v>
      </c>
      <c r="K181" s="3">
        <f>IFERROR(L181/$L$178,0)</f>
        <v>0</v>
      </c>
      <c r="L181" s="4">
        <f>C180</f>
        <v>0</v>
      </c>
      <c r="M181" s="3">
        <f>IFERROR(N181/$N$178,0)</f>
        <v>0</v>
      </c>
      <c r="N181" s="4">
        <f>D180</f>
        <v>0</v>
      </c>
      <c r="O181" s="3">
        <f>IFERROR(P181/$P$178,0)</f>
        <v>0</v>
      </c>
      <c r="P181" s="4">
        <f>E180</f>
        <v>0</v>
      </c>
      <c r="Q181" s="3">
        <f>IFERROR(R181/$R$178,0)</f>
        <v>0.56740914419695199</v>
      </c>
      <c r="R181" s="4">
        <f>F30</f>
        <v>4840000000</v>
      </c>
      <c r="T181" t="s">
        <f>A180</f>
        <v>54</v>
      </c>
      <c r="U181" s="3">
        <f>IFERROR(V181/$V181,0)</f>
        <v>0</v>
      </c>
      <c r="V181" s="4">
        <f>B180</f>
        <v>0</v>
      </c>
      <c r="W181" s="3">
        <f>IFERROR(X181/$V181,0)</f>
        <v>0</v>
      </c>
      <c r="X181" s="4">
        <f>C180</f>
        <v>0</v>
      </c>
      <c r="Y181" s="3">
        <f>IFERROR(Z181/$V181,0)</f>
        <v>0</v>
      </c>
      <c r="Z181" s="4">
        <f>D180</f>
        <v>0</v>
      </c>
      <c r="AA181" s="3">
        <f>IFERROR(AB181/$V181,0)</f>
        <v>0</v>
      </c>
      <c r="AB181" s="4">
        <f>E180</f>
        <v>0</v>
      </c>
      <c r="AC181" s="3">
        <f>IFERROR(AD181/$V181,0)</f>
        <v>0</v>
      </c>
      <c r="AD181" s="4">
        <f>F30</f>
        <v>4840000000</v>
      </c>
    </row>
    <row r="182" spans="1:30" ht="13.23529411764706">
      <c r="A182" t="s">
        <v>162</v>
      </c>
      <c r="B182" s="4">
        <v>665860000</v>
      </c>
      <c r="C182" s="4">
        <v>715470000</v>
      </c>
      <c r="D182" s="4">
        <v>773800000</v>
      </c>
      <c r="E182" s="4">
        <v>819930000</v>
      </c>
      <c r="F182" s="4">
        <v>885280000</v>
      </c>
      <c r="H182" t="s">
        <f>A181</f>
        <v>161</v>
      </c>
      <c r="I182" s="3">
        <f>IFERROR(J182/$J$178,0)</f>
        <v>0.086566037735849061</v>
      </c>
      <c r="J182" s="4">
        <f>B181</f>
        <v>688200000</v>
      </c>
      <c r="K182" s="3">
        <f>IFERROR(L182/$L$178,0)</f>
        <v>0.10303141361256545</v>
      </c>
      <c r="L182" s="4">
        <f>C181</f>
        <v>787160000</v>
      </c>
      <c r="M182" s="3">
        <f>IFERROR(N182/$N$178,0)</f>
        <v>0.11145677419354838</v>
      </c>
      <c r="N182" s="4">
        <f>D181</f>
        <v>863790000</v>
      </c>
      <c r="O182" s="3">
        <f>IFERROR(P182/$P$178,0)</f>
        <v>0.12662721893491127</v>
      </c>
      <c r="P182" s="4">
        <f>E181</f>
        <v>1070000000.0000001</v>
      </c>
      <c r="Q182" s="3">
        <f>IFERROR(R182/$R$178,0)</f>
        <v>0.12661195779601409</v>
      </c>
      <c r="R182" s="4">
        <f>F31</f>
        <v>1080000000</v>
      </c>
      <c r="T182" t="s">
        <f>A181</f>
        <v>161</v>
      </c>
      <c r="U182" s="3">
        <f>IFERROR(V182/$V182,0)</f>
        <v>1</v>
      </c>
      <c r="V182" s="4">
        <f>B181</f>
        <v>688200000</v>
      </c>
      <c r="W182" s="3">
        <f>IFERROR(X182/$V182,0)</f>
        <v>1.1437954083115374</v>
      </c>
      <c r="X182" s="4">
        <f>C181</f>
        <v>787160000</v>
      </c>
      <c r="Y182" s="3">
        <f>IFERROR(Z182/$V182,0)</f>
        <v>1.2551438535309503</v>
      </c>
      <c r="Z182" s="4">
        <f>D181</f>
        <v>863790000</v>
      </c>
      <c r="AA182" s="3">
        <f>IFERROR(AB182/$V182,0)</f>
        <v>1.5547805870386517</v>
      </c>
      <c r="AB182" s="4">
        <f>E181</f>
        <v>1070000000.0000001</v>
      </c>
      <c r="AC182" s="3">
        <f>IFERROR(AD182/$V182,0)</f>
        <v>1.5693112467306016</v>
      </c>
      <c r="AD182" s="4">
        <f>F31</f>
        <v>1080000000</v>
      </c>
    </row>
    <row r="183" spans="1:30" ht="13.23529411764706">
      <c r="A183" t="s">
        <v>163</v>
      </c>
      <c r="B183" s="4">
        <v>22340000</v>
      </c>
      <c r="C183" s="4">
        <v>71700000</v>
      </c>
      <c r="D183" s="4">
        <v>89990000</v>
      </c>
      <c r="E183" s="4">
        <v>252030000</v>
      </c>
      <c r="F183" s="4">
        <v>195380000</v>
      </c>
      <c r="H183" t="s">
        <f>A182</f>
        <v>162</v>
      </c>
      <c r="I183" s="3">
        <f>IFERROR(J183/$J$178,0)</f>
        <v>0.083755974842767297</v>
      </c>
      <c r="J183" s="4">
        <f>B182</f>
        <v>665860000</v>
      </c>
      <c r="K183" s="3">
        <f>IFERROR(L183/$L$178,0)</f>
        <v>0.093647905759162306</v>
      </c>
      <c r="L183" s="4">
        <f>C182</f>
        <v>715470000</v>
      </c>
      <c r="M183" s="3">
        <f>IFERROR(N183/$N$178,0)</f>
        <v>0.099845161290322587</v>
      </c>
      <c r="N183" s="4">
        <f>D182</f>
        <v>773800000</v>
      </c>
      <c r="O183" s="3">
        <f>IFERROR(P183/$P$178,0)</f>
        <v>0.097033136094674566</v>
      </c>
      <c r="P183" s="4">
        <f>E182</f>
        <v>819930000</v>
      </c>
      <c r="Q183" s="3">
        <f>IFERROR(R183/$R$178,0)</f>
        <v>0.10378429073856976</v>
      </c>
      <c r="R183" s="4">
        <f>F32</f>
        <v>885280000</v>
      </c>
      <c r="T183" t="s">
        <f>A182</f>
        <v>162</v>
      </c>
      <c r="U183" s="3">
        <f>IFERROR(V183/$V183,0)</f>
        <v>1</v>
      </c>
      <c r="V183" s="4">
        <f>B182</f>
        <v>665860000</v>
      </c>
      <c r="W183" s="3">
        <f>IFERROR(X183/$V183,0)</f>
        <v>1.074505151232992</v>
      </c>
      <c r="X183" s="4">
        <f>C182</f>
        <v>715470000</v>
      </c>
      <c r="Y183" s="3">
        <f>IFERROR(Z183/$V183,0)</f>
        <v>1.162106148439612</v>
      </c>
      <c r="Z183" s="4">
        <f>D182</f>
        <v>773800000</v>
      </c>
      <c r="AA183" s="3">
        <f>IFERROR(AB183/$V183,0)</f>
        <v>1.2313849758207431</v>
      </c>
      <c r="AB183" s="4">
        <f>E182</f>
        <v>819930000</v>
      </c>
      <c r="AC183" s="3">
        <f>IFERROR(AD183/$V183,0)</f>
        <v>1.3295287297630132</v>
      </c>
      <c r="AD183" s="4">
        <f>F32</f>
        <v>885280000</v>
      </c>
    </row>
    <row r="184" spans="1:30" ht="13.23529411764706">
      <c r="A184" t="s">
        <v>164</v>
      </c>
      <c r="B184" s="4">
        <v>491740000</v>
      </c>
      <c r="C184" s="4">
        <v>466460000</v>
      </c>
      <c r="D184" s="4">
        <v>491630000</v>
      </c>
      <c r="E184" s="4">
        <v>174810000</v>
      </c>
      <c r="F184" s="4">
        <v>209810000</v>
      </c>
      <c r="H184" t="s">
        <f>A183</f>
        <v>163</v>
      </c>
      <c r="I184" s="3">
        <f>IFERROR(J184/$J$178,0)</f>
        <v>0.0028100628930817612</v>
      </c>
      <c r="J184" s="4">
        <f>B183</f>
        <v>22340000</v>
      </c>
      <c r="K184" s="3">
        <f>IFERROR(L184/$L$178,0)</f>
        <v>0.0093848167539267013</v>
      </c>
      <c r="L184" s="4">
        <f>C183</f>
        <v>71700000</v>
      </c>
      <c r="M184" s="3">
        <f>IFERROR(N184/$N$178,0)</f>
        <v>0.011611612903225807</v>
      </c>
      <c r="N184" s="4">
        <f>D183</f>
        <v>89990000</v>
      </c>
      <c r="O184" s="3">
        <f>IFERROR(P184/$P$178,0)</f>
        <v>0.029826035502958582</v>
      </c>
      <c r="P184" s="4">
        <f>E183</f>
        <v>252030000</v>
      </c>
      <c r="Q184" s="3">
        <f>IFERROR(R184/$R$178,0)</f>
        <v>0.022905041031652994</v>
      </c>
      <c r="R184" s="4">
        <f>F33</f>
        <v>195380000</v>
      </c>
      <c r="T184" t="s">
        <f>A183</f>
        <v>163</v>
      </c>
      <c r="U184" s="3">
        <f>IFERROR(V184/$V184,0)</f>
        <v>1</v>
      </c>
      <c r="V184" s="4">
        <f>B183</f>
        <v>22340000</v>
      </c>
      <c r="W184" s="3">
        <f>IFERROR(X184/$V184,0)</f>
        <v>3.2094897045658013</v>
      </c>
      <c r="X184" s="4">
        <f>C183</f>
        <v>71700000</v>
      </c>
      <c r="Y184" s="3">
        <f>IFERROR(Z184/$V184,0)</f>
        <v>4.0282005371530882</v>
      </c>
      <c r="Z184" s="4">
        <f>D183</f>
        <v>89990000</v>
      </c>
      <c r="AA184" s="3">
        <f>IFERROR(AB184/$V184,0)</f>
        <v>11.281557743957027</v>
      </c>
      <c r="AB184" s="4">
        <f>E183</f>
        <v>252030000</v>
      </c>
      <c r="AC184" s="3">
        <f>IFERROR(AD184/$V184,0)</f>
        <v>8.7457475380483434</v>
      </c>
      <c r="AD184" s="4">
        <f>F33</f>
        <v>195380000</v>
      </c>
    </row>
    <row r="185" spans="1:30" ht="13.23529411764706">
      <c r="A185" t="s">
        <v>131</v>
      </c>
      <c r="B185" s="4">
        <v>491740000</v>
      </c>
      <c r="C185" s="4">
        <v>466460000</v>
      </c>
      <c r="D185" s="4">
        <v>491630000</v>
      </c>
      <c r="E185" s="4">
        <v>174810000</v>
      </c>
      <c r="F185" s="4">
        <v>209810000</v>
      </c>
      <c r="H185" t="s">
        <f>A184</f>
        <v>164</v>
      </c>
      <c r="I185" s="3">
        <f>IFERROR(J185/$J$178,0)</f>
        <v>0.061854088050314462</v>
      </c>
      <c r="J185" s="4">
        <f>B184</f>
        <v>491740000</v>
      </c>
      <c r="K185" s="3">
        <f>IFERROR(L185/$L$178,0)</f>
        <v>0.06105497382198953</v>
      </c>
      <c r="L185" s="4">
        <f>C184</f>
        <v>466460000</v>
      </c>
      <c r="M185" s="3">
        <f>IFERROR(N185/$N$178,0)</f>
        <v>0.063436129032258065</v>
      </c>
      <c r="N185" s="4">
        <f>D184</f>
        <v>491630000</v>
      </c>
      <c r="O185" s="3">
        <f>IFERROR(P185/$P$178,0)</f>
        <v>0.020687573964497042</v>
      </c>
      <c r="P185" s="4">
        <f>E184</f>
        <v>174810000</v>
      </c>
      <c r="Q185" s="3">
        <f>IFERROR(R185/$R$178,0)</f>
        <v>0</v>
      </c>
      <c r="R185" s="4">
        <f>F34</f>
        <v>0</v>
      </c>
      <c r="T185" t="s">
        <f>A184</f>
        <v>164</v>
      </c>
      <c r="U185" s="3">
        <f>IFERROR(V185/$V185,0)</f>
        <v>1</v>
      </c>
      <c r="V185" s="4">
        <f>B184</f>
        <v>491740000</v>
      </c>
      <c r="W185" s="3">
        <f>IFERROR(X185/$V185,0)</f>
        <v>0.94859071867246925</v>
      </c>
      <c r="X185" s="4">
        <f>C184</f>
        <v>466460000</v>
      </c>
      <c r="Y185" s="3">
        <f>IFERROR(Z185/$V185,0)</f>
        <v>0.9997763045511856</v>
      </c>
      <c r="Z185" s="4">
        <f>D184</f>
        <v>491630000</v>
      </c>
      <c r="AA185" s="3">
        <f>IFERROR(AB185/$V185,0)</f>
        <v>0.35549274006588849</v>
      </c>
      <c r="AB185" s="4">
        <f>E184</f>
        <v>174810000</v>
      </c>
      <c r="AC185" s="3">
        <f>IFERROR(AD185/$V185,0)</f>
        <v>0</v>
      </c>
      <c r="AD185" s="4">
        <f>F34</f>
        <v>0</v>
      </c>
    </row>
    <row r="186" spans="1:30" ht="13.23529411764706">
      <c r="A186" t="s">
        <v>165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H186" t="s">
        <f>A185</f>
        <v>131</v>
      </c>
      <c r="I186" s="3">
        <f>IFERROR(J186/$J$178,0)</f>
        <v>0.061854088050314462</v>
      </c>
      <c r="J186" s="4">
        <f>B185</f>
        <v>491740000</v>
      </c>
      <c r="K186" s="3">
        <f>IFERROR(L186/$L$178,0)</f>
        <v>0.06105497382198953</v>
      </c>
      <c r="L186" s="4">
        <f>C185</f>
        <v>466460000</v>
      </c>
      <c r="M186" s="3">
        <f>IFERROR(N186/$N$178,0)</f>
        <v>0.063436129032258065</v>
      </c>
      <c r="N186" s="4">
        <f>D185</f>
        <v>491630000</v>
      </c>
      <c r="O186" s="3">
        <f>IFERROR(P186/$P$178,0)</f>
        <v>0.020687573964497042</v>
      </c>
      <c r="P186" s="4">
        <f>E185</f>
        <v>174810000</v>
      </c>
      <c r="Q186" s="3">
        <f>IFERROR(R186/$R$178,0)</f>
        <v>0.30480656506447834</v>
      </c>
      <c r="R186" s="4">
        <f>F35</f>
        <v>2600000000</v>
      </c>
      <c r="T186" t="s">
        <f>A185</f>
        <v>131</v>
      </c>
      <c r="U186" s="3">
        <f>IFERROR(V186/$V186,0)</f>
        <v>1</v>
      </c>
      <c r="V186" s="4">
        <f>B185</f>
        <v>491740000</v>
      </c>
      <c r="W186" s="3">
        <f>IFERROR(X186/$V186,0)</f>
        <v>0.94859071867246925</v>
      </c>
      <c r="X186" s="4">
        <f>C185</f>
        <v>466460000</v>
      </c>
      <c r="Y186" s="3">
        <f>IFERROR(Z186/$V186,0)</f>
        <v>0.9997763045511856</v>
      </c>
      <c r="Z186" s="4">
        <f>D185</f>
        <v>491630000</v>
      </c>
      <c r="AA186" s="3">
        <f>IFERROR(AB186/$V186,0)</f>
        <v>0.35549274006588849</v>
      </c>
      <c r="AB186" s="4">
        <f>E185</f>
        <v>174810000</v>
      </c>
      <c r="AC186" s="3">
        <f>IFERROR(AD186/$V186,0)</f>
        <v>5.2873469719770609</v>
      </c>
      <c r="AD186" s="4">
        <f>F35</f>
        <v>2600000000</v>
      </c>
    </row>
    <row r="187" spans="1:30" ht="13.23529411764706">
      <c r="A187" t="s">
        <v>166</v>
      </c>
      <c r="B187" s="4">
        <v>-609190000</v>
      </c>
      <c r="C187" s="4">
        <v>-122980000</v>
      </c>
      <c r="D187" s="4">
        <v>-428250000</v>
      </c>
      <c r="E187" s="4">
        <v>-349420000</v>
      </c>
      <c r="F187" s="4">
        <v>-77810000</v>
      </c>
      <c r="H187" t="s">
        <f>A186</f>
        <v>165</v>
      </c>
      <c r="I187" s="3">
        <f>IFERROR(J187/$J$178,0)</f>
        <v>0</v>
      </c>
      <c r="J187" s="4">
        <f>B186</f>
        <v>0</v>
      </c>
      <c r="K187" s="3">
        <f>IFERROR(L187/$L$178,0)</f>
        <v>0</v>
      </c>
      <c r="L187" s="4">
        <f>C186</f>
        <v>0</v>
      </c>
      <c r="M187" s="3">
        <f>IFERROR(N187/$N$178,0)</f>
        <v>0</v>
      </c>
      <c r="N187" s="4">
        <f>D186</f>
        <v>0</v>
      </c>
      <c r="O187" s="3">
        <f>IFERROR(P187/$P$178,0)</f>
        <v>0</v>
      </c>
      <c r="P187" s="4">
        <f>E186</f>
        <v>0</v>
      </c>
      <c r="Q187" s="3">
        <f>IFERROR(R187/$R$178,0)</f>
        <v>0</v>
      </c>
      <c r="R187" s="4">
        <f>F36</f>
        <v>0</v>
      </c>
      <c r="T187" t="s">
        <f>A186</f>
        <v>165</v>
      </c>
      <c r="U187" s="3">
        <f>IFERROR(V187/$V187,0)</f>
        <v>0</v>
      </c>
      <c r="V187" s="4">
        <f>B186</f>
        <v>0</v>
      </c>
      <c r="W187" s="3">
        <f>IFERROR(X187/$V187,0)</f>
        <v>0</v>
      </c>
      <c r="X187" s="4">
        <f>C186</f>
        <v>0</v>
      </c>
      <c r="Y187" s="3">
        <f>IFERROR(Z187/$V187,0)</f>
        <v>0</v>
      </c>
      <c r="Z187" s="4">
        <f>D186</f>
        <v>0</v>
      </c>
      <c r="AA187" s="3">
        <f>IFERROR(AB187/$V187,0)</f>
        <v>0</v>
      </c>
      <c r="AB187" s="4">
        <f>E186</f>
        <v>0</v>
      </c>
      <c r="AC187" s="3">
        <f>IFERROR(AD187/$V187,0)</f>
        <v>-0</v>
      </c>
      <c r="AD187" s="4">
        <f>F36</f>
        <v>0</v>
      </c>
    </row>
    <row r="188" spans="1:30" ht="13.23529411764706">
      <c r="A188" t="s">
        <v>167</v>
      </c>
      <c r="B188" s="4">
        <v>1460000000</v>
      </c>
      <c r="C188" s="4">
        <v>2080000000</v>
      </c>
      <c r="D188" s="4">
        <v>1920000000</v>
      </c>
      <c r="E188" s="4">
        <v>1940000000</v>
      </c>
      <c r="F188" s="4">
        <v>2130000000</v>
      </c>
      <c r="H188" t="s">
        <f>A187</f>
        <v>166</v>
      </c>
      <c r="I188" s="3">
        <f>IFERROR(J188/$J$178,0)</f>
        <v>-0.076627672955974849</v>
      </c>
      <c r="J188" s="4">
        <f>B187</f>
        <v>-609190000</v>
      </c>
      <c r="K188" s="3">
        <f>IFERROR(L188/$L$178,0)</f>
        <v>-0.016096858638743456</v>
      </c>
      <c r="L188" s="4">
        <f>C187</f>
        <v>-122980000</v>
      </c>
      <c r="M188" s="3">
        <f>IFERROR(N188/$N$178,0)</f>
        <v>-0.055258064516129031</v>
      </c>
      <c r="N188" s="4">
        <f>D187</f>
        <v>-428250000</v>
      </c>
      <c r="O188" s="3">
        <f>IFERROR(P188/$P$178,0)</f>
        <v>-0.041351479289940832</v>
      </c>
      <c r="P188" s="4">
        <f>E187</f>
        <v>-349420000</v>
      </c>
      <c r="Q188" s="3">
        <f>IFERROR(R188/$R$178,0)</f>
        <v>0</v>
      </c>
      <c r="R188" s="4">
        <f>F37</f>
        <v>0</v>
      </c>
      <c r="T188" t="s">
        <f>A187</f>
        <v>166</v>
      </c>
      <c r="U188" s="3">
        <f>IFERROR(V188/$V188,0)</f>
        <v>1</v>
      </c>
      <c r="V188" s="4">
        <f>B187</f>
        <v>-609190000</v>
      </c>
      <c r="W188" s="3">
        <f>IFERROR(X188/$V188,0)</f>
        <v>0.20187462039757711</v>
      </c>
      <c r="X188" s="4">
        <f>C187</f>
        <v>-122980000</v>
      </c>
      <c r="Y188" s="3">
        <f>IFERROR(Z188/$V188,0)</f>
        <v>0.7029826490914165</v>
      </c>
      <c r="Z188" s="4">
        <f>D187</f>
        <v>-428250000</v>
      </c>
      <c r="AA188" s="3">
        <f>IFERROR(AB188/$V188,0)</f>
        <v>0.57358131289088787</v>
      </c>
      <c r="AB188" s="4">
        <f>E187</f>
        <v>-349420000</v>
      </c>
      <c r="AC188" s="3">
        <f>IFERROR(AD188/$V188,0)</f>
        <v>0</v>
      </c>
      <c r="AD188" s="4">
        <f>F37</f>
        <v>0</v>
      </c>
    </row>
    <row r="189" spans="1:30" ht="13.23529411764706">
      <c r="A189" t="s">
        <v>168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H189" t="s">
        <f>A188</f>
        <v>167</v>
      </c>
      <c r="I189" s="3">
        <f>IFERROR(J189/$J$178,0)</f>
        <v>0.18364779874213835</v>
      </c>
      <c r="J189" s="4">
        <f>B188</f>
        <v>1460000000</v>
      </c>
      <c r="K189" s="3">
        <f>IFERROR(L189/$L$178,0)</f>
        <v>0.27225130890052357</v>
      </c>
      <c r="L189" s="4">
        <f>C188</f>
        <v>2080000000</v>
      </c>
      <c r="M189" s="3">
        <f>IFERROR(N189/$N$178,0)</f>
        <v>0.24774193548387097</v>
      </c>
      <c r="N189" s="4">
        <f>D188</f>
        <v>1920000000</v>
      </c>
      <c r="O189" s="3">
        <f>IFERROR(P189/$P$178,0)</f>
        <v>0.22958579881656807</v>
      </c>
      <c r="P189" s="4">
        <f>E188</f>
        <v>1940000000</v>
      </c>
      <c r="Q189" s="3">
        <f>IFERROR(R189/$R$178,0)</f>
        <v>0</v>
      </c>
      <c r="R189" s="4">
        <f>F38</f>
        <v>0</v>
      </c>
      <c r="T189" t="s">
        <f>A188</f>
        <v>167</v>
      </c>
      <c r="U189" s="3">
        <f>IFERROR(V189/$V189,0)</f>
        <v>1</v>
      </c>
      <c r="V189" s="4">
        <f>B188</f>
        <v>1460000000</v>
      </c>
      <c r="W189" s="3">
        <f>IFERROR(X189/$V189,0)</f>
        <v>1.4246575342465753</v>
      </c>
      <c r="X189" s="4">
        <f>C188</f>
        <v>2080000000</v>
      </c>
      <c r="Y189" s="3">
        <f>IFERROR(Z189/$V189,0)</f>
        <v>1.3150684931506849</v>
      </c>
      <c r="Z189" s="4">
        <f>D188</f>
        <v>1920000000</v>
      </c>
      <c r="AA189" s="3">
        <f>IFERROR(AB189/$V189,0)</f>
        <v>1.3287671232876712</v>
      </c>
      <c r="AB189" s="4">
        <f>E188</f>
        <v>1940000000</v>
      </c>
      <c r="AC189" s="3">
        <f>IFERROR(AD189/$V189,0)</f>
        <v>0</v>
      </c>
      <c r="AD189" s="4">
        <f>F38</f>
        <v>0</v>
      </c>
    </row>
    <row r="190" spans="1:30" ht="13.23529411764706">
      <c r="A190" t="s">
        <v>169</v>
      </c>
      <c r="B190" s="4">
        <v>-22990000</v>
      </c>
      <c r="C190" s="4">
        <v>94590000</v>
      </c>
      <c r="D190" s="4">
        <v>73520000</v>
      </c>
      <c r="E190" s="4">
        <v>-153890000</v>
      </c>
      <c r="F190" s="4">
        <v>-119660000</v>
      </c>
      <c r="H190" t="s">
        <f>A189</f>
        <v>168</v>
      </c>
      <c r="I190" s="3">
        <f>IFERROR(J190/$J$178,0)</f>
        <v>0</v>
      </c>
      <c r="J190" s="4">
        <f>B189</f>
        <v>0</v>
      </c>
      <c r="K190" s="3">
        <f>IFERROR(L190/$L$178,0)</f>
        <v>0</v>
      </c>
      <c r="L190" s="4">
        <f>C189</f>
        <v>0</v>
      </c>
      <c r="M190" s="3">
        <f>IFERROR(N190/$N$178,0)</f>
        <v>0</v>
      </c>
      <c r="N190" s="4">
        <f>D189</f>
        <v>0</v>
      </c>
      <c r="O190" s="3">
        <f>IFERROR(P190/$P$178,0)</f>
        <v>0</v>
      </c>
      <c r="P190" s="4">
        <f>E189</f>
        <v>0</v>
      </c>
      <c r="Q190" s="3">
        <f>IFERROR(R190/$R$178,0)</f>
        <v>0</v>
      </c>
      <c r="R190" s="4">
        <f>F39</f>
        <v>0</v>
      </c>
      <c r="T190" t="s">
        <f>A189</f>
        <v>168</v>
      </c>
      <c r="U190" s="3">
        <f>IFERROR(V190/$V190,0)</f>
        <v>0</v>
      </c>
      <c r="V190" s="4">
        <f>B189</f>
        <v>0</v>
      </c>
      <c r="W190" s="3">
        <f>IFERROR(X190/$V190,0)</f>
        <v>0</v>
      </c>
      <c r="X190" s="4">
        <f>C189</f>
        <v>0</v>
      </c>
      <c r="Y190" s="3">
        <f>IFERROR(Z190/$V190,0)</f>
        <v>0</v>
      </c>
      <c r="Z190" s="4">
        <f>D189</f>
        <v>0</v>
      </c>
      <c r="AA190" s="3">
        <f>IFERROR(AB190/$V190,0)</f>
        <v>0</v>
      </c>
      <c r="AB190" s="4">
        <f>E189</f>
        <v>0</v>
      </c>
      <c r="AC190" s="3">
        <f>IFERROR(AD190/$V190,0)</f>
        <v>0</v>
      </c>
      <c r="AD190" s="4">
        <f>F39</f>
        <v>0</v>
      </c>
    </row>
    <row r="191" spans="1:30" ht="13.23529411764706">
      <c r="A191" t="s">
        <v>170</v>
      </c>
      <c r="B191" s="4">
        <v>-9520000</v>
      </c>
      <c r="C191" s="4">
        <v>91840000</v>
      </c>
      <c r="D191" s="4">
        <v>-64870000.000000007</v>
      </c>
      <c r="E191" s="4">
        <v>-209200000</v>
      </c>
      <c r="F191" s="4">
        <v>-98720000</v>
      </c>
      <c r="H191" t="s">
        <f>A190</f>
        <v>169</v>
      </c>
      <c r="I191" s="3">
        <f>IFERROR(J191/$J$178,0)</f>
        <v>-0.0028918238993710693</v>
      </c>
      <c r="J191" s="4">
        <f>B190</f>
        <v>-22990000</v>
      </c>
      <c r="K191" s="3">
        <f>IFERROR(L191/$L$178,0)</f>
        <v>0.012380890052356021</v>
      </c>
      <c r="L191" s="4">
        <f>C190</f>
        <v>94590000</v>
      </c>
      <c r="M191" s="3">
        <f>IFERROR(N191/$N$178,0)</f>
        <v>0.0094864516129032263</v>
      </c>
      <c r="N191" s="4">
        <f>D190</f>
        <v>73520000</v>
      </c>
      <c r="O191" s="3">
        <f>IFERROR(P191/$P$178,0)</f>
        <v>-0.018211834319526631</v>
      </c>
      <c r="P191" s="4">
        <f>E190</f>
        <v>-153890000</v>
      </c>
      <c r="Q191" s="3">
        <f>IFERROR(R191/$R$178,0)</f>
        <v>0</v>
      </c>
      <c r="R191" s="4">
        <f>F40</f>
        <v>0</v>
      </c>
      <c r="T191" t="s">
        <f>A190</f>
        <v>169</v>
      </c>
      <c r="U191" s="3">
        <f>IFERROR(V191/$V191,0)</f>
        <v>1</v>
      </c>
      <c r="V191" s="4">
        <f>B190</f>
        <v>-22990000</v>
      </c>
      <c r="W191" s="3">
        <f>IFERROR(X191/$V191,0)</f>
        <v>-4.1143975641583301</v>
      </c>
      <c r="X191" s="4">
        <f>C190</f>
        <v>94590000</v>
      </c>
      <c r="Y191" s="3">
        <f>IFERROR(Z191/$V191,0)</f>
        <v>-3.1979121357111788</v>
      </c>
      <c r="Z191" s="4">
        <f>D190</f>
        <v>73520000</v>
      </c>
      <c r="AA191" s="3">
        <f>IFERROR(AB191/$V191,0)</f>
        <v>6.6937799043062203</v>
      </c>
      <c r="AB191" s="4">
        <f>E190</f>
        <v>-153890000</v>
      </c>
      <c r="AC191" s="3">
        <f>IFERROR(AD191/$V191,0)</f>
        <v>-0</v>
      </c>
      <c r="AD191" s="4">
        <f>F40</f>
        <v>0</v>
      </c>
    </row>
    <row r="192" spans="1:30" ht="13.23529411764706">
      <c r="A192" t="s">
        <v>115</v>
      </c>
      <c r="B192" s="4">
        <v>-91620000</v>
      </c>
      <c r="C192" s="4">
        <v>-14130000</v>
      </c>
      <c r="D192" s="4">
        <v>56070000</v>
      </c>
      <c r="E192" s="4">
        <v>-22080000</v>
      </c>
      <c r="F192" s="4">
        <v>14870000</v>
      </c>
      <c r="H192" t="s">
        <f>A191</f>
        <v>170</v>
      </c>
      <c r="I192" s="3">
        <f>IFERROR(J192/$J$178,0)</f>
        <v>-0.0011974842767295598</v>
      </c>
      <c r="J192" s="4">
        <f>B191</f>
        <v>-9520000</v>
      </c>
      <c r="K192" s="3">
        <f>IFERROR(L192/$L$178,0)</f>
        <v>0.012020942408376964</v>
      </c>
      <c r="L192" s="4">
        <f>C191</f>
        <v>91840000</v>
      </c>
      <c r="M192" s="3">
        <f>IFERROR(N192/$N$178,0)</f>
        <v>-0.0083703225806451616</v>
      </c>
      <c r="N192" s="4">
        <f>D191</f>
        <v>-64870000.000000007</v>
      </c>
      <c r="O192" s="3">
        <f>IFERROR(P192/$P$178,0)</f>
        <v>-0.024757396449704146</v>
      </c>
      <c r="P192" s="4">
        <f>E191</f>
        <v>-209200000</v>
      </c>
      <c r="Q192" s="3">
        <f>IFERROR(R192/$R$178,0)</f>
        <v>0</v>
      </c>
      <c r="R192" s="4">
        <f>F41</f>
        <v>0</v>
      </c>
      <c r="T192" t="s">
        <f>A191</f>
        <v>170</v>
      </c>
      <c r="U192" s="3">
        <f>IFERROR(V192/$V192,0)</f>
        <v>1</v>
      </c>
      <c r="V192" s="4">
        <f>B191</f>
        <v>-9520000</v>
      </c>
      <c r="W192" s="3">
        <f>IFERROR(X192/$V192,0)</f>
        <v>-9.6470588235294112</v>
      </c>
      <c r="X192" s="4">
        <f>C191</f>
        <v>91840000</v>
      </c>
      <c r="Y192" s="3">
        <f>IFERROR(Z192/$V192,0)</f>
        <v>6.8140756302521019</v>
      </c>
      <c r="Z192" s="4">
        <f>D191</f>
        <v>-64870000.000000007</v>
      </c>
      <c r="AA192" s="3">
        <f>IFERROR(AB192/$V192,0)</f>
        <v>21.974789915966387</v>
      </c>
      <c r="AB192" s="4">
        <f>E191</f>
        <v>-209200000</v>
      </c>
      <c r="AC192" s="3">
        <f>IFERROR(AD192/$V192,0)</f>
        <v>-0</v>
      </c>
      <c r="AD192" s="4">
        <f>F41</f>
        <v>0</v>
      </c>
    </row>
    <row r="193" spans="1:30" ht="13.23529411764706">
      <c r="A193" t="s">
        <v>171</v>
      </c>
      <c r="B193" s="4">
        <v>44030000</v>
      </c>
      <c r="C193" s="4">
        <v>9110000</v>
      </c>
      <c r="D193" s="4">
        <v>91550000</v>
      </c>
      <c r="E193" s="4">
        <v>78230000</v>
      </c>
      <c r="F193" s="4">
        <v>-27730000</v>
      </c>
      <c r="H193" t="s">
        <f>A192</f>
        <v>115</v>
      </c>
      <c r="I193" s="3">
        <f>IFERROR(J193/$J$178,0)</f>
        <v>-0.011524528301886793</v>
      </c>
      <c r="J193" s="4">
        <f>B192</f>
        <v>-91620000</v>
      </c>
      <c r="K193" s="3">
        <f>IFERROR(L193/$L$178,0)</f>
        <v>-0.001849476439790576</v>
      </c>
      <c r="L193" s="4">
        <f>C192</f>
        <v>-14130000</v>
      </c>
      <c r="M193" s="3">
        <f>IFERROR(N193/$N$178,0)</f>
        <v>0.0072348387096774196</v>
      </c>
      <c r="N193" s="4">
        <f>D192</f>
        <v>56070000</v>
      </c>
      <c r="O193" s="3">
        <f>IFERROR(P193/$P$178,0)</f>
        <v>-0.0026130177514792903</v>
      </c>
      <c r="P193" s="4">
        <f>E192</f>
        <v>-22080000</v>
      </c>
      <c r="Q193" s="3">
        <f>IFERROR(R193/$R$178,0)</f>
        <v>0.083357561547479489</v>
      </c>
      <c r="R193" s="4">
        <f>F42</f>
        <v>711040000</v>
      </c>
      <c r="T193" t="s">
        <f>A192</f>
        <v>115</v>
      </c>
      <c r="U193" s="3">
        <f>IFERROR(V193/$V193,0)</f>
        <v>1</v>
      </c>
      <c r="V193" s="4">
        <f>B192</f>
        <v>-91620000</v>
      </c>
      <c r="W193" s="3">
        <f>IFERROR(X193/$V193,0)</f>
        <v>0.15422396856581533</v>
      </c>
      <c r="X193" s="4">
        <f>C192</f>
        <v>-14130000</v>
      </c>
      <c r="Y193" s="3">
        <f>IFERROR(Z193/$V193,0)</f>
        <v>-0.61198428290766205</v>
      </c>
      <c r="Z193" s="4">
        <f>D192</f>
        <v>56070000</v>
      </c>
      <c r="AA193" s="3">
        <f>IFERROR(AB193/$V193,0)</f>
        <v>0.24099541584806811</v>
      </c>
      <c r="AB193" s="4">
        <f>E192</f>
        <v>-22080000</v>
      </c>
      <c r="AC193" s="3">
        <f>IFERROR(AD193/$V193,0)</f>
        <v>-7.7607509277450335</v>
      </c>
      <c r="AD193" s="4">
        <f>F42</f>
        <v>711040000</v>
      </c>
    </row>
    <row r="194" spans="1:30" ht="13.23529411764706">
      <c r="A194" t="s">
        <v>172</v>
      </c>
      <c r="B194" s="4">
        <v>1430000000</v>
      </c>
      <c r="C194" s="4">
        <v>2180000000</v>
      </c>
      <c r="D194" s="4">
        <v>2000000000</v>
      </c>
      <c r="E194" s="4">
        <v>1780000000</v>
      </c>
      <c r="F194" s="4">
        <v>2009999999.9999998</v>
      </c>
      <c r="H194" t="s">
        <f>A193</f>
        <v>171</v>
      </c>
      <c r="I194" s="3">
        <f>IFERROR(J194/$J$178,0)</f>
        <v>0.0055383647798742134</v>
      </c>
      <c r="J194" s="4">
        <f>B193</f>
        <v>44030000</v>
      </c>
      <c r="K194" s="3">
        <f>IFERROR(L194/$L$178,0)</f>
        <v>0.0011924083769633508</v>
      </c>
      <c r="L194" s="4">
        <f>C193</f>
        <v>9110000</v>
      </c>
      <c r="M194" s="3">
        <f>IFERROR(N194/$N$178,0)</f>
        <v>0.011812903225806451</v>
      </c>
      <c r="N194" s="4">
        <f>D193</f>
        <v>91550000</v>
      </c>
      <c r="O194" s="3">
        <f>IFERROR(P194/$P$178,0)</f>
        <v>0.0092579881656804745</v>
      </c>
      <c r="P194" s="4">
        <f>E193</f>
        <v>78230000</v>
      </c>
      <c r="Q194" s="3">
        <f>IFERROR(R194/$R$178,0)</f>
        <v>0.024553341148886288</v>
      </c>
      <c r="R194" s="4">
        <f>F43</f>
        <v>209440000</v>
      </c>
      <c r="T194" t="s">
        <f>A193</f>
        <v>171</v>
      </c>
      <c r="U194" s="3">
        <f>IFERROR(V194/$V194,0)</f>
        <v>1</v>
      </c>
      <c r="V194" s="4">
        <f>B193</f>
        <v>44030000</v>
      </c>
      <c r="W194" s="3">
        <f>IFERROR(X194/$V194,0)</f>
        <v>0.20690438337497161</v>
      </c>
      <c r="X194" s="4">
        <f>C193</f>
        <v>9110000</v>
      </c>
      <c r="Y194" s="3">
        <f>IFERROR(Z194/$V194,0)</f>
        <v>2.0792641380876673</v>
      </c>
      <c r="Z194" s="4">
        <f>D193</f>
        <v>91550000</v>
      </c>
      <c r="AA194" s="3">
        <f>IFERROR(AB194/$V194,0)</f>
        <v>1.7767431296843061</v>
      </c>
      <c r="AB194" s="4">
        <f>E193</f>
        <v>78230000</v>
      </c>
      <c r="AC194" s="3">
        <f>IFERROR(AD194/$V194,0)</f>
        <v>4.756756756756757</v>
      </c>
      <c r="AD194" s="4">
        <f>F43</f>
        <v>209440000</v>
      </c>
    </row>
    <row r="195" spans="1:30" ht="13.23529411764706">
      <c r="A195" t="s">
        <v>173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H195" t="s">
        <f>A194</f>
        <v>172</v>
      </c>
      <c r="I195" s="3">
        <f>IFERROR(J195/$J$178,0)</f>
        <v>0.17987421383647798</v>
      </c>
      <c r="J195" s="4">
        <f>B194</f>
        <v>1430000000</v>
      </c>
      <c r="K195" s="3">
        <f>IFERROR(L195/$L$178,0)</f>
        <v>0.28534031413612565</v>
      </c>
      <c r="L195" s="4">
        <f>C194</f>
        <v>2180000000</v>
      </c>
      <c r="M195" s="3">
        <f>IFERROR(N195/$N$178,0)</f>
        <v>0.25806451612903225</v>
      </c>
      <c r="N195" s="4">
        <f>D194</f>
        <v>2000000000</v>
      </c>
      <c r="O195" s="3">
        <f>IFERROR(P195/$P$178,0)</f>
        <v>0.21065088757396452</v>
      </c>
      <c r="P195" s="4">
        <f>E194</f>
        <v>1780000000</v>
      </c>
      <c r="Q195" s="3">
        <f>IFERROR(R195/$R$178,0)</f>
        <v>0.18991793669402113</v>
      </c>
      <c r="R195" s="4">
        <f>F44</f>
        <v>1620000000</v>
      </c>
      <c r="T195" t="s">
        <f>A194</f>
        <v>172</v>
      </c>
      <c r="U195" s="3">
        <f>IFERROR(V195/$V195,0)</f>
        <v>1</v>
      </c>
      <c r="V195" s="4">
        <f>B194</f>
        <v>1430000000</v>
      </c>
      <c r="W195" s="3">
        <f>IFERROR(X195/$V195,0)</f>
        <v>1.5244755244755244</v>
      </c>
      <c r="X195" s="4">
        <f>C194</f>
        <v>2180000000</v>
      </c>
      <c r="Y195" s="3">
        <f>IFERROR(Z195/$V195,0)</f>
        <v>1.3986013986013985</v>
      </c>
      <c r="Z195" s="4">
        <f>D194</f>
        <v>2000000000</v>
      </c>
      <c r="AA195" s="3">
        <f>IFERROR(AB195/$V195,0)</f>
        <v>1.2447552447552448</v>
      </c>
      <c r="AB195" s="4">
        <f>E194</f>
        <v>1780000000</v>
      </c>
      <c r="AC195" s="3">
        <f>IFERROR(AD195/$V195,0)</f>
        <v>1.1328671328671329</v>
      </c>
      <c r="AD195" s="4">
        <f>F44</f>
        <v>1620000000</v>
      </c>
    </row>
    <row r="196" spans="1:30" ht="13.23529411764706">
      <c r="A196" t="s">
        <v>174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H196" t="s">
        <f>A195</f>
        <v>173</v>
      </c>
      <c r="I196" s="3">
        <f>IFERROR(J196/$J$178,0)</f>
        <v>0</v>
      </c>
      <c r="J196" s="4">
        <f>B195</f>
        <v>0</v>
      </c>
      <c r="K196" s="3">
        <f>IFERROR(L196/$L$178,0)</f>
        <v>0</v>
      </c>
      <c r="L196" s="4">
        <f>C195</f>
        <v>0</v>
      </c>
      <c r="M196" s="3">
        <f>IFERROR(N196/$N$178,0)</f>
        <v>0</v>
      </c>
      <c r="N196" s="4">
        <f>D195</f>
        <v>0</v>
      </c>
      <c r="O196" s="3">
        <f>IFERROR(P196/$P$178,0)</f>
        <v>0</v>
      </c>
      <c r="P196" s="4">
        <f>E195</f>
        <v>0</v>
      </c>
      <c r="Q196" s="3">
        <f>IFERROR(R196/$R$178,0)</f>
        <v>0.0076764361078546324</v>
      </c>
      <c r="R196" s="4">
        <f>F45</f>
        <v>65480000.000000007</v>
      </c>
      <c r="T196" t="s">
        <f>A195</f>
        <v>173</v>
      </c>
      <c r="U196" s="3">
        <f>IFERROR(V196/$V196,0)</f>
        <v>0</v>
      </c>
      <c r="V196" s="4">
        <f>B195</f>
        <v>0</v>
      </c>
      <c r="W196" s="3">
        <f>IFERROR(X196/$V196,0)</f>
        <v>0</v>
      </c>
      <c r="X196" s="4">
        <f>C195</f>
        <v>0</v>
      </c>
      <c r="Y196" s="3">
        <f>IFERROR(Z196/$V196,0)</f>
        <v>0</v>
      </c>
      <c r="Z196" s="4">
        <f>D195</f>
        <v>0</v>
      </c>
      <c r="AA196" s="3">
        <f>IFERROR(AB196/$V196,0)</f>
        <v>0</v>
      </c>
      <c r="AB196" s="4">
        <f>E195</f>
        <v>0</v>
      </c>
      <c r="AC196" s="3">
        <f>IFERROR(AD196/$V196,0)</f>
        <v>0</v>
      </c>
      <c r="AD196" s="4">
        <f>F45</f>
        <v>65480000.000000007</v>
      </c>
    </row>
    <row r="197" spans="1:30" ht="13.23529411764706">
      <c r="A197" t="s">
        <v>175</v>
      </c>
      <c r="B197" s="4">
        <v>-1720000000</v>
      </c>
      <c r="C197" s="4">
        <v>-1980000000</v>
      </c>
      <c r="D197" s="4">
        <v>-2350000000</v>
      </c>
      <c r="E197" s="4">
        <v>-2520000000</v>
      </c>
      <c r="F197" s="4">
        <v>-2910000000</v>
      </c>
      <c r="H197" t="s">
        <f>A196</f>
        <v>174</v>
      </c>
      <c r="I197" s="3">
        <f>IFERROR(J197/$J$178,0)</f>
        <v>0</v>
      </c>
      <c r="J197" s="4">
        <f>B196</f>
        <v>0</v>
      </c>
      <c r="K197" s="3">
        <f>IFERROR(L197/$L$178,0)</f>
        <v>0</v>
      </c>
      <c r="L197" s="4">
        <f>C196</f>
        <v>0</v>
      </c>
      <c r="M197" s="3">
        <f>IFERROR(N197/$N$178,0)</f>
        <v>0</v>
      </c>
      <c r="N197" s="4">
        <f>D196</f>
        <v>0</v>
      </c>
      <c r="O197" s="3">
        <f>IFERROR(P197/$P$178,0)</f>
        <v>0</v>
      </c>
      <c r="P197" s="4">
        <f>E196</f>
        <v>0</v>
      </c>
      <c r="Q197" s="3">
        <f>IFERROR(R197/$R$178,0)</f>
        <v>0.0015005861664712781</v>
      </c>
      <c r="R197" s="4">
        <f>F46</f>
        <v>12800000</v>
      </c>
      <c r="T197" t="s">
        <f>A196</f>
        <v>174</v>
      </c>
      <c r="U197" s="3">
        <f>IFERROR(V197/$V197,0)</f>
        <v>0</v>
      </c>
      <c r="V197" s="4">
        <f>B196</f>
        <v>0</v>
      </c>
      <c r="W197" s="3">
        <f>IFERROR(X197/$V197,0)</f>
        <v>0</v>
      </c>
      <c r="X197" s="4">
        <f>C196</f>
        <v>0</v>
      </c>
      <c r="Y197" s="3">
        <f>IFERROR(Z197/$V197,0)</f>
        <v>0</v>
      </c>
      <c r="Z197" s="4">
        <f>D196</f>
        <v>0</v>
      </c>
      <c r="AA197" s="3">
        <f>IFERROR(AB197/$V197,0)</f>
        <v>0</v>
      </c>
      <c r="AB197" s="4">
        <f>E196</f>
        <v>0</v>
      </c>
      <c r="AC197" s="3">
        <f>IFERROR(AD197/$V197,0)</f>
        <v>0</v>
      </c>
      <c r="AD197" s="4">
        <f>F46</f>
        <v>12800000</v>
      </c>
    </row>
    <row r="198" spans="1:30" ht="13.23529411764706">
      <c r="A198" t="s">
        <v>176</v>
      </c>
      <c r="B198" s="4">
        <v>-1720000000</v>
      </c>
      <c r="C198" s="4">
        <v>-1980000000</v>
      </c>
      <c r="D198" s="4">
        <v>-2350000000</v>
      </c>
      <c r="E198" s="4">
        <v>-2520000000</v>
      </c>
      <c r="F198" s="4">
        <v>-2910000000</v>
      </c>
      <c r="H198" t="s">
        <f>A197</f>
        <v>175</v>
      </c>
      <c r="I198" s="3">
        <f>IFERROR(J198/$J$178,0)</f>
        <v>-0.21635220125786164</v>
      </c>
      <c r="J198" s="4">
        <f>B197</f>
        <v>-1720000000</v>
      </c>
      <c r="K198" s="3">
        <f>IFERROR(L198/$L$178,0)</f>
        <v>-0.25916230366492149</v>
      </c>
      <c r="L198" s="4">
        <f>C197</f>
        <v>-1980000000</v>
      </c>
      <c r="M198" s="3">
        <f>IFERROR(N198/$N$178,0)</f>
        <v>-0.3032258064516129</v>
      </c>
      <c r="N198" s="4">
        <f>D197</f>
        <v>-2350000000</v>
      </c>
      <c r="O198" s="3">
        <f>IFERROR(P198/$P$178,0)</f>
        <v>-0.29822485207100596</v>
      </c>
      <c r="P198" s="4">
        <f>E197</f>
        <v>-2520000000</v>
      </c>
      <c r="Q198" s="3">
        <f>IFERROR(R198/$R$178,0)</f>
        <v>0.0025556858147713956</v>
      </c>
      <c r="R198" s="4">
        <f>F47</f>
        <v>21800000</v>
      </c>
      <c r="T198" t="s">
        <f>A197</f>
        <v>175</v>
      </c>
      <c r="U198" s="3">
        <f>IFERROR(V198/$V198,0)</f>
        <v>1</v>
      </c>
      <c r="V198" s="4">
        <f>B197</f>
        <v>-1720000000</v>
      </c>
      <c r="W198" s="3">
        <f>IFERROR(X198/$V198,0)</f>
        <v>1.1511627906976745</v>
      </c>
      <c r="X198" s="4">
        <f>C197</f>
        <v>-1980000000</v>
      </c>
      <c r="Y198" s="3">
        <f>IFERROR(Z198/$V198,0)</f>
        <v>1.3662790697674418</v>
      </c>
      <c r="Z198" s="4">
        <f>D197</f>
        <v>-2350000000</v>
      </c>
      <c r="AA198" s="3">
        <f>IFERROR(AB198/$V198,0)</f>
        <v>1.4651162790697674</v>
      </c>
      <c r="AB198" s="4">
        <f>E197</f>
        <v>-2520000000</v>
      </c>
      <c r="AC198" s="3">
        <f>IFERROR(AD198/$V198,0)</f>
        <v>-0.012674418604651162</v>
      </c>
      <c r="AD198" s="4">
        <f>F47</f>
        <v>21800000</v>
      </c>
    </row>
    <row r="199" spans="1:30" ht="13.23529411764706">
      <c r="A199" t="s">
        <v>177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176</v>
      </c>
      <c r="I199" s="3">
        <f>IFERROR(J199/$J$178,0)</f>
        <v>-0.21635220125786164</v>
      </c>
      <c r="J199" s="4">
        <f>B198</f>
        <v>-1720000000</v>
      </c>
      <c r="K199" s="3">
        <f>IFERROR(L199/$L$178,0)</f>
        <v>-0.25916230366492149</v>
      </c>
      <c r="L199" s="4">
        <f>C198</f>
        <v>-1980000000</v>
      </c>
      <c r="M199" s="3">
        <f>IFERROR(N199/$N$178,0)</f>
        <v>-0.3032258064516129</v>
      </c>
      <c r="N199" s="4">
        <f>D198</f>
        <v>-2350000000</v>
      </c>
      <c r="O199" s="3">
        <f>IFERROR(P199/$P$178,0)</f>
        <v>-0.29822485207100596</v>
      </c>
      <c r="P199" s="4">
        <f>E198</f>
        <v>-2520000000</v>
      </c>
      <c r="Q199" s="3">
        <f>IFERROR(R199/$R$178,0)</f>
        <v>0.06221570926143026</v>
      </c>
      <c r="R199" s="4">
        <f>F48</f>
        <v>530700000.00000006</v>
      </c>
      <c r="T199" t="s">
        <f>A198</f>
        <v>176</v>
      </c>
      <c r="U199" s="3">
        <f>IFERROR(V199/$V199,0)</f>
        <v>1</v>
      </c>
      <c r="V199" s="4">
        <f>B198</f>
        <v>-1720000000</v>
      </c>
      <c r="W199" s="3">
        <f>IFERROR(X199/$V199,0)</f>
        <v>1.1511627906976745</v>
      </c>
      <c r="X199" s="4">
        <f>C198</f>
        <v>-1980000000</v>
      </c>
      <c r="Y199" s="3">
        <f>IFERROR(Z199/$V199,0)</f>
        <v>1.3662790697674418</v>
      </c>
      <c r="Z199" s="4">
        <f>D198</f>
        <v>-2350000000</v>
      </c>
      <c r="AA199" s="3">
        <f>IFERROR(AB199/$V199,0)</f>
        <v>1.4651162790697674</v>
      </c>
      <c r="AB199" s="4">
        <f>E198</f>
        <v>-2520000000</v>
      </c>
      <c r="AC199" s="3">
        <f>IFERROR(AD199/$V199,0)</f>
        <v>-0.30854651162790703</v>
      </c>
      <c r="AD199" s="4">
        <f>F48</f>
        <v>530700000.00000006</v>
      </c>
    </row>
    <row r="200" spans="1:30" ht="13.23529411764706">
      <c r="A200" t="s">
        <v>178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177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177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3.23529411764706">
      <c r="A201" t="s">
        <v>179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H201" t="s">
        <f>A200</f>
        <v>178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0.065216881594372805</v>
      </c>
      <c r="R201" s="4">
        <f>F50</f>
        <v>556300000</v>
      </c>
      <c r="T201" t="s">
        <f>A200</f>
        <v>178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556300000</v>
      </c>
    </row>
    <row r="202" spans="1:30" ht="13.23529411764706">
      <c r="A202" t="s">
        <v>180</v>
      </c>
      <c r="B202" s="4">
        <v>0</v>
      </c>
      <c r="C202" s="4">
        <v>0</v>
      </c>
      <c r="D202" s="4">
        <v>-877650000</v>
      </c>
      <c r="E202" s="4">
        <v>0</v>
      </c>
      <c r="F202" s="4">
        <v>0</v>
      </c>
      <c r="H202" t="s">
        <f>A201</f>
        <v>179</v>
      </c>
      <c r="I202" s="3">
        <f>IFERROR(J202/$J$178,0)</f>
        <v>0</v>
      </c>
      <c r="J202" s="4">
        <f>B201</f>
        <v>0</v>
      </c>
      <c r="K202" s="3">
        <f>IFERROR(L202/$L$178,0)</f>
        <v>0</v>
      </c>
      <c r="L202" s="4">
        <f>C201</f>
        <v>0</v>
      </c>
      <c r="M202" s="3">
        <f>IFERROR(N202/$N$178,0)</f>
        <v>0</v>
      </c>
      <c r="N202" s="4">
        <f>D201</f>
        <v>0</v>
      </c>
      <c r="O202" s="3">
        <f>IFERROR(P202/$P$178,0)</f>
        <v>0</v>
      </c>
      <c r="P202" s="4">
        <f>E201</f>
        <v>0</v>
      </c>
      <c r="Q202" s="3">
        <f>IFERROR(R202/$R$178,0)</f>
        <v>0.0030011723329425562</v>
      </c>
      <c r="R202" s="4">
        <f>F51</f>
        <v>25600000</v>
      </c>
      <c r="T202" t="s">
        <f>A201</f>
        <v>179</v>
      </c>
      <c r="U202" s="3">
        <f>IFERROR(V202/$V202,0)</f>
        <v>0</v>
      </c>
      <c r="V202" s="4">
        <f>B201</f>
        <v>0</v>
      </c>
      <c r="W202" s="3">
        <f>IFERROR(X202/$V202,0)</f>
        <v>0</v>
      </c>
      <c r="X202" s="4">
        <f>C201</f>
        <v>0</v>
      </c>
      <c r="Y202" s="3">
        <f>IFERROR(Z202/$V202,0)</f>
        <v>0</v>
      </c>
      <c r="Z202" s="4">
        <f>D201</f>
        <v>0</v>
      </c>
      <c r="AA202" s="3">
        <f>IFERROR(AB202/$V202,0)</f>
        <v>0</v>
      </c>
      <c r="AB202" s="4">
        <f>E201</f>
        <v>0</v>
      </c>
      <c r="AC202" s="3">
        <f>IFERROR(AD202/$V202,0)</f>
        <v>0</v>
      </c>
      <c r="AD202" s="4">
        <f>F51</f>
        <v>25600000</v>
      </c>
    </row>
    <row r="203" spans="1:30" ht="13.23529411764706">
      <c r="A203" t="s">
        <v>181</v>
      </c>
      <c r="B203" s="4">
        <v>0</v>
      </c>
      <c r="C203" s="4">
        <v>0</v>
      </c>
      <c r="D203" s="4">
        <v>0</v>
      </c>
      <c r="E203" s="4">
        <v>193920000</v>
      </c>
      <c r="F203" s="4">
        <v>0</v>
      </c>
      <c r="H203" t="s">
        <f>A202</f>
        <v>180</v>
      </c>
      <c r="I203" s="3">
        <f>IFERROR(J203/$J$178,0)</f>
        <v>0</v>
      </c>
      <c r="J203" s="4">
        <f>B202</f>
        <v>0</v>
      </c>
      <c r="K203" s="3">
        <f>IFERROR(L203/$L$178,0)</f>
        <v>0</v>
      </c>
      <c r="L203" s="4">
        <f>C202</f>
        <v>0</v>
      </c>
      <c r="M203" s="3">
        <f>IFERROR(N203/$N$178,0)</f>
        <v>-0.11324516129032258</v>
      </c>
      <c r="N203" s="4">
        <f>D202</f>
        <v>-877650000</v>
      </c>
      <c r="O203" s="3">
        <f>IFERROR(P203/$P$178,0)</f>
        <v>0</v>
      </c>
      <c r="P203" s="4">
        <f>E202</f>
        <v>0</v>
      </c>
      <c r="Q203" s="3">
        <f>IFERROR(R203/$R$178,0)</f>
        <v>0.13950762016412663</v>
      </c>
      <c r="R203" s="4">
        <f>F52</f>
        <v>1190000000</v>
      </c>
      <c r="T203" t="s">
        <f>A202</f>
        <v>180</v>
      </c>
      <c r="U203" s="3">
        <f>IFERROR(V203/$V203,0)</f>
        <v>0</v>
      </c>
      <c r="V203" s="4">
        <f>B202</f>
        <v>0</v>
      </c>
      <c r="W203" s="3">
        <f>IFERROR(X203/$V203,0)</f>
        <v>0</v>
      </c>
      <c r="X203" s="4">
        <f>C202</f>
        <v>0</v>
      </c>
      <c r="Y203" s="3">
        <f>IFERROR(Z203/$V203,0)</f>
        <v>0</v>
      </c>
      <c r="Z203" s="4">
        <f>D202</f>
        <v>-877650000</v>
      </c>
      <c r="AA203" s="3">
        <f>IFERROR(AB203/$V203,0)</f>
        <v>0</v>
      </c>
      <c r="AB203" s="4">
        <f>E202</f>
        <v>0</v>
      </c>
      <c r="AC203" s="3">
        <f>IFERROR(AD203/$V203,0)</f>
        <v>0</v>
      </c>
      <c r="AD203" s="4">
        <f>F52</f>
        <v>1190000000</v>
      </c>
    </row>
    <row r="204" spans="1:30" ht="13.23529411764706">
      <c r="A204" t="s">
        <v>182</v>
      </c>
      <c r="B204" s="4">
        <v>58700000</v>
      </c>
      <c r="C204" s="4">
        <v>-210890000</v>
      </c>
      <c r="D204" s="4">
        <v>-10240000</v>
      </c>
      <c r="E204" s="4">
        <v>-67790000</v>
      </c>
      <c r="F204" s="4">
        <v>-387000000</v>
      </c>
      <c r="H204" t="s">
        <f>A203</f>
        <v>181</v>
      </c>
      <c r="I204" s="3">
        <f>IFERROR(J204/$J$178,0)</f>
        <v>0</v>
      </c>
      <c r="J204" s="4">
        <f>B203</f>
        <v>0</v>
      </c>
      <c r="K204" s="3">
        <f>IFERROR(L204/$L$178,0)</f>
        <v>0</v>
      </c>
      <c r="L204" s="4">
        <f>C203</f>
        <v>0</v>
      </c>
      <c r="M204" s="3">
        <f>IFERROR(N204/$N$178,0)</f>
        <v>0</v>
      </c>
      <c r="N204" s="4">
        <f>D203</f>
        <v>0</v>
      </c>
      <c r="O204" s="3">
        <f>IFERROR(P204/$P$178,0)</f>
        <v>0.022949112426035506</v>
      </c>
      <c r="P204" s="4">
        <f>E203</f>
        <v>193920000</v>
      </c>
      <c r="Q204" s="3">
        <f>IFERROR(R204/$R$178,0)</f>
        <v>0</v>
      </c>
      <c r="R204" s="4">
        <f>F53</f>
        <v>0</v>
      </c>
      <c r="T204" t="s">
        <f>A203</f>
        <v>181</v>
      </c>
      <c r="U204" s="3">
        <f>IFERROR(V204/$V204,0)</f>
        <v>0</v>
      </c>
      <c r="V204" s="4">
        <f>B203</f>
        <v>0</v>
      </c>
      <c r="W204" s="3">
        <f>IFERROR(X204/$V204,0)</f>
        <v>0</v>
      </c>
      <c r="X204" s="4">
        <f>C203</f>
        <v>0</v>
      </c>
      <c r="Y204" s="3">
        <f>IFERROR(Z204/$V204,0)</f>
        <v>0</v>
      </c>
      <c r="Z204" s="4">
        <f>D203</f>
        <v>0</v>
      </c>
      <c r="AA204" s="3">
        <f>IFERROR(AB204/$V204,0)</f>
        <v>0</v>
      </c>
      <c r="AB204" s="4">
        <f>E203</f>
        <v>193920000</v>
      </c>
      <c r="AC204" s="3">
        <f>IFERROR(AD204/$V204,0)</f>
        <v>0</v>
      </c>
      <c r="AD204" s="4">
        <f>F53</f>
        <v>0</v>
      </c>
    </row>
    <row r="205" spans="1:30" ht="13.23529411764706">
      <c r="A205" t="s">
        <v>183</v>
      </c>
      <c r="B205" s="4">
        <v>-740470000</v>
      </c>
      <c r="C205" s="4">
        <v>-870230000</v>
      </c>
      <c r="D205" s="4">
        <v>-843140000</v>
      </c>
      <c r="E205" s="4">
        <v>-1110000000</v>
      </c>
      <c r="F205" s="4">
        <v>-953600000</v>
      </c>
      <c r="H205" t="s">
        <f>A204</f>
        <v>182</v>
      </c>
      <c r="I205" s="3">
        <f>IFERROR(J205/$J$178,0)</f>
        <v>0.0073836477987421385</v>
      </c>
      <c r="J205" s="4">
        <f>B204</f>
        <v>58700000</v>
      </c>
      <c r="K205" s="3">
        <f>IFERROR(L205/$L$178,0)</f>
        <v>-0.027603403141361258</v>
      </c>
      <c r="L205" s="4">
        <f>C204</f>
        <v>-210890000</v>
      </c>
      <c r="M205" s="3">
        <f>IFERROR(N205/$N$178,0)</f>
        <v>-0.0013212903225806451</v>
      </c>
      <c r="N205" s="4">
        <f>D204</f>
        <v>-10240000</v>
      </c>
      <c r="O205" s="3">
        <f>IFERROR(P205/$P$178,0)</f>
        <v>-0.008022485207100593</v>
      </c>
      <c r="P205" s="4">
        <f>E204</f>
        <v>-67790000</v>
      </c>
      <c r="Q205" s="3">
        <f>IFERROR(R205/$R$178,0)</f>
        <v>0</v>
      </c>
      <c r="R205" s="4">
        <f>F54</f>
        <v>0</v>
      </c>
      <c r="T205" t="s">
        <f>A204</f>
        <v>182</v>
      </c>
      <c r="U205" s="3">
        <f>IFERROR(V205/$V205,0)</f>
        <v>1</v>
      </c>
      <c r="V205" s="4">
        <f>B204</f>
        <v>58700000</v>
      </c>
      <c r="W205" s="3">
        <f>IFERROR(X205/$V205,0)</f>
        <v>-3.5926746166950596</v>
      </c>
      <c r="X205" s="4">
        <f>C204</f>
        <v>-210890000</v>
      </c>
      <c r="Y205" s="3">
        <f>IFERROR(Z205/$V205,0)</f>
        <v>-0.17444633730834752</v>
      </c>
      <c r="Z205" s="4">
        <f>D204</f>
        <v>-10240000</v>
      </c>
      <c r="AA205" s="3">
        <f>IFERROR(AB205/$V205,0)</f>
        <v>-1.1548551959114139</v>
      </c>
      <c r="AB205" s="4">
        <f>E204</f>
        <v>-67790000</v>
      </c>
      <c r="AC205" s="3">
        <f>IFERROR(AD205/$V205,0)</f>
        <v>-0</v>
      </c>
      <c r="AD205" s="4">
        <f>F54</f>
        <v>0</v>
      </c>
    </row>
    <row r="206" spans="1:30" ht="13.23529411764706">
      <c r="A206" t="s">
        <v>184</v>
      </c>
      <c r="B206" s="4">
        <v>799170000</v>
      </c>
      <c r="C206" s="4">
        <v>659340000</v>
      </c>
      <c r="D206" s="4">
        <v>832900000</v>
      </c>
      <c r="E206" s="4">
        <v>1050000000</v>
      </c>
      <c r="F206" s="4">
        <v>566590000</v>
      </c>
      <c r="H206" t="s">
        <f>A205</f>
        <v>183</v>
      </c>
      <c r="I206" s="3">
        <f>IFERROR(J206/$J$178,0)</f>
        <v>-0.09314088050314466</v>
      </c>
      <c r="J206" s="4">
        <f>B205</f>
        <v>-740470000</v>
      </c>
      <c r="K206" s="3">
        <f>IFERROR(L206/$L$178,0)</f>
        <v>-0.1139044502617801</v>
      </c>
      <c r="L206" s="4">
        <f>C205</f>
        <v>-870230000</v>
      </c>
      <c r="M206" s="3">
        <f>IFERROR(N206/$N$178,0)</f>
        <v>-0.10879225806451613</v>
      </c>
      <c r="N206" s="4">
        <f>D205</f>
        <v>-843140000</v>
      </c>
      <c r="O206" s="3">
        <f>IFERROR(P206/$P$178,0)</f>
        <v>-0.13136094674556215</v>
      </c>
      <c r="P206" s="4">
        <f>E205</f>
        <v>-1110000000</v>
      </c>
      <c r="Q206" s="3">
        <f>IFERROR(R206/$R$178,0)</f>
        <v>0.032063305978898012</v>
      </c>
      <c r="R206" s="4">
        <f>F55</f>
        <v>273500000</v>
      </c>
      <c r="T206" t="s">
        <f>A205</f>
        <v>183</v>
      </c>
      <c r="U206" s="3">
        <f>IFERROR(V206/$V206,0)</f>
        <v>1</v>
      </c>
      <c r="V206" s="4">
        <f>B205</f>
        <v>-740470000</v>
      </c>
      <c r="W206" s="3">
        <f>IFERROR(X206/$V206,0)</f>
        <v>1.1752400502383622</v>
      </c>
      <c r="X206" s="4">
        <f>C205</f>
        <v>-870230000</v>
      </c>
      <c r="Y206" s="3">
        <f>IFERROR(Z206/$V206,0)</f>
        <v>1.1386551784677299</v>
      </c>
      <c r="Z206" s="4">
        <f>D205</f>
        <v>-843140000</v>
      </c>
      <c r="AA206" s="3">
        <f>IFERROR(AB206/$V206,0)</f>
        <v>1.4990479020081839</v>
      </c>
      <c r="AB206" s="4">
        <f>E205</f>
        <v>-1110000000</v>
      </c>
      <c r="AC206" s="3">
        <f>IFERROR(AD206/$V206,0)</f>
        <v>-0.36936000108039491</v>
      </c>
      <c r="AD206" s="4">
        <f>F55</f>
        <v>273500000</v>
      </c>
    </row>
    <row r="207" spans="1:30" ht="13.23529411764706">
      <c r="A207" t="s">
        <v>185</v>
      </c>
      <c r="B207" s="4">
        <v>0</v>
      </c>
      <c r="C207" s="4">
        <v>0</v>
      </c>
      <c r="D207" s="4">
        <v>0</v>
      </c>
      <c r="E207" s="4">
        <v>0</v>
      </c>
      <c r="F207" s="4">
        <v>0</v>
      </c>
      <c r="H207" t="s">
        <f>A206</f>
        <v>184</v>
      </c>
      <c r="I207" s="3">
        <f>IFERROR(J207/$J$178,0)</f>
        <v>0.1005245283018868</v>
      </c>
      <c r="J207" s="4">
        <f>B206</f>
        <v>799170000</v>
      </c>
      <c r="K207" s="3">
        <f>IFERROR(L207/$L$178,0)</f>
        <v>0.086301047120418847</v>
      </c>
      <c r="L207" s="4">
        <f>C206</f>
        <v>659340000</v>
      </c>
      <c r="M207" s="3">
        <f>IFERROR(N207/$N$178,0)</f>
        <v>0.10747096774193549</v>
      </c>
      <c r="N207" s="4">
        <f>D206</f>
        <v>832900000</v>
      </c>
      <c r="O207" s="3">
        <f>IFERROR(P207/$P$178,0)</f>
        <v>0.12426035502958581</v>
      </c>
      <c r="P207" s="4">
        <f>E206</f>
        <v>1050000000</v>
      </c>
      <c r="Q207" s="3">
        <f>IFERROR(R207/$R$178,0)</f>
        <v>0.0074665885111371635</v>
      </c>
      <c r="R207" s="4">
        <f>F56</f>
        <v>63690000</v>
      </c>
      <c r="T207" t="s">
        <f>A206</f>
        <v>184</v>
      </c>
      <c r="U207" s="3">
        <f>IFERROR(V207/$V207,0)</f>
        <v>1</v>
      </c>
      <c r="V207" s="4">
        <f>B206</f>
        <v>799170000</v>
      </c>
      <c r="W207" s="3">
        <f>IFERROR(X207/$V207,0)</f>
        <v>0.82503096963099221</v>
      </c>
      <c r="X207" s="4">
        <f>C206</f>
        <v>659340000</v>
      </c>
      <c r="Y207" s="3">
        <f>IFERROR(Z207/$V207,0)</f>
        <v>1.0422062890248633</v>
      </c>
      <c r="Z207" s="4">
        <f>D206</f>
        <v>832900000</v>
      </c>
      <c r="AA207" s="3">
        <f>IFERROR(AB207/$V207,0)</f>
        <v>1.313863133000488</v>
      </c>
      <c r="AB207" s="4">
        <f>E206</f>
        <v>1050000000</v>
      </c>
      <c r="AC207" s="3">
        <f>IFERROR(AD207/$V207,0)</f>
        <v>0.079695183753143883</v>
      </c>
      <c r="AD207" s="4">
        <f>F56</f>
        <v>63690000</v>
      </c>
    </row>
    <row r="208" spans="1:30" ht="13.23529411764706">
      <c r="A208" t="s">
        <v>186</v>
      </c>
      <c r="B208" s="4">
        <v>6290000</v>
      </c>
      <c r="C208" s="4">
        <v>36950000</v>
      </c>
      <c r="D208" s="4">
        <v>5480000</v>
      </c>
      <c r="E208" s="4">
        <v>6750000</v>
      </c>
      <c r="F208" s="4">
        <v>24200000</v>
      </c>
      <c r="H208" t="s">
        <f>A207</f>
        <v>185</v>
      </c>
      <c r="I208" s="3">
        <f>IFERROR(J208/$J$178,0)</f>
        <v>0</v>
      </c>
      <c r="J208" s="4">
        <f>B207</f>
        <v>0</v>
      </c>
      <c r="K208" s="3">
        <f>IFERROR(L208/$L$178,0)</f>
        <v>0</v>
      </c>
      <c r="L208" s="4">
        <f>C207</f>
        <v>0</v>
      </c>
      <c r="M208" s="3">
        <f>IFERROR(N208/$N$178,0)</f>
        <v>0</v>
      </c>
      <c r="N208" s="4">
        <f>D207</f>
        <v>0</v>
      </c>
      <c r="O208" s="3">
        <f>IFERROR(P208/$P$178,0)</f>
        <v>0</v>
      </c>
      <c r="P208" s="4">
        <f>E207</f>
        <v>0</v>
      </c>
      <c r="Q208" s="3">
        <f>IFERROR(R208/$R$178,0)</f>
        <v>0</v>
      </c>
      <c r="R208" s="4">
        <f>F57</f>
        <v>0</v>
      </c>
      <c r="T208" t="s">
        <f>A207</f>
        <v>185</v>
      </c>
      <c r="U208" s="3">
        <f>IFERROR(V208/$V208,0)</f>
        <v>0</v>
      </c>
      <c r="V208" s="4">
        <f>B207</f>
        <v>0</v>
      </c>
      <c r="W208" s="3">
        <f>IFERROR(X208/$V208,0)</f>
        <v>0</v>
      </c>
      <c r="X208" s="4">
        <f>C207</f>
        <v>0</v>
      </c>
      <c r="Y208" s="3">
        <f>IFERROR(Z208/$V208,0)</f>
        <v>0</v>
      </c>
      <c r="Z208" s="4">
        <f>D207</f>
        <v>0</v>
      </c>
      <c r="AA208" s="3">
        <f>IFERROR(AB208/$V208,0)</f>
        <v>0</v>
      </c>
      <c r="AB208" s="4">
        <f>E207</f>
        <v>0</v>
      </c>
      <c r="AC208" s="3">
        <f>IFERROR(AD208/$V208,0)</f>
        <v>0</v>
      </c>
      <c r="AD208" s="4">
        <f>F57</f>
        <v>0</v>
      </c>
    </row>
    <row r="209" spans="1:30" ht="13.23529411764706">
      <c r="A209" t="s">
        <v>187</v>
      </c>
      <c r="B209" s="4">
        <v>-1660000000</v>
      </c>
      <c r="C209" s="4">
        <v>-2150000000</v>
      </c>
      <c r="D209" s="4">
        <v>-3230000000</v>
      </c>
      <c r="E209" s="4">
        <v>-2390000000</v>
      </c>
      <c r="F209" s="4">
        <v>-3270000000</v>
      </c>
      <c r="H209" t="s">
        <f>A208</f>
        <v>186</v>
      </c>
      <c r="I209" s="3">
        <f>IFERROR(J209/$J$178,0)</f>
        <v>0.00079119496855345917</v>
      </c>
      <c r="J209" s="4">
        <f>B208</f>
        <v>6290000</v>
      </c>
      <c r="K209" s="3">
        <f>IFERROR(L209/$L$178,0)</f>
        <v>0.0048363874345549738</v>
      </c>
      <c r="L209" s="4">
        <f>C208</f>
        <v>36950000</v>
      </c>
      <c r="M209" s="3">
        <f>IFERROR(N209/$N$178,0)</f>
        <v>0.0007070967741935484</v>
      </c>
      <c r="N209" s="4">
        <f>D208</f>
        <v>5480000</v>
      </c>
      <c r="O209" s="3">
        <f>IFERROR(P209/$P$178,0)</f>
        <v>0.0007988165680473374</v>
      </c>
      <c r="P209" s="4">
        <f>E208</f>
        <v>6750000</v>
      </c>
      <c r="Q209" s="3">
        <f>IFERROR(R209/$R$178,0)</f>
        <v>0.024596717467760848</v>
      </c>
      <c r="R209" s="4">
        <f>F58</f>
        <v>209810000</v>
      </c>
      <c r="T209" t="s">
        <f>A208</f>
        <v>186</v>
      </c>
      <c r="U209" s="3">
        <f>IFERROR(V209/$V209,0)</f>
        <v>1</v>
      </c>
      <c r="V209" s="4">
        <f>B208</f>
        <v>6290000</v>
      </c>
      <c r="W209" s="3">
        <f>IFERROR(X209/$V209,0)</f>
        <v>5.874403815580286</v>
      </c>
      <c r="X209" s="4">
        <f>C208</f>
        <v>36950000</v>
      </c>
      <c r="Y209" s="3">
        <f>IFERROR(Z209/$V209,0)</f>
        <v>0.87122416534181235</v>
      </c>
      <c r="Z209" s="4">
        <f>D208</f>
        <v>5480000</v>
      </c>
      <c r="AA209" s="3">
        <f>IFERROR(AB209/$V209,0)</f>
        <v>1.0731319554848966</v>
      </c>
      <c r="AB209" s="4">
        <f>E208</f>
        <v>6750000</v>
      </c>
      <c r="AC209" s="3">
        <f>IFERROR(AD209/$V209,0)</f>
        <v>33.356120826709059</v>
      </c>
      <c r="AD209" s="4">
        <f>F58</f>
        <v>209810000</v>
      </c>
    </row>
    <row r="210" spans="1:30" ht="13.23529411764706">
      <c r="A210" t="s">
        <v>188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H210" t="s">
        <f>A209</f>
        <v>187</v>
      </c>
      <c r="I210" s="3">
        <f>IFERROR(J210/$J$178,0)</f>
        <v>-0.20880503144654089</v>
      </c>
      <c r="J210" s="4">
        <f>B209</f>
        <v>-1660000000</v>
      </c>
      <c r="K210" s="3">
        <f>IFERROR(L210/$L$178,0)</f>
        <v>-0.281413612565445</v>
      </c>
      <c r="L210" s="4">
        <f>C209</f>
        <v>-2150000000</v>
      </c>
      <c r="M210" s="3">
        <f>IFERROR(N210/$N$178,0)</f>
        <v>-0.41677419354838707</v>
      </c>
      <c r="N210" s="4">
        <f>D209</f>
        <v>-3230000000</v>
      </c>
      <c r="O210" s="3">
        <f>IFERROR(P210/$P$178,0)</f>
        <v>-0.28284023668639058</v>
      </c>
      <c r="P210" s="4">
        <f>E209</f>
        <v>-2390000000</v>
      </c>
      <c r="Q210" s="3">
        <f>IFERROR(R210/$R$178,0)</f>
        <v>0</v>
      </c>
      <c r="R210" s="4">
        <f>F59</f>
        <v>0</v>
      </c>
      <c r="T210" t="s">
        <f>A209</f>
        <v>187</v>
      </c>
      <c r="U210" s="3">
        <f>IFERROR(V210/$V210,0)</f>
        <v>1</v>
      </c>
      <c r="V210" s="4">
        <f>B209</f>
        <v>-1660000000</v>
      </c>
      <c r="W210" s="3">
        <f>IFERROR(X210/$V210,0)</f>
        <v>1.2951807228915662</v>
      </c>
      <c r="X210" s="4">
        <f>C209</f>
        <v>-2150000000</v>
      </c>
      <c r="Y210" s="3">
        <f>IFERROR(Z210/$V210,0)</f>
        <v>1.9457831325301205</v>
      </c>
      <c r="Z210" s="4">
        <f>D209</f>
        <v>-3230000000</v>
      </c>
      <c r="AA210" s="3">
        <f>IFERROR(AB210/$V210,0)</f>
        <v>1.4397590361445782</v>
      </c>
      <c r="AB210" s="4">
        <f>E209</f>
        <v>-2390000000</v>
      </c>
      <c r="AC210" s="3">
        <f>IFERROR(AD210/$V210,0)</f>
        <v>0</v>
      </c>
      <c r="AD210" s="4">
        <f>F59</f>
        <v>0</v>
      </c>
    </row>
    <row r="211" spans="1:30" ht="13.23529411764706">
      <c r="A211" t="s">
        <v>189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H211" t="s">
        <f>A210</f>
        <v>188</v>
      </c>
      <c r="I211" s="3">
        <f>IFERROR(J211/$J$178,0)</f>
        <v>0</v>
      </c>
      <c r="J211" s="4">
        <f>B210</f>
        <v>0</v>
      </c>
      <c r="K211" s="3">
        <f>IFERROR(L211/$L$178,0)</f>
        <v>0</v>
      </c>
      <c r="L211" s="4">
        <f>C210</f>
        <v>0</v>
      </c>
      <c r="M211" s="3">
        <f>IFERROR(N211/$N$178,0)</f>
        <v>0</v>
      </c>
      <c r="N211" s="4">
        <f>D210</f>
        <v>0</v>
      </c>
      <c r="O211" s="3">
        <f>IFERROR(P211/$P$178,0)</f>
        <v>0</v>
      </c>
      <c r="P211" s="4">
        <f>E210</f>
        <v>0</v>
      </c>
      <c r="Q211" s="3">
        <f>IFERROR(R211/$R$178,0)</f>
        <v>0</v>
      </c>
      <c r="R211" s="4">
        <f>F60</f>
        <v>0</v>
      </c>
      <c r="T211" t="s">
        <f>A210</f>
        <v>188</v>
      </c>
      <c r="U211" s="3">
        <f>IFERROR(V211/$V211,0)</f>
        <v>0</v>
      </c>
      <c r="V211" s="4">
        <f>B210</f>
        <v>0</v>
      </c>
      <c r="W211" s="3">
        <f>IFERROR(X211/$V211,0)</f>
        <v>0</v>
      </c>
      <c r="X211" s="4">
        <f>C210</f>
        <v>0</v>
      </c>
      <c r="Y211" s="3">
        <f>IFERROR(Z211/$V211,0)</f>
        <v>0</v>
      </c>
      <c r="Z211" s="4">
        <f>D210</f>
        <v>0</v>
      </c>
      <c r="AA211" s="3">
        <f>IFERROR(AB211/$V211,0)</f>
        <v>0</v>
      </c>
      <c r="AB211" s="4">
        <f>E210</f>
        <v>0</v>
      </c>
      <c r="AC211" s="3">
        <f>IFERROR(AD211/$V211,0)</f>
        <v>0</v>
      </c>
      <c r="AD211" s="4">
        <f>F60</f>
        <v>0</v>
      </c>
    </row>
    <row r="212" spans="1:30" ht="13.23529411764706">
      <c r="A212" t="s">
        <v>190</v>
      </c>
      <c r="B212" s="4">
        <v>-537310000</v>
      </c>
      <c r="C212" s="4">
        <v>-572010000</v>
      </c>
      <c r="D212" s="4">
        <v>-609600000</v>
      </c>
      <c r="E212" s="4">
        <v>-647630000</v>
      </c>
      <c r="F212" s="4">
        <v>-670760000</v>
      </c>
      <c r="H212" t="s">
        <f>A211</f>
        <v>189</v>
      </c>
      <c r="I212" s="3">
        <f>IFERROR(J212/$J$178,0)</f>
        <v>0</v>
      </c>
      <c r="J212" s="4">
        <f>B211</f>
        <v>0</v>
      </c>
      <c r="K212" s="3">
        <f>IFERROR(L212/$L$178,0)</f>
        <v>0</v>
      </c>
      <c r="L212" s="4">
        <f>C211</f>
        <v>0</v>
      </c>
      <c r="M212" s="3">
        <f>IFERROR(N212/$N$178,0)</f>
        <v>0</v>
      </c>
      <c r="N212" s="4">
        <f>D211</f>
        <v>0</v>
      </c>
      <c r="O212" s="3">
        <f>IFERROR(P212/$P$178,0)</f>
        <v>0</v>
      </c>
      <c r="P212" s="4">
        <f>E211</f>
        <v>0</v>
      </c>
      <c r="Q212" s="3">
        <f>IFERROR(R212/$R$178,0)</f>
        <v>0</v>
      </c>
      <c r="R212" s="4">
        <f>F61</f>
        <v>0</v>
      </c>
      <c r="T212" t="s">
        <f>A211</f>
        <v>189</v>
      </c>
      <c r="U212" s="3">
        <f>IFERROR(V212/$V212,0)</f>
        <v>0</v>
      </c>
      <c r="V212" s="4">
        <f>B211</f>
        <v>0</v>
      </c>
      <c r="W212" s="3">
        <f>IFERROR(X212/$V212,0)</f>
        <v>0</v>
      </c>
      <c r="X212" s="4">
        <f>C211</f>
        <v>0</v>
      </c>
      <c r="Y212" s="3">
        <f>IFERROR(Z212/$V212,0)</f>
        <v>0</v>
      </c>
      <c r="Z212" s="4">
        <f>D211</f>
        <v>0</v>
      </c>
      <c r="AA212" s="3">
        <f>IFERROR(AB212/$V212,0)</f>
        <v>0</v>
      </c>
      <c r="AB212" s="4">
        <f>E211</f>
        <v>0</v>
      </c>
      <c r="AC212" s="3">
        <f>IFERROR(AD212/$V212,0)</f>
        <v>-0</v>
      </c>
      <c r="AD212" s="4">
        <f>F61</f>
        <v>0</v>
      </c>
    </row>
    <row r="213" spans="1:30" ht="13.23529411764706">
      <c r="A213" t="s">
        <v>191</v>
      </c>
      <c r="B213" s="4">
        <v>-529789999.99999994</v>
      </c>
      <c r="C213" s="4">
        <v>-564490000</v>
      </c>
      <c r="D213" s="4">
        <v>-602080000</v>
      </c>
      <c r="E213" s="4">
        <v>-640110000</v>
      </c>
      <c r="F213" s="4">
        <v>-663240000</v>
      </c>
      <c r="H213" t="s">
        <f>A212</f>
        <v>190</v>
      </c>
      <c r="I213" s="3">
        <f>IFERROR(J213/$J$178,0)</f>
        <v>-0.067586163522012577</v>
      </c>
      <c r="J213" s="4">
        <f>B212</f>
        <v>-537310000</v>
      </c>
      <c r="K213" s="3">
        <f>IFERROR(L213/$L$178,0)</f>
        <v>-0.074870418848167544</v>
      </c>
      <c r="L213" s="4">
        <f>C212</f>
        <v>-572010000</v>
      </c>
      <c r="M213" s="3">
        <f>IFERROR(N213/$N$178,0)</f>
        <v>-0.078658064516129028</v>
      </c>
      <c r="N213" s="4">
        <f>D212</f>
        <v>-609600000</v>
      </c>
      <c r="O213" s="3">
        <f>IFERROR(P213/$P$178,0)</f>
        <v>-0.076642603550295868</v>
      </c>
      <c r="P213" s="4">
        <f>E212</f>
        <v>-647630000</v>
      </c>
      <c r="Q213" s="3">
        <f>IFERROR(R213/$R$178,0)</f>
        <v>0</v>
      </c>
      <c r="R213" s="4">
        <f>F62</f>
        <v>0</v>
      </c>
      <c r="T213" t="s">
        <f>A212</f>
        <v>190</v>
      </c>
      <c r="U213" s="3">
        <f>IFERROR(V213/$V213,0)</f>
        <v>1</v>
      </c>
      <c r="V213" s="4">
        <f>B212</f>
        <v>-537310000</v>
      </c>
      <c r="W213" s="3">
        <f>IFERROR(X213/$V213,0)</f>
        <v>1.0645809681561855</v>
      </c>
      <c r="X213" s="4">
        <f>C212</f>
        <v>-572010000</v>
      </c>
      <c r="Y213" s="3">
        <f>IFERROR(Z213/$V213,0)</f>
        <v>1.1345405817870502</v>
      </c>
      <c r="Z213" s="4">
        <f>D212</f>
        <v>-609600000</v>
      </c>
      <c r="AA213" s="3">
        <f>IFERROR(AB213/$V213,0)</f>
        <v>1.2053190895386277</v>
      </c>
      <c r="AB213" s="4">
        <f>E212</f>
        <v>-647630000</v>
      </c>
      <c r="AC213" s="3">
        <f>IFERROR(AD213/$V213,0)</f>
        <v>-0</v>
      </c>
      <c r="AD213" s="4">
        <f>F62</f>
        <v>0</v>
      </c>
    </row>
    <row r="214" spans="1:30" ht="13.23529411764706">
      <c r="A214" t="s">
        <v>61</v>
      </c>
      <c r="B214" s="4">
        <v>-7520000</v>
      </c>
      <c r="C214" s="4">
        <v>-7520000</v>
      </c>
      <c r="D214" s="4">
        <v>-7520000</v>
      </c>
      <c r="E214" s="4">
        <v>-7520000</v>
      </c>
      <c r="F214" s="4">
        <v>-7520000</v>
      </c>
      <c r="H214" t="s">
        <f>A213</f>
        <v>191</v>
      </c>
      <c r="I214" s="3">
        <f>IFERROR(J214/$J$178,0)</f>
        <v>-0.066640251572327031</v>
      </c>
      <c r="J214" s="4">
        <f>B213</f>
        <v>-529789999.99999994</v>
      </c>
      <c r="K214" s="3">
        <f>IFERROR(L214/$L$178,0)</f>
        <v>-0.073886125654450269</v>
      </c>
      <c r="L214" s="4">
        <f>C213</f>
        <v>-564490000</v>
      </c>
      <c r="M214" s="3">
        <f>IFERROR(N214/$N$178,0)</f>
        <v>-0.077687741935483876</v>
      </c>
      <c r="N214" s="4">
        <f>D213</f>
        <v>-602080000</v>
      </c>
      <c r="O214" s="3">
        <f>IFERROR(P214/$P$178,0)</f>
        <v>-0.075752662721893502</v>
      </c>
      <c r="P214" s="4">
        <f>E213</f>
        <v>-640110000</v>
      </c>
      <c r="Q214" s="3">
        <f>IFERROR(R214/$R$178,0)</f>
        <v>0.1074525205158265</v>
      </c>
      <c r="R214" s="4">
        <f>F63</f>
        <v>916570000</v>
      </c>
      <c r="T214" t="s">
        <f>A213</f>
        <v>191</v>
      </c>
      <c r="U214" s="3">
        <f>IFERROR(V214/$V214,0)</f>
        <v>1</v>
      </c>
      <c r="V214" s="4">
        <f>B213</f>
        <v>-529789999.99999994</v>
      </c>
      <c r="W214" s="3">
        <f>IFERROR(X214/$V214,0)</f>
        <v>1.065497650012269</v>
      </c>
      <c r="X214" s="4">
        <f>C213</f>
        <v>-564490000</v>
      </c>
      <c r="Y214" s="3">
        <f>IFERROR(Z214/$V214,0)</f>
        <v>1.1364502916249837</v>
      </c>
      <c r="Z214" s="4">
        <f>D213</f>
        <v>-602080000</v>
      </c>
      <c r="AA214" s="3">
        <f>IFERROR(AB214/$V214,0)</f>
        <v>1.208233450990015</v>
      </c>
      <c r="AB214" s="4">
        <f>E213</f>
        <v>-640110000</v>
      </c>
      <c r="AC214" s="3">
        <f>IFERROR(AD214/$V214,0)</f>
        <v>-1.7300628550935278</v>
      </c>
      <c r="AD214" s="4">
        <f>F63</f>
        <v>916570000</v>
      </c>
    </row>
    <row r="215" spans="1:30" ht="13.23529411764706">
      <c r="A215" t="s">
        <v>192</v>
      </c>
      <c r="B215" s="4">
        <v>0</v>
      </c>
      <c r="C215" s="4">
        <v>0</v>
      </c>
      <c r="D215" s="4">
        <v>0</v>
      </c>
      <c r="E215" s="4">
        <v>0</v>
      </c>
      <c r="F215" s="4">
        <v>852250000</v>
      </c>
      <c r="H215" t="s">
        <f>A214</f>
        <v>61</v>
      </c>
      <c r="I215" s="3">
        <f>IFERROR(J215/$J$178,0)</f>
        <v>-0.00094591194968553455</v>
      </c>
      <c r="J215" s="4">
        <f>B214</f>
        <v>-7520000</v>
      </c>
      <c r="K215" s="3">
        <f>IFERROR(L215/$L$178,0)</f>
        <v>-0.00098429319371727748</v>
      </c>
      <c r="L215" s="4">
        <f>C214</f>
        <v>-7520000</v>
      </c>
      <c r="M215" s="3">
        <f>IFERROR(N215/$N$178,0)</f>
        <v>-0.00097032258064516132</v>
      </c>
      <c r="N215" s="4">
        <f>D214</f>
        <v>-7520000</v>
      </c>
      <c r="O215" s="3">
        <f>IFERROR(P215/$P$178,0)</f>
        <v>-0.00088994082840236697</v>
      </c>
      <c r="P215" s="4">
        <f>E214</f>
        <v>-7520000</v>
      </c>
      <c r="Q215" s="3">
        <f>IFERROR(R215/$R$178,0)</f>
        <v>0.00088159437280187583</v>
      </c>
      <c r="R215" s="4">
        <f>F64</f>
        <v>7520000</v>
      </c>
      <c r="T215" t="s">
        <f>A214</f>
        <v>61</v>
      </c>
      <c r="U215" s="3">
        <f>IFERROR(V215/$V215,0)</f>
        <v>1</v>
      </c>
      <c r="V215" s="4">
        <f>B214</f>
        <v>-7520000</v>
      </c>
      <c r="W215" s="3">
        <f>IFERROR(X215/$V215,0)</f>
        <v>1</v>
      </c>
      <c r="X215" s="4">
        <f>C214</f>
        <v>-7520000</v>
      </c>
      <c r="Y215" s="3">
        <f>IFERROR(Z215/$V215,0)</f>
        <v>1</v>
      </c>
      <c r="Z215" s="4">
        <f>D214</f>
        <v>-7520000</v>
      </c>
      <c r="AA215" s="3">
        <f>IFERROR(AB215/$V215,0)</f>
        <v>1</v>
      </c>
      <c r="AB215" s="4">
        <f>E214</f>
        <v>-7520000</v>
      </c>
      <c r="AC215" s="3">
        <f>IFERROR(AD215/$V215,0)</f>
        <v>-1</v>
      </c>
      <c r="AD215" s="4">
        <f>F64</f>
        <v>7520000</v>
      </c>
    </row>
    <row r="216" spans="1:30" ht="13.23529411764706">
      <c r="A216" t="s">
        <v>193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H216" t="s">
        <f>A215</f>
        <v>192</v>
      </c>
      <c r="I216" s="3">
        <f>IFERROR(J216/$J$178,0)</f>
        <v>0</v>
      </c>
      <c r="J216" s="4">
        <f>B215</f>
        <v>0</v>
      </c>
      <c r="K216" s="3">
        <f>IFERROR(L216/$L$178,0)</f>
        <v>0</v>
      </c>
      <c r="L216" s="4">
        <f>C215</f>
        <v>0</v>
      </c>
      <c r="M216" s="3">
        <f>IFERROR(N216/$N$178,0)</f>
        <v>0</v>
      </c>
      <c r="N216" s="4">
        <f>D215</f>
        <v>0</v>
      </c>
      <c r="O216" s="3">
        <f>IFERROR(P216/$P$178,0)</f>
        <v>0</v>
      </c>
      <c r="P216" s="4">
        <f>E215</f>
        <v>0</v>
      </c>
      <c r="Q216" s="3">
        <f>IFERROR(R216/$R$178,0)</f>
        <v>0.10657092614302463</v>
      </c>
      <c r="R216" s="4">
        <f>F65</f>
        <v>909050000</v>
      </c>
      <c r="T216" t="s">
        <f>A215</f>
        <v>192</v>
      </c>
      <c r="U216" s="3">
        <f>IFERROR(V216/$V216,0)</f>
        <v>0</v>
      </c>
      <c r="V216" s="4">
        <f>B215</f>
        <v>0</v>
      </c>
      <c r="W216" s="3">
        <f>IFERROR(X216/$V216,0)</f>
        <v>0</v>
      </c>
      <c r="X216" s="4">
        <f>C215</f>
        <v>0</v>
      </c>
      <c r="Y216" s="3">
        <f>IFERROR(Z216/$V216,0)</f>
        <v>0</v>
      </c>
      <c r="Z216" s="4">
        <f>D215</f>
        <v>0</v>
      </c>
      <c r="AA216" s="3">
        <f>IFERROR(AB216/$V216,0)</f>
        <v>0</v>
      </c>
      <c r="AB216" s="4">
        <f>E215</f>
        <v>0</v>
      </c>
      <c r="AC216" s="3">
        <f>IFERROR(AD216/$V216,0)</f>
        <v>0</v>
      </c>
      <c r="AD216" s="4">
        <f>F65</f>
        <v>909050000</v>
      </c>
    </row>
    <row r="217" spans="1:30" ht="13.23529411764706">
      <c r="A217" t="s">
        <v>194</v>
      </c>
      <c r="B217" s="4">
        <v>0</v>
      </c>
      <c r="C217" s="4">
        <v>0</v>
      </c>
      <c r="D217" s="4">
        <v>0</v>
      </c>
      <c r="E217" s="4">
        <v>0</v>
      </c>
      <c r="F217" s="4">
        <v>852250000</v>
      </c>
      <c r="H217" t="s">
        <f>A216</f>
        <v>193</v>
      </c>
      <c r="I217" s="3">
        <f>IFERROR(J217/$J$178,0)</f>
        <v>0</v>
      </c>
      <c r="J217" s="4">
        <f>B216</f>
        <v>0</v>
      </c>
      <c r="K217" s="3">
        <f>IFERROR(L217/$L$178,0)</f>
        <v>0</v>
      </c>
      <c r="L217" s="4">
        <f>C216</f>
        <v>0</v>
      </c>
      <c r="M217" s="3">
        <f>IFERROR(N217/$N$178,0)</f>
        <v>0</v>
      </c>
      <c r="N217" s="4">
        <f>D216</f>
        <v>0</v>
      </c>
      <c r="O217" s="3">
        <f>IFERROR(P217/$P$178,0)</f>
        <v>0</v>
      </c>
      <c r="P217" s="4">
        <f>E216</f>
        <v>0</v>
      </c>
      <c r="Q217" s="3">
        <f>IFERROR(R217/$R$178,0)</f>
        <v>0</v>
      </c>
      <c r="R217" s="4">
        <f>F66</f>
        <v>0</v>
      </c>
      <c r="T217" t="s">
        <f>A216</f>
        <v>193</v>
      </c>
      <c r="U217" s="3">
        <f>IFERROR(V217/$V217,0)</f>
        <v>0</v>
      </c>
      <c r="V217" s="4">
        <f>B216</f>
        <v>0</v>
      </c>
      <c r="W217" s="3">
        <f>IFERROR(X217/$V217,0)</f>
        <v>0</v>
      </c>
      <c r="X217" s="4">
        <f>C216</f>
        <v>0</v>
      </c>
      <c r="Y217" s="3">
        <f>IFERROR(Z217/$V217,0)</f>
        <v>0</v>
      </c>
      <c r="Z217" s="4">
        <f>D216</f>
        <v>0</v>
      </c>
      <c r="AA217" s="3">
        <f>IFERROR(AB217/$V217,0)</f>
        <v>0</v>
      </c>
      <c r="AB217" s="4">
        <f>E216</f>
        <v>0</v>
      </c>
      <c r="AC217" s="3">
        <f>IFERROR(AD217/$V217,0)</f>
        <v>0</v>
      </c>
      <c r="AD217" s="4">
        <f>F66</f>
        <v>0</v>
      </c>
    </row>
    <row r="218" spans="1:30" ht="13.23529411764706">
      <c r="A218" t="s">
        <v>195</v>
      </c>
      <c r="B218" s="4">
        <v>0</v>
      </c>
      <c r="C218" s="4">
        <v>0</v>
      </c>
      <c r="D218" s="4">
        <v>0</v>
      </c>
      <c r="E218" s="4">
        <v>0</v>
      </c>
      <c r="F218" s="4">
        <v>852250000</v>
      </c>
      <c r="H218" t="s">
        <f>A217</f>
        <v>194</v>
      </c>
      <c r="I218" s="3">
        <f>IFERROR(J218/$J$178,0)</f>
        <v>0</v>
      </c>
      <c r="J218" s="4">
        <f>B217</f>
        <v>0</v>
      </c>
      <c r="K218" s="3">
        <f>IFERROR(L218/$L$178,0)</f>
        <v>0</v>
      </c>
      <c r="L218" s="4">
        <f>C217</f>
        <v>0</v>
      </c>
      <c r="M218" s="3">
        <f>IFERROR(N218/$N$178,0)</f>
        <v>0</v>
      </c>
      <c r="N218" s="4">
        <f>D217</f>
        <v>0</v>
      </c>
      <c r="O218" s="3">
        <f>IFERROR(P218/$P$178,0)</f>
        <v>0</v>
      </c>
      <c r="P218" s="4">
        <f>E217</f>
        <v>0</v>
      </c>
      <c r="Q218" s="3">
        <f>IFERROR(R218/$R$178,0)</f>
        <v>0</v>
      </c>
      <c r="R218" s="4">
        <f>F67</f>
        <v>0</v>
      </c>
      <c r="T218" t="s">
        <f>A217</f>
        <v>194</v>
      </c>
      <c r="U218" s="3">
        <f>IFERROR(V218/$V218,0)</f>
        <v>0</v>
      </c>
      <c r="V218" s="4">
        <f>B217</f>
        <v>0</v>
      </c>
      <c r="W218" s="3">
        <f>IFERROR(X218/$V218,0)</f>
        <v>0</v>
      </c>
      <c r="X218" s="4">
        <f>C217</f>
        <v>0</v>
      </c>
      <c r="Y218" s="3">
        <f>IFERROR(Z218/$V218,0)</f>
        <v>0</v>
      </c>
      <c r="Z218" s="4">
        <f>D217</f>
        <v>0</v>
      </c>
      <c r="AA218" s="3">
        <f>IFERROR(AB218/$V218,0)</f>
        <v>0</v>
      </c>
      <c r="AB218" s="4">
        <f>E217</f>
        <v>0</v>
      </c>
      <c r="AC218" s="3">
        <f>IFERROR(AD218/$V218,0)</f>
        <v>0</v>
      </c>
      <c r="AD218" s="4">
        <f>F67</f>
        <v>0</v>
      </c>
    </row>
    <row r="219" spans="1:30" ht="13.23529411764706">
      <c r="A219" t="s">
        <v>196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H219" t="s">
        <f>A218</f>
        <v>195</v>
      </c>
      <c r="I219" s="3">
        <f>IFERROR(J219/$J$178,0)</f>
        <v>0</v>
      </c>
      <c r="J219" s="4">
        <f>B218</f>
        <v>0</v>
      </c>
      <c r="K219" s="3">
        <f>IFERROR(L219/$L$178,0)</f>
        <v>0</v>
      </c>
      <c r="L219" s="4">
        <f>C218</f>
        <v>0</v>
      </c>
      <c r="M219" s="3">
        <f>IFERROR(N219/$N$178,0)</f>
        <v>0</v>
      </c>
      <c r="N219" s="4">
        <f>D218</f>
        <v>0</v>
      </c>
      <c r="O219" s="3">
        <f>IFERROR(P219/$P$178,0)</f>
        <v>0</v>
      </c>
      <c r="P219" s="4">
        <f>E218</f>
        <v>0</v>
      </c>
      <c r="Q219" s="3">
        <f>IFERROR(R219/$R$178,0)</f>
        <v>0</v>
      </c>
      <c r="R219" s="4">
        <f>F68</f>
        <v>0</v>
      </c>
      <c r="T219" t="s">
        <f>A218</f>
        <v>195</v>
      </c>
      <c r="U219" s="3">
        <f>IFERROR(V219/$V219,0)</f>
        <v>0</v>
      </c>
      <c r="V219" s="4">
        <f>B218</f>
        <v>0</v>
      </c>
      <c r="W219" s="3">
        <f>IFERROR(X219/$V219,0)</f>
        <v>0</v>
      </c>
      <c r="X219" s="4">
        <f>C218</f>
        <v>0</v>
      </c>
      <c r="Y219" s="3">
        <f>IFERROR(Z219/$V219,0)</f>
        <v>0</v>
      </c>
      <c r="Z219" s="4">
        <f>D218</f>
        <v>0</v>
      </c>
      <c r="AA219" s="3">
        <f>IFERROR(AB219/$V219,0)</f>
        <v>0</v>
      </c>
      <c r="AB219" s="4">
        <f>E218</f>
        <v>0</v>
      </c>
      <c r="AC219" s="3">
        <f>IFERROR(AD219/$V219,0)</f>
        <v>0</v>
      </c>
      <c r="AD219" s="4">
        <f>F68</f>
        <v>0</v>
      </c>
    </row>
    <row r="220" spans="1:30" ht="13.23529411764706">
      <c r="A220" t="s">
        <v>197</v>
      </c>
      <c r="B220" s="4">
        <v>766180000</v>
      </c>
      <c r="C220" s="4">
        <v>587550000</v>
      </c>
      <c r="D220" s="4">
        <v>1830000000</v>
      </c>
      <c r="E220" s="4">
        <v>1410000000</v>
      </c>
      <c r="F220" s="4">
        <v>991960000</v>
      </c>
      <c r="H220" t="s">
        <f>A219</f>
        <v>196</v>
      </c>
      <c r="I220" s="3">
        <f>IFERROR(J220/$J$178,0)</f>
        <v>0</v>
      </c>
      <c r="J220" s="4">
        <f>B219</f>
        <v>0</v>
      </c>
      <c r="K220" s="3">
        <f>IFERROR(L220/$L$178,0)</f>
        <v>0</v>
      </c>
      <c r="L220" s="4">
        <f>C219</f>
        <v>0</v>
      </c>
      <c r="M220" s="3">
        <f>IFERROR(N220/$N$178,0)</f>
        <v>0</v>
      </c>
      <c r="N220" s="4">
        <f>D219</f>
        <v>0</v>
      </c>
      <c r="O220" s="3">
        <f>IFERROR(P220/$P$178,0)</f>
        <v>0</v>
      </c>
      <c r="P220" s="4">
        <f>E219</f>
        <v>0</v>
      </c>
      <c r="Q220" s="3">
        <f>IFERROR(R220/$R$178,0)</f>
        <v>0</v>
      </c>
      <c r="R220" s="4">
        <f>F69</f>
        <v>0</v>
      </c>
      <c r="T220" t="s">
        <f>A219</f>
        <v>196</v>
      </c>
      <c r="U220" s="3">
        <f>IFERROR(V220/$V220,0)</f>
        <v>0</v>
      </c>
      <c r="V220" s="4">
        <f>B219</f>
        <v>0</v>
      </c>
      <c r="W220" s="3">
        <f>IFERROR(X220/$V220,0)</f>
        <v>0</v>
      </c>
      <c r="X220" s="4">
        <f>C219</f>
        <v>0</v>
      </c>
      <c r="Y220" s="3">
        <f>IFERROR(Z220/$V220,0)</f>
        <v>0</v>
      </c>
      <c r="Z220" s="4">
        <f>D219</f>
        <v>0</v>
      </c>
      <c r="AA220" s="3">
        <f>IFERROR(AB220/$V220,0)</f>
        <v>0</v>
      </c>
      <c r="AB220" s="4">
        <f>E219</f>
        <v>0</v>
      </c>
      <c r="AC220" s="3">
        <f>IFERROR(AD220/$V220,0)</f>
        <v>0</v>
      </c>
      <c r="AD220" s="4">
        <f>F69</f>
        <v>0</v>
      </c>
    </row>
    <row r="221" spans="1:30" ht="13.23529411764706">
      <c r="A221" t="s">
        <v>198</v>
      </c>
      <c r="B221" s="4">
        <v>-242120000</v>
      </c>
      <c r="C221" s="4">
        <v>-12450000</v>
      </c>
      <c r="D221" s="4">
        <v>72810000</v>
      </c>
      <c r="E221" s="4">
        <v>-379310000</v>
      </c>
      <c r="F221" s="4">
        <v>325370000</v>
      </c>
      <c r="H221" t="s">
        <f>A220</f>
        <v>197</v>
      </c>
      <c r="I221" s="3">
        <f>IFERROR(J221/$J$178,0)</f>
        <v>0.096374842767295604</v>
      </c>
      <c r="J221" s="4">
        <f>B220</f>
        <v>766180000</v>
      </c>
      <c r="K221" s="3">
        <f>IFERROR(L221/$L$178,0)</f>
        <v>0.076904450261780111</v>
      </c>
      <c r="L221" s="4">
        <f>C220</f>
        <v>587550000</v>
      </c>
      <c r="M221" s="3">
        <f>IFERROR(N221/$N$178,0)</f>
        <v>0.2361290322580645</v>
      </c>
      <c r="N221" s="4">
        <f>D220</f>
        <v>1830000000</v>
      </c>
      <c r="O221" s="3">
        <f>IFERROR(P221/$P$178,0)</f>
        <v>0.16686390532544382</v>
      </c>
      <c r="P221" s="4">
        <f>E220</f>
        <v>1410000000</v>
      </c>
      <c r="Q221" s="3">
        <f>IFERROR(R221/$R$178,0)</f>
        <v>0</v>
      </c>
      <c r="R221" s="4">
        <f>F70</f>
        <v>0</v>
      </c>
      <c r="T221" t="s">
        <f>A220</f>
        <v>197</v>
      </c>
      <c r="U221" s="3">
        <f>IFERROR(V221/$V221,0)</f>
        <v>1</v>
      </c>
      <c r="V221" s="4">
        <f>B220</f>
        <v>766180000</v>
      </c>
      <c r="W221" s="3">
        <f>IFERROR(X221/$V221,0)</f>
        <v>0.76685635229319482</v>
      </c>
      <c r="X221" s="4">
        <f>C220</f>
        <v>587550000</v>
      </c>
      <c r="Y221" s="3">
        <f>IFERROR(Z221/$V221,0)</f>
        <v>2.3884726826594274</v>
      </c>
      <c r="Z221" s="4">
        <f>D220</f>
        <v>1830000000</v>
      </c>
      <c r="AA221" s="3">
        <f>IFERROR(AB221/$V221,0)</f>
        <v>1.8402986243441488</v>
      </c>
      <c r="AB221" s="4">
        <f>E220</f>
        <v>1410000000</v>
      </c>
      <c r="AC221" s="3">
        <f>IFERROR(AD221/$V221,0)</f>
        <v>-0</v>
      </c>
      <c r="AD221" s="4">
        <f>F70</f>
        <v>0</v>
      </c>
    </row>
    <row r="222" spans="1:30" ht="13.23529411764706">
      <c r="A222" t="s">
        <v>199</v>
      </c>
      <c r="B222" s="4">
        <v>1010000000</v>
      </c>
      <c r="C222" s="4">
        <v>600000000</v>
      </c>
      <c r="D222" s="4">
        <v>1760000000</v>
      </c>
      <c r="E222" s="4">
        <v>1790000000</v>
      </c>
      <c r="F222" s="4">
        <v>666590000</v>
      </c>
      <c r="H222" t="s">
        <f>A221</f>
        <v>198</v>
      </c>
      <c r="I222" s="3">
        <f>IFERROR(J222/$J$178,0)</f>
        <v>-0.030455345911949684</v>
      </c>
      <c r="J222" s="4">
        <f>B221</f>
        <v>-242120000</v>
      </c>
      <c r="K222" s="3">
        <f>IFERROR(L222/$L$178,0)</f>
        <v>-0.0016295811518324608</v>
      </c>
      <c r="L222" s="4">
        <f>C221</f>
        <v>-12450000</v>
      </c>
      <c r="M222" s="3">
        <f>IFERROR(N222/$N$178,0)</f>
        <v>0.0093948387096774201</v>
      </c>
      <c r="N222" s="4">
        <f>D221</f>
        <v>72810000</v>
      </c>
      <c r="O222" s="3">
        <f>IFERROR(P222/$P$178,0)</f>
        <v>-0.044888757396449708</v>
      </c>
      <c r="P222" s="4">
        <f>E221</f>
        <v>-379310000</v>
      </c>
      <c r="Q222" s="3">
        <f>IFERROR(R222/$R$178,0)</f>
        <v>0</v>
      </c>
      <c r="R222" s="4">
        <f>F71</f>
        <v>0</v>
      </c>
      <c r="T222" t="s">
        <f>A221</f>
        <v>198</v>
      </c>
      <c r="U222" s="3">
        <f>IFERROR(V222/$V222,0)</f>
        <v>1</v>
      </c>
      <c r="V222" s="4">
        <f>B221</f>
        <v>-242120000</v>
      </c>
      <c r="W222" s="3">
        <f>IFERROR(X222/$V222,0)</f>
        <v>0.051420783082768873</v>
      </c>
      <c r="X222" s="4">
        <f>C221</f>
        <v>-12450000</v>
      </c>
      <c r="Y222" s="3">
        <f>IFERROR(Z222/$V222,0)</f>
        <v>-0.30071865190814473</v>
      </c>
      <c r="Z222" s="4">
        <f>D221</f>
        <v>72810000</v>
      </c>
      <c r="AA222" s="3">
        <f>IFERROR(AB222/$V222,0)</f>
        <v>1.5666198579216917</v>
      </c>
      <c r="AB222" s="4">
        <f>E221</f>
        <v>-379310000</v>
      </c>
      <c r="AC222" s="3">
        <f>IFERROR(AD222/$V222,0)</f>
        <v>0</v>
      </c>
      <c r="AD222" s="4">
        <f>F71</f>
        <v>0</v>
      </c>
    </row>
    <row r="223" spans="1:30" ht="13.23529411764706">
      <c r="A223" t="s">
        <v>200</v>
      </c>
      <c r="B223" s="4">
        <v>1230000000</v>
      </c>
      <c r="C223" s="4">
        <v>800000000</v>
      </c>
      <c r="D223" s="4">
        <v>2500000000</v>
      </c>
      <c r="E223" s="4">
        <v>2840000000</v>
      </c>
      <c r="F223" s="4">
        <v>1470000000</v>
      </c>
      <c r="H223" t="s">
        <f>A222</f>
        <v>199</v>
      </c>
      <c r="I223" s="3">
        <f>IFERROR(J223/$J$178,0)</f>
        <v>0.1270440251572327</v>
      </c>
      <c r="J223" s="4">
        <f>B222</f>
        <v>1010000000</v>
      </c>
      <c r="K223" s="3">
        <f>IFERROR(L223/$L$178,0)</f>
        <v>0.078534031413612565</v>
      </c>
      <c r="L223" s="4">
        <f>C222</f>
        <v>600000000</v>
      </c>
      <c r="M223" s="3">
        <f>IFERROR(N223/$N$178,0)</f>
        <v>0.2270967741935484</v>
      </c>
      <c r="N223" s="4">
        <f>D222</f>
        <v>1760000000</v>
      </c>
      <c r="O223" s="3">
        <f>IFERROR(P223/$P$178,0)</f>
        <v>0.21183431952662723</v>
      </c>
      <c r="P223" s="4">
        <f>E222</f>
        <v>1790000000</v>
      </c>
      <c r="Q223" s="3">
        <f>IFERROR(R223/$R$178,0)</f>
        <v>0.10657092614302463</v>
      </c>
      <c r="R223" s="4">
        <f>F72</f>
        <v>909050000</v>
      </c>
      <c r="T223" t="s">
        <f>A222</f>
        <v>199</v>
      </c>
      <c r="U223" s="3">
        <f>IFERROR(V223/$V223,0)</f>
        <v>1</v>
      </c>
      <c r="V223" s="4">
        <f>B222</f>
        <v>1010000000</v>
      </c>
      <c r="W223" s="3">
        <f>IFERROR(X223/$V223,0)</f>
        <v>0.59405940594059403</v>
      </c>
      <c r="X223" s="4">
        <f>C222</f>
        <v>600000000</v>
      </c>
      <c r="Y223" s="3">
        <f>IFERROR(Z223/$V223,0)</f>
        <v>1.7425742574257426</v>
      </c>
      <c r="Z223" s="4">
        <f>D222</f>
        <v>1760000000</v>
      </c>
      <c r="AA223" s="3">
        <f>IFERROR(AB223/$V223,0)</f>
        <v>1.7722772277227723</v>
      </c>
      <c r="AB223" s="4">
        <f>E222</f>
        <v>1790000000</v>
      </c>
      <c r="AC223" s="3">
        <f>IFERROR(AD223/$V223,0)</f>
        <v>0.90004950495049507</v>
      </c>
      <c r="AD223" s="4">
        <f>F72</f>
        <v>909050000</v>
      </c>
    </row>
    <row r="224" spans="1:30" ht="13.23529411764706">
      <c r="A224" t="s">
        <v>201</v>
      </c>
      <c r="B224" s="4">
        <v>-216700000</v>
      </c>
      <c r="C224" s="4">
        <v>-200000000</v>
      </c>
      <c r="D224" s="4">
        <v>-745000000</v>
      </c>
      <c r="E224" s="4">
        <v>-1050000000</v>
      </c>
      <c r="F224" s="4">
        <v>-801080000</v>
      </c>
      <c r="H224" t="s">
        <f>A223</f>
        <v>200</v>
      </c>
      <c r="I224" s="3">
        <f>IFERROR(J224/$J$178,0)</f>
        <v>0.15471698113207547</v>
      </c>
      <c r="J224" s="4">
        <f>B223</f>
        <v>1230000000</v>
      </c>
      <c r="K224" s="3">
        <f>IFERROR(L224/$L$178,0)</f>
        <v>0.10471204188481675</v>
      </c>
      <c r="L224" s="4">
        <f>C223</f>
        <v>800000000</v>
      </c>
      <c r="M224" s="3">
        <f>IFERROR(N224/$N$178,0)</f>
        <v>0.32258064516129031</v>
      </c>
      <c r="N224" s="4">
        <f>D223</f>
        <v>2500000000</v>
      </c>
      <c r="O224" s="3">
        <f>IFERROR(P224/$P$178,0)</f>
        <v>0.33609467455621306</v>
      </c>
      <c r="P224" s="4">
        <f>E223</f>
        <v>2840000000</v>
      </c>
      <c r="Q224" s="3">
        <f>IFERROR(R224/$R$178,0)</f>
        <v>0</v>
      </c>
      <c r="R224" s="4">
        <f>F73</f>
        <v>0</v>
      </c>
      <c r="T224" t="s">
        <f>A223</f>
        <v>200</v>
      </c>
      <c r="U224" s="3">
        <f>IFERROR(V224/$V224,0)</f>
        <v>1</v>
      </c>
      <c r="V224" s="4">
        <f>B223</f>
        <v>1230000000</v>
      </c>
      <c r="W224" s="3">
        <f>IFERROR(X224/$V224,0)</f>
        <v>0.65040650406504064</v>
      </c>
      <c r="X224" s="4">
        <f>C223</f>
        <v>800000000</v>
      </c>
      <c r="Y224" s="3">
        <f>IFERROR(Z224/$V224,0)</f>
        <v>2.0325203252032522</v>
      </c>
      <c r="Z224" s="4">
        <f>D223</f>
        <v>2500000000</v>
      </c>
      <c r="AA224" s="3">
        <f>IFERROR(AB224/$V224,0)</f>
        <v>2.3089430894308944</v>
      </c>
      <c r="AB224" s="4">
        <f>E223</f>
        <v>2840000000</v>
      </c>
      <c r="AC224" s="3">
        <f>IFERROR(AD224/$V224,0)</f>
        <v>0</v>
      </c>
      <c r="AD224" s="4">
        <f>F73</f>
        <v>0</v>
      </c>
    </row>
    <row r="225" spans="1:30" ht="13.23529411764706">
      <c r="A225" t="s">
        <v>166</v>
      </c>
      <c r="B225" s="4">
        <v>-18230000</v>
      </c>
      <c r="C225" s="4">
        <v>-33479999.999999996</v>
      </c>
      <c r="D225" s="4">
        <v>-4750000</v>
      </c>
      <c r="E225" s="4">
        <v>-28460000</v>
      </c>
      <c r="F225" s="4">
        <v>-1010000</v>
      </c>
      <c r="H225" t="s">
        <f>A224</f>
        <v>201</v>
      </c>
      <c r="I225" s="3">
        <f>IFERROR(J225/$J$178,0)</f>
        <v>-0.027257861635220124</v>
      </c>
      <c r="J225" s="4">
        <f>B224</f>
        <v>-216700000</v>
      </c>
      <c r="K225" s="3">
        <f>IFERROR(L225/$L$178,0)</f>
        <v>-0.026178010471204188</v>
      </c>
      <c r="L225" s="4">
        <f>C224</f>
        <v>-200000000</v>
      </c>
      <c r="M225" s="3">
        <f>IFERROR(N225/$N$178,0)</f>
        <v>-0.096129032258064517</v>
      </c>
      <c r="N225" s="4">
        <f>D224</f>
        <v>-745000000</v>
      </c>
      <c r="O225" s="3">
        <f>IFERROR(P225/$P$178,0)</f>
        <v>-0.12426035502958581</v>
      </c>
      <c r="P225" s="4">
        <f>E224</f>
        <v>-1050000000</v>
      </c>
      <c r="Q225" s="3">
        <f>IFERROR(R225/$R$178,0)</f>
        <v>0.10657092614302463</v>
      </c>
      <c r="R225" s="4">
        <f>F74</f>
        <v>909050000</v>
      </c>
      <c r="T225" t="s">
        <f>A224</f>
        <v>201</v>
      </c>
      <c r="U225" s="3">
        <f>IFERROR(V225/$V225,0)</f>
        <v>1</v>
      </c>
      <c r="V225" s="4">
        <f>B224</f>
        <v>-216700000</v>
      </c>
      <c r="W225" s="3">
        <f>IFERROR(X225/$V225,0)</f>
        <v>0.9229349330872173</v>
      </c>
      <c r="X225" s="4">
        <f>C224</f>
        <v>-200000000</v>
      </c>
      <c r="Y225" s="3">
        <f>IFERROR(Z225/$V225,0)</f>
        <v>3.4379326257498848</v>
      </c>
      <c r="Z225" s="4">
        <f>D224</f>
        <v>-745000000</v>
      </c>
      <c r="AA225" s="3">
        <f>IFERROR(AB225/$V225,0)</f>
        <v>4.8454083987078915</v>
      </c>
      <c r="AB225" s="4">
        <f>E224</f>
        <v>-1050000000</v>
      </c>
      <c r="AC225" s="3">
        <f>IFERROR(AD225/$V225,0)</f>
        <v>-4.1949700046146745</v>
      </c>
      <c r="AD225" s="4">
        <f>F74</f>
        <v>909050000</v>
      </c>
    </row>
    <row r="226" spans="1:30" ht="13.23529411764706">
      <c r="A226" t="s">
        <v>185</v>
      </c>
      <c r="B226" s="4">
        <v>-18230000</v>
      </c>
      <c r="C226" s="4">
        <v>-33479999.999999996</v>
      </c>
      <c r="D226" s="4">
        <v>-4750000</v>
      </c>
      <c r="E226" s="4">
        <v>-28460000</v>
      </c>
      <c r="F226" s="4">
        <v>-1010000</v>
      </c>
      <c r="H226" t="s">
        <f>A225</f>
        <v>166</v>
      </c>
      <c r="I226" s="3">
        <f>IFERROR(J226/$J$178,0)</f>
        <v>-0.0022930817610062894</v>
      </c>
      <c r="J226" s="4">
        <f>B225</f>
        <v>-18230000</v>
      </c>
      <c r="K226" s="3">
        <f>IFERROR(L226/$L$178,0)</f>
        <v>-0.0043821989528795803</v>
      </c>
      <c r="L226" s="4">
        <f>C225</f>
        <v>-33479999.999999996</v>
      </c>
      <c r="M226" s="3">
        <f>IFERROR(N226/$N$178,0)</f>
        <v>-0.00061290322580645159</v>
      </c>
      <c r="N226" s="4">
        <f>D225</f>
        <v>-4750000</v>
      </c>
      <c r="O226" s="3">
        <f>IFERROR(P226/$P$178,0)</f>
        <v>-0.0033680473372781068</v>
      </c>
      <c r="P226" s="4">
        <f>E225</f>
        <v>-28460000</v>
      </c>
      <c r="Q226" s="3">
        <f>IFERROR(R226/$R$178,0)</f>
        <v>3.3177022274325913e-10</v>
      </c>
      <c r="R226" s="4">
        <f>F75</f>
        <v>2.8300000000000001</v>
      </c>
      <c r="T226" t="s">
        <f>A225</f>
        <v>166</v>
      </c>
      <c r="U226" s="3">
        <f>IFERROR(V226/$V226,0)</f>
        <v>1</v>
      </c>
      <c r="V226" s="4">
        <f>B225</f>
        <v>-18230000</v>
      </c>
      <c r="W226" s="3">
        <f>IFERROR(X226/$V226,0)</f>
        <v>1.8365331870543058</v>
      </c>
      <c r="X226" s="4">
        <f>C225</f>
        <v>-33479999.999999996</v>
      </c>
      <c r="Y226" s="3">
        <f>IFERROR(Z226/$V226,0)</f>
        <v>0.26055951727921012</v>
      </c>
      <c r="Z226" s="4">
        <f>D225</f>
        <v>-4750000</v>
      </c>
      <c r="AA226" s="3">
        <f>IFERROR(AB226/$V226,0)</f>
        <v>1.5611629182665936</v>
      </c>
      <c r="AB226" s="4">
        <f>E225</f>
        <v>-28460000</v>
      </c>
      <c r="AC226" s="3">
        <f>IFERROR(AD226/$V226,0)</f>
        <v>-1.5523861766319254e-07</v>
      </c>
      <c r="AD226" s="4">
        <f>F75</f>
        <v>2.8300000000000001</v>
      </c>
    </row>
    <row r="227" spans="1:30" ht="13.23529411764706">
      <c r="A227" t="s">
        <v>186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H227" t="s">
        <f>A226</f>
        <v>185</v>
      </c>
      <c r="I227" s="3">
        <f>IFERROR(J227/$J$178,0)</f>
        <v>-0.0022930817610062894</v>
      </c>
      <c r="J227" s="4">
        <f>B226</f>
        <v>-18230000</v>
      </c>
      <c r="K227" s="3">
        <f>IFERROR(L227/$L$178,0)</f>
        <v>-0.0043821989528795803</v>
      </c>
      <c r="L227" s="4">
        <f>C226</f>
        <v>-33479999.999999996</v>
      </c>
      <c r="M227" s="3">
        <f>IFERROR(N227/$N$178,0)</f>
        <v>-0.00061290322580645159</v>
      </c>
      <c r="N227" s="4">
        <f>D226</f>
        <v>-4750000</v>
      </c>
      <c r="O227" s="3">
        <f>IFERROR(P227/$P$178,0)</f>
        <v>-0.0033680473372781068</v>
      </c>
      <c r="P227" s="4">
        <f>E226</f>
        <v>-28460000</v>
      </c>
      <c r="Q227" s="3">
        <f>IFERROR(R227/$R$178,0)</f>
        <v>0</v>
      </c>
      <c r="R227" s="4">
        <f>F76</f>
        <v>0</v>
      </c>
      <c r="T227" t="s">
        <f>A226</f>
        <v>185</v>
      </c>
      <c r="U227" s="3">
        <f>IFERROR(V227/$V227,0)</f>
        <v>1</v>
      </c>
      <c r="V227" s="4">
        <f>B226</f>
        <v>-18230000</v>
      </c>
      <c r="W227" s="3">
        <f>IFERROR(X227/$V227,0)</f>
        <v>1.8365331870543058</v>
      </c>
      <c r="X227" s="4">
        <f>C226</f>
        <v>-33479999.999999996</v>
      </c>
      <c r="Y227" s="3">
        <f>IFERROR(Z227/$V227,0)</f>
        <v>0.26055951727921012</v>
      </c>
      <c r="Z227" s="4">
        <f>D226</f>
        <v>-4750000</v>
      </c>
      <c r="AA227" s="3">
        <f>IFERROR(AB227/$V227,0)</f>
        <v>1.5611629182665936</v>
      </c>
      <c r="AB227" s="4">
        <f>E226</f>
        <v>-28460000</v>
      </c>
      <c r="AC227" s="3">
        <f>IFERROR(AD227/$V227,0)</f>
        <v>0</v>
      </c>
      <c r="AD227" s="4">
        <f>F76</f>
        <v>0</v>
      </c>
    </row>
    <row r="228" spans="1:30" ht="13.23529411764706">
      <c r="A228" t="s">
        <v>202</v>
      </c>
      <c r="B228" s="4">
        <v>210640000</v>
      </c>
      <c r="C228" s="4">
        <v>-17940000</v>
      </c>
      <c r="D228" s="4">
        <v>1210000000</v>
      </c>
      <c r="E228" s="4">
        <v>729940000</v>
      </c>
      <c r="F228" s="4">
        <v>1170000000</v>
      </c>
      <c r="H228" t="s">
        <f>A227</f>
        <v>186</v>
      </c>
      <c r="I228" s="3">
        <f>IFERROR(J228/$J$178,0)</f>
        <v>0</v>
      </c>
      <c r="J228" s="4">
        <f>B227</f>
        <v>0</v>
      </c>
      <c r="K228" s="3">
        <f>IFERROR(L228/$L$178,0)</f>
        <v>0</v>
      </c>
      <c r="L228" s="4">
        <f>C227</f>
        <v>0</v>
      </c>
      <c r="M228" s="3">
        <f>IFERROR(N228/$N$178,0)</f>
        <v>0</v>
      </c>
      <c r="N228" s="4">
        <f>D227</f>
        <v>0</v>
      </c>
      <c r="O228" s="3">
        <f>IFERROR(P228/$P$178,0)</f>
        <v>0</v>
      </c>
      <c r="P228" s="4">
        <f>E227</f>
        <v>0</v>
      </c>
      <c r="Q228" s="3">
        <f>IFERROR(R228/$R$178,0)</f>
        <v>0.03768112543962486</v>
      </c>
      <c r="R228" s="4">
        <f>F77</f>
        <v>321420000</v>
      </c>
      <c r="T228" t="s">
        <f>A227</f>
        <v>186</v>
      </c>
      <c r="U228" s="3">
        <f>IFERROR(V228/$V228,0)</f>
        <v>0</v>
      </c>
      <c r="V228" s="4">
        <f>B227</f>
        <v>0</v>
      </c>
      <c r="W228" s="3">
        <f>IFERROR(X228/$V228,0)</f>
        <v>0</v>
      </c>
      <c r="X228" s="4">
        <f>C227</f>
        <v>0</v>
      </c>
      <c r="Y228" s="3">
        <f>IFERROR(Z228/$V228,0)</f>
        <v>0</v>
      </c>
      <c r="Z228" s="4">
        <f>D227</f>
        <v>0</v>
      </c>
      <c r="AA228" s="3">
        <f>IFERROR(AB228/$V228,0)</f>
        <v>0</v>
      </c>
      <c r="AB228" s="4">
        <f>E227</f>
        <v>0</v>
      </c>
      <c r="AC228" s="3">
        <f>IFERROR(AD228/$V228,0)</f>
        <v>0</v>
      </c>
      <c r="AD228" s="4">
        <f>F77</f>
        <v>321420000</v>
      </c>
    </row>
    <row r="229" spans="1:30" ht="13.23529411764706">
      <c r="A229" t="s">
        <v>203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202</v>
      </c>
      <c r="I229" s="3">
        <f>IFERROR(J229/$J$178,0)</f>
        <v>0.026495597484276729</v>
      </c>
      <c r="J229" s="4">
        <f>B228</f>
        <v>210640000</v>
      </c>
      <c r="K229" s="3">
        <f>IFERROR(L229/$L$178,0)</f>
        <v>-0.0023481675392670156</v>
      </c>
      <c r="L229" s="4">
        <f>C228</f>
        <v>-17940000</v>
      </c>
      <c r="M229" s="3">
        <f>IFERROR(N229/$N$178,0)</f>
        <v>0.15612903225806452</v>
      </c>
      <c r="N229" s="4">
        <f>D228</f>
        <v>1210000000</v>
      </c>
      <c r="O229" s="3">
        <f>IFERROR(P229/$P$178,0)</f>
        <v>0.086383431952662737</v>
      </c>
      <c r="P229" s="4">
        <f>E228</f>
        <v>729940000</v>
      </c>
      <c r="Q229" s="3">
        <f>IFERROR(R229/$R$178,0)</f>
        <v>3.2942555685814773e-10</v>
      </c>
      <c r="R229" s="4">
        <f>F78</f>
        <v>2.8100000000000001</v>
      </c>
      <c r="T229" t="s">
        <f>A228</f>
        <v>202</v>
      </c>
      <c r="U229" s="3">
        <f>IFERROR(V229/$V229,0)</f>
        <v>1</v>
      </c>
      <c r="V229" s="4">
        <f>B228</f>
        <v>210640000</v>
      </c>
      <c r="W229" s="3">
        <f>IFERROR(X229/$V229,0)</f>
        <v>-0.08516900873528295</v>
      </c>
      <c r="X229" s="4">
        <f>C228</f>
        <v>-17940000</v>
      </c>
      <c r="Y229" s="3">
        <f>IFERROR(Z229/$V229,0)</f>
        <v>5.7443980250664639</v>
      </c>
      <c r="Z229" s="4">
        <f>D228</f>
        <v>1210000000</v>
      </c>
      <c r="AA229" s="3">
        <f>IFERROR(AB229/$V229,0)</f>
        <v>3.4653437143942272</v>
      </c>
      <c r="AB229" s="4">
        <f>E228</f>
        <v>729940000</v>
      </c>
      <c r="AC229" s="3">
        <f>IFERROR(AD229/$V229,0)</f>
        <v>1.3340296240030384e-08</v>
      </c>
      <c r="AD229" s="4">
        <f>F78</f>
        <v>2.8100000000000001</v>
      </c>
    </row>
    <row r="230" spans="1:30" ht="13.23529411764706">
      <c r="A230" t="s">
        <v>204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203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203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3.23529411764706">
      <c r="A231" t="s">
        <v>205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H231" t="s">
        <f>A230</f>
        <v>204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0.037859320046893324</v>
      </c>
      <c r="R231" s="4">
        <f>F80</f>
        <v>322940000</v>
      </c>
      <c r="T231" t="s">
        <f>A230</f>
        <v>204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322940000</v>
      </c>
    </row>
    <row r="232" spans="1:30" ht="13.23529411764706">
      <c r="A232" t="s">
        <v>206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H232" t="s">
        <f>A231</f>
        <v>205</v>
      </c>
      <c r="I232" s="3">
        <f>IFERROR(J232/$J$178,0)</f>
        <v>0</v>
      </c>
      <c r="J232" s="4">
        <f>B231</f>
        <v>0</v>
      </c>
      <c r="K232" s="3">
        <f>IFERROR(L232/$L$178,0)</f>
        <v>0</v>
      </c>
      <c r="L232" s="4">
        <f>C231</f>
        <v>0</v>
      </c>
      <c r="M232" s="3">
        <f>IFERROR(N232/$N$178,0)</f>
        <v>0</v>
      </c>
      <c r="N232" s="4">
        <f>D231</f>
        <v>0</v>
      </c>
      <c r="O232" s="3">
        <f>IFERROR(P232/$P$178,0)</f>
        <v>0</v>
      </c>
      <c r="P232" s="4">
        <f>E231</f>
        <v>0</v>
      </c>
      <c r="Q232" s="3">
        <f>IFERROR(R232/$R$178,0)</f>
        <v>0.3411488862837046</v>
      </c>
      <c r="R232" s="4">
        <f>F81</f>
        <v>2910000000</v>
      </c>
      <c r="T232" t="s">
        <f>A231</f>
        <v>205</v>
      </c>
      <c r="U232" s="3">
        <f>IFERROR(V232/$V232,0)</f>
        <v>0</v>
      </c>
      <c r="V232" s="4">
        <f>B231</f>
        <v>0</v>
      </c>
      <c r="W232" s="3">
        <f>IFERROR(X232/$V232,0)</f>
        <v>0</v>
      </c>
      <c r="X232" s="4">
        <f>C231</f>
        <v>0</v>
      </c>
      <c r="Y232" s="3">
        <f>IFERROR(Z232/$V232,0)</f>
        <v>0</v>
      </c>
      <c r="Z232" s="4">
        <f>D231</f>
        <v>0</v>
      </c>
      <c r="AA232" s="3">
        <f>IFERROR(AB232/$V232,0)</f>
        <v>0</v>
      </c>
      <c r="AB232" s="4">
        <f>E231</f>
        <v>0</v>
      </c>
      <c r="AC232" s="3">
        <f>IFERROR(AD232/$V232,0)</f>
        <v>0</v>
      </c>
      <c r="AD232" s="4">
        <f>F81</f>
        <v>2910000000</v>
      </c>
    </row>
    <row r="233" spans="1:30" ht="13.23529411764706">
      <c r="A233" t="s">
        <v>207</v>
      </c>
      <c r="B233" s="4">
        <v>-14760000</v>
      </c>
      <c r="C233" s="4">
        <v>6300000</v>
      </c>
      <c r="D233" s="4">
        <v>-20860000</v>
      </c>
      <c r="E233" s="4">
        <v>123430000</v>
      </c>
      <c r="F233" s="4">
        <v>-92260000</v>
      </c>
      <c r="H233" t="s">
        <f>A232</f>
        <v>206</v>
      </c>
      <c r="I233" s="3">
        <f>IFERROR(J233/$J$178,0)</f>
        <v>0</v>
      </c>
      <c r="J233" s="4">
        <f>B232</f>
        <v>0</v>
      </c>
      <c r="K233" s="3">
        <f>IFERROR(L233/$L$178,0)</f>
        <v>0</v>
      </c>
      <c r="L233" s="4">
        <f>C232</f>
        <v>0</v>
      </c>
      <c r="M233" s="3">
        <f>IFERROR(N233/$N$178,0)</f>
        <v>0</v>
      </c>
      <c r="N233" s="4">
        <f>D232</f>
        <v>0</v>
      </c>
      <c r="O233" s="3">
        <f>IFERROR(P233/$P$178,0)</f>
        <v>0</v>
      </c>
      <c r="P233" s="4">
        <f>E232</f>
        <v>0</v>
      </c>
      <c r="Q233" s="3">
        <f>IFERROR(R233/$R$178,0)</f>
        <v>0</v>
      </c>
      <c r="R233" s="4">
        <f>F82</f>
        <v>0</v>
      </c>
      <c r="T233" t="s">
        <f>A232</f>
        <v>206</v>
      </c>
      <c r="U233" s="3">
        <f>IFERROR(V233/$V233,0)</f>
        <v>0</v>
      </c>
      <c r="V233" s="4">
        <f>B232</f>
        <v>0</v>
      </c>
      <c r="W233" s="3">
        <f>IFERROR(X233/$V233,0)</f>
        <v>0</v>
      </c>
      <c r="X233" s="4">
        <f>C232</f>
        <v>0</v>
      </c>
      <c r="Y233" s="3">
        <f>IFERROR(Z233/$V233,0)</f>
        <v>0</v>
      </c>
      <c r="Z233" s="4">
        <f>D232</f>
        <v>0</v>
      </c>
      <c r="AA233" s="3">
        <f>IFERROR(AB233/$V233,0)</f>
        <v>0</v>
      </c>
      <c r="AB233" s="4">
        <f>E232</f>
        <v>0</v>
      </c>
      <c r="AC233" s="3">
        <f>IFERROR(AD233/$V233,0)</f>
        <v>-0</v>
      </c>
      <c r="AD233" s="4">
        <f>F82</f>
        <v>0</v>
      </c>
    </row>
    <row r="234" spans="1:30" ht="13.23529411764706">
      <c r="A234" t="s">
        <v>208</v>
      </c>
      <c r="B234" s="4">
        <v>-290390000</v>
      </c>
      <c r="C234" s="4">
        <v>198190000</v>
      </c>
      <c r="D234" s="4">
        <v>-351900000</v>
      </c>
      <c r="E234" s="4">
        <v>-739390000</v>
      </c>
      <c r="F234" s="4">
        <v>-901910000</v>
      </c>
      <c r="H234" t="s">
        <f>A233</f>
        <v>207</v>
      </c>
      <c r="I234" s="3">
        <f>IFERROR(J234/$J$178,0)</f>
        <v>-0.0018566037735849056</v>
      </c>
      <c r="J234" s="4">
        <f>B233</f>
        <v>-14760000</v>
      </c>
      <c r="K234" s="3">
        <f>IFERROR(L234/$L$178,0)</f>
        <v>0.00082460732984293193</v>
      </c>
      <c r="L234" s="4">
        <f>C233</f>
        <v>6300000</v>
      </c>
      <c r="M234" s="3">
        <f>IFERROR(N234/$N$178,0)</f>
        <v>-0.0026916129032258066</v>
      </c>
      <c r="N234" s="4">
        <f>D233</f>
        <v>-20860000</v>
      </c>
      <c r="O234" s="3">
        <f>IFERROR(P234/$P$178,0)</f>
        <v>0.014607100591715978</v>
      </c>
      <c r="P234" s="4">
        <f>E233</f>
        <v>123430000</v>
      </c>
      <c r="Q234" s="3">
        <f>IFERROR(R234/$R$178,0)</f>
        <v>0</v>
      </c>
      <c r="R234" s="4">
        <f>F83</f>
        <v>0</v>
      </c>
      <c r="T234" t="s">
        <f>A233</f>
        <v>207</v>
      </c>
      <c r="U234" s="3">
        <f>IFERROR(V234/$V234,0)</f>
        <v>1</v>
      </c>
      <c r="V234" s="4">
        <f>B233</f>
        <v>-14760000</v>
      </c>
      <c r="W234" s="3">
        <f>IFERROR(X234/$V234,0)</f>
        <v>-0.42682926829268292</v>
      </c>
      <c r="X234" s="4">
        <f>C233</f>
        <v>6300000</v>
      </c>
      <c r="Y234" s="3">
        <f>IFERROR(Z234/$V234,0)</f>
        <v>1.4132791327913279</v>
      </c>
      <c r="Z234" s="4">
        <f>D233</f>
        <v>-20860000</v>
      </c>
      <c r="AA234" s="3">
        <f>IFERROR(AB234/$V234,0)</f>
        <v>-8.3624661246612462</v>
      </c>
      <c r="AB234" s="4">
        <f>E233</f>
        <v>123430000</v>
      </c>
      <c r="AC234" s="3">
        <f>IFERROR(AD234/$V234,0)</f>
        <v>-0</v>
      </c>
      <c r="AD234" s="4">
        <f>F83</f>
        <v>0</v>
      </c>
    </row>
    <row r="235" spans="1:30" ht="13.23529411764706">
      <c r="A235" t="s">
        <v>209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H235" t="s">
        <f>A234</f>
        <v>208</v>
      </c>
      <c r="I235" s="3">
        <f>IFERROR(J235/$J$178,0)</f>
        <v>-0.036527044025157232</v>
      </c>
      <c r="J235" s="4">
        <f>B234</f>
        <v>-290390000</v>
      </c>
      <c r="K235" s="3">
        <f>IFERROR(L235/$L$178,0)</f>
        <v>0.025941099476439789</v>
      </c>
      <c r="L235" s="4">
        <f>C234</f>
        <v>198190000</v>
      </c>
      <c r="M235" s="3">
        <f>IFERROR(N235/$N$178,0)</f>
        <v>-0.045406451612903229</v>
      </c>
      <c r="N235" s="4">
        <f>D234</f>
        <v>-351900000</v>
      </c>
      <c r="O235" s="3">
        <f>IFERROR(P235/$P$178,0)</f>
        <v>-0.087501775147929006</v>
      </c>
      <c r="P235" s="4">
        <f>E234</f>
        <v>-739390000</v>
      </c>
      <c r="Q235" s="3">
        <f>IFERROR(R235/$R$178,0)</f>
        <v>0</v>
      </c>
      <c r="R235" s="4">
        <f>F84</f>
        <v>0</v>
      </c>
      <c r="T235" t="s">
        <f>A234</f>
        <v>208</v>
      </c>
      <c r="U235" s="3">
        <f>IFERROR(V235/$V235,0)</f>
        <v>1</v>
      </c>
      <c r="V235" s="4">
        <f>B234</f>
        <v>-290390000</v>
      </c>
      <c r="W235" s="3">
        <f>IFERROR(X235/$V235,0)</f>
        <v>-0.68249595371741456</v>
      </c>
      <c r="X235" s="4">
        <f>C234</f>
        <v>198190000</v>
      </c>
      <c r="Y235" s="3">
        <f>IFERROR(Z235/$V235,0)</f>
        <v>1.21181858879438</v>
      </c>
      <c r="Z235" s="4">
        <f>D234</f>
        <v>-351900000</v>
      </c>
      <c r="AA235" s="3">
        <f>IFERROR(AB235/$V235,0)</f>
        <v>2.5461964943696409</v>
      </c>
      <c r="AB235" s="4">
        <f>E234</f>
        <v>-739390000</v>
      </c>
      <c r="AC235" s="3">
        <f>IFERROR(AD235/$V235,0)</f>
        <v>0</v>
      </c>
      <c r="AD235" s="4">
        <f>F84</f>
        <v>0</v>
      </c>
    </row>
    <row r="236" spans="1:30" ht="13.23529411764706">
      <c r="A236" t="s">
        <v>210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6"/>
  <sheetViews>
    <sheetView workbookViewId="0" zoomScale="75">
      <selection activeCell="B28" sqref="B28:F28"/>
    </sheetView>
  </sheetViews>
  <sheetFormatPr defaultRowHeight="12.75"/>
  <cols>
    <col min="1" max="1" style="0" width="59.99639423076923" bestFit="1" customWidth="1"/>
    <col min="2" max="2" style="0" width="22.284375" bestFit="1" customWidth="1"/>
    <col min="3" max="4" style="0" width="21.511312217194572" bestFit="1" customWidth="1"/>
    <col min="5" max="6" style="0" width="23.023826357466067" bestFit="1" customWidth="1"/>
    <col min="7" max="8" style="0" width="9.142307692307693"/>
    <col min="9" max="9" style="0" width="9.243141968325792" bestFit="1" customWidth="1"/>
    <col min="10" max="10" style="0" width="21.343255090497742" bestFit="1" customWidth="1"/>
    <col min="11" max="11" style="0" width="9.579256221719458" bestFit="1" customWidth="1"/>
    <col min="12" max="12" style="0" width="21.343255090497742" bestFit="1" customWidth="1"/>
    <col min="13" max="13" style="0" width="9.243141968325792" bestFit="1" customWidth="1"/>
    <col min="14" max="14" style="0" width="21.343255090497742" bestFit="1" customWidth="1"/>
    <col min="15" max="15" style="0" width="10.419541855203622" bestFit="1" customWidth="1"/>
    <col min="16" max="16" style="0" width="21.343255090497742" bestFit="1" customWidth="1"/>
    <col min="17" max="17" style="0" width="10.419541855203622" bestFit="1" customWidth="1"/>
    <col min="18" max="18" style="0" width="21.343255090497742" bestFit="1" customWidth="1"/>
    <col min="19" max="20" style="0" width="9.142307692307693"/>
    <col min="21" max="21" style="0" width="9.243141968325792" bestFit="1" customWidth="1"/>
    <col min="22" max="22" style="0" width="21.343255090497742" bestFit="1" customWidth="1"/>
    <col min="23" max="23" style="0" width="9.243141968325792" bestFit="1" customWidth="1"/>
    <col min="24" max="24" style="0" width="21.343255090497742" bestFit="1" customWidth="1"/>
    <col min="25" max="25" style="0" width="10.755656108597286" bestFit="1" customWidth="1"/>
    <col min="26" max="26" style="0" width="21.343255090497742" bestFit="1" customWidth="1"/>
    <col min="27" max="27" style="0" width="10.755656108597286" bestFit="1" customWidth="1"/>
    <col min="28" max="28" style="0" width="21.343255090497742" bestFit="1" customWidth="1"/>
    <col min="29" max="29" style="0" width="10.755656108597286" bestFit="1" customWidth="1"/>
    <col min="30" max="30" style="0" width="21.343255090497742" bestFit="1" customWidth="1"/>
    <col min="31" max="16384" style="0" width="9.142307692307693"/>
  </cols>
  <sheetData>
    <row r="1" spans="1:30" ht="13.23529411764706">
      <c r="A1" s="2" t="inlineStr">
        <is>
          <t>Entergy</t>
        </is>
      </c>
    </row>
    <row r="2" spans="1:30" ht="13.23529411764706">
      <c r="A2" t="s">
        <v>211</v>
      </c>
      <c r="B2" s="1">
        <v>200211323</v>
      </c>
    </row>
    <row r="3" spans="1:30" ht="13.23529411764706">
      <c r="A3" t="s">
        <v>1</v>
      </c>
      <c r="B3" s="3">
        <v>0.20999999999999999</v>
      </c>
    </row>
    <row r="4" spans="1:30">
      <c r="B4" s="3"/>
    </row>
    <row r="5" spans="1:30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4">
      <c r="A6" t="s">
        <v>3</v>
      </c>
      <c r="B6" s="3">
        <f>B55/B52</f>
        <v>0.80400420178575893</v>
      </c>
      <c r="C6" s="3">
        <f>C55/C52</f>
        <v>0.59221739130434781</v>
      </c>
      <c r="D6" s="3">
        <f>D55/D52</f>
        <v>0.56055252500206632</v>
      </c>
      <c r="E6" s="3">
        <f>E55/E52</f>
        <v>5.9677511906811267</v>
      </c>
      <c r="F6" s="3">
        <f>F55/F52</f>
        <v>-0.15580733944954128</v>
      </c>
    </row>
    <row r="7" spans="1:30" ht="13.23529411764706">
      <c r="A7" t="s">
        <v>212</v>
      </c>
      <c r="B7" s="4">
        <f>B35-B42</f>
        <v>1330580000</v>
      </c>
      <c r="C7" s="4">
        <f>C35-C42</f>
        <v>1623250000</v>
      </c>
      <c r="D7" s="4">
        <f>D35-D42</f>
        <v>1794340000</v>
      </c>
      <c r="E7" s="4">
        <f>E35-E42</f>
        <v>1057000000</v>
      </c>
      <c r="F7" s="4">
        <f>F35-F42</f>
        <v>1772470000</v>
      </c>
    </row>
    <row r="8" spans="1:30" ht="13.23529411764706">
      <c r="A8" t="s">
        <v>5</v>
      </c>
      <c r="B8" s="4">
        <f>B48</f>
        <v>643470000</v>
      </c>
      <c r="C8" s="4">
        <f>C48</f>
        <v>666370000</v>
      </c>
      <c r="D8" s="4">
        <f>D48</f>
        <v>662340000</v>
      </c>
      <c r="E8" s="4">
        <f>E48</f>
        <v>707350000</v>
      </c>
      <c r="F8" s="4">
        <f>F48</f>
        <v>742430000</v>
      </c>
    </row>
    <row r="9" spans="1:30" ht="14">
      <c r="A9" t="s">
        <v>6</v>
      </c>
      <c r="B9" s="4">
        <f>B7*(1-B6)</f>
        <v>260788089.18790489</v>
      </c>
      <c r="C9" s="4">
        <f>C7*(1-C6)</f>
        <v>661933119.56521738</v>
      </c>
      <c r="D9" s="4">
        <f>D7*(1-D6)</f>
        <v>788518182.28779233</v>
      </c>
      <c r="E9" s="4">
        <f>E7*(1-E6)</f>
        <v>-5250913008.5499506</v>
      </c>
      <c r="F9" s="4">
        <f>F7*(1-F6)</f>
        <v>2048633834.9541283</v>
      </c>
    </row>
    <row r="10" spans="1:30" ht="13.23529411764706">
      <c r="A10" t="s">
        <v>7</v>
      </c>
      <c r="B10" s="4">
        <f>B126-(B121+B122+B123)</f>
        <v>43895660000</v>
      </c>
      <c r="C10" s="4">
        <f>C126-(C121+C122+C123)</f>
        <v>45145660000</v>
      </c>
      <c r="D10" s="4">
        <f>D126-(D121+D122+D123)</f>
        <v>45955660000</v>
      </c>
      <c r="E10" s="4">
        <f>E126-(E121+E122+E123)</f>
        <v>47525660000</v>
      </c>
      <c r="F10" s="4">
        <f>F126-(F121+F122+F123)</f>
        <v>50965660000</v>
      </c>
    </row>
    <row r="11" spans="1:30" ht="13.23529411764706">
      <c r="A11" t="s">
        <v>8</v>
      </c>
      <c r="B11" s="4">
        <f>B10</f>
        <v>43895660000</v>
      </c>
      <c r="C11" s="4">
        <f>(B10+C10)/2</f>
        <v>44520660000</v>
      </c>
      <c r="D11" s="4">
        <f>(C10+D10)/2</f>
        <v>45550660000</v>
      </c>
      <c r="E11" s="4">
        <f>(D10+E10)/2</f>
        <v>46740660000</v>
      </c>
      <c r="F11" s="4">
        <f>(E10+F10)/2</f>
        <v>49245660000</v>
      </c>
    </row>
    <row r="12" spans="1:30" ht="13.23529411764706">
      <c r="A12" t="s">
        <v>9</v>
      </c>
      <c r="B12" s="3">
        <f>B9/B27</f>
        <v>0.023410061866059685</v>
      </c>
      <c r="C12" s="3">
        <f>C9/C27</f>
        <v>0.06268306056488801</v>
      </c>
      <c r="D12" s="3">
        <f>D9/D27</f>
        <v>0.071879506133800578</v>
      </c>
      <c r="E12" s="3">
        <f>E9/E27</f>
        <v>-0.47433721847786364</v>
      </c>
      <c r="F12" s="3">
        <f>F9/F27</f>
        <v>0.19021669776732852</v>
      </c>
    </row>
    <row r="13" spans="1:30" ht="13.23529411764706">
      <c r="A13" t="s">
        <v>10</v>
      </c>
      <c r="B13" s="3">
        <f>B27/B11</f>
        <v>0.25378363145695954</v>
      </c>
      <c r="C13" s="3">
        <f>C27/C11</f>
        <v>0.23719324915668366</v>
      </c>
      <c r="D13" s="3">
        <f>D27/D11</f>
        <v>0.24083075854444261</v>
      </c>
      <c r="E13" s="3">
        <f>E27/E11</f>
        <v>0.23683876094175821</v>
      </c>
      <c r="F13" s="3">
        <f>F27/F11</f>
        <v>0.21869947524309757</v>
      </c>
    </row>
    <row r="14" spans="1:30" ht="13.23529411764706">
      <c r="A14" t="s">
        <v>11</v>
      </c>
      <c r="B14" s="3">
        <f>B13*B12</f>
        <v>0.0059410905130007135</v>
      </c>
      <c r="C14" s="3">
        <f>C13*C12</f>
        <v>0.014867998802470974</v>
      </c>
      <c r="D14" s="3">
        <f>D13*D12</f>
        <v>0.017310795986003109</v>
      </c>
      <c r="E14" s="3">
        <f>E13*E12</f>
        <v>-0.11234143909285728</v>
      </c>
      <c r="F14" s="3">
        <f>F13*F12</f>
        <v>0.041600291984189637</v>
      </c>
    </row>
    <row r="26" spans="1:30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11140000000</v>
      </c>
      <c r="C27" s="4">
        <v>10560000000</v>
      </c>
      <c r="D27" s="4">
        <v>10970000000</v>
      </c>
      <c r="E27" s="4">
        <v>11070000000</v>
      </c>
      <c r="F27" s="4">
        <v>10770000000</v>
      </c>
      <c r="H27" t="s">
        <f>A27</f>
        <v>14</v>
      </c>
      <c r="I27" s="8">
        <f>IFERROR(J27/$J$27,0)</f>
        <v>1</v>
      </c>
      <c r="J27" s="4">
        <f>B27</f>
        <v>11140000000</v>
      </c>
      <c r="K27" s="8">
        <f>IFERROR(L27/$L$27,0)</f>
        <v>1</v>
      </c>
      <c r="L27" s="4">
        <f>C27</f>
        <v>10560000000</v>
      </c>
      <c r="M27" s="8">
        <f>IFERROR(N27/$N$27,0)</f>
        <v>1</v>
      </c>
      <c r="N27" s="4">
        <f>D27</f>
        <v>10970000000</v>
      </c>
      <c r="O27" s="8">
        <f>IFERROR(P27/$P$27,0)</f>
        <v>1</v>
      </c>
      <c r="P27" s="4">
        <f>E27</f>
        <v>11070000000</v>
      </c>
      <c r="Q27" s="8">
        <f>IFERROR(R27/$R$27,0)</f>
        <v>1</v>
      </c>
      <c r="R27" s="4">
        <f>F27</f>
        <v>10770000000</v>
      </c>
      <c r="T27" t="s">
        <f>A27</f>
        <v>14</v>
      </c>
      <c r="U27" s="8">
        <f>IFERROR(V27/$V27,0)</f>
        <v>1</v>
      </c>
      <c r="V27" s="4">
        <f>B27</f>
        <v>11140000000</v>
      </c>
      <c r="W27" s="8">
        <f>IFERROR(X27/$V27,0)</f>
        <v>0.94793536804308798</v>
      </c>
      <c r="X27" s="4">
        <f>C27</f>
        <v>10560000000</v>
      </c>
      <c r="Y27" s="8">
        <f>IFERROR(Z27/$V27,0)</f>
        <v>0.98473967684021546</v>
      </c>
      <c r="Z27" s="4">
        <f>D27</f>
        <v>10970000000</v>
      </c>
      <c r="AA27" s="8">
        <f>IFERROR(AB27/$V27,0)</f>
        <v>0.99371633752244171</v>
      </c>
      <c r="AB27" s="4">
        <f>E27</f>
        <v>11070000000</v>
      </c>
      <c r="AC27" s="8">
        <f>IFERROR(AD27/$V27,0)</f>
        <v>0.96678635547576297</v>
      </c>
      <c r="AD27" s="4">
        <f>F27</f>
        <v>10770000000</v>
      </c>
    </row>
    <row r="28" spans="1:30" ht="13.5">
      <c r="A28" t="s">
        <v>15</v>
      </c>
      <c r="B28" s="4"/>
      <c r="C28" s="3">
        <f>(C27-B27)/B27</f>
        <v>-0.052064631956912029</v>
      </c>
      <c r="D28" s="3">
        <f>(D27-C27)/C27</f>
        <v>0.038825757575757576</v>
      </c>
      <c r="E28" s="3">
        <f>(E27-D27)/D27</f>
        <v>0.0091157702825888781</v>
      </c>
      <c r="F28" s="3">
        <f>(F27-E27)/E27</f>
        <v>-0.027100271002710029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-4.9303628747075784e-12</v>
      </c>
      <c r="L28" s="4">
        <f>C28</f>
        <v>-0.052064631956912029</v>
      </c>
      <c r="M28" s="8">
        <f>IFERROR(N28/$N$27,0)</f>
        <v>3.5392668710809095e-12</v>
      </c>
      <c r="N28" s="4">
        <f>D28</f>
        <v>0.038825757575757576</v>
      </c>
      <c r="O28" s="8">
        <f>IFERROR(P28/$P$27,0)</f>
        <v>8.2346615018869717e-13</v>
      </c>
      <c r="P28" s="4">
        <f>E28</f>
        <v>0.0091157702825888781</v>
      </c>
      <c r="Q28" s="8">
        <f>IFERROR(R28/$R$27,0)</f>
        <v>-2.5162740021086377e-12</v>
      </c>
      <c r="R28" s="4">
        <f>F28</f>
        <v>-0.027100271002710029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-0.052064631956912029</v>
      </c>
      <c r="Y28" s="8">
        <f>IFERROR(Z28/$V28,0)</f>
        <v>0</v>
      </c>
      <c r="Z28" s="4">
        <f>D28</f>
        <v>0.038825757575757576</v>
      </c>
      <c r="AA28" s="8">
        <f>IFERROR(AB28/$V28,0)</f>
        <v>0</v>
      </c>
      <c r="AB28" s="4">
        <f>E28</f>
        <v>0.0091157702825888781</v>
      </c>
      <c r="AC28" s="8">
        <f>IFERROR(AD28/$V28,0)</f>
        <v>0</v>
      </c>
      <c r="AD28" s="4">
        <f>F28</f>
        <v>-0.027100271002710029</v>
      </c>
    </row>
    <row r="29" spans="1:30" ht="13.5">
      <c r="A29" t="s">
        <v>16</v>
      </c>
      <c r="B29" s="4">
        <v>9190000000</v>
      </c>
      <c r="C29" s="4">
        <v>8250000000</v>
      </c>
      <c r="D29" s="4">
        <v>8690000000</v>
      </c>
      <c r="E29" s="4">
        <v>9060000000</v>
      </c>
      <c r="F29" s="4">
        <v>8380000000.000001</v>
      </c>
      <c r="H29" t="s">
        <f>A29</f>
        <v>16</v>
      </c>
      <c r="I29" s="8">
        <f>IFERROR(J29/$J$27,0)</f>
        <v>0.82495511669658883</v>
      </c>
      <c r="J29" s="4">
        <f>B29</f>
        <v>9190000000</v>
      </c>
      <c r="K29" s="8">
        <f>IFERROR(L29/$L$27,0)</f>
        <v>0.78125</v>
      </c>
      <c r="L29" s="4">
        <f>C29</f>
        <v>8250000000</v>
      </c>
      <c r="M29" s="8">
        <f>IFERROR(N29/$N$27,0)</f>
        <v>0.79216043755697352</v>
      </c>
      <c r="N29" s="4">
        <f>D29</f>
        <v>8690000000</v>
      </c>
      <c r="O29" s="8">
        <f>IFERROR(P29/$P$27,0)</f>
        <v>0.81842818428184283</v>
      </c>
      <c r="P29" s="4">
        <f>E29</f>
        <v>9060000000</v>
      </c>
      <c r="Q29" s="8">
        <f>IFERROR(R29/$R$27,0)</f>
        <v>0.7780872794800372</v>
      </c>
      <c r="R29" s="4">
        <f>F29</f>
        <v>8380000000.000001</v>
      </c>
      <c r="T29" t="s">
        <f>A29</f>
        <v>16</v>
      </c>
      <c r="U29" s="8">
        <f>IFERROR(V29/$V29,0)</f>
        <v>1</v>
      </c>
      <c r="V29" s="4">
        <f>B29</f>
        <v>9190000000</v>
      </c>
      <c r="W29" s="8">
        <f>IFERROR(X29/$V29,0)</f>
        <v>0.89771490750816108</v>
      </c>
      <c r="X29" s="4">
        <f>C29</f>
        <v>8250000000</v>
      </c>
      <c r="Y29" s="8">
        <f>IFERROR(Z29/$V29,0)</f>
        <v>0.94559303590859634</v>
      </c>
      <c r="Z29" s="4">
        <f>D29</f>
        <v>8690000000</v>
      </c>
      <c r="AA29" s="8">
        <f>IFERROR(AB29/$V29,0)</f>
        <v>0.98585418933623503</v>
      </c>
      <c r="AB29" s="4">
        <f>E29</f>
        <v>9060000000</v>
      </c>
      <c r="AC29" s="8">
        <f>IFERROR(AD29/$V29,0)</f>
        <v>0.91186071817192615</v>
      </c>
      <c r="AD29" s="4">
        <f>F29</f>
        <v>8380000000.000001</v>
      </c>
    </row>
    <row r="30" spans="1:30" ht="13.5">
      <c r="A30" t="s">
        <v>17</v>
      </c>
      <c r="B30" s="4">
        <v>7070000000</v>
      </c>
      <c r="C30" s="4">
        <v>6130000000</v>
      </c>
      <c r="D30" s="4">
        <v>6610000000</v>
      </c>
      <c r="E30" s="4">
        <v>7020000000</v>
      </c>
      <c r="F30" s="4">
        <v>6200000000</v>
      </c>
      <c r="H30" t="s">
        <f>A30</f>
        <v>17</v>
      </c>
      <c r="I30" s="8">
        <f>IFERROR(J30/$J$27,0)</f>
        <v>0.63464991023339323</v>
      </c>
      <c r="J30" s="4">
        <f>B30</f>
        <v>7070000000</v>
      </c>
      <c r="K30" s="8">
        <f>IFERROR(L30/$L$27,0)</f>
        <v>0.5804924242424242</v>
      </c>
      <c r="L30" s="4">
        <f>C30</f>
        <v>6130000000</v>
      </c>
      <c r="M30" s="8">
        <f>IFERROR(N30/$N$27,0)</f>
        <v>0.60255241567912488</v>
      </c>
      <c r="N30" s="4">
        <f>D30</f>
        <v>6610000000</v>
      </c>
      <c r="O30" s="8">
        <f>IFERROR(P30/$P$27,0)</f>
        <v>0.63414634146341464</v>
      </c>
      <c r="P30" s="4">
        <f>E30</f>
        <v>7020000000</v>
      </c>
      <c r="Q30" s="8">
        <f>IFERROR(R30/$R$27,0)</f>
        <v>0.57567316620241415</v>
      </c>
      <c r="R30" s="4">
        <f>F30</f>
        <v>6200000000</v>
      </c>
      <c r="T30" t="s">
        <f>A30</f>
        <v>17</v>
      </c>
      <c r="U30" s="8">
        <f>IFERROR(V30/$V30,0)</f>
        <v>1</v>
      </c>
      <c r="V30" s="4">
        <f>B30</f>
        <v>7070000000</v>
      </c>
      <c r="W30" s="8">
        <f>IFERROR(X30/$V30,0)</f>
        <v>0.86704384724186701</v>
      </c>
      <c r="X30" s="4">
        <f>C30</f>
        <v>6130000000</v>
      </c>
      <c r="Y30" s="8">
        <f>IFERROR(Z30/$V30,0)</f>
        <v>0.93493635077793491</v>
      </c>
      <c r="Z30" s="4">
        <f>D30</f>
        <v>6610000000</v>
      </c>
      <c r="AA30" s="8">
        <f>IFERROR(AB30/$V30,0)</f>
        <v>0.99292786421499291</v>
      </c>
      <c r="AB30" s="4">
        <f>E30</f>
        <v>7020000000</v>
      </c>
      <c r="AC30" s="8">
        <f>IFERROR(AD30/$V30,0)</f>
        <v>0.87694483734087691</v>
      </c>
      <c r="AD30" s="4">
        <f>F30</f>
        <v>6200000000</v>
      </c>
    </row>
    <row r="31" spans="1:30" ht="13.5">
      <c r="A31" t="s">
        <v>18</v>
      </c>
      <c r="B31" s="4">
        <v>2120000000</v>
      </c>
      <c r="C31" s="4">
        <v>2120000000</v>
      </c>
      <c r="D31" s="4">
        <v>2080000000</v>
      </c>
      <c r="E31" s="4">
        <v>2040000000</v>
      </c>
      <c r="F31" s="4">
        <v>2180000000</v>
      </c>
      <c r="H31" t="s">
        <f>A31</f>
        <v>18</v>
      </c>
      <c r="I31" s="8">
        <f>IFERROR(J31/$J$27,0)</f>
        <v>0.19030520646319568</v>
      </c>
      <c r="J31" s="4">
        <f>B31</f>
        <v>2120000000</v>
      </c>
      <c r="K31" s="8">
        <f>IFERROR(L31/$L$27,0)</f>
        <v>0.20075757575757575</v>
      </c>
      <c r="L31" s="4">
        <f>C31</f>
        <v>2120000000</v>
      </c>
      <c r="M31" s="8">
        <f>IFERROR(N31/$N$27,0)</f>
        <v>0.18960802187784867</v>
      </c>
      <c r="N31" s="4">
        <f>D31</f>
        <v>2080000000</v>
      </c>
      <c r="O31" s="8">
        <f>IFERROR(P31/$P$27,0)</f>
        <v>0.18428184281842819</v>
      </c>
      <c r="P31" s="4">
        <f>E31</f>
        <v>2040000000</v>
      </c>
      <c r="Q31" s="8">
        <f>IFERROR(R31/$R$27,0)</f>
        <v>0.20241411327762301</v>
      </c>
      <c r="R31" s="4">
        <f>F31</f>
        <v>2180000000</v>
      </c>
      <c r="T31" t="s">
        <f>A31</f>
        <v>18</v>
      </c>
      <c r="U31" s="8">
        <f>IFERROR(V31/$V31,0)</f>
        <v>1</v>
      </c>
      <c r="V31" s="4">
        <f>B31</f>
        <v>2120000000</v>
      </c>
      <c r="W31" s="8">
        <f>IFERROR(X31/$V31,0)</f>
        <v>1</v>
      </c>
      <c r="X31" s="4">
        <f>C31</f>
        <v>2120000000</v>
      </c>
      <c r="Y31" s="8">
        <f>IFERROR(Z31/$V31,0)</f>
        <v>0.98113207547169812</v>
      </c>
      <c r="Z31" s="4">
        <f>D31</f>
        <v>2080000000</v>
      </c>
      <c r="AA31" s="8">
        <f>IFERROR(AB31/$V31,0)</f>
        <v>0.96226415094339623</v>
      </c>
      <c r="AB31" s="4">
        <f>E31</f>
        <v>2040000000</v>
      </c>
      <c r="AC31" s="8">
        <f>IFERROR(AD31/$V31,0)</f>
        <v>1.0283018867924529</v>
      </c>
      <c r="AD31" s="4">
        <f>F31</f>
        <v>2180000000</v>
      </c>
    </row>
    <row r="32" spans="1:30" ht="13.5">
      <c r="A32" t="s">
        <v>19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H32" t="s">
        <f>A32</f>
        <v>19</v>
      </c>
      <c r="I32" s="8">
        <f>IFERROR(J32/$J$27,0)</f>
        <v>0</v>
      </c>
      <c r="J32" s="4">
        <f>B32</f>
        <v>0</v>
      </c>
      <c r="K32" s="8">
        <f>IFERROR(L32/$L$27,0)</f>
        <v>0</v>
      </c>
      <c r="L32" s="4">
        <f>C32</f>
        <v>0</v>
      </c>
      <c r="M32" s="8">
        <f>IFERROR(N32/$N$27,0)</f>
        <v>0</v>
      </c>
      <c r="N32" s="4">
        <f>D32</f>
        <v>0</v>
      </c>
      <c r="O32" s="8">
        <f>IFERROR(P32/$P$27,0)</f>
        <v>0</v>
      </c>
      <c r="P32" s="4">
        <f>E32</f>
        <v>0</v>
      </c>
      <c r="Q32" s="8">
        <f>IFERROR(R32/$R$27,0)</f>
        <v>0</v>
      </c>
      <c r="R32" s="4">
        <f>F32</f>
        <v>0</v>
      </c>
      <c r="T32" t="s">
        <f>A32</f>
        <v>19</v>
      </c>
      <c r="U32" s="8">
        <f>IFERROR(V32/$V32,0)</f>
        <v>0</v>
      </c>
      <c r="V32" s="4">
        <f>B32</f>
        <v>0</v>
      </c>
      <c r="W32" s="8">
        <f>IFERROR(X32/$V32,0)</f>
        <v>0</v>
      </c>
      <c r="X32" s="4">
        <f>C32</f>
        <v>0</v>
      </c>
      <c r="Y32" s="8">
        <f>IFERROR(Z32/$V32,0)</f>
        <v>0</v>
      </c>
      <c r="Z32" s="4">
        <f>D32</f>
        <v>0</v>
      </c>
      <c r="AA32" s="8">
        <f>IFERROR(AB32/$V32,0)</f>
        <v>0</v>
      </c>
      <c r="AB32" s="4">
        <f>E32</f>
        <v>0</v>
      </c>
      <c r="AC32" s="8">
        <f>IFERROR(AD32/$V32,0)</f>
        <v>0</v>
      </c>
      <c r="AD32" s="4">
        <f>F32</f>
        <v>0</v>
      </c>
    </row>
    <row r="33" spans="1:30" ht="13.5">
      <c r="A33" t="s">
        <v>20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H33" t="s">
        <f>A33</f>
        <v>20</v>
      </c>
      <c r="I33" s="8">
        <f>IFERROR(J33/$J$27,0)</f>
        <v>0</v>
      </c>
      <c r="J33" s="4">
        <f>B33</f>
        <v>0</v>
      </c>
      <c r="K33" s="8">
        <f>IFERROR(L33/$L$27,0)</f>
        <v>0</v>
      </c>
      <c r="L33" s="4">
        <f>C33</f>
        <v>0</v>
      </c>
      <c r="M33" s="8">
        <f>IFERROR(N33/$N$27,0)</f>
        <v>0</v>
      </c>
      <c r="N33" s="4">
        <f>D33</f>
        <v>0</v>
      </c>
      <c r="O33" s="8">
        <f>IFERROR(P33/$P$27,0)</f>
        <v>0</v>
      </c>
      <c r="P33" s="4">
        <f>E33</f>
        <v>0</v>
      </c>
      <c r="Q33" s="8">
        <f>IFERROR(R33/$R$27,0)</f>
        <v>0</v>
      </c>
      <c r="R33" s="4">
        <f>F33</f>
        <v>0</v>
      </c>
      <c r="T33" t="s">
        <f>A33</f>
        <v>20</v>
      </c>
      <c r="U33" s="8">
        <f>IFERROR(V33/$V33,0)</f>
        <v>0</v>
      </c>
      <c r="V33" s="4">
        <f>B33</f>
        <v>0</v>
      </c>
      <c r="W33" s="8">
        <f>IFERROR(X33/$V33,0)</f>
        <v>0</v>
      </c>
      <c r="X33" s="4">
        <f>C33</f>
        <v>0</v>
      </c>
      <c r="Y33" s="8">
        <f>IFERROR(Z33/$V33,0)</f>
        <v>0</v>
      </c>
      <c r="Z33" s="4">
        <f>D33</f>
        <v>0</v>
      </c>
      <c r="AA33" s="8">
        <f>IFERROR(AB33/$V33,0)</f>
        <v>0</v>
      </c>
      <c r="AB33" s="4">
        <f>E33</f>
        <v>0</v>
      </c>
      <c r="AC33" s="8">
        <f>IFERROR(AD33/$V33,0)</f>
        <v>0</v>
      </c>
      <c r="AD33" s="4">
        <f>F33</f>
        <v>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1950000000</v>
      </c>
      <c r="C35" s="4">
        <v>2310000000</v>
      </c>
      <c r="D35" s="4">
        <v>2280000000</v>
      </c>
      <c r="E35" s="4">
        <v>2000000000</v>
      </c>
      <c r="F35" s="4">
        <v>2390000000</v>
      </c>
      <c r="H35" t="s">
        <f>A35</f>
        <v>23</v>
      </c>
      <c r="I35" s="8">
        <f>IFERROR(J35/$J$27,0)</f>
        <v>0.17504488330341114</v>
      </c>
      <c r="J35" s="4">
        <f>B35</f>
        <v>1950000000</v>
      </c>
      <c r="K35" s="8">
        <f>IFERROR(L35/$L$27,0)</f>
        <v>0.21875</v>
      </c>
      <c r="L35" s="4">
        <f>C35</f>
        <v>2310000000</v>
      </c>
      <c r="M35" s="8">
        <f>IFERROR(N35/$N$27,0)</f>
        <v>0.20783956244302643</v>
      </c>
      <c r="N35" s="4">
        <f>D35</f>
        <v>2280000000</v>
      </c>
      <c r="O35" s="8">
        <f>IFERROR(P35/$P$27,0)</f>
        <v>0.18066847335140018</v>
      </c>
      <c r="P35" s="4">
        <f>E35</f>
        <v>2000000000</v>
      </c>
      <c r="Q35" s="8">
        <f>IFERROR(R35/$R$27,0)</f>
        <v>0.22191272051996286</v>
      </c>
      <c r="R35" s="4">
        <f>F35</f>
        <v>2390000000</v>
      </c>
      <c r="T35" t="s">
        <f>A35</f>
        <v>23</v>
      </c>
      <c r="U35" s="8">
        <f>IFERROR(V35/$V35,0)</f>
        <v>1</v>
      </c>
      <c r="V35" s="4">
        <f>B35</f>
        <v>1950000000</v>
      </c>
      <c r="W35" s="8">
        <f>IFERROR(X35/$V35,0)</f>
        <v>1.1846153846153846</v>
      </c>
      <c r="X35" s="4">
        <f>C35</f>
        <v>2310000000</v>
      </c>
      <c r="Y35" s="8">
        <f>IFERROR(Z35/$V35,0)</f>
        <v>1.1692307692307693</v>
      </c>
      <c r="Z35" s="4">
        <f>D35</f>
        <v>2280000000</v>
      </c>
      <c r="AA35" s="8">
        <f>IFERROR(AB35/$V35,0)</f>
        <v>1.0256410256410255</v>
      </c>
      <c r="AB35" s="4">
        <f>E35</f>
        <v>2000000000</v>
      </c>
      <c r="AC35" s="8">
        <f>IFERROR(AD35/$V35,0)</f>
        <v>1.2256410256410257</v>
      </c>
      <c r="AD35" s="4">
        <f>F35</f>
        <v>2390000000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619420000</v>
      </c>
      <c r="C42" s="4">
        <v>686750000</v>
      </c>
      <c r="D42" s="4">
        <v>485660000</v>
      </c>
      <c r="E42" s="4">
        <v>943000000</v>
      </c>
      <c r="F42" s="4">
        <v>617530000</v>
      </c>
      <c r="H42" t="s">
        <f>A42</f>
        <v>30</v>
      </c>
      <c r="I42" s="8">
        <f>IFERROR(J42/$J$27,0)</f>
        <v>0.055603231597845602</v>
      </c>
      <c r="J42" s="4">
        <f>B42</f>
        <v>619420000</v>
      </c>
      <c r="K42" s="8">
        <f>IFERROR(L42/$L$27,0)</f>
        <v>0.065033143939393939</v>
      </c>
      <c r="L42" s="4">
        <f>C42</f>
        <v>686750000</v>
      </c>
      <c r="M42" s="8">
        <f>IFERROR(N42/$N$27,0)</f>
        <v>0.044271649954421149</v>
      </c>
      <c r="N42" s="4">
        <f>D42</f>
        <v>485660000</v>
      </c>
      <c r="O42" s="8">
        <f>IFERROR(P42/$P$27,0)</f>
        <v>0.085185185185185183</v>
      </c>
      <c r="P42" s="4">
        <f>E42</f>
        <v>943000000</v>
      </c>
      <c r="Q42" s="8">
        <f>IFERROR(R42/$R$27,0)</f>
        <v>0.057337975858867227</v>
      </c>
      <c r="R42" s="4">
        <f>F42</f>
        <v>617530000</v>
      </c>
      <c r="T42" t="s">
        <f>A42</f>
        <v>30</v>
      </c>
      <c r="U42" s="8">
        <f>IFERROR(V42/$V42,0)</f>
        <v>1</v>
      </c>
      <c r="V42" s="4">
        <f>B42</f>
        <v>619420000</v>
      </c>
      <c r="W42" s="8">
        <f>IFERROR(X42/$V42,0)</f>
        <v>1.1086984598495366</v>
      </c>
      <c r="X42" s="4">
        <f>C42</f>
        <v>686750000</v>
      </c>
      <c r="Y42" s="8">
        <f>IFERROR(Z42/$V42,0)</f>
        <v>0.78405605243614995</v>
      </c>
      <c r="Z42" s="4">
        <f>D42</f>
        <v>485660000</v>
      </c>
      <c r="AA42" s="8">
        <f>IFERROR(AB42/$V42,0)</f>
        <v>1.5223919150172742</v>
      </c>
      <c r="AB42" s="4">
        <f>E42</f>
        <v>943000000</v>
      </c>
      <c r="AC42" s="8">
        <f>IFERROR(AD42/$V42,0)</f>
        <v>0.99694875851603115</v>
      </c>
      <c r="AD42" s="4">
        <f>F42</f>
        <v>617530000</v>
      </c>
    </row>
    <row r="43" spans="1:30" ht="13.5">
      <c r="A43" t="s">
        <v>31</v>
      </c>
      <c r="B43" s="4">
        <v>1850000000</v>
      </c>
      <c r="C43" s="4">
        <v>2810000000</v>
      </c>
      <c r="D43" s="4">
        <v>543370000</v>
      </c>
      <c r="E43" s="4">
        <v>524320000.00000006</v>
      </c>
      <c r="F43" s="4">
        <v>476030000</v>
      </c>
      <c r="H43" t="s">
        <f>A43</f>
        <v>31</v>
      </c>
      <c r="I43" s="8">
        <f>IFERROR(J43/$J$27,0)</f>
        <v>0.16606822262118492</v>
      </c>
      <c r="J43" s="4">
        <f>B43</f>
        <v>1850000000</v>
      </c>
      <c r="K43" s="8">
        <f>IFERROR(L43/$L$27,0)</f>
        <v>0.26609848484848486</v>
      </c>
      <c r="L43" s="4">
        <f>C43</f>
        <v>2810000000</v>
      </c>
      <c r="M43" s="8">
        <f>IFERROR(N43/$N$27,0)</f>
        <v>0.049532360984503192</v>
      </c>
      <c r="N43" s="4">
        <f>D43</f>
        <v>543370000</v>
      </c>
      <c r="O43" s="8">
        <f>IFERROR(P43/$P$27,0)</f>
        <v>0.04736404697380308</v>
      </c>
      <c r="P43" s="4">
        <f>E43</f>
        <v>524320000.00000006</v>
      </c>
      <c r="Q43" s="8">
        <f>IFERROR(R43/$R$27,0)</f>
        <v>0.044199628597957286</v>
      </c>
      <c r="R43" s="4">
        <f>F43</f>
        <v>476030000</v>
      </c>
      <c r="T43" t="s">
        <f>A43</f>
        <v>31</v>
      </c>
      <c r="U43" s="8">
        <f>IFERROR(V43/$V43,0)</f>
        <v>1</v>
      </c>
      <c r="V43" s="4">
        <f>B43</f>
        <v>1850000000</v>
      </c>
      <c r="W43" s="8">
        <f>IFERROR(X43/$V43,0)</f>
        <v>1.5189189189189189</v>
      </c>
      <c r="X43" s="4">
        <f>C43</f>
        <v>2810000000</v>
      </c>
      <c r="Y43" s="8">
        <f>IFERROR(Z43/$V43,0)</f>
        <v>0.29371351351351349</v>
      </c>
      <c r="Z43" s="4">
        <f>D43</f>
        <v>543370000</v>
      </c>
      <c r="AA43" s="8">
        <f>IFERROR(AB43/$V43,0)</f>
        <v>0.28341621621621627</v>
      </c>
      <c r="AB43" s="4">
        <f>E43</f>
        <v>524320000.00000006</v>
      </c>
      <c r="AC43" s="8">
        <f>IFERROR(AD43/$V43,0)</f>
        <v>0.2573135135135135</v>
      </c>
      <c r="AD43" s="4">
        <f>F43</f>
        <v>476030000</v>
      </c>
    </row>
    <row r="44" spans="1:30" ht="13.5">
      <c r="A44" t="s">
        <v>32</v>
      </c>
      <c r="B44" s="4">
        <v>-521450000.00000006</v>
      </c>
      <c r="C44" s="4">
        <v>-1180000000</v>
      </c>
      <c r="D44" s="4">
        <v>-543370000</v>
      </c>
      <c r="E44" s="4">
        <v>537370000</v>
      </c>
      <c r="F44" s="4">
        <v>1290000000</v>
      </c>
      <c r="H44" t="s">
        <f>A44</f>
        <v>32</v>
      </c>
      <c r="I44" s="8">
        <f>IFERROR(J44/$J$27,0)</f>
        <v>-0.04680879712746859</v>
      </c>
      <c r="J44" s="4">
        <f>B44</f>
        <v>-521450000.00000006</v>
      </c>
      <c r="K44" s="8">
        <f>IFERROR(L44/$L$27,0)</f>
        <v>-0.11174242424242424</v>
      </c>
      <c r="L44" s="4">
        <f>C44</f>
        <v>-1180000000</v>
      </c>
      <c r="M44" s="8">
        <f>IFERROR(N44/$N$27,0)</f>
        <v>-0.049532360984503192</v>
      </c>
      <c r="N44" s="4">
        <f>D44</f>
        <v>-543370000</v>
      </c>
      <c r="O44" s="8">
        <f>IFERROR(P44/$P$27,0)</f>
        <v>0.048542908762420955</v>
      </c>
      <c r="P44" s="4">
        <f>E44</f>
        <v>537370000</v>
      </c>
      <c r="Q44" s="8">
        <f>IFERROR(R44/$R$27,0)</f>
        <v>0.11977715877437325</v>
      </c>
      <c r="R44" s="4">
        <f>F44</f>
        <v>1290000000</v>
      </c>
      <c r="T44" t="s">
        <f>A44</f>
        <v>32</v>
      </c>
      <c r="U44" s="8">
        <f>IFERROR(V44/$V44,0)</f>
        <v>1</v>
      </c>
      <c r="V44" s="4">
        <f>B44</f>
        <v>-521450000.00000006</v>
      </c>
      <c r="W44" s="8">
        <f>IFERROR(X44/$V44,0)</f>
        <v>2.2629207018889632</v>
      </c>
      <c r="X44" s="4">
        <f>C44</f>
        <v>-1180000000</v>
      </c>
      <c r="Y44" s="8">
        <f>IFERROR(Z44/$V44,0)</f>
        <v>1.0420366286317</v>
      </c>
      <c r="Z44" s="4">
        <f>D44</f>
        <v>-543370000</v>
      </c>
      <c r="AA44" s="8">
        <f>IFERROR(AB44/$V44,0)</f>
        <v>-1.030530252181417</v>
      </c>
      <c r="AB44" s="4">
        <f>E44</f>
        <v>537370000</v>
      </c>
      <c r="AC44" s="8">
        <f>IFERROR(AD44/$V44,0)</f>
        <v>-2.4738709368108158</v>
      </c>
      <c r="AD44" s="4">
        <f>F44</f>
        <v>1290000000</v>
      </c>
    </row>
    <row r="45" spans="1:30" ht="13.5">
      <c r="A45" t="s">
        <v>33</v>
      </c>
      <c r="B45" s="4">
        <v>227130000</v>
      </c>
      <c r="C45" s="4">
        <v>331540000</v>
      </c>
      <c r="D45" s="4">
        <v>200050000</v>
      </c>
      <c r="E45" s="4">
        <v>-96320000</v>
      </c>
      <c r="F45" s="4">
        <v>-1500000</v>
      </c>
      <c r="H45" t="s">
        <f>A45</f>
        <v>33</v>
      </c>
      <c r="I45" s="8">
        <f>IFERROR(J45/$J$27,0)</f>
        <v>0.020388689407540395</v>
      </c>
      <c r="J45" s="4">
        <f>B45</f>
        <v>227130000</v>
      </c>
      <c r="K45" s="8">
        <f>IFERROR(L45/$L$27,0)</f>
        <v>0.031395833333333331</v>
      </c>
      <c r="L45" s="4">
        <f>C45</f>
        <v>331540000</v>
      </c>
      <c r="M45" s="8">
        <f>IFERROR(N45/$N$27,0)</f>
        <v>0.018236098450319052</v>
      </c>
      <c r="N45" s="4">
        <f>D45</f>
        <v>200050000</v>
      </c>
      <c r="O45" s="8">
        <f>IFERROR(P45/$P$27,0)</f>
        <v>-0.0087009936766034319</v>
      </c>
      <c r="P45" s="4">
        <f>E45</f>
        <v>-96320000</v>
      </c>
      <c r="Q45" s="8">
        <f>IFERROR(R45/$R$27,0)</f>
        <v>-0.0001392757660167131</v>
      </c>
      <c r="R45" s="4">
        <f>F45</f>
        <v>-1500000</v>
      </c>
      <c r="T45" t="s">
        <f>A45</f>
        <v>33</v>
      </c>
      <c r="U45" s="8">
        <f>IFERROR(V45/$V45,0)</f>
        <v>1</v>
      </c>
      <c r="V45" s="4">
        <f>B45</f>
        <v>227130000</v>
      </c>
      <c r="W45" s="8">
        <f>IFERROR(X45/$V45,0)</f>
        <v>1.4596926870074407</v>
      </c>
      <c r="X45" s="4">
        <f>C45</f>
        <v>331540000</v>
      </c>
      <c r="Y45" s="8">
        <f>IFERROR(Z45/$V45,0)</f>
        <v>0.88077312552282838</v>
      </c>
      <c r="Z45" s="4">
        <f>D45</f>
        <v>200050000</v>
      </c>
      <c r="AA45" s="8">
        <f>IFERROR(AB45/$V45,0)</f>
        <v>-0.42407431867212608</v>
      </c>
      <c r="AB45" s="4">
        <f>E45</f>
        <v>-96320000</v>
      </c>
      <c r="AC45" s="8">
        <f>IFERROR(AD45/$V45,0)</f>
        <v>-0.0066041474045700696</v>
      </c>
      <c r="AD45" s="4">
        <f>F45</f>
        <v>-1500000</v>
      </c>
    </row>
    <row r="46" spans="1:30" ht="13.5">
      <c r="A46" t="s">
        <v>34</v>
      </c>
      <c r="B46" s="4">
        <v>138140000</v>
      </c>
      <c r="C46" s="4">
        <v>132800000.00000001</v>
      </c>
      <c r="D46" s="4">
        <v>178810000</v>
      </c>
      <c r="E46" s="4">
        <v>92030000</v>
      </c>
      <c r="F46" s="4">
        <v>538840000</v>
      </c>
      <c r="H46" t="s">
        <f>A46</f>
        <v>34</v>
      </c>
      <c r="I46" s="8">
        <f>IFERROR(J46/$J$27,0)</f>
        <v>0.012400359066427289</v>
      </c>
      <c r="J46" s="4">
        <f>B46</f>
        <v>138140000</v>
      </c>
      <c r="K46" s="8">
        <f>IFERROR(L46/$L$27,0)</f>
        <v>0.012575757575757577</v>
      </c>
      <c r="L46" s="4">
        <f>C46</f>
        <v>132800000.00000001</v>
      </c>
      <c r="M46" s="8">
        <f>IFERROR(N46/$N$27,0)</f>
        <v>0.016299908842297175</v>
      </c>
      <c r="N46" s="4">
        <f>D46</f>
        <v>178810000</v>
      </c>
      <c r="O46" s="8">
        <f>IFERROR(P46/$P$27,0)</f>
        <v>0.0083134598012646801</v>
      </c>
      <c r="P46" s="4">
        <f>E46</f>
        <v>92030000</v>
      </c>
      <c r="Q46" s="8">
        <f>IFERROR(R46/$R$27,0)</f>
        <v>0.050031569173630455</v>
      </c>
      <c r="R46" s="4">
        <f>F46</f>
        <v>538840000</v>
      </c>
      <c r="T46" t="s">
        <f>A46</f>
        <v>34</v>
      </c>
      <c r="U46" s="8">
        <f>IFERROR(V46/$V46,0)</f>
        <v>1</v>
      </c>
      <c r="V46" s="4">
        <f>B46</f>
        <v>138140000</v>
      </c>
      <c r="W46" s="8">
        <f>IFERROR(X46/$V46,0)</f>
        <v>0.96134356449978298</v>
      </c>
      <c r="X46" s="4">
        <f>C46</f>
        <v>132800000.00000001</v>
      </c>
      <c r="Y46" s="8">
        <f>IFERROR(Z46/$V46,0)</f>
        <v>1.2944114666280584</v>
      </c>
      <c r="Z46" s="4">
        <f>D46</f>
        <v>178810000</v>
      </c>
      <c r="AA46" s="8">
        <f>IFERROR(AB46/$V46,0)</f>
        <v>0.66620819458520342</v>
      </c>
      <c r="AB46" s="4">
        <f>E46</f>
        <v>92030000</v>
      </c>
      <c r="AC46" s="8">
        <f>IFERROR(AD46/$V46,0)</f>
        <v>3.9006804690893295</v>
      </c>
      <c r="AD46" s="4">
        <f>F46</f>
        <v>538840000</v>
      </c>
    </row>
    <row r="47" spans="1:30" ht="13.5">
      <c r="A47" t="s">
        <v>35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H47" t="s">
        <f>A47</f>
        <v>35</v>
      </c>
      <c r="I47" s="8">
        <f>IFERROR(J47/$J$27,0)</f>
        <v>0</v>
      </c>
      <c r="J47" s="4">
        <f>B47</f>
        <v>0</v>
      </c>
      <c r="K47" s="8">
        <f>IFERROR(L47/$L$27,0)</f>
        <v>0</v>
      </c>
      <c r="L47" s="4">
        <f>C47</f>
        <v>0</v>
      </c>
      <c r="M47" s="8">
        <f>IFERROR(N47/$N$27,0)</f>
        <v>0</v>
      </c>
      <c r="N47" s="4">
        <f>D47</f>
        <v>0</v>
      </c>
      <c r="O47" s="8">
        <f>IFERROR(P47/$P$27,0)</f>
        <v>0</v>
      </c>
      <c r="P47" s="4">
        <f>E47</f>
        <v>0</v>
      </c>
      <c r="Q47" s="8">
        <f>IFERROR(R47/$R$27,0)</f>
        <v>0</v>
      </c>
      <c r="R47" s="4">
        <f>F47</f>
        <v>0</v>
      </c>
      <c r="T47" t="s">
        <f>A47</f>
        <v>35</v>
      </c>
      <c r="U47" s="8">
        <f>IFERROR(V47/$V47,0)</f>
        <v>0</v>
      </c>
      <c r="V47" s="4">
        <f>B47</f>
        <v>0</v>
      </c>
      <c r="W47" s="8">
        <f>IFERROR(X47/$V47,0)</f>
        <v>0</v>
      </c>
      <c r="X47" s="4">
        <f>C47</f>
        <v>0</v>
      </c>
      <c r="Y47" s="8">
        <f>IFERROR(Z47/$V47,0)</f>
        <v>0</v>
      </c>
      <c r="Z47" s="4">
        <f>D47</f>
        <v>0</v>
      </c>
      <c r="AA47" s="8">
        <f>IFERROR(AB47/$V47,0)</f>
        <v>0</v>
      </c>
      <c r="AB47" s="4">
        <f>E47</f>
        <v>0</v>
      </c>
      <c r="AC47" s="8">
        <f>IFERROR(AD47/$V47,0)</f>
        <v>0</v>
      </c>
      <c r="AD47" s="4">
        <f>F47</f>
        <v>0</v>
      </c>
    </row>
    <row r="48" spans="1:30" ht="13.5">
      <c r="A48" t="s">
        <v>36</v>
      </c>
      <c r="B48" s="4">
        <v>643470000</v>
      </c>
      <c r="C48" s="4">
        <v>666370000</v>
      </c>
      <c r="D48" s="4">
        <v>662340000</v>
      </c>
      <c r="E48" s="4">
        <v>707350000</v>
      </c>
      <c r="F48" s="4">
        <v>742430000</v>
      </c>
      <c r="H48" t="s">
        <f>A48</f>
        <v>36</v>
      </c>
      <c r="I48" s="8">
        <f>IFERROR(J48/$J$27,0)</f>
        <v>0.057762118491921005</v>
      </c>
      <c r="J48" s="4">
        <f>B48</f>
        <v>643470000</v>
      </c>
      <c r="K48" s="8">
        <f>IFERROR(L48/$L$27,0)</f>
        <v>0.063103219696969692</v>
      </c>
      <c r="L48" s="4">
        <f>C48</f>
        <v>666370000</v>
      </c>
      <c r="M48" s="8">
        <f>IFERROR(N48/$N$27,0)</f>
        <v>0.060377392889699177</v>
      </c>
      <c r="N48" s="4">
        <f>D48</f>
        <v>662340000</v>
      </c>
      <c r="O48" s="8">
        <f>IFERROR(P48/$P$27,0)</f>
        <v>0.063897922312556463</v>
      </c>
      <c r="P48" s="4">
        <f>E48</f>
        <v>707350000</v>
      </c>
      <c r="Q48" s="8">
        <f>IFERROR(R48/$R$27,0)</f>
        <v>0.068935004642525527</v>
      </c>
      <c r="R48" s="4">
        <f>F48</f>
        <v>742430000</v>
      </c>
      <c r="T48" t="s">
        <f>A48</f>
        <v>36</v>
      </c>
      <c r="U48" s="8">
        <f>IFERROR(V48/$V48,0)</f>
        <v>1</v>
      </c>
      <c r="V48" s="4">
        <f>B48</f>
        <v>643470000</v>
      </c>
      <c r="W48" s="8">
        <f>IFERROR(X48/$V48,0)</f>
        <v>1.0355882947145942</v>
      </c>
      <c r="X48" s="4">
        <f>C48</f>
        <v>666370000</v>
      </c>
      <c r="Y48" s="8">
        <f>IFERROR(Z48/$V48,0)</f>
        <v>1.0293253764744277</v>
      </c>
      <c r="Z48" s="4">
        <f>D48</f>
        <v>662340000</v>
      </c>
      <c r="AA48" s="8">
        <f>IFERROR(AB48/$V48,0)</f>
        <v>1.0992742474396631</v>
      </c>
      <c r="AB48" s="4">
        <f>E48</f>
        <v>707350000</v>
      </c>
      <c r="AC48" s="8">
        <f>IFERROR(AD48/$V48,0)</f>
        <v>1.1537911635352076</v>
      </c>
      <c r="AD48" s="4">
        <f>F48</f>
        <v>742430000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670100000</v>
      </c>
      <c r="C50" s="4">
        <v>700550000</v>
      </c>
      <c r="D50" s="4">
        <v>707210000</v>
      </c>
      <c r="E50" s="4">
        <v>768320000</v>
      </c>
      <c r="F50" s="4">
        <v>807380000</v>
      </c>
      <c r="H50" t="s">
        <f>A50</f>
        <v>38</v>
      </c>
      <c r="I50" s="8">
        <f>IFERROR(J50/$J$27,0)</f>
        <v>0.060152603231597844</v>
      </c>
      <c r="J50" s="4">
        <f>B50</f>
        <v>670100000</v>
      </c>
      <c r="K50" s="8">
        <f>IFERROR(L50/$L$27,0)</f>
        <v>0.066339962121212126</v>
      </c>
      <c r="L50" s="4">
        <f>C50</f>
        <v>700550000</v>
      </c>
      <c r="M50" s="8">
        <f>IFERROR(N50/$N$27,0)</f>
        <v>0.064467639015496805</v>
      </c>
      <c r="N50" s="4">
        <f>D50</f>
        <v>707210000</v>
      </c>
      <c r="O50" s="8">
        <f>IFERROR(P50/$P$27,0)</f>
        <v>0.069405600722673891</v>
      </c>
      <c r="P50" s="4">
        <f>E50</f>
        <v>768320000</v>
      </c>
      <c r="Q50" s="8">
        <f>IFERROR(R50/$R$27,0)</f>
        <v>0.074965645311049212</v>
      </c>
      <c r="R50" s="4">
        <f>F50</f>
        <v>807380000</v>
      </c>
      <c r="T50" t="s">
        <f>A50</f>
        <v>38</v>
      </c>
      <c r="U50" s="8">
        <f>IFERROR(V50/$V50,0)</f>
        <v>1</v>
      </c>
      <c r="V50" s="4">
        <f>B50</f>
        <v>670100000</v>
      </c>
      <c r="W50" s="8">
        <f>IFERROR(X50/$V50,0)</f>
        <v>1.0454409789583645</v>
      </c>
      <c r="X50" s="4">
        <f>C50</f>
        <v>700550000</v>
      </c>
      <c r="Y50" s="8">
        <f>IFERROR(Z50/$V50,0)</f>
        <v>1.055379794060588</v>
      </c>
      <c r="Z50" s="4">
        <f>D50</f>
        <v>707210000</v>
      </c>
      <c r="AA50" s="8">
        <f>IFERROR(AB50/$V50,0)</f>
        <v>1.1465751380390987</v>
      </c>
      <c r="AB50" s="4">
        <f>E50</f>
        <v>768320000</v>
      </c>
      <c r="AC50" s="8">
        <f>IFERROR(AD50/$V50,0)</f>
        <v>1.2048649455305178</v>
      </c>
      <c r="AD50" s="4">
        <f>F50</f>
        <v>807380000</v>
      </c>
    </row>
    <row r="51" spans="1:30" ht="13.5">
      <c r="A51" t="s">
        <v>39</v>
      </c>
      <c r="B51" s="4">
        <v>26630000</v>
      </c>
      <c r="C51" s="4">
        <v>34180000</v>
      </c>
      <c r="D51" s="4">
        <v>44870000</v>
      </c>
      <c r="E51" s="4">
        <v>60970000</v>
      </c>
      <c r="F51" s="4">
        <v>64959999.999999993</v>
      </c>
      <c r="H51" t="s">
        <f>A51</f>
        <v>39</v>
      </c>
      <c r="I51" s="8">
        <f>IFERROR(J51/$J$27,0)</f>
        <v>0.0023904847396768402</v>
      </c>
      <c r="J51" s="4">
        <f>B51</f>
        <v>26630000</v>
      </c>
      <c r="K51" s="8">
        <f>IFERROR(L51/$L$27,0)</f>
        <v>0.0032367424242424241</v>
      </c>
      <c r="L51" s="4">
        <f>C51</f>
        <v>34180000</v>
      </c>
      <c r="M51" s="8">
        <f>IFERROR(N51/$N$27,0)</f>
        <v>0.0040902461257976298</v>
      </c>
      <c r="N51" s="4">
        <f>D51</f>
        <v>44870000</v>
      </c>
      <c r="O51" s="8">
        <f>IFERROR(P51/$P$27,0)</f>
        <v>0.0055076784101174342</v>
      </c>
      <c r="P51" s="4">
        <f>E51</f>
        <v>60970000</v>
      </c>
      <c r="Q51" s="8">
        <f>IFERROR(R51/$R$27,0)</f>
        <v>0.0060315691736304543</v>
      </c>
      <c r="R51" s="4">
        <f>F51</f>
        <v>64959999.999999993</v>
      </c>
      <c r="T51" t="s">
        <f>A51</f>
        <v>39</v>
      </c>
      <c r="U51" s="8">
        <f>IFERROR(V51/$V51,0)</f>
        <v>1</v>
      </c>
      <c r="V51" s="4">
        <f>B51</f>
        <v>26630000</v>
      </c>
      <c r="W51" s="8">
        <f>IFERROR(X51/$V51,0)</f>
        <v>1.2835148328952311</v>
      </c>
      <c r="X51" s="4">
        <f>C51</f>
        <v>34180000</v>
      </c>
      <c r="Y51" s="8">
        <f>IFERROR(Z51/$V51,0)</f>
        <v>1.6849417949680812</v>
      </c>
      <c r="Z51" s="4">
        <f>D51</f>
        <v>44870000</v>
      </c>
      <c r="AA51" s="8">
        <f>IFERROR(AB51/$V51,0)</f>
        <v>2.2895230942546001</v>
      </c>
      <c r="AB51" s="4">
        <f>E51</f>
        <v>60970000</v>
      </c>
      <c r="AC51" s="8">
        <f>IFERROR(AD51/$V51,0)</f>
        <v>2.4393541119038678</v>
      </c>
      <c r="AD51" s="4">
        <f>F51</f>
        <v>64959999.999999993</v>
      </c>
    </row>
    <row r="52" spans="1:30" ht="13.5">
      <c r="A52" t="s">
        <v>40</v>
      </c>
      <c r="B52" s="4">
        <v>-799660000</v>
      </c>
      <c r="C52" s="4">
        <v>-1380000000</v>
      </c>
      <c r="D52" s="4">
        <v>967920000</v>
      </c>
      <c r="E52" s="4">
        <v>-174270000</v>
      </c>
      <c r="F52" s="4">
        <v>1090000000</v>
      </c>
      <c r="H52" t="s">
        <f>A52</f>
        <v>40</v>
      </c>
      <c r="I52" s="8">
        <f>IFERROR(J52/$J$27,0)</f>
        <v>-0.071782764811490124</v>
      </c>
      <c r="J52" s="4">
        <f>B52</f>
        <v>-799660000</v>
      </c>
      <c r="K52" s="8">
        <f>IFERROR(L52/$L$27,0)</f>
        <v>-0.13068181818181818</v>
      </c>
      <c r="L52" s="4">
        <f>C52</f>
        <v>-1380000000</v>
      </c>
      <c r="M52" s="8">
        <f>IFERROR(N52/$N$27,0)</f>
        <v>0.088233363719234278</v>
      </c>
      <c r="N52" s="4">
        <f>D52</f>
        <v>967920000</v>
      </c>
      <c r="O52" s="8">
        <f>IFERROR(P52/$P$27,0)</f>
        <v>-0.015742547425474256</v>
      </c>
      <c r="P52" s="4">
        <f>E52</f>
        <v>-174270000</v>
      </c>
      <c r="Q52" s="8">
        <f>IFERROR(R52/$R$27,0)</f>
        <v>0.10120705663881151</v>
      </c>
      <c r="R52" s="4">
        <f>F52</f>
        <v>1090000000</v>
      </c>
      <c r="T52" t="s">
        <f>A52</f>
        <v>40</v>
      </c>
      <c r="U52" s="8">
        <f>IFERROR(V52/$V52,0)</f>
        <v>1</v>
      </c>
      <c r="V52" s="4">
        <f>B52</f>
        <v>-799660000</v>
      </c>
      <c r="W52" s="8">
        <f>IFERROR(X52/$V52,0)</f>
        <v>1.7257334367106021</v>
      </c>
      <c r="X52" s="4">
        <f>C52</f>
        <v>-1380000000</v>
      </c>
      <c r="Y52" s="8">
        <f>IFERROR(Z52/$V52,0)</f>
        <v>-1.2104144261311056</v>
      </c>
      <c r="Z52" s="4">
        <f>D52</f>
        <v>967920000</v>
      </c>
      <c r="AA52" s="8">
        <f>IFERROR(AB52/$V52,0)</f>
        <v>0.21793012030112799</v>
      </c>
      <c r="AB52" s="4">
        <f>E52</f>
        <v>-174270000</v>
      </c>
      <c r="AC52" s="8">
        <f>IFERROR(AD52/$V52,0)</f>
        <v>-1.3630793087062001</v>
      </c>
      <c r="AD52" s="4">
        <f>F52</f>
        <v>1090000000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-642930000</v>
      </c>
      <c r="C55" s="4">
        <v>-817260000</v>
      </c>
      <c r="D55" s="4">
        <v>542570000</v>
      </c>
      <c r="E55" s="4">
        <v>-1040000000</v>
      </c>
      <c r="F55" s="4">
        <v>-169830000</v>
      </c>
      <c r="H55" t="s">
        <f>A55</f>
        <v>43</v>
      </c>
      <c r="I55" s="8">
        <f>IFERROR(J55/$J$27,0)</f>
        <v>-0.057713644524236982</v>
      </c>
      <c r="J55" s="4">
        <f>B55</f>
        <v>-642930000</v>
      </c>
      <c r="K55" s="8">
        <f>IFERROR(L55/$L$27,0)</f>
        <v>-0.077392045454545449</v>
      </c>
      <c r="L55" s="4">
        <f>C55</f>
        <v>-817260000</v>
      </c>
      <c r="M55" s="8">
        <f>IFERROR(N55/$N$27,0)</f>
        <v>0.049459434822242479</v>
      </c>
      <c r="N55" s="4">
        <f>D55</f>
        <v>542570000</v>
      </c>
      <c r="O55" s="8">
        <f>IFERROR(P55/$P$27,0)</f>
        <v>-0.093947606142728096</v>
      </c>
      <c r="P55" s="4">
        <f>E55</f>
        <v>-1040000000</v>
      </c>
      <c r="Q55" s="8">
        <f>IFERROR(R55/$R$27,0)</f>
        <v>-0.015768802228412256</v>
      </c>
      <c r="R55" s="4">
        <f>F55</f>
        <v>-169830000</v>
      </c>
      <c r="T55" t="s">
        <f>A55</f>
        <v>43</v>
      </c>
      <c r="U55" s="8">
        <f>IFERROR(V55/$V55,0)</f>
        <v>1</v>
      </c>
      <c r="V55" s="4">
        <f>B55</f>
        <v>-642930000</v>
      </c>
      <c r="W55" s="8">
        <f>IFERROR(X55/$V55,0)</f>
        <v>1.2711492697494284</v>
      </c>
      <c r="X55" s="4">
        <f>C55</f>
        <v>-817260000</v>
      </c>
      <c r="Y55" s="8">
        <f>IFERROR(Z55/$V55,0)</f>
        <v>-0.84390213553575044</v>
      </c>
      <c r="Z55" s="4">
        <f>D55</f>
        <v>542570000</v>
      </c>
      <c r="AA55" s="8">
        <f>IFERROR(AB55/$V55,0)</f>
        <v>1.6175944504067317</v>
      </c>
      <c r="AB55" s="4">
        <f>E55</f>
        <v>-1040000000</v>
      </c>
      <c r="AC55" s="8">
        <f>IFERROR(AD55/$V55,0)</f>
        <v>0.26415006299286081</v>
      </c>
      <c r="AD55" s="4">
        <f>F55</f>
        <v>-169830000</v>
      </c>
    </row>
    <row r="56" spans="1:30" ht="13.5">
      <c r="A56" t="s">
        <v>44</v>
      </c>
      <c r="B56" s="4">
        <v>221780000</v>
      </c>
      <c r="C56" s="4">
        <v>23140000</v>
      </c>
      <c r="D56" s="4">
        <v>45070000</v>
      </c>
      <c r="E56" s="4">
        <v>44120000</v>
      </c>
      <c r="F56" s="4">
        <v>-7880000</v>
      </c>
      <c r="H56" t="s">
        <f>A56</f>
        <v>44</v>
      </c>
      <c r="I56" s="8">
        <f>IFERROR(J56/$J$27,0)</f>
        <v>0.019908438061041294</v>
      </c>
      <c r="J56" s="4">
        <f>B56</f>
        <v>221780000</v>
      </c>
      <c r="K56" s="8">
        <f>IFERROR(L56/$L$27,0)</f>
        <v>0.0021912878787878789</v>
      </c>
      <c r="L56" s="4">
        <f>C56</f>
        <v>23140000</v>
      </c>
      <c r="M56" s="8">
        <f>IFERROR(N56/$N$27,0)</f>
        <v>0.004108477666362808</v>
      </c>
      <c r="N56" s="4">
        <f>D56</f>
        <v>45070000</v>
      </c>
      <c r="O56" s="8">
        <f>IFERROR(P56/$P$27,0)</f>
        <v>0.0039855465221318876</v>
      </c>
      <c r="P56" s="4">
        <f>E56</f>
        <v>44120000</v>
      </c>
      <c r="Q56" s="8">
        <f>IFERROR(R56/$R$27,0)</f>
        <v>-0.00073166202414113278</v>
      </c>
      <c r="R56" s="4">
        <f>F56</f>
        <v>-7880000</v>
      </c>
      <c r="T56" t="s">
        <f>A56</f>
        <v>44</v>
      </c>
      <c r="U56" s="8">
        <f>IFERROR(V56/$V56,0)</f>
        <v>1</v>
      </c>
      <c r="V56" s="4">
        <f>B56</f>
        <v>221780000</v>
      </c>
      <c r="W56" s="8">
        <f>IFERROR(X56/$V56,0)</f>
        <v>0.10433763188745604</v>
      </c>
      <c r="X56" s="4">
        <f>C56</f>
        <v>23140000</v>
      </c>
      <c r="Y56" s="8">
        <f>IFERROR(Z56/$V56,0)</f>
        <v>0.20321940661917215</v>
      </c>
      <c r="Z56" s="4">
        <f>D56</f>
        <v>45070000</v>
      </c>
      <c r="AA56" s="8">
        <f>IFERROR(AB56/$V56,0)</f>
        <v>0.19893588240598792</v>
      </c>
      <c r="AB56" s="4">
        <f>E56</f>
        <v>44120000</v>
      </c>
      <c r="AC56" s="8">
        <f>IFERROR(AD56/$V56,0)</f>
        <v>-0.035530706105149246</v>
      </c>
      <c r="AD56" s="4">
        <f>F56</f>
        <v>-7880000</v>
      </c>
    </row>
    <row r="57" spans="1:30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30" ht="13.5">
      <c r="A58" t="s">
        <v>46</v>
      </c>
      <c r="B58" s="4">
        <v>-864800000</v>
      </c>
      <c r="C58" s="4">
        <v>-840470000</v>
      </c>
      <c r="D58" s="4">
        <v>505010000</v>
      </c>
      <c r="E58" s="4">
        <v>-1070000000.0000001</v>
      </c>
      <c r="F58" s="4">
        <v>-155960000</v>
      </c>
      <c r="H58" t="s">
        <f>A58</f>
        <v>46</v>
      </c>
      <c r="I58" s="8">
        <f>IFERROR(J58/$J$27,0)</f>
        <v>-0.077630161579892276</v>
      </c>
      <c r="J58" s="4">
        <f>B58</f>
        <v>-864800000</v>
      </c>
      <c r="K58" s="8">
        <f>IFERROR(L58/$L$27,0)</f>
        <v>-0.079589962121212124</v>
      </c>
      <c r="L58" s="4">
        <f>C58</f>
        <v>-840470000</v>
      </c>
      <c r="M58" s="8">
        <f>IFERROR(N58/$N$27,0)</f>
        <v>0.046035551504102094</v>
      </c>
      <c r="N58" s="4">
        <f>D58</f>
        <v>505010000</v>
      </c>
      <c r="O58" s="8">
        <f>IFERROR(P58/$P$27,0)</f>
        <v>-0.096657633242999114</v>
      </c>
      <c r="P58" s="4">
        <f>E58</f>
        <v>-1070000000.0000001</v>
      </c>
      <c r="Q58" s="8">
        <f>IFERROR(R58/$R$27,0)</f>
        <v>-0.01448096564531105</v>
      </c>
      <c r="R58" s="4">
        <f>F58</f>
        <v>-155960000</v>
      </c>
      <c r="T58" t="s">
        <f>A58</f>
        <v>46</v>
      </c>
      <c r="U58" s="8">
        <f>IFERROR(V58/$V58,0)</f>
        <v>1</v>
      </c>
      <c r="V58" s="4">
        <f>B58</f>
        <v>-864800000</v>
      </c>
      <c r="W58" s="8">
        <f>IFERROR(X58/$V58,0)</f>
        <v>0.97186632747456059</v>
      </c>
      <c r="X58" s="4">
        <f>C58</f>
        <v>-840470000</v>
      </c>
      <c r="Y58" s="8">
        <f>IFERROR(Z58/$V58,0)</f>
        <v>-0.58396160962072152</v>
      </c>
      <c r="Z58" s="4">
        <f>D58</f>
        <v>505010000</v>
      </c>
      <c r="AA58" s="8">
        <f>IFERROR(AB58/$V58,0)</f>
        <v>1.2372802960222018</v>
      </c>
      <c r="AB58" s="4">
        <f>E58</f>
        <v>-1070000000.0000001</v>
      </c>
      <c r="AC58" s="8">
        <f>IFERROR(AD58/$V58,0)</f>
        <v>0.18034227567067529</v>
      </c>
      <c r="AD58" s="4">
        <f>F58</f>
        <v>-155960000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0</v>
      </c>
      <c r="C60" s="4">
        <v>0</v>
      </c>
      <c r="D60" s="4">
        <v>7510000</v>
      </c>
      <c r="E60" s="4">
        <v>6530000</v>
      </c>
      <c r="F60" s="4">
        <v>5990000</v>
      </c>
      <c r="H60" t="s">
        <f>A60</f>
        <v>48</v>
      </c>
      <c r="I60" s="8">
        <f>IFERROR(J60/$J$27,0)</f>
        <v>0</v>
      </c>
      <c r="J60" s="4">
        <f>B60</f>
        <v>0</v>
      </c>
      <c r="K60" s="8">
        <f>IFERROR(L60/$L$27,0)</f>
        <v>0</v>
      </c>
      <c r="L60" s="4">
        <f>C60</f>
        <v>0</v>
      </c>
      <c r="M60" s="8">
        <f>IFERROR(N60/$N$27,0)</f>
        <v>0.00068459434822242481</v>
      </c>
      <c r="N60" s="4">
        <f>D60</f>
        <v>7510000</v>
      </c>
      <c r="O60" s="8">
        <f>IFERROR(P60/$P$27,0)</f>
        <v>0.0005898825654923216</v>
      </c>
      <c r="P60" s="4">
        <f>E60</f>
        <v>6530000</v>
      </c>
      <c r="Q60" s="8">
        <f>IFERROR(R60/$R$27,0)</f>
        <v>0.00055617455896007429</v>
      </c>
      <c r="R60" s="4">
        <f>F60</f>
        <v>5990000</v>
      </c>
      <c r="T60" t="s">
        <f>A60</f>
        <v>48</v>
      </c>
      <c r="U60" s="8">
        <f>IFERROR(V60/$V60,0)</f>
        <v>0</v>
      </c>
      <c r="V60" s="4">
        <f>B60</f>
        <v>0</v>
      </c>
      <c r="W60" s="8">
        <f>IFERROR(X60/$V60,0)</f>
        <v>0</v>
      </c>
      <c r="X60" s="4">
        <f>C60</f>
        <v>0</v>
      </c>
      <c r="Y60" s="8">
        <f>IFERROR(Z60/$V60,0)</f>
        <v>0</v>
      </c>
      <c r="Z60" s="4">
        <f>D60</f>
        <v>7510000</v>
      </c>
      <c r="AA60" s="8">
        <f>IFERROR(AB60/$V60,0)</f>
        <v>0</v>
      </c>
      <c r="AB60" s="4">
        <f>E60</f>
        <v>6530000</v>
      </c>
      <c r="AC60" s="8">
        <f>IFERROR(AD60/$V60,0)</f>
        <v>0</v>
      </c>
      <c r="AD60" s="4">
        <f>F60</f>
        <v>5990000</v>
      </c>
    </row>
    <row r="61" spans="1:30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-156730000</v>
      </c>
      <c r="C63" s="4">
        <v>-564500000</v>
      </c>
      <c r="D63" s="4">
        <v>425350000</v>
      </c>
      <c r="E63" s="4">
        <v>862560000</v>
      </c>
      <c r="F63" s="4">
        <v>1260000000</v>
      </c>
      <c r="H63" t="s">
        <f>A63</f>
        <v>51</v>
      </c>
      <c r="I63" s="8">
        <f>IFERROR(J63/$J$27,0)</f>
        <v>-0.014069120287253142</v>
      </c>
      <c r="J63" s="4">
        <f>B63</f>
        <v>-156730000</v>
      </c>
      <c r="K63" s="8">
        <f>IFERROR(L63/$L$27,0)</f>
        <v>-0.053456439393939396</v>
      </c>
      <c r="L63" s="4">
        <f>C63</f>
        <v>-564500000</v>
      </c>
      <c r="M63" s="8">
        <f>IFERROR(N63/$N$27,0)</f>
        <v>0.038773928896991793</v>
      </c>
      <c r="N63" s="4">
        <f>D63</f>
        <v>425350000</v>
      </c>
      <c r="O63" s="8">
        <f>IFERROR(P63/$P$27,0)</f>
        <v>0.077918699186991874</v>
      </c>
      <c r="P63" s="4">
        <f>E63</f>
        <v>862560000</v>
      </c>
      <c r="Q63" s="8">
        <f>IFERROR(R63/$R$27,0)</f>
        <v>0.11699164345403899</v>
      </c>
      <c r="R63" s="4">
        <f>F63</f>
        <v>1260000000</v>
      </c>
      <c r="T63" t="s">
        <f>A63</f>
        <v>51</v>
      </c>
      <c r="U63" s="8">
        <f>IFERROR(V63/$V63,0)</f>
        <v>1</v>
      </c>
      <c r="V63" s="4">
        <f>B63</f>
        <v>-156730000</v>
      </c>
      <c r="W63" s="8">
        <f>IFERROR(X63/$V63,0)</f>
        <v>3.6017354686403369</v>
      </c>
      <c r="X63" s="4">
        <f>C63</f>
        <v>-564500000</v>
      </c>
      <c r="Y63" s="8">
        <f>IFERROR(Z63/$V63,0)</f>
        <v>-2.7139028903209339</v>
      </c>
      <c r="Z63" s="4">
        <f>D63</f>
        <v>425350000</v>
      </c>
      <c r="AA63" s="8">
        <f>IFERROR(AB63/$V63,0)</f>
        <v>-5.5034773176800869</v>
      </c>
      <c r="AB63" s="4">
        <f>E63</f>
        <v>862560000</v>
      </c>
      <c r="AC63" s="8">
        <f>IFERROR(AD63/$V63,0)</f>
        <v>-8.0393032603841004</v>
      </c>
      <c r="AD63" s="4">
        <f>F63</f>
        <v>1260000000</v>
      </c>
    </row>
    <row r="64" spans="1:30" ht="13.5">
      <c r="A64" t="s">
        <v>52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H64" t="s">
        <f>A64</f>
        <v>52</v>
      </c>
      <c r="I64" s="8">
        <f>IFERROR(J64/$J$27,0)</f>
        <v>0</v>
      </c>
      <c r="J64" s="4">
        <f>B64</f>
        <v>0</v>
      </c>
      <c r="K64" s="8">
        <f>IFERROR(L64/$L$27,0)</f>
        <v>0</v>
      </c>
      <c r="L64" s="4">
        <f>C64</f>
        <v>0</v>
      </c>
      <c r="M64" s="8">
        <f>IFERROR(N64/$N$27,0)</f>
        <v>0</v>
      </c>
      <c r="N64" s="4">
        <f>D64</f>
        <v>0</v>
      </c>
      <c r="O64" s="8">
        <f>IFERROR(P64/$P$27,0)</f>
        <v>0</v>
      </c>
      <c r="P64" s="4">
        <f>E64</f>
        <v>0</v>
      </c>
      <c r="Q64" s="8">
        <f>IFERROR(R64/$R$27,0)</f>
        <v>0</v>
      </c>
      <c r="R64" s="4">
        <f>F64</f>
        <v>0</v>
      </c>
      <c r="T64" t="s">
        <f>A64</f>
        <v>52</v>
      </c>
      <c r="U64" s="8">
        <f>IFERROR(V64/$V64,0)</f>
        <v>0</v>
      </c>
      <c r="V64" s="4">
        <f>B64</f>
        <v>0</v>
      </c>
      <c r="W64" s="8">
        <f>IFERROR(X64/$V64,0)</f>
        <v>0</v>
      </c>
      <c r="X64" s="4">
        <f>C64</f>
        <v>0</v>
      </c>
      <c r="Y64" s="8">
        <f>IFERROR(Z64/$V64,0)</f>
        <v>0</v>
      </c>
      <c r="Z64" s="4">
        <f>D64</f>
        <v>0</v>
      </c>
      <c r="AA64" s="8">
        <f>IFERROR(AB64/$V64,0)</f>
        <v>0</v>
      </c>
      <c r="AB64" s="4">
        <f>E64</f>
        <v>0</v>
      </c>
      <c r="AC64" s="8">
        <f>IFERROR(AD64/$V64,0)</f>
        <v>0</v>
      </c>
      <c r="AD64" s="4">
        <f>F64</f>
        <v>0</v>
      </c>
    </row>
    <row r="65" spans="1:30" ht="13.5">
      <c r="A65" t="s">
        <v>53</v>
      </c>
      <c r="B65" s="4">
        <v>-156730000</v>
      </c>
      <c r="C65" s="4">
        <v>-564500000</v>
      </c>
      <c r="D65" s="4">
        <v>425350000</v>
      </c>
      <c r="E65" s="4">
        <v>862560000</v>
      </c>
      <c r="F65" s="4">
        <v>1260000000</v>
      </c>
      <c r="H65" t="s">
        <f>A65</f>
        <v>53</v>
      </c>
      <c r="I65" s="8">
        <f>IFERROR(J65/$J$27,0)</f>
        <v>-0.014069120287253142</v>
      </c>
      <c r="J65" s="4">
        <f>B65</f>
        <v>-156730000</v>
      </c>
      <c r="K65" s="8">
        <f>IFERROR(L65/$L$27,0)</f>
        <v>-0.053456439393939396</v>
      </c>
      <c r="L65" s="4">
        <f>C65</f>
        <v>-564500000</v>
      </c>
      <c r="M65" s="8">
        <f>IFERROR(N65/$N$27,0)</f>
        <v>0.038773928896991793</v>
      </c>
      <c r="N65" s="4">
        <f>D65</f>
        <v>425350000</v>
      </c>
      <c r="O65" s="8">
        <f>IFERROR(P65/$P$27,0)</f>
        <v>0.077918699186991874</v>
      </c>
      <c r="P65" s="4">
        <f>E65</f>
        <v>862560000</v>
      </c>
      <c r="Q65" s="8">
        <f>IFERROR(R65/$R$27,0)</f>
        <v>0.11699164345403899</v>
      </c>
      <c r="R65" s="4">
        <f>F65</f>
        <v>1260000000</v>
      </c>
      <c r="T65" t="s">
        <f>A65</f>
        <v>53</v>
      </c>
      <c r="U65" s="8">
        <f>IFERROR(V65/$V65,0)</f>
        <v>1</v>
      </c>
      <c r="V65" s="4">
        <f>B65</f>
        <v>-156730000</v>
      </c>
      <c r="W65" s="8">
        <f>IFERROR(X65/$V65,0)</f>
        <v>3.6017354686403369</v>
      </c>
      <c r="X65" s="4">
        <f>C65</f>
        <v>-564500000</v>
      </c>
      <c r="Y65" s="8">
        <f>IFERROR(Z65/$V65,0)</f>
        <v>-2.7139028903209339</v>
      </c>
      <c r="Z65" s="4">
        <f>D65</f>
        <v>425350000</v>
      </c>
      <c r="AA65" s="8">
        <f>IFERROR(AB65/$V65,0)</f>
        <v>-5.5034773176800869</v>
      </c>
      <c r="AB65" s="4">
        <f>E65</f>
        <v>862560000</v>
      </c>
      <c r="AC65" s="8">
        <f>IFERROR(AD65/$V65,0)</f>
        <v>-8.0393032603841004</v>
      </c>
      <c r="AD65" s="4">
        <f>F65</f>
        <v>1260000000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H68" t="s">
        <f>A68</f>
        <v>56</v>
      </c>
      <c r="I68" s="8">
        <f>IFERROR(J68/$J$27,0)</f>
        <v>0</v>
      </c>
      <c r="J68" s="4">
        <f>B68</f>
        <v>0</v>
      </c>
      <c r="K68" s="8">
        <f>IFERROR(L68/$L$27,0)</f>
        <v>0</v>
      </c>
      <c r="L68" s="4">
        <f>C68</f>
        <v>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0</v>
      </c>
      <c r="V68" s="4">
        <f>B68</f>
        <v>0</v>
      </c>
      <c r="W68" s="8">
        <f>IFERROR(X68/$V68,0)</f>
        <v>0</v>
      </c>
      <c r="X68" s="4">
        <f>C68</f>
        <v>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30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H71" t="s">
        <f>A71</f>
        <v>59</v>
      </c>
      <c r="I71" s="8">
        <f>IFERROR(J71/$J$27,0)</f>
        <v>0</v>
      </c>
      <c r="J71" s="4">
        <f>B71</f>
        <v>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0</v>
      </c>
      <c r="V71" s="4">
        <f>B71</f>
        <v>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-156730000</v>
      </c>
      <c r="C72" s="4">
        <v>-564500000</v>
      </c>
      <c r="D72" s="4">
        <v>425350000</v>
      </c>
      <c r="E72" s="4">
        <v>862560000</v>
      </c>
      <c r="F72" s="4">
        <v>1260000000</v>
      </c>
      <c r="H72" t="s">
        <f>A72</f>
        <v>60</v>
      </c>
      <c r="I72" s="8">
        <f>IFERROR(J72/$J$27,0)</f>
        <v>-0.014069120287253142</v>
      </c>
      <c r="J72" s="4">
        <f>B72</f>
        <v>-156730000</v>
      </c>
      <c r="K72" s="8">
        <f>IFERROR(L72/$L$27,0)</f>
        <v>-0.053456439393939396</v>
      </c>
      <c r="L72" s="4">
        <f>C72</f>
        <v>-564500000</v>
      </c>
      <c r="M72" s="8">
        <f>IFERROR(N72/$N$27,0)</f>
        <v>0.038773928896991793</v>
      </c>
      <c r="N72" s="4">
        <f>D72</f>
        <v>425350000</v>
      </c>
      <c r="O72" s="8">
        <f>IFERROR(P72/$P$27,0)</f>
        <v>0.077918699186991874</v>
      </c>
      <c r="P72" s="4">
        <f>E72</f>
        <v>862560000</v>
      </c>
      <c r="Q72" s="8">
        <f>IFERROR(R72/$R$27,0)</f>
        <v>0.11699164345403899</v>
      </c>
      <c r="R72" s="4">
        <f>F72</f>
        <v>1260000000</v>
      </c>
      <c r="T72" t="s">
        <f>A72</f>
        <v>60</v>
      </c>
      <c r="U72" s="8">
        <f>IFERROR(V72/$V72,0)</f>
        <v>1</v>
      </c>
      <c r="V72" s="4">
        <f>B72</f>
        <v>-156730000</v>
      </c>
      <c r="W72" s="8">
        <f>IFERROR(X72/$V72,0)</f>
        <v>3.6017354686403369</v>
      </c>
      <c r="X72" s="4">
        <f>C72</f>
        <v>-564500000</v>
      </c>
      <c r="Y72" s="8">
        <f>IFERROR(Z72/$V72,0)</f>
        <v>-2.7139028903209339</v>
      </c>
      <c r="Z72" s="4">
        <f>D72</f>
        <v>425350000</v>
      </c>
      <c r="AA72" s="8">
        <f>IFERROR(AB72/$V72,0)</f>
        <v>-5.5034773176800869</v>
      </c>
      <c r="AB72" s="4">
        <f>E72</f>
        <v>862560000</v>
      </c>
      <c r="AC72" s="8">
        <f>IFERROR(AD72/$V72,0)</f>
        <v>-8.0393032603841004</v>
      </c>
      <c r="AD72" s="4">
        <f>F72</f>
        <v>1260000000</v>
      </c>
    </row>
    <row r="73" spans="1:30" ht="13.5">
      <c r="A73" t="s">
        <v>61</v>
      </c>
      <c r="B73" s="4">
        <v>19830000</v>
      </c>
      <c r="C73" s="4">
        <v>19120000</v>
      </c>
      <c r="D73" s="4">
        <v>13740000</v>
      </c>
      <c r="E73" s="4">
        <v>13890000</v>
      </c>
      <c r="F73" s="4">
        <v>17020000</v>
      </c>
      <c r="H73" t="s">
        <f>A73</f>
        <v>61</v>
      </c>
      <c r="I73" s="8">
        <f>IFERROR(J73/$J$27,0)</f>
        <v>0.0017800718132854579</v>
      </c>
      <c r="J73" s="4">
        <f>B73</f>
        <v>19830000</v>
      </c>
      <c r="K73" s="8">
        <f>IFERROR(L73/$L$27,0)</f>
        <v>0.0018106060606060605</v>
      </c>
      <c r="L73" s="4">
        <f>C73</f>
        <v>19120000</v>
      </c>
      <c r="M73" s="8">
        <f>IFERROR(N73/$N$27,0)</f>
        <v>0.001252506836827712</v>
      </c>
      <c r="N73" s="4">
        <f>D73</f>
        <v>13740000</v>
      </c>
      <c r="O73" s="8">
        <f>IFERROR(P73/$P$27,0)</f>
        <v>0.0012547425474254742</v>
      </c>
      <c r="P73" s="4">
        <f>E73</f>
        <v>13890000</v>
      </c>
      <c r="Q73" s="8">
        <f>IFERROR(R73/$R$27,0)</f>
        <v>0.0015803156917363046</v>
      </c>
      <c r="R73" s="4">
        <f>F73</f>
        <v>17020000</v>
      </c>
      <c r="T73" t="s">
        <f>A73</f>
        <v>61</v>
      </c>
      <c r="U73" s="8">
        <f>IFERROR(V73/$V73,0)</f>
        <v>1</v>
      </c>
      <c r="V73" s="4">
        <f>B73</f>
        <v>19830000</v>
      </c>
      <c r="W73" s="8">
        <f>IFERROR(X73/$V73,0)</f>
        <v>0.96419566313666161</v>
      </c>
      <c r="X73" s="4">
        <f>C73</f>
        <v>19120000</v>
      </c>
      <c r="Y73" s="8">
        <f>IFERROR(Z73/$V73,0)</f>
        <v>0.69288956127080181</v>
      </c>
      <c r="Z73" s="4">
        <f>D73</f>
        <v>13740000</v>
      </c>
      <c r="AA73" s="8">
        <f>IFERROR(AB73/$V73,0)</f>
        <v>0.70045385779122538</v>
      </c>
      <c r="AB73" s="4">
        <f>E73</f>
        <v>13890000</v>
      </c>
      <c r="AC73" s="8">
        <f>IFERROR(AD73/$V73,0)</f>
        <v>0.85829551185073116</v>
      </c>
      <c r="AD73" s="4">
        <f>F73</f>
        <v>17020000</v>
      </c>
    </row>
    <row r="74" spans="1:30" ht="13.5">
      <c r="A74" t="s">
        <v>62</v>
      </c>
      <c r="B74" s="4">
        <v>-176560000</v>
      </c>
      <c r="C74" s="4">
        <v>-583620000</v>
      </c>
      <c r="D74" s="4">
        <v>411610000</v>
      </c>
      <c r="E74" s="4">
        <v>848660000</v>
      </c>
      <c r="F74" s="4">
        <v>1240000000</v>
      </c>
      <c r="H74" t="s">
        <f>A74</f>
        <v>62</v>
      </c>
      <c r="I74" s="8">
        <f>IFERROR(J74/$J$27,0)</f>
        <v>-0.0158491921005386</v>
      </c>
      <c r="J74" s="4">
        <f>B74</f>
        <v>-176560000</v>
      </c>
      <c r="K74" s="8">
        <f>IFERROR(L74/$L$27,0)</f>
        <v>-0.055267045454545458</v>
      </c>
      <c r="L74" s="4">
        <f>C74</f>
        <v>-583620000</v>
      </c>
      <c r="M74" s="8">
        <f>IFERROR(N74/$N$27,0)</f>
        <v>0.037521422060164081</v>
      </c>
      <c r="N74" s="4">
        <f>D74</f>
        <v>411610000</v>
      </c>
      <c r="O74" s="8">
        <f>IFERROR(P74/$P$27,0)</f>
        <v>0.076663053297199635</v>
      </c>
      <c r="P74" s="4">
        <f>E74</f>
        <v>848660000</v>
      </c>
      <c r="Q74" s="8">
        <f>IFERROR(R74/$R$27,0)</f>
        <v>0.11513463324048283</v>
      </c>
      <c r="R74" s="4">
        <f>F74</f>
        <v>1240000000</v>
      </c>
      <c r="T74" t="s">
        <f>A74</f>
        <v>62</v>
      </c>
      <c r="U74" s="8">
        <f>IFERROR(V74/$V74,0)</f>
        <v>1</v>
      </c>
      <c r="V74" s="4">
        <f>B74</f>
        <v>-176560000</v>
      </c>
      <c r="W74" s="8">
        <f>IFERROR(X74/$V74,0)</f>
        <v>3.3055052106932488</v>
      </c>
      <c r="X74" s="4">
        <f>C74</f>
        <v>-583620000</v>
      </c>
      <c r="Y74" s="8">
        <f>IFERROR(Z74/$V74,0)</f>
        <v>-2.3312754870865429</v>
      </c>
      <c r="Z74" s="4">
        <f>D74</f>
        <v>411610000</v>
      </c>
      <c r="AA74" s="8">
        <f>IFERROR(AB74/$V74,0)</f>
        <v>-4.806637970095152</v>
      </c>
      <c r="AB74" s="4">
        <f>E74</f>
        <v>848660000</v>
      </c>
      <c r="AC74" s="8">
        <f>IFERROR(AD74/$V74,0)</f>
        <v>-7.0231082917988221</v>
      </c>
      <c r="AD74" s="4">
        <f>F74</f>
        <v>1240000000</v>
      </c>
    </row>
    <row r="75" spans="1:30" ht="13.5">
      <c r="A75" t="s">
        <v>63</v>
      </c>
      <c r="B75">
        <v>-0.98999999999999999</v>
      </c>
      <c r="C75">
        <v>-3.2599999999999998</v>
      </c>
      <c r="D75">
        <v>2.29</v>
      </c>
      <c r="E75">
        <v>4.6799999999999997</v>
      </c>
      <c r="F75">
        <v>6.3600000000000003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179180000</v>
      </c>
      <c r="C77">
        <v>178890000</v>
      </c>
      <c r="D77">
        <v>179670000</v>
      </c>
      <c r="E77">
        <v>181410000</v>
      </c>
      <c r="F77">
        <v>195200000</v>
      </c>
    </row>
    <row r="78" spans="1:30" ht="13.5">
      <c r="A78" t="s">
        <v>66</v>
      </c>
      <c r="B78">
        <v>-0.98999999999999999</v>
      </c>
      <c r="C78">
        <v>-3.2599999999999998</v>
      </c>
      <c r="D78">
        <v>2.2799999999999998</v>
      </c>
      <c r="E78">
        <v>4.6299999999999999</v>
      </c>
      <c r="F78">
        <v>6.2999999999999998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179180000</v>
      </c>
      <c r="C80">
        <v>178890000</v>
      </c>
      <c r="D80">
        <v>180540000</v>
      </c>
      <c r="E80">
        <v>183380000</v>
      </c>
      <c r="F80">
        <v>197000000</v>
      </c>
    </row>
    <row r="81" spans="1:30" ht="13.5">
      <c r="A81" t="s">
        <v>69</v>
      </c>
      <c r="B81">
        <v>3440000000</v>
      </c>
      <c r="C81">
        <v>3750000000</v>
      </c>
      <c r="D81">
        <v>3870000000</v>
      </c>
      <c r="E81">
        <v>3100000000</v>
      </c>
      <c r="F81">
        <v>3950000000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90" spans="1:30" ht="13.23529411764706">
      <c r="A90" t="s">
        <v>72</v>
      </c>
      <c r="B90">
        <v>2015</v>
      </c>
      <c r="C90">
        <v>2016</v>
      </c>
      <c r="D90">
        <v>2017</v>
      </c>
      <c r="E90">
        <v>2018</v>
      </c>
      <c r="F90">
        <v>2019</v>
      </c>
      <c r="H90" s="2" t="s">
        <v>74</v>
      </c>
      <c r="I90" s="9">
        <v>2015</v>
      </c>
      <c r="J90" s="9">
        <f>$B$90</f>
        <v>2015</v>
      </c>
      <c r="K90" s="9">
        <v>2016</v>
      </c>
      <c r="L90" s="9">
        <f>$C$90</f>
        <v>2016</v>
      </c>
      <c r="M90" s="9">
        <v>2017</v>
      </c>
      <c r="N90" s="9">
        <f>$D$90</f>
        <v>2017</v>
      </c>
      <c r="O90" s="9">
        <v>2018</v>
      </c>
      <c r="P90" s="9">
        <f>$E$90</f>
        <v>2018</v>
      </c>
      <c r="Q90" s="9">
        <v>2019</v>
      </c>
      <c r="R90" s="9">
        <f>$F$90</f>
        <v>2019</v>
      </c>
      <c r="S90" s="9"/>
      <c r="T90" s="2" t="s">
        <v>75</v>
      </c>
      <c r="U90" s="9">
        <v>2015</v>
      </c>
      <c r="V90" s="9">
        <f>$B$90</f>
        <v>2015</v>
      </c>
      <c r="W90" s="9">
        <v>2016</v>
      </c>
      <c r="X90" s="9">
        <f>$C$90</f>
        <v>2016</v>
      </c>
      <c r="Y90" s="9">
        <v>2017</v>
      </c>
      <c r="Z90" s="9">
        <f>$D$90</f>
        <v>2017</v>
      </c>
      <c r="AA90" s="9">
        <v>2018</v>
      </c>
      <c r="AB90" s="9">
        <f>$E$90</f>
        <v>2018</v>
      </c>
      <c r="AC90" s="9">
        <v>2019</v>
      </c>
      <c r="AD90" s="9">
        <f>$F$90</f>
        <v>2019</v>
      </c>
    </row>
    <row r="91" spans="1:30" ht="13.23529411764706">
      <c r="A91" t="s">
        <v>73</v>
      </c>
      <c r="B91" s="4">
        <v>1350000000</v>
      </c>
      <c r="C91" s="4">
        <v>1190000000</v>
      </c>
      <c r="D91" s="4">
        <v>781270000</v>
      </c>
      <c r="E91" s="4">
        <v>480980000</v>
      </c>
      <c r="F91" s="4">
        <v>425720000</v>
      </c>
      <c r="H91" t="s">
        <f>$A$91</f>
        <v>73</v>
      </c>
      <c r="I91" s="8">
        <f>IFERROR(J91/$J$122,0)</f>
        <v>0.21496815286624205</v>
      </c>
      <c r="J91" s="4">
        <f>$B$91</f>
        <v>1350000000</v>
      </c>
      <c r="K91" s="8">
        <f>IFERROR(L91/$L$122,0)</f>
        <v>0.16124661246612465</v>
      </c>
      <c r="L91" s="4">
        <f>$C$91</f>
        <v>1190000000</v>
      </c>
      <c r="M91" s="8">
        <f>IFERROR(N91/$N$122,0)</f>
        <v>0.14824857685009488</v>
      </c>
      <c r="N91" s="4">
        <f>$D$91</f>
        <v>781270000</v>
      </c>
      <c r="O91" s="8">
        <f>IFERROR(P91/$P$122,0)</f>
        <v>0.091790076335877865</v>
      </c>
      <c r="P91" s="4">
        <f>$E$91</f>
        <v>480980000</v>
      </c>
      <c r="Q91" s="8">
        <f>IFERROR(R91/$R$122,0)</f>
        <v>0.073400000000000007</v>
      </c>
      <c r="R91" s="4">
        <f>$F$91</f>
        <v>425720000</v>
      </c>
      <c r="T91" t="s">
        <f>$A$91</f>
        <v>73</v>
      </c>
      <c r="U91" s="8">
        <f>IFERROR(V91/$V91,0)</f>
        <v>1</v>
      </c>
      <c r="V91" s="4">
        <f>$B$91</f>
        <v>1350000000</v>
      </c>
      <c r="W91" s="8">
        <f>IFERROR(X91/$V91,0)</f>
        <v>0.88148148148148153</v>
      </c>
      <c r="X91" s="4">
        <f>$C$91</f>
        <v>1190000000</v>
      </c>
      <c r="Y91" s="8">
        <f>IFERROR(Z91/$V91,0)</f>
        <v>0.57871851851851852</v>
      </c>
      <c r="Z91" s="4">
        <f>$D$91</f>
        <v>781270000</v>
      </c>
      <c r="AA91" s="8">
        <f>IFERROR(AB91/$V91,0)</f>
        <v>0.35628148148148148</v>
      </c>
      <c r="AB91" s="4">
        <f>$E$91</f>
        <v>480980000</v>
      </c>
      <c r="AC91" s="8">
        <f>IFERROR(AD91/$V91,0)</f>
        <v>0.31534814814814816</v>
      </c>
      <c r="AD91" s="4">
        <f>$F$91</f>
        <v>425720000</v>
      </c>
    </row>
    <row r="92" spans="1:30" ht="13.23529411764706">
      <c r="A92" t="s">
        <v>76</v>
      </c>
      <c r="B92" s="4">
        <v>1350000000</v>
      </c>
      <c r="C92" s="4">
        <v>1190000000</v>
      </c>
      <c r="D92" s="4">
        <v>781270000</v>
      </c>
      <c r="E92" s="4">
        <v>480980000</v>
      </c>
      <c r="F92" s="4">
        <v>425720000</v>
      </c>
      <c r="H92" t="s">
        <f>$A$92</f>
        <v>76</v>
      </c>
      <c r="I92" s="8">
        <f>IFERROR(J92/$J$122,0)</f>
        <v>0.21496815286624205</v>
      </c>
      <c r="J92" s="4">
        <f>$B$92</f>
        <v>1350000000</v>
      </c>
      <c r="K92" s="8">
        <f>IFERROR(L92/$L$122,0)</f>
        <v>0.16124661246612465</v>
      </c>
      <c r="L92" s="4">
        <f>$C$92</f>
        <v>1190000000</v>
      </c>
      <c r="M92" s="8">
        <f>IFERROR(N92/$N$122,0)</f>
        <v>0.14824857685009488</v>
      </c>
      <c r="N92" s="4">
        <f>$D$92</f>
        <v>781270000</v>
      </c>
      <c r="O92" s="8">
        <f>IFERROR(P92/$P$122,0)</f>
        <v>0.091790076335877865</v>
      </c>
      <c r="P92" s="4">
        <f>$E$92</f>
        <v>480980000</v>
      </c>
      <c r="Q92" s="8">
        <f>IFERROR(R92/$R$122,0)</f>
        <v>0.073400000000000007</v>
      </c>
      <c r="R92" s="4">
        <f>$F$92</f>
        <v>425720000</v>
      </c>
      <c r="T92" t="s">
        <f>$A$92</f>
        <v>76</v>
      </c>
      <c r="U92" s="8">
        <f>IFERROR(V92/$V92,0)</f>
        <v>1</v>
      </c>
      <c r="V92" s="4">
        <f>$B$92</f>
        <v>1350000000</v>
      </c>
      <c r="W92" s="8">
        <f>IFERROR(X92/$V92,0)</f>
        <v>0.88148148148148153</v>
      </c>
      <c r="X92" s="4">
        <f>$C$92</f>
        <v>1190000000</v>
      </c>
      <c r="Y92" s="8">
        <f>IFERROR(Z92/$V92,0)</f>
        <v>0.57871851851851852</v>
      </c>
      <c r="Z92" s="4">
        <f>$D$92</f>
        <v>781270000</v>
      </c>
      <c r="AA92" s="8">
        <f>IFERROR(AB92/$V92,0)</f>
        <v>0.35628148148148148</v>
      </c>
      <c r="AB92" s="4">
        <f>$E$92</f>
        <v>480980000</v>
      </c>
      <c r="AC92" s="8">
        <f>IFERROR(AD92/$V92,0)</f>
        <v>0.31534814814814816</v>
      </c>
      <c r="AD92" s="4">
        <f>$F$92</f>
        <v>425720000</v>
      </c>
    </row>
    <row r="93" spans="1:30" ht="13.23529411764706">
      <c r="A93" t="s">
        <v>77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77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77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30" ht="13.23529411764706">
      <c r="A94" t="s">
        <v>78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79</v>
      </c>
      <c r="I94" s="8">
        <f>IFERROR(J94/$J$122,0)</f>
        <v>0</v>
      </c>
      <c r="J94" s="4">
        <f>$B$95</f>
        <v>0</v>
      </c>
      <c r="K94" s="8">
        <f>IFERROR(L94/$L$122,0)</f>
        <v>0</v>
      </c>
      <c r="L94" s="4">
        <f>$C$95</f>
        <v>0</v>
      </c>
      <c r="M94" s="8">
        <f>IFERROR(N94/$N$122,0)</f>
        <v>0</v>
      </c>
      <c r="N94" s="4">
        <f>$D$95</f>
        <v>0</v>
      </c>
      <c r="O94" s="8">
        <f>IFERROR(P94/$P$122,0)</f>
        <v>0</v>
      </c>
      <c r="P94" s="4">
        <f>$E$95</f>
        <v>0</v>
      </c>
      <c r="Q94" s="8">
        <f>IFERROR(R94/$R$122,0)</f>
        <v>0</v>
      </c>
      <c r="R94" s="4">
        <f>$F$95</f>
        <v>0</v>
      </c>
      <c r="T94" t="s">
        <f>$A$95</f>
        <v>79</v>
      </c>
      <c r="U94" s="8">
        <f>IFERROR(V94/$V94,0)</f>
        <v>0</v>
      </c>
      <c r="V94" s="4">
        <f>$B$95</f>
        <v>0</v>
      </c>
      <c r="W94" s="8">
        <f>IFERROR(X94/$V94,0)</f>
        <v>0</v>
      </c>
      <c r="X94" s="4">
        <f>$C$95</f>
        <v>0</v>
      </c>
      <c r="Y94" s="8">
        <f>IFERROR(Z94/$V94,0)</f>
        <v>0</v>
      </c>
      <c r="Z94" s="4">
        <f>$D$95</f>
        <v>0</v>
      </c>
      <c r="AA94" s="8">
        <f>IFERROR(AB94/$V94,0)</f>
        <v>0</v>
      </c>
      <c r="AB94" s="4">
        <f>$E$95</f>
        <v>0</v>
      </c>
      <c r="AC94" s="8">
        <f>IFERROR(AD94/$V94,0)</f>
        <v>0</v>
      </c>
      <c r="AD94" s="4">
        <f>$F$95</f>
        <v>0</v>
      </c>
    </row>
    <row r="95" spans="1:30" ht="13.23529411764706">
      <c r="A95" t="s">
        <v>79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H95" t="s">
        <f>$A$96</f>
        <v>80</v>
      </c>
      <c r="I95" s="8">
        <f>IFERROR(J95/$J$122,0)</f>
        <v>0.17038216560509556</v>
      </c>
      <c r="J95" s="4">
        <f>$B$96</f>
        <v>1070000000.0000001</v>
      </c>
      <c r="K95" s="8">
        <f>IFERROR(L95/$L$122,0)</f>
        <v>0.15853658536585366</v>
      </c>
      <c r="L95" s="4">
        <f>$C$96</f>
        <v>1170000000</v>
      </c>
      <c r="M95" s="8">
        <f>IFERROR(N95/$N$122,0)</f>
        <v>0.22960151802656548</v>
      </c>
      <c r="N95" s="4">
        <f>$D$96</f>
        <v>1210000000</v>
      </c>
      <c r="O95" s="8">
        <f>IFERROR(P95/$P$122,0)</f>
        <v>0.21183206106870228</v>
      </c>
      <c r="P95" s="4">
        <f>$E$96</f>
        <v>1110000000</v>
      </c>
      <c r="Q95" s="8">
        <f>IFERROR(R95/$R$122,0)</f>
        <v>0.20862068965517241</v>
      </c>
      <c r="R95" s="4">
        <f>$F$96</f>
        <v>1210000000</v>
      </c>
      <c r="T95" t="s">
        <f>$A$96</f>
        <v>80</v>
      </c>
      <c r="U95" s="8">
        <f>IFERROR(V95/$V95,0)</f>
        <v>1</v>
      </c>
      <c r="V95" s="4">
        <f>$B$96</f>
        <v>1070000000.0000001</v>
      </c>
      <c r="W95" s="8">
        <f>IFERROR(X95/$V95,0)</f>
        <v>1.0934579439252334</v>
      </c>
      <c r="X95" s="4">
        <f>$C$96</f>
        <v>1170000000</v>
      </c>
      <c r="Y95" s="8">
        <f>IFERROR(Z95/$V95,0)</f>
        <v>1.1308411214953269</v>
      </c>
      <c r="Z95" s="4">
        <f>$D$96</f>
        <v>1210000000</v>
      </c>
      <c r="AA95" s="8">
        <f>IFERROR(AB95/$V95,0)</f>
        <v>1.0373831775700932</v>
      </c>
      <c r="AB95" s="4">
        <f>$E$96</f>
        <v>1110000000</v>
      </c>
      <c r="AC95" s="8">
        <f>IFERROR(AD95/$V95,0)</f>
        <v>1.1308411214953269</v>
      </c>
      <c r="AD95" s="4">
        <f>$F$96</f>
        <v>1210000000</v>
      </c>
    </row>
    <row r="96" spans="1:30" ht="13.23529411764706">
      <c r="A96" t="s">
        <v>80</v>
      </c>
      <c r="B96" s="4">
        <v>1070000000.0000001</v>
      </c>
      <c r="C96" s="4">
        <v>1170000000</v>
      </c>
      <c r="D96" s="4">
        <v>1210000000</v>
      </c>
      <c r="E96" s="4">
        <v>1110000000</v>
      </c>
      <c r="F96" s="4">
        <v>1210000000</v>
      </c>
      <c r="H96" t="s">
        <f>$A$97</f>
        <v>81</v>
      </c>
      <c r="I96" s="8">
        <f>IFERROR(J96/$J$122,0)</f>
        <v>0.14180573248407644</v>
      </c>
      <c r="J96" s="4">
        <f>$B$97</f>
        <v>890540000</v>
      </c>
      <c r="K96" s="8">
        <f>IFERROR(L96/$L$122,0)</f>
        <v>0.13685636856368563</v>
      </c>
      <c r="L96" s="4">
        <f>$C$97</f>
        <v>1010000000</v>
      </c>
      <c r="M96" s="8">
        <f>IFERROR(N96/$N$122,0)</f>
        <v>0.19734345351043645</v>
      </c>
      <c r="N96" s="4">
        <f>$D$97</f>
        <v>1040000000</v>
      </c>
      <c r="O96" s="8">
        <f>IFERROR(P96/$P$122,0)</f>
        <v>0.18066412213740457</v>
      </c>
      <c r="P96" s="4">
        <f>$E$97</f>
        <v>946680000</v>
      </c>
      <c r="Q96" s="8">
        <f>IFERROR(R96/$R$122,0)</f>
        <v>0.17046896551724139</v>
      </c>
      <c r="R96" s="4">
        <f>$F$97</f>
        <v>988720000</v>
      </c>
      <c r="T96" t="s">
        <f>$A$97</f>
        <v>81</v>
      </c>
      <c r="U96" s="8">
        <f>IFERROR(V96/$V96,0)</f>
        <v>1</v>
      </c>
      <c r="V96" s="4">
        <f>$B$97</f>
        <v>890540000</v>
      </c>
      <c r="W96" s="8">
        <f>IFERROR(X96/$V96,0)</f>
        <v>1.1341433287668157</v>
      </c>
      <c r="X96" s="4">
        <f>$C$97</f>
        <v>1010000000</v>
      </c>
      <c r="Y96" s="8">
        <f>IFERROR(Z96/$V96,0)</f>
        <v>1.1678307543737507</v>
      </c>
      <c r="Z96" s="4">
        <f>$D$97</f>
        <v>1040000000</v>
      </c>
      <c r="AA96" s="8">
        <f>IFERROR(AB96/$V96,0)</f>
        <v>1.0630404024524447</v>
      </c>
      <c r="AB96" s="4">
        <f>$E$97</f>
        <v>946680000</v>
      </c>
      <c r="AC96" s="8">
        <f>IFERROR(AD96/$V96,0)</f>
        <v>1.1102477148696297</v>
      </c>
      <c r="AD96" s="4">
        <f>$F$97</f>
        <v>988720000</v>
      </c>
    </row>
    <row r="97" spans="1:30" ht="13.23529411764706">
      <c r="A97" t="s">
        <v>81</v>
      </c>
      <c r="B97" s="4">
        <v>890540000</v>
      </c>
      <c r="C97" s="4">
        <v>1010000000</v>
      </c>
      <c r="D97" s="4">
        <v>1040000000</v>
      </c>
      <c r="E97" s="4">
        <v>946680000</v>
      </c>
      <c r="F97" s="4">
        <v>988720000</v>
      </c>
      <c r="H97" t="s">
        <f>$A$98</f>
        <v>82</v>
      </c>
      <c r="I97" s="8">
        <f>IFERROR(J97/$J$122,0)</f>
        <v>0.14815764331210191</v>
      </c>
      <c r="J97" s="4">
        <f>$B$98</f>
        <v>930430000</v>
      </c>
      <c r="K97" s="8">
        <f>IFERROR(L97/$L$122,0)</f>
        <v>0.13821138211382114</v>
      </c>
      <c r="L97" s="4">
        <f>$C$98</f>
        <v>1020000000</v>
      </c>
      <c r="M97" s="8">
        <f>IFERROR(N97/$N$122,0)</f>
        <v>0.20113851992409867</v>
      </c>
      <c r="N97" s="4">
        <f>$D$98</f>
        <v>1060000000</v>
      </c>
      <c r="O97" s="8">
        <f>IFERROR(P97/$P$122,0)</f>
        <v>0.18206297709923663</v>
      </c>
      <c r="P97" s="4">
        <f>$E$98</f>
        <v>954010000</v>
      </c>
      <c r="Q97" s="8">
        <f>IFERROR(R97/$R$122,0)</f>
        <v>0.17174655172413794</v>
      </c>
      <c r="R97" s="4">
        <f>$F$98</f>
        <v>996130000</v>
      </c>
      <c r="T97" t="s">
        <f>$A$98</f>
        <v>82</v>
      </c>
      <c r="U97" s="8">
        <f>IFERROR(V97/$V97,0)</f>
        <v>1</v>
      </c>
      <c r="V97" s="4">
        <f>$B$98</f>
        <v>930430000</v>
      </c>
      <c r="W97" s="8">
        <f>IFERROR(X97/$V97,0)</f>
        <v>1.0962673172619111</v>
      </c>
      <c r="X97" s="4">
        <f>$C$98</f>
        <v>1020000000</v>
      </c>
      <c r="Y97" s="8">
        <f>IFERROR(Z97/$V97,0)</f>
        <v>1.1392581924486527</v>
      </c>
      <c r="Z97" s="4">
        <f>$D$98</f>
        <v>1060000000</v>
      </c>
      <c r="AA97" s="8">
        <f>IFERROR(AB97/$V97,0)</f>
        <v>1.0253431209225843</v>
      </c>
      <c r="AB97" s="4">
        <f>$E$98</f>
        <v>954010000</v>
      </c>
      <c r="AC97" s="8">
        <f>IFERROR(AD97/$V97,0)</f>
        <v>1.0706125124942232</v>
      </c>
      <c r="AD97" s="4">
        <f>$F$98</f>
        <v>996130000</v>
      </c>
    </row>
    <row r="98" spans="1:30" ht="13.23529411764706">
      <c r="A98" t="s">
        <v>82</v>
      </c>
      <c r="B98" s="4">
        <v>930430000</v>
      </c>
      <c r="C98" s="4">
        <v>1020000000</v>
      </c>
      <c r="D98" s="4">
        <v>1060000000</v>
      </c>
      <c r="E98" s="4">
        <v>954010000</v>
      </c>
      <c r="F98" s="4">
        <v>996130000</v>
      </c>
      <c r="H98" t="s">
        <f>$A$99</f>
        <v>83</v>
      </c>
      <c r="I98" s="8">
        <f>IFERROR(J98/$J$122,0)</f>
        <v>-0.0063535031847133756</v>
      </c>
      <c r="J98" s="4">
        <f>$B$99</f>
        <v>-39900000</v>
      </c>
      <c r="K98" s="8">
        <f>IFERROR(L98/$L$122,0)</f>
        <v>-0.0016151761517615177</v>
      </c>
      <c r="L98" s="4">
        <f>$C$99</f>
        <v>-11920000</v>
      </c>
      <c r="M98" s="8">
        <f>IFERROR(N98/$N$122,0)</f>
        <v>-0.0025787476280834916</v>
      </c>
      <c r="N98" s="4">
        <f>$D$99</f>
        <v>-13590000</v>
      </c>
      <c r="O98" s="8">
        <f>IFERROR(P98/$P$122,0)</f>
        <v>-0.0013969465648854963</v>
      </c>
      <c r="P98" s="4">
        <f>$E$99</f>
        <v>-7320000</v>
      </c>
      <c r="Q98" s="8">
        <f>IFERROR(R98/$R$122,0)</f>
        <v>-0.0012758620689655173</v>
      </c>
      <c r="R98" s="4">
        <f>$F$99</f>
        <v>-7400000</v>
      </c>
      <c r="T98" t="s">
        <f>$A$99</f>
        <v>83</v>
      </c>
      <c r="U98" s="8">
        <f>IFERROR(V98/$V98,0)</f>
        <v>1</v>
      </c>
      <c r="V98" s="4">
        <f>$B$99</f>
        <v>-39900000</v>
      </c>
      <c r="W98" s="8">
        <f>IFERROR(X98/$V98,0)</f>
        <v>0.29874686716791982</v>
      </c>
      <c r="X98" s="4">
        <f>$C$99</f>
        <v>-11920000</v>
      </c>
      <c r="Y98" s="8">
        <f>IFERROR(Z98/$V98,0)</f>
        <v>0.34060150375939852</v>
      </c>
      <c r="Z98" s="4">
        <f>$D$99</f>
        <v>-13590000</v>
      </c>
      <c r="AA98" s="8">
        <f>IFERROR(AB98/$V98,0)</f>
        <v>0.18345864661654135</v>
      </c>
      <c r="AB98" s="4">
        <f>$E$99</f>
        <v>-7320000</v>
      </c>
      <c r="AC98" s="8">
        <f>IFERROR(AD98/$V98,0)</f>
        <v>0.18546365914786966</v>
      </c>
      <c r="AD98" s="4">
        <f>$F$99</f>
        <v>-7400000</v>
      </c>
    </row>
    <row r="99" spans="1:30" ht="13.23529411764706">
      <c r="A99" t="s">
        <v>83</v>
      </c>
      <c r="B99" s="4">
        <v>-39900000</v>
      </c>
      <c r="C99" s="4">
        <v>-11920000</v>
      </c>
      <c r="D99" s="4">
        <v>-13590000</v>
      </c>
      <c r="E99" s="4">
        <v>-7320000</v>
      </c>
      <c r="F99" s="4">
        <v>-7400000</v>
      </c>
      <c r="H99" t="s">
        <f>$A$102</f>
        <v>88</v>
      </c>
      <c r="I99" s="8">
        <f>IFERROR(J99/$J$122,0)</f>
        <v>1.6592356687898088e-09</v>
      </c>
      <c r="J99" s="4">
        <f>$B$102</f>
        <v>10.42</v>
      </c>
      <c r="K99" s="8">
        <f>IFERROR(L99/$L$122,0)</f>
        <v>1.2235772357723576e-09</v>
      </c>
      <c r="L99" s="4">
        <f>$C$102</f>
        <v>9.0299999999999994</v>
      </c>
      <c r="M99" s="8">
        <f>IFERROR(N99/$N$122,0)</f>
        <v>1.7153700189753318e-09</v>
      </c>
      <c r="N99" s="4">
        <f>$D$102</f>
        <v>9.0399999999999991</v>
      </c>
      <c r="O99" s="8">
        <f>IFERROR(P99/$P$122,0)</f>
        <v>1.895038167938931e-09</v>
      </c>
      <c r="P99" s="4">
        <f>$E$102</f>
        <v>9.9299999999999997</v>
      </c>
      <c r="Q99" s="8">
        <f>IFERROR(R99/$R$122,0)</f>
        <v>1.5362068965517242e-09</v>
      </c>
      <c r="R99" s="4">
        <f>$F$102</f>
        <v>8.9100000000000001</v>
      </c>
      <c r="T99" t="s">
        <f>$A$102</f>
        <v>88</v>
      </c>
      <c r="U99" s="8">
        <f>IFERROR(V99/$V99,0)</f>
        <v>1</v>
      </c>
      <c r="V99" s="4">
        <f>$B$102</f>
        <v>10.42</v>
      </c>
      <c r="W99" s="8">
        <f>IFERROR(X99/$V99,0)</f>
        <v>0.86660268714011512</v>
      </c>
      <c r="X99" s="4">
        <f>$C$102</f>
        <v>9.0299999999999994</v>
      </c>
      <c r="Y99" s="8">
        <f>IFERROR(Z99/$V99,0)</f>
        <v>0.86756238003838759</v>
      </c>
      <c r="Z99" s="4">
        <f>$D$102</f>
        <v>9.0399999999999991</v>
      </c>
      <c r="AA99" s="8">
        <f>IFERROR(AB99/$V99,0)</f>
        <v>0.95297504798464494</v>
      </c>
      <c r="AB99" s="4">
        <f>$E$102</f>
        <v>9.9299999999999997</v>
      </c>
      <c r="AC99" s="8">
        <f>IFERROR(AD99/$V99,0)</f>
        <v>0.8550863723608445</v>
      </c>
      <c r="AD99" s="4">
        <f>$F$102</f>
        <v>8.9100000000000001</v>
      </c>
    </row>
    <row r="100" spans="1:30" ht="13.23529411764706">
      <c r="A100" t="s">
        <v>84</v>
      </c>
      <c r="B100" s="4">
        <v>178360000</v>
      </c>
      <c r="C100" s="4">
        <v>158420000</v>
      </c>
      <c r="D100" s="4">
        <v>169380000</v>
      </c>
      <c r="E100" s="4">
        <v>167720000</v>
      </c>
      <c r="F100" s="4">
        <v>219870000</v>
      </c>
      <c r="H100" t="s">
        <f>$A$103</f>
        <v>85</v>
      </c>
      <c r="I100" s="8">
        <f>IFERROR(J100/$J$122,0)</f>
        <v>0.17356687898089171</v>
      </c>
      <c r="J100" s="4">
        <f>$B$103</f>
        <v>1090000000</v>
      </c>
      <c r="K100" s="8">
        <f>IFERROR(L100/$L$122,0)</f>
        <v>0.11898644986449865</v>
      </c>
      <c r="L100" s="4">
        <f>$C$103</f>
        <v>878120000</v>
      </c>
      <c r="M100" s="8">
        <f>IFERROR(N100/$N$122,0)</f>
        <v>0.17189184060721063</v>
      </c>
      <c r="N100" s="4">
        <f>$D$103</f>
        <v>905870000</v>
      </c>
      <c r="O100" s="8">
        <f>IFERROR(P100/$P$122,0)</f>
        <v>0.16605916030534351</v>
      </c>
      <c r="P100" s="4">
        <f>$E$103</f>
        <v>870150000</v>
      </c>
      <c r="Q100" s="8">
        <f>IFERROR(R100/$R$122,0)</f>
        <v>0.16732241379310345</v>
      </c>
      <c r="R100" s="4">
        <f>$F$103</f>
        <v>970470000</v>
      </c>
      <c r="T100" t="s">
        <f>$A$103</f>
        <v>85</v>
      </c>
      <c r="U100" s="8">
        <f>IFERROR(V100/$V100,0)</f>
        <v>1</v>
      </c>
      <c r="V100" s="4">
        <f>$B$103</f>
        <v>1090000000</v>
      </c>
      <c r="W100" s="8">
        <f>IFERROR(X100/$V100,0)</f>
        <v>0.80561467889908256</v>
      </c>
      <c r="X100" s="4">
        <f>$C$103</f>
        <v>878120000</v>
      </c>
      <c r="Y100" s="8">
        <f>IFERROR(Z100/$V100,0)</f>
        <v>0.83107339449541284</v>
      </c>
      <c r="Z100" s="4">
        <f>$D$103</f>
        <v>905870000</v>
      </c>
      <c r="AA100" s="8">
        <f>IFERROR(AB100/$V100,0)</f>
        <v>0.79830275229357794</v>
      </c>
      <c r="AB100" s="4">
        <f>$E$103</f>
        <v>870150000</v>
      </c>
      <c r="AC100" s="8">
        <f>IFERROR(AD100/$V100,0)</f>
        <v>0.89033944954128441</v>
      </c>
      <c r="AD100" s="4">
        <f>$F$103</f>
        <v>970470000</v>
      </c>
    </row>
    <row r="101" spans="1:30" ht="13.23529411764706">
      <c r="A101" t="s">
        <v>86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H101" t="s">
        <f>$A$104</f>
        <v>87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87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30" ht="13.23529411764706">
      <c r="A102" t="s">
        <v>88</v>
      </c>
      <c r="B102" s="4">
        <v>10.42</v>
      </c>
      <c r="C102" s="4">
        <v>9.0299999999999994</v>
      </c>
      <c r="D102" s="4">
        <v>9.0399999999999991</v>
      </c>
      <c r="E102" s="4">
        <v>9.9299999999999997</v>
      </c>
      <c r="F102" s="4">
        <v>8.9100000000000001</v>
      </c>
      <c r="H102" t="s">
        <f>$A$105</f>
        <v>89</v>
      </c>
      <c r="I102" s="8">
        <f>IFERROR(J102/$J$122,0)</f>
        <v>0</v>
      </c>
      <c r="J102" s="4">
        <f>$B$105</f>
        <v>0</v>
      </c>
      <c r="K102" s="8">
        <f>IFERROR(L102/$L$122,0)</f>
        <v>0</v>
      </c>
      <c r="L102" s="4">
        <f>$C$105</f>
        <v>0</v>
      </c>
      <c r="M102" s="8">
        <f>IFERROR(N102/$N$122,0)</f>
        <v>0</v>
      </c>
      <c r="N102" s="4">
        <f>$D$105</f>
        <v>0</v>
      </c>
      <c r="O102" s="8">
        <f>IFERROR(P102/$P$122,0)</f>
        <v>0</v>
      </c>
      <c r="P102" s="4">
        <f>$E$105</f>
        <v>0</v>
      </c>
      <c r="Q102" s="8">
        <f>IFERROR(R102/$R$122,0)</f>
        <v>0</v>
      </c>
      <c r="R102" s="4">
        <f>$F$105</f>
        <v>0</v>
      </c>
      <c r="T102" t="s">
        <f>$A$105</f>
        <v>89</v>
      </c>
      <c r="U102" s="8">
        <f>IFERROR(V102/$V102,0)</f>
        <v>0</v>
      </c>
      <c r="V102" s="4">
        <f>$B$105</f>
        <v>0</v>
      </c>
      <c r="W102" s="8">
        <f>IFERROR(X102/$V102,0)</f>
        <v>0</v>
      </c>
      <c r="X102" s="4">
        <f>$C$105</f>
        <v>0</v>
      </c>
      <c r="Y102" s="8">
        <f>IFERROR(Z102/$V102,0)</f>
        <v>0</v>
      </c>
      <c r="Z102" s="4">
        <f>$D$105</f>
        <v>0</v>
      </c>
      <c r="AA102" s="8">
        <f>IFERROR(AB102/$V102,0)</f>
        <v>0</v>
      </c>
      <c r="AB102" s="4">
        <f>$E$105</f>
        <v>0</v>
      </c>
      <c r="AC102" s="8">
        <f>IFERROR(AD102/$V102,0)</f>
        <v>0</v>
      </c>
      <c r="AD102" s="4">
        <f>$F$105</f>
        <v>0</v>
      </c>
    </row>
    <row r="103" spans="1:30" ht="13.23529411764706">
      <c r="A103" t="s">
        <v>85</v>
      </c>
      <c r="B103" s="4">
        <v>1090000000</v>
      </c>
      <c r="C103" s="4">
        <v>878120000</v>
      </c>
      <c r="D103" s="4">
        <v>905870000</v>
      </c>
      <c r="E103" s="4">
        <v>870150000</v>
      </c>
      <c r="F103" s="4">
        <v>970470000</v>
      </c>
      <c r="H103" t="s">
        <f>$A$106</f>
        <v>90</v>
      </c>
      <c r="I103" s="8">
        <f>IFERROR(J103/$J$122,0)</f>
        <v>0.17356687898089171</v>
      </c>
      <c r="J103" s="4">
        <f>$B$106</f>
        <v>1090000000</v>
      </c>
      <c r="K103" s="8">
        <f>IFERROR(L103/$L$122,0)</f>
        <v>0.11898644986449865</v>
      </c>
      <c r="L103" s="4">
        <f>$C$106</f>
        <v>878120000</v>
      </c>
      <c r="M103" s="8">
        <f>IFERROR(N103/$N$122,0)</f>
        <v>0.17189184060721063</v>
      </c>
      <c r="N103" s="4">
        <f>$D$106</f>
        <v>905870000</v>
      </c>
      <c r="O103" s="8">
        <f>IFERROR(P103/$P$122,0)</f>
        <v>0.16605916030534351</v>
      </c>
      <c r="P103" s="4">
        <f>$E$106</f>
        <v>870150000</v>
      </c>
      <c r="Q103" s="8">
        <f>IFERROR(R103/$R$122,0)</f>
        <v>0.16732241379310345</v>
      </c>
      <c r="R103" s="4">
        <f>$F$106</f>
        <v>970470000</v>
      </c>
      <c r="T103" t="s">
        <f>$A$106</f>
        <v>90</v>
      </c>
      <c r="U103" s="8">
        <f>IFERROR(V103/$V103,0)</f>
        <v>1</v>
      </c>
      <c r="V103" s="4">
        <f>$B$106</f>
        <v>1090000000</v>
      </c>
      <c r="W103" s="8">
        <f>IFERROR(X103/$V103,0)</f>
        <v>0.80561467889908256</v>
      </c>
      <c r="X103" s="4">
        <f>$C$106</f>
        <v>878120000</v>
      </c>
      <c r="Y103" s="8">
        <f>IFERROR(Z103/$V103,0)</f>
        <v>0.83107339449541284</v>
      </c>
      <c r="Z103" s="4">
        <f>$D$106</f>
        <v>905870000</v>
      </c>
      <c r="AA103" s="8">
        <f>IFERROR(AB103/$V103,0)</f>
        <v>0.79830275229357794</v>
      </c>
      <c r="AB103" s="4">
        <f>$E$106</f>
        <v>870150000</v>
      </c>
      <c r="AC103" s="8">
        <f>IFERROR(AD103/$V103,0)</f>
        <v>0.89033944954128441</v>
      </c>
      <c r="AD103" s="4">
        <f>$F$106</f>
        <v>970470000</v>
      </c>
    </row>
    <row r="104" spans="1:30" ht="13.23529411764706">
      <c r="A104" t="s">
        <v>87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91</v>
      </c>
      <c r="I104" s="8">
        <f>IFERROR(J104/$J$122,0)</f>
        <v>0</v>
      </c>
      <c r="J104" s="4">
        <f>$B$107</f>
        <v>0</v>
      </c>
      <c r="K104" s="8">
        <f>IFERROR(L104/$L$122,0)</f>
        <v>0</v>
      </c>
      <c r="L104" s="4">
        <f>$C$107</f>
        <v>0</v>
      </c>
      <c r="M104" s="8">
        <f>IFERROR(N104/$N$122,0)</f>
        <v>0</v>
      </c>
      <c r="N104" s="4">
        <f>$D$107</f>
        <v>0</v>
      </c>
      <c r="O104" s="8">
        <f>IFERROR(P104/$P$122,0)</f>
        <v>0</v>
      </c>
      <c r="P104" s="4">
        <f>$E$107</f>
        <v>0</v>
      </c>
      <c r="Q104" s="8">
        <f>IFERROR(R104/$R$122,0)</f>
        <v>0</v>
      </c>
      <c r="R104" s="4">
        <f>$F$107</f>
        <v>0</v>
      </c>
      <c r="T104" t="s">
        <f>$A$107</f>
        <v>91</v>
      </c>
      <c r="U104" s="8">
        <f>IFERROR(V104/$V104,0)</f>
        <v>0</v>
      </c>
      <c r="V104" s="4">
        <f>$B$107</f>
        <v>0</v>
      </c>
      <c r="W104" s="8">
        <f>IFERROR(X104/$V104,0)</f>
        <v>0</v>
      </c>
      <c r="X104" s="4">
        <f>$C$107</f>
        <v>0</v>
      </c>
      <c r="Y104" s="8">
        <f>IFERROR(Z104/$V104,0)</f>
        <v>0</v>
      </c>
      <c r="Z104" s="4">
        <f>$D$107</f>
        <v>0</v>
      </c>
      <c r="AA104" s="8">
        <f>IFERROR(AB104/$V104,0)</f>
        <v>0</v>
      </c>
      <c r="AB104" s="4">
        <f>$E$107</f>
        <v>0</v>
      </c>
      <c r="AC104" s="8">
        <f>IFERROR(AD104/$V104,0)</f>
        <v>0</v>
      </c>
      <c r="AD104" s="4">
        <f>$F$107</f>
        <v>0</v>
      </c>
    </row>
    <row r="105" spans="1:30" ht="13.23529411764706">
      <c r="A105" t="s">
        <v>89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H105" t="s">
        <f>$A$108</f>
        <v>92</v>
      </c>
      <c r="I105" s="8">
        <f>IFERROR(J105/$J$122,0)</f>
        <v>0.0549156050955414</v>
      </c>
      <c r="J105" s="4">
        <f>$B$108</f>
        <v>344870000</v>
      </c>
      <c r="K105" s="8">
        <f>IFERROR(L105/$L$122,0)</f>
        <v>0.026212737127371273</v>
      </c>
      <c r="L105" s="4">
        <f>$C$108</f>
        <v>193450000</v>
      </c>
      <c r="M105" s="8">
        <f>IFERROR(N105/$N$122,0)</f>
        <v>0.029664136622390893</v>
      </c>
      <c r="N105" s="4">
        <f>$D$108</f>
        <v>156330000</v>
      </c>
      <c r="O105" s="8">
        <f>IFERROR(P105/$P$122,0)</f>
        <v>0.044719465648854963</v>
      </c>
      <c r="P105" s="4">
        <f>$E$108</f>
        <v>234330000</v>
      </c>
      <c r="Q105" s="8">
        <f>IFERROR(R105/$R$122,0)</f>
        <v>0.048905172413793101</v>
      </c>
      <c r="R105" s="4">
        <f>$F$108</f>
        <v>283650000</v>
      </c>
      <c r="T105" t="s">
        <f>$A$108</f>
        <v>92</v>
      </c>
      <c r="U105" s="8">
        <f>IFERROR(V105/$V105,0)</f>
        <v>1</v>
      </c>
      <c r="V105" s="4">
        <f>$B$108</f>
        <v>344870000</v>
      </c>
      <c r="W105" s="8">
        <f>IFERROR(X105/$V105,0)</f>
        <v>0.56093600487140083</v>
      </c>
      <c r="X105" s="4">
        <f>$C$108</f>
        <v>193450000</v>
      </c>
      <c r="Y105" s="8">
        <f>IFERROR(Z105/$V105,0)</f>
        <v>0.4533012439469945</v>
      </c>
      <c r="Z105" s="4">
        <f>$D$108</f>
        <v>156330000</v>
      </c>
      <c r="AA105" s="8">
        <f>IFERROR(AB105/$V105,0)</f>
        <v>0.6794734247687535</v>
      </c>
      <c r="AB105" s="4">
        <f>$E$108</f>
        <v>234330000</v>
      </c>
      <c r="AC105" s="8">
        <f>IFERROR(AD105/$V105,0)</f>
        <v>0.82248383448835793</v>
      </c>
      <c r="AD105" s="4">
        <f>$F$108</f>
        <v>283650000</v>
      </c>
    </row>
    <row r="106" spans="1:30" ht="13.23529411764706">
      <c r="A106" t="s">
        <v>90</v>
      </c>
      <c r="B106" s="4">
        <v>1090000000</v>
      </c>
      <c r="C106" s="4">
        <v>878120000</v>
      </c>
      <c r="D106" s="4">
        <v>905870000</v>
      </c>
      <c r="E106" s="4">
        <v>870150000</v>
      </c>
      <c r="F106" s="4">
        <v>970470000</v>
      </c>
      <c r="H106" t="s">
        <f>$A$109</f>
        <v>93</v>
      </c>
      <c r="I106" s="8">
        <f>IFERROR(J106/$J$122,0)</f>
        <v>0.0549156050955414</v>
      </c>
      <c r="J106" s="4">
        <f>$B$109</f>
        <v>344870000</v>
      </c>
      <c r="K106" s="8">
        <f>IFERROR(L106/$L$122,0)</f>
        <v>0.026212737127371273</v>
      </c>
      <c r="L106" s="4">
        <f>$C$109</f>
        <v>193450000</v>
      </c>
      <c r="M106" s="8">
        <f>IFERROR(N106/$N$122,0)</f>
        <v>0.029664136622390893</v>
      </c>
      <c r="N106" s="4">
        <f>$D$109</f>
        <v>156330000</v>
      </c>
      <c r="O106" s="8">
        <f>IFERROR(P106/$P$122,0)</f>
        <v>0.044719465648854963</v>
      </c>
      <c r="P106" s="4">
        <f>$E$109</f>
        <v>234330000</v>
      </c>
      <c r="Q106" s="8">
        <f>IFERROR(R106/$R$122,0)</f>
        <v>0.048905172413793101</v>
      </c>
      <c r="R106" s="4">
        <f>$F$109</f>
        <v>283650000</v>
      </c>
      <c r="T106" t="s">
        <f>$A$109</f>
        <v>93</v>
      </c>
      <c r="U106" s="8">
        <f>IFERROR(V106/$V106,0)</f>
        <v>1</v>
      </c>
      <c r="V106" s="4">
        <f>$B$109</f>
        <v>344870000</v>
      </c>
      <c r="W106" s="8">
        <f>IFERROR(X106/$V106,0)</f>
        <v>0.56093600487140083</v>
      </c>
      <c r="X106" s="4">
        <f>$C$109</f>
        <v>193450000</v>
      </c>
      <c r="Y106" s="8">
        <f>IFERROR(Z106/$V106,0)</f>
        <v>0.4533012439469945</v>
      </c>
      <c r="Z106" s="4">
        <f>$D$109</f>
        <v>156330000</v>
      </c>
      <c r="AA106" s="8">
        <f>IFERROR(AB106/$V106,0)</f>
        <v>0.6794734247687535</v>
      </c>
      <c r="AB106" s="4">
        <f>$E$109</f>
        <v>234330000</v>
      </c>
      <c r="AC106" s="8">
        <f>IFERROR(AD106/$V106,0)</f>
        <v>0.82248383448835793</v>
      </c>
      <c r="AD106" s="4">
        <f>$F$109</f>
        <v>283650000</v>
      </c>
    </row>
    <row r="107" spans="1:30" ht="13.23529411764706">
      <c r="A107" t="s">
        <v>91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H107" t="s">
        <f>$A$110</f>
        <v>94</v>
      </c>
      <c r="I107" s="8">
        <f>IFERROR(J107/$J$122,0)</f>
        <v>0.61464968152866239</v>
      </c>
      <c r="J107" s="4">
        <f>$B$110</f>
        <v>3860000000</v>
      </c>
      <c r="K107" s="8">
        <f>IFERROR(L107/$L$122,0)</f>
        <v>0.46476964769647694</v>
      </c>
      <c r="L107" s="4">
        <f>$C$110</f>
        <v>3430000000</v>
      </c>
      <c r="M107" s="8">
        <f>IFERROR(N107/$N$122,0)</f>
        <v>0.58064516129032262</v>
      </c>
      <c r="N107" s="4">
        <f>$D$110</f>
        <v>3060000000</v>
      </c>
      <c r="O107" s="8">
        <f>IFERROR(P107/$P$122,0)</f>
        <v>0.51526717557251911</v>
      </c>
      <c r="P107" s="4">
        <f>$E$110</f>
        <v>2700000000</v>
      </c>
      <c r="Q107" s="8">
        <f>IFERROR(R107/$R$122,0)</f>
        <v>0.49827586206896551</v>
      </c>
      <c r="R107" s="4">
        <f>$F$110</f>
        <v>2890000000</v>
      </c>
      <c r="T107" t="s">
        <f>$A$110</f>
        <v>94</v>
      </c>
      <c r="U107" s="8">
        <f>IFERROR(V107/$V107,0)</f>
        <v>1</v>
      </c>
      <c r="V107" s="4">
        <f>$B$110</f>
        <v>3860000000</v>
      </c>
      <c r="W107" s="8">
        <f>IFERROR(X107/$V107,0)</f>
        <v>0.8886010362694301</v>
      </c>
      <c r="X107" s="4">
        <f>$C$110</f>
        <v>3430000000</v>
      </c>
      <c r="Y107" s="8">
        <f>IFERROR(Z107/$V107,0)</f>
        <v>0.79274611398963735</v>
      </c>
      <c r="Z107" s="4">
        <f>$D$110</f>
        <v>3060000000</v>
      </c>
      <c r="AA107" s="8">
        <f>IFERROR(AB107/$V107,0)</f>
        <v>0.69948186528497414</v>
      </c>
      <c r="AB107" s="4">
        <f>$E$110</f>
        <v>2700000000</v>
      </c>
      <c r="AC107" s="8">
        <f>IFERROR(AD107/$V107,0)</f>
        <v>0.74870466321243523</v>
      </c>
      <c r="AD107" s="4">
        <f>$F$110</f>
        <v>2890000000</v>
      </c>
    </row>
    <row r="108" spans="1:30" ht="13.23529411764706">
      <c r="A108" t="s">
        <v>92</v>
      </c>
      <c r="B108" s="4">
        <v>344870000</v>
      </c>
      <c r="C108" s="4">
        <v>193450000</v>
      </c>
      <c r="D108" s="4">
        <v>156330000</v>
      </c>
      <c r="E108" s="4">
        <v>234330000</v>
      </c>
      <c r="F108" s="4">
        <v>283650000</v>
      </c>
      <c r="H108" t="s">
        <f>$A$111</f>
        <v>95</v>
      </c>
      <c r="I108" s="8">
        <f>IFERROR(J108/$J$122,0)</f>
        <v>4.4649681528662422</v>
      </c>
      <c r="J108" s="4">
        <f>$B$111</f>
        <v>28040000000</v>
      </c>
      <c r="K108" s="8">
        <f>IFERROR(L108/$L$122,0)</f>
        <v>3.8157181571815717</v>
      </c>
      <c r="L108" s="4">
        <f>$C$111</f>
        <v>28160000000</v>
      </c>
      <c r="M108" s="8">
        <f>IFERROR(N108/$N$122,0)</f>
        <v>5.6793168880455411</v>
      </c>
      <c r="N108" s="4">
        <f>$D$111</f>
        <v>29930000000</v>
      </c>
      <c r="O108" s="8">
        <f>IFERROR(P108/$P$122,0)</f>
        <v>6.1603053435114505</v>
      </c>
      <c r="P108" s="4">
        <f>$E$111</f>
        <v>32280000000</v>
      </c>
      <c r="Q108" s="8">
        <f>IFERROR(R108/$R$122,0)</f>
        <v>6.1241379310344826</v>
      </c>
      <c r="R108" s="4">
        <f>$F$111</f>
        <v>35520000000</v>
      </c>
      <c r="T108" t="s">
        <f>$A$111</f>
        <v>95</v>
      </c>
      <c r="U108" s="8">
        <f>IFERROR(V108/$V108,0)</f>
        <v>1</v>
      </c>
      <c r="V108" s="4">
        <f>$B$111</f>
        <v>28040000000</v>
      </c>
      <c r="W108" s="8">
        <f>IFERROR(X108/$V108,0)</f>
        <v>1.0042796005706134</v>
      </c>
      <c r="X108" s="4">
        <f>$C$111</f>
        <v>28160000000</v>
      </c>
      <c r="Y108" s="8">
        <f>IFERROR(Z108/$V108,0)</f>
        <v>1.0674037089871613</v>
      </c>
      <c r="Z108" s="4">
        <f>$D$111</f>
        <v>29930000000</v>
      </c>
      <c r="AA108" s="8">
        <f>IFERROR(AB108/$V108,0)</f>
        <v>1.1512125534950071</v>
      </c>
      <c r="AB108" s="4">
        <f>$E$111</f>
        <v>32280000000</v>
      </c>
      <c r="AC108" s="8">
        <f>IFERROR(AD108/$V108,0)</f>
        <v>1.2667617689015691</v>
      </c>
      <c r="AD108" s="4">
        <f>$F$111</f>
        <v>35520000000</v>
      </c>
    </row>
    <row r="109" spans="1:30" ht="13.23529411764706">
      <c r="A109" t="s">
        <v>93</v>
      </c>
      <c r="B109" s="4">
        <v>344870000</v>
      </c>
      <c r="C109" s="4">
        <v>193450000</v>
      </c>
      <c r="D109" s="4">
        <v>156330000</v>
      </c>
      <c r="E109" s="4">
        <v>234330000</v>
      </c>
      <c r="F109" s="4">
        <v>283650000</v>
      </c>
      <c r="H109" t="s">
        <f>$A$112</f>
        <v>96</v>
      </c>
      <c r="I109" s="8">
        <f>IFERROR(J109/$J$122,0)</f>
        <v>7.8025477707006372</v>
      </c>
      <c r="J109" s="4">
        <f>$B$112</f>
        <v>49000000000</v>
      </c>
      <c r="K109" s="8">
        <f>IFERROR(L109/$L$122,0)</f>
        <v>6.6219512195121952</v>
      </c>
      <c r="L109" s="4">
        <f>$C$112</f>
        <v>48870000000</v>
      </c>
      <c r="M109" s="8">
        <f>IFERROR(N109/$N$122,0)</f>
        <v>9.7779886148007584</v>
      </c>
      <c r="N109" s="4">
        <f>$D$112</f>
        <v>51530000000</v>
      </c>
      <c r="O109" s="8">
        <f>IFERROR(P109/$P$122,0)</f>
        <v>10.377862595419847</v>
      </c>
      <c r="P109" s="4">
        <f>$E$112</f>
        <v>54380000000</v>
      </c>
      <c r="Q109" s="8">
        <f>IFERROR(R109/$R$122,0)</f>
        <v>10.112068965517242</v>
      </c>
      <c r="R109" s="4">
        <f>$F$112</f>
        <v>58650000000</v>
      </c>
      <c r="T109" t="s">
        <f>$A$112</f>
        <v>96</v>
      </c>
      <c r="U109" s="8">
        <f>IFERROR(V109/$V109,0)</f>
        <v>1</v>
      </c>
      <c r="V109" s="4">
        <f>$B$112</f>
        <v>49000000000</v>
      </c>
      <c r="W109" s="8">
        <f>IFERROR(X109/$V109,0)</f>
        <v>0.99734693877551017</v>
      </c>
      <c r="X109" s="4">
        <f>$C$112</f>
        <v>48870000000</v>
      </c>
      <c r="Y109" s="8">
        <f>IFERROR(Z109/$V109,0)</f>
        <v>1.0516326530612246</v>
      </c>
      <c r="Z109" s="4">
        <f>$D$112</f>
        <v>51530000000</v>
      </c>
      <c r="AA109" s="8">
        <f>IFERROR(AB109/$V109,0)</f>
        <v>1.1097959183673469</v>
      </c>
      <c r="AB109" s="4">
        <f>$E$112</f>
        <v>54380000000</v>
      </c>
      <c r="AC109" s="8">
        <f>IFERROR(AD109/$V109,0)</f>
        <v>1.1969387755102041</v>
      </c>
      <c r="AD109" s="4">
        <f>$F$112</f>
        <v>58650000000</v>
      </c>
    </row>
    <row r="110" spans="1:30" ht="13.23529411764706">
      <c r="A110" t="s">
        <v>94</v>
      </c>
      <c r="B110" s="4">
        <v>3860000000</v>
      </c>
      <c r="C110" s="4">
        <v>3430000000</v>
      </c>
      <c r="D110" s="4">
        <v>3060000000</v>
      </c>
      <c r="E110" s="4">
        <v>2700000000</v>
      </c>
      <c r="F110" s="4">
        <v>2890000000</v>
      </c>
      <c r="H110" t="s">
        <f>$A$113</f>
        <v>97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97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30" ht="13.23529411764706">
      <c r="A111" t="s">
        <v>95</v>
      </c>
      <c r="B111" s="4">
        <v>28040000000</v>
      </c>
      <c r="C111" s="4">
        <v>28160000000</v>
      </c>
      <c r="D111" s="4">
        <v>29930000000</v>
      </c>
      <c r="E111" s="4">
        <v>32280000000</v>
      </c>
      <c r="F111" s="4">
        <v>35520000000</v>
      </c>
      <c r="H111" t="s">
        <f>$A$114</f>
        <v>98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98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23529411764706">
      <c r="A112" t="s">
        <v>96</v>
      </c>
      <c r="B112" s="4">
        <v>49000000000</v>
      </c>
      <c r="C112" s="4">
        <v>48870000000</v>
      </c>
      <c r="D112" s="4">
        <v>51530000000</v>
      </c>
      <c r="E112" s="4">
        <v>54380000000</v>
      </c>
      <c r="F112" s="4">
        <v>58650000000</v>
      </c>
      <c r="H112" t="s">
        <f>$A$115</f>
        <v>99</v>
      </c>
      <c r="I112" s="8">
        <f>IFERROR(J112/$J$122,0)</f>
        <v>0</v>
      </c>
      <c r="J112" s="4">
        <f>$B$115</f>
        <v>0</v>
      </c>
      <c r="K112" s="8">
        <f>IFERROR(L112/$L$122,0)</f>
        <v>0</v>
      </c>
      <c r="L112" s="4">
        <f>$C$115</f>
        <v>0</v>
      </c>
      <c r="M112" s="8">
        <f>IFERROR(N112/$N$122,0)</f>
        <v>0</v>
      </c>
      <c r="N112" s="4">
        <f>$D$115</f>
        <v>0</v>
      </c>
      <c r="O112" s="8">
        <f>IFERROR(P112/$P$122,0)</f>
        <v>0</v>
      </c>
      <c r="P112" s="4">
        <f>$E$115</f>
        <v>0</v>
      </c>
      <c r="Q112" s="8">
        <f>IFERROR(R112/$R$122,0)</f>
        <v>0</v>
      </c>
      <c r="R112" s="4">
        <f>$F$115</f>
        <v>0</v>
      </c>
      <c r="T112" t="s">
        <f>$A$115</f>
        <v>99</v>
      </c>
      <c r="U112" s="8">
        <f>IFERROR(V112/$V112,0)</f>
        <v>0</v>
      </c>
      <c r="V112" s="4">
        <f>$B$115</f>
        <v>0</v>
      </c>
      <c r="W112" s="8">
        <f>IFERROR(X112/$V112,0)</f>
        <v>0</v>
      </c>
      <c r="X112" s="4">
        <f>$C$115</f>
        <v>0</v>
      </c>
      <c r="Y112" s="8">
        <f>IFERROR(Z112/$V112,0)</f>
        <v>0</v>
      </c>
      <c r="Z112" s="4">
        <f>$D$115</f>
        <v>0</v>
      </c>
      <c r="AA112" s="8">
        <f>IFERROR(AB112/$V112,0)</f>
        <v>0</v>
      </c>
      <c r="AB112" s="4">
        <f>$E$115</f>
        <v>0</v>
      </c>
      <c r="AC112" s="8">
        <f>IFERROR(AD112/$V112,0)</f>
        <v>0</v>
      </c>
      <c r="AD112" s="4">
        <f>$F$115</f>
        <v>0</v>
      </c>
    </row>
    <row r="113" spans="1:30" ht="13.23529411764706">
      <c r="A113" t="s">
        <v>97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100</v>
      </c>
      <c r="I113" s="8">
        <f>IFERROR(J113/$J$122,0)</f>
        <v>0.06111464968152866</v>
      </c>
      <c r="J113" s="4">
        <f>$B$116</f>
        <v>383800000</v>
      </c>
      <c r="K113" s="8">
        <f>IFERROR(L113/$L$122,0)</f>
        <v>0.031658536585365854</v>
      </c>
      <c r="L113" s="4">
        <f>$C$116</f>
        <v>233640000</v>
      </c>
      <c r="M113" s="8">
        <f>IFERROR(N113/$N$122,0)</f>
        <v>0.049521821631878564</v>
      </c>
      <c r="N113" s="4">
        <f>$D$116</f>
        <v>260980000.00000003</v>
      </c>
      <c r="O113" s="8">
        <f>IFERROR(P113/$P$122,0)</f>
        <v>0.058087786259541987</v>
      </c>
      <c r="P113" s="4">
        <f>$E$116</f>
        <v>304380000</v>
      </c>
      <c r="Q113" s="8">
        <f>IFERROR(R113/$R$122,0)</f>
        <v>0.057389655172413796</v>
      </c>
      <c r="R113" s="4">
        <f>$F$116</f>
        <v>332860000</v>
      </c>
      <c r="T113" t="s">
        <f>$A$116</f>
        <v>100</v>
      </c>
      <c r="U113" s="8">
        <f>IFERROR(V113/$V113,0)</f>
        <v>1</v>
      </c>
      <c r="V113" s="4">
        <f>$B$116</f>
        <v>383800000</v>
      </c>
      <c r="W113" s="8">
        <f>IFERROR(X113/$V113,0)</f>
        <v>0.60875455966649294</v>
      </c>
      <c r="X113" s="4">
        <f>$C$116</f>
        <v>233640000</v>
      </c>
      <c r="Y113" s="8">
        <f>IFERROR(Z113/$V113,0)</f>
        <v>0.67998957790515902</v>
      </c>
      <c r="Z113" s="4">
        <f>$D$116</f>
        <v>260980000.00000003</v>
      </c>
      <c r="AA113" s="8">
        <f>IFERROR(AB113/$V113,0)</f>
        <v>0.79306930693069311</v>
      </c>
      <c r="AB113" s="4">
        <f>$E$116</f>
        <v>304380000</v>
      </c>
      <c r="AC113" s="8">
        <f>IFERROR(AD113/$V113,0)</f>
        <v>0.86727462219906204</v>
      </c>
      <c r="AD113" s="4">
        <f>$F$116</f>
        <v>332860000</v>
      </c>
    </row>
    <row r="114" spans="1:30" ht="13.23529411764706">
      <c r="A114" t="s">
        <v>98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101</v>
      </c>
      <c r="I114" s="8">
        <f>IFERROR(J114/$J$122,0)</f>
        <v>3.3359872611464967</v>
      </c>
      <c r="J114" s="4">
        <f>$B$117</f>
        <v>20950000000</v>
      </c>
      <c r="K114" s="8">
        <f>IFERROR(L114/$L$122,0)</f>
        <v>2.807588075880759</v>
      </c>
      <c r="L114" s="4">
        <f>$C$117</f>
        <v>20720000000</v>
      </c>
      <c r="M114" s="8">
        <f>IFERROR(N114/$N$122,0)</f>
        <v>4.0986717267552182</v>
      </c>
      <c r="N114" s="4">
        <f>$D$117</f>
        <v>21600000000</v>
      </c>
      <c r="O114" s="8">
        <f>IFERROR(P114/$P$122,0)</f>
        <v>4.2175572519083966</v>
      </c>
      <c r="P114" s="4">
        <f>$E$117</f>
        <v>22100000000</v>
      </c>
      <c r="Q114" s="8">
        <f>IFERROR(R114/$R$122,0)</f>
        <v>3.989655172413793</v>
      </c>
      <c r="R114" s="4">
        <f>$F$117</f>
        <v>23140000000</v>
      </c>
      <c r="T114" t="s">
        <f>$A$117</f>
        <v>101</v>
      </c>
      <c r="U114" s="8">
        <f>IFERROR(V114/$V114,0)</f>
        <v>1</v>
      </c>
      <c r="V114" s="4">
        <f>$B$117</f>
        <v>20950000000</v>
      </c>
      <c r="W114" s="8">
        <f>IFERROR(X114/$V114,0)</f>
        <v>0.98902147971360377</v>
      </c>
      <c r="X114" s="4">
        <f>$C$117</f>
        <v>20720000000</v>
      </c>
      <c r="Y114" s="8">
        <f>IFERROR(Z114/$V114,0)</f>
        <v>1.0310262529832936</v>
      </c>
      <c r="Z114" s="4">
        <f>$D$117</f>
        <v>21600000000</v>
      </c>
      <c r="AA114" s="8">
        <f>IFERROR(AB114/$V114,0)</f>
        <v>1.0548926014319808</v>
      </c>
      <c r="AB114" s="4">
        <f>$E$117</f>
        <v>22100000000</v>
      </c>
      <c r="AC114" s="8">
        <f>IFERROR(AD114/$V114,0)</f>
        <v>1.1045346062052506</v>
      </c>
      <c r="AD114" s="4">
        <f>$F$117</f>
        <v>23140000000</v>
      </c>
    </row>
    <row r="115" spans="1:30" ht="13.23529411764706">
      <c r="A115" t="s">
        <v>99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H115" t="s">
        <f>$A$118</f>
        <v>102</v>
      </c>
      <c r="I115" s="8">
        <f>IFERROR(J115/$J$122,0)</f>
        <v>0.92675159235668791</v>
      </c>
      <c r="J115" s="4">
        <f>$B$118</f>
        <v>5820000000</v>
      </c>
      <c r="K115" s="8">
        <f>IFERROR(L115/$L$122,0)</f>
        <v>0.83875338753387529</v>
      </c>
      <c r="L115" s="4">
        <f>$C$118</f>
        <v>6190000000</v>
      </c>
      <c r="M115" s="8">
        <f>IFERROR(N115/$N$122,0)</f>
        <v>1.4554079696394686</v>
      </c>
      <c r="N115" s="4">
        <f>$D$118</f>
        <v>7670000000</v>
      </c>
      <c r="O115" s="8">
        <f>IFERROR(P115/$P$122,0)</f>
        <v>1.4045801526717556</v>
      </c>
      <c r="P115" s="4">
        <f>$E$118</f>
        <v>7360000000</v>
      </c>
      <c r="Q115" s="8">
        <f>IFERROR(R115/$R$122,0)</f>
        <v>1.193103448275862</v>
      </c>
      <c r="R115" s="4">
        <f>$F$118</f>
        <v>6920000000</v>
      </c>
      <c r="T115" t="s">
        <f>$A$118</f>
        <v>102</v>
      </c>
      <c r="U115" s="8">
        <f>IFERROR(V115/$V115,0)</f>
        <v>1</v>
      </c>
      <c r="V115" s="4">
        <f>$B$118</f>
        <v>5820000000</v>
      </c>
      <c r="W115" s="8">
        <f>IFERROR(X115/$V115,0)</f>
        <v>1.063573883161512</v>
      </c>
      <c r="X115" s="4">
        <f>$C$118</f>
        <v>6190000000</v>
      </c>
      <c r="Y115" s="8">
        <f>IFERROR(Z115/$V115,0)</f>
        <v>1.3178694158075601</v>
      </c>
      <c r="Z115" s="4">
        <f>$D$118</f>
        <v>7670000000</v>
      </c>
      <c r="AA115" s="8">
        <f>IFERROR(AB115/$V115,0)</f>
        <v>1.2646048109965635</v>
      </c>
      <c r="AB115" s="4">
        <f>$E$118</f>
        <v>7360000000</v>
      </c>
      <c r="AC115" s="8">
        <f>IFERROR(AD115/$V115,0)</f>
        <v>1.1890034364261168</v>
      </c>
      <c r="AD115" s="4">
        <f>$F$118</f>
        <v>6920000000</v>
      </c>
    </row>
    <row r="116" spans="1:30" ht="13.23529411764706">
      <c r="A116" t="s">
        <v>100</v>
      </c>
      <c r="B116" s="4">
        <v>383800000</v>
      </c>
      <c r="C116" s="4">
        <v>233640000</v>
      </c>
      <c r="D116" s="4">
        <v>260980000.00000003</v>
      </c>
      <c r="E116" s="4">
        <v>304380000</v>
      </c>
      <c r="F116" s="4">
        <v>332860000</v>
      </c>
      <c r="H116" t="s">
        <f>$A$119</f>
        <v>103</v>
      </c>
      <c r="I116" s="8">
        <f>IFERROR(J116/$J$122,0)</f>
        <v>0.92675159235668791</v>
      </c>
      <c r="J116" s="4">
        <f>$B$119</f>
        <v>5820000000</v>
      </c>
      <c r="K116" s="8">
        <f>IFERROR(L116/$L$122,0)</f>
        <v>0.83875338753387529</v>
      </c>
      <c r="L116" s="4">
        <f>$C$119</f>
        <v>6190000000</v>
      </c>
      <c r="M116" s="8">
        <f>IFERROR(N116/$N$122,0)</f>
        <v>1.4554079696394686</v>
      </c>
      <c r="N116" s="4">
        <f>$D$119</f>
        <v>7670000000</v>
      </c>
      <c r="O116" s="8">
        <f>IFERROR(P116/$P$122,0)</f>
        <v>1.4045801526717556</v>
      </c>
      <c r="P116" s="4">
        <f>$E$119</f>
        <v>7360000000</v>
      </c>
      <c r="Q116" s="8">
        <f>IFERROR(R116/$R$122,0)</f>
        <v>1.193103448275862</v>
      </c>
      <c r="R116" s="4">
        <f>$F$119</f>
        <v>6920000000</v>
      </c>
      <c r="T116" t="s">
        <f>$A$119</f>
        <v>103</v>
      </c>
      <c r="U116" s="8">
        <f>IFERROR(V116/$V116,0)</f>
        <v>1</v>
      </c>
      <c r="V116" s="4">
        <f>$B$119</f>
        <v>5820000000</v>
      </c>
      <c r="W116" s="8">
        <f>IFERROR(X116/$V116,0)</f>
        <v>1.063573883161512</v>
      </c>
      <c r="X116" s="4">
        <f>$C$119</f>
        <v>6190000000</v>
      </c>
      <c r="Y116" s="8">
        <f>IFERROR(Z116/$V116,0)</f>
        <v>1.3178694158075601</v>
      </c>
      <c r="Z116" s="4">
        <f>$D$119</f>
        <v>7670000000</v>
      </c>
      <c r="AA116" s="8">
        <f>IFERROR(AB116/$V116,0)</f>
        <v>1.2646048109965635</v>
      </c>
      <c r="AB116" s="4">
        <f>$E$119</f>
        <v>7360000000</v>
      </c>
      <c r="AC116" s="8">
        <f>IFERROR(AD116/$V116,0)</f>
        <v>1.1890034364261168</v>
      </c>
      <c r="AD116" s="4">
        <f>$F$119</f>
        <v>6920000000</v>
      </c>
    </row>
    <row r="117" spans="1:30" ht="13.23529411764706">
      <c r="A117" t="s">
        <v>101</v>
      </c>
      <c r="B117" s="4">
        <v>20950000000</v>
      </c>
      <c r="C117" s="4">
        <v>20720000000</v>
      </c>
      <c r="D117" s="4">
        <v>21600000000</v>
      </c>
      <c r="E117" s="4">
        <v>22100000000</v>
      </c>
      <c r="F117" s="4">
        <v>23140000000</v>
      </c>
      <c r="H117" t="s">
        <f>$A$120</f>
        <v>104</v>
      </c>
      <c r="I117" s="8">
        <f>IFERROR(J117/$J$122,0)</f>
        <v>0</v>
      </c>
      <c r="J117" s="4">
        <f>$B$120</f>
        <v>0</v>
      </c>
      <c r="K117" s="8">
        <f>IFERROR(L117/$L$122,0)</f>
        <v>0</v>
      </c>
      <c r="L117" s="4">
        <f>$C$120</f>
        <v>0</v>
      </c>
      <c r="M117" s="8">
        <f>IFERROR(N117/$N$122,0)</f>
        <v>0</v>
      </c>
      <c r="N117" s="4">
        <f>$D$120</f>
        <v>0</v>
      </c>
      <c r="O117" s="8">
        <f>IFERROR(P117/$P$122,0)</f>
        <v>0</v>
      </c>
      <c r="P117" s="4">
        <f>$E$120</f>
        <v>0</v>
      </c>
      <c r="Q117" s="8">
        <f>IFERROR(R117/$R$122,0)</f>
        <v>0</v>
      </c>
      <c r="R117" s="4">
        <f>$F$120</f>
        <v>0</v>
      </c>
      <c r="T117" t="s">
        <f>$A$120</f>
        <v>104</v>
      </c>
      <c r="U117" s="8">
        <f>IFERROR(V117/$V117,0)</f>
        <v>0</v>
      </c>
      <c r="V117" s="4">
        <f>$B$120</f>
        <v>0</v>
      </c>
      <c r="W117" s="8">
        <f>IFERROR(X117/$V117,0)</f>
        <v>0</v>
      </c>
      <c r="X117" s="4">
        <f>$C$120</f>
        <v>0</v>
      </c>
      <c r="Y117" s="8">
        <f>IFERROR(Z117/$V117,0)</f>
        <v>0</v>
      </c>
      <c r="Z117" s="4">
        <f>$D$120</f>
        <v>0</v>
      </c>
      <c r="AA117" s="8">
        <f>IFERROR(AB117/$V117,0)</f>
        <v>0</v>
      </c>
      <c r="AB117" s="4">
        <f>$E$120</f>
        <v>0</v>
      </c>
      <c r="AC117" s="8">
        <f>IFERROR(AD117/$V117,0)</f>
        <v>0</v>
      </c>
      <c r="AD117" s="4">
        <f>$F$120</f>
        <v>0</v>
      </c>
    </row>
    <row r="118" spans="1:30" ht="13.23529411764706">
      <c r="A118" t="s">
        <v>102</v>
      </c>
      <c r="B118" s="4">
        <v>5820000000</v>
      </c>
      <c r="C118" s="4">
        <v>6190000000</v>
      </c>
      <c r="D118" s="4">
        <v>7670000000</v>
      </c>
      <c r="E118" s="4">
        <v>7360000000</v>
      </c>
      <c r="F118" s="4">
        <v>6920000000</v>
      </c>
      <c r="H118" t="s">
        <f>$A$121</f>
        <v>105</v>
      </c>
      <c r="I118" s="8">
        <f>IFERROR(J118/$J$122,0)</f>
        <v>0.060058917197452232</v>
      </c>
      <c r="J118" s="4">
        <f>$B$121</f>
        <v>377170000</v>
      </c>
      <c r="K118" s="8">
        <f>IFERROR(L118/$L$122,0)</f>
        <v>0.051107046070460703</v>
      </c>
      <c r="L118" s="4">
        <f>$C$121</f>
        <v>377170000</v>
      </c>
      <c r="M118" s="8">
        <f>IFERROR(N118/$N$122,0)</f>
        <v>0.071569259962049339</v>
      </c>
      <c r="N118" s="4">
        <f>$D$121</f>
        <v>377170000</v>
      </c>
      <c r="O118" s="8">
        <f>IFERROR(P118/$P$122,0)</f>
        <v>0.071979007633587791</v>
      </c>
      <c r="P118" s="4">
        <f>$E$121</f>
        <v>377170000</v>
      </c>
      <c r="Q118" s="8">
        <f>IFERROR(R118/$R$122,0)</f>
        <v>0.06502931034482759</v>
      </c>
      <c r="R118" s="4">
        <f>$F$121</f>
        <v>377170000</v>
      </c>
      <c r="T118" t="s">
        <f>$A$121</f>
        <v>105</v>
      </c>
      <c r="U118" s="8">
        <f>IFERROR(V118/$V118,0)</f>
        <v>1</v>
      </c>
      <c r="V118" s="4">
        <f>$B$121</f>
        <v>377170000</v>
      </c>
      <c r="W118" s="8">
        <f>IFERROR(X118/$V118,0)</f>
        <v>1</v>
      </c>
      <c r="X118" s="4">
        <f>$C$121</f>
        <v>377170000</v>
      </c>
      <c r="Y118" s="8">
        <f>IFERROR(Z118/$V118,0)</f>
        <v>1</v>
      </c>
      <c r="Z118" s="4">
        <f>$D$121</f>
        <v>377170000</v>
      </c>
      <c r="AA118" s="8">
        <f>IFERROR(AB118/$V118,0)</f>
        <v>1</v>
      </c>
      <c r="AB118" s="4">
        <f>$E$121</f>
        <v>377170000</v>
      </c>
      <c r="AC118" s="8">
        <f>IFERROR(AD118/$V118,0)</f>
        <v>1</v>
      </c>
      <c r="AD118" s="4">
        <f>$F$121</f>
        <v>377170000</v>
      </c>
    </row>
    <row r="119" spans="1:30" ht="13.23529411764706">
      <c r="A119" t="s">
        <v>103</v>
      </c>
      <c r="B119" s="4">
        <v>5820000000</v>
      </c>
      <c r="C119" s="4">
        <v>6190000000</v>
      </c>
      <c r="D119" s="4">
        <v>7670000000</v>
      </c>
      <c r="E119" s="4">
        <v>7360000000</v>
      </c>
      <c r="F119" s="4">
        <v>6920000000</v>
      </c>
      <c r="H119" t="s">
        <f>$A$122</f>
        <v>106</v>
      </c>
      <c r="I119" s="8">
        <f>IFERROR(J119/$J$122,0)</f>
        <v>0.060058917197452232</v>
      </c>
      <c r="J119" s="4">
        <f>$B$122</f>
        <v>377170000</v>
      </c>
      <c r="K119" s="8">
        <f>IFERROR(L119/$L$122,0)</f>
        <v>0.051107046070460703</v>
      </c>
      <c r="L119" s="4">
        <f>$C$122</f>
        <v>377170000</v>
      </c>
      <c r="M119" s="8">
        <f>IFERROR(N119/$N$122,0)</f>
        <v>0.071569259962049339</v>
      </c>
      <c r="N119" s="4">
        <f>$D$122</f>
        <v>377170000</v>
      </c>
      <c r="O119" s="8">
        <f>IFERROR(P119/$P$122,0)</f>
        <v>0.071979007633587791</v>
      </c>
      <c r="P119" s="4">
        <f>$E$122</f>
        <v>377170000</v>
      </c>
      <c r="Q119" s="8">
        <f>IFERROR(R119/$R$122,0)</f>
        <v>0.06502931034482759</v>
      </c>
      <c r="R119" s="4">
        <f>$F$122</f>
        <v>377170000</v>
      </c>
      <c r="T119" t="s">
        <f>$A$122</f>
        <v>106</v>
      </c>
      <c r="U119" s="8">
        <f>IFERROR(V119/$V119,0)</f>
        <v>1</v>
      </c>
      <c r="V119" s="4">
        <f>$B$122</f>
        <v>377170000</v>
      </c>
      <c r="W119" s="8">
        <f>IFERROR(X119/$V119,0)</f>
        <v>1</v>
      </c>
      <c r="X119" s="4">
        <f>$C$122</f>
        <v>377170000</v>
      </c>
      <c r="Y119" s="8">
        <f>IFERROR(Z119/$V119,0)</f>
        <v>1</v>
      </c>
      <c r="Z119" s="4">
        <f>$D$122</f>
        <v>377170000</v>
      </c>
      <c r="AA119" s="8">
        <f>IFERROR(AB119/$V119,0)</f>
        <v>1</v>
      </c>
      <c r="AB119" s="4">
        <f>$E$122</f>
        <v>377170000</v>
      </c>
      <c r="AC119" s="8">
        <f>IFERROR(AD119/$V119,0)</f>
        <v>1</v>
      </c>
      <c r="AD119" s="4">
        <f>$F$122</f>
        <v>377170000</v>
      </c>
    </row>
    <row r="120" spans="1:30" ht="13.23529411764706">
      <c r="A120" t="s">
        <v>104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H120" t="s">
        <f>$A$123</f>
        <v>107</v>
      </c>
      <c r="I120" s="8">
        <f>IFERROR(J120/$J$122,0)</f>
        <v>0</v>
      </c>
      <c r="J120" s="4">
        <f>$B$123</f>
        <v>0</v>
      </c>
      <c r="K120" s="8">
        <f>IFERROR(L120/$L$122,0)</f>
        <v>0</v>
      </c>
      <c r="L120" s="4">
        <f>$C$123</f>
        <v>0</v>
      </c>
      <c r="M120" s="8">
        <f>IFERROR(N120/$N$122,0)</f>
        <v>0</v>
      </c>
      <c r="N120" s="4">
        <f>$D$123</f>
        <v>0</v>
      </c>
      <c r="O120" s="8">
        <f>IFERROR(P120/$P$122,0)</f>
        <v>0</v>
      </c>
      <c r="P120" s="4">
        <f>$E$123</f>
        <v>0</v>
      </c>
      <c r="Q120" s="8">
        <f>IFERROR(R120/$R$122,0)</f>
        <v>0</v>
      </c>
      <c r="R120" s="4">
        <f>$F$123</f>
        <v>0</v>
      </c>
      <c r="T120" t="s">
        <f>$A$123</f>
        <v>107</v>
      </c>
      <c r="U120" s="8">
        <f>IFERROR(V120/$V120,0)</f>
        <v>0</v>
      </c>
      <c r="V120" s="4">
        <f>$B$123</f>
        <v>0</v>
      </c>
      <c r="W120" s="8">
        <f>IFERROR(X120/$V120,0)</f>
        <v>0</v>
      </c>
      <c r="X120" s="4">
        <f>$C$123</f>
        <v>0</v>
      </c>
      <c r="Y120" s="8">
        <f>IFERROR(Z120/$V120,0)</f>
        <v>0</v>
      </c>
      <c r="Z120" s="4">
        <f>$D$123</f>
        <v>0</v>
      </c>
      <c r="AA120" s="8">
        <f>IFERROR(AB120/$V120,0)</f>
        <v>0</v>
      </c>
      <c r="AB120" s="4">
        <f>$E$123</f>
        <v>0</v>
      </c>
      <c r="AC120" s="8">
        <f>IFERROR(AD120/$V120,0)</f>
        <v>0</v>
      </c>
      <c r="AD120" s="4">
        <f>$F$123</f>
        <v>0</v>
      </c>
    </row>
    <row r="121" spans="1:30" ht="13.23529411764706">
      <c r="A121" t="s">
        <v>105</v>
      </c>
      <c r="B121" s="4">
        <v>377170000</v>
      </c>
      <c r="C121" s="4">
        <v>377170000</v>
      </c>
      <c r="D121" s="4">
        <v>377170000</v>
      </c>
      <c r="E121" s="4">
        <v>377170000</v>
      </c>
      <c r="F121" s="4">
        <v>377170000</v>
      </c>
      <c r="H121" t="s">
        <f>$A$124</f>
        <v>108</v>
      </c>
      <c r="I121" s="8">
        <f>IFERROR(J121/$J$122,0)</f>
        <v>1.0334394904458599</v>
      </c>
      <c r="J121" s="4">
        <f>$B$124</f>
        <v>6490000000</v>
      </c>
      <c r="K121" s="8">
        <f>IFERROR(L121/$L$122,0)</f>
        <v>1.0338753387533874</v>
      </c>
      <c r="L121" s="4">
        <f>$C$124</f>
        <v>7630000000</v>
      </c>
      <c r="M121" s="8">
        <f>IFERROR(N121/$N$122,0)</f>
        <v>1.0436432637571158</v>
      </c>
      <c r="N121" s="4">
        <f>$D$124</f>
        <v>5500000000</v>
      </c>
      <c r="O121" s="8">
        <f>IFERROR(P121/$P$122,0)</f>
        <v>1.0496183206106871</v>
      </c>
      <c r="P121" s="4">
        <f>$E$124</f>
        <v>5500000000</v>
      </c>
      <c r="Q121" s="8">
        <f>IFERROR(R121/$R$122,0)</f>
        <v>1.0275862068965518</v>
      </c>
      <c r="R121" s="4">
        <f>$F$124</f>
        <v>5960000000</v>
      </c>
      <c r="T121" t="s">
        <f>$A$124</f>
        <v>108</v>
      </c>
      <c r="U121" s="8">
        <f>IFERROR(V121/$V121,0)</f>
        <v>1</v>
      </c>
      <c r="V121" s="4">
        <f>$B$124</f>
        <v>6490000000</v>
      </c>
      <c r="W121" s="8">
        <f>IFERROR(X121/$V121,0)</f>
        <v>1.1756548536209552</v>
      </c>
      <c r="X121" s="4">
        <f>$C$124</f>
        <v>7630000000</v>
      </c>
      <c r="Y121" s="8">
        <f>IFERROR(Z121/$V121,0)</f>
        <v>0.84745762711864403</v>
      </c>
      <c r="Z121" s="4">
        <f>$D$124</f>
        <v>5500000000</v>
      </c>
      <c r="AA121" s="8">
        <f>IFERROR(AB121/$V121,0)</f>
        <v>0.84745762711864403</v>
      </c>
      <c r="AB121" s="4">
        <f>$E$124</f>
        <v>5500000000</v>
      </c>
      <c r="AC121" s="8">
        <f>IFERROR(AD121/$V121,0)</f>
        <v>0.91833590138674881</v>
      </c>
      <c r="AD121" s="4">
        <f>$F$124</f>
        <v>5960000000</v>
      </c>
    </row>
    <row r="122" spans="1:30" ht="13.23529411764706">
      <c r="A122" t="s">
        <v>106</v>
      </c>
      <c r="B122" s="4">
        <v>377170000</v>
      </c>
      <c r="C122" s="4">
        <v>377170000</v>
      </c>
      <c r="D122" s="4">
        <v>377170000</v>
      </c>
      <c r="E122" s="4">
        <v>377170000</v>
      </c>
      <c r="F122" s="4">
        <v>377170000</v>
      </c>
      <c r="H122" t="s">
        <f>$A$125</f>
        <v>109</v>
      </c>
      <c r="I122" s="8">
        <f>IFERROR(J122/$J$122,0)</f>
        <v>1</v>
      </c>
      <c r="J122" s="4">
        <f>$B$125</f>
        <v>6280000000</v>
      </c>
      <c r="K122" s="8">
        <f>IFERROR(L122/$L$122,0)</f>
        <v>1</v>
      </c>
      <c r="L122" s="4">
        <f>$C$125</f>
        <v>7380000000</v>
      </c>
      <c r="M122" s="8">
        <f>IFERROR(N122/$N$122,0)</f>
        <v>1</v>
      </c>
      <c r="N122" s="4">
        <f>$D$125</f>
        <v>5270000000</v>
      </c>
      <c r="O122" s="8">
        <f>IFERROR(P122/$P$122,0)</f>
        <v>1</v>
      </c>
      <c r="P122" s="4">
        <f>$E$125</f>
        <v>5240000000</v>
      </c>
      <c r="Q122" s="8">
        <f>IFERROR(R122/$R$122,0)</f>
        <v>1</v>
      </c>
      <c r="R122" s="4">
        <f>$F$125</f>
        <v>5800000000</v>
      </c>
      <c r="T122" t="s">
        <f>$A$125</f>
        <v>109</v>
      </c>
      <c r="U122" s="8">
        <f>IFERROR(V122/$V122,0)</f>
        <v>1</v>
      </c>
      <c r="V122" s="4">
        <f>$B$125</f>
        <v>6280000000</v>
      </c>
      <c r="W122" s="8">
        <f>IFERROR(X122/$V122,0)</f>
        <v>1.1751592356687899</v>
      </c>
      <c r="X122" s="4">
        <f>$C$125</f>
        <v>7380000000</v>
      </c>
      <c r="Y122" s="8">
        <f>IFERROR(Z122/$V122,0)</f>
        <v>0.83917197452229297</v>
      </c>
      <c r="Z122" s="4">
        <f>$D$125</f>
        <v>5270000000</v>
      </c>
      <c r="AA122" s="8">
        <f>IFERROR(AB122/$V122,0)</f>
        <v>0.83439490445859876</v>
      </c>
      <c r="AB122" s="4">
        <f>$E$125</f>
        <v>5240000000</v>
      </c>
      <c r="AC122" s="8">
        <f>IFERROR(AD122/$V122,0)</f>
        <v>0.92356687898089174</v>
      </c>
      <c r="AD122" s="4">
        <f>$F$125</f>
        <v>5800000000</v>
      </c>
    </row>
    <row r="123" spans="1:30" ht="13.23529411764706">
      <c r="A123" t="s">
        <v>107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23529411764706">
      <c r="A124" t="s">
        <v>108</v>
      </c>
      <c r="B124" s="4">
        <v>6490000000</v>
      </c>
      <c r="C124" s="4">
        <v>7630000000</v>
      </c>
      <c r="D124" s="4">
        <v>5500000000</v>
      </c>
      <c r="E124" s="4">
        <v>5500000000</v>
      </c>
      <c r="F124" s="4">
        <v>5960000000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23529411764706">
      <c r="A125" t="s">
        <v>109</v>
      </c>
      <c r="B125" s="4">
        <v>6280000000</v>
      </c>
      <c r="C125" s="4">
        <v>7380000000</v>
      </c>
      <c r="D125" s="4">
        <v>5270000000</v>
      </c>
      <c r="E125" s="4">
        <v>5240000000</v>
      </c>
      <c r="F125" s="4">
        <v>5800000000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23529411764706">
      <c r="A126" t="s">
        <v>110</v>
      </c>
      <c r="B126" s="4">
        <v>44650000000</v>
      </c>
      <c r="C126" s="4">
        <v>45900000000</v>
      </c>
      <c r="D126" s="4">
        <v>46710000000</v>
      </c>
      <c r="E126" s="4">
        <v>48280000000</v>
      </c>
      <c r="F126" s="4">
        <v>51720000000</v>
      </c>
    </row>
    <row r="127" spans="1:30" ht="13.23529411764706">
      <c r="A127" t="s">
        <v>111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</row>
    <row r="128" spans="1:30" ht="13.23529411764706">
      <c r="A128" t="s">
        <v>112</v>
      </c>
      <c r="B128" s="4">
        <v>711430000</v>
      </c>
      <c r="C128" s="4">
        <v>782330000</v>
      </c>
      <c r="D128" s="4">
        <v>2340000000</v>
      </c>
      <c r="E128" s="4">
        <v>2590000000</v>
      </c>
      <c r="F128" s="4">
        <v>2810000000</v>
      </c>
    </row>
    <row r="129" spans="1:30" ht="13.23529411764706">
      <c r="A129" t="s">
        <v>113</v>
      </c>
      <c r="B129" s="4">
        <v>494350000</v>
      </c>
      <c r="C129" s="4">
        <v>415010000</v>
      </c>
      <c r="D129" s="4">
        <v>1580000000</v>
      </c>
      <c r="E129" s="4">
        <v>1940000000</v>
      </c>
      <c r="F129" s="4">
        <v>2000000000</v>
      </c>
    </row>
    <row r="130" spans="1:30" ht="13.23529411764706">
      <c r="A130" t="s">
        <v>114</v>
      </c>
      <c r="B130" s="4">
        <v>217080000</v>
      </c>
      <c r="C130" s="4">
        <v>367320000</v>
      </c>
      <c r="D130" s="4">
        <v>761510000</v>
      </c>
      <c r="E130" s="4">
        <v>651630000</v>
      </c>
      <c r="F130" s="4">
        <v>806430000</v>
      </c>
    </row>
    <row r="131" spans="1:30" ht="13.23529411764706">
      <c r="A131" t="s">
        <v>115</v>
      </c>
      <c r="B131" s="4">
        <v>837800000</v>
      </c>
      <c r="C131" s="4">
        <v>1030000000</v>
      </c>
      <c r="D131" s="4">
        <v>1080000000</v>
      </c>
      <c r="E131" s="4">
        <v>1190000000</v>
      </c>
      <c r="F131" s="4">
        <v>1090000000</v>
      </c>
      <c r="H131" s="2" t="s">
        <v>117</v>
      </c>
      <c r="I131" s="9">
        <v>2015</v>
      </c>
      <c r="J131" s="9">
        <f>$B$90</f>
        <v>2015</v>
      </c>
      <c r="K131" s="9">
        <v>2016</v>
      </c>
      <c r="L131" s="9">
        <f>$C$90</f>
        <v>2016</v>
      </c>
      <c r="M131" s="9">
        <v>2017</v>
      </c>
      <c r="N131" s="9">
        <f>$D$90</f>
        <v>2017</v>
      </c>
      <c r="O131" s="9">
        <v>2018</v>
      </c>
      <c r="P131" s="9">
        <f>$E$90</f>
        <v>2018</v>
      </c>
      <c r="Q131" s="9">
        <v>2019</v>
      </c>
      <c r="R131" s="9">
        <f>$F$90</f>
        <v>2019</v>
      </c>
      <c r="T131" s="2" t="s">
        <v>118</v>
      </c>
      <c r="U131" s="9">
        <v>2015</v>
      </c>
      <c r="V131" s="9">
        <f>$B$90</f>
        <v>2015</v>
      </c>
      <c r="W131" s="9">
        <v>2016</v>
      </c>
      <c r="X131" s="9">
        <f>$C$90</f>
        <v>2016</v>
      </c>
      <c r="Y131" s="9">
        <v>2017</v>
      </c>
      <c r="Z131" s="9">
        <f>$D$90</f>
        <v>2017</v>
      </c>
      <c r="AA131" s="9">
        <v>2018</v>
      </c>
      <c r="AB131" s="9">
        <f>$E$90</f>
        <v>2018</v>
      </c>
      <c r="AC131" s="9">
        <v>2019</v>
      </c>
      <c r="AD131" s="9">
        <f>$F$90</f>
        <v>2019</v>
      </c>
    </row>
    <row r="132" spans="1:30" ht="13.23529411764706">
      <c r="A132" t="s">
        <v>116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H132" t="s">
        <f>$A$127</f>
        <v>111</v>
      </c>
      <c r="I132" s="3">
        <f>IFERROR(J132/$J$167,0)</f>
        <v>0</v>
      </c>
      <c r="J132" s="4">
        <f>$B$127</f>
        <v>0</v>
      </c>
      <c r="K132" s="3">
        <f>IFERROR(L132/$L$167,0)</f>
        <v>0</v>
      </c>
      <c r="L132" s="4">
        <f>$C$127</f>
        <v>0</v>
      </c>
      <c r="M132" s="3">
        <f>IFERROR(N132/$N$167,0)</f>
        <v>0</v>
      </c>
      <c r="N132" s="4">
        <f>$D$127</f>
        <v>0</v>
      </c>
      <c r="O132" s="3">
        <f>IFERROR(P132/$P$167,0)</f>
        <v>0</v>
      </c>
      <c r="P132" s="4">
        <f>$E$127</f>
        <v>0</v>
      </c>
      <c r="Q132" s="3">
        <f>IFERROR(R132/$R$167,0)</f>
        <v>0</v>
      </c>
      <c r="R132" s="4">
        <f>$F$127</f>
        <v>0</v>
      </c>
      <c r="T132" t="s">
        <f>$A$127</f>
        <v>111</v>
      </c>
      <c r="U132" s="3">
        <f>IFERROR(V132/$V132,0)</f>
        <v>0</v>
      </c>
      <c r="V132" s="4">
        <f>$B$127</f>
        <v>0</v>
      </c>
      <c r="W132" s="3">
        <f>IFERROR(X132/$V132,0)</f>
        <v>0</v>
      </c>
      <c r="X132" s="4">
        <f>$C$127</f>
        <v>0</v>
      </c>
      <c r="Y132" s="3">
        <f>IFERROR(Z132/$V132,0)</f>
        <v>0</v>
      </c>
      <c r="Z132" s="4">
        <f>$D$127</f>
        <v>0</v>
      </c>
      <c r="AA132" s="3">
        <f>IFERROR(AB132/$V132,0)</f>
        <v>0</v>
      </c>
      <c r="AB132" s="4">
        <f>$E$127</f>
        <v>0</v>
      </c>
      <c r="AC132" s="3">
        <f>IFERROR(AD132/$V132,0)</f>
        <v>0</v>
      </c>
      <c r="AD132" s="4">
        <f>$F$127</f>
        <v>0</v>
      </c>
    </row>
    <row r="133" spans="1:30" ht="13.23529411764706">
      <c r="A133" t="s">
        <v>119</v>
      </c>
      <c r="B133" s="4">
        <v>210080000</v>
      </c>
      <c r="C133" s="4">
        <v>181110000</v>
      </c>
      <c r="D133" s="4">
        <v>214970000</v>
      </c>
      <c r="E133" s="4">
        <v>502370000</v>
      </c>
      <c r="F133" s="4">
        <v>309910000</v>
      </c>
      <c r="H133" t="s">
        <f>$A$128</f>
        <v>112</v>
      </c>
      <c r="I133" s="3">
        <f>IFERROR(J133/$J$167,0)</f>
        <v>0.074339602925809822</v>
      </c>
      <c r="J133" s="4">
        <f>$B$128</f>
        <v>711430000</v>
      </c>
      <c r="K133" s="3">
        <f>IFERROR(L133/$L$167,0)</f>
        <v>0.094484299516908218</v>
      </c>
      <c r="L133" s="4">
        <f>$C$128</f>
        <v>782330000</v>
      </c>
      <c r="M133" s="3">
        <f>IFERROR(N133/$N$167,0)</f>
        <v>0.28571428571428575</v>
      </c>
      <c r="N133" s="4">
        <f>$D$128</f>
        <v>2340000000</v>
      </c>
      <c r="O133" s="3">
        <f>IFERROR(P133/$P$167,0)</f>
        <v>0.28587196467991172</v>
      </c>
      <c r="P133" s="4">
        <f>$E$128</f>
        <v>2590000000</v>
      </c>
      <c r="Q133" s="3">
        <f>IFERROR(R133/$R$167,0)</f>
        <v>0.2681297709923664</v>
      </c>
      <c r="R133" s="4">
        <f>$F$128</f>
        <v>2810000000</v>
      </c>
      <c r="T133" t="s">
        <f>$A$128</f>
        <v>112</v>
      </c>
      <c r="U133" s="3">
        <f>IFERROR(V133/$V133,0)</f>
        <v>1</v>
      </c>
      <c r="V133" s="4">
        <f>$B$128</f>
        <v>711430000</v>
      </c>
      <c r="W133" s="3">
        <f>IFERROR(X133/$V133,0)</f>
        <v>1.0996584344208145</v>
      </c>
      <c r="X133" s="4">
        <f>$C$128</f>
        <v>782330000</v>
      </c>
      <c r="Y133" s="3">
        <f>IFERROR(Z133/$V133,0)</f>
        <v>3.2891500217871048</v>
      </c>
      <c r="Z133" s="4">
        <f>$D$128</f>
        <v>2340000000</v>
      </c>
      <c r="AA133" s="3">
        <f>IFERROR(AB133/$V133,0)</f>
        <v>3.6405549386447014</v>
      </c>
      <c r="AB133" s="4">
        <f>$E$128</f>
        <v>2590000000</v>
      </c>
      <c r="AC133" s="3">
        <f>IFERROR(AD133/$V133,0)</f>
        <v>3.9497912654793867</v>
      </c>
      <c r="AD133" s="4">
        <f>$F$128</f>
        <v>2810000000</v>
      </c>
    </row>
    <row r="134" spans="1:30" ht="13.23529411764706">
      <c r="A134" t="s">
        <v>120</v>
      </c>
      <c r="B134" s="4">
        <v>1330000000</v>
      </c>
      <c r="C134" s="4">
        <v>1200000000</v>
      </c>
      <c r="D134" s="4">
        <v>1400000000</v>
      </c>
      <c r="E134" s="4">
        <v>1160000000</v>
      </c>
      <c r="F134" s="4">
        <v>1410000000</v>
      </c>
      <c r="H134" t="s">
        <f>$A$129</f>
        <v>113</v>
      </c>
      <c r="I134" s="3">
        <f>IFERROR(J134/$J$167,0)</f>
        <v>0.051656217345872515</v>
      </c>
      <c r="J134" s="4">
        <f>$B$129</f>
        <v>494350000</v>
      </c>
      <c r="K134" s="3">
        <f>IFERROR(L134/$L$167,0)</f>
        <v>0.050121980676328511</v>
      </c>
      <c r="L134" s="4">
        <f>$C$129</f>
        <v>415010000</v>
      </c>
      <c r="M134" s="3">
        <f>IFERROR(N134/$N$167,0)</f>
        <v>0.19291819291819295</v>
      </c>
      <c r="N134" s="4">
        <f>$D$129</f>
        <v>1580000000</v>
      </c>
      <c r="O134" s="3">
        <f>IFERROR(P134/$P$167,0)</f>
        <v>0.21412803532008831</v>
      </c>
      <c r="P134" s="4">
        <f>$E$129</f>
        <v>1940000000</v>
      </c>
      <c r="Q134" s="3">
        <f>IFERROR(R134/$R$167,0)</f>
        <v>0.19083969465648856</v>
      </c>
      <c r="R134" s="4">
        <f>$F$129</f>
        <v>2000000000</v>
      </c>
      <c r="T134" t="s">
        <f>$A$129</f>
        <v>113</v>
      </c>
      <c r="U134" s="3">
        <f>IFERROR(V134/$V134,0)</f>
        <v>1</v>
      </c>
      <c r="V134" s="4">
        <f>$B$129</f>
        <v>494350000</v>
      </c>
      <c r="W134" s="3">
        <f>IFERROR(X134/$V134,0)</f>
        <v>0.83950642257509867</v>
      </c>
      <c r="X134" s="4">
        <f>$C$129</f>
        <v>415010000</v>
      </c>
      <c r="Y134" s="3">
        <f>IFERROR(Z134/$V134,0)</f>
        <v>3.1961161120663499</v>
      </c>
      <c r="Z134" s="4">
        <f>$D$129</f>
        <v>1580000000</v>
      </c>
      <c r="AA134" s="3">
        <f>IFERROR(AB134/$V134,0)</f>
        <v>3.9243450996257714</v>
      </c>
      <c r="AB134" s="4">
        <f>$E$129</f>
        <v>1940000000</v>
      </c>
      <c r="AC134" s="3">
        <f>IFERROR(AD134/$V134,0)</f>
        <v>4.0457165975523415</v>
      </c>
      <c r="AD134" s="4">
        <f>$F$129</f>
        <v>2000000000</v>
      </c>
    </row>
    <row r="135" spans="1:30" ht="13.23529411764706">
      <c r="A135" t="s">
        <v>121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H135" t="s">
        <f>$A$130</f>
        <v>114</v>
      </c>
      <c r="I135" s="3">
        <f>IFERROR(J135/$J$167,0)</f>
        <v>0.022683385579937303</v>
      </c>
      <c r="J135" s="4">
        <f>$B$130</f>
        <v>217080000</v>
      </c>
      <c r="K135" s="3">
        <f>IFERROR(L135/$L$167,0)</f>
        <v>0.044362318840579715</v>
      </c>
      <c r="L135" s="4">
        <f>$C$130</f>
        <v>367320000</v>
      </c>
      <c r="M135" s="3">
        <f>IFERROR(N135/$N$167,0)</f>
        <v>0.092980463980463987</v>
      </c>
      <c r="N135" s="4">
        <f>$D$130</f>
        <v>761510000</v>
      </c>
      <c r="O135" s="3">
        <f>IFERROR(P135/$P$167,0)</f>
        <v>0.071923841059602645</v>
      </c>
      <c r="P135" s="4">
        <f>$E$130</f>
        <v>651630000</v>
      </c>
      <c r="Q135" s="3">
        <f>IFERROR(R135/$R$167,0)</f>
        <v>0.07694942748091603</v>
      </c>
      <c r="R135" s="4">
        <f>$F$130</f>
        <v>806430000</v>
      </c>
      <c r="T135" t="s">
        <f>$A$130</f>
        <v>114</v>
      </c>
      <c r="U135" s="3">
        <f>IFERROR(V135/$V135,0)</f>
        <v>1</v>
      </c>
      <c r="V135" s="4">
        <f>$B$130</f>
        <v>217080000</v>
      </c>
      <c r="W135" s="3">
        <f>IFERROR(X135/$V135,0)</f>
        <v>1.6920950801547816</v>
      </c>
      <c r="X135" s="4">
        <f>$C$130</f>
        <v>367320000</v>
      </c>
      <c r="Y135" s="3">
        <f>IFERROR(Z135/$V135,0)</f>
        <v>3.5079694121982681</v>
      </c>
      <c r="Z135" s="4">
        <f>$D$130</f>
        <v>761510000</v>
      </c>
      <c r="AA135" s="3">
        <f>IFERROR(AB135/$V135,0)</f>
        <v>3.0017965726920952</v>
      </c>
      <c r="AB135" s="4">
        <f>$E$130</f>
        <v>651630000</v>
      </c>
      <c r="AC135" s="3">
        <f>IFERROR(AD135/$V135,0)</f>
        <v>3.7148977335544502</v>
      </c>
      <c r="AD135" s="4">
        <f>$F$130</f>
        <v>806430000</v>
      </c>
    </row>
    <row r="136" spans="1:30" ht="13.23529411764706">
      <c r="A136" t="s">
        <v>122</v>
      </c>
      <c r="B136" s="4">
        <v>62510000</v>
      </c>
      <c r="C136" s="4">
        <v>76940000</v>
      </c>
      <c r="D136" s="4">
        <v>71610000</v>
      </c>
      <c r="E136" s="4">
        <v>61240000</v>
      </c>
      <c r="F136" s="4">
        <v>66180000.000000007</v>
      </c>
      <c r="H136" t="s">
        <f>$A$132</f>
        <v>116</v>
      </c>
      <c r="I136" s="3">
        <f>IFERROR(J136/$J$167,0)</f>
        <v>0</v>
      </c>
      <c r="J136" s="4">
        <f>$B$132</f>
        <v>0</v>
      </c>
      <c r="K136" s="3">
        <f>IFERROR(L136/$L$167,0)</f>
        <v>0</v>
      </c>
      <c r="L136" s="4">
        <f>$C$132</f>
        <v>0</v>
      </c>
      <c r="M136" s="3">
        <f>IFERROR(N136/$N$167,0)</f>
        <v>0</v>
      </c>
      <c r="N136" s="4">
        <f>$D$132</f>
        <v>0</v>
      </c>
      <c r="O136" s="3">
        <f>IFERROR(P136/$P$167,0)</f>
        <v>0</v>
      </c>
      <c r="P136" s="4">
        <f>$E$132</f>
        <v>0</v>
      </c>
      <c r="Q136" s="3">
        <f>IFERROR(R136/$R$167,0)</f>
        <v>0</v>
      </c>
      <c r="R136" s="4">
        <f>$F$132</f>
        <v>0</v>
      </c>
      <c r="T136" t="s">
        <f>$A$132</f>
        <v>116</v>
      </c>
      <c r="U136" s="3">
        <f>IFERROR(V136/$V136,0)</f>
        <v>0</v>
      </c>
      <c r="V136" s="4">
        <f>$B$132</f>
        <v>0</v>
      </c>
      <c r="W136" s="3">
        <f>IFERROR(X136/$V136,0)</f>
        <v>0</v>
      </c>
      <c r="X136" s="4">
        <f>$C$132</f>
        <v>0</v>
      </c>
      <c r="Y136" s="3">
        <f>IFERROR(Z136/$V136,0)</f>
        <v>0</v>
      </c>
      <c r="Z136" s="4">
        <f>$D$132</f>
        <v>0</v>
      </c>
      <c r="AA136" s="3">
        <f>IFERROR(AB136/$V136,0)</f>
        <v>0</v>
      </c>
      <c r="AB136" s="4">
        <f>$E$132</f>
        <v>0</v>
      </c>
      <c r="AC136" s="3">
        <f>IFERROR(AD136/$V136,0)</f>
        <v>0</v>
      </c>
      <c r="AD136" s="4">
        <f>$F$132</f>
        <v>0</v>
      </c>
    </row>
    <row r="137" spans="1:30" ht="13.23529411764706">
      <c r="A137" t="s">
        <v>123</v>
      </c>
      <c r="B137" s="4">
        <v>1270000000</v>
      </c>
      <c r="C137" s="4">
        <v>1130000000</v>
      </c>
      <c r="D137" s="4">
        <v>1330000000</v>
      </c>
      <c r="E137" s="4">
        <v>1100000000</v>
      </c>
      <c r="F137" s="4">
        <v>1340000000</v>
      </c>
      <c r="H137" t="s">
        <f>$A$133</f>
        <v>119</v>
      </c>
      <c r="I137" s="3">
        <f>IFERROR(J137/$J$167,0)</f>
        <v>0.021951933124346918</v>
      </c>
      <c r="J137" s="4">
        <f>$B$133</f>
        <v>210080000</v>
      </c>
      <c r="K137" s="3">
        <f>IFERROR(L137/$L$167,0)</f>
        <v>0.021873188405797103</v>
      </c>
      <c r="L137" s="4">
        <f>$C$133</f>
        <v>181110000</v>
      </c>
      <c r="M137" s="3">
        <f>IFERROR(N137/$N$167,0)</f>
        <v>0.026247863247863251</v>
      </c>
      <c r="N137" s="4">
        <f>$D$133</f>
        <v>214970000</v>
      </c>
      <c r="O137" s="3">
        <f>IFERROR(P137/$P$167,0)</f>
        <v>0.055449227373068434</v>
      </c>
      <c r="P137" s="4">
        <f>$E$133</f>
        <v>502370000</v>
      </c>
      <c r="Q137" s="3">
        <f>IFERROR(R137/$R$167,0)</f>
        <v>0.029571564885496185</v>
      </c>
      <c r="R137" s="4">
        <f>$F$133</f>
        <v>309910000</v>
      </c>
      <c r="T137" t="s">
        <f>$A$133</f>
        <v>119</v>
      </c>
      <c r="U137" s="3">
        <f>IFERROR(V137/$V137,0)</f>
        <v>1</v>
      </c>
      <c r="V137" s="4">
        <f>$B$133</f>
        <v>210080000</v>
      </c>
      <c r="W137" s="3">
        <f>IFERROR(X137/$V137,0)</f>
        <v>0.86210015232292458</v>
      </c>
      <c r="X137" s="4">
        <f>$C$133</f>
        <v>181110000</v>
      </c>
      <c r="Y137" s="3">
        <f>IFERROR(Z137/$V137,0)</f>
        <v>1.0232768469154607</v>
      </c>
      <c r="Z137" s="4">
        <f>$D$133</f>
        <v>214970000</v>
      </c>
      <c r="AA137" s="3">
        <f>IFERROR(AB137/$V137,0)</f>
        <v>2.3913271134805787</v>
      </c>
      <c r="AB137" s="4">
        <f>$E$133</f>
        <v>502370000</v>
      </c>
      <c r="AC137" s="3">
        <f>IFERROR(AD137/$V137,0)</f>
        <v>1.4751999238385376</v>
      </c>
      <c r="AD137" s="4">
        <f>$F$133</f>
        <v>309910000</v>
      </c>
    </row>
    <row r="138" spans="1:30" ht="13.23529411764706">
      <c r="A138" t="s">
        <v>124</v>
      </c>
      <c r="B138" s="4">
        <v>3090000000</v>
      </c>
      <c r="C138" s="4">
        <v>3200000000</v>
      </c>
      <c r="D138" s="4">
        <v>5040000000</v>
      </c>
      <c r="E138" s="4">
        <v>5440000000</v>
      </c>
      <c r="F138" s="4">
        <v>5620000000</v>
      </c>
      <c r="H138" t="s">
        <f>$A$134</f>
        <v>120</v>
      </c>
      <c r="I138" s="3">
        <f>IFERROR(J138/$J$167,0)</f>
        <v>0.13897596656217345</v>
      </c>
      <c r="J138" s="4">
        <f>$B$134</f>
        <v>1330000000</v>
      </c>
      <c r="K138" s="3">
        <f>IFERROR(L138/$L$167,0)</f>
        <v>0.14492753623188406</v>
      </c>
      <c r="L138" s="4">
        <f>$C$134</f>
        <v>1200000000</v>
      </c>
      <c r="M138" s="3">
        <f>IFERROR(N138/$N$167,0)</f>
        <v>0.17094017094017097</v>
      </c>
      <c r="N138" s="4">
        <f>$D$134</f>
        <v>1400000000</v>
      </c>
      <c r="O138" s="3">
        <f>IFERROR(P138/$P$167,0)</f>
        <v>0.12803532008830021</v>
      </c>
      <c r="P138" s="4">
        <f>$E$134</f>
        <v>1160000000</v>
      </c>
      <c r="Q138" s="3">
        <f>IFERROR(R138/$R$167,0)</f>
        <v>0.13454198473282442</v>
      </c>
      <c r="R138" s="4">
        <f>$F$134</f>
        <v>1410000000</v>
      </c>
      <c r="T138" t="s">
        <f>$A$134</f>
        <v>120</v>
      </c>
      <c r="U138" s="3">
        <f>IFERROR(V138/$V138,0)</f>
        <v>1</v>
      </c>
      <c r="V138" s="4">
        <f>$B$134</f>
        <v>1330000000</v>
      </c>
      <c r="W138" s="3">
        <f>IFERROR(X138/$V138,0)</f>
        <v>0.90225563909774431</v>
      </c>
      <c r="X138" s="4">
        <f>$C$134</f>
        <v>1200000000</v>
      </c>
      <c r="Y138" s="3">
        <f>IFERROR(Z138/$V138,0)</f>
        <v>1.0526315789473684</v>
      </c>
      <c r="Z138" s="4">
        <f>$D$134</f>
        <v>1400000000</v>
      </c>
      <c r="AA138" s="3">
        <f>IFERROR(AB138/$V138,0)</f>
        <v>0.8721804511278195</v>
      </c>
      <c r="AB138" s="4">
        <f>$E$134</f>
        <v>1160000000</v>
      </c>
      <c r="AC138" s="3">
        <f>IFERROR(AD138/$V138,0)</f>
        <v>1.0601503759398496</v>
      </c>
      <c r="AD138" s="4">
        <f>$F$134</f>
        <v>1410000000</v>
      </c>
    </row>
    <row r="139" spans="1:30" ht="13.23529411764706">
      <c r="A139" t="s">
        <v>125</v>
      </c>
      <c r="B139" s="4">
        <v>13140000000</v>
      </c>
      <c r="C139" s="4">
        <v>14490000000</v>
      </c>
      <c r="D139" s="4">
        <v>14340000000</v>
      </c>
      <c r="E139" s="4">
        <v>15540000000</v>
      </c>
      <c r="F139" s="4">
        <v>17310000000</v>
      </c>
      <c r="H139" t="s">
        <f>$A$135</f>
        <v>121</v>
      </c>
      <c r="I139" s="3">
        <f>IFERROR(J139/$J$167,0)</f>
        <v>0</v>
      </c>
      <c r="J139" s="4">
        <f>$B$135</f>
        <v>0</v>
      </c>
      <c r="K139" s="3">
        <f>IFERROR(L139/$L$167,0)</f>
        <v>0</v>
      </c>
      <c r="L139" s="4">
        <f>$C$135</f>
        <v>0</v>
      </c>
      <c r="M139" s="3">
        <f>IFERROR(N139/$N$167,0)</f>
        <v>0</v>
      </c>
      <c r="N139" s="4">
        <f>$D$135</f>
        <v>0</v>
      </c>
      <c r="O139" s="3">
        <f>IFERROR(P139/$P$167,0)</f>
        <v>0</v>
      </c>
      <c r="P139" s="4">
        <f>$E$135</f>
        <v>0</v>
      </c>
      <c r="Q139" s="3">
        <f>IFERROR(R139/$R$167,0)</f>
        <v>0</v>
      </c>
      <c r="R139" s="4">
        <f>$F$135</f>
        <v>0</v>
      </c>
      <c r="T139" t="s">
        <f>$A$135</f>
        <v>121</v>
      </c>
      <c r="U139" s="3">
        <f>IFERROR(V139/$V139,0)</f>
        <v>0</v>
      </c>
      <c r="V139" s="4">
        <f>$B$135</f>
        <v>0</v>
      </c>
      <c r="W139" s="3">
        <f>IFERROR(X139/$V139,0)</f>
        <v>0</v>
      </c>
      <c r="X139" s="4">
        <f>$C$135</f>
        <v>0</v>
      </c>
      <c r="Y139" s="3">
        <f>IFERROR(Z139/$V139,0)</f>
        <v>0</v>
      </c>
      <c r="Z139" s="4">
        <f>$D$135</f>
        <v>0</v>
      </c>
      <c r="AA139" s="3">
        <f>IFERROR(AB139/$V139,0)</f>
        <v>0</v>
      </c>
      <c r="AB139" s="4">
        <f>$E$135</f>
        <v>0</v>
      </c>
      <c r="AC139" s="3">
        <f>IFERROR(AD139/$V139,0)</f>
        <v>0</v>
      </c>
      <c r="AD139" s="4">
        <f>$F$135</f>
        <v>0</v>
      </c>
    </row>
    <row r="140" spans="1:30" ht="13.23529411764706">
      <c r="A140" t="s">
        <v>126</v>
      </c>
      <c r="B140" s="4">
        <v>13110000000</v>
      </c>
      <c r="C140" s="4">
        <v>14470000000</v>
      </c>
      <c r="D140" s="4">
        <v>14320000000</v>
      </c>
      <c r="E140" s="4">
        <v>15520000000</v>
      </c>
      <c r="F140" s="4">
        <v>17079999999.999998</v>
      </c>
      <c r="H140" t="s">
        <f>$A$136</f>
        <v>122</v>
      </c>
      <c r="I140" s="3">
        <f>IFERROR(J140/$J$167,0)</f>
        <v>0.0065318704284221523</v>
      </c>
      <c r="J140" s="4">
        <f>$B$136</f>
        <v>62510000</v>
      </c>
      <c r="K140" s="3">
        <f>IFERROR(L140/$L$167,0)</f>
        <v>0.0092922705314009667</v>
      </c>
      <c r="L140" s="4">
        <f>$C$136</f>
        <v>76940000</v>
      </c>
      <c r="M140" s="3">
        <f>IFERROR(N140/$N$167,0)</f>
        <v>0.0087435897435897449</v>
      </c>
      <c r="N140" s="4">
        <f>$D$136</f>
        <v>71610000</v>
      </c>
      <c r="O140" s="3">
        <f>IFERROR(P140/$P$167,0)</f>
        <v>0.0067593818984547464</v>
      </c>
      <c r="P140" s="4">
        <f>$E$136</f>
        <v>61240000</v>
      </c>
      <c r="Q140" s="3">
        <f>IFERROR(R140/$R$167,0)</f>
        <v>0.0063148854961832066</v>
      </c>
      <c r="R140" s="4">
        <f>$F$136</f>
        <v>66180000.000000007</v>
      </c>
      <c r="T140" t="s">
        <f>$A$136</f>
        <v>122</v>
      </c>
      <c r="U140" s="3">
        <f>IFERROR(V140/$V140,0)</f>
        <v>1</v>
      </c>
      <c r="V140" s="4">
        <f>$B$136</f>
        <v>62510000</v>
      </c>
      <c r="W140" s="3">
        <f>IFERROR(X140/$V140,0)</f>
        <v>1.2308430651095825</v>
      </c>
      <c r="X140" s="4">
        <f>$C$136</f>
        <v>76940000</v>
      </c>
      <c r="Y140" s="3">
        <f>IFERROR(Z140/$V140,0)</f>
        <v>1.1455767077267638</v>
      </c>
      <c r="Z140" s="4">
        <f>$D$136</f>
        <v>71610000</v>
      </c>
      <c r="AA140" s="3">
        <f>IFERROR(AB140/$V140,0)</f>
        <v>0.97968325067989126</v>
      </c>
      <c r="AB140" s="4">
        <f>$E$136</f>
        <v>61240000</v>
      </c>
      <c r="AC140" s="3">
        <f>IFERROR(AD140/$V140,0)</f>
        <v>1.0587106063029916</v>
      </c>
      <c r="AD140" s="4">
        <f>$F$136</f>
        <v>66180000.000000007</v>
      </c>
    </row>
    <row r="141" spans="1:30" ht="13.23529411764706">
      <c r="A141" t="s">
        <v>127</v>
      </c>
      <c r="B141" s="4">
        <v>13110000000</v>
      </c>
      <c r="C141" s="4">
        <v>14470000000</v>
      </c>
      <c r="D141" s="4">
        <v>14320000000</v>
      </c>
      <c r="E141" s="4">
        <v>15520000000</v>
      </c>
      <c r="F141" s="4">
        <v>17079999999.999998</v>
      </c>
      <c r="H141" t="s">
        <f>$A$137</f>
        <v>123</v>
      </c>
      <c r="I141" s="3">
        <f>IFERROR(J141/$J$167,0)</f>
        <v>0.13270637408568442</v>
      </c>
      <c r="J141" s="4">
        <f>$B$137</f>
        <v>1270000000</v>
      </c>
      <c r="K141" s="3">
        <f>IFERROR(L141/$L$167,0)</f>
        <v>0.13647342995169084</v>
      </c>
      <c r="L141" s="4">
        <f>$C$137</f>
        <v>1130000000</v>
      </c>
      <c r="M141" s="3">
        <f>IFERROR(N141/$N$167,0)</f>
        <v>0.1623931623931624</v>
      </c>
      <c r="N141" s="4">
        <f>$D$137</f>
        <v>1330000000</v>
      </c>
      <c r="O141" s="3">
        <f>IFERROR(P141/$P$167,0)</f>
        <v>0.12141280353200883</v>
      </c>
      <c r="P141" s="4">
        <f>$E$137</f>
        <v>1100000000</v>
      </c>
      <c r="Q141" s="3">
        <f>IFERROR(R141/$R$167,0)</f>
        <v>0.12786259541984732</v>
      </c>
      <c r="R141" s="4">
        <f>$F$137</f>
        <v>1340000000</v>
      </c>
      <c r="T141" t="s">
        <f>$A$137</f>
        <v>123</v>
      </c>
      <c r="U141" s="3">
        <f>IFERROR(V141/$V141,0)</f>
        <v>1</v>
      </c>
      <c r="V141" s="4">
        <f>$B$137</f>
        <v>1270000000</v>
      </c>
      <c r="W141" s="3">
        <f>IFERROR(X141/$V141,0)</f>
        <v>0.88976377952755903</v>
      </c>
      <c r="X141" s="4">
        <f>$C$137</f>
        <v>1130000000</v>
      </c>
      <c r="Y141" s="3">
        <f>IFERROR(Z141/$V141,0)</f>
        <v>1.0472440944881889</v>
      </c>
      <c r="Z141" s="4">
        <f>$D$137</f>
        <v>1330000000</v>
      </c>
      <c r="AA141" s="3">
        <f>IFERROR(AB141/$V141,0)</f>
        <v>0.86614173228346458</v>
      </c>
      <c r="AB141" s="4">
        <f>$E$137</f>
        <v>1100000000</v>
      </c>
      <c r="AC141" s="3">
        <f>IFERROR(AD141/$V141,0)</f>
        <v>1.0551181102362204</v>
      </c>
      <c r="AD141" s="4">
        <f>$F$137</f>
        <v>1340000000</v>
      </c>
    </row>
    <row r="142" spans="1:30" ht="13.23529411764706">
      <c r="A142" t="s">
        <v>128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H142" t="s">
        <f>$A$138</f>
        <v>124</v>
      </c>
      <c r="I142" s="3">
        <f>IFERROR(J142/$J$167,0)</f>
        <v>0.32288401253918497</v>
      </c>
      <c r="J142" s="4">
        <f>$B$138</f>
        <v>3090000000</v>
      </c>
      <c r="K142" s="3">
        <f>IFERROR(L142/$L$167,0)</f>
        <v>0.38647342995169087</v>
      </c>
      <c r="L142" s="4">
        <f>$C$138</f>
        <v>3200000000</v>
      </c>
      <c r="M142" s="3">
        <f>IFERROR(N142/$N$167,0)</f>
        <v>0.61538461538461542</v>
      </c>
      <c r="N142" s="4">
        <f>$D$138</f>
        <v>5040000000</v>
      </c>
      <c r="O142" s="3">
        <f>IFERROR(P142/$P$167,0)</f>
        <v>0.60044150110375272</v>
      </c>
      <c r="P142" s="4">
        <f>$E$138</f>
        <v>5440000000</v>
      </c>
      <c r="Q142" s="3">
        <f>IFERROR(R142/$R$167,0)</f>
        <v>0.5362595419847328</v>
      </c>
      <c r="R142" s="4">
        <f>$F$138</f>
        <v>5620000000</v>
      </c>
      <c r="T142" t="s">
        <f>$A$138</f>
        <v>124</v>
      </c>
      <c r="U142" s="3">
        <f>IFERROR(V142/$V142,0)</f>
        <v>1</v>
      </c>
      <c r="V142" s="4">
        <f>$B$138</f>
        <v>3090000000</v>
      </c>
      <c r="W142" s="3">
        <f>IFERROR(X142/$V142,0)</f>
        <v>1.035598705501618</v>
      </c>
      <c r="X142" s="4">
        <f>$C$138</f>
        <v>3200000000</v>
      </c>
      <c r="Y142" s="3">
        <f>IFERROR(Z142/$V142,0)</f>
        <v>1.6310679611650485</v>
      </c>
      <c r="Z142" s="4">
        <f>$D$138</f>
        <v>5040000000</v>
      </c>
      <c r="AA142" s="3">
        <f>IFERROR(AB142/$V142,0)</f>
        <v>1.7605177993527508</v>
      </c>
      <c r="AB142" s="4">
        <f>$E$138</f>
        <v>5440000000</v>
      </c>
      <c r="AC142" s="3">
        <f>IFERROR(AD142/$V142,0)</f>
        <v>1.8187702265372168</v>
      </c>
      <c r="AD142" s="4">
        <f>$F$138</f>
        <v>5620000000</v>
      </c>
    </row>
    <row r="143" spans="1:30" ht="13.23529411764706">
      <c r="A143" t="s">
        <v>129</v>
      </c>
      <c r="B143" s="4">
        <v>27000000</v>
      </c>
      <c r="C143" s="4">
        <v>24580000</v>
      </c>
      <c r="D143" s="4">
        <v>22020000</v>
      </c>
      <c r="E143" s="4">
        <v>20380000</v>
      </c>
      <c r="F143" s="4">
        <v>53400000</v>
      </c>
      <c r="H143" t="s">
        <f>$A$139</f>
        <v>125</v>
      </c>
      <c r="I143" s="3">
        <f>IFERROR(J143/$J$167,0)</f>
        <v>1.3730407523510972</v>
      </c>
      <c r="J143" s="4">
        <f>$B$139</f>
        <v>13140000000</v>
      </c>
      <c r="K143" s="3">
        <f>IFERROR(L143/$L$167,0)</f>
        <v>1.7500000000000002</v>
      </c>
      <c r="L143" s="4">
        <f>$C$139</f>
        <v>14490000000</v>
      </c>
      <c r="M143" s="3">
        <f>IFERROR(N143/$N$167,0)</f>
        <v>1.7509157509157511</v>
      </c>
      <c r="N143" s="4">
        <f>$D$139</f>
        <v>14340000000</v>
      </c>
      <c r="O143" s="3">
        <f>IFERROR(P143/$P$167,0)</f>
        <v>1.7152317880794703</v>
      </c>
      <c r="P143" s="4">
        <f>$E$139</f>
        <v>15540000000</v>
      </c>
      <c r="Q143" s="3">
        <f>IFERROR(R143/$R$167,0)</f>
        <v>1.6517175572519085</v>
      </c>
      <c r="R143" s="4">
        <f>$F$139</f>
        <v>17310000000</v>
      </c>
      <c r="T143" t="s">
        <f>$A$139</f>
        <v>125</v>
      </c>
      <c r="U143" s="3">
        <f>IFERROR(V143/$V143,0)</f>
        <v>1</v>
      </c>
      <c r="V143" s="4">
        <f>$B$139</f>
        <v>13140000000</v>
      </c>
      <c r="W143" s="3">
        <f>IFERROR(X143/$V143,0)</f>
        <v>1.1027397260273972</v>
      </c>
      <c r="X143" s="4">
        <f>$C$139</f>
        <v>14490000000</v>
      </c>
      <c r="Y143" s="3">
        <f>IFERROR(Z143/$V143,0)</f>
        <v>1.091324200913242</v>
      </c>
      <c r="Z143" s="4">
        <f>$D$139</f>
        <v>14340000000</v>
      </c>
      <c r="AA143" s="3">
        <f>IFERROR(AB143/$V143,0)</f>
        <v>1.182648401826484</v>
      </c>
      <c r="AB143" s="4">
        <f>$E$139</f>
        <v>15540000000</v>
      </c>
      <c r="AC143" s="3">
        <f>IFERROR(AD143/$V143,0)</f>
        <v>1.317351598173516</v>
      </c>
      <c r="AD143" s="4">
        <f>$F$139</f>
        <v>17310000000</v>
      </c>
    </row>
    <row r="144" spans="1:30" ht="13.23529411764706">
      <c r="A144" t="s">
        <v>130</v>
      </c>
      <c r="B144" s="4">
        <v>8439999999.999999</v>
      </c>
      <c r="C144" s="4">
        <v>9510000000</v>
      </c>
      <c r="D144" s="4">
        <v>9570000000</v>
      </c>
      <c r="E144" s="4">
        <v>9490000000</v>
      </c>
      <c r="F144" s="4">
        <v>9490000000</v>
      </c>
      <c r="H144" t="s">
        <f>$A$140</f>
        <v>126</v>
      </c>
      <c r="I144" s="3">
        <f>IFERROR(J144/$J$167,0)</f>
        <v>1.3699059561128526</v>
      </c>
      <c r="J144" s="4">
        <f>$B$140</f>
        <v>13110000000</v>
      </c>
      <c r="K144" s="3">
        <f>IFERROR(L144/$L$167,0)</f>
        <v>1.7475845410628021</v>
      </c>
      <c r="L144" s="4">
        <f>$C$140</f>
        <v>14470000000</v>
      </c>
      <c r="M144" s="3">
        <f>IFERROR(N144/$N$167,0)</f>
        <v>1.7484737484737487</v>
      </c>
      <c r="N144" s="4">
        <f>$D$140</f>
        <v>14320000000</v>
      </c>
      <c r="O144" s="3">
        <f>IFERROR(P144/$P$167,0)</f>
        <v>1.7130242825607065</v>
      </c>
      <c r="P144" s="4">
        <f>$E$140</f>
        <v>15520000000</v>
      </c>
      <c r="Q144" s="3">
        <f>IFERROR(R144/$R$167,0)</f>
        <v>1.6297709923664121</v>
      </c>
      <c r="R144" s="4">
        <f>$F$140</f>
        <v>17079999999.999998</v>
      </c>
      <c r="T144" t="s">
        <f>$A$140</f>
        <v>126</v>
      </c>
      <c r="U144" s="3">
        <f>IFERROR(V144/$V144,0)</f>
        <v>1</v>
      </c>
      <c r="V144" s="4">
        <f>$B$140</f>
        <v>13110000000</v>
      </c>
      <c r="W144" s="3">
        <f>IFERROR(X144/$V144,0)</f>
        <v>1.1037376048817698</v>
      </c>
      <c r="X144" s="4">
        <f>$C$140</f>
        <v>14470000000</v>
      </c>
      <c r="Y144" s="3">
        <f>IFERROR(Z144/$V144,0)</f>
        <v>1.0922959572845157</v>
      </c>
      <c r="Z144" s="4">
        <f>$D$140</f>
        <v>14320000000</v>
      </c>
      <c r="AA144" s="3">
        <f>IFERROR(AB144/$V144,0)</f>
        <v>1.1838291380625476</v>
      </c>
      <c r="AB144" s="4">
        <f>$E$140</f>
        <v>15520000000</v>
      </c>
      <c r="AC144" s="3">
        <f>IFERROR(AD144/$V144,0)</f>
        <v>1.3028222730739891</v>
      </c>
      <c r="AD144" s="4">
        <f>$F$140</f>
        <v>17079999999.999998</v>
      </c>
    </row>
    <row r="145" spans="1:30" ht="13.23529411764706">
      <c r="A145" t="s">
        <v>131</v>
      </c>
      <c r="B145" s="4">
        <v>8490000000</v>
      </c>
      <c r="C145" s="4">
        <v>7600000000</v>
      </c>
      <c r="D145" s="4">
        <v>4510000000</v>
      </c>
      <c r="E145" s="4">
        <v>4269999999.9999995</v>
      </c>
      <c r="F145" s="4">
        <v>4540000000</v>
      </c>
      <c r="H145" t="s">
        <f>$A$141</f>
        <v>127</v>
      </c>
      <c r="I145" s="3">
        <f>IFERROR(J145/$J$167,0)</f>
        <v>1.3699059561128526</v>
      </c>
      <c r="J145" s="4">
        <f>$B$141</f>
        <v>13110000000</v>
      </c>
      <c r="K145" s="3">
        <f>IFERROR(L145/$L$167,0)</f>
        <v>1.7475845410628021</v>
      </c>
      <c r="L145" s="4">
        <f>$C$141</f>
        <v>14470000000</v>
      </c>
      <c r="M145" s="3">
        <f>IFERROR(N145/$N$167,0)</f>
        <v>1.7484737484737487</v>
      </c>
      <c r="N145" s="4">
        <f>$D$141</f>
        <v>14320000000</v>
      </c>
      <c r="O145" s="3">
        <f>IFERROR(P145/$P$167,0)</f>
        <v>1.7130242825607065</v>
      </c>
      <c r="P145" s="4">
        <f>$E$141</f>
        <v>15520000000</v>
      </c>
      <c r="Q145" s="3">
        <f>IFERROR(R145/$R$167,0)</f>
        <v>1.6297709923664121</v>
      </c>
      <c r="R145" s="4">
        <f>$F$141</f>
        <v>17079999999.999998</v>
      </c>
      <c r="T145" t="s">
        <f>$A$141</f>
        <v>127</v>
      </c>
      <c r="U145" s="3">
        <f>IFERROR(V145/$V145,0)</f>
        <v>1</v>
      </c>
      <c r="V145" s="4">
        <f>$B$141</f>
        <v>13110000000</v>
      </c>
      <c r="W145" s="3">
        <f>IFERROR(X145/$V145,0)</f>
        <v>1.1037376048817698</v>
      </c>
      <c r="X145" s="4">
        <f>$C$141</f>
        <v>14470000000</v>
      </c>
      <c r="Y145" s="3">
        <f>IFERROR(Z145/$V145,0)</f>
        <v>1.0922959572845157</v>
      </c>
      <c r="Z145" s="4">
        <f>$D$141</f>
        <v>14320000000</v>
      </c>
      <c r="AA145" s="3">
        <f>IFERROR(AB145/$V145,0)</f>
        <v>1.1838291380625476</v>
      </c>
      <c r="AB145" s="4">
        <f>$E$141</f>
        <v>15520000000</v>
      </c>
      <c r="AC145" s="3">
        <f>IFERROR(AD145/$V145,0)</f>
        <v>1.3028222730739891</v>
      </c>
      <c r="AD145" s="4">
        <f>$F$141</f>
        <v>17079999999.999998</v>
      </c>
    </row>
    <row r="146" spans="1:30" ht="13.23529411764706">
      <c r="A146" t="s">
        <v>132</v>
      </c>
      <c r="B146" s="4">
        <v>8539999999.999999</v>
      </c>
      <c r="C146" s="4">
        <v>7720000000</v>
      </c>
      <c r="D146" s="4">
        <v>4690000000</v>
      </c>
      <c r="E146" s="4">
        <v>4320000000</v>
      </c>
      <c r="F146" s="4">
        <v>4610000000</v>
      </c>
      <c r="H146" t="s">
        <f>$A$142</f>
        <v>128</v>
      </c>
      <c r="I146" s="3">
        <f>IFERROR(J146/$J$167,0)</f>
        <v>0</v>
      </c>
      <c r="J146" s="4">
        <f>$B$142</f>
        <v>0</v>
      </c>
      <c r="K146" s="3">
        <f>IFERROR(L146/$L$167,0)</f>
        <v>0</v>
      </c>
      <c r="L146" s="4">
        <f>$C$142</f>
        <v>0</v>
      </c>
      <c r="M146" s="3">
        <f>IFERROR(N146/$N$167,0)</f>
        <v>0</v>
      </c>
      <c r="N146" s="4">
        <f>$D$142</f>
        <v>0</v>
      </c>
      <c r="O146" s="3">
        <f>IFERROR(P146/$P$167,0)</f>
        <v>0</v>
      </c>
      <c r="P146" s="4">
        <f>$E$142</f>
        <v>0</v>
      </c>
      <c r="Q146" s="3">
        <f>IFERROR(R146/$R$167,0)</f>
        <v>0</v>
      </c>
      <c r="R146" s="4">
        <f>$F$142</f>
        <v>0</v>
      </c>
      <c r="T146" t="s">
        <f>$A$142</f>
        <v>128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0</v>
      </c>
      <c r="AC146" s="3">
        <f>IFERROR(AD146/$V146,0)</f>
        <v>0</v>
      </c>
      <c r="AD146" s="4">
        <f>$F$142</f>
        <v>0</v>
      </c>
    </row>
    <row r="147" spans="1:30" ht="13.23529411764706">
      <c r="A147" t="s">
        <v>133</v>
      </c>
      <c r="B147" s="4">
        <v>54900000</v>
      </c>
      <c r="C147" s="4">
        <v>117890000</v>
      </c>
      <c r="D147" s="4">
        <v>178200000</v>
      </c>
      <c r="E147" s="4">
        <v>54590000</v>
      </c>
      <c r="F147" s="4">
        <v>64459999.999999993</v>
      </c>
      <c r="H147" t="s">
        <f>$A$143</f>
        <v>129</v>
      </c>
      <c r="I147" s="3">
        <f>IFERROR(J147/$J$167,0)</f>
        <v>0.0028213166144200625</v>
      </c>
      <c r="J147" s="4">
        <f>$B$143</f>
        <v>27000000</v>
      </c>
      <c r="K147" s="3">
        <f>IFERROR(L147/$L$167,0)</f>
        <v>0.0029685990338164255</v>
      </c>
      <c r="L147" s="4">
        <f>$C$143</f>
        <v>24580000</v>
      </c>
      <c r="M147" s="3">
        <f>IFERROR(N147/$N$167,0)</f>
        <v>0.002688644688644689</v>
      </c>
      <c r="N147" s="4">
        <f>$D$143</f>
        <v>22020000</v>
      </c>
      <c r="O147" s="3">
        <f>IFERROR(P147/$P$167,0)</f>
        <v>0.0022494481236203091</v>
      </c>
      <c r="P147" s="4">
        <f>$E$143</f>
        <v>20380000</v>
      </c>
      <c r="Q147" s="3">
        <f>IFERROR(R147/$R$167,0)</f>
        <v>0.0050954198473282444</v>
      </c>
      <c r="R147" s="4">
        <f>$F$143</f>
        <v>53400000</v>
      </c>
      <c r="T147" t="s">
        <f>$A$143</f>
        <v>129</v>
      </c>
      <c r="U147" s="3">
        <f>IFERROR(V147/$V147,0)</f>
        <v>1</v>
      </c>
      <c r="V147" s="4">
        <f>$B$143</f>
        <v>27000000</v>
      </c>
      <c r="W147" s="3">
        <f>IFERROR(X147/$V147,0)</f>
        <v>0.91037037037037039</v>
      </c>
      <c r="X147" s="4">
        <f>$C$143</f>
        <v>24580000</v>
      </c>
      <c r="Y147" s="3">
        <f>IFERROR(Z147/$V147,0)</f>
        <v>0.81555555555555559</v>
      </c>
      <c r="Z147" s="4">
        <f>$D$143</f>
        <v>22020000</v>
      </c>
      <c r="AA147" s="3">
        <f>IFERROR(AB147/$V147,0)</f>
        <v>0.75481481481481483</v>
      </c>
      <c r="AB147" s="4">
        <f>$E$143</f>
        <v>20380000</v>
      </c>
      <c r="AC147" s="3">
        <f>IFERROR(AD147/$V147,0)</f>
        <v>1.9777777777777779</v>
      </c>
      <c r="AD147" s="4">
        <f>$F$143</f>
        <v>53400000</v>
      </c>
    </row>
    <row r="148" spans="1:30" ht="13.23529411764706">
      <c r="A148" t="s">
        <v>134</v>
      </c>
      <c r="B148" s="4">
        <v>1860000000</v>
      </c>
      <c r="C148" s="4">
        <v>2690000000</v>
      </c>
      <c r="D148" s="4">
        <v>4880000000</v>
      </c>
      <c r="E148" s="4">
        <v>4420000000</v>
      </c>
      <c r="F148" s="4">
        <v>4210000000</v>
      </c>
      <c r="H148" t="s">
        <f>$A$144</f>
        <v>130</v>
      </c>
      <c r="I148" s="3">
        <f>IFERROR(J148/$J$167,0)</f>
        <v>0.8819226750261232</v>
      </c>
      <c r="J148" s="4">
        <f>$B$144</f>
        <v>8439999999.999999</v>
      </c>
      <c r="K148" s="3">
        <f>IFERROR(L148/$L$167,0)</f>
        <v>1.1485507246376814</v>
      </c>
      <c r="L148" s="4">
        <f>$C$144</f>
        <v>9510000000</v>
      </c>
      <c r="M148" s="3">
        <f>IFERROR(N148/$N$167,0)</f>
        <v>1.1684981684981686</v>
      </c>
      <c r="N148" s="4">
        <f>$D$144</f>
        <v>9570000000</v>
      </c>
      <c r="O148" s="3">
        <f>IFERROR(P148/$P$167,0)</f>
        <v>1.0474613686534215</v>
      </c>
      <c r="P148" s="4">
        <f>$E$144</f>
        <v>9490000000</v>
      </c>
      <c r="Q148" s="3">
        <f>IFERROR(R148/$R$167,0)</f>
        <v>0.90553435114503822</v>
      </c>
      <c r="R148" s="4">
        <f>$F$144</f>
        <v>9490000000</v>
      </c>
      <c r="T148" t="s">
        <f>$A$144</f>
        <v>130</v>
      </c>
      <c r="U148" s="3">
        <f>IFERROR(V148/$V148,0)</f>
        <v>1</v>
      </c>
      <c r="V148" s="4">
        <f>$B$144</f>
        <v>8439999999.999999</v>
      </c>
      <c r="W148" s="3">
        <f>IFERROR(X148/$V148,0)</f>
        <v>1.1267772511848342</v>
      </c>
      <c r="X148" s="4">
        <f>$C$144</f>
        <v>9510000000</v>
      </c>
      <c r="Y148" s="3">
        <f>IFERROR(Z148/$V148,0)</f>
        <v>1.1338862559241707</v>
      </c>
      <c r="Z148" s="4">
        <f>$D$144</f>
        <v>9570000000</v>
      </c>
      <c r="AA148" s="3">
        <f>IFERROR(AB148/$V148,0)</f>
        <v>1.1244075829383888</v>
      </c>
      <c r="AB148" s="4">
        <f>$E$144</f>
        <v>9490000000</v>
      </c>
      <c r="AC148" s="3">
        <f>IFERROR(AD148/$V148,0)</f>
        <v>1.1244075829383888</v>
      </c>
      <c r="AD148" s="4">
        <f>$F$144</f>
        <v>9490000000</v>
      </c>
    </row>
    <row r="149" spans="1:30" ht="13.23529411764706">
      <c r="A149" t="s">
        <v>135</v>
      </c>
      <c r="B149" s="4">
        <v>1860000000</v>
      </c>
      <c r="C149" s="4">
        <v>2690000000</v>
      </c>
      <c r="D149" s="4">
        <v>4880000000</v>
      </c>
      <c r="E149" s="4">
        <v>4420000000</v>
      </c>
      <c r="F149" s="4">
        <v>4210000000</v>
      </c>
      <c r="H149" t="s">
        <f>$A$145</f>
        <v>131</v>
      </c>
      <c r="I149" s="3">
        <f>IFERROR(J149/$J$167,0)</f>
        <v>0.88714733542319746</v>
      </c>
      <c r="J149" s="4">
        <f>$B$145</f>
        <v>8490000000</v>
      </c>
      <c r="K149" s="3">
        <f>IFERROR(L149/$L$167,0)</f>
        <v>0.91787439613526578</v>
      </c>
      <c r="L149" s="4">
        <f>$C$145</f>
        <v>7600000000</v>
      </c>
      <c r="M149" s="3">
        <f>IFERROR(N149/$N$167,0)</f>
        <v>0.55067155067155071</v>
      </c>
      <c r="N149" s="4">
        <f>$D$145</f>
        <v>4510000000</v>
      </c>
      <c r="O149" s="3">
        <f>IFERROR(P149/$P$167,0)</f>
        <v>0.4713024282560706</v>
      </c>
      <c r="P149" s="4">
        <f>$E$145</f>
        <v>4269999999.9999995</v>
      </c>
      <c r="Q149" s="3">
        <f>IFERROR(R149/$R$167,0)</f>
        <v>0.43320610687022904</v>
      </c>
      <c r="R149" s="4">
        <f>$F$145</f>
        <v>4540000000</v>
      </c>
      <c r="T149" t="s">
        <f>$A$145</f>
        <v>131</v>
      </c>
      <c r="U149" s="3">
        <f>IFERROR(V149/$V149,0)</f>
        <v>1</v>
      </c>
      <c r="V149" s="4">
        <f>$B$145</f>
        <v>8490000000</v>
      </c>
      <c r="W149" s="3">
        <f>IFERROR(X149/$V149,0)</f>
        <v>0.89517078916372206</v>
      </c>
      <c r="X149" s="4">
        <f>$C$145</f>
        <v>7600000000</v>
      </c>
      <c r="Y149" s="3">
        <f>IFERROR(Z149/$V149,0)</f>
        <v>0.53121319199057715</v>
      </c>
      <c r="Z149" s="4">
        <f>$D$145</f>
        <v>4510000000</v>
      </c>
      <c r="AA149" s="3">
        <f>IFERROR(AB149/$V149,0)</f>
        <v>0.50294464075382794</v>
      </c>
      <c r="AB149" s="4">
        <f>$E$145</f>
        <v>4269999999.9999995</v>
      </c>
      <c r="AC149" s="3">
        <f>IFERROR(AD149/$V149,0)</f>
        <v>0.53474676089517081</v>
      </c>
      <c r="AD149" s="4">
        <f>$F$145</f>
        <v>4540000000</v>
      </c>
    </row>
    <row r="150" spans="1:30" ht="13.23529411764706">
      <c r="A150" t="s">
        <v>136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H150" t="s">
        <f>$A$146</f>
        <v>132</v>
      </c>
      <c r="I150" s="3">
        <f>IFERROR(J150/$J$167,0)</f>
        <v>0.8923719958202716</v>
      </c>
      <c r="J150" s="4">
        <f>$B$146</f>
        <v>8539999999.999999</v>
      </c>
      <c r="K150" s="3">
        <f>IFERROR(L150/$L$167,0)</f>
        <v>0.93236714975845425</v>
      </c>
      <c r="L150" s="4">
        <f>$C$146</f>
        <v>7720000000</v>
      </c>
      <c r="M150" s="3">
        <f>IFERROR(N150/$N$167,0)</f>
        <v>0.57264957264957272</v>
      </c>
      <c r="N150" s="4">
        <f>$D$146</f>
        <v>4690000000</v>
      </c>
      <c r="O150" s="3">
        <f>IFERROR(P150/$P$167,0)</f>
        <v>0.47682119205298013</v>
      </c>
      <c r="P150" s="4">
        <f>$E$146</f>
        <v>4320000000</v>
      </c>
      <c r="Q150" s="3">
        <f>IFERROR(R150/$R$167,0)</f>
        <v>0.4398854961832061</v>
      </c>
      <c r="R150" s="4">
        <f>$F$146</f>
        <v>4610000000</v>
      </c>
      <c r="T150" t="s">
        <f>$A$146</f>
        <v>132</v>
      </c>
      <c r="U150" s="3">
        <f>IFERROR(V150/$V150,0)</f>
        <v>1</v>
      </c>
      <c r="V150" s="4">
        <f>$B$146</f>
        <v>8539999999.999999</v>
      </c>
      <c r="W150" s="3">
        <f>IFERROR(X150/$V150,0)</f>
        <v>0.90398126463700246</v>
      </c>
      <c r="X150" s="4">
        <f>$C$146</f>
        <v>7720000000</v>
      </c>
      <c r="Y150" s="3">
        <f>IFERROR(Z150/$V150,0)</f>
        <v>0.54918032786885251</v>
      </c>
      <c r="Z150" s="4">
        <f>$D$146</f>
        <v>4690000000</v>
      </c>
      <c r="AA150" s="3">
        <f>IFERROR(AB150/$V150,0)</f>
        <v>0.50585480093676816</v>
      </c>
      <c r="AB150" s="4">
        <f>$E$146</f>
        <v>4320000000</v>
      </c>
      <c r="AC150" s="3">
        <f>IFERROR(AD150/$V150,0)</f>
        <v>0.53981264637002346</v>
      </c>
      <c r="AD150" s="4">
        <f>$F$146</f>
        <v>4610000000</v>
      </c>
    </row>
    <row r="151" spans="1:30" ht="13.23529411764706">
      <c r="A151" t="s">
        <v>137</v>
      </c>
      <c r="B151" s="4">
        <v>35070000000</v>
      </c>
      <c r="C151" s="4">
        <v>37620000000</v>
      </c>
      <c r="D151" s="4">
        <v>38520000000</v>
      </c>
      <c r="E151" s="4">
        <v>39210000000</v>
      </c>
      <c r="F151" s="4">
        <v>41250000000</v>
      </c>
      <c r="H151" t="s">
        <f>$A$147</f>
        <v>133</v>
      </c>
      <c r="I151" s="3">
        <f>IFERROR(J151/$J$167,0)</f>
        <v>0.0057366771159874609</v>
      </c>
      <c r="J151" s="4">
        <f>$B$147</f>
        <v>54900000</v>
      </c>
      <c r="K151" s="3">
        <f>IFERROR(L151/$L$167,0)</f>
        <v>0.014237922705314012</v>
      </c>
      <c r="L151" s="4">
        <f>$C$147</f>
        <v>117890000</v>
      </c>
      <c r="M151" s="3">
        <f>IFERROR(N151/$N$167,0)</f>
        <v>0.021758241758241762</v>
      </c>
      <c r="N151" s="4">
        <f>$D$147</f>
        <v>178200000</v>
      </c>
      <c r="O151" s="3">
        <f>IFERROR(P151/$P$167,0)</f>
        <v>0.0060253863134657835</v>
      </c>
      <c r="P151" s="4">
        <f>$E$147</f>
        <v>54590000</v>
      </c>
      <c r="Q151" s="3">
        <f>IFERROR(R151/$R$167,0)</f>
        <v>0.0061507633587786249</v>
      </c>
      <c r="R151" s="4">
        <f>$F$147</f>
        <v>64459999.999999993</v>
      </c>
      <c r="T151" t="s">
        <f>$A$147</f>
        <v>133</v>
      </c>
      <c r="U151" s="3">
        <f>IFERROR(V151/$V151,0)</f>
        <v>1</v>
      </c>
      <c r="V151" s="4">
        <f>$B$147</f>
        <v>54900000</v>
      </c>
      <c r="W151" s="3">
        <f>IFERROR(X151/$V151,0)</f>
        <v>2.1473588342440801</v>
      </c>
      <c r="X151" s="4">
        <f>$C$147</f>
        <v>117890000</v>
      </c>
      <c r="Y151" s="3">
        <f>IFERROR(Z151/$V151,0)</f>
        <v>3.2459016393442623</v>
      </c>
      <c r="Z151" s="4">
        <f>$D$147</f>
        <v>178200000</v>
      </c>
      <c r="AA151" s="3">
        <f>IFERROR(AB151/$V151,0)</f>
        <v>0.99435336976320587</v>
      </c>
      <c r="AB151" s="4">
        <f>$E$147</f>
        <v>54590000</v>
      </c>
      <c r="AC151" s="3">
        <f>IFERROR(AD151/$V151,0)</f>
        <v>1.1741347905282331</v>
      </c>
      <c r="AD151" s="4">
        <f>$F$147</f>
        <v>64459999.999999993</v>
      </c>
    </row>
    <row r="152" spans="1:30" ht="13.23529411764706">
      <c r="A152" t="s">
        <v>138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134</v>
      </c>
      <c r="I152" s="3">
        <f>IFERROR(J152/$J$167,0)</f>
        <v>0.19435736677115986</v>
      </c>
      <c r="J152" s="4">
        <f>$B$148</f>
        <v>1860000000</v>
      </c>
      <c r="K152" s="3">
        <f>IFERROR(L152/$L$167,0)</f>
        <v>0.32487922705314015</v>
      </c>
      <c r="L152" s="4">
        <f>$C$148</f>
        <v>2690000000</v>
      </c>
      <c r="M152" s="3">
        <f>IFERROR(N152/$N$167,0)</f>
        <v>0.59584859584859595</v>
      </c>
      <c r="N152" s="4">
        <f>$D$148</f>
        <v>4880000000</v>
      </c>
      <c r="O152" s="3">
        <f>IFERROR(P152/$P$167,0)</f>
        <v>0.48785871964679911</v>
      </c>
      <c r="P152" s="4">
        <f>$E$148</f>
        <v>4420000000</v>
      </c>
      <c r="Q152" s="3">
        <f>IFERROR(R152/$R$167,0)</f>
        <v>0.40171755725190839</v>
      </c>
      <c r="R152" s="4">
        <f>$F$148</f>
        <v>4210000000</v>
      </c>
      <c r="T152" t="s">
        <f>$A$148</f>
        <v>134</v>
      </c>
      <c r="U152" s="3">
        <f>IFERROR(V152/$V152,0)</f>
        <v>1</v>
      </c>
      <c r="V152" s="4">
        <f>$B$148</f>
        <v>1860000000</v>
      </c>
      <c r="W152" s="3">
        <f>IFERROR(X152/$V152,0)</f>
        <v>1.446236559139785</v>
      </c>
      <c r="X152" s="4">
        <f>$C$148</f>
        <v>2690000000</v>
      </c>
      <c r="Y152" s="3">
        <f>IFERROR(Z152/$V152,0)</f>
        <v>2.6236559139784945</v>
      </c>
      <c r="Z152" s="4">
        <f>$D$148</f>
        <v>4880000000</v>
      </c>
      <c r="AA152" s="3">
        <f>IFERROR(AB152/$V152,0)</f>
        <v>2.3763440860215055</v>
      </c>
      <c r="AB152" s="4">
        <f>$E$148</f>
        <v>4420000000</v>
      </c>
      <c r="AC152" s="3">
        <f>IFERROR(AD152/$V152,0)</f>
        <v>2.263440860215054</v>
      </c>
      <c r="AD152" s="4">
        <f>$F$148</f>
        <v>4210000000</v>
      </c>
    </row>
    <row r="153" spans="1:30" ht="13.23529411764706">
      <c r="A153" t="s">
        <v>139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135</v>
      </c>
      <c r="I153" s="3">
        <f>IFERROR(J153/$J$167,0)</f>
        <v>0.19435736677115986</v>
      </c>
      <c r="J153" s="4">
        <f>$B$149</f>
        <v>1860000000</v>
      </c>
      <c r="K153" s="3">
        <f>IFERROR(L153/$L$167,0)</f>
        <v>0.32487922705314015</v>
      </c>
      <c r="L153" s="4">
        <f>$C$149</f>
        <v>2690000000</v>
      </c>
      <c r="M153" s="3">
        <f>IFERROR(N153/$N$167,0)</f>
        <v>0.59584859584859595</v>
      </c>
      <c r="N153" s="4">
        <f>$D$149</f>
        <v>4880000000</v>
      </c>
      <c r="O153" s="3">
        <f>IFERROR(P153/$P$167,0)</f>
        <v>0.48785871964679911</v>
      </c>
      <c r="P153" s="4">
        <f>$E$149</f>
        <v>4420000000</v>
      </c>
      <c r="Q153" s="3">
        <f>IFERROR(R153/$R$167,0)</f>
        <v>0.40171755725190839</v>
      </c>
      <c r="R153" s="4">
        <f>$F$149</f>
        <v>4210000000</v>
      </c>
      <c r="T153" t="s">
        <f>$A$149</f>
        <v>135</v>
      </c>
      <c r="U153" s="3">
        <f>IFERROR(V153/$V153,0)</f>
        <v>1</v>
      </c>
      <c r="V153" s="4">
        <f>$B$149</f>
        <v>1860000000</v>
      </c>
      <c r="W153" s="3">
        <f>IFERROR(X153/$V153,0)</f>
        <v>1.446236559139785</v>
      </c>
      <c r="X153" s="4">
        <f>$C$149</f>
        <v>2690000000</v>
      </c>
      <c r="Y153" s="3">
        <f>IFERROR(Z153/$V153,0)</f>
        <v>2.6236559139784945</v>
      </c>
      <c r="Z153" s="4">
        <f>$D$149</f>
        <v>4880000000</v>
      </c>
      <c r="AA153" s="3">
        <f>IFERROR(AB153/$V153,0)</f>
        <v>2.3763440860215055</v>
      </c>
      <c r="AB153" s="4">
        <f>$E$149</f>
        <v>4420000000</v>
      </c>
      <c r="AC153" s="3">
        <f>IFERROR(AD153/$V153,0)</f>
        <v>2.263440860215054</v>
      </c>
      <c r="AD153" s="4">
        <f>$F$149</f>
        <v>4210000000</v>
      </c>
    </row>
    <row r="154" spans="1:30" ht="13.23529411764706">
      <c r="A154" t="s">
        <v>140</v>
      </c>
      <c r="B154" s="4">
        <v>318190000</v>
      </c>
      <c r="C154" s="4">
        <v>203190000</v>
      </c>
      <c r="D154" s="4">
        <v>197800000</v>
      </c>
      <c r="E154" s="4">
        <v>219400000</v>
      </c>
      <c r="F154" s="4">
        <v>219410000</v>
      </c>
      <c r="H154" t="s">
        <f>$A$150</f>
        <v>136</v>
      </c>
      <c r="I154" s="3">
        <f>IFERROR(J154/$J$167,0)</f>
        <v>0</v>
      </c>
      <c r="J154" s="4">
        <f>$B$150</f>
        <v>0</v>
      </c>
      <c r="K154" s="3">
        <f>IFERROR(L154/$L$167,0)</f>
        <v>0</v>
      </c>
      <c r="L154" s="4">
        <f>$C$150</f>
        <v>0</v>
      </c>
      <c r="M154" s="3">
        <f>IFERROR(N154/$N$167,0)</f>
        <v>0</v>
      </c>
      <c r="N154" s="4">
        <f>$D$150</f>
        <v>0</v>
      </c>
      <c r="O154" s="3">
        <f>IFERROR(P154/$P$167,0)</f>
        <v>0</v>
      </c>
      <c r="P154" s="4">
        <f>$E$150</f>
        <v>0</v>
      </c>
      <c r="Q154" s="3">
        <f>IFERROR(R154/$R$167,0)</f>
        <v>0</v>
      </c>
      <c r="R154" s="4">
        <f>$F$150</f>
        <v>0</v>
      </c>
      <c r="T154" t="s">
        <f>$A$150</f>
        <v>136</v>
      </c>
      <c r="U154" s="3">
        <f>IFERROR(V154/$V154,0)</f>
        <v>0</v>
      </c>
      <c r="V154" s="4">
        <f>$B$150</f>
        <v>0</v>
      </c>
      <c r="W154" s="3">
        <f>IFERROR(X154/$V154,0)</f>
        <v>0</v>
      </c>
      <c r="X154" s="4">
        <f>$C$150</f>
        <v>0</v>
      </c>
      <c r="Y154" s="3">
        <f>IFERROR(Z154/$V154,0)</f>
        <v>0</v>
      </c>
      <c r="Z154" s="4">
        <f>$D$150</f>
        <v>0</v>
      </c>
      <c r="AA154" s="3">
        <f>IFERROR(AB154/$V154,0)</f>
        <v>0</v>
      </c>
      <c r="AB154" s="4">
        <f>$E$150</f>
        <v>0</v>
      </c>
      <c r="AC154" s="3">
        <f>IFERROR(AD154/$V154,0)</f>
        <v>0</v>
      </c>
      <c r="AD154" s="4">
        <f>$F$150</f>
        <v>0</v>
      </c>
    </row>
    <row r="155" spans="1:30" ht="13.23529411764706">
      <c r="A155" t="s">
        <v>141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137</v>
      </c>
      <c r="I155" s="3">
        <f>IFERROR(J155/$J$167,0)</f>
        <v>3.6645768025078369</v>
      </c>
      <c r="J155" s="4">
        <f>$B$151</f>
        <v>35070000000</v>
      </c>
      <c r="K155" s="3">
        <f>IFERROR(L155/$L$167,0)</f>
        <v>4.5434782608695654</v>
      </c>
      <c r="L155" s="4">
        <f>$C$151</f>
        <v>37620000000</v>
      </c>
      <c r="M155" s="3">
        <f>IFERROR(N155/$N$167,0)</f>
        <v>4.7032967032967035</v>
      </c>
      <c r="N155" s="4">
        <f>$D$151</f>
        <v>38520000000</v>
      </c>
      <c r="O155" s="3">
        <f>IFERROR(P155/$P$167,0)</f>
        <v>4.3278145695364234</v>
      </c>
      <c r="P155" s="4">
        <f>$E$151</f>
        <v>39210000000</v>
      </c>
      <c r="Q155" s="3">
        <f>IFERROR(R155/$R$167,0)</f>
        <v>3.9360687022900764</v>
      </c>
      <c r="R155" s="4">
        <f>$F$151</f>
        <v>41250000000</v>
      </c>
      <c r="T155" t="s">
        <f>$A$151</f>
        <v>137</v>
      </c>
      <c r="U155" s="3">
        <f>IFERROR(V155/$V155,0)</f>
        <v>1</v>
      </c>
      <c r="V155" s="4">
        <f>$B$151</f>
        <v>35070000000</v>
      </c>
      <c r="W155" s="3">
        <f>IFERROR(X155/$V155,0)</f>
        <v>1.0727117194183062</v>
      </c>
      <c r="X155" s="4">
        <f>$C$151</f>
        <v>37620000000</v>
      </c>
      <c r="Y155" s="3">
        <f>IFERROR(Z155/$V155,0)</f>
        <v>1.0983746792130025</v>
      </c>
      <c r="Z155" s="4">
        <f>$D$151</f>
        <v>38520000000</v>
      </c>
      <c r="AA155" s="3">
        <f>IFERROR(AB155/$V155,0)</f>
        <v>1.1180496150556032</v>
      </c>
      <c r="AB155" s="4">
        <f>$E$151</f>
        <v>39210000000</v>
      </c>
      <c r="AC155" s="3">
        <f>IFERROR(AD155/$V155,0)</f>
        <v>1.176218990590248</v>
      </c>
      <c r="AD155" s="4">
        <f>$F$151</f>
        <v>41250000000</v>
      </c>
    </row>
    <row r="156" spans="1:30" ht="13.23529411764706">
      <c r="A156" t="s">
        <v>142</v>
      </c>
      <c r="B156" s="4">
        <v>318190000</v>
      </c>
      <c r="C156" s="4">
        <v>203190000</v>
      </c>
      <c r="D156" s="4">
        <v>197800000</v>
      </c>
      <c r="E156" s="4">
        <v>219400000</v>
      </c>
      <c r="F156" s="4">
        <v>219410000</v>
      </c>
      <c r="H156" t="s">
        <f>$A$153</f>
        <v>139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139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30" ht="13.23529411764706">
      <c r="A157" t="s">
        <v>143</v>
      </c>
      <c r="B157" s="4">
        <v>9260000000</v>
      </c>
      <c r="C157" s="4">
        <v>8080000000</v>
      </c>
      <c r="D157" s="4">
        <v>7990000000</v>
      </c>
      <c r="E157" s="4">
        <v>8840000000</v>
      </c>
      <c r="F157" s="4">
        <v>10220000000</v>
      </c>
      <c r="H157" t="s">
        <f>$A$154</f>
        <v>140</v>
      </c>
      <c r="I157" s="3">
        <f>IFERROR(J157/$J$167,0)</f>
        <v>0.033248693834900735</v>
      </c>
      <c r="J157" s="4">
        <f>$B$154</f>
        <v>318190000</v>
      </c>
      <c r="K157" s="3">
        <f>IFERROR(L157/$L$167,0)</f>
        <v>0.02453985507246377</v>
      </c>
      <c r="L157" s="4">
        <f>$C$154</f>
        <v>203190000</v>
      </c>
      <c r="M157" s="3">
        <f>IFERROR(N157/$N$167,0)</f>
        <v>0.024151404151404154</v>
      </c>
      <c r="N157" s="4">
        <f>$D$154</f>
        <v>197800000</v>
      </c>
      <c r="O157" s="3">
        <f>IFERROR(P157/$P$167,0)</f>
        <v>0.024216335540838851</v>
      </c>
      <c r="P157" s="4">
        <f>$E$154</f>
        <v>219400000</v>
      </c>
      <c r="Q157" s="3">
        <f>IFERROR(R157/$R$167,0)</f>
        <v>0.020936068702290075</v>
      </c>
      <c r="R157" s="4">
        <f>$F$154</f>
        <v>219410000</v>
      </c>
      <c r="T157" t="s">
        <f>$A$154</f>
        <v>140</v>
      </c>
      <c r="U157" s="3">
        <f>IFERROR(V157/$V157,0)</f>
        <v>1</v>
      </c>
      <c r="V157" s="4">
        <f>$B$154</f>
        <v>318190000</v>
      </c>
      <c r="W157" s="3">
        <f>IFERROR(X157/$V157,0)</f>
        <v>0.63858072221000028</v>
      </c>
      <c r="X157" s="4">
        <f>$C$154</f>
        <v>203190000</v>
      </c>
      <c r="Y157" s="3">
        <f>IFERROR(Z157/$V157,0)</f>
        <v>0.62164115779879947</v>
      </c>
      <c r="Z157" s="4">
        <f>$D$154</f>
        <v>197800000</v>
      </c>
      <c r="AA157" s="3">
        <f>IFERROR(AB157/$V157,0)</f>
        <v>0.68952512649674724</v>
      </c>
      <c r="AB157" s="4">
        <f>$E$154</f>
        <v>219400000</v>
      </c>
      <c r="AC157" s="3">
        <f>IFERROR(AD157/$V157,0)</f>
        <v>0.68955655426003326</v>
      </c>
      <c r="AD157" s="4">
        <f>$F$154</f>
        <v>219410000</v>
      </c>
    </row>
    <row r="158" spans="1:30" ht="13.23529411764706">
      <c r="A158" t="s">
        <v>144</v>
      </c>
      <c r="B158" s="4">
        <v>2550000</v>
      </c>
      <c r="C158" s="4">
        <v>2550000</v>
      </c>
      <c r="D158" s="4">
        <v>2550000</v>
      </c>
      <c r="E158" s="4">
        <v>2620000</v>
      </c>
      <c r="F158" s="4">
        <v>2700000</v>
      </c>
      <c r="H158" t="s">
        <f>$A$155</f>
        <v>141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</v>
      </c>
      <c r="R158" s="4">
        <f>$F$155</f>
        <v>0</v>
      </c>
      <c r="T158" t="s">
        <f>$A$155</f>
        <v>141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30" ht="13.23529411764706">
      <c r="A159" t="s">
        <v>145</v>
      </c>
      <c r="B159" s="4">
        <v>9390000000</v>
      </c>
      <c r="C159" s="4">
        <v>8199999999.999999</v>
      </c>
      <c r="D159" s="4">
        <v>7980000000</v>
      </c>
      <c r="E159" s="4">
        <v>8720000000</v>
      </c>
      <c r="F159" s="4">
        <v>9260000000</v>
      </c>
      <c r="H159" t="s">
        <f>$A$156</f>
        <v>142</v>
      </c>
      <c r="I159" s="3">
        <f>IFERROR(J159/$J$167,0)</f>
        <v>0.033248693834900735</v>
      </c>
      <c r="J159" s="4">
        <f>$B$156</f>
        <v>318190000</v>
      </c>
      <c r="K159" s="3">
        <f>IFERROR(L159/$L$167,0)</f>
        <v>0.02453985507246377</v>
      </c>
      <c r="L159" s="4">
        <f>$C$156</f>
        <v>203190000</v>
      </c>
      <c r="M159" s="3">
        <f>IFERROR(N159/$N$167,0)</f>
        <v>0.024151404151404154</v>
      </c>
      <c r="N159" s="4">
        <f>$D$156</f>
        <v>197800000</v>
      </c>
      <c r="O159" s="3">
        <f>IFERROR(P159/$P$167,0)</f>
        <v>0.024216335540838851</v>
      </c>
      <c r="P159" s="4">
        <f>$E$156</f>
        <v>219400000</v>
      </c>
      <c r="Q159" s="3">
        <f>IFERROR(R159/$R$167,0)</f>
        <v>0.020936068702290075</v>
      </c>
      <c r="R159" s="4">
        <f>$F$156</f>
        <v>219410000</v>
      </c>
      <c r="T159" t="s">
        <f>$A$156</f>
        <v>142</v>
      </c>
      <c r="U159" s="3">
        <f>IFERROR(V159/$V159,0)</f>
        <v>1</v>
      </c>
      <c r="V159" s="4">
        <f>$B$156</f>
        <v>318190000</v>
      </c>
      <c r="W159" s="3">
        <f>IFERROR(X159/$V159,0)</f>
        <v>0.63858072221000028</v>
      </c>
      <c r="X159" s="4">
        <f>$C$156</f>
        <v>203190000</v>
      </c>
      <c r="Y159" s="3">
        <f>IFERROR(Z159/$V159,0)</f>
        <v>0.62164115779879947</v>
      </c>
      <c r="Z159" s="4">
        <f>$D$156</f>
        <v>197800000</v>
      </c>
      <c r="AA159" s="3">
        <f>IFERROR(AB159/$V159,0)</f>
        <v>0.68952512649674724</v>
      </c>
      <c r="AB159" s="4">
        <f>$E$156</f>
        <v>219400000</v>
      </c>
      <c r="AC159" s="3">
        <f>IFERROR(AD159/$V159,0)</f>
        <v>0.68955655426003326</v>
      </c>
      <c r="AD159" s="4">
        <f>$F$156</f>
        <v>219410000</v>
      </c>
    </row>
    <row r="160" spans="1:30" ht="13.23529411764706">
      <c r="A160" t="s">
        <v>146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144</v>
      </c>
      <c r="I160" s="3">
        <f>IFERROR(J160/$J$167,0)</f>
        <v>0.00026645768025078371</v>
      </c>
      <c r="J160" s="4">
        <f>$B$158</f>
        <v>2550000</v>
      </c>
      <c r="K160" s="3">
        <f>IFERROR(L160/$L$167,0)</f>
        <v>0.00030797101449275366</v>
      </c>
      <c r="L160" s="4">
        <f>$C$158</f>
        <v>2550000</v>
      </c>
      <c r="M160" s="3">
        <f>IFERROR(N160/$N$167,0)</f>
        <v>0.00031135531135531141</v>
      </c>
      <c r="N160" s="4">
        <f>$D$158</f>
        <v>2550000</v>
      </c>
      <c r="O160" s="3">
        <f>IFERROR(P160/$P$167,0)</f>
        <v>0.00028918322295805738</v>
      </c>
      <c r="P160" s="4">
        <f>$E$158</f>
        <v>2620000</v>
      </c>
      <c r="Q160" s="3">
        <f>IFERROR(R160/$R$167,0)</f>
        <v>0.00025763358778625956</v>
      </c>
      <c r="R160" s="4">
        <f>$F$158</f>
        <v>2700000</v>
      </c>
      <c r="T160" t="s">
        <f>$A$158</f>
        <v>144</v>
      </c>
      <c r="U160" s="3">
        <f>IFERROR(V160/$V160,0)</f>
        <v>1</v>
      </c>
      <c r="V160" s="4">
        <f>$B$158</f>
        <v>2550000</v>
      </c>
      <c r="W160" s="3">
        <f>IFERROR(X160/$V160,0)</f>
        <v>1</v>
      </c>
      <c r="X160" s="4">
        <f>$C$158</f>
        <v>2550000</v>
      </c>
      <c r="Y160" s="3">
        <f>IFERROR(Z160/$V160,0)</f>
        <v>1</v>
      </c>
      <c r="Z160" s="4">
        <f>$D$158</f>
        <v>2550000</v>
      </c>
      <c r="AA160" s="3">
        <f>IFERROR(AB160/$V160,0)</f>
        <v>1.0274509803921568</v>
      </c>
      <c r="AB160" s="4">
        <f>$E$158</f>
        <v>2620000</v>
      </c>
      <c r="AC160" s="3">
        <f>IFERROR(AD160/$V160,0)</f>
        <v>1.0588235294117647</v>
      </c>
      <c r="AD160" s="4">
        <f>$F$158</f>
        <v>2700000</v>
      </c>
    </row>
    <row r="161" spans="1:30" ht="13.23529411764706">
      <c r="A161" t="s">
        <v>147</v>
      </c>
      <c r="B161" s="4">
        <v>2029999.9999999998</v>
      </c>
      <c r="C161" s="4">
        <v>0</v>
      </c>
      <c r="D161" s="4">
        <v>0</v>
      </c>
      <c r="E161" s="4">
        <v>0</v>
      </c>
      <c r="F161" s="4">
        <v>0</v>
      </c>
      <c r="H161" t="s">
        <f>$A$159</f>
        <v>145</v>
      </c>
      <c r="I161" s="3">
        <f>IFERROR(J161/$J$167,0)</f>
        <v>0.98119122257053293</v>
      </c>
      <c r="J161" s="4">
        <f>$B$159</f>
        <v>9390000000</v>
      </c>
      <c r="K161" s="3">
        <f>IFERROR(L161/$L$167,0)</f>
        <v>0.99033816425120769</v>
      </c>
      <c r="L161" s="4">
        <f>$C$159</f>
        <v>8199999999.999999</v>
      </c>
      <c r="M161" s="3">
        <f>IFERROR(N161/$N$167,0)</f>
        <v>0.97435897435897445</v>
      </c>
      <c r="N161" s="4">
        <f>$D$159</f>
        <v>7980000000</v>
      </c>
      <c r="O161" s="3">
        <f>IFERROR(P161/$P$167,0)</f>
        <v>0.96247240618101548</v>
      </c>
      <c r="P161" s="4">
        <f>$E$159</f>
        <v>8720000000</v>
      </c>
      <c r="Q161" s="3">
        <f>IFERROR(R161/$R$167,0)</f>
        <v>0.88358778625954193</v>
      </c>
      <c r="R161" s="4">
        <f>$F$159</f>
        <v>9260000000</v>
      </c>
      <c r="T161" t="s">
        <f>$A$159</f>
        <v>145</v>
      </c>
      <c r="U161" s="3">
        <f>IFERROR(V161/$V161,0)</f>
        <v>1</v>
      </c>
      <c r="V161" s="4">
        <f>$B$159</f>
        <v>9390000000</v>
      </c>
      <c r="W161" s="3">
        <f>IFERROR(X161/$V161,0)</f>
        <v>0.873269435569755</v>
      </c>
      <c r="X161" s="4">
        <f>$C$159</f>
        <v>8199999999.999999</v>
      </c>
      <c r="Y161" s="3">
        <f>IFERROR(Z161/$V161,0)</f>
        <v>0.84984025559105436</v>
      </c>
      <c r="Z161" s="4">
        <f>$D$159</f>
        <v>7980000000</v>
      </c>
      <c r="AA161" s="3">
        <f>IFERROR(AB161/$V161,0)</f>
        <v>0.92864749733759322</v>
      </c>
      <c r="AB161" s="4">
        <f>$E$159</f>
        <v>8720000000</v>
      </c>
      <c r="AC161" s="3">
        <f>IFERROR(AD161/$V161,0)</f>
        <v>0.98615548455804047</v>
      </c>
      <c r="AD161" s="4">
        <f>$F$159</f>
        <v>9260000000</v>
      </c>
    </row>
    <row r="162" spans="1:30" ht="13.23529411764706">
      <c r="A162" t="s">
        <v>148</v>
      </c>
      <c r="B162" s="4">
        <v>367560000</v>
      </c>
      <c r="C162" s="4">
        <v>429730000</v>
      </c>
      <c r="D162" s="4">
        <v>545050000</v>
      </c>
      <c r="E162" s="4">
        <v>-2120000</v>
      </c>
      <c r="F162" s="4">
        <v>25950000</v>
      </c>
      <c r="H162" t="s">
        <f>$A$162</f>
        <v>148</v>
      </c>
      <c r="I162" s="3">
        <f>IFERROR(J162/$J$167,0)</f>
        <v>0.038407523510971785</v>
      </c>
      <c r="J162" s="4">
        <f>$B$162</f>
        <v>367560000</v>
      </c>
      <c r="K162" s="3">
        <f>IFERROR(L162/$L$167,0)</f>
        <v>0.051899758454106285</v>
      </c>
      <c r="L162" s="4">
        <f>$C$162</f>
        <v>429730000</v>
      </c>
      <c r="M162" s="3">
        <f>IFERROR(N162/$N$167,0)</f>
        <v>0.066550671550671556</v>
      </c>
      <c r="N162" s="4">
        <f>$D$162</f>
        <v>545050000</v>
      </c>
      <c r="O162" s="3">
        <f>IFERROR(P162/$P$167,0)</f>
        <v>-0.00023399558498896246</v>
      </c>
      <c r="P162" s="4">
        <f>$E$162</f>
        <v>-2120000</v>
      </c>
      <c r="Q162" s="3">
        <f>IFERROR(R162/$R$167,0)</f>
        <v>0.0024761450381679388</v>
      </c>
      <c r="R162" s="4">
        <f>$F$162</f>
        <v>25950000</v>
      </c>
      <c r="T162" t="s">
        <f>$A$162</f>
        <v>148</v>
      </c>
      <c r="U162" s="3">
        <f>IFERROR(V162/$V162,0)</f>
        <v>1</v>
      </c>
      <c r="V162" s="4">
        <f>$B$162</f>
        <v>367560000</v>
      </c>
      <c r="W162" s="3">
        <f>IFERROR(X162/$V162,0)</f>
        <v>1.1691424529328545</v>
      </c>
      <c r="X162" s="4">
        <f>$C$162</f>
        <v>429730000</v>
      </c>
      <c r="Y162" s="3">
        <f>IFERROR(Z162/$V162,0)</f>
        <v>1.4828871476765697</v>
      </c>
      <c r="Z162" s="4">
        <f>$D$162</f>
        <v>545050000</v>
      </c>
      <c r="AA162" s="3">
        <f>IFERROR(AB162/$V162,0)</f>
        <v>-0.0057677658069430838</v>
      </c>
      <c r="AB162" s="4">
        <f>$E$162</f>
        <v>-2120000</v>
      </c>
      <c r="AC162" s="3">
        <f>IFERROR(AD162/$V162,0)</f>
        <v>0.070600718250081615</v>
      </c>
      <c r="AD162" s="4">
        <f>$F$162</f>
        <v>25950000</v>
      </c>
    </row>
    <row r="163" spans="1:30" ht="13.23529411764706">
      <c r="A163" t="s">
        <v>149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149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149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30" ht="13.23529411764706">
      <c r="A164" t="s">
        <v>150</v>
      </c>
      <c r="B164" s="4">
        <v>-5550000000</v>
      </c>
      <c r="C164" s="4">
        <v>-5500000000</v>
      </c>
      <c r="D164" s="4">
        <v>-5400000000</v>
      </c>
      <c r="E164" s="4">
        <v>-5270000000</v>
      </c>
      <c r="F164" s="4">
        <v>-5150000000</v>
      </c>
      <c r="H164" t="s">
        <f>$A$165</f>
        <v>151</v>
      </c>
      <c r="I164" s="3">
        <f>IFERROR(J164/$J$167,0)</f>
        <v>0</v>
      </c>
      <c r="J164" s="4">
        <f>$B$165</f>
        <v>0</v>
      </c>
      <c r="K164" s="3">
        <f>IFERROR(L164/$L$167,0)</f>
        <v>0</v>
      </c>
      <c r="L164" s="4">
        <f>$C$165</f>
        <v>0</v>
      </c>
      <c r="M164" s="3">
        <f>IFERROR(N164/$N$167,0)</f>
        <v>0</v>
      </c>
      <c r="N164" s="4">
        <f>$D$165</f>
        <v>0</v>
      </c>
      <c r="O164" s="3">
        <f>IFERROR(P164/$P$167,0)</f>
        <v>0</v>
      </c>
      <c r="P164" s="4">
        <f>$E$165</f>
        <v>0</v>
      </c>
      <c r="Q164" s="3">
        <f>IFERROR(R164/$R$167,0)</f>
        <v>0</v>
      </c>
      <c r="R164" s="4">
        <f>$F$165</f>
        <v>0</v>
      </c>
      <c r="T164" t="s">
        <f>$A$165</f>
        <v>151</v>
      </c>
      <c r="U164" s="3">
        <f>IFERROR(V164/$V164,0)</f>
        <v>0</v>
      </c>
      <c r="V164" s="4">
        <f>$B$165</f>
        <v>0</v>
      </c>
      <c r="W164" s="3">
        <f>IFERROR(X164/$V164,0)</f>
        <v>0</v>
      </c>
      <c r="X164" s="4">
        <f>$C$165</f>
        <v>0</v>
      </c>
      <c r="Y164" s="3">
        <f>IFERROR(Z164/$V164,0)</f>
        <v>0</v>
      </c>
      <c r="Z164" s="4">
        <f>$D$165</f>
        <v>0</v>
      </c>
      <c r="AA164" s="3">
        <f>IFERROR(AB164/$V164,0)</f>
        <v>0</v>
      </c>
      <c r="AB164" s="4">
        <f>$E$165</f>
        <v>0</v>
      </c>
      <c r="AC164" s="3">
        <f>IFERROR(AD164/$V164,0)</f>
        <v>0</v>
      </c>
      <c r="AD164" s="4">
        <f>$F$165</f>
        <v>0</v>
      </c>
    </row>
    <row r="165" spans="1:30" ht="13.23529411764706">
      <c r="A165" t="s">
        <v>151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H165" t="s">
        <f>$A$167</f>
        <v>154</v>
      </c>
      <c r="I165" s="3">
        <f>IFERROR(J165/$J$167,0)</f>
        <v>0</v>
      </c>
      <c r="J165" s="4">
        <f>$B$167</f>
        <v>0</v>
      </c>
      <c r="K165" s="3">
        <f>IFERROR(L165/$L$167,0)</f>
        <v>0</v>
      </c>
      <c r="L165" s="4">
        <f>$C$167</f>
        <v>0</v>
      </c>
      <c r="M165" s="3">
        <f>IFERROR(N165/$N$167,0)</f>
        <v>0</v>
      </c>
      <c r="N165" s="4">
        <f>$D$167</f>
        <v>0</v>
      </c>
      <c r="O165" s="3">
        <f>IFERROR(P165/$P$167,0)</f>
        <v>0</v>
      </c>
      <c r="P165" s="4">
        <f>$E$167</f>
        <v>0</v>
      </c>
      <c r="Q165" s="3">
        <f>IFERROR(R165/$R$167,0)</f>
        <v>0</v>
      </c>
      <c r="R165" s="4">
        <f>$F$167</f>
        <v>0</v>
      </c>
      <c r="T165" t="s">
        <f>$A$167</f>
        <v>154</v>
      </c>
      <c r="U165" s="3">
        <f>IFERROR(V165/$V165,0)</f>
        <v>0</v>
      </c>
      <c r="V165" s="4">
        <f>$B$167</f>
        <v>0</v>
      </c>
      <c r="W165" s="3">
        <f>IFERROR(X165/$V165,0)</f>
        <v>0</v>
      </c>
      <c r="X165" s="4">
        <f>$C$167</f>
        <v>0</v>
      </c>
      <c r="Y165" s="3">
        <f>IFERROR(Z165/$V165,0)</f>
        <v>0</v>
      </c>
      <c r="Z165" s="4">
        <f>$D$167</f>
        <v>0</v>
      </c>
      <c r="AA165" s="3">
        <f>IFERROR(AB165/$V165,0)</f>
        <v>0</v>
      </c>
      <c r="AB165" s="4">
        <f>$E$167</f>
        <v>0</v>
      </c>
      <c r="AC165" s="3">
        <f>IFERROR(AD165/$V165,0)</f>
        <v>0</v>
      </c>
      <c r="AD165" s="4">
        <f>$F$167</f>
        <v>0</v>
      </c>
    </row>
    <row r="166" spans="1:30" ht="13.23529411764706">
      <c r="A166" t="s">
        <v>152</v>
      </c>
      <c r="B166" s="4">
        <v>9570000000</v>
      </c>
      <c r="C166" s="4">
        <v>8279999999.999999</v>
      </c>
      <c r="D166" s="4">
        <v>8189999999.999999</v>
      </c>
      <c r="E166" s="4">
        <v>9060000000</v>
      </c>
      <c r="F166" s="4">
        <v>10440000000</v>
      </c>
      <c r="H166" t="s">
        <f>$A$168</f>
        <v>153</v>
      </c>
      <c r="I166" s="3">
        <f>IFERROR(J166/$J$167,0)</f>
        <v>0</v>
      </c>
      <c r="J166" s="4">
        <f>$B$168</f>
        <v>0</v>
      </c>
      <c r="K166" s="3">
        <f>IFERROR(L166/$L$167,0)</f>
        <v>0</v>
      </c>
      <c r="L166" s="4">
        <f>$C$168</f>
        <v>0</v>
      </c>
      <c r="M166" s="3">
        <f>IFERROR(N166/$N$167,0)</f>
        <v>0</v>
      </c>
      <c r="N166" s="4">
        <f>$D$168</f>
        <v>0</v>
      </c>
      <c r="O166" s="3">
        <f>IFERROR(P166/$P$167,0)</f>
        <v>0</v>
      </c>
      <c r="P166" s="4">
        <f>$E$168</f>
        <v>0</v>
      </c>
      <c r="Q166" s="3">
        <f>IFERROR(R166/$R$167,0)</f>
        <v>0.0033396946564885495</v>
      </c>
      <c r="R166" s="4">
        <f>$F$168</f>
        <v>35000000</v>
      </c>
      <c r="T166" t="s">
        <f>$A$168</f>
        <v>153</v>
      </c>
      <c r="U166" s="3">
        <f>IFERROR(V166/$V166,0)</f>
        <v>0</v>
      </c>
      <c r="V166" s="4">
        <f>$B$168</f>
        <v>0</v>
      </c>
      <c r="W166" s="3">
        <f>IFERROR(X166/$V166,0)</f>
        <v>0</v>
      </c>
      <c r="X166" s="4">
        <f>$C$168</f>
        <v>0</v>
      </c>
      <c r="Y166" s="3">
        <f>IFERROR(Z166/$V166,0)</f>
        <v>0</v>
      </c>
      <c r="Z166" s="4">
        <f>$D$168</f>
        <v>0</v>
      </c>
      <c r="AA166" s="3">
        <f>IFERROR(AB166/$V166,0)</f>
        <v>0</v>
      </c>
      <c r="AB166" s="4">
        <f>$E$168</f>
        <v>0</v>
      </c>
      <c r="AC166" s="3">
        <f>IFERROR(AD166/$V166,0)</f>
        <v>0</v>
      </c>
      <c r="AD166" s="4">
        <f>$F$168</f>
        <v>35000000</v>
      </c>
    </row>
    <row r="167" spans="1:30" ht="13.23529411764706">
      <c r="A167" t="s">
        <v>154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H167" t="s">
        <f>$A$169</f>
        <v>155</v>
      </c>
      <c r="I167" s="3">
        <f>IFERROR(J167/$J$167,0)</f>
        <v>1</v>
      </c>
      <c r="J167" s="4">
        <f>$B$169</f>
        <v>9570000000</v>
      </c>
      <c r="K167" s="3">
        <f>IFERROR(L167/$L$167,0)</f>
        <v>1</v>
      </c>
      <c r="L167" s="4">
        <f>$C$169</f>
        <v>8279999999.999999</v>
      </c>
      <c r="M167" s="3">
        <f>IFERROR(N167/$N$167,0)</f>
        <v>1</v>
      </c>
      <c r="N167" s="4">
        <f>$D$169</f>
        <v>8189999999.999999</v>
      </c>
      <c r="O167" s="3">
        <f>IFERROR(P167/$P$167,0)</f>
        <v>1</v>
      </c>
      <c r="P167" s="4">
        <f>$E$169</f>
        <v>9060000000</v>
      </c>
      <c r="Q167" s="3">
        <f>IFERROR(R167/$R$167,0)</f>
        <v>1</v>
      </c>
      <c r="R167" s="4">
        <f>$F$169</f>
        <v>10480000000</v>
      </c>
      <c r="T167" t="s">
        <f>$A$169</f>
        <v>155</v>
      </c>
      <c r="U167" s="3">
        <f>IFERROR(V167/$V167,0)</f>
        <v>1</v>
      </c>
      <c r="V167" s="4">
        <f>$B$169</f>
        <v>9570000000</v>
      </c>
      <c r="W167" s="3">
        <f>IFERROR(X167/$V167,0)</f>
        <v>0.86520376175548575</v>
      </c>
      <c r="X167" s="4">
        <f>$C$169</f>
        <v>8279999999.999999</v>
      </c>
      <c r="Y167" s="3">
        <f>IFERROR(Z167/$V167,0)</f>
        <v>0.85579937304075226</v>
      </c>
      <c r="Z167" s="4">
        <f>$D$169</f>
        <v>8189999999.999999</v>
      </c>
      <c r="AA167" s="3">
        <f>IFERROR(AB167/$V167,0)</f>
        <v>0.94670846394984332</v>
      </c>
      <c r="AB167" s="4">
        <f>$E$169</f>
        <v>9060000000</v>
      </c>
      <c r="AC167" s="3">
        <f>IFERROR(AD167/$V167,0)</f>
        <v>1.0950888192267503</v>
      </c>
      <c r="AD167" s="4">
        <f>$F$169</f>
        <v>10480000000</v>
      </c>
    </row>
    <row r="168" spans="1:30" ht="13.23529411764706">
      <c r="A168" t="s">
        <v>153</v>
      </c>
      <c r="B168" s="4">
        <v>0</v>
      </c>
      <c r="C168" s="4">
        <v>0</v>
      </c>
      <c r="D168" s="4">
        <v>0</v>
      </c>
      <c r="E168" s="4">
        <v>0</v>
      </c>
      <c r="F168" s="4">
        <v>35000000</v>
      </c>
    </row>
    <row r="169" spans="1:30" ht="13.23529411764706">
      <c r="A169" t="s">
        <v>155</v>
      </c>
      <c r="B169" s="4">
        <v>9570000000</v>
      </c>
      <c r="C169" s="4">
        <v>8279999999.999999</v>
      </c>
      <c r="D169" s="4">
        <v>8189999999.999999</v>
      </c>
      <c r="E169" s="4">
        <v>9060000000</v>
      </c>
      <c r="F169" s="4">
        <v>10480000000</v>
      </c>
    </row>
    <row r="170" spans="1:30" ht="13.23529411764706">
      <c r="A170" t="s">
        <v>156</v>
      </c>
      <c r="B170" s="4">
        <v>44650000000</v>
      </c>
      <c r="C170" s="4">
        <v>45900000000</v>
      </c>
      <c r="D170" s="4">
        <v>46710000000</v>
      </c>
      <c r="E170" s="4">
        <v>48280000000</v>
      </c>
      <c r="F170" s="4">
        <v>51720000000</v>
      </c>
    </row>
    <row r="177" spans="1:30" ht="13.23529411764706">
      <c r="H177" s="2" t="s">
        <v>158</v>
      </c>
      <c r="I177" s="9">
        <v>2015</v>
      </c>
      <c r="J177" s="9">
        <f>$B$90</f>
        <v>2015</v>
      </c>
      <c r="K177" s="9">
        <v>2016</v>
      </c>
      <c r="L177" s="9">
        <f>$C$90</f>
        <v>2016</v>
      </c>
      <c r="M177" s="9">
        <v>2017</v>
      </c>
      <c r="N177" s="9">
        <f>$D$90</f>
        <v>2017</v>
      </c>
      <c r="O177" s="9">
        <v>2018</v>
      </c>
      <c r="P177" s="9">
        <f>$E$90</f>
        <v>2018</v>
      </c>
      <c r="Q177" s="9">
        <v>2019</v>
      </c>
      <c r="R177" s="9">
        <f>$F$90</f>
        <v>2019</v>
      </c>
      <c r="T177" s="2" t="s">
        <v>159</v>
      </c>
      <c r="U177" s="9">
        <v>2015</v>
      </c>
      <c r="V177" s="9">
        <f>$B$90</f>
        <v>2015</v>
      </c>
      <c r="W177" s="9">
        <v>2016</v>
      </c>
      <c r="X177" s="9">
        <f>$C$90</f>
        <v>2016</v>
      </c>
      <c r="Y177" s="9">
        <v>2017</v>
      </c>
      <c r="Z177" s="9">
        <f>$D$90</f>
        <v>2017</v>
      </c>
      <c r="AA177" s="9">
        <v>2018</v>
      </c>
      <c r="AB177" s="9">
        <f>$E$90</f>
        <v>2018</v>
      </c>
      <c r="AC177" s="9">
        <v>2019</v>
      </c>
      <c r="AD177" s="9">
        <f>$F$90</f>
        <v>2019</v>
      </c>
    </row>
    <row r="178" spans="1:30" ht="13.23529411764706">
      <c r="A178" t="s">
        <v>157</v>
      </c>
      <c r="B178">
        <v>2015</v>
      </c>
      <c r="C178">
        <v>2016</v>
      </c>
      <c r="D178">
        <v>2017</v>
      </c>
      <c r="E178">
        <v>2018</v>
      </c>
      <c r="F178">
        <v>2019</v>
      </c>
      <c r="H178" t="s">
        <f>A27</f>
        <v>14</v>
      </c>
      <c r="I178" s="3">
        <f>IFERROR(J178/$J$178,0)</f>
        <v>1</v>
      </c>
      <c r="J178" s="4">
        <f>B27</f>
        <v>11140000000</v>
      </c>
      <c r="K178" s="3">
        <f>IFERROR(L178/$L$178,0)</f>
        <v>1</v>
      </c>
      <c r="L178" s="4">
        <f>C27</f>
        <v>10560000000</v>
      </c>
      <c r="M178" s="3">
        <f>IFERROR(N178/$N$178,0)</f>
        <v>1</v>
      </c>
      <c r="N178" s="4">
        <f>D27</f>
        <v>10970000000</v>
      </c>
      <c r="O178" s="3">
        <f>IFERROR(P178/$P$178,0)</f>
        <v>1</v>
      </c>
      <c r="P178" s="4">
        <f>E27</f>
        <v>11070000000</v>
      </c>
      <c r="Q178" s="3">
        <f>IFERROR(R178/$R$178,0)</f>
        <v>1</v>
      </c>
      <c r="R178" s="4">
        <f>F27</f>
        <v>10770000000</v>
      </c>
      <c r="T178" t="s">
        <f>A27</f>
        <v>14</v>
      </c>
      <c r="U178" s="3">
        <f>IFERROR(V178/$V178,0)</f>
        <v>1</v>
      </c>
      <c r="V178" s="4">
        <f>B27</f>
        <v>11140000000</v>
      </c>
      <c r="W178" s="3">
        <f>IFERROR(X178/$V178,0)</f>
        <v>0.94793536804308798</v>
      </c>
      <c r="X178" s="4">
        <f>C27</f>
        <v>10560000000</v>
      </c>
      <c r="Y178" s="3">
        <f>IFERROR(Z178/$V178,0)</f>
        <v>0.98473967684021546</v>
      </c>
      <c r="Z178" s="4">
        <f>D27</f>
        <v>10970000000</v>
      </c>
      <c r="AA178" s="3">
        <f>IFERROR(AB178/$V178,0)</f>
        <v>0.99371633752244171</v>
      </c>
      <c r="AB178" s="4">
        <f>E27</f>
        <v>11070000000</v>
      </c>
      <c r="AC178" s="3">
        <f>IFERROR(AD178/$V178,0)</f>
        <v>0.96678635547576297</v>
      </c>
      <c r="AD178" s="4">
        <f>F27</f>
        <v>10770000000</v>
      </c>
    </row>
    <row r="179" spans="1:30" ht="13.23529411764706">
      <c r="A179" t="s">
        <v>160</v>
      </c>
      <c r="B179" s="4">
        <v>-156730000</v>
      </c>
      <c r="C179" s="4">
        <v>-564500000</v>
      </c>
      <c r="D179" s="4">
        <v>425350000</v>
      </c>
      <c r="E179" s="4">
        <v>862560000</v>
      </c>
      <c r="F179" s="4">
        <v>1260000000</v>
      </c>
      <c r="H179" t="s">
        <f>A178</f>
        <v>157</v>
      </c>
      <c r="I179" s="3">
        <f>IFERROR(J179/$J$178,0)</f>
        <v>1.8087971274685818e-07</v>
      </c>
      <c r="J179" s="4">
        <f>B178</f>
        <v>2015</v>
      </c>
      <c r="K179" s="3">
        <f>IFERROR(L179/$L$178,0)</f>
        <v>1.9090909090909091e-07</v>
      </c>
      <c r="L179" s="4">
        <f>C178</f>
        <v>2016</v>
      </c>
      <c r="M179" s="3">
        <f>IFERROR(N179/$N$178,0)</f>
        <v>1.8386508659981768e-07</v>
      </c>
      <c r="N179" s="4">
        <f>D178</f>
        <v>2017</v>
      </c>
      <c r="O179" s="3">
        <f>IFERROR(P179/$P$178,0)</f>
        <v>1.822944896115628e-07</v>
      </c>
      <c r="P179" s="4">
        <f>E178</f>
        <v>2018</v>
      </c>
      <c r="Q179" s="3">
        <f>IFERROR(R179/$R$178,0)</f>
        <v>-2.5162740021086377e-12</v>
      </c>
      <c r="R179" s="4">
        <f>F28</f>
        <v>-0.027100271002710029</v>
      </c>
      <c r="T179" t="s">
        <f>A178</f>
        <v>157</v>
      </c>
      <c r="U179" s="3">
        <f>IFERROR(V179/$V179,0)</f>
        <v>1</v>
      </c>
      <c r="V179" s="4">
        <f>B178</f>
        <v>2015</v>
      </c>
      <c r="W179" s="3">
        <f>IFERROR(X179/$V179,0)</f>
        <v>1.0004962779156328</v>
      </c>
      <c r="X179" s="4">
        <f>C178</f>
        <v>2016</v>
      </c>
      <c r="Y179" s="3">
        <f>IFERROR(Z179/$V179,0)</f>
        <v>1.0009925558312656</v>
      </c>
      <c r="Z179" s="4">
        <f>D178</f>
        <v>2017</v>
      </c>
      <c r="AA179" s="3">
        <f>IFERROR(AB179/$V179,0)</f>
        <v>1.0014888337468983</v>
      </c>
      <c r="AB179" s="4">
        <f>E178</f>
        <v>2018</v>
      </c>
      <c r="AC179" s="3">
        <f>IFERROR(AD179/$V179,0)</f>
        <v>-1.3449266006307707e-05</v>
      </c>
      <c r="AD179" s="4">
        <f>F28</f>
        <v>-0.027100271002710029</v>
      </c>
    </row>
    <row r="180" spans="1:30" ht="13.23529411764706">
      <c r="A180" t="s">
        <v>54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H180" t="s">
        <f>A179</f>
        <v>160</v>
      </c>
      <c r="I180" s="3">
        <f>IFERROR(J180/$J$178,0)</f>
        <v>-0.014069120287253142</v>
      </c>
      <c r="J180" s="4">
        <f>B179</f>
        <v>-156730000</v>
      </c>
      <c r="K180" s="3">
        <f>IFERROR(L180/$L$178,0)</f>
        <v>-0.053456439393939396</v>
      </c>
      <c r="L180" s="4">
        <f>C179</f>
        <v>-564500000</v>
      </c>
      <c r="M180" s="3">
        <f>IFERROR(N180/$N$178,0)</f>
        <v>0.038773928896991793</v>
      </c>
      <c r="N180" s="4">
        <f>D179</f>
        <v>425350000</v>
      </c>
      <c r="O180" s="3">
        <f>IFERROR(P180/$P$178,0)</f>
        <v>0.077918699186991874</v>
      </c>
      <c r="P180" s="4">
        <f>E179</f>
        <v>862560000</v>
      </c>
      <c r="Q180" s="3">
        <f>IFERROR(R180/$R$178,0)</f>
        <v>0.7780872794800372</v>
      </c>
      <c r="R180" s="4">
        <f>F29</f>
        <v>8380000000.000001</v>
      </c>
      <c r="T180" t="s">
        <f>A179</f>
        <v>160</v>
      </c>
      <c r="U180" s="3">
        <f>IFERROR(V180/$V180,0)</f>
        <v>1</v>
      </c>
      <c r="V180" s="4">
        <f>B179</f>
        <v>-156730000</v>
      </c>
      <c r="W180" s="3">
        <f>IFERROR(X180/$V180,0)</f>
        <v>3.6017354686403369</v>
      </c>
      <c r="X180" s="4">
        <f>C179</f>
        <v>-564500000</v>
      </c>
      <c r="Y180" s="3">
        <f>IFERROR(Z180/$V180,0)</f>
        <v>-2.7139028903209339</v>
      </c>
      <c r="Z180" s="4">
        <f>D179</f>
        <v>425350000</v>
      </c>
      <c r="AA180" s="3">
        <f>IFERROR(AB180/$V180,0)</f>
        <v>-5.5034773176800869</v>
      </c>
      <c r="AB180" s="4">
        <f>E179</f>
        <v>862560000</v>
      </c>
      <c r="AC180" s="3">
        <f>IFERROR(AD180/$V180,0)</f>
        <v>-53.467747080967271</v>
      </c>
      <c r="AD180" s="4">
        <f>F29</f>
        <v>8380000000.000001</v>
      </c>
    </row>
    <row r="181" spans="1:30" ht="13.23529411764706">
      <c r="A181" t="s">
        <v>161</v>
      </c>
      <c r="B181" s="4">
        <v>2120000000</v>
      </c>
      <c r="C181" s="4">
        <v>2120000000</v>
      </c>
      <c r="D181" s="4">
        <v>2080000000</v>
      </c>
      <c r="E181" s="4">
        <v>2040000000</v>
      </c>
      <c r="F181" s="4">
        <v>2180000000</v>
      </c>
      <c r="H181" t="s">
        <f>A180</f>
        <v>54</v>
      </c>
      <c r="I181" s="3">
        <f>IFERROR(J181/$J$178,0)</f>
        <v>0</v>
      </c>
      <c r="J181" s="4">
        <f>B180</f>
        <v>0</v>
      </c>
      <c r="K181" s="3">
        <f>IFERROR(L181/$L$178,0)</f>
        <v>0</v>
      </c>
      <c r="L181" s="4">
        <f>C180</f>
        <v>0</v>
      </c>
      <c r="M181" s="3">
        <f>IFERROR(N181/$N$178,0)</f>
        <v>0</v>
      </c>
      <c r="N181" s="4">
        <f>D180</f>
        <v>0</v>
      </c>
      <c r="O181" s="3">
        <f>IFERROR(P181/$P$178,0)</f>
        <v>0</v>
      </c>
      <c r="P181" s="4">
        <f>E180</f>
        <v>0</v>
      </c>
      <c r="Q181" s="3">
        <f>IFERROR(R181/$R$178,0)</f>
        <v>0.57567316620241415</v>
      </c>
      <c r="R181" s="4">
        <f>F30</f>
        <v>6200000000</v>
      </c>
      <c r="T181" t="s">
        <f>A180</f>
        <v>54</v>
      </c>
      <c r="U181" s="3">
        <f>IFERROR(V181/$V181,0)</f>
        <v>0</v>
      </c>
      <c r="V181" s="4">
        <f>B180</f>
        <v>0</v>
      </c>
      <c r="W181" s="3">
        <f>IFERROR(X181/$V181,0)</f>
        <v>0</v>
      </c>
      <c r="X181" s="4">
        <f>C180</f>
        <v>0</v>
      </c>
      <c r="Y181" s="3">
        <f>IFERROR(Z181/$V181,0)</f>
        <v>0</v>
      </c>
      <c r="Z181" s="4">
        <f>D180</f>
        <v>0</v>
      </c>
      <c r="AA181" s="3">
        <f>IFERROR(AB181/$V181,0)</f>
        <v>0</v>
      </c>
      <c r="AB181" s="4">
        <f>E180</f>
        <v>0</v>
      </c>
      <c r="AC181" s="3">
        <f>IFERROR(AD181/$V181,0)</f>
        <v>0</v>
      </c>
      <c r="AD181" s="4">
        <f>F30</f>
        <v>6200000000</v>
      </c>
    </row>
    <row r="182" spans="1:30" ht="13.23529411764706">
      <c r="A182" t="s">
        <v>162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H182" t="s">
        <f>A181</f>
        <v>161</v>
      </c>
      <c r="I182" s="3">
        <f>IFERROR(J182/$J$178,0)</f>
        <v>0.19030520646319568</v>
      </c>
      <c r="J182" s="4">
        <f>B181</f>
        <v>2120000000</v>
      </c>
      <c r="K182" s="3">
        <f>IFERROR(L182/$L$178,0)</f>
        <v>0.20075757575757575</v>
      </c>
      <c r="L182" s="4">
        <f>C181</f>
        <v>2120000000</v>
      </c>
      <c r="M182" s="3">
        <f>IFERROR(N182/$N$178,0)</f>
        <v>0.18960802187784867</v>
      </c>
      <c r="N182" s="4">
        <f>D181</f>
        <v>2080000000</v>
      </c>
      <c r="O182" s="3">
        <f>IFERROR(P182/$P$178,0)</f>
        <v>0.18428184281842819</v>
      </c>
      <c r="P182" s="4">
        <f>E181</f>
        <v>2040000000</v>
      </c>
      <c r="Q182" s="3">
        <f>IFERROR(R182/$R$178,0)</f>
        <v>0.20241411327762301</v>
      </c>
      <c r="R182" s="4">
        <f>F31</f>
        <v>2180000000</v>
      </c>
      <c r="T182" t="s">
        <f>A181</f>
        <v>161</v>
      </c>
      <c r="U182" s="3">
        <f>IFERROR(V182/$V182,0)</f>
        <v>1</v>
      </c>
      <c r="V182" s="4">
        <f>B181</f>
        <v>2120000000</v>
      </c>
      <c r="W182" s="3">
        <f>IFERROR(X182/$V182,0)</f>
        <v>1</v>
      </c>
      <c r="X182" s="4">
        <f>C181</f>
        <v>2120000000</v>
      </c>
      <c r="Y182" s="3">
        <f>IFERROR(Z182/$V182,0)</f>
        <v>0.98113207547169812</v>
      </c>
      <c r="Z182" s="4">
        <f>D181</f>
        <v>2080000000</v>
      </c>
      <c r="AA182" s="3">
        <f>IFERROR(AB182/$V182,0)</f>
        <v>0.96226415094339623</v>
      </c>
      <c r="AB182" s="4">
        <f>E181</f>
        <v>2040000000</v>
      </c>
      <c r="AC182" s="3">
        <f>IFERROR(AD182/$V182,0)</f>
        <v>1.0283018867924529</v>
      </c>
      <c r="AD182" s="4">
        <f>F31</f>
        <v>2180000000</v>
      </c>
    </row>
    <row r="183" spans="1:30" ht="13.23529411764706">
      <c r="A183" t="s">
        <v>163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H183" t="s">
        <f>A182</f>
        <v>162</v>
      </c>
      <c r="I183" s="3">
        <f>IFERROR(J183/$J$178,0)</f>
        <v>0</v>
      </c>
      <c r="J183" s="4">
        <f>B182</f>
        <v>0</v>
      </c>
      <c r="K183" s="3">
        <f>IFERROR(L183/$L$178,0)</f>
        <v>0</v>
      </c>
      <c r="L183" s="4">
        <f>C182</f>
        <v>0</v>
      </c>
      <c r="M183" s="3">
        <f>IFERROR(N183/$N$178,0)</f>
        <v>0</v>
      </c>
      <c r="N183" s="4">
        <f>D182</f>
        <v>0</v>
      </c>
      <c r="O183" s="3">
        <f>IFERROR(P183/$P$178,0)</f>
        <v>0</v>
      </c>
      <c r="P183" s="4">
        <f>E182</f>
        <v>0</v>
      </c>
      <c r="Q183" s="3">
        <f>IFERROR(R183/$R$178,0)</f>
        <v>0</v>
      </c>
      <c r="R183" s="4">
        <f>F32</f>
        <v>0</v>
      </c>
      <c r="T183" t="s">
        <f>A182</f>
        <v>162</v>
      </c>
      <c r="U183" s="3">
        <f>IFERROR(V183/$V183,0)</f>
        <v>0</v>
      </c>
      <c r="V183" s="4">
        <f>B182</f>
        <v>0</v>
      </c>
      <c r="W183" s="3">
        <f>IFERROR(X183/$V183,0)</f>
        <v>0</v>
      </c>
      <c r="X183" s="4">
        <f>C182</f>
        <v>0</v>
      </c>
      <c r="Y183" s="3">
        <f>IFERROR(Z183/$V183,0)</f>
        <v>0</v>
      </c>
      <c r="Z183" s="4">
        <f>D182</f>
        <v>0</v>
      </c>
      <c r="AA183" s="3">
        <f>IFERROR(AB183/$V183,0)</f>
        <v>0</v>
      </c>
      <c r="AB183" s="4">
        <f>E182</f>
        <v>0</v>
      </c>
      <c r="AC183" s="3">
        <f>IFERROR(AD183/$V183,0)</f>
        <v>0</v>
      </c>
      <c r="AD183" s="4">
        <f>F32</f>
        <v>0</v>
      </c>
    </row>
    <row r="184" spans="1:30" ht="13.23529411764706">
      <c r="A184" t="s">
        <v>164</v>
      </c>
      <c r="B184" s="4">
        <v>-820350000</v>
      </c>
      <c r="C184" s="4">
        <v>-836260000</v>
      </c>
      <c r="D184" s="4">
        <v>529049999.99999994</v>
      </c>
      <c r="E184" s="4">
        <v>-256850000.00000003</v>
      </c>
      <c r="F184" s="4">
        <v>193950000</v>
      </c>
      <c r="H184" t="s">
        <f>A183</f>
        <v>163</v>
      </c>
      <c r="I184" s="3">
        <f>IFERROR(J184/$J$178,0)</f>
        <v>0</v>
      </c>
      <c r="J184" s="4">
        <f>B183</f>
        <v>0</v>
      </c>
      <c r="K184" s="3">
        <f>IFERROR(L184/$L$178,0)</f>
        <v>0</v>
      </c>
      <c r="L184" s="4">
        <f>C183</f>
        <v>0</v>
      </c>
      <c r="M184" s="3">
        <f>IFERROR(N184/$N$178,0)</f>
        <v>0</v>
      </c>
      <c r="N184" s="4">
        <f>D183</f>
        <v>0</v>
      </c>
      <c r="O184" s="3">
        <f>IFERROR(P184/$P$178,0)</f>
        <v>0</v>
      </c>
      <c r="P184" s="4">
        <f>E183</f>
        <v>0</v>
      </c>
      <c r="Q184" s="3">
        <f>IFERROR(R184/$R$178,0)</f>
        <v>0</v>
      </c>
      <c r="R184" s="4">
        <f>F33</f>
        <v>0</v>
      </c>
      <c r="T184" t="s">
        <f>A183</f>
        <v>163</v>
      </c>
      <c r="U184" s="3">
        <f>IFERROR(V184/$V184,0)</f>
        <v>0</v>
      </c>
      <c r="V184" s="4">
        <f>B183</f>
        <v>0</v>
      </c>
      <c r="W184" s="3">
        <f>IFERROR(X184/$V184,0)</f>
        <v>0</v>
      </c>
      <c r="X184" s="4">
        <f>C183</f>
        <v>0</v>
      </c>
      <c r="Y184" s="3">
        <f>IFERROR(Z184/$V184,0)</f>
        <v>0</v>
      </c>
      <c r="Z184" s="4">
        <f>D183</f>
        <v>0</v>
      </c>
      <c r="AA184" s="3">
        <f>IFERROR(AB184/$V184,0)</f>
        <v>0</v>
      </c>
      <c r="AB184" s="4">
        <f>E183</f>
        <v>0</v>
      </c>
      <c r="AC184" s="3">
        <f>IFERROR(AD184/$V184,0)</f>
        <v>0</v>
      </c>
      <c r="AD184" s="4">
        <f>F33</f>
        <v>0</v>
      </c>
    </row>
    <row r="185" spans="1:30" ht="13.23529411764706">
      <c r="A185" t="s">
        <v>131</v>
      </c>
      <c r="B185" s="4">
        <v>-820350000</v>
      </c>
      <c r="C185" s="4">
        <v>-836260000</v>
      </c>
      <c r="D185" s="4">
        <v>529049999.99999994</v>
      </c>
      <c r="E185" s="4">
        <v>-256850000.00000003</v>
      </c>
      <c r="F185" s="4">
        <v>193950000</v>
      </c>
      <c r="H185" t="s">
        <f>A184</f>
        <v>164</v>
      </c>
      <c r="I185" s="3">
        <f>IFERROR(J185/$J$178,0)</f>
        <v>-0.073640035906642726</v>
      </c>
      <c r="J185" s="4">
        <f>B184</f>
        <v>-820350000</v>
      </c>
      <c r="K185" s="3">
        <f>IFERROR(L185/$L$178,0)</f>
        <v>-0.079191287878787875</v>
      </c>
      <c r="L185" s="4">
        <f>C184</f>
        <v>-836260000</v>
      </c>
      <c r="M185" s="3">
        <f>IFERROR(N185/$N$178,0)</f>
        <v>0.048226982680036459</v>
      </c>
      <c r="N185" s="4">
        <f>D184</f>
        <v>529049999.99999994</v>
      </c>
      <c r="O185" s="3">
        <f>IFERROR(P185/$P$178,0)</f>
        <v>-0.023202348690153571</v>
      </c>
      <c r="P185" s="4">
        <f>E184</f>
        <v>-256850000.00000003</v>
      </c>
      <c r="Q185" s="3">
        <f>IFERROR(R185/$R$178,0)</f>
        <v>0</v>
      </c>
      <c r="R185" s="4">
        <f>F34</f>
        <v>0</v>
      </c>
      <c r="T185" t="s">
        <f>A184</f>
        <v>164</v>
      </c>
      <c r="U185" s="3">
        <f>IFERROR(V185/$V185,0)</f>
        <v>1</v>
      </c>
      <c r="V185" s="4">
        <f>B184</f>
        <v>-820350000</v>
      </c>
      <c r="W185" s="3">
        <f>IFERROR(X185/$V185,0)</f>
        <v>1.0193941610288291</v>
      </c>
      <c r="X185" s="4">
        <f>C184</f>
        <v>-836260000</v>
      </c>
      <c r="Y185" s="3">
        <f>IFERROR(Z185/$V185,0)</f>
        <v>-0.64490766136405187</v>
      </c>
      <c r="Z185" s="4">
        <f>D184</f>
        <v>529049999.99999994</v>
      </c>
      <c r="AA185" s="3">
        <f>IFERROR(AB185/$V185,0)</f>
        <v>0.3130980678978485</v>
      </c>
      <c r="AB185" s="4">
        <f>E184</f>
        <v>-256850000.00000003</v>
      </c>
      <c r="AC185" s="3">
        <f>IFERROR(AD185/$V185,0)</f>
        <v>0</v>
      </c>
      <c r="AD185" s="4">
        <f>F34</f>
        <v>0</v>
      </c>
    </row>
    <row r="186" spans="1:30" ht="13.23529411764706">
      <c r="A186" t="s">
        <v>165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H186" t="s">
        <f>A185</f>
        <v>131</v>
      </c>
      <c r="I186" s="3">
        <f>IFERROR(J186/$J$178,0)</f>
        <v>-0.073640035906642726</v>
      </c>
      <c r="J186" s="4">
        <f>B185</f>
        <v>-820350000</v>
      </c>
      <c r="K186" s="3">
        <f>IFERROR(L186/$L$178,0)</f>
        <v>-0.079191287878787875</v>
      </c>
      <c r="L186" s="4">
        <f>C185</f>
        <v>-836260000</v>
      </c>
      <c r="M186" s="3">
        <f>IFERROR(N186/$N$178,0)</f>
        <v>0.048226982680036459</v>
      </c>
      <c r="N186" s="4">
        <f>D185</f>
        <v>529049999.99999994</v>
      </c>
      <c r="O186" s="3">
        <f>IFERROR(P186/$P$178,0)</f>
        <v>-0.023202348690153571</v>
      </c>
      <c r="P186" s="4">
        <f>E185</f>
        <v>-256850000.00000003</v>
      </c>
      <c r="Q186" s="3">
        <f>IFERROR(R186/$R$178,0)</f>
        <v>0.22191272051996286</v>
      </c>
      <c r="R186" s="4">
        <f>F35</f>
        <v>2390000000</v>
      </c>
      <c r="T186" t="s">
        <f>A185</f>
        <v>131</v>
      </c>
      <c r="U186" s="3">
        <f>IFERROR(V186/$V186,0)</f>
        <v>1</v>
      </c>
      <c r="V186" s="4">
        <f>B185</f>
        <v>-820350000</v>
      </c>
      <c r="W186" s="3">
        <f>IFERROR(X186/$V186,0)</f>
        <v>1.0193941610288291</v>
      </c>
      <c r="X186" s="4">
        <f>C185</f>
        <v>-836260000</v>
      </c>
      <c r="Y186" s="3">
        <f>IFERROR(Z186/$V186,0)</f>
        <v>-0.64490766136405187</v>
      </c>
      <c r="Z186" s="4">
        <f>D185</f>
        <v>529049999.99999994</v>
      </c>
      <c r="AA186" s="3">
        <f>IFERROR(AB186/$V186,0)</f>
        <v>0.3130980678978485</v>
      </c>
      <c r="AB186" s="4">
        <f>E185</f>
        <v>-256850000.00000003</v>
      </c>
      <c r="AC186" s="3">
        <f>IFERROR(AD186/$V186,0)</f>
        <v>-2.9133906259523372</v>
      </c>
      <c r="AD186" s="4">
        <f>F35</f>
        <v>2390000000</v>
      </c>
    </row>
    <row r="187" spans="1:30" ht="13.23529411764706">
      <c r="A187" t="s">
        <v>166</v>
      </c>
      <c r="B187" s="4">
        <v>1950000000</v>
      </c>
      <c r="C187" s="4">
        <v>2840000000</v>
      </c>
      <c r="D187" s="4">
        <v>357250000</v>
      </c>
      <c r="E187" s="4">
        <v>491740000</v>
      </c>
      <c r="F187" s="4">
        <v>226680000</v>
      </c>
      <c r="H187" t="s">
        <f>A186</f>
        <v>165</v>
      </c>
      <c r="I187" s="3">
        <f>IFERROR(J187/$J$178,0)</f>
        <v>0</v>
      </c>
      <c r="J187" s="4">
        <f>B186</f>
        <v>0</v>
      </c>
      <c r="K187" s="3">
        <f>IFERROR(L187/$L$178,0)</f>
        <v>0</v>
      </c>
      <c r="L187" s="4">
        <f>C186</f>
        <v>0</v>
      </c>
      <c r="M187" s="3">
        <f>IFERROR(N187/$N$178,0)</f>
        <v>0</v>
      </c>
      <c r="N187" s="4">
        <f>D186</f>
        <v>0</v>
      </c>
      <c r="O187" s="3">
        <f>IFERROR(P187/$P$178,0)</f>
        <v>0</v>
      </c>
      <c r="P187" s="4">
        <f>E186</f>
        <v>0</v>
      </c>
      <c r="Q187" s="3">
        <f>IFERROR(R187/$R$178,0)</f>
        <v>0</v>
      </c>
      <c r="R187" s="4">
        <f>F36</f>
        <v>0</v>
      </c>
      <c r="T187" t="s">
        <f>A186</f>
        <v>165</v>
      </c>
      <c r="U187" s="3">
        <f>IFERROR(V187/$V187,0)</f>
        <v>0</v>
      </c>
      <c r="V187" s="4">
        <f>B186</f>
        <v>0</v>
      </c>
      <c r="W187" s="3">
        <f>IFERROR(X187/$V187,0)</f>
        <v>0</v>
      </c>
      <c r="X187" s="4">
        <f>C186</f>
        <v>0</v>
      </c>
      <c r="Y187" s="3">
        <f>IFERROR(Z187/$V187,0)</f>
        <v>0</v>
      </c>
      <c r="Z187" s="4">
        <f>D186</f>
        <v>0</v>
      </c>
      <c r="AA187" s="3">
        <f>IFERROR(AB187/$V187,0)</f>
        <v>0</v>
      </c>
      <c r="AB187" s="4">
        <f>E186</f>
        <v>0</v>
      </c>
      <c r="AC187" s="3">
        <f>IFERROR(AD187/$V187,0)</f>
        <v>-0</v>
      </c>
      <c r="AD187" s="4">
        <f>F36</f>
        <v>0</v>
      </c>
    </row>
    <row r="188" spans="1:30" ht="13.23529411764706">
      <c r="A188" t="s">
        <v>167</v>
      </c>
      <c r="B188" s="4">
        <v>3090000000</v>
      </c>
      <c r="C188" s="4">
        <v>3560000000</v>
      </c>
      <c r="D188" s="4">
        <v>3390000000</v>
      </c>
      <c r="E188" s="4">
        <v>3140000000</v>
      </c>
      <c r="F188" s="4">
        <v>3860000000</v>
      </c>
      <c r="H188" t="s">
        <f>A187</f>
        <v>166</v>
      </c>
      <c r="I188" s="3">
        <f>IFERROR(J188/$J$178,0)</f>
        <v>0.17504488330341114</v>
      </c>
      <c r="J188" s="4">
        <f>B187</f>
        <v>1950000000</v>
      </c>
      <c r="K188" s="3">
        <f>IFERROR(L188/$L$178,0)</f>
        <v>0.26893939393939392</v>
      </c>
      <c r="L188" s="4">
        <f>C187</f>
        <v>2840000000</v>
      </c>
      <c r="M188" s="3">
        <f>IFERROR(N188/$N$178,0)</f>
        <v>0.03256608933454877</v>
      </c>
      <c r="N188" s="4">
        <f>D187</f>
        <v>357250000</v>
      </c>
      <c r="O188" s="3">
        <f>IFERROR(P188/$P$178,0)</f>
        <v>0.044420957542908764</v>
      </c>
      <c r="P188" s="4">
        <f>E187</f>
        <v>491740000</v>
      </c>
      <c r="Q188" s="3">
        <f>IFERROR(R188/$R$178,0)</f>
        <v>0</v>
      </c>
      <c r="R188" s="4">
        <f>F37</f>
        <v>0</v>
      </c>
      <c r="T188" t="s">
        <f>A187</f>
        <v>166</v>
      </c>
      <c r="U188" s="3">
        <f>IFERROR(V188/$V188,0)</f>
        <v>1</v>
      </c>
      <c r="V188" s="4">
        <f>B187</f>
        <v>1950000000</v>
      </c>
      <c r="W188" s="3">
        <f>IFERROR(X188/$V188,0)</f>
        <v>1.4564102564102563</v>
      </c>
      <c r="X188" s="4">
        <f>C187</f>
        <v>2840000000</v>
      </c>
      <c r="Y188" s="3">
        <f>IFERROR(Z188/$V188,0)</f>
        <v>0.18320512820512821</v>
      </c>
      <c r="Z188" s="4">
        <f>D187</f>
        <v>357250000</v>
      </c>
      <c r="AA188" s="3">
        <f>IFERROR(AB188/$V188,0)</f>
        <v>0.25217435897435897</v>
      </c>
      <c r="AB188" s="4">
        <f>E187</f>
        <v>491740000</v>
      </c>
      <c r="AC188" s="3">
        <f>IFERROR(AD188/$V188,0)</f>
        <v>0</v>
      </c>
      <c r="AD188" s="4">
        <f>F37</f>
        <v>0</v>
      </c>
    </row>
    <row r="189" spans="1:30" ht="13.23529411764706">
      <c r="A189" t="s">
        <v>168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H189" t="s">
        <f>A188</f>
        <v>167</v>
      </c>
      <c r="I189" s="3">
        <f>IFERROR(J189/$J$178,0)</f>
        <v>0.27737881508078993</v>
      </c>
      <c r="J189" s="4">
        <f>B188</f>
        <v>3090000000</v>
      </c>
      <c r="K189" s="3">
        <f>IFERROR(L189/$L$178,0)</f>
        <v>0.3371212121212121</v>
      </c>
      <c r="L189" s="4">
        <f>C188</f>
        <v>3560000000</v>
      </c>
      <c r="M189" s="3">
        <f>IFERROR(N189/$N$178,0)</f>
        <v>0.30902461257976299</v>
      </c>
      <c r="N189" s="4">
        <f>D188</f>
        <v>3390000000</v>
      </c>
      <c r="O189" s="3">
        <f>IFERROR(P189/$P$178,0)</f>
        <v>0.28364950316169829</v>
      </c>
      <c r="P189" s="4">
        <f>E188</f>
        <v>3140000000</v>
      </c>
      <c r="Q189" s="3">
        <f>IFERROR(R189/$R$178,0)</f>
        <v>0</v>
      </c>
      <c r="R189" s="4">
        <f>F38</f>
        <v>0</v>
      </c>
      <c r="T189" t="s">
        <f>A188</f>
        <v>167</v>
      </c>
      <c r="U189" s="3">
        <f>IFERROR(V189/$V189,0)</f>
        <v>1</v>
      </c>
      <c r="V189" s="4">
        <f>B188</f>
        <v>3090000000</v>
      </c>
      <c r="W189" s="3">
        <f>IFERROR(X189/$V189,0)</f>
        <v>1.1521035598705502</v>
      </c>
      <c r="X189" s="4">
        <f>C188</f>
        <v>3560000000</v>
      </c>
      <c r="Y189" s="3">
        <f>IFERROR(Z189/$V189,0)</f>
        <v>1.0970873786407767</v>
      </c>
      <c r="Z189" s="4">
        <f>D188</f>
        <v>3390000000</v>
      </c>
      <c r="AA189" s="3">
        <f>IFERROR(AB189/$V189,0)</f>
        <v>1.0161812297734627</v>
      </c>
      <c r="AB189" s="4">
        <f>E188</f>
        <v>3140000000</v>
      </c>
      <c r="AC189" s="3">
        <f>IFERROR(AD189/$V189,0)</f>
        <v>0</v>
      </c>
      <c r="AD189" s="4">
        <f>F38</f>
        <v>0</v>
      </c>
    </row>
    <row r="190" spans="1:30" ht="13.23529411764706">
      <c r="A190" t="s">
        <v>169</v>
      </c>
      <c r="B190" s="4">
        <v>200160000</v>
      </c>
      <c r="C190" s="4">
        <v>-559470000</v>
      </c>
      <c r="D190" s="4">
        <v>-766740000</v>
      </c>
      <c r="E190" s="4">
        <v>-752750000</v>
      </c>
      <c r="F190" s="4">
        <v>-1040000000</v>
      </c>
      <c r="H190" t="s">
        <f>A189</f>
        <v>168</v>
      </c>
      <c r="I190" s="3">
        <f>IFERROR(J190/$J$178,0)</f>
        <v>0</v>
      </c>
      <c r="J190" s="4">
        <f>B189</f>
        <v>0</v>
      </c>
      <c r="K190" s="3">
        <f>IFERROR(L190/$L$178,0)</f>
        <v>0</v>
      </c>
      <c r="L190" s="4">
        <f>C189</f>
        <v>0</v>
      </c>
      <c r="M190" s="3">
        <f>IFERROR(N190/$N$178,0)</f>
        <v>0</v>
      </c>
      <c r="N190" s="4">
        <f>D189</f>
        <v>0</v>
      </c>
      <c r="O190" s="3">
        <f>IFERROR(P190/$P$178,0)</f>
        <v>0</v>
      </c>
      <c r="P190" s="4">
        <f>E189</f>
        <v>0</v>
      </c>
      <c r="Q190" s="3">
        <f>IFERROR(R190/$R$178,0)</f>
        <v>0</v>
      </c>
      <c r="R190" s="4">
        <f>F39</f>
        <v>0</v>
      </c>
      <c r="T190" t="s">
        <f>A189</f>
        <v>168</v>
      </c>
      <c r="U190" s="3">
        <f>IFERROR(V190/$V190,0)</f>
        <v>0</v>
      </c>
      <c r="V190" s="4">
        <f>B189</f>
        <v>0</v>
      </c>
      <c r="W190" s="3">
        <f>IFERROR(X190/$V190,0)</f>
        <v>0</v>
      </c>
      <c r="X190" s="4">
        <f>C189</f>
        <v>0</v>
      </c>
      <c r="Y190" s="3">
        <f>IFERROR(Z190/$V190,0)</f>
        <v>0</v>
      </c>
      <c r="Z190" s="4">
        <f>D189</f>
        <v>0</v>
      </c>
      <c r="AA190" s="3">
        <f>IFERROR(AB190/$V190,0)</f>
        <v>0</v>
      </c>
      <c r="AB190" s="4">
        <f>E189</f>
        <v>0</v>
      </c>
      <c r="AC190" s="3">
        <f>IFERROR(AD190/$V190,0)</f>
        <v>0</v>
      </c>
      <c r="AD190" s="4">
        <f>F39</f>
        <v>0</v>
      </c>
    </row>
    <row r="191" spans="1:30" ht="13.23529411764706">
      <c r="A191" t="s">
        <v>170</v>
      </c>
      <c r="B191" s="4">
        <v>38150000</v>
      </c>
      <c r="C191" s="4">
        <v>-96980000</v>
      </c>
      <c r="D191" s="4">
        <v>-97640000</v>
      </c>
      <c r="E191" s="4">
        <v>98550000</v>
      </c>
      <c r="F191" s="4">
        <v>-101230000</v>
      </c>
      <c r="H191" t="s">
        <f>A190</f>
        <v>169</v>
      </c>
      <c r="I191" s="3">
        <f>IFERROR(J191/$J$178,0)</f>
        <v>0.017967684021543986</v>
      </c>
      <c r="J191" s="4">
        <f>B190</f>
        <v>200160000</v>
      </c>
      <c r="K191" s="3">
        <f>IFERROR(L191/$L$178,0)</f>
        <v>-0.052980113636363638</v>
      </c>
      <c r="L191" s="4">
        <f>C190</f>
        <v>-559470000</v>
      </c>
      <c r="M191" s="3">
        <f>IFERROR(N191/$N$178,0)</f>
        <v>-0.069894257064721965</v>
      </c>
      <c r="N191" s="4">
        <f>D190</f>
        <v>-766740000</v>
      </c>
      <c r="O191" s="3">
        <f>IFERROR(P191/$P$178,0)</f>
        <v>-0.067999096657633248</v>
      </c>
      <c r="P191" s="4">
        <f>E190</f>
        <v>-752750000</v>
      </c>
      <c r="Q191" s="3">
        <f>IFERROR(R191/$R$178,0)</f>
        <v>0</v>
      </c>
      <c r="R191" s="4">
        <f>F40</f>
        <v>0</v>
      </c>
      <c r="T191" t="s">
        <f>A190</f>
        <v>169</v>
      </c>
      <c r="U191" s="3">
        <f>IFERROR(V191/$V191,0)</f>
        <v>1</v>
      </c>
      <c r="V191" s="4">
        <f>B190</f>
        <v>200160000</v>
      </c>
      <c r="W191" s="3">
        <f>IFERROR(X191/$V191,0)</f>
        <v>-2.7951139088729016</v>
      </c>
      <c r="X191" s="4">
        <f>C190</f>
        <v>-559470000</v>
      </c>
      <c r="Y191" s="3">
        <f>IFERROR(Z191/$V191,0)</f>
        <v>-3.8306354916067145</v>
      </c>
      <c r="Z191" s="4">
        <f>D190</f>
        <v>-766740000</v>
      </c>
      <c r="AA191" s="3">
        <f>IFERROR(AB191/$V191,0)</f>
        <v>-3.7607414068745002</v>
      </c>
      <c r="AB191" s="4">
        <f>E190</f>
        <v>-752750000</v>
      </c>
      <c r="AC191" s="3">
        <f>IFERROR(AD191/$V191,0)</f>
        <v>0</v>
      </c>
      <c r="AD191" s="4">
        <f>F40</f>
        <v>0</v>
      </c>
    </row>
    <row r="192" spans="1:30" ht="13.23529411764706">
      <c r="A192" t="s">
        <v>115</v>
      </c>
      <c r="B192" s="4">
        <v>-135210000</v>
      </c>
      <c r="C192" s="4">
        <v>174420000</v>
      </c>
      <c r="D192" s="4">
        <v>101800000</v>
      </c>
      <c r="E192" s="4">
        <v>97310000</v>
      </c>
      <c r="F192" s="4">
        <v>-71900000</v>
      </c>
      <c r="H192" t="s">
        <f>A191</f>
        <v>170</v>
      </c>
      <c r="I192" s="3">
        <f>IFERROR(J192/$J$178,0)</f>
        <v>0.0034245960502692998</v>
      </c>
      <c r="J192" s="4">
        <f>B191</f>
        <v>38150000</v>
      </c>
      <c r="K192" s="3">
        <f>IFERROR(L192/$L$178,0)</f>
        <v>-0.0091837121212121221</v>
      </c>
      <c r="L192" s="4">
        <f>C191</f>
        <v>-96980000</v>
      </c>
      <c r="M192" s="3">
        <f>IFERROR(N192/$N$178,0)</f>
        <v>-0.0089006381039197814</v>
      </c>
      <c r="N192" s="4">
        <f>D191</f>
        <v>-97640000</v>
      </c>
      <c r="O192" s="3">
        <f>IFERROR(P192/$P$178,0)</f>
        <v>0.0089024390243902431</v>
      </c>
      <c r="P192" s="4">
        <f>E191</f>
        <v>98550000</v>
      </c>
      <c r="Q192" s="3">
        <f>IFERROR(R192/$R$178,0)</f>
        <v>0</v>
      </c>
      <c r="R192" s="4">
        <f>F41</f>
        <v>0</v>
      </c>
      <c r="T192" t="s">
        <f>A191</f>
        <v>170</v>
      </c>
      <c r="U192" s="3">
        <f>IFERROR(V192/$V192,0)</f>
        <v>1</v>
      </c>
      <c r="V192" s="4">
        <f>B191</f>
        <v>38150000</v>
      </c>
      <c r="W192" s="3">
        <f>IFERROR(X192/$V192,0)</f>
        <v>-2.542070773263434</v>
      </c>
      <c r="X192" s="4">
        <f>C191</f>
        <v>-96980000</v>
      </c>
      <c r="Y192" s="3">
        <f>IFERROR(Z192/$V192,0)</f>
        <v>-2.5593709043250326</v>
      </c>
      <c r="Z192" s="4">
        <f>D191</f>
        <v>-97640000</v>
      </c>
      <c r="AA192" s="3">
        <f>IFERROR(AB192/$V192,0)</f>
        <v>2.583224115334207</v>
      </c>
      <c r="AB192" s="4">
        <f>E191</f>
        <v>98550000</v>
      </c>
      <c r="AC192" s="3">
        <f>IFERROR(AD192/$V192,0)</f>
        <v>-0</v>
      </c>
      <c r="AD192" s="4">
        <f>F41</f>
        <v>0</v>
      </c>
    </row>
    <row r="193" spans="1:30" ht="13.23529411764706">
      <c r="A193" t="s">
        <v>171</v>
      </c>
      <c r="B193" s="4">
        <v>321040000</v>
      </c>
      <c r="C193" s="4">
        <v>-638830000</v>
      </c>
      <c r="D193" s="4">
        <v>-768600000</v>
      </c>
      <c r="E193" s="4">
        <v>-999670000</v>
      </c>
      <c r="F193" s="4">
        <v>-823410000</v>
      </c>
      <c r="H193" t="s">
        <f>A192</f>
        <v>115</v>
      </c>
      <c r="I193" s="3">
        <f>IFERROR(J193/$J$178,0)</f>
        <v>-0.012137342908438062</v>
      </c>
      <c r="J193" s="4">
        <f>B192</f>
        <v>-135210000</v>
      </c>
      <c r="K193" s="3">
        <f>IFERROR(L193/$L$178,0)</f>
        <v>0.016517045454545454</v>
      </c>
      <c r="L193" s="4">
        <f>C192</f>
        <v>174420000</v>
      </c>
      <c r="M193" s="3">
        <f>IFERROR(N193/$N$178,0)</f>
        <v>0.0092798541476754783</v>
      </c>
      <c r="N193" s="4">
        <f>D192</f>
        <v>101800000</v>
      </c>
      <c r="O193" s="3">
        <f>IFERROR(P193/$P$178,0)</f>
        <v>0.0087904245709123762</v>
      </c>
      <c r="P193" s="4">
        <f>E192</f>
        <v>97310000</v>
      </c>
      <c r="Q193" s="3">
        <f>IFERROR(R193/$R$178,0)</f>
        <v>0.057337975858867227</v>
      </c>
      <c r="R193" s="4">
        <f>F42</f>
        <v>617530000</v>
      </c>
      <c r="T193" t="s">
        <f>A192</f>
        <v>115</v>
      </c>
      <c r="U193" s="3">
        <f>IFERROR(V193/$V193,0)</f>
        <v>1</v>
      </c>
      <c r="V193" s="4">
        <f>B192</f>
        <v>-135210000</v>
      </c>
      <c r="W193" s="3">
        <f>IFERROR(X193/$V193,0)</f>
        <v>-1.289993343687597</v>
      </c>
      <c r="X193" s="4">
        <f>C192</f>
        <v>174420000</v>
      </c>
      <c r="Y193" s="3">
        <f>IFERROR(Z193/$V193,0)</f>
        <v>-0.7529028917979439</v>
      </c>
      <c r="Z193" s="4">
        <f>D192</f>
        <v>101800000</v>
      </c>
      <c r="AA193" s="3">
        <f>IFERROR(AB193/$V193,0)</f>
        <v>-0.71969528880999922</v>
      </c>
      <c r="AB193" s="4">
        <f>E192</f>
        <v>97310000</v>
      </c>
      <c r="AC193" s="3">
        <f>IFERROR(AD193/$V193,0)</f>
        <v>-4.567191775756231</v>
      </c>
      <c r="AD193" s="4">
        <f>F42</f>
        <v>617530000</v>
      </c>
    </row>
    <row r="194" spans="1:30" ht="13.23529411764706">
      <c r="A194" t="s">
        <v>172</v>
      </c>
      <c r="B194" s="4">
        <v>3290000000</v>
      </c>
      <c r="C194" s="4">
        <v>3000000000</v>
      </c>
      <c r="D194" s="4">
        <v>2620000000</v>
      </c>
      <c r="E194" s="4">
        <v>2390000000</v>
      </c>
      <c r="F194" s="4">
        <v>2820000000</v>
      </c>
      <c r="H194" t="s">
        <f>A193</f>
        <v>171</v>
      </c>
      <c r="I194" s="3">
        <f>IFERROR(J194/$J$178,0)</f>
        <v>0.028818671454219031</v>
      </c>
      <c r="J194" s="4">
        <f>B193</f>
        <v>321040000</v>
      </c>
      <c r="K194" s="3">
        <f>IFERROR(L194/$L$178,0)</f>
        <v>-0.060495265151515154</v>
      </c>
      <c r="L194" s="4">
        <f>C193</f>
        <v>-638830000</v>
      </c>
      <c r="M194" s="3">
        <f>IFERROR(N194/$N$178,0)</f>
        <v>-0.070063810391978121</v>
      </c>
      <c r="N194" s="4">
        <f>D193</f>
        <v>-768600000</v>
      </c>
      <c r="O194" s="3">
        <f>IFERROR(P194/$P$178,0)</f>
        <v>-0.090304426377597113</v>
      </c>
      <c r="P194" s="4">
        <f>E193</f>
        <v>-999670000</v>
      </c>
      <c r="Q194" s="3">
        <f>IFERROR(R194/$R$178,0)</f>
        <v>0.044199628597957286</v>
      </c>
      <c r="R194" s="4">
        <f>F43</f>
        <v>476030000</v>
      </c>
      <c r="T194" t="s">
        <f>A193</f>
        <v>171</v>
      </c>
      <c r="U194" s="3">
        <f>IFERROR(V194/$V194,0)</f>
        <v>1</v>
      </c>
      <c r="V194" s="4">
        <f>B193</f>
        <v>321040000</v>
      </c>
      <c r="W194" s="3">
        <f>IFERROR(X194/$V194,0)</f>
        <v>-1.9898766508846251</v>
      </c>
      <c r="X194" s="4">
        <f>C193</f>
        <v>-638830000</v>
      </c>
      <c r="Y194" s="3">
        <f>IFERROR(Z194/$V194,0)</f>
        <v>-2.3940941938699227</v>
      </c>
      <c r="Z194" s="4">
        <f>D193</f>
        <v>-768600000</v>
      </c>
      <c r="AA194" s="3">
        <f>IFERROR(AB194/$V194,0)</f>
        <v>-3.113848741589833</v>
      </c>
      <c r="AB194" s="4">
        <f>E193</f>
        <v>-999670000</v>
      </c>
      <c r="AC194" s="3">
        <f>IFERROR(AD194/$V194,0)</f>
        <v>1.482774732120608</v>
      </c>
      <c r="AD194" s="4">
        <f>F43</f>
        <v>476030000</v>
      </c>
    </row>
    <row r="195" spans="1:30" ht="13.23529411764706">
      <c r="A195" t="s">
        <v>173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H195" t="s">
        <f>A194</f>
        <v>172</v>
      </c>
      <c r="I195" s="3">
        <f>IFERROR(J195/$J$178,0)</f>
        <v>0.29533213644524237</v>
      </c>
      <c r="J195" s="4">
        <f>B194</f>
        <v>3290000000</v>
      </c>
      <c r="K195" s="3">
        <f>IFERROR(L195/$L$178,0)</f>
        <v>0.28409090909090912</v>
      </c>
      <c r="L195" s="4">
        <f>C194</f>
        <v>3000000000</v>
      </c>
      <c r="M195" s="3">
        <f>IFERROR(N195/$N$178,0)</f>
        <v>0.23883318140382861</v>
      </c>
      <c r="N195" s="4">
        <f>D194</f>
        <v>2620000000</v>
      </c>
      <c r="O195" s="3">
        <f>IFERROR(P195/$P$178,0)</f>
        <v>0.21589882565492322</v>
      </c>
      <c r="P195" s="4">
        <f>E194</f>
        <v>2390000000</v>
      </c>
      <c r="Q195" s="3">
        <f>IFERROR(R195/$R$178,0)</f>
        <v>0.11977715877437325</v>
      </c>
      <c r="R195" s="4">
        <f>F44</f>
        <v>1290000000</v>
      </c>
      <c r="T195" t="s">
        <f>A194</f>
        <v>172</v>
      </c>
      <c r="U195" s="3">
        <f>IFERROR(V195/$V195,0)</f>
        <v>1</v>
      </c>
      <c r="V195" s="4">
        <f>B194</f>
        <v>3290000000</v>
      </c>
      <c r="W195" s="3">
        <f>IFERROR(X195/$V195,0)</f>
        <v>0.91185410334346506</v>
      </c>
      <c r="X195" s="4">
        <f>C194</f>
        <v>3000000000</v>
      </c>
      <c r="Y195" s="3">
        <f>IFERROR(Z195/$V195,0)</f>
        <v>0.79635258358662619</v>
      </c>
      <c r="Z195" s="4">
        <f>D194</f>
        <v>2620000000</v>
      </c>
      <c r="AA195" s="3">
        <f>IFERROR(AB195/$V195,0)</f>
        <v>0.7264437689969605</v>
      </c>
      <c r="AB195" s="4">
        <f>E194</f>
        <v>2390000000</v>
      </c>
      <c r="AC195" s="3">
        <f>IFERROR(AD195/$V195,0)</f>
        <v>0.39209726443769</v>
      </c>
      <c r="AD195" s="4">
        <f>F44</f>
        <v>1290000000</v>
      </c>
    </row>
    <row r="196" spans="1:30" ht="13.23529411764706">
      <c r="A196" t="s">
        <v>174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H196" t="s">
        <f>A195</f>
        <v>173</v>
      </c>
      <c r="I196" s="3">
        <f>IFERROR(J196/$J$178,0)</f>
        <v>0</v>
      </c>
      <c r="J196" s="4">
        <f>B195</f>
        <v>0</v>
      </c>
      <c r="K196" s="3">
        <f>IFERROR(L196/$L$178,0)</f>
        <v>0</v>
      </c>
      <c r="L196" s="4">
        <f>C195</f>
        <v>0</v>
      </c>
      <c r="M196" s="3">
        <f>IFERROR(N196/$N$178,0)</f>
        <v>0</v>
      </c>
      <c r="N196" s="4">
        <f>D195</f>
        <v>0</v>
      </c>
      <c r="O196" s="3">
        <f>IFERROR(P196/$P$178,0)</f>
        <v>0</v>
      </c>
      <c r="P196" s="4">
        <f>E195</f>
        <v>0</v>
      </c>
      <c r="Q196" s="3">
        <f>IFERROR(R196/$R$178,0)</f>
        <v>-0.0001392757660167131</v>
      </c>
      <c r="R196" s="4">
        <f>F45</f>
        <v>-1500000</v>
      </c>
      <c r="T196" t="s">
        <f>A195</f>
        <v>173</v>
      </c>
      <c r="U196" s="3">
        <f>IFERROR(V196/$V196,0)</f>
        <v>0</v>
      </c>
      <c r="V196" s="4">
        <f>B195</f>
        <v>0</v>
      </c>
      <c r="W196" s="3">
        <f>IFERROR(X196/$V196,0)</f>
        <v>0</v>
      </c>
      <c r="X196" s="4">
        <f>C195</f>
        <v>0</v>
      </c>
      <c r="Y196" s="3">
        <f>IFERROR(Z196/$V196,0)</f>
        <v>0</v>
      </c>
      <c r="Z196" s="4">
        <f>D195</f>
        <v>0</v>
      </c>
      <c r="AA196" s="3">
        <f>IFERROR(AB196/$V196,0)</f>
        <v>0</v>
      </c>
      <c r="AB196" s="4">
        <f>E195</f>
        <v>0</v>
      </c>
      <c r="AC196" s="3">
        <f>IFERROR(AD196/$V196,0)</f>
        <v>0</v>
      </c>
      <c r="AD196" s="4">
        <f>F45</f>
        <v>-1500000</v>
      </c>
    </row>
    <row r="197" spans="1:30" ht="13.23529411764706">
      <c r="A197" t="s">
        <v>175</v>
      </c>
      <c r="B197" s="4">
        <v>-2990000000</v>
      </c>
      <c r="C197" s="4">
        <v>-4040000000</v>
      </c>
      <c r="D197" s="4">
        <v>-4000000000</v>
      </c>
      <c r="E197" s="4">
        <v>-4269999999.9999995</v>
      </c>
      <c r="F197" s="4">
        <v>-4630000000</v>
      </c>
      <c r="H197" t="s">
        <f>A196</f>
        <v>174</v>
      </c>
      <c r="I197" s="3">
        <f>IFERROR(J197/$J$178,0)</f>
        <v>0</v>
      </c>
      <c r="J197" s="4">
        <f>B196</f>
        <v>0</v>
      </c>
      <c r="K197" s="3">
        <f>IFERROR(L197/$L$178,0)</f>
        <v>0</v>
      </c>
      <c r="L197" s="4">
        <f>C196</f>
        <v>0</v>
      </c>
      <c r="M197" s="3">
        <f>IFERROR(N197/$N$178,0)</f>
        <v>0</v>
      </c>
      <c r="N197" s="4">
        <f>D196</f>
        <v>0</v>
      </c>
      <c r="O197" s="3">
        <f>IFERROR(P197/$P$178,0)</f>
        <v>0</v>
      </c>
      <c r="P197" s="4">
        <f>E196</f>
        <v>0</v>
      </c>
      <c r="Q197" s="3">
        <f>IFERROR(R197/$R$178,0)</f>
        <v>0.050031569173630455</v>
      </c>
      <c r="R197" s="4">
        <f>F46</f>
        <v>538840000</v>
      </c>
      <c r="T197" t="s">
        <f>A196</f>
        <v>174</v>
      </c>
      <c r="U197" s="3">
        <f>IFERROR(V197/$V197,0)</f>
        <v>0</v>
      </c>
      <c r="V197" s="4">
        <f>B196</f>
        <v>0</v>
      </c>
      <c r="W197" s="3">
        <f>IFERROR(X197/$V197,0)</f>
        <v>0</v>
      </c>
      <c r="X197" s="4">
        <f>C196</f>
        <v>0</v>
      </c>
      <c r="Y197" s="3">
        <f>IFERROR(Z197/$V197,0)</f>
        <v>0</v>
      </c>
      <c r="Z197" s="4">
        <f>D196</f>
        <v>0</v>
      </c>
      <c r="AA197" s="3">
        <f>IFERROR(AB197/$V197,0)</f>
        <v>0</v>
      </c>
      <c r="AB197" s="4">
        <f>E196</f>
        <v>0</v>
      </c>
      <c r="AC197" s="3">
        <f>IFERROR(AD197/$V197,0)</f>
        <v>0</v>
      </c>
      <c r="AD197" s="4">
        <f>F46</f>
        <v>538840000</v>
      </c>
    </row>
    <row r="198" spans="1:30" ht="13.23529411764706">
      <c r="A198" t="s">
        <v>176</v>
      </c>
      <c r="B198" s="4">
        <v>-2990000000</v>
      </c>
      <c r="C198" s="4">
        <v>-4040000000</v>
      </c>
      <c r="D198" s="4">
        <v>-4000000000</v>
      </c>
      <c r="E198" s="4">
        <v>-4269999999.9999995</v>
      </c>
      <c r="F198" s="4">
        <v>-4630000000</v>
      </c>
      <c r="H198" t="s">
        <f>A197</f>
        <v>175</v>
      </c>
      <c r="I198" s="3">
        <f>IFERROR(J198/$J$178,0)</f>
        <v>-0.26840215439856374</v>
      </c>
      <c r="J198" s="4">
        <f>B197</f>
        <v>-2990000000</v>
      </c>
      <c r="K198" s="3">
        <f>IFERROR(L198/$L$178,0)</f>
        <v>-0.38257575757575757</v>
      </c>
      <c r="L198" s="4">
        <f>C197</f>
        <v>-4040000000</v>
      </c>
      <c r="M198" s="3">
        <f>IFERROR(N198/$N$178,0)</f>
        <v>-0.36463081130355512</v>
      </c>
      <c r="N198" s="4">
        <f>D197</f>
        <v>-4000000000</v>
      </c>
      <c r="O198" s="3">
        <f>IFERROR(P198/$P$178,0)</f>
        <v>-0.38572719060523936</v>
      </c>
      <c r="P198" s="4">
        <f>E197</f>
        <v>-4269999999.9999995</v>
      </c>
      <c r="Q198" s="3">
        <f>IFERROR(R198/$R$178,0)</f>
        <v>0</v>
      </c>
      <c r="R198" s="4">
        <f>F47</f>
        <v>0</v>
      </c>
      <c r="T198" t="s">
        <f>A197</f>
        <v>175</v>
      </c>
      <c r="U198" s="3">
        <f>IFERROR(V198/$V198,0)</f>
        <v>1</v>
      </c>
      <c r="V198" s="4">
        <f>B197</f>
        <v>-2990000000</v>
      </c>
      <c r="W198" s="3">
        <f>IFERROR(X198/$V198,0)</f>
        <v>1.3511705685618729</v>
      </c>
      <c r="X198" s="4">
        <f>C197</f>
        <v>-4040000000</v>
      </c>
      <c r="Y198" s="3">
        <f>IFERROR(Z198/$V198,0)</f>
        <v>1.3377926421404682</v>
      </c>
      <c r="Z198" s="4">
        <f>D197</f>
        <v>-4000000000</v>
      </c>
      <c r="AA198" s="3">
        <f>IFERROR(AB198/$V198,0)</f>
        <v>1.4280936454849498</v>
      </c>
      <c r="AB198" s="4">
        <f>E197</f>
        <v>-4269999999.9999995</v>
      </c>
      <c r="AC198" s="3">
        <f>IFERROR(AD198/$V198,0)</f>
        <v>-0</v>
      </c>
      <c r="AD198" s="4">
        <f>F47</f>
        <v>0</v>
      </c>
    </row>
    <row r="199" spans="1:30" ht="13.23529411764706">
      <c r="A199" t="s">
        <v>177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176</v>
      </c>
      <c r="I199" s="3">
        <f>IFERROR(J199/$J$178,0)</f>
        <v>-0.26840215439856374</v>
      </c>
      <c r="J199" s="4">
        <f>B198</f>
        <v>-2990000000</v>
      </c>
      <c r="K199" s="3">
        <f>IFERROR(L199/$L$178,0)</f>
        <v>-0.38257575757575757</v>
      </c>
      <c r="L199" s="4">
        <f>C198</f>
        <v>-4040000000</v>
      </c>
      <c r="M199" s="3">
        <f>IFERROR(N199/$N$178,0)</f>
        <v>-0.36463081130355512</v>
      </c>
      <c r="N199" s="4">
        <f>D198</f>
        <v>-4000000000</v>
      </c>
      <c r="O199" s="3">
        <f>IFERROR(P199/$P$178,0)</f>
        <v>-0.38572719060523936</v>
      </c>
      <c r="P199" s="4">
        <f>E198</f>
        <v>-4269999999.9999995</v>
      </c>
      <c r="Q199" s="3">
        <f>IFERROR(R199/$R$178,0)</f>
        <v>0.068935004642525527</v>
      </c>
      <c r="R199" s="4">
        <f>F48</f>
        <v>742430000</v>
      </c>
      <c r="T199" t="s">
        <f>A198</f>
        <v>176</v>
      </c>
      <c r="U199" s="3">
        <f>IFERROR(V199/$V199,0)</f>
        <v>1</v>
      </c>
      <c r="V199" s="4">
        <f>B198</f>
        <v>-2990000000</v>
      </c>
      <c r="W199" s="3">
        <f>IFERROR(X199/$V199,0)</f>
        <v>1.3511705685618729</v>
      </c>
      <c r="X199" s="4">
        <f>C198</f>
        <v>-4040000000</v>
      </c>
      <c r="Y199" s="3">
        <f>IFERROR(Z199/$V199,0)</f>
        <v>1.3377926421404682</v>
      </c>
      <c r="Z199" s="4">
        <f>D198</f>
        <v>-4000000000</v>
      </c>
      <c r="AA199" s="3">
        <f>IFERROR(AB199/$V199,0)</f>
        <v>1.4280936454849498</v>
      </c>
      <c r="AB199" s="4">
        <f>E198</f>
        <v>-4269999999.9999995</v>
      </c>
      <c r="AC199" s="3">
        <f>IFERROR(AD199/$V199,0)</f>
        <v>-0.24830434782608696</v>
      </c>
      <c r="AD199" s="4">
        <f>F48</f>
        <v>742430000</v>
      </c>
    </row>
    <row r="200" spans="1:30" ht="13.23529411764706">
      <c r="A200" t="s">
        <v>178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177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177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3.23529411764706">
      <c r="A201" t="s">
        <v>179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H201" t="s">
        <f>A200</f>
        <v>178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0.074965645311049212</v>
      </c>
      <c r="R201" s="4">
        <f>F50</f>
        <v>807380000</v>
      </c>
      <c r="T201" t="s">
        <f>A200</f>
        <v>178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807380000</v>
      </c>
    </row>
    <row r="202" spans="1:30" ht="13.23529411764706">
      <c r="A202" t="s">
        <v>180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H202" t="s">
        <f>A201</f>
        <v>179</v>
      </c>
      <c r="I202" s="3">
        <f>IFERROR(J202/$J$178,0)</f>
        <v>0</v>
      </c>
      <c r="J202" s="4">
        <f>B201</f>
        <v>0</v>
      </c>
      <c r="K202" s="3">
        <f>IFERROR(L202/$L$178,0)</f>
        <v>0</v>
      </c>
      <c r="L202" s="4">
        <f>C201</f>
        <v>0</v>
      </c>
      <c r="M202" s="3">
        <f>IFERROR(N202/$N$178,0)</f>
        <v>0</v>
      </c>
      <c r="N202" s="4">
        <f>D201</f>
        <v>0</v>
      </c>
      <c r="O202" s="3">
        <f>IFERROR(P202/$P$178,0)</f>
        <v>0</v>
      </c>
      <c r="P202" s="4">
        <f>E201</f>
        <v>0</v>
      </c>
      <c r="Q202" s="3">
        <f>IFERROR(R202/$R$178,0)</f>
        <v>0.0060315691736304543</v>
      </c>
      <c r="R202" s="4">
        <f>F51</f>
        <v>64959999.999999993</v>
      </c>
      <c r="T202" t="s">
        <f>A201</f>
        <v>179</v>
      </c>
      <c r="U202" s="3">
        <f>IFERROR(V202/$V202,0)</f>
        <v>0</v>
      </c>
      <c r="V202" s="4">
        <f>B201</f>
        <v>0</v>
      </c>
      <c r="W202" s="3">
        <f>IFERROR(X202/$V202,0)</f>
        <v>0</v>
      </c>
      <c r="X202" s="4">
        <f>C201</f>
        <v>0</v>
      </c>
      <c r="Y202" s="3">
        <f>IFERROR(Z202/$V202,0)</f>
        <v>0</v>
      </c>
      <c r="Z202" s="4">
        <f>D201</f>
        <v>0</v>
      </c>
      <c r="AA202" s="3">
        <f>IFERROR(AB202/$V202,0)</f>
        <v>0</v>
      </c>
      <c r="AB202" s="4">
        <f>E201</f>
        <v>0</v>
      </c>
      <c r="AC202" s="3">
        <f>IFERROR(AD202/$V202,0)</f>
        <v>0</v>
      </c>
      <c r="AD202" s="4">
        <f>F51</f>
        <v>64959999.999999993</v>
      </c>
    </row>
    <row r="203" spans="1:30" ht="13.23529411764706">
      <c r="A203" t="s">
        <v>181</v>
      </c>
      <c r="B203" s="4">
        <v>487410000</v>
      </c>
      <c r="C203" s="4">
        <v>0</v>
      </c>
      <c r="D203" s="4">
        <v>100000000</v>
      </c>
      <c r="E203" s="4">
        <v>24900000</v>
      </c>
      <c r="F203" s="4">
        <v>28930000</v>
      </c>
      <c r="H203" t="s">
        <f>A202</f>
        <v>180</v>
      </c>
      <c r="I203" s="3">
        <f>IFERROR(J203/$J$178,0)</f>
        <v>0</v>
      </c>
      <c r="J203" s="4">
        <f>B202</f>
        <v>0</v>
      </c>
      <c r="K203" s="3">
        <f>IFERROR(L203/$L$178,0)</f>
        <v>0</v>
      </c>
      <c r="L203" s="4">
        <f>C202</f>
        <v>0</v>
      </c>
      <c r="M203" s="3">
        <f>IFERROR(N203/$N$178,0)</f>
        <v>0</v>
      </c>
      <c r="N203" s="4">
        <f>D202</f>
        <v>0</v>
      </c>
      <c r="O203" s="3">
        <f>IFERROR(P203/$P$178,0)</f>
        <v>0</v>
      </c>
      <c r="P203" s="4">
        <f>E202</f>
        <v>0</v>
      </c>
      <c r="Q203" s="3">
        <f>IFERROR(R203/$R$178,0)</f>
        <v>0.10120705663881151</v>
      </c>
      <c r="R203" s="4">
        <f>F52</f>
        <v>1090000000</v>
      </c>
      <c r="T203" t="s">
        <f>A202</f>
        <v>180</v>
      </c>
      <c r="U203" s="3">
        <f>IFERROR(V203/$V203,0)</f>
        <v>0</v>
      </c>
      <c r="V203" s="4">
        <f>B202</f>
        <v>0</v>
      </c>
      <c r="W203" s="3">
        <f>IFERROR(X203/$V203,0)</f>
        <v>0</v>
      </c>
      <c r="X203" s="4">
        <f>C202</f>
        <v>0</v>
      </c>
      <c r="Y203" s="3">
        <f>IFERROR(Z203/$V203,0)</f>
        <v>0</v>
      </c>
      <c r="Z203" s="4">
        <f>D202</f>
        <v>0</v>
      </c>
      <c r="AA203" s="3">
        <f>IFERROR(AB203/$V203,0)</f>
        <v>0</v>
      </c>
      <c r="AB203" s="4">
        <f>E202</f>
        <v>0</v>
      </c>
      <c r="AC203" s="3">
        <f>IFERROR(AD203/$V203,0)</f>
        <v>0</v>
      </c>
      <c r="AD203" s="4">
        <f>F52</f>
        <v>1090000000</v>
      </c>
    </row>
    <row r="204" spans="1:30" ht="13.23529411764706">
      <c r="A204" t="s">
        <v>182</v>
      </c>
      <c r="B204" s="4">
        <v>-58210000</v>
      </c>
      <c r="C204" s="4">
        <v>-68200000</v>
      </c>
      <c r="D204" s="4">
        <v>-88400000</v>
      </c>
      <c r="E204" s="4">
        <v>-61940000</v>
      </c>
      <c r="F204" s="4">
        <v>-65239999.999999993</v>
      </c>
      <c r="H204" t="s">
        <f>A203</f>
        <v>181</v>
      </c>
      <c r="I204" s="3">
        <f>IFERROR(J204/$J$178,0)</f>
        <v>0.043753141831238782</v>
      </c>
      <c r="J204" s="4">
        <f>B203</f>
        <v>487410000</v>
      </c>
      <c r="K204" s="3">
        <f>IFERROR(L204/$L$178,0)</f>
        <v>0</v>
      </c>
      <c r="L204" s="4">
        <f>C203</f>
        <v>0</v>
      </c>
      <c r="M204" s="3">
        <f>IFERROR(N204/$N$178,0)</f>
        <v>0.0091157702825888781</v>
      </c>
      <c r="N204" s="4">
        <f>D203</f>
        <v>100000000</v>
      </c>
      <c r="O204" s="3">
        <f>IFERROR(P204/$P$178,0)</f>
        <v>0.0022493224932249325</v>
      </c>
      <c r="P204" s="4">
        <f>E203</f>
        <v>24900000</v>
      </c>
      <c r="Q204" s="3">
        <f>IFERROR(R204/$R$178,0)</f>
        <v>0</v>
      </c>
      <c r="R204" s="4">
        <f>F53</f>
        <v>0</v>
      </c>
      <c r="T204" t="s">
        <f>A203</f>
        <v>181</v>
      </c>
      <c r="U204" s="3">
        <f>IFERROR(V204/$V204,0)</f>
        <v>1</v>
      </c>
      <c r="V204" s="4">
        <f>B203</f>
        <v>487410000</v>
      </c>
      <c r="W204" s="3">
        <f>IFERROR(X204/$V204,0)</f>
        <v>0</v>
      </c>
      <c r="X204" s="4">
        <f>C203</f>
        <v>0</v>
      </c>
      <c r="Y204" s="3">
        <f>IFERROR(Z204/$V204,0)</f>
        <v>0.20516608194333313</v>
      </c>
      <c r="Z204" s="4">
        <f>D203</f>
        <v>100000000</v>
      </c>
      <c r="AA204" s="3">
        <f>IFERROR(AB204/$V204,0)</f>
        <v>0.05108635440388995</v>
      </c>
      <c r="AB204" s="4">
        <f>E203</f>
        <v>24900000</v>
      </c>
      <c r="AC204" s="3">
        <f>IFERROR(AD204/$V204,0)</f>
        <v>0</v>
      </c>
      <c r="AD204" s="4">
        <f>F53</f>
        <v>0</v>
      </c>
    </row>
    <row r="205" spans="1:30" ht="13.23529411764706">
      <c r="A205" t="s">
        <v>183</v>
      </c>
      <c r="B205" s="4">
        <v>-2550000000</v>
      </c>
      <c r="C205" s="4">
        <v>-2490000000</v>
      </c>
      <c r="D205" s="4">
        <v>-3260000000</v>
      </c>
      <c r="E205" s="4">
        <v>-6550000000</v>
      </c>
      <c r="F205" s="4">
        <v>-4219999999.9999995</v>
      </c>
      <c r="H205" t="s">
        <f>A204</f>
        <v>182</v>
      </c>
      <c r="I205" s="3">
        <f>IFERROR(J205/$J$178,0)</f>
        <v>-0.005225314183123878</v>
      </c>
      <c r="J205" s="4">
        <f>B204</f>
        <v>-58210000</v>
      </c>
      <c r="K205" s="3">
        <f>IFERROR(L205/$L$178,0)</f>
        <v>-0.0064583333333333333</v>
      </c>
      <c r="L205" s="4">
        <f>C204</f>
        <v>-68200000</v>
      </c>
      <c r="M205" s="3">
        <f>IFERROR(N205/$N$178,0)</f>
        <v>-0.0080583409298085693</v>
      </c>
      <c r="N205" s="4">
        <f>D204</f>
        <v>-88400000</v>
      </c>
      <c r="O205" s="3">
        <f>IFERROR(P205/$P$178,0)</f>
        <v>-0.0055953026196928638</v>
      </c>
      <c r="P205" s="4">
        <f>E204</f>
        <v>-61940000</v>
      </c>
      <c r="Q205" s="3">
        <f>IFERROR(R205/$R$178,0)</f>
        <v>0</v>
      </c>
      <c r="R205" s="4">
        <f>F54</f>
        <v>0</v>
      </c>
      <c r="T205" t="s">
        <f>A204</f>
        <v>182</v>
      </c>
      <c r="U205" s="3">
        <f>IFERROR(V205/$V205,0)</f>
        <v>1</v>
      </c>
      <c r="V205" s="4">
        <f>B204</f>
        <v>-58210000</v>
      </c>
      <c r="W205" s="3">
        <f>IFERROR(X205/$V205,0)</f>
        <v>1.1716199965641643</v>
      </c>
      <c r="X205" s="4">
        <f>C204</f>
        <v>-68200000</v>
      </c>
      <c r="Y205" s="3">
        <f>IFERROR(Z205/$V205,0)</f>
        <v>1.5186394090362481</v>
      </c>
      <c r="Z205" s="4">
        <f>D204</f>
        <v>-88400000</v>
      </c>
      <c r="AA205" s="3">
        <f>IFERROR(AB205/$V205,0)</f>
        <v>1.0640783370554887</v>
      </c>
      <c r="AB205" s="4">
        <f>E204</f>
        <v>-61940000</v>
      </c>
      <c r="AC205" s="3">
        <f>IFERROR(AD205/$V205,0)</f>
        <v>-0</v>
      </c>
      <c r="AD205" s="4">
        <f>F54</f>
        <v>0</v>
      </c>
    </row>
    <row r="206" spans="1:30" ht="13.23529411764706">
      <c r="A206" t="s">
        <v>184</v>
      </c>
      <c r="B206" s="4">
        <v>2490000000</v>
      </c>
      <c r="C206" s="4">
        <v>2420000000</v>
      </c>
      <c r="D206" s="4">
        <v>3180000000</v>
      </c>
      <c r="E206" s="4">
        <v>6480000000</v>
      </c>
      <c r="F206" s="4">
        <v>4150000000.0000005</v>
      </c>
      <c r="H206" t="s">
        <f>A205</f>
        <v>183</v>
      </c>
      <c r="I206" s="3">
        <f>IFERROR(J206/$J$178,0)</f>
        <v>-0.22890484739676839</v>
      </c>
      <c r="J206" s="4">
        <f>B205</f>
        <v>-2550000000</v>
      </c>
      <c r="K206" s="3">
        <f>IFERROR(L206/$L$178,0)</f>
        <v>-0.23579545454545456</v>
      </c>
      <c r="L206" s="4">
        <f>C205</f>
        <v>-2490000000</v>
      </c>
      <c r="M206" s="3">
        <f>IFERROR(N206/$N$178,0)</f>
        <v>-0.29717411121239745</v>
      </c>
      <c r="N206" s="4">
        <f>D205</f>
        <v>-3260000000</v>
      </c>
      <c r="O206" s="3">
        <f>IFERROR(P206/$P$178,0)</f>
        <v>-0.59168925022583563</v>
      </c>
      <c r="P206" s="4">
        <f>E205</f>
        <v>-6550000000</v>
      </c>
      <c r="Q206" s="3">
        <f>IFERROR(R206/$R$178,0)</f>
        <v>-0.015768802228412256</v>
      </c>
      <c r="R206" s="4">
        <f>F55</f>
        <v>-169830000</v>
      </c>
      <c r="T206" t="s">
        <f>A205</f>
        <v>183</v>
      </c>
      <c r="U206" s="3">
        <f>IFERROR(V206/$V206,0)</f>
        <v>1</v>
      </c>
      <c r="V206" s="4">
        <f>B205</f>
        <v>-2550000000</v>
      </c>
      <c r="W206" s="3">
        <f>IFERROR(X206/$V206,0)</f>
        <v>0.97647058823529409</v>
      </c>
      <c r="X206" s="4">
        <f>C205</f>
        <v>-2490000000</v>
      </c>
      <c r="Y206" s="3">
        <f>IFERROR(Z206/$V206,0)</f>
        <v>1.2784313725490195</v>
      </c>
      <c r="Z206" s="4">
        <f>D205</f>
        <v>-3260000000</v>
      </c>
      <c r="AA206" s="3">
        <f>IFERROR(AB206/$V206,0)</f>
        <v>2.5686274509803924</v>
      </c>
      <c r="AB206" s="4">
        <f>E205</f>
        <v>-6550000000</v>
      </c>
      <c r="AC206" s="3">
        <f>IFERROR(AD206/$V206,0)</f>
        <v>0.066600000000000006</v>
      </c>
      <c r="AD206" s="4">
        <f>F55</f>
        <v>-169830000</v>
      </c>
    </row>
    <row r="207" spans="1:30" ht="13.23529411764706">
      <c r="A207" t="s">
        <v>185</v>
      </c>
      <c r="B207" s="4">
        <v>-145760000</v>
      </c>
      <c r="C207" s="4">
        <v>0</v>
      </c>
      <c r="D207" s="4">
        <v>0</v>
      </c>
      <c r="E207" s="4">
        <v>-5840000</v>
      </c>
      <c r="F207" s="4">
        <v>0</v>
      </c>
      <c r="H207" t="s">
        <f>A206</f>
        <v>184</v>
      </c>
      <c r="I207" s="3">
        <f>IFERROR(J207/$J$178,0)</f>
        <v>0.22351885098743268</v>
      </c>
      <c r="J207" s="4">
        <f>B206</f>
        <v>2490000000</v>
      </c>
      <c r="K207" s="3">
        <f>IFERROR(L207/$L$178,0)</f>
        <v>0.22916666666666666</v>
      </c>
      <c r="L207" s="4">
        <f>C206</f>
        <v>2420000000</v>
      </c>
      <c r="M207" s="3">
        <f>IFERROR(N207/$N$178,0)</f>
        <v>0.28988149498632637</v>
      </c>
      <c r="N207" s="4">
        <f>D206</f>
        <v>3180000000</v>
      </c>
      <c r="O207" s="3">
        <f>IFERROR(P207/$P$178,0)</f>
        <v>0.58536585365853655</v>
      </c>
      <c r="P207" s="4">
        <f>E206</f>
        <v>6480000000</v>
      </c>
      <c r="Q207" s="3">
        <f>IFERROR(R207/$R$178,0)</f>
        <v>-0.00073166202414113278</v>
      </c>
      <c r="R207" s="4">
        <f>F56</f>
        <v>-7880000</v>
      </c>
      <c r="T207" t="s">
        <f>A206</f>
        <v>184</v>
      </c>
      <c r="U207" s="3">
        <f>IFERROR(V207/$V207,0)</f>
        <v>1</v>
      </c>
      <c r="V207" s="4">
        <f>B206</f>
        <v>2490000000</v>
      </c>
      <c r="W207" s="3">
        <f>IFERROR(X207/$V207,0)</f>
        <v>0.9718875502008032</v>
      </c>
      <c r="X207" s="4">
        <f>C206</f>
        <v>2420000000</v>
      </c>
      <c r="Y207" s="3">
        <f>IFERROR(Z207/$V207,0)</f>
        <v>1.2771084337349397</v>
      </c>
      <c r="Z207" s="4">
        <f>D206</f>
        <v>3180000000</v>
      </c>
      <c r="AA207" s="3">
        <f>IFERROR(AB207/$V207,0)</f>
        <v>2.6024096385542168</v>
      </c>
      <c r="AB207" s="4">
        <f>E206</f>
        <v>6480000000</v>
      </c>
      <c r="AC207" s="3">
        <f>IFERROR(AD207/$V207,0)</f>
        <v>-0.0031646586345381528</v>
      </c>
      <c r="AD207" s="4">
        <f>F56</f>
        <v>-7880000</v>
      </c>
    </row>
    <row r="208" spans="1:30" ht="13.23529411764706">
      <c r="A208" t="s">
        <v>186</v>
      </c>
      <c r="B208" s="4">
        <v>102250000</v>
      </c>
      <c r="C208" s="4">
        <v>262410000.00000003</v>
      </c>
      <c r="D208" s="4">
        <v>148970000</v>
      </c>
      <c r="E208" s="4">
        <v>208110000</v>
      </c>
      <c r="F208" s="4">
        <v>157570000</v>
      </c>
      <c r="H208" t="s">
        <f>A207</f>
        <v>185</v>
      </c>
      <c r="I208" s="3">
        <f>IFERROR(J208/$J$178,0)</f>
        <v>-0.013084380610412926</v>
      </c>
      <c r="J208" s="4">
        <f>B207</f>
        <v>-145760000</v>
      </c>
      <c r="K208" s="3">
        <f>IFERROR(L208/$L$178,0)</f>
        <v>0</v>
      </c>
      <c r="L208" s="4">
        <f>C207</f>
        <v>0</v>
      </c>
      <c r="M208" s="3">
        <f>IFERROR(N208/$N$178,0)</f>
        <v>0</v>
      </c>
      <c r="N208" s="4">
        <f>D207</f>
        <v>0</v>
      </c>
      <c r="O208" s="3">
        <f>IFERROR(P208/$P$178,0)</f>
        <v>-0.0005275519421860885</v>
      </c>
      <c r="P208" s="4">
        <f>E207</f>
        <v>-5840000</v>
      </c>
      <c r="Q208" s="3">
        <f>IFERROR(R208/$R$178,0)</f>
        <v>0</v>
      </c>
      <c r="R208" s="4">
        <f>F57</f>
        <v>0</v>
      </c>
      <c r="T208" t="s">
        <f>A207</f>
        <v>185</v>
      </c>
      <c r="U208" s="3">
        <f>IFERROR(V208/$V208,0)</f>
        <v>1</v>
      </c>
      <c r="V208" s="4">
        <f>B207</f>
        <v>-145760000</v>
      </c>
      <c r="W208" s="3">
        <f>IFERROR(X208/$V208,0)</f>
        <v>-0</v>
      </c>
      <c r="X208" s="4">
        <f>C207</f>
        <v>0</v>
      </c>
      <c r="Y208" s="3">
        <f>IFERROR(Z208/$V208,0)</f>
        <v>-0</v>
      </c>
      <c r="Z208" s="4">
        <f>D207</f>
        <v>0</v>
      </c>
      <c r="AA208" s="3">
        <f>IFERROR(AB208/$V208,0)</f>
        <v>0.040065861690450053</v>
      </c>
      <c r="AB208" s="4">
        <f>E207</f>
        <v>-5840000</v>
      </c>
      <c r="AC208" s="3">
        <f>IFERROR(AD208/$V208,0)</f>
        <v>0</v>
      </c>
      <c r="AD208" s="4">
        <f>F57</f>
        <v>0</v>
      </c>
    </row>
    <row r="209" spans="1:30" ht="13.23529411764706">
      <c r="A209" t="s">
        <v>187</v>
      </c>
      <c r="B209" s="4">
        <v>-2610000000</v>
      </c>
      <c r="C209" s="4">
        <v>-3850000000</v>
      </c>
      <c r="D209" s="4">
        <v>-3840000000</v>
      </c>
      <c r="E209" s="4">
        <v>-4110000000.0000005</v>
      </c>
      <c r="F209" s="4">
        <v>-4510000000</v>
      </c>
      <c r="H209" t="s">
        <f>A208</f>
        <v>186</v>
      </c>
      <c r="I209" s="3">
        <f>IFERROR(J209/$J$178,0)</f>
        <v>0.0091786355475763012</v>
      </c>
      <c r="J209" s="4">
        <f>B208</f>
        <v>102250000</v>
      </c>
      <c r="K209" s="3">
        <f>IFERROR(L209/$L$178,0)</f>
        <v>0.024849431818181823</v>
      </c>
      <c r="L209" s="4">
        <f>C208</f>
        <v>262410000.00000003</v>
      </c>
      <c r="M209" s="3">
        <f>IFERROR(N209/$N$178,0)</f>
        <v>0.013579762989972653</v>
      </c>
      <c r="N209" s="4">
        <f>D208</f>
        <v>148970000</v>
      </c>
      <c r="O209" s="3">
        <f>IFERROR(P209/$P$178,0)</f>
        <v>0.018799457994579945</v>
      </c>
      <c r="P209" s="4">
        <f>E208</f>
        <v>208110000</v>
      </c>
      <c r="Q209" s="3">
        <f>IFERROR(R209/$R$178,0)</f>
        <v>-0.01448096564531105</v>
      </c>
      <c r="R209" s="4">
        <f>F58</f>
        <v>-155960000</v>
      </c>
      <c r="T209" t="s">
        <f>A208</f>
        <v>186</v>
      </c>
      <c r="U209" s="3">
        <f>IFERROR(V209/$V209,0)</f>
        <v>1</v>
      </c>
      <c r="V209" s="4">
        <f>B208</f>
        <v>102250000</v>
      </c>
      <c r="W209" s="3">
        <f>IFERROR(X209/$V209,0)</f>
        <v>2.566356968215159</v>
      </c>
      <c r="X209" s="4">
        <f>C208</f>
        <v>262410000.00000003</v>
      </c>
      <c r="Y209" s="3">
        <f>IFERROR(Z209/$V209,0)</f>
        <v>1.456919315403423</v>
      </c>
      <c r="Z209" s="4">
        <f>D208</f>
        <v>148970000</v>
      </c>
      <c r="AA209" s="3">
        <f>IFERROR(AB209/$V209,0)</f>
        <v>2.0353056234718827</v>
      </c>
      <c r="AB209" s="4">
        <f>E208</f>
        <v>208110000</v>
      </c>
      <c r="AC209" s="3">
        <f>IFERROR(AD209/$V209,0)</f>
        <v>-1.5252811735941321</v>
      </c>
      <c r="AD209" s="4">
        <f>F58</f>
        <v>-155960000</v>
      </c>
    </row>
    <row r="210" spans="1:30" ht="13.23529411764706">
      <c r="A210" t="s">
        <v>188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H210" t="s">
        <f>A209</f>
        <v>187</v>
      </c>
      <c r="I210" s="3">
        <f>IFERROR(J210/$J$178,0)</f>
        <v>-0.23429084380610413</v>
      </c>
      <c r="J210" s="4">
        <f>B209</f>
        <v>-2610000000</v>
      </c>
      <c r="K210" s="3">
        <f>IFERROR(L210/$L$178,0)</f>
        <v>-0.36458333333333331</v>
      </c>
      <c r="L210" s="4">
        <f>C209</f>
        <v>-3850000000</v>
      </c>
      <c r="M210" s="3">
        <f>IFERROR(N210/$N$178,0)</f>
        <v>-0.35004557885141296</v>
      </c>
      <c r="N210" s="4">
        <f>D209</f>
        <v>-3840000000</v>
      </c>
      <c r="O210" s="3">
        <f>IFERROR(P210/$P$178,0)</f>
        <v>-0.37127371273712739</v>
      </c>
      <c r="P210" s="4">
        <f>E209</f>
        <v>-4110000000.0000005</v>
      </c>
      <c r="Q210" s="3">
        <f>IFERROR(R210/$R$178,0)</f>
        <v>0</v>
      </c>
      <c r="R210" s="4">
        <f>F59</f>
        <v>0</v>
      </c>
      <c r="T210" t="s">
        <f>A209</f>
        <v>187</v>
      </c>
      <c r="U210" s="3">
        <f>IFERROR(V210/$V210,0)</f>
        <v>1</v>
      </c>
      <c r="V210" s="4">
        <f>B209</f>
        <v>-2610000000</v>
      </c>
      <c r="W210" s="3">
        <f>IFERROR(X210/$V210,0)</f>
        <v>1.475095785440613</v>
      </c>
      <c r="X210" s="4">
        <f>C209</f>
        <v>-3850000000</v>
      </c>
      <c r="Y210" s="3">
        <f>IFERROR(Z210/$V210,0)</f>
        <v>1.4712643678160919</v>
      </c>
      <c r="Z210" s="4">
        <f>D209</f>
        <v>-3840000000</v>
      </c>
      <c r="AA210" s="3">
        <f>IFERROR(AB210/$V210,0)</f>
        <v>1.5747126436781611</v>
      </c>
      <c r="AB210" s="4">
        <f>E209</f>
        <v>-4110000000.0000005</v>
      </c>
      <c r="AC210" s="3">
        <f>IFERROR(AD210/$V210,0)</f>
        <v>0</v>
      </c>
      <c r="AD210" s="4">
        <f>F59</f>
        <v>0</v>
      </c>
    </row>
    <row r="211" spans="1:30" ht="13.23529411764706">
      <c r="A211" t="s">
        <v>189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H211" t="s">
        <f>A210</f>
        <v>188</v>
      </c>
      <c r="I211" s="3">
        <f>IFERROR(J211/$J$178,0)</f>
        <v>0</v>
      </c>
      <c r="J211" s="4">
        <f>B210</f>
        <v>0</v>
      </c>
      <c r="K211" s="3">
        <f>IFERROR(L211/$L$178,0)</f>
        <v>0</v>
      </c>
      <c r="L211" s="4">
        <f>C210</f>
        <v>0</v>
      </c>
      <c r="M211" s="3">
        <f>IFERROR(N211/$N$178,0)</f>
        <v>0</v>
      </c>
      <c r="N211" s="4">
        <f>D210</f>
        <v>0</v>
      </c>
      <c r="O211" s="3">
        <f>IFERROR(P211/$P$178,0)</f>
        <v>0</v>
      </c>
      <c r="P211" s="4">
        <f>E210</f>
        <v>0</v>
      </c>
      <c r="Q211" s="3">
        <f>IFERROR(R211/$R$178,0)</f>
        <v>0.00055617455896007429</v>
      </c>
      <c r="R211" s="4">
        <f>F60</f>
        <v>5990000</v>
      </c>
      <c r="T211" t="s">
        <f>A210</f>
        <v>188</v>
      </c>
      <c r="U211" s="3">
        <f>IFERROR(V211/$V211,0)</f>
        <v>0</v>
      </c>
      <c r="V211" s="4">
        <f>B210</f>
        <v>0</v>
      </c>
      <c r="W211" s="3">
        <f>IFERROR(X211/$V211,0)</f>
        <v>0</v>
      </c>
      <c r="X211" s="4">
        <f>C210</f>
        <v>0</v>
      </c>
      <c r="Y211" s="3">
        <f>IFERROR(Z211/$V211,0)</f>
        <v>0</v>
      </c>
      <c r="Z211" s="4">
        <f>D210</f>
        <v>0</v>
      </c>
      <c r="AA211" s="3">
        <f>IFERROR(AB211/$V211,0)</f>
        <v>0</v>
      </c>
      <c r="AB211" s="4">
        <f>E210</f>
        <v>0</v>
      </c>
      <c r="AC211" s="3">
        <f>IFERROR(AD211/$V211,0)</f>
        <v>0</v>
      </c>
      <c r="AD211" s="4">
        <f>F60</f>
        <v>5990000</v>
      </c>
    </row>
    <row r="212" spans="1:30" ht="13.23529411764706">
      <c r="A212" t="s">
        <v>190</v>
      </c>
      <c r="B212" s="4">
        <v>-618660000</v>
      </c>
      <c r="C212" s="4">
        <v>-632620000</v>
      </c>
      <c r="D212" s="4">
        <v>-642830000</v>
      </c>
      <c r="E212" s="4">
        <v>-661890000</v>
      </c>
      <c r="F212" s="4">
        <v>-728010000</v>
      </c>
      <c r="H212" t="s">
        <f>A211</f>
        <v>189</v>
      </c>
      <c r="I212" s="3">
        <f>IFERROR(J212/$J$178,0)</f>
        <v>0</v>
      </c>
      <c r="J212" s="4">
        <f>B211</f>
        <v>0</v>
      </c>
      <c r="K212" s="3">
        <f>IFERROR(L212/$L$178,0)</f>
        <v>0</v>
      </c>
      <c r="L212" s="4">
        <f>C211</f>
        <v>0</v>
      </c>
      <c r="M212" s="3">
        <f>IFERROR(N212/$N$178,0)</f>
        <v>0</v>
      </c>
      <c r="N212" s="4">
        <f>D211</f>
        <v>0</v>
      </c>
      <c r="O212" s="3">
        <f>IFERROR(P212/$P$178,0)</f>
        <v>0</v>
      </c>
      <c r="P212" s="4">
        <f>E211</f>
        <v>0</v>
      </c>
      <c r="Q212" s="3">
        <f>IFERROR(R212/$R$178,0)</f>
        <v>0</v>
      </c>
      <c r="R212" s="4">
        <f>F61</f>
        <v>0</v>
      </c>
      <c r="T212" t="s">
        <f>A211</f>
        <v>189</v>
      </c>
      <c r="U212" s="3">
        <f>IFERROR(V212/$V212,0)</f>
        <v>0</v>
      </c>
      <c r="V212" s="4">
        <f>B211</f>
        <v>0</v>
      </c>
      <c r="W212" s="3">
        <f>IFERROR(X212/$V212,0)</f>
        <v>0</v>
      </c>
      <c r="X212" s="4">
        <f>C211</f>
        <v>0</v>
      </c>
      <c r="Y212" s="3">
        <f>IFERROR(Z212/$V212,0)</f>
        <v>0</v>
      </c>
      <c r="Z212" s="4">
        <f>D211</f>
        <v>0</v>
      </c>
      <c r="AA212" s="3">
        <f>IFERROR(AB212/$V212,0)</f>
        <v>0</v>
      </c>
      <c r="AB212" s="4">
        <f>E211</f>
        <v>0</v>
      </c>
      <c r="AC212" s="3">
        <f>IFERROR(AD212/$V212,0)</f>
        <v>-0</v>
      </c>
      <c r="AD212" s="4">
        <f>F61</f>
        <v>0</v>
      </c>
    </row>
    <row r="213" spans="1:30" ht="13.23529411764706">
      <c r="A213" t="s">
        <v>191</v>
      </c>
      <c r="B213" s="4">
        <v>-598900000</v>
      </c>
      <c r="C213" s="4">
        <v>-611840000</v>
      </c>
      <c r="D213" s="4">
        <v>-628890000</v>
      </c>
      <c r="E213" s="4">
        <v>-647700000</v>
      </c>
      <c r="F213" s="4">
        <v>-711570000</v>
      </c>
      <c r="H213" t="s">
        <f>A212</f>
        <v>190</v>
      </c>
      <c r="I213" s="3">
        <f>IFERROR(J213/$J$178,0)</f>
        <v>-0.05553500897666068</v>
      </c>
      <c r="J213" s="4">
        <f>B212</f>
        <v>-618660000</v>
      </c>
      <c r="K213" s="3">
        <f>IFERROR(L213/$L$178,0)</f>
        <v>-0.059907196969696971</v>
      </c>
      <c r="L213" s="4">
        <f>C212</f>
        <v>-632620000</v>
      </c>
      <c r="M213" s="3">
        <f>IFERROR(N213/$N$178,0)</f>
        <v>-0.058598906107566087</v>
      </c>
      <c r="N213" s="4">
        <f>D212</f>
        <v>-642830000</v>
      </c>
      <c r="O213" s="3">
        <f>IFERROR(P213/$P$178,0)</f>
        <v>-0.059791327913279131</v>
      </c>
      <c r="P213" s="4">
        <f>E212</f>
        <v>-661890000</v>
      </c>
      <c r="Q213" s="3">
        <f>IFERROR(R213/$R$178,0)</f>
        <v>0</v>
      </c>
      <c r="R213" s="4">
        <f>F62</f>
        <v>0</v>
      </c>
      <c r="T213" t="s">
        <f>A212</f>
        <v>190</v>
      </c>
      <c r="U213" s="3">
        <f>IFERROR(V213/$V213,0)</f>
        <v>1</v>
      </c>
      <c r="V213" s="4">
        <f>B212</f>
        <v>-618660000</v>
      </c>
      <c r="W213" s="3">
        <f>IFERROR(X213/$V213,0)</f>
        <v>1.0225648983286457</v>
      </c>
      <c r="X213" s="4">
        <f>C212</f>
        <v>-632620000</v>
      </c>
      <c r="Y213" s="3">
        <f>IFERROR(Z213/$V213,0)</f>
        <v>1.0390683089257426</v>
      </c>
      <c r="Z213" s="4">
        <f>D212</f>
        <v>-642830000</v>
      </c>
      <c r="AA213" s="3">
        <f>IFERROR(AB213/$V213,0)</f>
        <v>1.0698768305692949</v>
      </c>
      <c r="AB213" s="4">
        <f>E212</f>
        <v>-661890000</v>
      </c>
      <c r="AC213" s="3">
        <f>IFERROR(AD213/$V213,0)</f>
        <v>-0</v>
      </c>
      <c r="AD213" s="4">
        <f>F62</f>
        <v>0</v>
      </c>
    </row>
    <row r="214" spans="1:30" ht="13.23529411764706">
      <c r="A214" t="s">
        <v>61</v>
      </c>
      <c r="B214" s="4">
        <v>-19760000</v>
      </c>
      <c r="C214" s="4">
        <v>-20790000</v>
      </c>
      <c r="D214" s="4">
        <v>-13940000</v>
      </c>
      <c r="E214" s="4">
        <v>-14190000</v>
      </c>
      <c r="F214" s="4">
        <v>-16440000.000000002</v>
      </c>
      <c r="H214" t="s">
        <f>A213</f>
        <v>191</v>
      </c>
      <c r="I214" s="3">
        <f>IFERROR(J214/$J$178,0)</f>
        <v>-0.05376122082585278</v>
      </c>
      <c r="J214" s="4">
        <f>B213</f>
        <v>-598900000</v>
      </c>
      <c r="K214" s="3">
        <f>IFERROR(L214/$L$178,0)</f>
        <v>-0.057939393939393936</v>
      </c>
      <c r="L214" s="4">
        <f>C213</f>
        <v>-611840000</v>
      </c>
      <c r="M214" s="3">
        <f>IFERROR(N214/$N$178,0)</f>
        <v>-0.057328167730173199</v>
      </c>
      <c r="N214" s="4">
        <f>D213</f>
        <v>-628890000</v>
      </c>
      <c r="O214" s="3">
        <f>IFERROR(P214/$P$178,0)</f>
        <v>-0.058509485094850947</v>
      </c>
      <c r="P214" s="4">
        <f>E213</f>
        <v>-647700000</v>
      </c>
      <c r="Q214" s="3">
        <f>IFERROR(R214/$R$178,0)</f>
        <v>0.11699164345403899</v>
      </c>
      <c r="R214" s="4">
        <f>F63</f>
        <v>1260000000</v>
      </c>
      <c r="T214" t="s">
        <f>A213</f>
        <v>191</v>
      </c>
      <c r="U214" s="3">
        <f>IFERROR(V214/$V214,0)</f>
        <v>1</v>
      </c>
      <c r="V214" s="4">
        <f>B213</f>
        <v>-598900000</v>
      </c>
      <c r="W214" s="3">
        <f>IFERROR(X214/$V214,0)</f>
        <v>1.0216062781766573</v>
      </c>
      <c r="X214" s="4">
        <f>C213</f>
        <v>-611840000</v>
      </c>
      <c r="Y214" s="3">
        <f>IFERROR(Z214/$V214,0)</f>
        <v>1.0500751377525464</v>
      </c>
      <c r="Z214" s="4">
        <f>D213</f>
        <v>-628890000</v>
      </c>
      <c r="AA214" s="3">
        <f>IFERROR(AB214/$V214,0)</f>
        <v>1.0814827183169144</v>
      </c>
      <c r="AB214" s="4">
        <f>E213</f>
        <v>-647700000</v>
      </c>
      <c r="AC214" s="3">
        <f>IFERROR(AD214/$V214,0)</f>
        <v>-2.1038570712973783</v>
      </c>
      <c r="AD214" s="4">
        <f>F63</f>
        <v>1260000000</v>
      </c>
    </row>
    <row r="215" spans="1:30" ht="13.23529411764706">
      <c r="A215" t="s">
        <v>192</v>
      </c>
      <c r="B215" s="4">
        <v>-62300000</v>
      </c>
      <c r="C215" s="4">
        <v>-82170000</v>
      </c>
      <c r="D215" s="4">
        <v>60130000</v>
      </c>
      <c r="E215" s="4">
        <v>548720000</v>
      </c>
      <c r="F215" s="4">
        <v>684700000</v>
      </c>
      <c r="H215" t="s">
        <f>A214</f>
        <v>61</v>
      </c>
      <c r="I215" s="3">
        <f>IFERROR(J215/$J$178,0)</f>
        <v>-0.0017737881508078995</v>
      </c>
      <c r="J215" s="4">
        <f>B214</f>
        <v>-19760000</v>
      </c>
      <c r="K215" s="3">
        <f>IFERROR(L215/$L$178,0)</f>
        <v>-0.00196875</v>
      </c>
      <c r="L215" s="4">
        <f>C214</f>
        <v>-20790000</v>
      </c>
      <c r="M215" s="3">
        <f>IFERROR(N215/$N$178,0)</f>
        <v>-0.0012707383773928897</v>
      </c>
      <c r="N215" s="4">
        <f>D214</f>
        <v>-13940000</v>
      </c>
      <c r="O215" s="3">
        <f>IFERROR(P215/$P$178,0)</f>
        <v>-0.0012818428184281842</v>
      </c>
      <c r="P215" s="4">
        <f>E214</f>
        <v>-14190000</v>
      </c>
      <c r="Q215" s="3">
        <f>IFERROR(R215/$R$178,0)</f>
        <v>0</v>
      </c>
      <c r="R215" s="4">
        <f>F64</f>
        <v>0</v>
      </c>
      <c r="T215" t="s">
        <f>A214</f>
        <v>61</v>
      </c>
      <c r="U215" s="3">
        <f>IFERROR(V215/$V215,0)</f>
        <v>1</v>
      </c>
      <c r="V215" s="4">
        <f>B214</f>
        <v>-19760000</v>
      </c>
      <c r="W215" s="3">
        <f>IFERROR(X215/$V215,0)</f>
        <v>1.0521255060728745</v>
      </c>
      <c r="X215" s="4">
        <f>C214</f>
        <v>-20790000</v>
      </c>
      <c r="Y215" s="3">
        <f>IFERROR(Z215/$V215,0)</f>
        <v>0.70546558704453444</v>
      </c>
      <c r="Z215" s="4">
        <f>D214</f>
        <v>-13940000</v>
      </c>
      <c r="AA215" s="3">
        <f>IFERROR(AB215/$V215,0)</f>
        <v>0.71811740890688258</v>
      </c>
      <c r="AB215" s="4">
        <f>E214</f>
        <v>-14190000</v>
      </c>
      <c r="AC215" s="3">
        <f>IFERROR(AD215/$V215,0)</f>
        <v>0</v>
      </c>
      <c r="AD215" s="4">
        <f>F64</f>
        <v>0</v>
      </c>
    </row>
    <row r="216" spans="1:30" ht="13.23529411764706">
      <c r="A216" t="s">
        <v>193</v>
      </c>
      <c r="B216" s="4">
        <v>-194090000</v>
      </c>
      <c r="C216" s="4">
        <v>-115280000</v>
      </c>
      <c r="D216" s="4">
        <v>-20600000</v>
      </c>
      <c r="E216" s="4">
        <v>-53870000</v>
      </c>
      <c r="F216" s="4">
        <v>-50000000</v>
      </c>
      <c r="H216" t="s">
        <f>A215</f>
        <v>192</v>
      </c>
      <c r="I216" s="3">
        <f>IFERROR(J216/$J$178,0)</f>
        <v>-0.0055924596050269297</v>
      </c>
      <c r="J216" s="4">
        <f>B215</f>
        <v>-62300000</v>
      </c>
      <c r="K216" s="3">
        <f>IFERROR(L216/$L$178,0)</f>
        <v>-0.00778125</v>
      </c>
      <c r="L216" s="4">
        <f>C215</f>
        <v>-82170000</v>
      </c>
      <c r="M216" s="3">
        <f>IFERROR(N216/$N$178,0)</f>
        <v>0.0054813126709206926</v>
      </c>
      <c r="N216" s="4">
        <f>D215</f>
        <v>60130000</v>
      </c>
      <c r="O216" s="3">
        <f>IFERROR(P216/$P$178,0)</f>
        <v>0.049568202348690152</v>
      </c>
      <c r="P216" s="4">
        <f>E215</f>
        <v>548720000</v>
      </c>
      <c r="Q216" s="3">
        <f>IFERROR(R216/$R$178,0)</f>
        <v>0.11699164345403899</v>
      </c>
      <c r="R216" s="4">
        <f>F65</f>
        <v>1260000000</v>
      </c>
      <c r="T216" t="s">
        <f>A215</f>
        <v>192</v>
      </c>
      <c r="U216" s="3">
        <f>IFERROR(V216/$V216,0)</f>
        <v>1</v>
      </c>
      <c r="V216" s="4">
        <f>B215</f>
        <v>-62300000</v>
      </c>
      <c r="W216" s="3">
        <f>IFERROR(X216/$V216,0)</f>
        <v>1.3189406099518459</v>
      </c>
      <c r="X216" s="4">
        <f>C215</f>
        <v>-82170000</v>
      </c>
      <c r="Y216" s="3">
        <f>IFERROR(Z216/$V216,0)</f>
        <v>-0.96516853932584268</v>
      </c>
      <c r="Z216" s="4">
        <f>D215</f>
        <v>60130000</v>
      </c>
      <c r="AA216" s="3">
        <f>IFERROR(AB216/$V216,0)</f>
        <v>-8.8077046548956659</v>
      </c>
      <c r="AB216" s="4">
        <f>E215</f>
        <v>548720000</v>
      </c>
      <c r="AC216" s="3">
        <f>IFERROR(AD216/$V216,0)</f>
        <v>-20.224719101123597</v>
      </c>
      <c r="AD216" s="4">
        <f>F65</f>
        <v>1260000000</v>
      </c>
    </row>
    <row r="217" spans="1:30" ht="13.23529411764706">
      <c r="A217" t="s">
        <v>194</v>
      </c>
      <c r="B217" s="4">
        <v>131789999.99999999</v>
      </c>
      <c r="C217" s="4">
        <v>33110000</v>
      </c>
      <c r="D217" s="4">
        <v>80730000</v>
      </c>
      <c r="E217" s="4">
        <v>602590000</v>
      </c>
      <c r="F217" s="4">
        <v>734700000</v>
      </c>
      <c r="H217" t="s">
        <f>A216</f>
        <v>193</v>
      </c>
      <c r="I217" s="3">
        <f>IFERROR(J217/$J$178,0)</f>
        <v>-0.017422800718132854</v>
      </c>
      <c r="J217" s="4">
        <f>B216</f>
        <v>-194090000</v>
      </c>
      <c r="K217" s="3">
        <f>IFERROR(L217/$L$178,0)</f>
        <v>-0.010916666666666667</v>
      </c>
      <c r="L217" s="4">
        <f>C216</f>
        <v>-115280000</v>
      </c>
      <c r="M217" s="3">
        <f>IFERROR(N217/$N$178,0)</f>
        <v>-0.001877848678213309</v>
      </c>
      <c r="N217" s="4">
        <f>D216</f>
        <v>-20600000</v>
      </c>
      <c r="O217" s="3">
        <f>IFERROR(P217/$P$178,0)</f>
        <v>-0.0048663053297199636</v>
      </c>
      <c r="P217" s="4">
        <f>E216</f>
        <v>-53870000</v>
      </c>
      <c r="Q217" s="3">
        <f>IFERROR(R217/$R$178,0)</f>
        <v>0</v>
      </c>
      <c r="R217" s="4">
        <f>F66</f>
        <v>0</v>
      </c>
      <c r="T217" t="s">
        <f>A216</f>
        <v>193</v>
      </c>
      <c r="U217" s="3">
        <f>IFERROR(V217/$V217,0)</f>
        <v>1</v>
      </c>
      <c r="V217" s="4">
        <f>B216</f>
        <v>-194090000</v>
      </c>
      <c r="W217" s="3">
        <f>IFERROR(X217/$V217,0)</f>
        <v>0.59395125972486995</v>
      </c>
      <c r="X217" s="4">
        <f>C216</f>
        <v>-115280000</v>
      </c>
      <c r="Y217" s="3">
        <f>IFERROR(Z217/$V217,0)</f>
        <v>0.10613632850739348</v>
      </c>
      <c r="Z217" s="4">
        <f>D216</f>
        <v>-20600000</v>
      </c>
      <c r="AA217" s="3">
        <f>IFERROR(AB217/$V217,0)</f>
        <v>0.27755165129579062</v>
      </c>
      <c r="AB217" s="4">
        <f>E216</f>
        <v>-53870000</v>
      </c>
      <c r="AC217" s="3">
        <f>IFERROR(AD217/$V217,0)</f>
        <v>0</v>
      </c>
      <c r="AD217" s="4">
        <f>F66</f>
        <v>0</v>
      </c>
    </row>
    <row r="218" spans="1:30" ht="13.23529411764706">
      <c r="A218" t="s">
        <v>195</v>
      </c>
      <c r="B218" s="4">
        <v>131789999.99999999</v>
      </c>
      <c r="C218" s="4">
        <v>33110000</v>
      </c>
      <c r="D218" s="4">
        <v>80730000</v>
      </c>
      <c r="E218" s="4">
        <v>602590000</v>
      </c>
      <c r="F218" s="4">
        <v>734700000</v>
      </c>
      <c r="H218" t="s">
        <f>A217</f>
        <v>194</v>
      </c>
      <c r="I218" s="3">
        <f>IFERROR(J218/$J$178,0)</f>
        <v>0.011830341113105923</v>
      </c>
      <c r="J218" s="4">
        <f>B217</f>
        <v>131789999.99999999</v>
      </c>
      <c r="K218" s="3">
        <f>IFERROR(L218/$L$178,0)</f>
        <v>0.0031354166666666666</v>
      </c>
      <c r="L218" s="4">
        <f>C217</f>
        <v>33110000</v>
      </c>
      <c r="M218" s="3">
        <f>IFERROR(N218/$N$178,0)</f>
        <v>0.0073591613491340016</v>
      </c>
      <c r="N218" s="4">
        <f>D217</f>
        <v>80730000</v>
      </c>
      <c r="O218" s="3">
        <f>IFERROR(P218/$P$178,0)</f>
        <v>0.05443450767841012</v>
      </c>
      <c r="P218" s="4">
        <f>E217</f>
        <v>602590000</v>
      </c>
      <c r="Q218" s="3">
        <f>IFERROR(R218/$R$178,0)</f>
        <v>0</v>
      </c>
      <c r="R218" s="4">
        <f>F67</f>
        <v>0</v>
      </c>
      <c r="T218" t="s">
        <f>A217</f>
        <v>194</v>
      </c>
      <c r="U218" s="3">
        <f>IFERROR(V218/$V218,0)</f>
        <v>1</v>
      </c>
      <c r="V218" s="4">
        <f>B217</f>
        <v>131789999.99999999</v>
      </c>
      <c r="W218" s="3">
        <f>IFERROR(X218/$V218,0)</f>
        <v>0.25123302223233934</v>
      </c>
      <c r="X218" s="4">
        <f>C217</f>
        <v>33110000</v>
      </c>
      <c r="Y218" s="3">
        <f>IFERROR(Z218/$V218,0)</f>
        <v>0.61256544502617805</v>
      </c>
      <c r="Z218" s="4">
        <f>D217</f>
        <v>80730000</v>
      </c>
      <c r="AA218" s="3">
        <f>IFERROR(AB218/$V218,0)</f>
        <v>4.5723499506791114</v>
      </c>
      <c r="AB218" s="4">
        <f>E217</f>
        <v>602590000</v>
      </c>
      <c r="AC218" s="3">
        <f>IFERROR(AD218/$V218,0)</f>
        <v>0</v>
      </c>
      <c r="AD218" s="4">
        <f>F67</f>
        <v>0</v>
      </c>
    </row>
    <row r="219" spans="1:30" ht="13.23529411764706">
      <c r="A219" t="s">
        <v>196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H219" t="s">
        <f>A218</f>
        <v>195</v>
      </c>
      <c r="I219" s="3">
        <f>IFERROR(J219/$J$178,0)</f>
        <v>0.011830341113105923</v>
      </c>
      <c r="J219" s="4">
        <f>B218</f>
        <v>131789999.99999999</v>
      </c>
      <c r="K219" s="3">
        <f>IFERROR(L219/$L$178,0)</f>
        <v>0.0031354166666666666</v>
      </c>
      <c r="L219" s="4">
        <f>C218</f>
        <v>33110000</v>
      </c>
      <c r="M219" s="3">
        <f>IFERROR(N219/$N$178,0)</f>
        <v>0.0073591613491340016</v>
      </c>
      <c r="N219" s="4">
        <f>D218</f>
        <v>80730000</v>
      </c>
      <c r="O219" s="3">
        <f>IFERROR(P219/$P$178,0)</f>
        <v>0.05443450767841012</v>
      </c>
      <c r="P219" s="4">
        <f>E218</f>
        <v>602590000</v>
      </c>
      <c r="Q219" s="3">
        <f>IFERROR(R219/$R$178,0)</f>
        <v>0</v>
      </c>
      <c r="R219" s="4">
        <f>F68</f>
        <v>0</v>
      </c>
      <c r="T219" t="s">
        <f>A218</f>
        <v>195</v>
      </c>
      <c r="U219" s="3">
        <f>IFERROR(V219/$V219,0)</f>
        <v>1</v>
      </c>
      <c r="V219" s="4">
        <f>B218</f>
        <v>131789999.99999999</v>
      </c>
      <c r="W219" s="3">
        <f>IFERROR(X219/$V219,0)</f>
        <v>0.25123302223233934</v>
      </c>
      <c r="X219" s="4">
        <f>C218</f>
        <v>33110000</v>
      </c>
      <c r="Y219" s="3">
        <f>IFERROR(Z219/$V219,0)</f>
        <v>0.61256544502617805</v>
      </c>
      <c r="Z219" s="4">
        <f>D218</f>
        <v>80730000</v>
      </c>
      <c r="AA219" s="3">
        <f>IFERROR(AB219/$V219,0)</f>
        <v>4.5723499506791114</v>
      </c>
      <c r="AB219" s="4">
        <f>E218</f>
        <v>602590000</v>
      </c>
      <c r="AC219" s="3">
        <f>IFERROR(AD219/$V219,0)</f>
        <v>0</v>
      </c>
      <c r="AD219" s="4">
        <f>F68</f>
        <v>0</v>
      </c>
    </row>
    <row r="220" spans="1:30" ht="13.23529411764706">
      <c r="A220" t="s">
        <v>197</v>
      </c>
      <c r="B220" s="4">
        <v>-63380000</v>
      </c>
      <c r="C220" s="4">
        <v>1410000000</v>
      </c>
      <c r="D220" s="4">
        <v>1390000000</v>
      </c>
      <c r="E220" s="4">
        <v>1430000000</v>
      </c>
      <c r="F220" s="4">
        <v>1690000000</v>
      </c>
      <c r="H220" t="s">
        <f>A219</f>
        <v>196</v>
      </c>
      <c r="I220" s="3">
        <f>IFERROR(J220/$J$178,0)</f>
        <v>0</v>
      </c>
      <c r="J220" s="4">
        <f>B219</f>
        <v>0</v>
      </c>
      <c r="K220" s="3">
        <f>IFERROR(L220/$L$178,0)</f>
        <v>0</v>
      </c>
      <c r="L220" s="4">
        <f>C219</f>
        <v>0</v>
      </c>
      <c r="M220" s="3">
        <f>IFERROR(N220/$N$178,0)</f>
        <v>0</v>
      </c>
      <c r="N220" s="4">
        <f>D219</f>
        <v>0</v>
      </c>
      <c r="O220" s="3">
        <f>IFERROR(P220/$P$178,0)</f>
        <v>0</v>
      </c>
      <c r="P220" s="4">
        <f>E219</f>
        <v>0</v>
      </c>
      <c r="Q220" s="3">
        <f>IFERROR(R220/$R$178,0)</f>
        <v>0</v>
      </c>
      <c r="R220" s="4">
        <f>F69</f>
        <v>0</v>
      </c>
      <c r="T220" t="s">
        <f>A219</f>
        <v>196</v>
      </c>
      <c r="U220" s="3">
        <f>IFERROR(V220/$V220,0)</f>
        <v>0</v>
      </c>
      <c r="V220" s="4">
        <f>B219</f>
        <v>0</v>
      </c>
      <c r="W220" s="3">
        <f>IFERROR(X220/$V220,0)</f>
        <v>0</v>
      </c>
      <c r="X220" s="4">
        <f>C219</f>
        <v>0</v>
      </c>
      <c r="Y220" s="3">
        <f>IFERROR(Z220/$V220,0)</f>
        <v>0</v>
      </c>
      <c r="Z220" s="4">
        <f>D219</f>
        <v>0</v>
      </c>
      <c r="AA220" s="3">
        <f>IFERROR(AB220/$V220,0)</f>
        <v>0</v>
      </c>
      <c r="AB220" s="4">
        <f>E219</f>
        <v>0</v>
      </c>
      <c r="AC220" s="3">
        <f>IFERROR(AD220/$V220,0)</f>
        <v>0</v>
      </c>
      <c r="AD220" s="4">
        <f>F69</f>
        <v>0</v>
      </c>
    </row>
    <row r="221" spans="1:30" ht="13.23529411764706">
      <c r="A221" t="s">
        <v>198</v>
      </c>
      <c r="B221" s="4">
        <v>-104050000</v>
      </c>
      <c r="C221" s="4">
        <v>-79340000</v>
      </c>
      <c r="D221" s="4">
        <v>1160000000</v>
      </c>
      <c r="E221" s="4">
        <v>364030000</v>
      </c>
      <c r="F221" s="4">
        <v>4390000</v>
      </c>
      <c r="H221" t="s">
        <f>A220</f>
        <v>197</v>
      </c>
      <c r="I221" s="3">
        <f>IFERROR(J221/$J$178,0)</f>
        <v>-0.0056894075403949732</v>
      </c>
      <c r="J221" s="4">
        <f>B220</f>
        <v>-63380000</v>
      </c>
      <c r="K221" s="3">
        <f>IFERROR(L221/$L$178,0)</f>
        <v>0.13352272727272727</v>
      </c>
      <c r="L221" s="4">
        <f>C220</f>
        <v>1410000000</v>
      </c>
      <c r="M221" s="3">
        <f>IFERROR(N221/$N$178,0)</f>
        <v>0.1267092069279854</v>
      </c>
      <c r="N221" s="4">
        <f>D220</f>
        <v>1390000000</v>
      </c>
      <c r="O221" s="3">
        <f>IFERROR(P221/$P$178,0)</f>
        <v>0.12917795844625113</v>
      </c>
      <c r="P221" s="4">
        <f>E220</f>
        <v>1430000000</v>
      </c>
      <c r="Q221" s="3">
        <f>IFERROR(R221/$R$178,0)</f>
        <v>0</v>
      </c>
      <c r="R221" s="4">
        <f>F70</f>
        <v>0</v>
      </c>
      <c r="T221" t="s">
        <f>A220</f>
        <v>197</v>
      </c>
      <c r="U221" s="3">
        <f>IFERROR(V221/$V221,0)</f>
        <v>1</v>
      </c>
      <c r="V221" s="4">
        <f>B220</f>
        <v>-63380000</v>
      </c>
      <c r="W221" s="3">
        <f>IFERROR(X221/$V221,0)</f>
        <v>-22.246765541180181</v>
      </c>
      <c r="X221" s="4">
        <f>C220</f>
        <v>1410000000</v>
      </c>
      <c r="Y221" s="3">
        <f>IFERROR(Z221/$V221,0)</f>
        <v>-21.931208583149257</v>
      </c>
      <c r="Z221" s="4">
        <f>D220</f>
        <v>1390000000</v>
      </c>
      <c r="AA221" s="3">
        <f>IFERROR(AB221/$V221,0)</f>
        <v>-22.562322499211106</v>
      </c>
      <c r="AB221" s="4">
        <f>E220</f>
        <v>1430000000</v>
      </c>
      <c r="AC221" s="3">
        <f>IFERROR(AD221/$V221,0)</f>
        <v>-0</v>
      </c>
      <c r="AD221" s="4">
        <f>F70</f>
        <v>0</v>
      </c>
    </row>
    <row r="222" spans="1:30" ht="13.23529411764706">
      <c r="A222" t="s">
        <v>199</v>
      </c>
      <c r="B222" s="4">
        <v>40670000</v>
      </c>
      <c r="C222" s="4">
        <v>1490000000</v>
      </c>
      <c r="D222" s="4">
        <v>223710000</v>
      </c>
      <c r="E222" s="4">
        <v>1070000000.0000001</v>
      </c>
      <c r="F222" s="4">
        <v>1690000000</v>
      </c>
      <c r="H222" t="s">
        <f>A221</f>
        <v>198</v>
      </c>
      <c r="I222" s="3">
        <f>IFERROR(J222/$J$178,0)</f>
        <v>-0.0093402154398563742</v>
      </c>
      <c r="J222" s="4">
        <f>B221</f>
        <v>-104050000</v>
      </c>
      <c r="K222" s="3">
        <f>IFERROR(L222/$L$178,0)</f>
        <v>-0.0075132575757575759</v>
      </c>
      <c r="L222" s="4">
        <f>C221</f>
        <v>-79340000</v>
      </c>
      <c r="M222" s="3">
        <f>IFERROR(N222/$N$178,0)</f>
        <v>0.105742935278031</v>
      </c>
      <c r="N222" s="4">
        <f>D221</f>
        <v>1160000000</v>
      </c>
      <c r="O222" s="3">
        <f>IFERROR(P222/$P$178,0)</f>
        <v>0.032884372177055102</v>
      </c>
      <c r="P222" s="4">
        <f>E221</f>
        <v>364030000</v>
      </c>
      <c r="Q222" s="3">
        <f>IFERROR(R222/$R$178,0)</f>
        <v>0</v>
      </c>
      <c r="R222" s="4">
        <f>F71</f>
        <v>0</v>
      </c>
      <c r="T222" t="s">
        <f>A221</f>
        <v>198</v>
      </c>
      <c r="U222" s="3">
        <f>IFERROR(V222/$V222,0)</f>
        <v>1</v>
      </c>
      <c r="V222" s="4">
        <f>B221</f>
        <v>-104050000</v>
      </c>
      <c r="W222" s="3">
        <f>IFERROR(X222/$V222,0)</f>
        <v>0.76251802018260451</v>
      </c>
      <c r="X222" s="4">
        <f>C221</f>
        <v>-79340000</v>
      </c>
      <c r="Y222" s="3">
        <f>IFERROR(Z222/$V222,0)</f>
        <v>-11.148486304661221</v>
      </c>
      <c r="Z222" s="4">
        <f>D221</f>
        <v>1160000000</v>
      </c>
      <c r="AA222" s="3">
        <f>IFERROR(AB222/$V222,0)</f>
        <v>-3.4986064392119172</v>
      </c>
      <c r="AB222" s="4">
        <f>E221</f>
        <v>364030000</v>
      </c>
      <c r="AC222" s="3">
        <f>IFERROR(AD222/$V222,0)</f>
        <v>0</v>
      </c>
      <c r="AD222" s="4">
        <f>F71</f>
        <v>0</v>
      </c>
    </row>
    <row r="223" spans="1:30" ht="13.23529411764706">
      <c r="A223" t="s">
        <v>200</v>
      </c>
      <c r="B223" s="4">
        <v>3500000000</v>
      </c>
      <c r="C223" s="4">
        <v>6800000000</v>
      </c>
      <c r="D223" s="4">
        <v>1810000000</v>
      </c>
      <c r="E223" s="4">
        <v>8039999999.999999</v>
      </c>
      <c r="F223" s="4">
        <v>9300000000</v>
      </c>
      <c r="H223" t="s">
        <f>A222</f>
        <v>199</v>
      </c>
      <c r="I223" s="3">
        <f>IFERROR(J223/$J$178,0)</f>
        <v>0.0036508078994614002</v>
      </c>
      <c r="J223" s="4">
        <f>B222</f>
        <v>40670000</v>
      </c>
      <c r="K223" s="3">
        <f>IFERROR(L223/$L$178,0)</f>
        <v>0.14109848484848486</v>
      </c>
      <c r="L223" s="4">
        <f>C222</f>
        <v>1490000000</v>
      </c>
      <c r="M223" s="3">
        <f>IFERROR(N223/$N$178,0)</f>
        <v>0.02039288969917958</v>
      </c>
      <c r="N223" s="4">
        <f>D222</f>
        <v>223710000</v>
      </c>
      <c r="O223" s="3">
        <f>IFERROR(P223/$P$178,0)</f>
        <v>0.096657633242999114</v>
      </c>
      <c r="P223" s="4">
        <f>E222</f>
        <v>1070000000.0000001</v>
      </c>
      <c r="Q223" s="3">
        <f>IFERROR(R223/$R$178,0)</f>
        <v>0.11699164345403899</v>
      </c>
      <c r="R223" s="4">
        <f>F72</f>
        <v>1260000000</v>
      </c>
      <c r="T223" t="s">
        <f>A222</f>
        <v>199</v>
      </c>
      <c r="U223" s="3">
        <f>IFERROR(V223/$V223,0)</f>
        <v>1</v>
      </c>
      <c r="V223" s="4">
        <f>B222</f>
        <v>40670000</v>
      </c>
      <c r="W223" s="3">
        <f>IFERROR(X223/$V223,0)</f>
        <v>36.636341283501352</v>
      </c>
      <c r="X223" s="4">
        <f>C222</f>
        <v>1490000000</v>
      </c>
      <c r="Y223" s="3">
        <f>IFERROR(Z223/$V223,0)</f>
        <v>5.5006147037128104</v>
      </c>
      <c r="Z223" s="4">
        <f>D222</f>
        <v>223710000</v>
      </c>
      <c r="AA223" s="3">
        <f>IFERROR(AB223/$V223,0)</f>
        <v>26.309318908286208</v>
      </c>
      <c r="AB223" s="4">
        <f>E222</f>
        <v>1070000000.0000001</v>
      </c>
      <c r="AC223" s="3">
        <f>IFERROR(AD223/$V223,0)</f>
        <v>30.981067125645438</v>
      </c>
      <c r="AD223" s="4">
        <f>F72</f>
        <v>1260000000</v>
      </c>
    </row>
    <row r="224" spans="1:30" ht="13.23529411764706">
      <c r="A224" t="s">
        <v>201</v>
      </c>
      <c r="B224" s="4">
        <v>-3460000000</v>
      </c>
      <c r="C224" s="4">
        <v>-5310000000</v>
      </c>
      <c r="D224" s="4">
        <v>-1590000000</v>
      </c>
      <c r="E224" s="4">
        <v>-6970000000</v>
      </c>
      <c r="F224" s="4">
        <v>-7620000000</v>
      </c>
      <c r="H224" t="s">
        <f>A223</f>
        <v>200</v>
      </c>
      <c r="I224" s="3">
        <f>IFERROR(J224/$J$178,0)</f>
        <v>0.31418312387791741</v>
      </c>
      <c r="J224" s="4">
        <f>B223</f>
        <v>3500000000</v>
      </c>
      <c r="K224" s="3">
        <f>IFERROR(L224/$L$178,0)</f>
        <v>0.64393939393939392</v>
      </c>
      <c r="L224" s="4">
        <f>C223</f>
        <v>6800000000</v>
      </c>
      <c r="M224" s="3">
        <f>IFERROR(N224/$N$178,0)</f>
        <v>0.1649954421148587</v>
      </c>
      <c r="N224" s="4">
        <f>D223</f>
        <v>1810000000</v>
      </c>
      <c r="O224" s="3">
        <f>IFERROR(P224/$P$178,0)</f>
        <v>0.72628726287262868</v>
      </c>
      <c r="P224" s="4">
        <f>E223</f>
        <v>8039999999.999999</v>
      </c>
      <c r="Q224" s="3">
        <f>IFERROR(R224/$R$178,0)</f>
        <v>0.0015803156917363046</v>
      </c>
      <c r="R224" s="4">
        <f>F73</f>
        <v>17020000</v>
      </c>
      <c r="T224" t="s">
        <f>A223</f>
        <v>200</v>
      </c>
      <c r="U224" s="3">
        <f>IFERROR(V224/$V224,0)</f>
        <v>1</v>
      </c>
      <c r="V224" s="4">
        <f>B223</f>
        <v>3500000000</v>
      </c>
      <c r="W224" s="3">
        <f>IFERROR(X224/$V224,0)</f>
        <v>1.9428571428571428</v>
      </c>
      <c r="X224" s="4">
        <f>C223</f>
        <v>6800000000</v>
      </c>
      <c r="Y224" s="3">
        <f>IFERROR(Z224/$V224,0)</f>
        <v>0.51714285714285713</v>
      </c>
      <c r="Z224" s="4">
        <f>D223</f>
        <v>1810000000</v>
      </c>
      <c r="AA224" s="3">
        <f>IFERROR(AB224/$V224,0)</f>
        <v>2.2971428571428567</v>
      </c>
      <c r="AB224" s="4">
        <f>E223</f>
        <v>8039999999.999999</v>
      </c>
      <c r="AC224" s="3">
        <f>IFERROR(AD224/$V224,0)</f>
        <v>0.0048628571428571427</v>
      </c>
      <c r="AD224" s="4">
        <f>F73</f>
        <v>17020000</v>
      </c>
    </row>
    <row r="225" spans="1:30" ht="13.23529411764706">
      <c r="A225" t="s">
        <v>166</v>
      </c>
      <c r="B225" s="4">
        <v>-9140000</v>
      </c>
      <c r="C225" s="4">
        <v>-6870000</v>
      </c>
      <c r="D225" s="4">
        <v>6670000</v>
      </c>
      <c r="E225" s="4">
        <v>99780000</v>
      </c>
      <c r="F225" s="4">
        <v>-7730000</v>
      </c>
      <c r="H225" t="s">
        <f>A224</f>
        <v>201</v>
      </c>
      <c r="I225" s="3">
        <f>IFERROR(J225/$J$178,0)</f>
        <v>-0.3105924596050269</v>
      </c>
      <c r="J225" s="4">
        <f>B224</f>
        <v>-3460000000</v>
      </c>
      <c r="K225" s="3">
        <f>IFERROR(L225/$L$178,0)</f>
        <v>-0.50284090909090906</v>
      </c>
      <c r="L225" s="4">
        <f>C224</f>
        <v>-5310000000</v>
      </c>
      <c r="M225" s="3">
        <f>IFERROR(N225/$N$178,0)</f>
        <v>-0.14494074749316319</v>
      </c>
      <c r="N225" s="4">
        <f>D224</f>
        <v>-1590000000</v>
      </c>
      <c r="O225" s="3">
        <f>IFERROR(P225/$P$178,0)</f>
        <v>-0.62962962962962965</v>
      </c>
      <c r="P225" s="4">
        <f>E224</f>
        <v>-6970000000</v>
      </c>
      <c r="Q225" s="3">
        <f>IFERROR(R225/$R$178,0)</f>
        <v>0.11513463324048283</v>
      </c>
      <c r="R225" s="4">
        <f>F74</f>
        <v>1240000000</v>
      </c>
      <c r="T225" t="s">
        <f>A224</f>
        <v>201</v>
      </c>
      <c r="U225" s="3">
        <f>IFERROR(V225/$V225,0)</f>
        <v>1</v>
      </c>
      <c r="V225" s="4">
        <f>B224</f>
        <v>-3460000000</v>
      </c>
      <c r="W225" s="3">
        <f>IFERROR(X225/$V225,0)</f>
        <v>1.5346820809248556</v>
      </c>
      <c r="X225" s="4">
        <f>C224</f>
        <v>-5310000000</v>
      </c>
      <c r="Y225" s="3">
        <f>IFERROR(Z225/$V225,0)</f>
        <v>0.45953757225433528</v>
      </c>
      <c r="Z225" s="4">
        <f>D224</f>
        <v>-1590000000</v>
      </c>
      <c r="AA225" s="3">
        <f>IFERROR(AB225/$V225,0)</f>
        <v>2.0144508670520231</v>
      </c>
      <c r="AB225" s="4">
        <f>E224</f>
        <v>-6970000000</v>
      </c>
      <c r="AC225" s="3">
        <f>IFERROR(AD225/$V225,0)</f>
        <v>-0.3583815028901734</v>
      </c>
      <c r="AD225" s="4">
        <f>F74</f>
        <v>1240000000</v>
      </c>
    </row>
    <row r="226" spans="1:30" ht="13.23529411764706">
      <c r="A226" t="s">
        <v>185</v>
      </c>
      <c r="B226" s="4">
        <v>-9140000</v>
      </c>
      <c r="C226" s="4">
        <v>-6870000</v>
      </c>
      <c r="D226" s="4">
        <v>-7730000</v>
      </c>
      <c r="E226" s="4">
        <v>0</v>
      </c>
      <c r="F226" s="4">
        <v>-7730000</v>
      </c>
      <c r="H226" t="s">
        <f>A225</f>
        <v>166</v>
      </c>
      <c r="I226" s="3">
        <f>IFERROR(J226/$J$178,0)</f>
        <v>-0.0008204667863554758</v>
      </c>
      <c r="J226" s="4">
        <f>B225</f>
        <v>-9140000</v>
      </c>
      <c r="K226" s="3">
        <f>IFERROR(L226/$L$178,0)</f>
        <v>-0.00065056818181818184</v>
      </c>
      <c r="L226" s="4">
        <f>C225</f>
        <v>-6870000</v>
      </c>
      <c r="M226" s="3">
        <f>IFERROR(N226/$N$178,0)</f>
        <v>0.00060802187784867823</v>
      </c>
      <c r="N226" s="4">
        <f>D225</f>
        <v>6670000</v>
      </c>
      <c r="O226" s="3">
        <f>IFERROR(P226/$P$178,0)</f>
        <v>0.0090135501355013553</v>
      </c>
      <c r="P226" s="4">
        <f>E225</f>
        <v>99780000</v>
      </c>
      <c r="Q226" s="3">
        <f>IFERROR(R226/$R$178,0)</f>
        <v>5.9052924791086354e-10</v>
      </c>
      <c r="R226" s="4">
        <f>F75</f>
        <v>6.3600000000000003</v>
      </c>
      <c r="T226" t="s">
        <f>A225</f>
        <v>166</v>
      </c>
      <c r="U226" s="3">
        <f>IFERROR(V226/$V226,0)</f>
        <v>1</v>
      </c>
      <c r="V226" s="4">
        <f>B225</f>
        <v>-9140000</v>
      </c>
      <c r="W226" s="3">
        <f>IFERROR(X226/$V226,0)</f>
        <v>0.75164113785557984</v>
      </c>
      <c r="X226" s="4">
        <f>C225</f>
        <v>-6870000</v>
      </c>
      <c r="Y226" s="3">
        <f>IFERROR(Z226/$V226,0)</f>
        <v>-0.72975929978118159</v>
      </c>
      <c r="Z226" s="4">
        <f>D225</f>
        <v>6670000</v>
      </c>
      <c r="AA226" s="3">
        <f>IFERROR(AB226/$V226,0)</f>
        <v>-10.916849015317286</v>
      </c>
      <c r="AB226" s="4">
        <f>E225</f>
        <v>99780000</v>
      </c>
      <c r="AC226" s="3">
        <f>IFERROR(AD226/$V226,0)</f>
        <v>-6.9584245076586433e-07</v>
      </c>
      <c r="AD226" s="4">
        <f>F75</f>
        <v>6.3600000000000003</v>
      </c>
    </row>
    <row r="227" spans="1:30" ht="13.23529411764706">
      <c r="A227" t="s">
        <v>186</v>
      </c>
      <c r="B227" s="4">
        <v>0</v>
      </c>
      <c r="C227" s="4">
        <v>0</v>
      </c>
      <c r="D227" s="4">
        <v>14400000</v>
      </c>
      <c r="E227" s="4">
        <v>99780000</v>
      </c>
      <c r="F227" s="4">
        <v>0</v>
      </c>
      <c r="H227" t="s">
        <f>A226</f>
        <v>185</v>
      </c>
      <c r="I227" s="3">
        <f>IFERROR(J227/$J$178,0)</f>
        <v>-0.0008204667863554758</v>
      </c>
      <c r="J227" s="4">
        <f>B226</f>
        <v>-9140000</v>
      </c>
      <c r="K227" s="3">
        <f>IFERROR(L227/$L$178,0)</f>
        <v>-0.00065056818181818184</v>
      </c>
      <c r="L227" s="4">
        <f>C226</f>
        <v>-6870000</v>
      </c>
      <c r="M227" s="3">
        <f>IFERROR(N227/$N$178,0)</f>
        <v>-0.0007046490428441203</v>
      </c>
      <c r="N227" s="4">
        <f>D226</f>
        <v>-7730000</v>
      </c>
      <c r="O227" s="3">
        <f>IFERROR(P227/$P$178,0)</f>
        <v>0</v>
      </c>
      <c r="P227" s="4">
        <f>E226</f>
        <v>0</v>
      </c>
      <c r="Q227" s="3">
        <f>IFERROR(R227/$R$178,0)</f>
        <v>0</v>
      </c>
      <c r="R227" s="4">
        <f>F76</f>
        <v>0</v>
      </c>
      <c r="T227" t="s">
        <f>A226</f>
        <v>185</v>
      </c>
      <c r="U227" s="3">
        <f>IFERROR(V227/$V227,0)</f>
        <v>1</v>
      </c>
      <c r="V227" s="4">
        <f>B226</f>
        <v>-9140000</v>
      </c>
      <c r="W227" s="3">
        <f>IFERROR(X227/$V227,0)</f>
        <v>0.75164113785557984</v>
      </c>
      <c r="X227" s="4">
        <f>C226</f>
        <v>-6870000</v>
      </c>
      <c r="Y227" s="3">
        <f>IFERROR(Z227/$V227,0)</f>
        <v>0.84573304157549234</v>
      </c>
      <c r="Z227" s="4">
        <f>D226</f>
        <v>-7730000</v>
      </c>
      <c r="AA227" s="3">
        <f>IFERROR(AB227/$V227,0)</f>
        <v>-0</v>
      </c>
      <c r="AB227" s="4">
        <f>E226</f>
        <v>0</v>
      </c>
      <c r="AC227" s="3">
        <f>IFERROR(AD227/$V227,0)</f>
        <v>0</v>
      </c>
      <c r="AD227" s="4">
        <f>F76</f>
        <v>0</v>
      </c>
    </row>
    <row r="228" spans="1:30" ht="13.23529411764706">
      <c r="A228" t="s">
        <v>202</v>
      </c>
      <c r="B228" s="4">
        <v>-753470000</v>
      </c>
      <c r="C228" s="4">
        <v>688230000</v>
      </c>
      <c r="D228" s="4">
        <v>810980000</v>
      </c>
      <c r="E228" s="4">
        <v>1420000000</v>
      </c>
      <c r="F228" s="4">
        <v>1640000000</v>
      </c>
      <c r="H228" t="s">
        <f>A227</f>
        <v>186</v>
      </c>
      <c r="I228" s="3">
        <f>IFERROR(J228/$J$178,0)</f>
        <v>0</v>
      </c>
      <c r="J228" s="4">
        <f>B227</f>
        <v>0</v>
      </c>
      <c r="K228" s="3">
        <f>IFERROR(L228/$L$178,0)</f>
        <v>0</v>
      </c>
      <c r="L228" s="4">
        <f>C227</f>
        <v>0</v>
      </c>
      <c r="M228" s="3">
        <f>IFERROR(N228/$N$178,0)</f>
        <v>0.0013126709206927986</v>
      </c>
      <c r="N228" s="4">
        <f>D227</f>
        <v>14400000</v>
      </c>
      <c r="O228" s="3">
        <f>IFERROR(P228/$P$178,0)</f>
        <v>0.0090135501355013553</v>
      </c>
      <c r="P228" s="4">
        <f>E227</f>
        <v>99780000</v>
      </c>
      <c r="Q228" s="3">
        <f>IFERROR(R228/$R$178,0)</f>
        <v>0.018124419684308262</v>
      </c>
      <c r="R228" s="4">
        <f>F77</f>
        <v>195200000</v>
      </c>
      <c r="T228" t="s">
        <f>A227</f>
        <v>186</v>
      </c>
      <c r="U228" s="3">
        <f>IFERROR(V228/$V228,0)</f>
        <v>0</v>
      </c>
      <c r="V228" s="4">
        <f>B227</f>
        <v>0</v>
      </c>
      <c r="W228" s="3">
        <f>IFERROR(X228/$V228,0)</f>
        <v>0</v>
      </c>
      <c r="X228" s="4">
        <f>C227</f>
        <v>0</v>
      </c>
      <c r="Y228" s="3">
        <f>IFERROR(Z228/$V228,0)</f>
        <v>0</v>
      </c>
      <c r="Z228" s="4">
        <f>D227</f>
        <v>14400000</v>
      </c>
      <c r="AA228" s="3">
        <f>IFERROR(AB228/$V228,0)</f>
        <v>0</v>
      </c>
      <c r="AB228" s="4">
        <f>E227</f>
        <v>99780000</v>
      </c>
      <c r="AC228" s="3">
        <f>IFERROR(AD228/$V228,0)</f>
        <v>0</v>
      </c>
      <c r="AD228" s="4">
        <f>F77</f>
        <v>195200000</v>
      </c>
    </row>
    <row r="229" spans="1:30" ht="13.23529411764706">
      <c r="A229" t="s">
        <v>203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202</v>
      </c>
      <c r="I229" s="3">
        <f>IFERROR(J229/$J$178,0)</f>
        <v>-0.067636445242369836</v>
      </c>
      <c r="J229" s="4">
        <f>B228</f>
        <v>-753470000</v>
      </c>
      <c r="K229" s="3">
        <f>IFERROR(L229/$L$178,0)</f>
        <v>0.065173295454545449</v>
      </c>
      <c r="L229" s="4">
        <f>C228</f>
        <v>688230000</v>
      </c>
      <c r="M229" s="3">
        <f>IFERROR(N229/$N$178,0)</f>
        <v>0.073927073837739291</v>
      </c>
      <c r="N229" s="4">
        <f>D228</f>
        <v>810980000</v>
      </c>
      <c r="O229" s="3">
        <f>IFERROR(P229/$P$178,0)</f>
        <v>0.12827461607949414</v>
      </c>
      <c r="P229" s="4">
        <f>E228</f>
        <v>1420000000</v>
      </c>
      <c r="Q229" s="3">
        <f>IFERROR(R229/$R$178,0)</f>
        <v>5.8495821727019494e-10</v>
      </c>
      <c r="R229" s="4">
        <f>F78</f>
        <v>6.2999999999999998</v>
      </c>
      <c r="T229" t="s">
        <f>A228</f>
        <v>202</v>
      </c>
      <c r="U229" s="3">
        <f>IFERROR(V229/$V229,0)</f>
        <v>1</v>
      </c>
      <c r="V229" s="4">
        <f>B228</f>
        <v>-753470000</v>
      </c>
      <c r="W229" s="3">
        <f>IFERROR(X229/$V229,0)</f>
        <v>-0.91341393817935679</v>
      </c>
      <c r="X229" s="4">
        <f>C228</f>
        <v>688230000</v>
      </c>
      <c r="Y229" s="3">
        <f>IFERROR(Z229/$V229,0)</f>
        <v>-1.07632686105618</v>
      </c>
      <c r="Z229" s="4">
        <f>D228</f>
        <v>810980000</v>
      </c>
      <c r="AA229" s="3">
        <f>IFERROR(AB229/$V229,0)</f>
        <v>-1.8846138532390142</v>
      </c>
      <c r="AB229" s="4">
        <f>E228</f>
        <v>1420000000</v>
      </c>
      <c r="AC229" s="3">
        <f>IFERROR(AD229/$V229,0)</f>
        <v>-8.3613149826801324e-09</v>
      </c>
      <c r="AD229" s="4">
        <f>F78</f>
        <v>6.2999999999999998</v>
      </c>
    </row>
    <row r="230" spans="1:30" ht="13.23529411764706">
      <c r="A230" t="s">
        <v>204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203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203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3.23529411764706">
      <c r="A231" t="s">
        <v>205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H231" t="s">
        <f>A230</f>
        <v>204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0.018291550603528318</v>
      </c>
      <c r="R231" s="4">
        <f>F80</f>
        <v>197000000</v>
      </c>
      <c r="T231" t="s">
        <f>A230</f>
        <v>204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197000000</v>
      </c>
    </row>
    <row r="232" spans="1:30" ht="13.23529411764706">
      <c r="A232" t="s">
        <v>206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H232" t="s">
        <f>A231</f>
        <v>205</v>
      </c>
      <c r="I232" s="3">
        <f>IFERROR(J232/$J$178,0)</f>
        <v>0</v>
      </c>
      <c r="J232" s="4">
        <f>B231</f>
        <v>0</v>
      </c>
      <c r="K232" s="3">
        <f>IFERROR(L232/$L$178,0)</f>
        <v>0</v>
      </c>
      <c r="L232" s="4">
        <f>C231</f>
        <v>0</v>
      </c>
      <c r="M232" s="3">
        <f>IFERROR(N232/$N$178,0)</f>
        <v>0</v>
      </c>
      <c r="N232" s="4">
        <f>D231</f>
        <v>0</v>
      </c>
      <c r="O232" s="3">
        <f>IFERROR(P232/$P$178,0)</f>
        <v>0</v>
      </c>
      <c r="P232" s="4">
        <f>E231</f>
        <v>0</v>
      </c>
      <c r="Q232" s="3">
        <f>IFERROR(R232/$R$178,0)</f>
        <v>0.36675951717734445</v>
      </c>
      <c r="R232" s="4">
        <f>F81</f>
        <v>3950000000</v>
      </c>
      <c r="T232" t="s">
        <f>A231</f>
        <v>205</v>
      </c>
      <c r="U232" s="3">
        <f>IFERROR(V232/$V232,0)</f>
        <v>0</v>
      </c>
      <c r="V232" s="4">
        <f>B231</f>
        <v>0</v>
      </c>
      <c r="W232" s="3">
        <f>IFERROR(X232/$V232,0)</f>
        <v>0</v>
      </c>
      <c r="X232" s="4">
        <f>C231</f>
        <v>0</v>
      </c>
      <c r="Y232" s="3">
        <f>IFERROR(Z232/$V232,0)</f>
        <v>0</v>
      </c>
      <c r="Z232" s="4">
        <f>D231</f>
        <v>0</v>
      </c>
      <c r="AA232" s="3">
        <f>IFERROR(AB232/$V232,0)</f>
        <v>0</v>
      </c>
      <c r="AB232" s="4">
        <f>E231</f>
        <v>0</v>
      </c>
      <c r="AC232" s="3">
        <f>IFERROR(AD232/$V232,0)</f>
        <v>0</v>
      </c>
      <c r="AD232" s="4">
        <f>F81</f>
        <v>3950000000</v>
      </c>
    </row>
    <row r="233" spans="1:30" ht="13.23529411764706">
      <c r="A233" t="s">
        <v>207</v>
      </c>
      <c r="B233" s="4">
        <v>-71070000</v>
      </c>
      <c r="C233" s="4">
        <v>-163120000</v>
      </c>
      <c r="D233" s="4">
        <v>-406570000</v>
      </c>
      <c r="E233" s="4">
        <v>-300300000</v>
      </c>
      <c r="F233" s="4">
        <v>-55250000</v>
      </c>
      <c r="H233" t="s">
        <f>A232</f>
        <v>206</v>
      </c>
      <c r="I233" s="3">
        <f>IFERROR(J233/$J$178,0)</f>
        <v>0</v>
      </c>
      <c r="J233" s="4">
        <f>B232</f>
        <v>0</v>
      </c>
      <c r="K233" s="3">
        <f>IFERROR(L233/$L$178,0)</f>
        <v>0</v>
      </c>
      <c r="L233" s="4">
        <f>C232</f>
        <v>0</v>
      </c>
      <c r="M233" s="3">
        <f>IFERROR(N233/$N$178,0)</f>
        <v>0</v>
      </c>
      <c r="N233" s="4">
        <f>D232</f>
        <v>0</v>
      </c>
      <c r="O233" s="3">
        <f>IFERROR(P233/$P$178,0)</f>
        <v>0</v>
      </c>
      <c r="P233" s="4">
        <f>E232</f>
        <v>0</v>
      </c>
      <c r="Q233" s="3">
        <f>IFERROR(R233/$R$178,0)</f>
        <v>0</v>
      </c>
      <c r="R233" s="4">
        <f>F82</f>
        <v>0</v>
      </c>
      <c r="T233" t="s">
        <f>A232</f>
        <v>206</v>
      </c>
      <c r="U233" s="3">
        <f>IFERROR(V233/$V233,0)</f>
        <v>0</v>
      </c>
      <c r="V233" s="4">
        <f>B232</f>
        <v>0</v>
      </c>
      <c r="W233" s="3">
        <f>IFERROR(X233/$V233,0)</f>
        <v>0</v>
      </c>
      <c r="X233" s="4">
        <f>C232</f>
        <v>0</v>
      </c>
      <c r="Y233" s="3">
        <f>IFERROR(Z233/$V233,0)</f>
        <v>0</v>
      </c>
      <c r="Z233" s="4">
        <f>D232</f>
        <v>0</v>
      </c>
      <c r="AA233" s="3">
        <f>IFERROR(AB233/$V233,0)</f>
        <v>0</v>
      </c>
      <c r="AB233" s="4">
        <f>E232</f>
        <v>0</v>
      </c>
      <c r="AC233" s="3">
        <f>IFERROR(AD233/$V233,0)</f>
        <v>-0</v>
      </c>
      <c r="AD233" s="4">
        <f>F82</f>
        <v>0</v>
      </c>
    </row>
    <row r="234" spans="1:30" ht="13.23529411764706">
      <c r="A234" t="s">
        <v>208</v>
      </c>
      <c r="B234" s="4">
        <v>296720000</v>
      </c>
      <c r="C234" s="4">
        <v>-1050000000</v>
      </c>
      <c r="D234" s="4">
        <v>-1380000000</v>
      </c>
      <c r="E234" s="4">
        <v>-1890000000</v>
      </c>
      <c r="F234" s="4">
        <v>-1810000000</v>
      </c>
      <c r="H234" t="s">
        <f>A233</f>
        <v>207</v>
      </c>
      <c r="I234" s="3">
        <f>IFERROR(J234/$J$178,0)</f>
        <v>-0.0063797127468581691</v>
      </c>
      <c r="J234" s="4">
        <f>B233</f>
        <v>-71070000</v>
      </c>
      <c r="K234" s="3">
        <f>IFERROR(L234/$L$178,0)</f>
        <v>-0.015446969696969697</v>
      </c>
      <c r="L234" s="4">
        <f>C233</f>
        <v>-163120000</v>
      </c>
      <c r="M234" s="3">
        <f>IFERROR(N234/$N$178,0)</f>
        <v>-0.037061987237921604</v>
      </c>
      <c r="N234" s="4">
        <f>D233</f>
        <v>-406570000</v>
      </c>
      <c r="O234" s="3">
        <f>IFERROR(P234/$P$178,0)</f>
        <v>-0.027127371273712737</v>
      </c>
      <c r="P234" s="4">
        <f>E233</f>
        <v>-300300000</v>
      </c>
      <c r="Q234" s="3">
        <f>IFERROR(R234/$R$178,0)</f>
        <v>0</v>
      </c>
      <c r="R234" s="4">
        <f>F83</f>
        <v>0</v>
      </c>
      <c r="T234" t="s">
        <f>A233</f>
        <v>207</v>
      </c>
      <c r="U234" s="3">
        <f>IFERROR(V234/$V234,0)</f>
        <v>1</v>
      </c>
      <c r="V234" s="4">
        <f>B233</f>
        <v>-71070000</v>
      </c>
      <c r="W234" s="3">
        <f>IFERROR(X234/$V234,0)</f>
        <v>2.2952019136063035</v>
      </c>
      <c r="X234" s="4">
        <f>C233</f>
        <v>-163120000</v>
      </c>
      <c r="Y234" s="3">
        <f>IFERROR(Z234/$V234,0)</f>
        <v>5.7206979034754468</v>
      </c>
      <c r="Z234" s="4">
        <f>D233</f>
        <v>-406570000</v>
      </c>
      <c r="AA234" s="3">
        <f>IFERROR(AB234/$V234,0)</f>
        <v>4.2254115660616298</v>
      </c>
      <c r="AB234" s="4">
        <f>E233</f>
        <v>-300300000</v>
      </c>
      <c r="AC234" s="3">
        <f>IFERROR(AD234/$V234,0)</f>
        <v>-0</v>
      </c>
      <c r="AD234" s="4">
        <f>F83</f>
        <v>0</v>
      </c>
    </row>
    <row r="235" spans="1:30" ht="13.23529411764706">
      <c r="A235" t="s">
        <v>209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H235" t="s">
        <f>A234</f>
        <v>208</v>
      </c>
      <c r="I235" s="3">
        <f>IFERROR(J235/$J$178,0)</f>
        <v>0.026635547576301617</v>
      </c>
      <c r="J235" s="4">
        <f>B234</f>
        <v>296720000</v>
      </c>
      <c r="K235" s="3">
        <f>IFERROR(L235/$L$178,0)</f>
        <v>-0.099431818181818177</v>
      </c>
      <c r="L235" s="4">
        <f>C234</f>
        <v>-1050000000</v>
      </c>
      <c r="M235" s="3">
        <f>IFERROR(N235/$N$178,0)</f>
        <v>-0.12579762989972654</v>
      </c>
      <c r="N235" s="4">
        <f>D234</f>
        <v>-1380000000</v>
      </c>
      <c r="O235" s="3">
        <f>IFERROR(P235/$P$178,0)</f>
        <v>-0.17073170731707318</v>
      </c>
      <c r="P235" s="4">
        <f>E234</f>
        <v>-1890000000</v>
      </c>
      <c r="Q235" s="3">
        <f>IFERROR(R235/$R$178,0)</f>
        <v>0</v>
      </c>
      <c r="R235" s="4">
        <f>F84</f>
        <v>0</v>
      </c>
      <c r="T235" t="s">
        <f>A234</f>
        <v>208</v>
      </c>
      <c r="U235" s="3">
        <f>IFERROR(V235/$V235,0)</f>
        <v>1</v>
      </c>
      <c r="V235" s="4">
        <f>B234</f>
        <v>296720000</v>
      </c>
      <c r="W235" s="3">
        <f>IFERROR(X235/$V235,0)</f>
        <v>-3.5386896737665139</v>
      </c>
      <c r="X235" s="4">
        <f>C234</f>
        <v>-1050000000</v>
      </c>
      <c r="Y235" s="3">
        <f>IFERROR(Z235/$V235,0)</f>
        <v>-4.6508492855217041</v>
      </c>
      <c r="Z235" s="4">
        <f>D234</f>
        <v>-1380000000</v>
      </c>
      <c r="AA235" s="3">
        <f>IFERROR(AB235/$V235,0)</f>
        <v>-6.3696414127797247</v>
      </c>
      <c r="AB235" s="4">
        <f>E234</f>
        <v>-1890000000</v>
      </c>
      <c r="AC235" s="3">
        <f>IFERROR(AD235/$V235,0)</f>
        <v>0</v>
      </c>
      <c r="AD235" s="4">
        <f>F84</f>
        <v>0</v>
      </c>
    </row>
    <row r="236" spans="1:30" ht="13.23529411764706">
      <c r="A236" t="s">
        <v>210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235"/>
  <sheetViews>
    <sheetView topLeftCell="A5" workbookViewId="0" zoomScale="75">
      <selection activeCell="B28" sqref="B28:F28"/>
    </sheetView>
  </sheetViews>
  <sheetFormatPr defaultRowHeight="12.75"/>
  <cols>
    <col min="1" max="1" style="0" width="59.99639423076923" bestFit="1" customWidth="1"/>
    <col min="2" max="2" style="0" width="23.023826357466067" bestFit="1" customWidth="1"/>
    <col min="3" max="4" style="0" width="21.343255090497742" bestFit="1" customWidth="1"/>
    <col min="5" max="5" style="0" width="23.023826357466067" bestFit="1" customWidth="1"/>
    <col min="6" max="6" style="0" width="21.343255090497742" bestFit="1" customWidth="1"/>
    <col min="7" max="8" style="0" width="9.142307692307693"/>
    <col min="9" max="9" style="0" width="10.419541855203622" bestFit="1" customWidth="1"/>
    <col min="10" max="10" style="0" width="21.343255090497742" bestFit="1" customWidth="1"/>
    <col min="11" max="11" style="0" width="10.419541855203622" bestFit="1" customWidth="1"/>
    <col min="12" max="12" style="0" width="21.343255090497742" bestFit="1" customWidth="1"/>
    <col min="13" max="13" style="0" width="10.419541855203622" bestFit="1" customWidth="1"/>
    <col min="14" max="14" style="0" width="21.343255090497742" bestFit="1" customWidth="1"/>
    <col min="15" max="15" style="0" width="10.419541855203622" bestFit="1" customWidth="1"/>
    <col min="16" max="16" style="0" width="21.343255090497742" bestFit="1" customWidth="1"/>
    <col min="17" max="17" style="0" width="10.419541855203622" bestFit="1" customWidth="1"/>
    <col min="18" max="18" style="0" width="21.343255090497742" bestFit="1" customWidth="1"/>
    <col min="19" max="20" style="0" width="9.142307692307693"/>
    <col min="21" max="21" style="0" width="9.243141968325792" bestFit="1" customWidth="1"/>
    <col min="22" max="22" style="0" width="21.343255090497742" bestFit="1" customWidth="1"/>
    <col min="23" max="23" style="0" width="9.243141968325792" bestFit="1" customWidth="1"/>
    <col min="24" max="24" style="0" width="21.343255090497742" bestFit="1" customWidth="1"/>
    <col min="25" max="25" style="0" width="11.932055995475114" bestFit="1" customWidth="1"/>
    <col min="26" max="26" style="0" width="21.343255090497742" bestFit="1" customWidth="1"/>
    <col min="27" max="27" style="0" width="11.932055995475114" bestFit="1" customWidth="1"/>
    <col min="28" max="28" style="0" width="21.343255090497742" bestFit="1" customWidth="1"/>
    <col min="29" max="29" style="0" width="11.932055995475114" bestFit="1" customWidth="1"/>
    <col min="30" max="30" style="0" width="21.343255090497742" bestFit="1" customWidth="1"/>
    <col min="31" max="16384" style="0" width="9.142307692307693"/>
  </cols>
  <sheetData>
    <row r="1" spans="1:16384" ht="13.23529411764706">
      <c r="A1" t="inlineStr">
        <is>
          <r>
            <rPr>
              <b val="true"/>
            </rPr>
            <t>Evergy</t>
          </r>
          <r>
            <rPr/>
            <t/>
          </r>
        </is>
      </c>
    </row>
    <row r="2" spans="1:16384" ht="13.23529411764706">
      <c r="A2" t="s">
        <v>211</v>
      </c>
      <c r="B2" s="1">
        <v>226827540</v>
      </c>
    </row>
    <row r="3" spans="1:16384" ht="13.23529411764706">
      <c r="A3" t="s">
        <v>1</v>
      </c>
      <c r="B3" s="3">
        <v>0.20999999999999999</v>
      </c>
    </row>
    <row r="4" spans="1:16384">
      <c r="B4" s="3"/>
    </row>
    <row r="5" spans="1:16384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16384" ht="14">
      <c r="A6" t="s">
        <v>3</v>
      </c>
      <c r="B6" s="3">
        <f>B55/B52</f>
        <v>0.33494931687968266</v>
      </c>
      <c r="C6" s="3">
        <f>C55/C52</f>
        <v>0.33814637006633197</v>
      </c>
      <c r="D6" s="3">
        <f>D55/D52</f>
        <v>0.31434511434511436</v>
      </c>
      <c r="E6" s="3">
        <f>E55/E52</f>
        <v>0.098398932621747828</v>
      </c>
      <c r="F6" s="3">
        <f>F55/F52</f>
        <v>0.12551759834368531</v>
      </c>
    </row>
    <row r="7" spans="1:16384" ht="13.23529411764706">
      <c r="A7" t="s">
        <v>212</v>
      </c>
      <c r="B7" s="4">
        <f>B35-B38-B42</f>
        <v>622820000</v>
      </c>
      <c r="C7" s="4">
        <f>C35-C38-C42</f>
        <v>687090000</v>
      </c>
      <c r="D7" s="4">
        <f>D35-D38-D42</f>
        <v>690700000</v>
      </c>
      <c r="E7" s="4">
        <f>E35-E38-E42</f>
        <v>1080900000</v>
      </c>
      <c r="F7" s="4">
        <f>F35-F38-F42</f>
        <v>1184500000</v>
      </c>
    </row>
    <row r="8" spans="1:16384" ht="13.23529411764706">
      <c r="A8" t="s">
        <v>5</v>
      </c>
      <c r="B8" s="4">
        <f>B48</f>
        <v>176800000</v>
      </c>
      <c r="C8" s="4">
        <f>C48</f>
        <v>161730000</v>
      </c>
      <c r="D8" s="4">
        <f>D48</f>
        <v>171000000</v>
      </c>
      <c r="E8" s="4">
        <f>E48</f>
        <v>279600000</v>
      </c>
      <c r="F8" s="4">
        <f>F48</f>
        <v>374000000</v>
      </c>
    </row>
    <row r="9" spans="1:16384" ht="14">
      <c r="A9" t="s">
        <v>6</v>
      </c>
      <c r="B9" s="4">
        <f>B7*(1-B6)</f>
        <v>414206866.46099603</v>
      </c>
      <c r="C9" s="4">
        <f>C7*(1-C6)</f>
        <v>454753010.59112394</v>
      </c>
      <c r="D9" s="4">
        <f>D7*(1-D6)</f>
        <v>473581829.52182949</v>
      </c>
      <c r="E9" s="4">
        <f>E7*(1-E6)</f>
        <v>974540593.7291528</v>
      </c>
      <c r="F9" s="4">
        <f>F7*(1-F6)</f>
        <v>1035824404.7619047</v>
      </c>
    </row>
    <row r="10" spans="1:16384" ht="13.23529411764706">
      <c r="A10" t="s">
        <v>7</v>
      </c>
      <c r="B10" s="4">
        <f>B126-(B121+B122+B123)</f>
        <v>10710000000</v>
      </c>
      <c r="C10" s="4">
        <f>C126-(C121+C122+C123)</f>
        <v>11490000000</v>
      </c>
      <c r="D10" s="4">
        <f>D126-(D121+D122+D123)</f>
        <v>11620000000</v>
      </c>
      <c r="E10" s="4">
        <f>E126-(E121+E122+E123)</f>
        <v>20920000000</v>
      </c>
      <c r="F10" s="4">
        <f>F126-(F121+F122+F123)</f>
        <v>21300000000</v>
      </c>
    </row>
    <row r="11" spans="1:16384" ht="13.23529411764706">
      <c r="A11" t="s">
        <v>8</v>
      </c>
      <c r="B11" s="4">
        <f>B10</f>
        <v>10710000000</v>
      </c>
      <c r="C11" s="4">
        <f>(B10+C10)/2</f>
        <v>11100000000</v>
      </c>
      <c r="D11" s="4">
        <f>(C10+D10)/2</f>
        <v>11555000000</v>
      </c>
      <c r="E11" s="4">
        <f>(D10+E10)/2</f>
        <v>16270000000</v>
      </c>
      <c r="F11" s="4">
        <f>(E10+F10)/2</f>
        <v>21110000000</v>
      </c>
    </row>
    <row r="12" spans="1:16384" ht="13.23529411764706">
      <c r="A12" t="s">
        <v>9</v>
      </c>
      <c r="B12" s="3">
        <f>B9/B27</f>
        <v>0.16837677498414472</v>
      </c>
      <c r="C12" s="3">
        <f>C9/C27</f>
        <v>0.1776378947621578</v>
      </c>
      <c r="D12" s="3">
        <f>D9/D27</f>
        <v>0.18427308541705428</v>
      </c>
      <c r="E12" s="3">
        <f>E9/E27</f>
        <v>0.22769640040400763</v>
      </c>
      <c r="F12" s="3">
        <f>F9/F27</f>
        <v>0.20113095238095238</v>
      </c>
    </row>
    <row r="13" spans="1:16384" ht="13.23529411764706">
      <c r="A13" t="s">
        <v>10</v>
      </c>
      <c r="B13" s="3">
        <f>B27/B11</f>
        <v>0.22969187675070027</v>
      </c>
      <c r="C13" s="3">
        <f>C27/C11</f>
        <v>0.23063063063063063</v>
      </c>
      <c r="D13" s="3">
        <f>D27/D11</f>
        <v>0.22241453916053655</v>
      </c>
      <c r="E13" s="3">
        <f>E27/E11</f>
        <v>0.263060848186847</v>
      </c>
      <c r="F13" s="3">
        <f>F27/F11</f>
        <v>0.24396020843202273</v>
      </c>
    </row>
    <row r="14" spans="1:16384" ht="13.23529411764706">
      <c r="A14" t="s">
        <v>11</v>
      </c>
      <c r="B14" s="3">
        <f>B13*B12</f>
        <v>0.038674777447338562</v>
      </c>
      <c r="C14" s="3">
        <f>C13*C12</f>
        <v>0.040968739692894052</v>
      </c>
      <c r="D14" s="3">
        <f>D13*D12</f>
        <v>0.040985013372724317</v>
      </c>
      <c r="E14" s="3">
        <f>E13*E12</f>
        <v>0.059898008219370177</v>
      </c>
      <c r="F14" s="3">
        <f>F13*F12</f>
        <v>0.049067949064988382</v>
      </c>
    </row>
    <row r="26" spans="1:16384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16384" ht="13.5">
      <c r="A27" t="s">
        <v>14</v>
      </c>
      <c r="B27" s="4">
        <v>2460000000</v>
      </c>
      <c r="C27" s="4">
        <v>2560000000</v>
      </c>
      <c r="D27" s="4">
        <v>2570000000</v>
      </c>
      <c r="E27" s="4">
        <v>4280000000.0000005</v>
      </c>
      <c r="F27" s="4">
        <v>5150000000</v>
      </c>
      <c r="H27" t="s">
        <f>A27</f>
        <v>14</v>
      </c>
      <c r="I27" s="8">
        <f>IFERROR(J27/$J$27,0)</f>
        <v>1</v>
      </c>
      <c r="J27" s="4">
        <f>B27</f>
        <v>2460000000</v>
      </c>
      <c r="K27" s="8">
        <f>IFERROR(L27/$L$27,0)</f>
        <v>1</v>
      </c>
      <c r="L27" s="4">
        <f>C27</f>
        <v>2560000000</v>
      </c>
      <c r="M27" s="8">
        <f>IFERROR(N27/$N$27,0)</f>
        <v>1</v>
      </c>
      <c r="N27" s="4">
        <f>D27</f>
        <v>2570000000</v>
      </c>
      <c r="O27" s="8">
        <f>IFERROR(P27/$P$27,0)</f>
        <v>1</v>
      </c>
      <c r="P27" s="4">
        <f>E27</f>
        <v>4280000000.0000005</v>
      </c>
      <c r="Q27" s="8">
        <f>IFERROR(R27/$R$27,0)</f>
        <v>1</v>
      </c>
      <c r="R27" s="4">
        <f>F27</f>
        <v>5150000000</v>
      </c>
      <c r="T27" t="s">
        <f>A27</f>
        <v>14</v>
      </c>
      <c r="U27" s="8">
        <f>IFERROR(V27/$V27,0)</f>
        <v>1</v>
      </c>
      <c r="V27" s="4">
        <f>B27</f>
        <v>2460000000</v>
      </c>
      <c r="W27" s="8">
        <f>IFERROR(X27/$V27,0)</f>
        <v>1.0406504065040652</v>
      </c>
      <c r="X27" s="4">
        <f>C27</f>
        <v>2560000000</v>
      </c>
      <c r="Y27" s="8">
        <f>IFERROR(Z27/$V27,0)</f>
        <v>1.0447154471544715</v>
      </c>
      <c r="Z27" s="4">
        <f>D27</f>
        <v>2570000000</v>
      </c>
      <c r="AA27" s="8">
        <f>IFERROR(AB27/$V27,0)</f>
        <v>1.7398373983739839</v>
      </c>
      <c r="AB27" s="4">
        <f>E27</f>
        <v>4280000000.0000005</v>
      </c>
      <c r="AC27" s="8">
        <f>IFERROR(AD27/$V27,0)</f>
        <v>2.0934959349593494</v>
      </c>
      <c r="AD27" s="4">
        <f>F27</f>
        <v>5150000000</v>
      </c>
    </row>
    <row r="28" spans="1:16384" ht="13.5">
      <c r="A28" t="s">
        <v>15</v>
      </c>
      <c r="B28" s="4"/>
      <c r="C28" s="3">
        <f>(C27-B27)/B27</f>
        <v>0.04065040650406504</v>
      </c>
      <c r="D28" s="3">
        <f>(D27-C27)/C27</f>
        <v>0.00390625</v>
      </c>
      <c r="E28" s="3">
        <f>(E27-D27)/D27</f>
        <v>0.66536964980544766</v>
      </c>
      <c r="F28" s="3">
        <f>(F27-E27)/E27</f>
        <v>0.20327102803738303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1.5879065040650406e-11</v>
      </c>
      <c r="L28" s="4">
        <f>C28</f>
        <v>0.04065040650406504</v>
      </c>
      <c r="M28" s="8">
        <f>IFERROR(N28/$N$27,0)</f>
        <v>1.5199416342412451e-12</v>
      </c>
      <c r="N28" s="4">
        <f>D28</f>
        <v>0.00390625</v>
      </c>
      <c r="O28" s="8">
        <f>IFERROR(P28/$P$27,0)</f>
        <v>1.5546019855267467e-10</v>
      </c>
      <c r="P28" s="4">
        <f>E28</f>
        <v>0.66536964980544766</v>
      </c>
      <c r="Q28" s="8">
        <f>IFERROR(R28/$R$27,0)</f>
        <v>3.9470102531530689e-11</v>
      </c>
      <c r="R28" s="4">
        <f>F28</f>
        <v>0.20327102803738303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0.04065040650406504</v>
      </c>
      <c r="Y28" s="8">
        <f>IFERROR(Z28/$V28,0)</f>
        <v>0</v>
      </c>
      <c r="Z28" s="4">
        <f>D28</f>
        <v>0.00390625</v>
      </c>
      <c r="AA28" s="8">
        <f>IFERROR(AB28/$V28,0)</f>
        <v>0</v>
      </c>
      <c r="AB28" s="4">
        <f>E28</f>
        <v>0.66536964980544766</v>
      </c>
      <c r="AC28" s="8">
        <f>IFERROR(AD28/$V28,0)</f>
        <v>0</v>
      </c>
      <c r="AD28" s="4">
        <f>F28</f>
        <v>0.20327102803738303</v>
      </c>
    </row>
    <row r="29" spans="1:16384" ht="13.5">
      <c r="A29" t="s">
        <v>16</v>
      </c>
      <c r="B29" s="4">
        <v>1430000000</v>
      </c>
      <c r="C29" s="4">
        <v>1430000000</v>
      </c>
      <c r="D29" s="4">
        <v>1710000000</v>
      </c>
      <c r="E29" s="4">
        <v>2930000000</v>
      </c>
      <c r="F29" s="4">
        <v>3600000000</v>
      </c>
      <c r="H29" t="s">
        <f>A29</f>
        <v>16</v>
      </c>
      <c r="I29" s="8">
        <f>IFERROR(J29/$J$27,0)</f>
        <v>0.58130081300813008</v>
      </c>
      <c r="J29" s="4">
        <f>B29</f>
        <v>1430000000</v>
      </c>
      <c r="K29" s="8">
        <f>IFERROR(L29/$L$27,0)</f>
        <v>0.55859375</v>
      </c>
      <c r="L29" s="4">
        <f>C29</f>
        <v>1430000000</v>
      </c>
      <c r="M29" s="8">
        <f>IFERROR(N29/$N$27,0)</f>
        <v>0.66536964980544744</v>
      </c>
      <c r="N29" s="4">
        <f>D29</f>
        <v>1710000000</v>
      </c>
      <c r="O29" s="8">
        <f>IFERROR(P29/$P$27,0)</f>
        <v>0.68457943925233633</v>
      </c>
      <c r="P29" s="4">
        <f>E29</f>
        <v>2930000000</v>
      </c>
      <c r="Q29" s="8">
        <f>IFERROR(R29/$R$27,0)</f>
        <v>0.69902912621359226</v>
      </c>
      <c r="R29" s="4">
        <f>F29</f>
        <v>3600000000</v>
      </c>
      <c r="T29" t="s">
        <f>A29</f>
        <v>16</v>
      </c>
      <c r="U29" s="8">
        <f>IFERROR(V29/$V29,0)</f>
        <v>1</v>
      </c>
      <c r="V29" s="4">
        <f>B29</f>
        <v>1430000000</v>
      </c>
      <c r="W29" s="8">
        <f>IFERROR(X29/$V29,0)</f>
        <v>1</v>
      </c>
      <c r="X29" s="4">
        <f>C29</f>
        <v>1430000000</v>
      </c>
      <c r="Y29" s="8">
        <f>IFERROR(Z29/$V29,0)</f>
        <v>1.1958041958041958</v>
      </c>
      <c r="Z29" s="4">
        <f>D29</f>
        <v>1710000000</v>
      </c>
      <c r="AA29" s="8">
        <f>IFERROR(AB29/$V29,0)</f>
        <v>2.0489510489510487</v>
      </c>
      <c r="AB29" s="4">
        <f>E29</f>
        <v>2930000000</v>
      </c>
      <c r="AC29" s="8">
        <f>IFERROR(AD29/$V29,0)</f>
        <v>2.5174825174825175</v>
      </c>
      <c r="AD29" s="4">
        <f>F29</f>
        <v>3600000000</v>
      </c>
    </row>
    <row r="30" spans="1:16384" ht="13.5">
      <c r="A30" t="s">
        <v>17</v>
      </c>
      <c r="B30" s="4">
        <v>1090000000</v>
      </c>
      <c r="C30" s="4">
        <v>1060000000</v>
      </c>
      <c r="D30" s="4">
        <v>1310000000</v>
      </c>
      <c r="E30" s="4">
        <v>2260000000</v>
      </c>
      <c r="F30" s="4">
        <v>2680000000</v>
      </c>
      <c r="H30" t="s">
        <f>A30</f>
        <v>17</v>
      </c>
      <c r="I30" s="8">
        <f>IFERROR(J30/$J$27,0)</f>
        <v>0.44308943089430897</v>
      </c>
      <c r="J30" s="4">
        <f>B30</f>
        <v>1090000000</v>
      </c>
      <c r="K30" s="8">
        <f>IFERROR(L30/$L$27,0)</f>
        <v>0.4140625</v>
      </c>
      <c r="L30" s="4">
        <f>C30</f>
        <v>1060000000</v>
      </c>
      <c r="M30" s="8">
        <f>IFERROR(N30/$N$27,0)</f>
        <v>0.50972762645914393</v>
      </c>
      <c r="N30" s="4">
        <f>D30</f>
        <v>1310000000</v>
      </c>
      <c r="O30" s="8">
        <f>IFERROR(P30/$P$27,0)</f>
        <v>0.52803738317756999</v>
      </c>
      <c r="P30" s="4">
        <f>E30</f>
        <v>2260000000</v>
      </c>
      <c r="Q30" s="8">
        <f>IFERROR(R30/$R$27,0)</f>
        <v>0.52038834951456314</v>
      </c>
      <c r="R30" s="4">
        <f>F30</f>
        <v>2680000000</v>
      </c>
      <c r="T30" t="s">
        <f>A30</f>
        <v>17</v>
      </c>
      <c r="U30" s="8">
        <f>IFERROR(V30/$V30,0)</f>
        <v>1</v>
      </c>
      <c r="V30" s="4">
        <f>B30</f>
        <v>1090000000</v>
      </c>
      <c r="W30" s="8">
        <f>IFERROR(X30/$V30,0)</f>
        <v>0.97247706422018354</v>
      </c>
      <c r="X30" s="4">
        <f>C30</f>
        <v>1060000000</v>
      </c>
      <c r="Y30" s="8">
        <f>IFERROR(Z30/$V30,0)</f>
        <v>1.201834862385321</v>
      </c>
      <c r="Z30" s="4">
        <f>D30</f>
        <v>1310000000</v>
      </c>
      <c r="AA30" s="8">
        <f>IFERROR(AB30/$V30,0)</f>
        <v>2.073394495412844</v>
      </c>
      <c r="AB30" s="4">
        <f>E30</f>
        <v>2260000000</v>
      </c>
      <c r="AC30" s="8">
        <f>IFERROR(AD30/$V30,0)</f>
        <v>2.4587155963302751</v>
      </c>
      <c r="AD30" s="4">
        <f>F30</f>
        <v>2680000000</v>
      </c>
    </row>
    <row r="31" spans="1:16384" ht="13.5">
      <c r="A31" t="s">
        <v>18</v>
      </c>
      <c r="B31" s="4">
        <v>337570000</v>
      </c>
      <c r="C31" s="4">
        <v>365230000</v>
      </c>
      <c r="D31" s="4">
        <v>403900000</v>
      </c>
      <c r="E31" s="4">
        <v>662400000</v>
      </c>
      <c r="F31" s="4">
        <v>913100000</v>
      </c>
      <c r="H31" t="s">
        <f>A31</f>
        <v>18</v>
      </c>
      <c r="I31" s="8">
        <f>IFERROR(J31/$J$27,0)</f>
        <v>0.13722357723577236</v>
      </c>
      <c r="J31" s="4">
        <f>B31</f>
        <v>337570000</v>
      </c>
      <c r="K31" s="8">
        <f>IFERROR(L31/$L$27,0)</f>
        <v>0.14266796875000001</v>
      </c>
      <c r="L31" s="4">
        <f>C31</f>
        <v>365230000</v>
      </c>
      <c r="M31" s="8">
        <f>IFERROR(N31/$N$27,0)</f>
        <v>0.15715953307392996</v>
      </c>
      <c r="N31" s="4">
        <f>D31</f>
        <v>403900000</v>
      </c>
      <c r="O31" s="8">
        <f>IFERROR(P31/$P$27,0)</f>
        <v>0.15476635514018691</v>
      </c>
      <c r="P31" s="4">
        <f>E31</f>
        <v>662400000</v>
      </c>
      <c r="Q31" s="8">
        <f>IFERROR(R31/$R$27,0)</f>
        <v>0.17730097087378641</v>
      </c>
      <c r="R31" s="4">
        <f>F31</f>
        <v>913100000</v>
      </c>
      <c r="T31" t="s">
        <f>A31</f>
        <v>18</v>
      </c>
      <c r="U31" s="8">
        <f>IFERROR(V31/$V31,0)</f>
        <v>1</v>
      </c>
      <c r="V31" s="4">
        <f>B31</f>
        <v>337570000</v>
      </c>
      <c r="W31" s="8">
        <f>IFERROR(X31/$V31,0)</f>
        <v>1.0819385608910745</v>
      </c>
      <c r="X31" s="4">
        <f>C31</f>
        <v>365230000</v>
      </c>
      <c r="Y31" s="8">
        <f>IFERROR(Z31/$V31,0)</f>
        <v>1.1964925793168824</v>
      </c>
      <c r="Z31" s="4">
        <f>D31</f>
        <v>403900000</v>
      </c>
      <c r="AA31" s="8">
        <f>IFERROR(AB31/$V31,0)</f>
        <v>1.9622596794738869</v>
      </c>
      <c r="AB31" s="4">
        <f>E31</f>
        <v>662400000</v>
      </c>
      <c r="AC31" s="8">
        <f>IFERROR(AD31/$V31,0)</f>
        <v>2.7049204609414343</v>
      </c>
      <c r="AD31" s="4">
        <f>F31</f>
        <v>913100000</v>
      </c>
    </row>
    <row r="32" spans="1:16384" ht="13.5">
      <c r="A32" t="s">
        <v>19</v>
      </c>
      <c r="B32" s="4">
        <v>337570000</v>
      </c>
      <c r="C32" s="4">
        <v>365230000</v>
      </c>
      <c r="D32" s="4">
        <v>403900000</v>
      </c>
      <c r="E32" s="4">
        <v>662400000</v>
      </c>
      <c r="F32" s="4">
        <v>913100000</v>
      </c>
      <c r="H32" t="s">
        <f>A32</f>
        <v>19</v>
      </c>
      <c r="I32" s="8">
        <f>IFERROR(J32/$J$27,0)</f>
        <v>0.13722357723577236</v>
      </c>
      <c r="J32" s="4">
        <f>B32</f>
        <v>337570000</v>
      </c>
      <c r="K32" s="8">
        <f>IFERROR(L32/$L$27,0)</f>
        <v>0.14266796875000001</v>
      </c>
      <c r="L32" s="4">
        <f>C32</f>
        <v>365230000</v>
      </c>
      <c r="M32" s="8">
        <f>IFERROR(N32/$N$27,0)</f>
        <v>0.15715953307392996</v>
      </c>
      <c r="N32" s="4">
        <f>D32</f>
        <v>403900000</v>
      </c>
      <c r="O32" s="8">
        <f>IFERROR(P32/$P$27,0)</f>
        <v>0.15476635514018691</v>
      </c>
      <c r="P32" s="4">
        <f>E32</f>
        <v>662400000</v>
      </c>
      <c r="Q32" s="8">
        <f>IFERROR(R32/$R$27,0)</f>
        <v>0.17730097087378641</v>
      </c>
      <c r="R32" s="4">
        <f>F32</f>
        <v>913100000</v>
      </c>
      <c r="T32" t="s">
        <f>A32</f>
        <v>19</v>
      </c>
      <c r="U32" s="8">
        <f>IFERROR(V32/$V32,0)</f>
        <v>1</v>
      </c>
      <c r="V32" s="4">
        <f>B32</f>
        <v>337570000</v>
      </c>
      <c r="W32" s="8">
        <f>IFERROR(X32/$V32,0)</f>
        <v>1.0819385608910745</v>
      </c>
      <c r="X32" s="4">
        <f>C32</f>
        <v>365230000</v>
      </c>
      <c r="Y32" s="8">
        <f>IFERROR(Z32/$V32,0)</f>
        <v>1.1964925793168824</v>
      </c>
      <c r="Z32" s="4">
        <f>D32</f>
        <v>403900000</v>
      </c>
      <c r="AA32" s="8">
        <f>IFERROR(AB32/$V32,0)</f>
        <v>1.9622596794738869</v>
      </c>
      <c r="AB32" s="4">
        <f>E32</f>
        <v>662400000</v>
      </c>
      <c r="AC32" s="8">
        <f>IFERROR(AD32/$V32,0)</f>
        <v>2.7049204609414343</v>
      </c>
      <c r="AD32" s="4">
        <f>F32</f>
        <v>913100000</v>
      </c>
    </row>
    <row r="33" spans="1:16384" ht="13.5">
      <c r="A33" t="s">
        <v>20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H33" t="s">
        <f>A33</f>
        <v>20</v>
      </c>
      <c r="I33" s="8">
        <f>IFERROR(J33/$J$27,0)</f>
        <v>0</v>
      </c>
      <c r="J33" s="4">
        <f>B33</f>
        <v>0</v>
      </c>
      <c r="K33" s="8">
        <f>IFERROR(L33/$L$27,0)</f>
        <v>0</v>
      </c>
      <c r="L33" s="4">
        <f>C33</f>
        <v>0</v>
      </c>
      <c r="M33" s="8">
        <f>IFERROR(N33/$N$27,0)</f>
        <v>0</v>
      </c>
      <c r="N33" s="4">
        <f>D33</f>
        <v>0</v>
      </c>
      <c r="O33" s="8">
        <f>IFERROR(P33/$P$27,0)</f>
        <v>0</v>
      </c>
      <c r="P33" s="4">
        <f>E33</f>
        <v>0</v>
      </c>
      <c r="Q33" s="8">
        <f>IFERROR(R33/$R$27,0)</f>
        <v>0</v>
      </c>
      <c r="R33" s="4">
        <f>F33</f>
        <v>0</v>
      </c>
      <c r="T33" t="s">
        <f>A33</f>
        <v>20</v>
      </c>
      <c r="U33" s="8">
        <f>IFERROR(V33/$V33,0)</f>
        <v>0</v>
      </c>
      <c r="V33" s="4">
        <f>B33</f>
        <v>0</v>
      </c>
      <c r="W33" s="8">
        <f>IFERROR(X33/$V33,0)</f>
        <v>0</v>
      </c>
      <c r="X33" s="4">
        <f>C33</f>
        <v>0</v>
      </c>
      <c r="Y33" s="8">
        <f>IFERROR(Z33/$V33,0)</f>
        <v>0</v>
      </c>
      <c r="Z33" s="4">
        <f>D33</f>
        <v>0</v>
      </c>
      <c r="AA33" s="8">
        <f>IFERROR(AB33/$V33,0)</f>
        <v>0</v>
      </c>
      <c r="AB33" s="4">
        <f>E33</f>
        <v>0</v>
      </c>
      <c r="AC33" s="8">
        <f>IFERROR(AD33/$V33,0)</f>
        <v>0</v>
      </c>
      <c r="AD33" s="4">
        <f>F33</f>
        <v>0</v>
      </c>
    </row>
    <row r="34" spans="1:16384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16384" ht="13.5">
      <c r="A35" t="s">
        <v>23</v>
      </c>
      <c r="B35" s="4">
        <v>1030000000</v>
      </c>
      <c r="C35" s="4">
        <v>1130000000</v>
      </c>
      <c r="D35" s="4">
        <v>858300000</v>
      </c>
      <c r="E35" s="4">
        <v>1350000000</v>
      </c>
      <c r="F35" s="4">
        <v>1550000000</v>
      </c>
      <c r="H35" t="s">
        <f>A35</f>
        <v>23</v>
      </c>
      <c r="I35" s="8">
        <f>IFERROR(J35/$J$27,0)</f>
        <v>0.41869918699186992</v>
      </c>
      <c r="J35" s="4">
        <f>B35</f>
        <v>1030000000</v>
      </c>
      <c r="K35" s="8">
        <f>IFERROR(L35/$L$27,0)</f>
        <v>0.44140625</v>
      </c>
      <c r="L35" s="4">
        <f>C35</f>
        <v>1130000000</v>
      </c>
      <c r="M35" s="8">
        <f>IFERROR(N35/$N$27,0)</f>
        <v>0.33396887159533073</v>
      </c>
      <c r="N35" s="4">
        <f>D35</f>
        <v>858300000</v>
      </c>
      <c r="O35" s="8">
        <f>IFERROR(P35/$P$27,0)</f>
        <v>0.3154205607476635</v>
      </c>
      <c r="P35" s="4">
        <f>E35</f>
        <v>1350000000</v>
      </c>
      <c r="Q35" s="8">
        <f>IFERROR(R35/$R$27,0)</f>
        <v>0.30097087378640774</v>
      </c>
      <c r="R35" s="4">
        <f>F35</f>
        <v>1550000000</v>
      </c>
      <c r="T35" t="s">
        <f>A35</f>
        <v>23</v>
      </c>
      <c r="U35" s="8">
        <f>IFERROR(V35/$V35,0)</f>
        <v>1</v>
      </c>
      <c r="V35" s="4">
        <f>B35</f>
        <v>1030000000</v>
      </c>
      <c r="W35" s="8">
        <f>IFERROR(X35/$V35,0)</f>
        <v>1.0970873786407767</v>
      </c>
      <c r="X35" s="4">
        <f>C35</f>
        <v>1130000000</v>
      </c>
      <c r="Y35" s="8">
        <f>IFERROR(Z35/$V35,0)</f>
        <v>0.83330097087378641</v>
      </c>
      <c r="Z35" s="4">
        <f>D35</f>
        <v>858300000</v>
      </c>
      <c r="AA35" s="8">
        <f>IFERROR(AB35/$V35,0)</f>
        <v>1.3106796116504855</v>
      </c>
      <c r="AB35" s="4">
        <f>E35</f>
        <v>1350000000</v>
      </c>
      <c r="AC35" s="8">
        <f>IFERROR(AD35/$V35,0)</f>
        <v>1.5048543689320388</v>
      </c>
      <c r="AD35" s="4">
        <f>F35</f>
        <v>1550000000</v>
      </c>
    </row>
    <row r="36" spans="1:16384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16384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16384" ht="13.5">
      <c r="A38" t="s">
        <v>26</v>
      </c>
      <c r="B38" s="4">
        <v>250280000</v>
      </c>
      <c r="C38" s="4">
        <v>251250000</v>
      </c>
      <c r="D38" s="4">
        <v>0</v>
      </c>
      <c r="E38" s="4">
        <v>0</v>
      </c>
      <c r="F38" s="4">
        <v>0</v>
      </c>
      <c r="H38" t="s">
        <f>A38</f>
        <v>26</v>
      </c>
      <c r="I38" s="8">
        <f>IFERROR(J38/$J$27,0)</f>
        <v>0.10173983739837399</v>
      </c>
      <c r="J38" s="4">
        <f>B38</f>
        <v>250280000</v>
      </c>
      <c r="K38" s="8">
        <f>IFERROR(L38/$L$27,0)</f>
        <v>0.09814453125</v>
      </c>
      <c r="L38" s="4">
        <f>C38</f>
        <v>251250000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1</v>
      </c>
      <c r="V38" s="4">
        <f>B38</f>
        <v>250280000</v>
      </c>
      <c r="W38" s="8">
        <f>IFERROR(X38/$V38,0)</f>
        <v>1.0038756592616269</v>
      </c>
      <c r="X38" s="4">
        <f>C38</f>
        <v>251250000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16384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16384" ht="13.5">
      <c r="A40" t="s">
        <v>28</v>
      </c>
      <c r="B40" s="4">
        <v>250280000</v>
      </c>
      <c r="C40" s="4">
        <v>251250000</v>
      </c>
      <c r="D40" s="4">
        <v>0</v>
      </c>
      <c r="E40" s="4">
        <v>0</v>
      </c>
      <c r="F40" s="4">
        <v>0</v>
      </c>
      <c r="H40" t="s">
        <f>A40</f>
        <v>28</v>
      </c>
      <c r="I40" s="8">
        <f>IFERROR(J40/$J$27,0)</f>
        <v>0.10173983739837399</v>
      </c>
      <c r="J40" s="4">
        <f>B40</f>
        <v>250280000</v>
      </c>
      <c r="K40" s="8">
        <f>IFERROR(L40/$L$27,0)</f>
        <v>0.09814453125</v>
      </c>
      <c r="L40" s="4">
        <f>C40</f>
        <v>251250000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1</v>
      </c>
      <c r="V40" s="4">
        <f>B40</f>
        <v>250280000</v>
      </c>
      <c r="W40" s="8">
        <f>IFERROR(X40/$V40,0)</f>
        <v>1.0038756592616269</v>
      </c>
      <c r="X40" s="4">
        <f>C40</f>
        <v>251250000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16384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16384" ht="13.5">
      <c r="A42" t="s">
        <v>30</v>
      </c>
      <c r="B42" s="4">
        <v>156900000</v>
      </c>
      <c r="C42" s="4">
        <v>191660000</v>
      </c>
      <c r="D42" s="4">
        <v>167600000</v>
      </c>
      <c r="E42" s="4">
        <v>269100000</v>
      </c>
      <c r="F42" s="4">
        <v>365500000</v>
      </c>
      <c r="H42" t="s">
        <f>A42</f>
        <v>30</v>
      </c>
      <c r="I42" s="8">
        <f>IFERROR(J42/$J$27,0)</f>
        <v>0.06378048780487805</v>
      </c>
      <c r="J42" s="4">
        <f>B42</f>
        <v>156900000</v>
      </c>
      <c r="K42" s="8">
        <f>IFERROR(L42/$L$27,0)</f>
        <v>0.074867187500000001</v>
      </c>
      <c r="L42" s="4">
        <f>C42</f>
        <v>191660000</v>
      </c>
      <c r="M42" s="8">
        <f>IFERROR(N42/$N$27,0)</f>
        <v>0.065214007782101166</v>
      </c>
      <c r="N42" s="4">
        <f>D42</f>
        <v>167600000</v>
      </c>
      <c r="O42" s="8">
        <f>IFERROR(P42/$P$27,0)</f>
        <v>0.062873831775700925</v>
      </c>
      <c r="P42" s="4">
        <f>E42</f>
        <v>269100000</v>
      </c>
      <c r="Q42" s="8">
        <f>IFERROR(R42/$R$27,0)</f>
        <v>0.070970873786407762</v>
      </c>
      <c r="R42" s="4">
        <f>F42</f>
        <v>365500000</v>
      </c>
      <c r="T42" t="s">
        <f>A42</f>
        <v>30</v>
      </c>
      <c r="U42" s="8">
        <f>IFERROR(V42/$V42,0)</f>
        <v>1</v>
      </c>
      <c r="V42" s="4">
        <f>B42</f>
        <v>156900000</v>
      </c>
      <c r="W42" s="8">
        <f>IFERROR(X42/$V42,0)</f>
        <v>1.221542383683875</v>
      </c>
      <c r="X42" s="4">
        <f>C42</f>
        <v>191660000</v>
      </c>
      <c r="Y42" s="8">
        <f>IFERROR(Z42/$V42,0)</f>
        <v>1.0681963033779478</v>
      </c>
      <c r="Z42" s="4">
        <f>D42</f>
        <v>167600000</v>
      </c>
      <c r="AA42" s="8">
        <f>IFERROR(AB42/$V42,0)</f>
        <v>1.7151051625239007</v>
      </c>
      <c r="AB42" s="4">
        <f>E42</f>
        <v>269100000</v>
      </c>
      <c r="AC42" s="8">
        <f>IFERROR(AD42/$V42,0)</f>
        <v>2.3295092415551308</v>
      </c>
      <c r="AD42" s="4">
        <f>F42</f>
        <v>365500000</v>
      </c>
    </row>
    <row r="43" spans="1:16384" ht="13.5">
      <c r="A43" t="s">
        <v>31</v>
      </c>
      <c r="B43" s="4">
        <v>0</v>
      </c>
      <c r="C43" s="4">
        <v>7700000</v>
      </c>
      <c r="D43" s="4">
        <v>11900000</v>
      </c>
      <c r="E43" s="4">
        <v>148000000</v>
      </c>
      <c r="F43" s="4">
        <v>0</v>
      </c>
      <c r="H43" t="s">
        <f>A43</f>
        <v>31</v>
      </c>
      <c r="I43" s="8">
        <f>IFERROR(J43/$J$27,0)</f>
        <v>0</v>
      </c>
      <c r="J43" s="4">
        <f>B43</f>
        <v>0</v>
      </c>
      <c r="K43" s="8">
        <f>IFERROR(L43/$L$27,0)</f>
        <v>0.0030078125000000001</v>
      </c>
      <c r="L43" s="4">
        <f>C43</f>
        <v>7700000</v>
      </c>
      <c r="M43" s="8">
        <f>IFERROR(N43/$N$27,0)</f>
        <v>0.0046303501945525296</v>
      </c>
      <c r="N43" s="4">
        <f>D43</f>
        <v>11900000</v>
      </c>
      <c r="O43" s="8">
        <f>IFERROR(P43/$P$27,0)</f>
        <v>0.034579439252336447</v>
      </c>
      <c r="P43" s="4">
        <f>E43</f>
        <v>148000000</v>
      </c>
      <c r="Q43" s="8">
        <f>IFERROR(R43/$R$27,0)</f>
        <v>0</v>
      </c>
      <c r="R43" s="4">
        <f>F43</f>
        <v>0</v>
      </c>
      <c r="T43" t="s">
        <f>A43</f>
        <v>31</v>
      </c>
      <c r="U43" s="8">
        <f>IFERROR(V43/$V43,0)</f>
        <v>0</v>
      </c>
      <c r="V43" s="4">
        <f>B43</f>
        <v>0</v>
      </c>
      <c r="W43" s="8">
        <f>IFERROR(X43/$V43,0)</f>
        <v>0</v>
      </c>
      <c r="X43" s="4">
        <f>C43</f>
        <v>7700000</v>
      </c>
      <c r="Y43" s="8">
        <f>IFERROR(Z43/$V43,0)</f>
        <v>0</v>
      </c>
      <c r="Z43" s="4">
        <f>D43</f>
        <v>11900000</v>
      </c>
      <c r="AA43" s="8">
        <f>IFERROR(AB43/$V43,0)</f>
        <v>0</v>
      </c>
      <c r="AB43" s="4">
        <f>E43</f>
        <v>148000000</v>
      </c>
      <c r="AC43" s="8">
        <f>IFERROR(AD43/$V43,0)</f>
        <v>0</v>
      </c>
      <c r="AD43" s="4">
        <f>F43</f>
        <v>0</v>
      </c>
    </row>
    <row r="44" spans="1:16384" ht="13.5">
      <c r="A44" t="s">
        <v>32</v>
      </c>
      <c r="B44" s="4">
        <v>621400000</v>
      </c>
      <c r="C44" s="4">
        <v>684380000</v>
      </c>
      <c r="D44" s="4">
        <v>-11900000</v>
      </c>
      <c r="E44" s="4">
        <v>933600000</v>
      </c>
      <c r="F44" s="4">
        <v>0</v>
      </c>
      <c r="H44" t="s">
        <f>A44</f>
        <v>32</v>
      </c>
      <c r="I44" s="8">
        <f>IFERROR(J44/$J$27,0)</f>
        <v>0.25260162601626018</v>
      </c>
      <c r="J44" s="4">
        <f>B44</f>
        <v>621400000</v>
      </c>
      <c r="K44" s="8">
        <f>IFERROR(L44/$L$27,0)</f>
        <v>0.26733593750000001</v>
      </c>
      <c r="L44" s="4">
        <f>C44</f>
        <v>684380000</v>
      </c>
      <c r="M44" s="8">
        <f>IFERROR(N44/$N$27,0)</f>
        <v>-0.0046303501945525296</v>
      </c>
      <c r="N44" s="4">
        <f>D44</f>
        <v>-11900000</v>
      </c>
      <c r="O44" s="8">
        <f>IFERROR(P44/$P$27,0)</f>
        <v>0.21813084112149531</v>
      </c>
      <c r="P44" s="4">
        <f>E44</f>
        <v>933600000</v>
      </c>
      <c r="Q44" s="8">
        <f>IFERROR(R44/$R$27,0)</f>
        <v>0</v>
      </c>
      <c r="R44" s="4">
        <f>F44</f>
        <v>0</v>
      </c>
      <c r="T44" t="s">
        <f>A44</f>
        <v>32</v>
      </c>
      <c r="U44" s="8">
        <f>IFERROR(V44/$V44,0)</f>
        <v>1</v>
      </c>
      <c r="V44" s="4">
        <f>B44</f>
        <v>621400000</v>
      </c>
      <c r="W44" s="8">
        <f>IFERROR(X44/$V44,0)</f>
        <v>1.1013517862890247</v>
      </c>
      <c r="X44" s="4">
        <f>C44</f>
        <v>684380000</v>
      </c>
      <c r="Y44" s="8">
        <f>IFERROR(Z44/$V44,0)</f>
        <v>-0.019150305761184424</v>
      </c>
      <c r="Z44" s="4">
        <f>D44</f>
        <v>-11900000</v>
      </c>
      <c r="AA44" s="8">
        <f>IFERROR(AB44/$V44,0)</f>
        <v>1.5024139040875442</v>
      </c>
      <c r="AB44" s="4">
        <f>E44</f>
        <v>933600000</v>
      </c>
      <c r="AC44" s="8">
        <f>IFERROR(AD44/$V44,0)</f>
        <v>0</v>
      </c>
      <c r="AD44" s="4">
        <f>F44</f>
        <v>0</v>
      </c>
    </row>
    <row r="45" spans="1:16384" ht="13.5">
      <c r="A45" t="s">
        <v>33</v>
      </c>
      <c r="B45" s="4">
        <v>1800000</v>
      </c>
      <c r="C45" s="4">
        <v>16570000</v>
      </c>
      <c r="D45" s="4">
        <v>-30800000</v>
      </c>
      <c r="E45" s="4">
        <v>-63200000</v>
      </c>
      <c r="F45" s="4">
        <v>-50000000</v>
      </c>
      <c r="H45" t="s">
        <f>A45</f>
        <v>33</v>
      </c>
      <c r="I45" s="8">
        <f>IFERROR(J45/$J$27,0)</f>
        <v>0.00073170731707317073</v>
      </c>
      <c r="J45" s="4">
        <f>B45</f>
        <v>1800000</v>
      </c>
      <c r="K45" s="8">
        <f>IFERROR(L45/$L$27,0)</f>
        <v>0.0064726562500000001</v>
      </c>
      <c r="L45" s="4">
        <f>C45</f>
        <v>16570000</v>
      </c>
      <c r="M45" s="8">
        <f>IFERROR(N45/$N$27,0)</f>
        <v>-0.011984435797665369</v>
      </c>
      <c r="N45" s="4">
        <f>D45</f>
        <v>-30800000</v>
      </c>
      <c r="O45" s="8">
        <f>IFERROR(P45/$P$27,0)</f>
        <v>-0.014766355140186914</v>
      </c>
      <c r="P45" s="4">
        <f>E45</f>
        <v>-63200000</v>
      </c>
      <c r="Q45" s="8">
        <f>IFERROR(R45/$R$27,0)</f>
        <v>-0.0097087378640776691</v>
      </c>
      <c r="R45" s="4">
        <f>F45</f>
        <v>-50000000</v>
      </c>
      <c r="T45" t="s">
        <f>A45</f>
        <v>33</v>
      </c>
      <c r="U45" s="8">
        <f>IFERROR(V45/$V45,0)</f>
        <v>1</v>
      </c>
      <c r="V45" s="4">
        <f>B45</f>
        <v>1800000</v>
      </c>
      <c r="W45" s="8">
        <f>IFERROR(X45/$V45,0)</f>
        <v>9.2055555555555557</v>
      </c>
      <c r="X45" s="4">
        <f>C45</f>
        <v>16570000</v>
      </c>
      <c r="Y45" s="8">
        <f>IFERROR(Z45/$V45,0)</f>
        <v>-17.111111111111111</v>
      </c>
      <c r="Z45" s="4">
        <f>D45</f>
        <v>-30800000</v>
      </c>
      <c r="AA45" s="8">
        <f>IFERROR(AB45/$V45,0)</f>
        <v>-35.111111111111114</v>
      </c>
      <c r="AB45" s="4">
        <f>E45</f>
        <v>-63200000</v>
      </c>
      <c r="AC45" s="8">
        <f>IFERROR(AD45/$V45,0)</f>
        <v>-27.777777777777779</v>
      </c>
      <c r="AD45" s="4">
        <f>F45</f>
        <v>-50000000</v>
      </c>
    </row>
    <row r="46" spans="1:16384" ht="13.5">
      <c r="A46" t="s">
        <v>34</v>
      </c>
      <c r="B46" s="4">
        <v>7400000</v>
      </c>
      <c r="C46" s="4">
        <v>6510000</v>
      </c>
      <c r="D46" s="4">
        <v>4000000</v>
      </c>
      <c r="E46" s="4">
        <v>8800000</v>
      </c>
      <c r="F46" s="4">
        <v>11000000</v>
      </c>
      <c r="H46" t="s">
        <f>A46</f>
        <v>34</v>
      </c>
      <c r="I46" s="8">
        <f>IFERROR(J46/$J$27,0)</f>
        <v>0.0030081300813008132</v>
      </c>
      <c r="J46" s="4">
        <f>B46</f>
        <v>7400000</v>
      </c>
      <c r="K46" s="8">
        <f>IFERROR(L46/$L$27,0)</f>
        <v>0.0025429687500000001</v>
      </c>
      <c r="L46" s="4">
        <f>C46</f>
        <v>6510000</v>
      </c>
      <c r="M46" s="8">
        <f>IFERROR(N46/$N$27,0)</f>
        <v>0.0015564202334630351</v>
      </c>
      <c r="N46" s="4">
        <f>D46</f>
        <v>4000000</v>
      </c>
      <c r="O46" s="8">
        <f>IFERROR(P46/$P$27,0)</f>
        <v>0.0020560747663551401</v>
      </c>
      <c r="P46" s="4">
        <f>E46</f>
        <v>8800000</v>
      </c>
      <c r="Q46" s="8">
        <f>IFERROR(R46/$R$27,0)</f>
        <v>0.0021359223300970874</v>
      </c>
      <c r="R46" s="4">
        <f>F46</f>
        <v>11000000</v>
      </c>
      <c r="T46" t="s">
        <f>A46</f>
        <v>34</v>
      </c>
      <c r="U46" s="8">
        <f>IFERROR(V46/$V46,0)</f>
        <v>1</v>
      </c>
      <c r="V46" s="4">
        <f>B46</f>
        <v>7400000</v>
      </c>
      <c r="W46" s="8">
        <f>IFERROR(X46/$V46,0)</f>
        <v>0.87972972972972974</v>
      </c>
      <c r="X46" s="4">
        <f>C46</f>
        <v>6510000</v>
      </c>
      <c r="Y46" s="8">
        <f>IFERROR(Z46/$V46,0)</f>
        <v>0.54054054054054057</v>
      </c>
      <c r="Z46" s="4">
        <f>D46</f>
        <v>4000000</v>
      </c>
      <c r="AA46" s="8">
        <f>IFERROR(AB46/$V46,0)</f>
        <v>1.1891891891891893</v>
      </c>
      <c r="AB46" s="4">
        <f>E46</f>
        <v>8800000</v>
      </c>
      <c r="AC46" s="8">
        <f>IFERROR(AD46/$V46,0)</f>
        <v>1.4864864864864864</v>
      </c>
      <c r="AD46" s="4">
        <f>F46</f>
        <v>11000000</v>
      </c>
    </row>
    <row r="47" spans="1:16384" ht="13.5">
      <c r="A47" t="s">
        <v>35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H47" t="s">
        <f>A47</f>
        <v>35</v>
      </c>
      <c r="I47" s="8">
        <f>IFERROR(J47/$J$27,0)</f>
        <v>0</v>
      </c>
      <c r="J47" s="4">
        <f>B47</f>
        <v>0</v>
      </c>
      <c r="K47" s="8">
        <f>IFERROR(L47/$L$27,0)</f>
        <v>0</v>
      </c>
      <c r="L47" s="4">
        <f>C47</f>
        <v>0</v>
      </c>
      <c r="M47" s="8">
        <f>IFERROR(N47/$N$27,0)</f>
        <v>0</v>
      </c>
      <c r="N47" s="4">
        <f>D47</f>
        <v>0</v>
      </c>
      <c r="O47" s="8">
        <f>IFERROR(P47/$P$27,0)</f>
        <v>0</v>
      </c>
      <c r="P47" s="4">
        <f>E47</f>
        <v>0</v>
      </c>
      <c r="Q47" s="8">
        <f>IFERROR(R47/$R$27,0)</f>
        <v>0</v>
      </c>
      <c r="R47" s="4">
        <f>F47</f>
        <v>0</v>
      </c>
      <c r="T47" t="s">
        <f>A47</f>
        <v>35</v>
      </c>
      <c r="U47" s="8">
        <f>IFERROR(V47/$V47,0)</f>
        <v>0</v>
      </c>
      <c r="V47" s="4">
        <f>B47</f>
        <v>0</v>
      </c>
      <c r="W47" s="8">
        <f>IFERROR(X47/$V47,0)</f>
        <v>0</v>
      </c>
      <c r="X47" s="4">
        <f>C47</f>
        <v>0</v>
      </c>
      <c r="Y47" s="8">
        <f>IFERROR(Z47/$V47,0)</f>
        <v>0</v>
      </c>
      <c r="Z47" s="4">
        <f>D47</f>
        <v>0</v>
      </c>
      <c r="AA47" s="8">
        <f>IFERROR(AB47/$V47,0)</f>
        <v>0</v>
      </c>
      <c r="AB47" s="4">
        <f>E47</f>
        <v>0</v>
      </c>
      <c r="AC47" s="8">
        <f>IFERROR(AD47/$V47,0)</f>
        <v>0</v>
      </c>
      <c r="AD47" s="4">
        <f>F47</f>
        <v>0</v>
      </c>
    </row>
    <row r="48" spans="1:16384" ht="13.5">
      <c r="A48" t="s">
        <v>36</v>
      </c>
      <c r="B48" s="4">
        <v>176800000</v>
      </c>
      <c r="C48" s="4">
        <v>161730000</v>
      </c>
      <c r="D48" s="4">
        <v>171000000</v>
      </c>
      <c r="E48" s="4">
        <v>279600000</v>
      </c>
      <c r="F48" s="4">
        <v>374000000</v>
      </c>
      <c r="H48" t="s">
        <f>A48</f>
        <v>36</v>
      </c>
      <c r="I48" s="8">
        <f>IFERROR(J48/$J$27,0)</f>
        <v>0.071869918699186991</v>
      </c>
      <c r="J48" s="4">
        <f>B48</f>
        <v>176800000</v>
      </c>
      <c r="K48" s="8">
        <f>IFERROR(L48/$L$27,0)</f>
        <v>0.063175781249999993</v>
      </c>
      <c r="L48" s="4">
        <f>C48</f>
        <v>161730000</v>
      </c>
      <c r="M48" s="8">
        <f>IFERROR(N48/$N$27,0)</f>
        <v>0.066536964980544747</v>
      </c>
      <c r="N48" s="4">
        <f>D48</f>
        <v>171000000</v>
      </c>
      <c r="O48" s="8">
        <f>IFERROR(P48/$P$27,0)</f>
        <v>0.06532710280373831</v>
      </c>
      <c r="P48" s="4">
        <f>E48</f>
        <v>279600000</v>
      </c>
      <c r="Q48" s="8">
        <f>IFERROR(R48/$R$27,0)</f>
        <v>0.072621359223300971</v>
      </c>
      <c r="R48" s="4">
        <f>F48</f>
        <v>374000000</v>
      </c>
      <c r="T48" t="s">
        <f>A48</f>
        <v>36</v>
      </c>
      <c r="U48" s="8">
        <f>IFERROR(V48/$V48,0)</f>
        <v>1</v>
      </c>
      <c r="V48" s="4">
        <f>B48</f>
        <v>176800000</v>
      </c>
      <c r="W48" s="8">
        <f>IFERROR(X48/$V48,0)</f>
        <v>0.914762443438914</v>
      </c>
      <c r="X48" s="4">
        <f>C48</f>
        <v>161730000</v>
      </c>
      <c r="Y48" s="8">
        <f>IFERROR(Z48/$V48,0)</f>
        <v>0.96719457013574661</v>
      </c>
      <c r="Z48" s="4">
        <f>D48</f>
        <v>171000000</v>
      </c>
      <c r="AA48" s="8">
        <f>IFERROR(AB48/$V48,0)</f>
        <v>1.5814479638009049</v>
      </c>
      <c r="AB48" s="4">
        <f>E48</f>
        <v>279600000</v>
      </c>
      <c r="AC48" s="8">
        <f>IFERROR(AD48/$V48,0)</f>
        <v>2.1153846153846154</v>
      </c>
      <c r="AD48" s="4">
        <f>F48</f>
        <v>374000000</v>
      </c>
    </row>
    <row r="49" spans="1:16384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16384" ht="13.5">
      <c r="A50" t="s">
        <v>38</v>
      </c>
      <c r="B50" s="4">
        <v>180310000</v>
      </c>
      <c r="C50" s="4">
        <v>171690000</v>
      </c>
      <c r="D50" s="4">
        <v>176600000</v>
      </c>
      <c r="E50" s="4">
        <v>290000000</v>
      </c>
      <c r="F50" s="4">
        <v>388500000</v>
      </c>
      <c r="H50" t="s">
        <f>A50</f>
        <v>38</v>
      </c>
      <c r="I50" s="8">
        <f>IFERROR(J50/$J$27,0)</f>
        <v>0.073296747967479675</v>
      </c>
      <c r="J50" s="4">
        <f>B50</f>
        <v>180310000</v>
      </c>
      <c r="K50" s="8">
        <f>IFERROR(L50/$L$27,0)</f>
        <v>0.067066406250000002</v>
      </c>
      <c r="L50" s="4">
        <f>C50</f>
        <v>171690000</v>
      </c>
      <c r="M50" s="8">
        <f>IFERROR(N50/$N$27,0)</f>
        <v>0.068715953307392996</v>
      </c>
      <c r="N50" s="4">
        <f>D50</f>
        <v>176600000</v>
      </c>
      <c r="O50" s="8">
        <f>IFERROR(P50/$P$27,0)</f>
        <v>0.067757009345794386</v>
      </c>
      <c r="P50" s="4">
        <f>E50</f>
        <v>290000000</v>
      </c>
      <c r="Q50" s="8">
        <f>IFERROR(R50/$R$27,0)</f>
        <v>0.075436893203883498</v>
      </c>
      <c r="R50" s="4">
        <f>F50</f>
        <v>388500000</v>
      </c>
      <c r="T50" t="s">
        <f>A50</f>
        <v>38</v>
      </c>
      <c r="U50" s="8">
        <f>IFERROR(V50/$V50,0)</f>
        <v>1</v>
      </c>
      <c r="V50" s="4">
        <f>B50</f>
        <v>180310000</v>
      </c>
      <c r="W50" s="8">
        <f>IFERROR(X50/$V50,0)</f>
        <v>0.95219344462314903</v>
      </c>
      <c r="X50" s="4">
        <f>C50</f>
        <v>171690000</v>
      </c>
      <c r="Y50" s="8">
        <f>IFERROR(Z50/$V50,0)</f>
        <v>0.97942432477400032</v>
      </c>
      <c r="Z50" s="4">
        <f>D50</f>
        <v>176600000</v>
      </c>
      <c r="AA50" s="8">
        <f>IFERROR(AB50/$V50,0)</f>
        <v>1.6083411901724807</v>
      </c>
      <c r="AB50" s="4">
        <f>E50</f>
        <v>290000000</v>
      </c>
      <c r="AC50" s="8">
        <f>IFERROR(AD50/$V50,0)</f>
        <v>2.15462259442072</v>
      </c>
      <c r="AD50" s="4">
        <f>F50</f>
        <v>388500000</v>
      </c>
    </row>
    <row r="51" spans="1:16384" ht="13.5">
      <c r="A51" t="s">
        <v>39</v>
      </c>
      <c r="B51" s="4">
        <v>3510000</v>
      </c>
      <c r="C51" s="4">
        <v>9960000</v>
      </c>
      <c r="D51" s="4">
        <v>5600000</v>
      </c>
      <c r="E51" s="4">
        <v>10400000</v>
      </c>
      <c r="F51" s="4">
        <v>14500000</v>
      </c>
      <c r="H51" t="s">
        <f>A51</f>
        <v>39</v>
      </c>
      <c r="I51" s="8">
        <f>IFERROR(J51/$J$27,0)</f>
        <v>0.0014268292682926829</v>
      </c>
      <c r="J51" s="4">
        <f>B51</f>
        <v>3510000</v>
      </c>
      <c r="K51" s="8">
        <f>IFERROR(L51/$L$27,0)</f>
        <v>0.003890625</v>
      </c>
      <c r="L51" s="4">
        <f>C51</f>
        <v>9960000</v>
      </c>
      <c r="M51" s="8">
        <f>IFERROR(N51/$N$27,0)</f>
        <v>0.0021789883268482492</v>
      </c>
      <c r="N51" s="4">
        <f>D51</f>
        <v>5600000</v>
      </c>
      <c r="O51" s="8">
        <f>IFERROR(P51/$P$27,0)</f>
        <v>0.0024299065420560744</v>
      </c>
      <c r="P51" s="4">
        <f>E51</f>
        <v>10400000</v>
      </c>
      <c r="Q51" s="8">
        <f>IFERROR(R51/$R$27,0)</f>
        <v>0.0028155339805825243</v>
      </c>
      <c r="R51" s="4">
        <f>F51</f>
        <v>14500000</v>
      </c>
      <c r="T51" t="s">
        <f>A51</f>
        <v>39</v>
      </c>
      <c r="U51" s="8">
        <f>IFERROR(V51/$V51,0)</f>
        <v>1</v>
      </c>
      <c r="V51" s="4">
        <f>B51</f>
        <v>3510000</v>
      </c>
      <c r="W51" s="8">
        <f>IFERROR(X51/$V51,0)</f>
        <v>2.8376068376068377</v>
      </c>
      <c r="X51" s="4">
        <f>C51</f>
        <v>9960000</v>
      </c>
      <c r="Y51" s="8">
        <f>IFERROR(Z51/$V51,0)</f>
        <v>1.5954415954415955</v>
      </c>
      <c r="Z51" s="4">
        <f>D51</f>
        <v>5600000</v>
      </c>
      <c r="AA51" s="8">
        <f>IFERROR(AB51/$V51,0)</f>
        <v>2.9629629629629628</v>
      </c>
      <c r="AB51" s="4">
        <f>E51</f>
        <v>10400000</v>
      </c>
      <c r="AC51" s="8">
        <f>IFERROR(AD51/$V51,0)</f>
        <v>4.1310541310541309</v>
      </c>
      <c r="AD51" s="4">
        <f>F51</f>
        <v>14500000</v>
      </c>
    </row>
    <row r="52" spans="1:16384" ht="13.5">
      <c r="A52" t="s">
        <v>40</v>
      </c>
      <c r="B52" s="4">
        <v>453800000</v>
      </c>
      <c r="C52" s="4">
        <v>545740000</v>
      </c>
      <c r="D52" s="4">
        <v>481000000</v>
      </c>
      <c r="E52" s="4">
        <v>599600000</v>
      </c>
      <c r="F52" s="4">
        <v>772800000</v>
      </c>
      <c r="H52" t="s">
        <f>A52</f>
        <v>40</v>
      </c>
      <c r="I52" s="8">
        <f>IFERROR(J52/$J$27,0)</f>
        <v>0.18447154471544716</v>
      </c>
      <c r="J52" s="4">
        <f>B52</f>
        <v>453800000</v>
      </c>
      <c r="K52" s="8">
        <f>IFERROR(L52/$L$27,0)</f>
        <v>0.21317968749999999</v>
      </c>
      <c r="L52" s="4">
        <f>C52</f>
        <v>545740000</v>
      </c>
      <c r="M52" s="8">
        <f>IFERROR(N52/$N$27,0)</f>
        <v>0.18715953307392996</v>
      </c>
      <c r="N52" s="4">
        <f>D52</f>
        <v>481000000</v>
      </c>
      <c r="O52" s="8">
        <f>IFERROR(P52/$P$27,0)</f>
        <v>0.14009345794392522</v>
      </c>
      <c r="P52" s="4">
        <f>E52</f>
        <v>599600000</v>
      </c>
      <c r="Q52" s="8">
        <f>IFERROR(R52/$R$27,0)</f>
        <v>0.15005825242718446</v>
      </c>
      <c r="R52" s="4">
        <f>F52</f>
        <v>772800000</v>
      </c>
      <c r="T52" t="s">
        <f>A52</f>
        <v>40</v>
      </c>
      <c r="U52" s="8">
        <f>IFERROR(V52/$V52,0)</f>
        <v>1</v>
      </c>
      <c r="V52" s="4">
        <f>B52</f>
        <v>453800000</v>
      </c>
      <c r="W52" s="8">
        <f>IFERROR(X52/$V52,0)</f>
        <v>1.2026002644336713</v>
      </c>
      <c r="X52" s="4">
        <f>C52</f>
        <v>545740000</v>
      </c>
      <c r="Y52" s="8">
        <f>IFERROR(Z52/$V52,0)</f>
        <v>1.0599382988100485</v>
      </c>
      <c r="Z52" s="4">
        <f>D52</f>
        <v>481000000</v>
      </c>
      <c r="AA52" s="8">
        <f>IFERROR(AB52/$V52,0)</f>
        <v>1.3212869105332745</v>
      </c>
      <c r="AB52" s="4">
        <f>E52</f>
        <v>599600000</v>
      </c>
      <c r="AC52" s="8">
        <f>IFERROR(AD52/$V52,0)</f>
        <v>1.7029528426619656</v>
      </c>
      <c r="AD52" s="4">
        <f>F52</f>
        <v>772800000</v>
      </c>
    </row>
    <row r="53" spans="1:16384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16384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16384" ht="13.5">
      <c r="A55" t="s">
        <v>43</v>
      </c>
      <c r="B55" s="4">
        <v>152000000</v>
      </c>
      <c r="C55" s="4">
        <v>184540000</v>
      </c>
      <c r="D55" s="4">
        <v>151200000</v>
      </c>
      <c r="E55" s="4">
        <v>59000000</v>
      </c>
      <c r="F55" s="4">
        <v>97000000</v>
      </c>
      <c r="H55" t="s">
        <f>A55</f>
        <v>43</v>
      </c>
      <c r="I55" s="8">
        <f>IFERROR(J55/$J$27,0)</f>
        <v>0.061788617886178863</v>
      </c>
      <c r="J55" s="4">
        <f>B55</f>
        <v>152000000</v>
      </c>
      <c r="K55" s="8">
        <f>IFERROR(L55/$L$27,0)</f>
        <v>0.072085937500000002</v>
      </c>
      <c r="L55" s="4">
        <f>C55</f>
        <v>184540000</v>
      </c>
      <c r="M55" s="8">
        <f>IFERROR(N55/$N$27,0)</f>
        <v>0.058832684824902726</v>
      </c>
      <c r="N55" s="4">
        <f>D55</f>
        <v>151200000</v>
      </c>
      <c r="O55" s="8">
        <f>IFERROR(P55/$P$27,0)</f>
        <v>0.013785046728971961</v>
      </c>
      <c r="P55" s="4">
        <f>E55</f>
        <v>59000000</v>
      </c>
      <c r="Q55" s="8">
        <f>IFERROR(R55/$R$27,0)</f>
        <v>0.018834951456310679</v>
      </c>
      <c r="R55" s="4">
        <f>F55</f>
        <v>97000000</v>
      </c>
      <c r="T55" t="s">
        <f>A55</f>
        <v>43</v>
      </c>
      <c r="U55" s="8">
        <f>IFERROR(V55/$V55,0)</f>
        <v>1</v>
      </c>
      <c r="V55" s="4">
        <f>B55</f>
        <v>152000000</v>
      </c>
      <c r="W55" s="8">
        <f>IFERROR(X55/$V55,0)</f>
        <v>1.214078947368421</v>
      </c>
      <c r="X55" s="4">
        <f>C55</f>
        <v>184540000</v>
      </c>
      <c r="Y55" s="8">
        <f>IFERROR(Z55/$V55,0)</f>
        <v>0.99473684210526314</v>
      </c>
      <c r="Z55" s="4">
        <f>D55</f>
        <v>151200000</v>
      </c>
      <c r="AA55" s="8">
        <f>IFERROR(AB55/$V55,0)</f>
        <v>0.38815789473684209</v>
      </c>
      <c r="AB55" s="4">
        <f>E55</f>
        <v>59000000</v>
      </c>
      <c r="AC55" s="8">
        <f>IFERROR(AD55/$V55,0)</f>
        <v>0.63815789473684215</v>
      </c>
      <c r="AD55" s="4">
        <f>F55</f>
        <v>97000000</v>
      </c>
    </row>
    <row r="56" spans="1:16384" ht="13.5">
      <c r="A56" t="s">
        <v>44</v>
      </c>
      <c r="B56" s="4">
        <v>0</v>
      </c>
      <c r="C56" s="4">
        <v>0</v>
      </c>
      <c r="D56" s="4">
        <v>0</v>
      </c>
      <c r="E56" s="4">
        <v>-65200000</v>
      </c>
      <c r="F56" s="4">
        <v>-24500000</v>
      </c>
      <c r="H56" t="s">
        <f>A56</f>
        <v>44</v>
      </c>
      <c r="I56" s="8">
        <f>IFERROR(J56/$J$27,0)</f>
        <v>0</v>
      </c>
      <c r="J56" s="4">
        <f>B56</f>
        <v>0</v>
      </c>
      <c r="K56" s="8">
        <f>IFERROR(L56/$L$27,0)</f>
        <v>0</v>
      </c>
      <c r="L56" s="4">
        <f>C56</f>
        <v>0</v>
      </c>
      <c r="M56" s="8">
        <f>IFERROR(N56/$N$27,0)</f>
        <v>0</v>
      </c>
      <c r="N56" s="4">
        <f>D56</f>
        <v>0</v>
      </c>
      <c r="O56" s="8">
        <f>IFERROR(P56/$P$27,0)</f>
        <v>-0.015233644859813083</v>
      </c>
      <c r="P56" s="4">
        <f>E56</f>
        <v>-65200000</v>
      </c>
      <c r="Q56" s="8">
        <f>IFERROR(R56/$R$27,0)</f>
        <v>-0.0047572815533980586</v>
      </c>
      <c r="R56" s="4">
        <f>F56</f>
        <v>-24500000</v>
      </c>
      <c r="T56" t="s">
        <f>A56</f>
        <v>44</v>
      </c>
      <c r="U56" s="8">
        <f>IFERROR(V56/$V56,0)</f>
        <v>0</v>
      </c>
      <c r="V56" s="4">
        <f>B56</f>
        <v>0</v>
      </c>
      <c r="W56" s="8">
        <f>IFERROR(X56/$V56,0)</f>
        <v>0</v>
      </c>
      <c r="X56" s="4">
        <f>C56</f>
        <v>0</v>
      </c>
      <c r="Y56" s="8">
        <f>IFERROR(Z56/$V56,0)</f>
        <v>0</v>
      </c>
      <c r="Z56" s="4">
        <f>D56</f>
        <v>0</v>
      </c>
      <c r="AA56" s="8">
        <f>IFERROR(AB56/$V56,0)</f>
        <v>0</v>
      </c>
      <c r="AB56" s="4">
        <f>E56</f>
        <v>-65200000</v>
      </c>
      <c r="AC56" s="8">
        <f>IFERROR(AD56/$V56,0)</f>
        <v>0</v>
      </c>
      <c r="AD56" s="4">
        <f>F56</f>
        <v>-24500000</v>
      </c>
    </row>
    <row r="57" spans="1:16384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16384" ht="13.5">
      <c r="A58" t="s">
        <v>46</v>
      </c>
      <c r="B58" s="4">
        <v>154380000</v>
      </c>
      <c r="C58" s="4">
        <v>188120000</v>
      </c>
      <c r="D58" s="4">
        <v>153500000</v>
      </c>
      <c r="E58" s="4">
        <v>127800000</v>
      </c>
      <c r="F58" s="4">
        <v>120700000</v>
      </c>
      <c r="H58" t="s">
        <f>A58</f>
        <v>46</v>
      </c>
      <c r="I58" s="8">
        <f>IFERROR(J58/$J$27,0)</f>
        <v>0.06275609756097561</v>
      </c>
      <c r="J58" s="4">
        <f>B58</f>
        <v>154380000</v>
      </c>
      <c r="K58" s="8">
        <f>IFERROR(L58/$L$27,0)</f>
        <v>0.073484375000000005</v>
      </c>
      <c r="L58" s="4">
        <f>C58</f>
        <v>188120000</v>
      </c>
      <c r="M58" s="8">
        <f>IFERROR(N58/$N$27,0)</f>
        <v>0.059727626459143972</v>
      </c>
      <c r="N58" s="4">
        <f>D58</f>
        <v>153500000</v>
      </c>
      <c r="O58" s="8">
        <f>IFERROR(P58/$P$27,0)</f>
        <v>0.029859813084112147</v>
      </c>
      <c r="P58" s="4">
        <f>E58</f>
        <v>127800000</v>
      </c>
      <c r="Q58" s="8">
        <f>IFERROR(R58/$R$27,0)</f>
        <v>0.023436893203883494</v>
      </c>
      <c r="R58" s="4">
        <f>F58</f>
        <v>120700000</v>
      </c>
      <c r="T58" t="s">
        <f>A58</f>
        <v>46</v>
      </c>
      <c r="U58" s="8">
        <f>IFERROR(V58/$V58,0)</f>
        <v>1</v>
      </c>
      <c r="V58" s="4">
        <f>B58</f>
        <v>154380000</v>
      </c>
      <c r="W58" s="8">
        <f>IFERROR(X58/$V58,0)</f>
        <v>1.2185516258582718</v>
      </c>
      <c r="X58" s="4">
        <f>C58</f>
        <v>188120000</v>
      </c>
      <c r="Y58" s="8">
        <f>IFERROR(Z58/$V58,0)</f>
        <v>0.99429977976421813</v>
      </c>
      <c r="Z58" s="4">
        <f>D58</f>
        <v>153500000</v>
      </c>
      <c r="AA58" s="8">
        <f>IFERROR(AB58/$V58,0)</f>
        <v>0.82782743878740772</v>
      </c>
      <c r="AB58" s="4">
        <f>E58</f>
        <v>127800000</v>
      </c>
      <c r="AC58" s="8">
        <f>IFERROR(AD58/$V58,0)</f>
        <v>0.78183702552144063</v>
      </c>
      <c r="AD58" s="4">
        <f>F58</f>
        <v>120700000</v>
      </c>
    </row>
    <row r="59" spans="1:16384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16384" ht="13.5">
      <c r="A60" t="s">
        <v>48</v>
      </c>
      <c r="B60" s="4">
        <v>3040000</v>
      </c>
      <c r="C60" s="4">
        <v>2890000</v>
      </c>
      <c r="D60" s="4">
        <v>2800000</v>
      </c>
      <c r="E60" s="4">
        <v>3600000</v>
      </c>
      <c r="F60" s="4">
        <v>0</v>
      </c>
      <c r="H60" t="s">
        <f>A60</f>
        <v>48</v>
      </c>
      <c r="I60" s="8">
        <f>IFERROR(J60/$J$27,0)</f>
        <v>0.0012357723577235773</v>
      </c>
      <c r="J60" s="4">
        <f>B60</f>
        <v>3040000</v>
      </c>
      <c r="K60" s="8">
        <f>IFERROR(L60/$L$27,0)</f>
        <v>0.0011289062499999999</v>
      </c>
      <c r="L60" s="4">
        <f>C60</f>
        <v>2890000</v>
      </c>
      <c r="M60" s="8">
        <f>IFERROR(N60/$N$27,0)</f>
        <v>0.0010894941634241246</v>
      </c>
      <c r="N60" s="4">
        <f>D60</f>
        <v>2800000</v>
      </c>
      <c r="O60" s="8">
        <f>IFERROR(P60/$P$27,0)</f>
        <v>0.0008411214953271027</v>
      </c>
      <c r="P60" s="4">
        <f>E60</f>
        <v>3600000</v>
      </c>
      <c r="Q60" s="8">
        <f>IFERROR(R60/$R$27,0)</f>
        <v>0</v>
      </c>
      <c r="R60" s="4">
        <f>F60</f>
        <v>0</v>
      </c>
      <c r="T60" t="s">
        <f>A60</f>
        <v>48</v>
      </c>
      <c r="U60" s="8">
        <f>IFERROR(V60/$V60,0)</f>
        <v>1</v>
      </c>
      <c r="V60" s="4">
        <f>B60</f>
        <v>3040000</v>
      </c>
      <c r="W60" s="8">
        <f>IFERROR(X60/$V60,0)</f>
        <v>0.95065789473684215</v>
      </c>
      <c r="X60" s="4">
        <f>C60</f>
        <v>2890000</v>
      </c>
      <c r="Y60" s="8">
        <f>IFERROR(Z60/$V60,0)</f>
        <v>0.92105263157894735</v>
      </c>
      <c r="Z60" s="4">
        <f>D60</f>
        <v>2800000</v>
      </c>
      <c r="AA60" s="8">
        <f>IFERROR(AB60/$V60,0)</f>
        <v>1.1842105263157894</v>
      </c>
      <c r="AB60" s="4">
        <f>E60</f>
        <v>3600000</v>
      </c>
      <c r="AC60" s="8">
        <f>IFERROR(AD60/$V60,0)</f>
        <v>0</v>
      </c>
      <c r="AD60" s="4">
        <f>F60</f>
        <v>0</v>
      </c>
    </row>
    <row r="61" spans="1:16384" ht="13.5">
      <c r="A61" t="s">
        <v>49</v>
      </c>
      <c r="B61" s="4">
        <v>0</v>
      </c>
      <c r="C61" s="4">
        <v>0</v>
      </c>
      <c r="D61" s="4">
        <v>6700000</v>
      </c>
      <c r="E61" s="4">
        <v>5400000</v>
      </c>
      <c r="F61" s="4">
        <v>9800000</v>
      </c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0.0026070038910505837</v>
      </c>
      <c r="N61" s="4">
        <f>D61</f>
        <v>6700000</v>
      </c>
      <c r="O61" s="8">
        <f>IFERROR(P61/$P$27,0)</f>
        <v>0.0012616822429906542</v>
      </c>
      <c r="P61" s="4">
        <f>E61</f>
        <v>5400000</v>
      </c>
      <c r="Q61" s="8">
        <f>IFERROR(R61/$R$27,0)</f>
        <v>0.0019029126213592233</v>
      </c>
      <c r="R61" s="4">
        <f>F61</f>
        <v>9800000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6700000</v>
      </c>
      <c r="AA61" s="8">
        <f>IFERROR(AB61/$V61,0)</f>
        <v>0</v>
      </c>
      <c r="AB61" s="4">
        <f>E61</f>
        <v>5400000</v>
      </c>
      <c r="AC61" s="8">
        <f>IFERROR(AD61/$V61,0)</f>
        <v>0</v>
      </c>
      <c r="AD61" s="4">
        <f>F61</f>
        <v>9800000</v>
      </c>
    </row>
    <row r="62" spans="1:16384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16384" ht="13.5">
      <c r="A63" t="s">
        <v>51</v>
      </c>
      <c r="B63" s="4">
        <v>301150000</v>
      </c>
      <c r="C63" s="4">
        <v>360490000</v>
      </c>
      <c r="D63" s="4">
        <v>336500000</v>
      </c>
      <c r="E63" s="4">
        <v>546000000</v>
      </c>
      <c r="F63" s="4">
        <v>685600000</v>
      </c>
      <c r="H63" t="s">
        <f>A63</f>
        <v>51</v>
      </c>
      <c r="I63" s="8">
        <f>IFERROR(J63/$J$27,0)</f>
        <v>0.12241869918699187</v>
      </c>
      <c r="J63" s="4">
        <f>B63</f>
        <v>301150000</v>
      </c>
      <c r="K63" s="8">
        <f>IFERROR(L63/$L$27,0)</f>
        <v>0.14081640625</v>
      </c>
      <c r="L63" s="4">
        <f>C63</f>
        <v>360490000</v>
      </c>
      <c r="M63" s="8">
        <f>IFERROR(N63/$N$27,0)</f>
        <v>0.13093385214007783</v>
      </c>
      <c r="N63" s="4">
        <f>D63</f>
        <v>336500000</v>
      </c>
      <c r="O63" s="8">
        <f>IFERROR(P63/$P$27,0)</f>
        <v>0.1275700934579439</v>
      </c>
      <c r="P63" s="4">
        <f>E63</f>
        <v>546000000</v>
      </c>
      <c r="Q63" s="8">
        <f>IFERROR(R63/$R$27,0)</f>
        <v>0.13312621359223301</v>
      </c>
      <c r="R63" s="4">
        <f>F63</f>
        <v>685600000</v>
      </c>
      <c r="T63" t="s">
        <f>A63</f>
        <v>51</v>
      </c>
      <c r="U63" s="8">
        <f>IFERROR(V63/$V63,0)</f>
        <v>1</v>
      </c>
      <c r="V63" s="4">
        <f>B63</f>
        <v>301150000</v>
      </c>
      <c r="W63" s="8">
        <f>IFERROR(X63/$V63,0)</f>
        <v>1.1970446621285074</v>
      </c>
      <c r="X63" s="4">
        <f>C63</f>
        <v>360490000</v>
      </c>
      <c r="Y63" s="8">
        <f>IFERROR(Z63/$V63,0)</f>
        <v>1.1173833637722066</v>
      </c>
      <c r="Z63" s="4">
        <f>D63</f>
        <v>336500000</v>
      </c>
      <c r="AA63" s="8">
        <f>IFERROR(AB63/$V63,0)</f>
        <v>1.8130499750954674</v>
      </c>
      <c r="AB63" s="4">
        <f>E63</f>
        <v>546000000</v>
      </c>
      <c r="AC63" s="8">
        <f>IFERROR(AD63/$V63,0)</f>
        <v>2.2766063423543086</v>
      </c>
      <c r="AD63" s="4">
        <f>F63</f>
        <v>685600000</v>
      </c>
    </row>
    <row r="64" spans="1:16384" ht="13.5">
      <c r="A64" t="s">
        <v>52</v>
      </c>
      <c r="B64" s="4">
        <v>9870000</v>
      </c>
      <c r="C64" s="4">
        <v>14620000</v>
      </c>
      <c r="D64" s="4">
        <v>12600000</v>
      </c>
      <c r="E64" s="4">
        <v>10200000</v>
      </c>
      <c r="F64" s="4">
        <v>15700000</v>
      </c>
      <c r="H64" t="s">
        <f>A64</f>
        <v>52</v>
      </c>
      <c r="I64" s="8">
        <f>IFERROR(J64/$J$27,0)</f>
        <v>0.0040121951219512196</v>
      </c>
      <c r="J64" s="4">
        <f>B64</f>
        <v>9870000</v>
      </c>
      <c r="K64" s="8">
        <f>IFERROR(L64/$L$27,0)</f>
        <v>0.0057109374999999999</v>
      </c>
      <c r="L64" s="4">
        <f>C64</f>
        <v>14620000</v>
      </c>
      <c r="M64" s="8">
        <f>IFERROR(N64/$N$27,0)</f>
        <v>0.0049027237354085599</v>
      </c>
      <c r="N64" s="4">
        <f>D64</f>
        <v>12600000</v>
      </c>
      <c r="O64" s="8">
        <f>IFERROR(P64/$P$27,0)</f>
        <v>0.0023831775700934575</v>
      </c>
      <c r="P64" s="4">
        <f>E64</f>
        <v>10200000</v>
      </c>
      <c r="Q64" s="8">
        <f>IFERROR(R64/$R$27,0)</f>
        <v>0.0030485436893203884</v>
      </c>
      <c r="R64" s="4">
        <f>F64</f>
        <v>15700000</v>
      </c>
      <c r="T64" t="s">
        <f>A64</f>
        <v>52</v>
      </c>
      <c r="U64" s="8">
        <f>IFERROR(V64/$V64,0)</f>
        <v>1</v>
      </c>
      <c r="V64" s="4">
        <f>B64</f>
        <v>9870000</v>
      </c>
      <c r="W64" s="8">
        <f>IFERROR(X64/$V64,0)</f>
        <v>1.4812563323201622</v>
      </c>
      <c r="X64" s="4">
        <f>C64</f>
        <v>14620000</v>
      </c>
      <c r="Y64" s="8">
        <f>IFERROR(Z64/$V64,0)</f>
        <v>1.2765957446808511</v>
      </c>
      <c r="Z64" s="4">
        <f>D64</f>
        <v>12600000</v>
      </c>
      <c r="AA64" s="8">
        <f>IFERROR(AB64/$V64,0)</f>
        <v>1.0334346504559271</v>
      </c>
      <c r="AB64" s="4">
        <f>E64</f>
        <v>10200000</v>
      </c>
      <c r="AC64" s="8">
        <f>IFERROR(AD64/$V64,0)</f>
        <v>1.5906788247213779</v>
      </c>
      <c r="AD64" s="4">
        <f>F64</f>
        <v>15700000</v>
      </c>
    </row>
    <row r="65" spans="1:16384" ht="13.5">
      <c r="A65" t="s">
        <v>53</v>
      </c>
      <c r="B65" s="4">
        <v>291280000</v>
      </c>
      <c r="C65" s="4">
        <v>345860000</v>
      </c>
      <c r="D65" s="4">
        <v>323900000</v>
      </c>
      <c r="E65" s="4">
        <v>535799999.99999994</v>
      </c>
      <c r="F65" s="4">
        <v>669900000</v>
      </c>
      <c r="H65" t="s">
        <f>A65</f>
        <v>53</v>
      </c>
      <c r="I65" s="8">
        <f>IFERROR(J65/$J$27,0)</f>
        <v>0.11840650406504065</v>
      </c>
      <c r="J65" s="4">
        <f>B65</f>
        <v>291280000</v>
      </c>
      <c r="K65" s="8">
        <f>IFERROR(L65/$L$27,0)</f>
        <v>0.13510156249999999</v>
      </c>
      <c r="L65" s="4">
        <f>C65</f>
        <v>345860000</v>
      </c>
      <c r="M65" s="8">
        <f>IFERROR(N65/$N$27,0)</f>
        <v>0.12603112840466926</v>
      </c>
      <c r="N65" s="4">
        <f>D65</f>
        <v>323900000</v>
      </c>
      <c r="O65" s="8">
        <f>IFERROR(P65/$P$27,0)</f>
        <v>0.12518691588785044</v>
      </c>
      <c r="P65" s="4">
        <f>E65</f>
        <v>535799999.99999994</v>
      </c>
      <c r="Q65" s="8">
        <f>IFERROR(R65/$R$27,0)</f>
        <v>0.13007766990291261</v>
      </c>
      <c r="R65" s="4">
        <f>F65</f>
        <v>669900000</v>
      </c>
      <c r="T65" t="s">
        <f>A65</f>
        <v>53</v>
      </c>
      <c r="U65" s="8">
        <f>IFERROR(V65/$V65,0)</f>
        <v>1</v>
      </c>
      <c r="V65" s="4">
        <f>B65</f>
        <v>291280000</v>
      </c>
      <c r="W65" s="8">
        <f>IFERROR(X65/$V65,0)</f>
        <v>1.1873798407031035</v>
      </c>
      <c r="X65" s="4">
        <f>C65</f>
        <v>345860000</v>
      </c>
      <c r="Y65" s="8">
        <f>IFERROR(Z65/$V65,0)</f>
        <v>1.111988464707498</v>
      </c>
      <c r="Z65" s="4">
        <f>D65</f>
        <v>323900000</v>
      </c>
      <c r="AA65" s="8">
        <f>IFERROR(AB65/$V65,0)</f>
        <v>1.8394671793463333</v>
      </c>
      <c r="AB65" s="4">
        <f>E65</f>
        <v>535799999.99999994</v>
      </c>
      <c r="AC65" s="8">
        <f>IFERROR(AD65/$V65,0)</f>
        <v>2.2998489425981874</v>
      </c>
      <c r="AD65" s="4">
        <f>F65</f>
        <v>669900000</v>
      </c>
    </row>
    <row r="66" spans="1:16384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16384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16384" ht="13.5">
      <c r="A68" t="s">
        <v>56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H68" t="s">
        <f>A68</f>
        <v>56</v>
      </c>
      <c r="I68" s="8">
        <f>IFERROR(J68/$J$27,0)</f>
        <v>0</v>
      </c>
      <c r="J68" s="4">
        <f>B68</f>
        <v>0</v>
      </c>
      <c r="K68" s="8">
        <f>IFERROR(L68/$L$27,0)</f>
        <v>0</v>
      </c>
      <c r="L68" s="4">
        <f>C68</f>
        <v>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0</v>
      </c>
      <c r="V68" s="4">
        <f>B68</f>
        <v>0</v>
      </c>
      <c r="W68" s="8">
        <f>IFERROR(X68/$V68,0)</f>
        <v>0</v>
      </c>
      <c r="X68" s="4">
        <f>C68</f>
        <v>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16384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16384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16384" ht="13.5">
      <c r="A71" t="s">
        <v>59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H71" t="s">
        <f>A71</f>
        <v>59</v>
      </c>
      <c r="I71" s="8">
        <f>IFERROR(J71/$J$27,0)</f>
        <v>0</v>
      </c>
      <c r="J71" s="4">
        <f>B71</f>
        <v>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0</v>
      </c>
      <c r="V71" s="4">
        <f>B71</f>
        <v>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16384" ht="13.5">
      <c r="A72" t="s">
        <v>60</v>
      </c>
      <c r="B72" s="4">
        <v>291280000</v>
      </c>
      <c r="C72" s="4">
        <v>345860000</v>
      </c>
      <c r="D72" s="4">
        <v>323900000</v>
      </c>
      <c r="E72" s="4">
        <v>535799999.99999994</v>
      </c>
      <c r="F72" s="4">
        <v>669900000</v>
      </c>
      <c r="H72" t="s">
        <f>A72</f>
        <v>60</v>
      </c>
      <c r="I72" s="8">
        <f>IFERROR(J72/$J$27,0)</f>
        <v>0.11840650406504065</v>
      </c>
      <c r="J72" s="4">
        <f>B72</f>
        <v>291280000</v>
      </c>
      <c r="K72" s="8">
        <f>IFERROR(L72/$L$27,0)</f>
        <v>0.13510156249999999</v>
      </c>
      <c r="L72" s="4">
        <f>C72</f>
        <v>345860000</v>
      </c>
      <c r="M72" s="8">
        <f>IFERROR(N72/$N$27,0)</f>
        <v>0.12603112840466926</v>
      </c>
      <c r="N72" s="4">
        <f>D72</f>
        <v>323900000</v>
      </c>
      <c r="O72" s="8">
        <f>IFERROR(P72/$P$27,0)</f>
        <v>0.12518691588785044</v>
      </c>
      <c r="P72" s="4">
        <f>E72</f>
        <v>535799999.99999994</v>
      </c>
      <c r="Q72" s="8">
        <f>IFERROR(R72/$R$27,0)</f>
        <v>0.13007766990291261</v>
      </c>
      <c r="R72" s="4">
        <f>F72</f>
        <v>669900000</v>
      </c>
      <c r="T72" t="s">
        <f>A72</f>
        <v>60</v>
      </c>
      <c r="U72" s="8">
        <f>IFERROR(V72/$V72,0)</f>
        <v>1</v>
      </c>
      <c r="V72" s="4">
        <f>B72</f>
        <v>291280000</v>
      </c>
      <c r="W72" s="8">
        <f>IFERROR(X72/$V72,0)</f>
        <v>1.1873798407031035</v>
      </c>
      <c r="X72" s="4">
        <f>C72</f>
        <v>345860000</v>
      </c>
      <c r="Y72" s="8">
        <f>IFERROR(Z72/$V72,0)</f>
        <v>1.111988464707498</v>
      </c>
      <c r="Z72" s="4">
        <f>D72</f>
        <v>323900000</v>
      </c>
      <c r="AA72" s="8">
        <f>IFERROR(AB72/$V72,0)</f>
        <v>1.8394671793463333</v>
      </c>
      <c r="AB72" s="4">
        <f>E72</f>
        <v>535799999.99999994</v>
      </c>
      <c r="AC72" s="8">
        <f>IFERROR(AD72/$V72,0)</f>
        <v>2.2998489425981874</v>
      </c>
      <c r="AD72" s="4">
        <f>F72</f>
        <v>669900000</v>
      </c>
    </row>
    <row r="73" spans="1:16384" ht="13.5">
      <c r="A73" t="s">
        <v>61</v>
      </c>
      <c r="B73">
        <v>0</v>
      </c>
      <c r="C73">
        <v>0</v>
      </c>
      <c r="D73">
        <v>0</v>
      </c>
      <c r="E73">
        <v>0</v>
      </c>
      <c r="F73">
        <v>0</v>
      </c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</v>
      </c>
      <c r="P73" s="4">
        <f>E73</f>
        <v>0</v>
      </c>
      <c r="Q73" s="8">
        <f>IFERROR(R73/$R$27,0)</f>
        <v>0</v>
      </c>
      <c r="R73" s="4">
        <f>F73</f>
        <v>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0</v>
      </c>
      <c r="AC73" s="8">
        <f>IFERROR(AD73/$V73,0)</f>
        <v>0</v>
      </c>
      <c r="AD73" s="4">
        <f>F73</f>
        <v>0</v>
      </c>
    </row>
    <row r="74" spans="1:16384" ht="13.5">
      <c r="A74" t="s">
        <v>62</v>
      </c>
      <c r="B74">
        <v>291280000</v>
      </c>
      <c r="C74">
        <v>345860000</v>
      </c>
      <c r="D74">
        <v>323900000</v>
      </c>
      <c r="E74">
        <v>535799999.99999994</v>
      </c>
      <c r="F74">
        <v>669900000</v>
      </c>
      <c r="H74" t="s">
        <f>A74</f>
        <v>62</v>
      </c>
      <c r="I74" s="8">
        <f>IFERROR(J74/$J$27,0)</f>
        <v>0.11840650406504065</v>
      </c>
      <c r="J74" s="4">
        <f>B74</f>
        <v>291280000</v>
      </c>
      <c r="K74" s="8">
        <f>IFERROR(L74/$L$27,0)</f>
        <v>0.13510156249999999</v>
      </c>
      <c r="L74" s="4">
        <f>C74</f>
        <v>345860000</v>
      </c>
      <c r="M74" s="8">
        <f>IFERROR(N74/$N$27,0)</f>
        <v>0.12603112840466926</v>
      </c>
      <c r="N74" s="4">
        <f>D74</f>
        <v>323900000</v>
      </c>
      <c r="O74" s="8">
        <f>IFERROR(P74/$P$27,0)</f>
        <v>0.12518691588785044</v>
      </c>
      <c r="P74" s="4">
        <f>E74</f>
        <v>535799999.99999994</v>
      </c>
      <c r="Q74" s="8">
        <f>IFERROR(R74/$R$27,0)</f>
        <v>0.13007766990291261</v>
      </c>
      <c r="R74" s="4">
        <f>F74</f>
        <v>669900000</v>
      </c>
      <c r="T74" t="s">
        <f>A74</f>
        <v>62</v>
      </c>
      <c r="U74" s="8">
        <f>IFERROR(V74/$V74,0)</f>
        <v>1</v>
      </c>
      <c r="V74" s="4">
        <f>B74</f>
        <v>291280000</v>
      </c>
      <c r="W74" s="8">
        <f>IFERROR(X74/$V74,0)</f>
        <v>1.1873798407031035</v>
      </c>
      <c r="X74" s="4">
        <f>C74</f>
        <v>345860000</v>
      </c>
      <c r="Y74" s="8">
        <f>IFERROR(Z74/$V74,0)</f>
        <v>1.111988464707498</v>
      </c>
      <c r="Z74" s="4">
        <f>D74</f>
        <v>323900000</v>
      </c>
      <c r="AA74" s="8">
        <f>IFERROR(AB74/$V74,0)</f>
        <v>1.8394671793463333</v>
      </c>
      <c r="AB74" s="4">
        <f>E74</f>
        <v>535799999.99999994</v>
      </c>
      <c r="AC74" s="8">
        <f>IFERROR(AD74/$V74,0)</f>
        <v>2.2998489425981874</v>
      </c>
      <c r="AD74" s="4">
        <f>F74</f>
        <v>669900000</v>
      </c>
    </row>
    <row r="75" spans="1:16384" ht="13.5">
      <c r="A75" t="s">
        <v>63</v>
      </c>
      <c r="B75">
        <v>2.1099999999999999</v>
      </c>
      <c r="C75">
        <v>2.4300000000000002</v>
      </c>
      <c r="D75">
        <v>2.27</v>
      </c>
      <c r="E75">
        <v>2.5</v>
      </c>
      <c r="F75">
        <v>2.7999999999999998</v>
      </c>
    </row>
    <row r="76" spans="1:16384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16384" ht="13.5">
      <c r="A77" t="s">
        <v>65</v>
      </c>
      <c r="B77">
        <v>137960000</v>
      </c>
      <c r="C77">
        <v>142070000</v>
      </c>
      <c r="D77">
        <v>142500000</v>
      </c>
      <c r="E77">
        <v>213900000</v>
      </c>
      <c r="F77">
        <v>239500000</v>
      </c>
    </row>
    <row r="78" spans="1:16384" ht="13.5">
      <c r="A78" t="s">
        <v>66</v>
      </c>
      <c r="B78">
        <v>2.0899999999999999</v>
      </c>
      <c r="C78">
        <v>2.4300000000000002</v>
      </c>
      <c r="D78">
        <v>2.27</v>
      </c>
      <c r="E78">
        <v>2.5</v>
      </c>
      <c r="F78">
        <v>2.79</v>
      </c>
    </row>
    <row r="79" spans="1:16384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16384" ht="13.5">
      <c r="A80" t="s">
        <v>68</v>
      </c>
      <c r="B80">
        <v>139280000</v>
      </c>
      <c r="C80">
        <v>142470000</v>
      </c>
      <c r="D80">
        <v>142500000</v>
      </c>
      <c r="E80">
        <v>214100000</v>
      </c>
      <c r="F80">
        <v>239900000</v>
      </c>
    </row>
    <row r="81" spans="1:16384" ht="13.5">
      <c r="A81" t="s">
        <v>69</v>
      </c>
      <c r="B81">
        <v>958560000</v>
      </c>
      <c r="C81">
        <v>1060000000</v>
      </c>
      <c r="D81">
        <v>1090000000</v>
      </c>
      <c r="E81">
        <v>1740000000</v>
      </c>
      <c r="F81">
        <v>2100000000</v>
      </c>
    </row>
    <row r="82" spans="1:16384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16384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89" spans="1:16384">
      <c r="A89" s="16" t="s">
        <v>249</v>
      </c>
      <c r="B89" s="16"/>
      <c r="C89" s="16"/>
      <c r="D89" s="16"/>
      <c r="E89" s="16"/>
      <c r="F89" s="16"/>
    </row>
    <row r="90" spans="1:16384" ht="13.5">
      <c r="A90" t="s">
        <v>72</v>
      </c>
      <c r="B90">
        <v>2015</v>
      </c>
      <c r="C90">
        <v>2016</v>
      </c>
      <c r="D90">
        <v>2017</v>
      </c>
      <c r="E90">
        <v>2018</v>
      </c>
      <c r="F90">
        <v>2019</v>
      </c>
      <c r="H90" s="2" t="s">
        <v>74</v>
      </c>
      <c r="I90" s="9">
        <v>2015</v>
      </c>
      <c r="J90" s="9">
        <f>$B$90</f>
        <v>2015</v>
      </c>
      <c r="K90" s="9">
        <v>2016</v>
      </c>
      <c r="L90" s="9">
        <f>$C$90</f>
        <v>2016</v>
      </c>
      <c r="M90" s="9">
        <v>2017</v>
      </c>
      <c r="N90" s="9">
        <f>$D$90</f>
        <v>2017</v>
      </c>
      <c r="O90" s="9">
        <v>2018</v>
      </c>
      <c r="P90" s="9">
        <f>$E$90</f>
        <v>2018</v>
      </c>
      <c r="Q90" s="9">
        <v>2019</v>
      </c>
      <c r="R90" s="9">
        <f>$F$90</f>
        <v>2019</v>
      </c>
      <c r="S90" s="9"/>
      <c r="T90" s="2" t="s">
        <v>75</v>
      </c>
      <c r="U90" s="9">
        <v>2015</v>
      </c>
      <c r="V90" s="9">
        <f>$B$90</f>
        <v>2015</v>
      </c>
      <c r="W90" s="9">
        <v>2016</v>
      </c>
      <c r="X90" s="9">
        <f>$C$90</f>
        <v>2016</v>
      </c>
      <c r="Y90" s="9">
        <v>2017</v>
      </c>
      <c r="Z90" s="9">
        <f>$D$90</f>
        <v>2017</v>
      </c>
      <c r="AA90" s="9">
        <v>2018</v>
      </c>
      <c r="AB90" s="9">
        <f>$E$90</f>
        <v>2018</v>
      </c>
      <c r="AC90" s="9">
        <v>2019</v>
      </c>
      <c r="AD90" s="9">
        <f>$F$90</f>
        <v>2019</v>
      </c>
    </row>
    <row r="91" spans="1:16384" ht="13.5">
      <c r="A91" t="s">
        <v>73</v>
      </c>
      <c r="B91" s="4">
        <v>3230000</v>
      </c>
      <c r="C91" s="4">
        <v>3070000</v>
      </c>
      <c r="D91" s="4">
        <v>3400000</v>
      </c>
      <c r="E91" s="4">
        <v>160300000</v>
      </c>
      <c r="F91" s="4">
        <v>23200000</v>
      </c>
      <c r="H91" t="s">
        <f>$A$91</f>
        <v>73</v>
      </c>
      <c r="I91" s="8">
        <f>IFERROR(J91/$J$122,0)</f>
        <v>0.0031980198019801978</v>
      </c>
      <c r="J91" s="4">
        <f>$B$91</f>
        <v>3230000</v>
      </c>
      <c r="K91" s="8">
        <f>IFERROR(L91/$L$122,0)</f>
        <v>0.0030396039603960397</v>
      </c>
      <c r="L91" s="4">
        <f>$C$91</f>
        <v>3070000</v>
      </c>
      <c r="M91" s="8">
        <f>IFERROR(N91/$N$122,0)</f>
        <v>0.0036551279294775316</v>
      </c>
      <c r="N91" s="4">
        <f>$D$91</f>
        <v>3400000</v>
      </c>
      <c r="O91" s="8">
        <f>IFERROR(P91/$P$122,0)</f>
        <v>0.074558139534883716</v>
      </c>
      <c r="P91" s="4">
        <f>$E$91</f>
        <v>160300000</v>
      </c>
      <c r="Q91" s="8">
        <f>IFERROR(R91/$R$122,0)</f>
        <v>0.010790697674418604</v>
      </c>
      <c r="R91" s="4">
        <f>$F$91</f>
        <v>23200000</v>
      </c>
      <c r="T91" t="s">
        <f>$A$91</f>
        <v>73</v>
      </c>
      <c r="U91" s="8">
        <f>IFERROR(V91/$V91,0)</f>
        <v>1</v>
      </c>
      <c r="V91" s="4">
        <f>$B$91</f>
        <v>3230000</v>
      </c>
      <c r="W91" s="8">
        <f>IFERROR(X91/$V91,0)</f>
        <v>0.9504643962848297</v>
      </c>
      <c r="X91" s="4">
        <f>$C$91</f>
        <v>3070000</v>
      </c>
      <c r="Y91" s="8">
        <f>IFERROR(Z91/$V91,0)</f>
        <v>1.0526315789473684</v>
      </c>
      <c r="Z91" s="4">
        <f>$D$91</f>
        <v>3400000</v>
      </c>
      <c r="AA91" s="8">
        <f>IFERROR(AB91/$V91,0)</f>
        <v>49.628482972136226</v>
      </c>
      <c r="AB91" s="4">
        <f>$E$91</f>
        <v>160300000</v>
      </c>
      <c r="AC91" s="8">
        <f>IFERROR(AD91/$V91,0)</f>
        <v>7.1826625386996907</v>
      </c>
      <c r="AD91" s="4">
        <f>$F$91</f>
        <v>23200000</v>
      </c>
    </row>
    <row r="92" spans="1:16384" ht="13.5">
      <c r="A92" t="s">
        <v>76</v>
      </c>
      <c r="B92" s="4">
        <v>3230000</v>
      </c>
      <c r="C92" s="4">
        <v>3070000</v>
      </c>
      <c r="D92" s="4">
        <v>3400000</v>
      </c>
      <c r="E92" s="4">
        <v>160300000</v>
      </c>
      <c r="F92" s="4">
        <v>23200000</v>
      </c>
      <c r="H92" t="s">
        <f>$A$92</f>
        <v>76</v>
      </c>
      <c r="I92" s="8">
        <f>IFERROR(J92/$J$122,0)</f>
        <v>0.0031980198019801978</v>
      </c>
      <c r="J92" s="4">
        <f>$B$92</f>
        <v>3230000</v>
      </c>
      <c r="K92" s="8">
        <f>IFERROR(L92/$L$122,0)</f>
        <v>0.0030396039603960397</v>
      </c>
      <c r="L92" s="4">
        <f>$C$92</f>
        <v>3070000</v>
      </c>
      <c r="M92" s="8">
        <f>IFERROR(N92/$N$122,0)</f>
        <v>0.0036551279294775316</v>
      </c>
      <c r="N92" s="4">
        <f>$D$92</f>
        <v>3400000</v>
      </c>
      <c r="O92" s="8">
        <f>IFERROR(P92/$P$122,0)</f>
        <v>0.074558139534883716</v>
      </c>
      <c r="P92" s="4">
        <f>$E$92</f>
        <v>160300000</v>
      </c>
      <c r="Q92" s="8">
        <f>IFERROR(R92/$R$122,0)</f>
        <v>0.010790697674418604</v>
      </c>
      <c r="R92" s="4">
        <f>$F$92</f>
        <v>23200000</v>
      </c>
      <c r="T92" t="s">
        <f>$A$92</f>
        <v>76</v>
      </c>
      <c r="U92" s="8">
        <f>IFERROR(V92/$V92,0)</f>
        <v>1</v>
      </c>
      <c r="V92" s="4">
        <f>$B$92</f>
        <v>3230000</v>
      </c>
      <c r="W92" s="8">
        <f>IFERROR(X92/$V92,0)</f>
        <v>0.9504643962848297</v>
      </c>
      <c r="X92" s="4">
        <f>$C$92</f>
        <v>3070000</v>
      </c>
      <c r="Y92" s="8">
        <f>IFERROR(Z92/$V92,0)</f>
        <v>1.0526315789473684</v>
      </c>
      <c r="Z92" s="4">
        <f>$D$92</f>
        <v>3400000</v>
      </c>
      <c r="AA92" s="8">
        <f>IFERROR(AB92/$V92,0)</f>
        <v>49.628482972136226</v>
      </c>
      <c r="AB92" s="4">
        <f>$E$92</f>
        <v>160300000</v>
      </c>
      <c r="AC92" s="8">
        <f>IFERROR(AD92/$V92,0)</f>
        <v>7.1826625386996907</v>
      </c>
      <c r="AD92" s="4">
        <f>$F$92</f>
        <v>23200000</v>
      </c>
    </row>
    <row r="93" spans="1:16384" ht="13.5">
      <c r="A93" t="s">
        <v>77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77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77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16384" ht="13.5">
      <c r="A94" t="s">
        <v>78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79</v>
      </c>
      <c r="I94" s="8">
        <f>IFERROR(J94/$J$122,0)</f>
        <v>0</v>
      </c>
      <c r="J94" s="4">
        <f>$B$95</f>
        <v>0</v>
      </c>
      <c r="K94" s="8">
        <f>IFERROR(L94/$L$122,0)</f>
        <v>0</v>
      </c>
      <c r="L94" s="4">
        <f>$C$95</f>
        <v>0</v>
      </c>
      <c r="M94" s="8">
        <f>IFERROR(N94/$N$122,0)</f>
        <v>0</v>
      </c>
      <c r="N94" s="4">
        <f>$D$95</f>
        <v>0</v>
      </c>
      <c r="O94" s="8">
        <f>IFERROR(P94/$P$122,0)</f>
        <v>0</v>
      </c>
      <c r="P94" s="4">
        <f>$E$95</f>
        <v>0</v>
      </c>
      <c r="Q94" s="8">
        <f>IFERROR(R94/$R$122,0)</f>
        <v>0</v>
      </c>
      <c r="R94" s="4">
        <f>$F$95</f>
        <v>0</v>
      </c>
      <c r="T94" t="s">
        <f>$A$95</f>
        <v>79</v>
      </c>
      <c r="U94" s="8">
        <f>IFERROR(V94/$V94,0)</f>
        <v>0</v>
      </c>
      <c r="V94" s="4">
        <f>$B$95</f>
        <v>0</v>
      </c>
      <c r="W94" s="8">
        <f>IFERROR(X94/$V94,0)</f>
        <v>0</v>
      </c>
      <c r="X94" s="4">
        <f>$C$95</f>
        <v>0</v>
      </c>
      <c r="Y94" s="8">
        <f>IFERROR(Z94/$V94,0)</f>
        <v>0</v>
      </c>
      <c r="Z94" s="4">
        <f>$D$95</f>
        <v>0</v>
      </c>
      <c r="AA94" s="8">
        <f>IFERROR(AB94/$V94,0)</f>
        <v>0</v>
      </c>
      <c r="AB94" s="4">
        <f>$E$95</f>
        <v>0</v>
      </c>
      <c r="AC94" s="8">
        <f>IFERROR(AD94/$V94,0)</f>
        <v>0</v>
      </c>
      <c r="AD94" s="4">
        <f>$F$95</f>
        <v>0</v>
      </c>
    </row>
    <row r="95" spans="1:16384" ht="13.5">
      <c r="A95" t="s">
        <v>79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H95" t="s">
        <f>$A$96</f>
        <v>80</v>
      </c>
      <c r="I95" s="8">
        <f>IFERROR(J95/$J$122,0)</f>
        <v>0.25573267326732674</v>
      </c>
      <c r="J95" s="4">
        <f>$B$96</f>
        <v>258290000.00000003</v>
      </c>
      <c r="K95" s="8">
        <f>IFERROR(L95/$L$122,0)</f>
        <v>0.29859405940594058</v>
      </c>
      <c r="L95" s="4">
        <f>$C$96</f>
        <v>301580000</v>
      </c>
      <c r="M95" s="8">
        <f>IFERROR(N95/$N$122,0)</f>
        <v>0.31251343797032899</v>
      </c>
      <c r="N95" s="4">
        <f>$D$96</f>
        <v>290700000</v>
      </c>
      <c r="O95" s="8">
        <f>IFERROR(P95/$P$122,0)</f>
        <v>0.29148837209302325</v>
      </c>
      <c r="P95" s="4">
        <f>$E$96</f>
        <v>626700000</v>
      </c>
      <c r="Q95" s="8">
        <f>IFERROR(R95/$R$122,0)</f>
        <v>0.30372093023255814</v>
      </c>
      <c r="R95" s="4">
        <f>$F$96</f>
        <v>653000000</v>
      </c>
      <c r="T95" t="s">
        <f>$A$96</f>
        <v>80</v>
      </c>
      <c r="U95" s="8">
        <f>IFERROR(V95/$V95,0)</f>
        <v>1</v>
      </c>
      <c r="V95" s="4">
        <f>$B$96</f>
        <v>258290000.00000003</v>
      </c>
      <c r="W95" s="8">
        <f>IFERROR(X95/$V95,0)</f>
        <v>1.1676023074838358</v>
      </c>
      <c r="X95" s="4">
        <f>$C$96</f>
        <v>301580000</v>
      </c>
      <c r="Y95" s="8">
        <f>IFERROR(Z95/$V95,0)</f>
        <v>1.1254791126253434</v>
      </c>
      <c r="Z95" s="4">
        <f>$D$96</f>
        <v>290700000</v>
      </c>
      <c r="AA95" s="8">
        <f>IFERROR(AB95/$V95,0)</f>
        <v>2.4263424832552554</v>
      </c>
      <c r="AB95" s="4">
        <f>$E$96</f>
        <v>626700000</v>
      </c>
      <c r="AC95" s="8">
        <f>IFERROR(AD95/$V95,0)</f>
        <v>2.5281660149444418</v>
      </c>
      <c r="AD95" s="4">
        <f>$F$96</f>
        <v>653000000</v>
      </c>
    </row>
    <row r="96" spans="1:16384" ht="13.5">
      <c r="A96" t="s">
        <v>80</v>
      </c>
      <c r="B96" s="4">
        <v>258290000.00000003</v>
      </c>
      <c r="C96" s="4">
        <v>301580000</v>
      </c>
      <c r="D96" s="4">
        <v>290700000</v>
      </c>
      <c r="E96" s="4">
        <v>626700000</v>
      </c>
      <c r="F96" s="4">
        <v>653000000</v>
      </c>
      <c r="H96" t="s">
        <f>$A$97</f>
        <v>81</v>
      </c>
      <c r="I96" s="8">
        <f>IFERROR(J96/$J$122,0)</f>
        <v>0.25573267326732674</v>
      </c>
      <c r="J96" s="4">
        <f>$B$97</f>
        <v>258290000.00000003</v>
      </c>
      <c r="K96" s="8">
        <f>IFERROR(L96/$L$122,0)</f>
        <v>0.2857227722772277</v>
      </c>
      <c r="L96" s="4">
        <f>$C$97</f>
        <v>288580000</v>
      </c>
      <c r="M96" s="8">
        <f>IFERROR(N96/$N$122,0)</f>
        <v>0.25295635347237155</v>
      </c>
      <c r="N96" s="4">
        <f>$D$97</f>
        <v>235300000</v>
      </c>
      <c r="O96" s="8">
        <f>IFERROR(P96/$P$122,0)</f>
        <v>0.21567441860465117</v>
      </c>
      <c r="P96" s="4">
        <f>$E$97</f>
        <v>463700000</v>
      </c>
      <c r="Q96" s="8">
        <f>IFERROR(R96/$R$122,0)</f>
        <v>0.20451162790697675</v>
      </c>
      <c r="R96" s="4">
        <f>$F$97</f>
        <v>439700000</v>
      </c>
      <c r="T96" t="s">
        <f>$A$97</f>
        <v>81</v>
      </c>
      <c r="U96" s="8">
        <f>IFERROR(V96/$V96,0)</f>
        <v>1</v>
      </c>
      <c r="V96" s="4">
        <f>$B$97</f>
        <v>258290000.00000003</v>
      </c>
      <c r="W96" s="8">
        <f>IFERROR(X96/$V96,0)</f>
        <v>1.1172712842154167</v>
      </c>
      <c r="X96" s="4">
        <f>$C$97</f>
        <v>288580000</v>
      </c>
      <c r="Y96" s="8">
        <f>IFERROR(Z96/$V96,0)</f>
        <v>0.91099152115838777</v>
      </c>
      <c r="Z96" s="4">
        <f>$D$97</f>
        <v>235300000</v>
      </c>
      <c r="AA96" s="8">
        <f>IFERROR(AB96/$V96,0)</f>
        <v>1.7952688838127684</v>
      </c>
      <c r="AB96" s="4">
        <f>$E$97</f>
        <v>463700000</v>
      </c>
      <c r="AC96" s="8">
        <f>IFERROR(AD96/$V96,0)</f>
        <v>1.7023500716249176</v>
      </c>
      <c r="AD96" s="4">
        <f>$F$97</f>
        <v>439700000</v>
      </c>
    </row>
    <row r="97" spans="1:16384" ht="13.5">
      <c r="A97" t="s">
        <v>81</v>
      </c>
      <c r="B97" s="4">
        <v>258290000.00000003</v>
      </c>
      <c r="C97" s="4">
        <v>288580000</v>
      </c>
      <c r="D97" s="4">
        <v>235300000</v>
      </c>
      <c r="E97" s="4">
        <v>463700000</v>
      </c>
      <c r="F97" s="4">
        <v>439700000</v>
      </c>
      <c r="H97" t="s">
        <f>$A$98</f>
        <v>82</v>
      </c>
      <c r="I97" s="8">
        <f>IFERROR(J97/$J$122,0)</f>
        <v>0.260990099009901</v>
      </c>
      <c r="J97" s="4">
        <f>$B$98</f>
        <v>263600000.00000003</v>
      </c>
      <c r="K97" s="8">
        <f>IFERROR(L97/$L$122,0)</f>
        <v>0.29232673267326731</v>
      </c>
      <c r="L97" s="4">
        <f>$C$98</f>
        <v>295250000</v>
      </c>
      <c r="M97" s="8">
        <f>IFERROR(N97/$N$122,0)</f>
        <v>0.26015910556869493</v>
      </c>
      <c r="N97" s="4">
        <f>$D$98</f>
        <v>242000000</v>
      </c>
      <c r="O97" s="8">
        <f>IFERROR(P97/$P$122,0)</f>
        <v>0.21995348837209303</v>
      </c>
      <c r="P97" s="4">
        <f>$E$98</f>
        <v>472900000</v>
      </c>
      <c r="Q97" s="8">
        <f>IFERROR(R97/$R$122,0)</f>
        <v>0.20939534883720931</v>
      </c>
      <c r="R97" s="4">
        <f>$F$98</f>
        <v>450200000</v>
      </c>
      <c r="T97" t="s">
        <f>$A$98</f>
        <v>82</v>
      </c>
      <c r="U97" s="8">
        <f>IFERROR(V97/$V97,0)</f>
        <v>1</v>
      </c>
      <c r="V97" s="4">
        <f>$B$98</f>
        <v>263600000.00000003</v>
      </c>
      <c r="W97" s="8">
        <f>IFERROR(X97/$V97,0)</f>
        <v>1.1200682852807282</v>
      </c>
      <c r="X97" s="4">
        <f>$C$98</f>
        <v>295250000</v>
      </c>
      <c r="Y97" s="8">
        <f>IFERROR(Z97/$V97,0)</f>
        <v>0.91805766312594828</v>
      </c>
      <c r="Z97" s="4">
        <f>$D$98</f>
        <v>242000000</v>
      </c>
      <c r="AA97" s="8">
        <f>IFERROR(AB97/$V97,0)</f>
        <v>1.7940060698027311</v>
      </c>
      <c r="AB97" s="4">
        <f>$E$98</f>
        <v>472900000</v>
      </c>
      <c r="AC97" s="8">
        <f>IFERROR(AD97/$V97,0)</f>
        <v>1.7078907435508344</v>
      </c>
      <c r="AD97" s="4">
        <f>$F$98</f>
        <v>450200000</v>
      </c>
    </row>
    <row r="98" spans="1:16384" ht="13.5">
      <c r="A98" t="s">
        <v>82</v>
      </c>
      <c r="B98" s="4">
        <v>263600000.00000003</v>
      </c>
      <c r="C98" s="4">
        <v>295250000</v>
      </c>
      <c r="D98" s="4">
        <v>242000000</v>
      </c>
      <c r="E98" s="4">
        <v>472900000</v>
      </c>
      <c r="F98" s="4">
        <v>450200000</v>
      </c>
      <c r="H98" t="s">
        <f>$A$99</f>
        <v>83</v>
      </c>
      <c r="I98" s="8">
        <f>IFERROR(J98/$J$122,0)</f>
        <v>-0.0052574257425742578</v>
      </c>
      <c r="J98" s="4">
        <f>$B$99</f>
        <v>-5310000</v>
      </c>
      <c r="K98" s="8">
        <f>IFERROR(L98/$L$122,0)</f>
        <v>-0.0066039603960396038</v>
      </c>
      <c r="L98" s="4">
        <f>$C$99</f>
        <v>-6670000</v>
      </c>
      <c r="M98" s="8">
        <f>IFERROR(N98/$N$122,0)</f>
        <v>-0.0072027520963233709</v>
      </c>
      <c r="N98" s="4">
        <f>$D$99</f>
        <v>-6700000</v>
      </c>
      <c r="O98" s="8">
        <f>IFERROR(P98/$P$122,0)</f>
        <v>-0.0042790697674418609</v>
      </c>
      <c r="P98" s="4">
        <f>$E$99</f>
        <v>-9200000</v>
      </c>
      <c r="Q98" s="8">
        <f>IFERROR(R98/$R$122,0)</f>
        <v>-0.0048837209302325579</v>
      </c>
      <c r="R98" s="4">
        <f>$F$99</f>
        <v>-10500000</v>
      </c>
      <c r="T98" t="s">
        <f>$A$99</f>
        <v>83</v>
      </c>
      <c r="U98" s="8">
        <f>IFERROR(V98/$V98,0)</f>
        <v>1</v>
      </c>
      <c r="V98" s="4">
        <f>$B$99</f>
        <v>-5310000</v>
      </c>
      <c r="W98" s="8">
        <f>IFERROR(X98/$V98,0)</f>
        <v>1.256120527306968</v>
      </c>
      <c r="X98" s="4">
        <f>$C$99</f>
        <v>-6670000</v>
      </c>
      <c r="Y98" s="8">
        <f>IFERROR(Z98/$V98,0)</f>
        <v>1.2617702448210923</v>
      </c>
      <c r="Z98" s="4">
        <f>$D$99</f>
        <v>-6700000</v>
      </c>
      <c r="AA98" s="8">
        <f>IFERROR(AB98/$V98,0)</f>
        <v>1.7325800376647835</v>
      </c>
      <c r="AB98" s="4">
        <f>$E$99</f>
        <v>-9200000</v>
      </c>
      <c r="AC98" s="8">
        <f>IFERROR(AD98/$V98,0)</f>
        <v>1.9774011299435028</v>
      </c>
      <c r="AD98" s="4">
        <f>$F$99</f>
        <v>-10500000</v>
      </c>
    </row>
    <row r="99" spans="1:16384" ht="13.5">
      <c r="A99" t="s">
        <v>83</v>
      </c>
      <c r="B99" s="4">
        <v>-5310000</v>
      </c>
      <c r="C99" s="4">
        <v>-6670000</v>
      </c>
      <c r="D99" s="4">
        <v>-6700000</v>
      </c>
      <c r="E99" s="4">
        <v>-9200000</v>
      </c>
      <c r="F99" s="4">
        <v>-10500000</v>
      </c>
      <c r="H99" t="s">
        <f>$A$102</f>
        <v>88</v>
      </c>
      <c r="I99" s="8">
        <f>IFERROR(J99/$J$122,0)</f>
        <v>9.4257425742574248e-09</v>
      </c>
      <c r="J99" s="4">
        <f>$B$102</f>
        <v>9.5199999999999996</v>
      </c>
      <c r="K99" s="8">
        <f>IFERROR(L99/$L$122,0)</f>
        <v>8.4158415841584158e-09</v>
      </c>
      <c r="L99" s="4">
        <f>$C$102</f>
        <v>8.5</v>
      </c>
      <c r="M99" s="8">
        <f>IFERROR(N99/$N$122,0)</f>
        <v>9.5033326166415828e-09</v>
      </c>
      <c r="N99" s="4">
        <f>$D$102</f>
        <v>8.8399999999999999</v>
      </c>
      <c r="O99" s="8">
        <f>IFERROR(P99/$P$122,0)</f>
        <v>3.1720930232558141e-09</v>
      </c>
      <c r="P99" s="4">
        <f>$E$102</f>
        <v>6.8200000000000003</v>
      </c>
      <c r="Q99" s="8">
        <f>IFERROR(R99/$R$122,0)</f>
        <v>3.6651162790697674e-09</v>
      </c>
      <c r="R99" s="4">
        <f>$F$102</f>
        <v>7.8799999999999999</v>
      </c>
      <c r="T99" t="s">
        <f>$A$102</f>
        <v>88</v>
      </c>
      <c r="U99" s="8">
        <f>IFERROR(V99/$V99,0)</f>
        <v>1</v>
      </c>
      <c r="V99" s="4">
        <f>$B$102</f>
        <v>9.5199999999999996</v>
      </c>
      <c r="W99" s="8">
        <f>IFERROR(X99/$V99,0)</f>
        <v>0.8928571428571429</v>
      </c>
      <c r="X99" s="4">
        <f>$C$102</f>
        <v>8.5</v>
      </c>
      <c r="Y99" s="8">
        <f>IFERROR(Z99/$V99,0)</f>
        <v>0.9285714285714286</v>
      </c>
      <c r="Z99" s="4">
        <f>$D$102</f>
        <v>8.8399999999999999</v>
      </c>
      <c r="AA99" s="8">
        <f>IFERROR(AB99/$V99,0)</f>
        <v>0.71638655462184875</v>
      </c>
      <c r="AB99" s="4">
        <f>$E$102</f>
        <v>6.8200000000000003</v>
      </c>
      <c r="AC99" s="8">
        <f>IFERROR(AD99/$V99,0)</f>
        <v>0.82773109243697485</v>
      </c>
      <c r="AD99" s="4">
        <f>$F$102</f>
        <v>7.8799999999999999</v>
      </c>
    </row>
    <row r="100" spans="1:16384" ht="13.5">
      <c r="A100" t="s">
        <v>84</v>
      </c>
      <c r="B100" s="4">
        <v>0</v>
      </c>
      <c r="C100" s="4">
        <v>13000000</v>
      </c>
      <c r="D100" s="4">
        <v>55400000</v>
      </c>
      <c r="E100" s="4">
        <v>163000000</v>
      </c>
      <c r="F100" s="4">
        <v>213300000</v>
      </c>
      <c r="H100" t="s">
        <f>$A$103</f>
        <v>85</v>
      </c>
      <c r="I100" s="8">
        <f>IFERROR(J100/$J$122,0)</f>
        <v>0.29830693069306929</v>
      </c>
      <c r="J100" s="4">
        <f>$B$103</f>
        <v>301290000</v>
      </c>
      <c r="K100" s="8">
        <f>IFERROR(L100/$L$122,0)</f>
        <v>0.29715841584158414</v>
      </c>
      <c r="L100" s="4">
        <f>$C$103</f>
        <v>300130000</v>
      </c>
      <c r="M100" s="8">
        <f>IFERROR(N100/$N$122,0)</f>
        <v>0.31563104708664802</v>
      </c>
      <c r="N100" s="4">
        <f>$D$103</f>
        <v>293600000</v>
      </c>
      <c r="O100" s="8">
        <f>IFERROR(P100/$P$122,0)</f>
        <v>0.23767441860465116</v>
      </c>
      <c r="P100" s="4">
        <f>$E$103</f>
        <v>511000000</v>
      </c>
      <c r="Q100" s="8">
        <f>IFERROR(R100/$R$122,0)</f>
        <v>0.224</v>
      </c>
      <c r="R100" s="4">
        <f>$F$103</f>
        <v>481600000</v>
      </c>
      <c r="T100" t="s">
        <f>$A$103</f>
        <v>85</v>
      </c>
      <c r="U100" s="8">
        <f>IFERROR(V100/$V100,0)</f>
        <v>1</v>
      </c>
      <c r="V100" s="4">
        <f>$B$103</f>
        <v>301290000</v>
      </c>
      <c r="W100" s="8">
        <f>IFERROR(X100/$V100,0)</f>
        <v>0.99614988881144417</v>
      </c>
      <c r="X100" s="4">
        <f>$C$103</f>
        <v>300130000</v>
      </c>
      <c r="Y100" s="8">
        <f>IFERROR(Z100/$V100,0)</f>
        <v>0.97447641806897012</v>
      </c>
      <c r="Z100" s="4">
        <f>$D$103</f>
        <v>293600000</v>
      </c>
      <c r="AA100" s="8">
        <f>IFERROR(AB100/$V100,0)</f>
        <v>1.6960403597862523</v>
      </c>
      <c r="AB100" s="4">
        <f>$E$103</f>
        <v>511000000</v>
      </c>
      <c r="AC100" s="8">
        <f>IFERROR(AD100/$V100,0)</f>
        <v>1.5984599555245778</v>
      </c>
      <c r="AD100" s="4">
        <f>$F$103</f>
        <v>481600000</v>
      </c>
    </row>
    <row r="101" spans="1:16384" ht="13.5">
      <c r="A101" t="s">
        <v>86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H101" t="s">
        <f>$A$104</f>
        <v>87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87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16384" ht="13.5">
      <c r="A102" t="s">
        <v>88</v>
      </c>
      <c r="B102" s="4">
        <v>9.5199999999999996</v>
      </c>
      <c r="C102" s="4">
        <v>8.5</v>
      </c>
      <c r="D102" s="4">
        <v>8.8399999999999999</v>
      </c>
      <c r="E102" s="4">
        <v>6.8200000000000003</v>
      </c>
      <c r="F102" s="4">
        <v>7.8799999999999999</v>
      </c>
      <c r="H102" t="s">
        <f>$A$105</f>
        <v>89</v>
      </c>
      <c r="I102" s="8">
        <f>IFERROR(J102/$J$122,0)</f>
        <v>0</v>
      </c>
      <c r="J102" s="4">
        <f>$B$105</f>
        <v>0</v>
      </c>
      <c r="K102" s="8">
        <f>IFERROR(L102/$L$122,0)</f>
        <v>0</v>
      </c>
      <c r="L102" s="4">
        <f>$C$105</f>
        <v>0</v>
      </c>
      <c r="M102" s="8">
        <f>IFERROR(N102/$N$122,0)</f>
        <v>0</v>
      </c>
      <c r="N102" s="4">
        <f>$D$105</f>
        <v>0</v>
      </c>
      <c r="O102" s="8">
        <f>IFERROR(P102/$P$122,0)</f>
        <v>0</v>
      </c>
      <c r="P102" s="4">
        <f>$E$105</f>
        <v>0</v>
      </c>
      <c r="Q102" s="8">
        <f>IFERROR(R102/$R$122,0)</f>
        <v>0</v>
      </c>
      <c r="R102" s="4">
        <f>$F$105</f>
        <v>0</v>
      </c>
      <c r="T102" t="s">
        <f>$A$105</f>
        <v>89</v>
      </c>
      <c r="U102" s="8">
        <f>IFERROR(V102/$V102,0)</f>
        <v>0</v>
      </c>
      <c r="V102" s="4">
        <f>$B$105</f>
        <v>0</v>
      </c>
      <c r="W102" s="8">
        <f>IFERROR(X102/$V102,0)</f>
        <v>0</v>
      </c>
      <c r="X102" s="4">
        <f>$C$105</f>
        <v>0</v>
      </c>
      <c r="Y102" s="8">
        <f>IFERROR(Z102/$V102,0)</f>
        <v>0</v>
      </c>
      <c r="Z102" s="4">
        <f>$D$105</f>
        <v>0</v>
      </c>
      <c r="AA102" s="8">
        <f>IFERROR(AB102/$V102,0)</f>
        <v>0</v>
      </c>
      <c r="AB102" s="4">
        <f>$E$105</f>
        <v>0</v>
      </c>
      <c r="AC102" s="8">
        <f>IFERROR(AD102/$V102,0)</f>
        <v>0</v>
      </c>
      <c r="AD102" s="4">
        <f>$F$105</f>
        <v>0</v>
      </c>
    </row>
    <row r="103" spans="1:16384" ht="13.5">
      <c r="A103" t="s">
        <v>85</v>
      </c>
      <c r="B103" s="4">
        <v>301290000</v>
      </c>
      <c r="C103" s="4">
        <v>300130000</v>
      </c>
      <c r="D103" s="4">
        <v>293600000</v>
      </c>
      <c r="E103" s="4">
        <v>511000000</v>
      </c>
      <c r="F103" s="4">
        <v>481600000</v>
      </c>
      <c r="H103" t="s">
        <f>$A$106</f>
        <v>90</v>
      </c>
      <c r="I103" s="8">
        <f>IFERROR(J103/$J$122,0)</f>
        <v>0.29830693069306929</v>
      </c>
      <c r="J103" s="4">
        <f>$B$106</f>
        <v>301290000</v>
      </c>
      <c r="K103" s="8">
        <f>IFERROR(L103/$L$122,0)</f>
        <v>0.29715841584158414</v>
      </c>
      <c r="L103" s="4">
        <f>$C$106</f>
        <v>300130000</v>
      </c>
      <c r="M103" s="8">
        <f>IFERROR(N103/$N$122,0)</f>
        <v>0.31563104708664802</v>
      </c>
      <c r="N103" s="4">
        <f>$D$106</f>
        <v>293600000</v>
      </c>
      <c r="O103" s="8">
        <f>IFERROR(P103/$P$122,0)</f>
        <v>0.23767441860465116</v>
      </c>
      <c r="P103" s="4">
        <f>$E$106</f>
        <v>511000000</v>
      </c>
      <c r="Q103" s="8">
        <f>IFERROR(R103/$R$122,0)</f>
        <v>0.224</v>
      </c>
      <c r="R103" s="4">
        <f>$F$106</f>
        <v>481600000</v>
      </c>
      <c r="T103" t="s">
        <f>$A$106</f>
        <v>90</v>
      </c>
      <c r="U103" s="8">
        <f>IFERROR(V103/$V103,0)</f>
        <v>1</v>
      </c>
      <c r="V103" s="4">
        <f>$B$106</f>
        <v>301290000</v>
      </c>
      <c r="W103" s="8">
        <f>IFERROR(X103/$V103,0)</f>
        <v>0.99614988881144417</v>
      </c>
      <c r="X103" s="4">
        <f>$C$106</f>
        <v>300130000</v>
      </c>
      <c r="Y103" s="8">
        <f>IFERROR(Z103/$V103,0)</f>
        <v>0.97447641806897012</v>
      </c>
      <c r="Z103" s="4">
        <f>$D$106</f>
        <v>293600000</v>
      </c>
      <c r="AA103" s="8">
        <f>IFERROR(AB103/$V103,0)</f>
        <v>1.6960403597862523</v>
      </c>
      <c r="AB103" s="4">
        <f>$E$106</f>
        <v>511000000</v>
      </c>
      <c r="AC103" s="8">
        <f>IFERROR(AD103/$V103,0)</f>
        <v>1.5984599555245778</v>
      </c>
      <c r="AD103" s="4">
        <f>$F$106</f>
        <v>481600000</v>
      </c>
    </row>
    <row r="104" spans="1:16384" ht="13.5">
      <c r="A104" t="s">
        <v>87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91</v>
      </c>
      <c r="I104" s="8">
        <f>IFERROR(J104/$J$122,0)</f>
        <v>0</v>
      </c>
      <c r="J104" s="4">
        <f>$B$107</f>
        <v>0</v>
      </c>
      <c r="K104" s="8">
        <f>IFERROR(L104/$L$122,0)</f>
        <v>0</v>
      </c>
      <c r="L104" s="4">
        <f>$C$107</f>
        <v>0</v>
      </c>
      <c r="M104" s="8">
        <f>IFERROR(N104/$N$122,0)</f>
        <v>0</v>
      </c>
      <c r="N104" s="4">
        <f>$D$107</f>
        <v>0</v>
      </c>
      <c r="O104" s="8">
        <f>IFERROR(P104/$P$122,0)</f>
        <v>0</v>
      </c>
      <c r="P104" s="4">
        <f>$E$107</f>
        <v>0</v>
      </c>
      <c r="Q104" s="8">
        <f>IFERROR(R104/$R$122,0)</f>
        <v>0</v>
      </c>
      <c r="R104" s="4">
        <f>$F$107</f>
        <v>0</v>
      </c>
      <c r="T104" t="s">
        <f>$A$107</f>
        <v>91</v>
      </c>
      <c r="U104" s="8">
        <f>IFERROR(V104/$V104,0)</f>
        <v>0</v>
      </c>
      <c r="V104" s="4">
        <f>$B$107</f>
        <v>0</v>
      </c>
      <c r="W104" s="8">
        <f>IFERROR(X104/$V104,0)</f>
        <v>0</v>
      </c>
      <c r="X104" s="4">
        <f>$C$107</f>
        <v>0</v>
      </c>
      <c r="Y104" s="8">
        <f>IFERROR(Z104/$V104,0)</f>
        <v>0</v>
      </c>
      <c r="Z104" s="4">
        <f>$D$107</f>
        <v>0</v>
      </c>
      <c r="AA104" s="8">
        <f>IFERROR(AB104/$V104,0)</f>
        <v>0</v>
      </c>
      <c r="AB104" s="4">
        <f>$E$107</f>
        <v>0</v>
      </c>
      <c r="AC104" s="8">
        <f>IFERROR(AD104/$V104,0)</f>
        <v>0</v>
      </c>
      <c r="AD104" s="4">
        <f>$F$107</f>
        <v>0</v>
      </c>
    </row>
    <row r="105" spans="1:16384" ht="13.5">
      <c r="A105" t="s">
        <v>89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H105" t="s">
        <f>$A$108</f>
        <v>92</v>
      </c>
      <c r="I105" s="8">
        <f>IFERROR(J105/$J$122,0)</f>
        <v>0.1528019801980198</v>
      </c>
      <c r="J105" s="4">
        <f>$B$108</f>
        <v>154330000</v>
      </c>
      <c r="K105" s="8">
        <f>IFERROR(L105/$L$122,0)</f>
        <v>0.161990099009901</v>
      </c>
      <c r="L105" s="4">
        <f>$C$108</f>
        <v>163610000</v>
      </c>
      <c r="M105" s="8">
        <f>IFERROR(N105/$N$122,0)</f>
        <v>0.1497527413459471</v>
      </c>
      <c r="N105" s="4">
        <f>$D$108</f>
        <v>139300000</v>
      </c>
      <c r="O105" s="8">
        <f>IFERROR(P105/$P$122,0)</f>
        <v>0.17813953488372092</v>
      </c>
      <c r="P105" s="4">
        <f>$E$108</f>
        <v>383000000</v>
      </c>
      <c r="Q105" s="8">
        <f>IFERROR(R105/$R$122,0)</f>
        <v>0.14413953488372094</v>
      </c>
      <c r="R105" s="4">
        <f>$F$108</f>
        <v>309900000</v>
      </c>
      <c r="T105" t="s">
        <f>$A$108</f>
        <v>92</v>
      </c>
      <c r="U105" s="8">
        <f>IFERROR(V105/$V105,0)</f>
        <v>1</v>
      </c>
      <c r="V105" s="4">
        <f>$B$108</f>
        <v>154330000</v>
      </c>
      <c r="W105" s="8">
        <f>IFERROR(X105/$V105,0)</f>
        <v>1.06013088835612</v>
      </c>
      <c r="X105" s="4">
        <f>$C$108</f>
        <v>163610000</v>
      </c>
      <c r="Y105" s="8">
        <f>IFERROR(Z105/$V105,0)</f>
        <v>0.90261128750080999</v>
      </c>
      <c r="Z105" s="4">
        <f>$D$108</f>
        <v>139300000</v>
      </c>
      <c r="AA105" s="8">
        <f>IFERROR(AB105/$V105,0)</f>
        <v>2.4816950690079698</v>
      </c>
      <c r="AB105" s="4">
        <f>$E$108</f>
        <v>383000000</v>
      </c>
      <c r="AC105" s="8">
        <f>IFERROR(AD105/$V105,0)</f>
        <v>2.008034730771723</v>
      </c>
      <c r="AD105" s="4">
        <f>$F$108</f>
        <v>309900000</v>
      </c>
    </row>
    <row r="106" spans="1:16384" ht="13.5">
      <c r="A106" t="s">
        <v>90</v>
      </c>
      <c r="B106" s="4">
        <v>301290000</v>
      </c>
      <c r="C106" s="4">
        <v>300130000</v>
      </c>
      <c r="D106" s="4">
        <v>293600000</v>
      </c>
      <c r="E106" s="4">
        <v>511000000</v>
      </c>
      <c r="F106" s="4">
        <v>481600000</v>
      </c>
      <c r="H106" t="s">
        <f>$A$109</f>
        <v>93</v>
      </c>
      <c r="I106" s="8">
        <f>IFERROR(J106/$J$122,0)</f>
        <v>0.13610891089108912</v>
      </c>
      <c r="J106" s="4">
        <f>$B$109</f>
        <v>137470000</v>
      </c>
      <c r="K106" s="8">
        <f>IFERROR(L106/$L$122,0)</f>
        <v>0.14562376237623761</v>
      </c>
      <c r="L106" s="4">
        <f>$C$109</f>
        <v>147080000</v>
      </c>
      <c r="M106" s="8">
        <f>IFERROR(N106/$N$122,0)</f>
        <v>0.1497527413459471</v>
      </c>
      <c r="N106" s="4">
        <f>$D$109</f>
        <v>139300000</v>
      </c>
      <c r="O106" s="8">
        <f>IFERROR(P106/$P$122,0)</f>
        <v>0.17813953488372092</v>
      </c>
      <c r="P106" s="4">
        <f>$E$109</f>
        <v>383000000</v>
      </c>
      <c r="Q106" s="8">
        <f>IFERROR(R106/$R$122,0)</f>
        <v>0.14413953488372094</v>
      </c>
      <c r="R106" s="4">
        <f>$F$109</f>
        <v>309900000</v>
      </c>
      <c r="T106" t="s">
        <f>$A$109</f>
        <v>93</v>
      </c>
      <c r="U106" s="8">
        <f>IFERROR(V106/$V106,0)</f>
        <v>1</v>
      </c>
      <c r="V106" s="4">
        <f>$B$109</f>
        <v>137470000</v>
      </c>
      <c r="W106" s="8">
        <f>IFERROR(X106/$V106,0)</f>
        <v>1.0699061613442933</v>
      </c>
      <c r="X106" s="4">
        <f>$C$109</f>
        <v>147080000</v>
      </c>
      <c r="Y106" s="8">
        <f>IFERROR(Z106/$V106,0)</f>
        <v>1.0133119953444387</v>
      </c>
      <c r="Z106" s="4">
        <f>$D$109</f>
        <v>139300000</v>
      </c>
      <c r="AA106" s="8">
        <f>IFERROR(AB106/$V106,0)</f>
        <v>2.7860624136175165</v>
      </c>
      <c r="AB106" s="4">
        <f>$E$109</f>
        <v>383000000</v>
      </c>
      <c r="AC106" s="8">
        <f>IFERROR(AD106/$V106,0)</f>
        <v>2.2543100312795521</v>
      </c>
      <c r="AD106" s="4">
        <f>$F$109</f>
        <v>309900000</v>
      </c>
    </row>
    <row r="107" spans="1:16384" ht="13.5">
      <c r="A107" t="s">
        <v>91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H107" t="s">
        <f>$A$110</f>
        <v>94</v>
      </c>
      <c r="I107" s="8">
        <f>IFERROR(J107/$J$122,0)</f>
        <v>0.710039603960396</v>
      </c>
      <c r="J107" s="4">
        <f>$B$110</f>
        <v>717140000</v>
      </c>
      <c r="K107" s="8">
        <f>IFERROR(L107/$L$122,0)</f>
        <v>0.76077227722772278</v>
      </c>
      <c r="L107" s="4">
        <f>$C$110</f>
        <v>768380000</v>
      </c>
      <c r="M107" s="8">
        <f>IFERROR(N107/$N$122,0)</f>
        <v>0.78155235433240167</v>
      </c>
      <c r="N107" s="4">
        <f>$D$110</f>
        <v>727000000</v>
      </c>
      <c r="O107" s="8">
        <f>IFERROR(P107/$P$122,0)</f>
        <v>0.78139534883720929</v>
      </c>
      <c r="P107" s="4">
        <f>$E$110</f>
        <v>1680000000</v>
      </c>
      <c r="Q107" s="8">
        <f>IFERROR(R107/$R$122,0)</f>
        <v>0.68372093023255809</v>
      </c>
      <c r="R107" s="4">
        <f>$F$110</f>
        <v>1470000000</v>
      </c>
      <c r="T107" t="s">
        <f>$A$110</f>
        <v>94</v>
      </c>
      <c r="U107" s="8">
        <f>IFERROR(V107/$V107,0)</f>
        <v>1</v>
      </c>
      <c r="V107" s="4">
        <f>$B$110</f>
        <v>717140000</v>
      </c>
      <c r="W107" s="8">
        <f>IFERROR(X107/$V107,0)</f>
        <v>1.0714504838664696</v>
      </c>
      <c r="X107" s="4">
        <f>$C$110</f>
        <v>768380000</v>
      </c>
      <c r="Y107" s="8">
        <f>IFERROR(Z107/$V107,0)</f>
        <v>1.0137490587611904</v>
      </c>
      <c r="Z107" s="4">
        <f>$D$110</f>
        <v>727000000</v>
      </c>
      <c r="AA107" s="8">
        <f>IFERROR(AB107/$V107,0)</f>
        <v>2.3426388152940847</v>
      </c>
      <c r="AB107" s="4">
        <f>$E$110</f>
        <v>1680000000</v>
      </c>
      <c r="AC107" s="8">
        <f>IFERROR(AD107/$V107,0)</f>
        <v>2.0498089633823242</v>
      </c>
      <c r="AD107" s="4">
        <f>$F$110</f>
        <v>1470000000</v>
      </c>
    </row>
    <row r="108" spans="1:16384" ht="13.5">
      <c r="A108" t="s">
        <v>92</v>
      </c>
      <c r="B108" s="4">
        <v>154330000</v>
      </c>
      <c r="C108" s="4">
        <v>163610000</v>
      </c>
      <c r="D108" s="4">
        <v>139300000</v>
      </c>
      <c r="E108" s="4">
        <v>383000000</v>
      </c>
      <c r="F108" s="4">
        <v>309900000</v>
      </c>
      <c r="H108" t="s">
        <f>$A$111</f>
        <v>95</v>
      </c>
      <c r="I108" s="8">
        <f>IFERROR(J108/$J$122,0)</f>
        <v>8.7029702970297027</v>
      </c>
      <c r="J108" s="4">
        <f>$B$111</f>
        <v>8790000000</v>
      </c>
      <c r="K108" s="8">
        <f>IFERROR(L108/$L$122,0)</f>
        <v>9.4158415841584162</v>
      </c>
      <c r="L108" s="4">
        <f>$C$111</f>
        <v>9510000000</v>
      </c>
      <c r="M108" s="8">
        <f>IFERROR(N108/$N$122,0)</f>
        <v>10.460116104063642</v>
      </c>
      <c r="N108" s="4">
        <f>$D$111</f>
        <v>9730000000</v>
      </c>
      <c r="O108" s="8">
        <f>IFERROR(P108/$P$122,0)</f>
        <v>8.8139534883720927</v>
      </c>
      <c r="P108" s="4">
        <f>$E$111</f>
        <v>18950000000</v>
      </c>
      <c r="Q108" s="8">
        <f>IFERROR(R108/$R$122,0)</f>
        <v>9.0465116279069768</v>
      </c>
      <c r="R108" s="4">
        <f>$F$111</f>
        <v>19450000000</v>
      </c>
      <c r="T108" t="s">
        <f>$A$111</f>
        <v>95</v>
      </c>
      <c r="U108" s="8">
        <f>IFERROR(V108/$V108,0)</f>
        <v>1</v>
      </c>
      <c r="V108" s="4">
        <f>$B$111</f>
        <v>8790000000</v>
      </c>
      <c r="W108" s="8">
        <f>IFERROR(X108/$V108,0)</f>
        <v>1.0819112627986349</v>
      </c>
      <c r="X108" s="4">
        <f>$C$111</f>
        <v>9510000000</v>
      </c>
      <c r="Y108" s="8">
        <f>IFERROR(Z108/$V108,0)</f>
        <v>1.1069397042093287</v>
      </c>
      <c r="Z108" s="4">
        <f>$D$111</f>
        <v>9730000000</v>
      </c>
      <c r="AA108" s="8">
        <f>IFERROR(AB108/$V108,0)</f>
        <v>2.1558589306029581</v>
      </c>
      <c r="AB108" s="4">
        <f>$E$111</f>
        <v>18950000000</v>
      </c>
      <c r="AC108" s="8">
        <f>IFERROR(AD108/$V108,0)</f>
        <v>2.2127417519908987</v>
      </c>
      <c r="AD108" s="4">
        <f>$F$111</f>
        <v>19450000000</v>
      </c>
    </row>
    <row r="109" spans="1:16384" ht="13.5">
      <c r="A109" t="s">
        <v>93</v>
      </c>
      <c r="B109" s="4">
        <v>137470000</v>
      </c>
      <c r="C109" s="4">
        <v>147080000</v>
      </c>
      <c r="D109" s="4">
        <v>139300000</v>
      </c>
      <c r="E109" s="4">
        <v>383000000</v>
      </c>
      <c r="F109" s="4">
        <v>309900000</v>
      </c>
      <c r="H109" t="s">
        <f>$A$112</f>
        <v>96</v>
      </c>
      <c r="I109" s="8">
        <f>IFERROR(J109/$J$122,0)</f>
        <v>13.128712871287128</v>
      </c>
      <c r="J109" s="4">
        <f>$B$112</f>
        <v>13260000000</v>
      </c>
      <c r="K109" s="8">
        <f>IFERROR(L109/$L$122,0)</f>
        <v>14.049504950495049</v>
      </c>
      <c r="L109" s="4">
        <f>$C$112</f>
        <v>14190000000</v>
      </c>
      <c r="M109" s="8">
        <f>IFERROR(N109/$N$122,0)</f>
        <v>15.695549344227048</v>
      </c>
      <c r="N109" s="4">
        <f>$D$112</f>
        <v>14600000000</v>
      </c>
      <c r="O109" s="8">
        <f>IFERROR(P109/$P$122,0)</f>
        <v>13.427906976744186</v>
      </c>
      <c r="P109" s="4">
        <f>$E$112</f>
        <v>28870000000</v>
      </c>
      <c r="Q109" s="8">
        <f>IFERROR(R109/$R$122,0)</f>
        <v>13.832558139534884</v>
      </c>
      <c r="R109" s="4">
        <f>$F$112</f>
        <v>29740000000</v>
      </c>
      <c r="T109" t="s">
        <f>$A$112</f>
        <v>96</v>
      </c>
      <c r="U109" s="8">
        <f>IFERROR(V109/$V109,0)</f>
        <v>1</v>
      </c>
      <c r="V109" s="4">
        <f>$B$112</f>
        <v>13260000000</v>
      </c>
      <c r="W109" s="8">
        <f>IFERROR(X109/$V109,0)</f>
        <v>1.0701357466063348</v>
      </c>
      <c r="X109" s="4">
        <f>$C$112</f>
        <v>14190000000</v>
      </c>
      <c r="Y109" s="8">
        <f>IFERROR(Z109/$V109,0)</f>
        <v>1.10105580693816</v>
      </c>
      <c r="Z109" s="4">
        <f>$D$112</f>
        <v>14600000000</v>
      </c>
      <c r="AA109" s="8">
        <f>IFERROR(AB109/$V109,0)</f>
        <v>2.1772247360482653</v>
      </c>
      <c r="AB109" s="4">
        <f>$E$112</f>
        <v>28870000000</v>
      </c>
      <c r="AC109" s="8">
        <f>IFERROR(AD109/$V109,0)</f>
        <v>2.2428355957767723</v>
      </c>
      <c r="AD109" s="4">
        <f>$F$112</f>
        <v>29740000000</v>
      </c>
    </row>
    <row r="110" spans="1:16384" ht="13.5">
      <c r="A110" t="s">
        <v>94</v>
      </c>
      <c r="B110" s="4">
        <v>717140000</v>
      </c>
      <c r="C110" s="4">
        <v>768380000</v>
      </c>
      <c r="D110" s="4">
        <v>727000000</v>
      </c>
      <c r="E110" s="4">
        <v>1680000000</v>
      </c>
      <c r="F110" s="4">
        <v>1470000000</v>
      </c>
      <c r="H110" t="s">
        <f>$A$113</f>
        <v>97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97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16384" ht="13.5">
      <c r="A111" t="s">
        <v>95</v>
      </c>
      <c r="B111" s="4">
        <v>8790000000</v>
      </c>
      <c r="C111" s="4">
        <v>9510000000</v>
      </c>
      <c r="D111" s="4">
        <v>9730000000</v>
      </c>
      <c r="E111" s="4">
        <v>18950000000</v>
      </c>
      <c r="F111" s="4">
        <v>19450000000</v>
      </c>
      <c r="H111" t="s">
        <f>$A$114</f>
        <v>98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98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16384" ht="13.5">
      <c r="A112" t="s">
        <v>96</v>
      </c>
      <c r="B112" s="4">
        <v>13260000000</v>
      </c>
      <c r="C112" s="4">
        <v>14190000000</v>
      </c>
      <c r="D112" s="4">
        <v>14600000000</v>
      </c>
      <c r="E112" s="4">
        <v>28870000000</v>
      </c>
      <c r="F112" s="4">
        <v>29740000000</v>
      </c>
      <c r="H112" t="s">
        <f>$A$115</f>
        <v>99</v>
      </c>
      <c r="I112" s="8">
        <f>IFERROR(J112/$J$122,0)</f>
        <v>0</v>
      </c>
      <c r="J112" s="4">
        <f>$B$115</f>
        <v>0</v>
      </c>
      <c r="K112" s="8">
        <f>IFERROR(L112/$L$122,0)</f>
        <v>0</v>
      </c>
      <c r="L112" s="4">
        <f>$C$115</f>
        <v>0</v>
      </c>
      <c r="M112" s="8">
        <f>IFERROR(N112/$N$122,0)</f>
        <v>0</v>
      </c>
      <c r="N112" s="4">
        <f>$D$115</f>
        <v>0</v>
      </c>
      <c r="O112" s="8">
        <f>IFERROR(P112/$P$122,0)</f>
        <v>0</v>
      </c>
      <c r="P112" s="4">
        <f>$E$115</f>
        <v>0</v>
      </c>
      <c r="Q112" s="8">
        <f>IFERROR(R112/$R$122,0)</f>
        <v>0</v>
      </c>
      <c r="R112" s="4">
        <f>$F$115</f>
        <v>0</v>
      </c>
      <c r="T112" t="s">
        <f>$A$115</f>
        <v>99</v>
      </c>
      <c r="U112" s="8">
        <f>IFERROR(V112/$V112,0)</f>
        <v>0</v>
      </c>
      <c r="V112" s="4">
        <f>$B$115</f>
        <v>0</v>
      </c>
      <c r="W112" s="8">
        <f>IFERROR(X112/$V112,0)</f>
        <v>0</v>
      </c>
      <c r="X112" s="4">
        <f>$C$115</f>
        <v>0</v>
      </c>
      <c r="Y112" s="8">
        <f>IFERROR(Z112/$V112,0)</f>
        <v>0</v>
      </c>
      <c r="Z112" s="4">
        <f>$D$115</f>
        <v>0</v>
      </c>
      <c r="AA112" s="8">
        <f>IFERROR(AB112/$V112,0)</f>
        <v>0</v>
      </c>
      <c r="AB112" s="4">
        <f>$E$115</f>
        <v>0</v>
      </c>
      <c r="AC112" s="8">
        <f>IFERROR(AD112/$V112,0)</f>
        <v>0</v>
      </c>
      <c r="AD112" s="4">
        <f>$F$115</f>
        <v>0</v>
      </c>
    </row>
    <row r="113" spans="1:16384" ht="13.5">
      <c r="A113" t="s">
        <v>97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100</v>
      </c>
      <c r="I113" s="8">
        <f>IFERROR(J113/$J$122,0)</f>
        <v>0.15963366336633664</v>
      </c>
      <c r="J113" s="4">
        <f>$B$116</f>
        <v>161230000</v>
      </c>
      <c r="K113" s="8">
        <f>IFERROR(L113/$L$122,0)</f>
        <v>0.13057425742574258</v>
      </c>
      <c r="L113" s="4">
        <f>$C$116</f>
        <v>131880000</v>
      </c>
      <c r="M113" s="8">
        <f>IFERROR(N113/$N$122,0)</f>
        <v>0.083100408514297994</v>
      </c>
      <c r="N113" s="4">
        <f>$D$116</f>
        <v>77300000</v>
      </c>
      <c r="O113" s="8">
        <f>IFERROR(P113/$P$122,0)</f>
        <v>0.062372093023255817</v>
      </c>
      <c r="P113" s="4">
        <f>$E$116</f>
        <v>134100000</v>
      </c>
      <c r="Q113" s="8">
        <f>IFERROR(R113/$R$122,0)</f>
        <v>0.060232558139534882</v>
      </c>
      <c r="R113" s="4">
        <f>$F$116</f>
        <v>129500000</v>
      </c>
      <c r="T113" t="s">
        <f>$A$116</f>
        <v>100</v>
      </c>
      <c r="U113" s="8">
        <f>IFERROR(V113/$V113,0)</f>
        <v>1</v>
      </c>
      <c r="V113" s="4">
        <f>$B$116</f>
        <v>161230000</v>
      </c>
      <c r="W113" s="8">
        <f>IFERROR(X113/$V113,0)</f>
        <v>0.81796191775724125</v>
      </c>
      <c r="X113" s="4">
        <f>$C$116</f>
        <v>131880000</v>
      </c>
      <c r="Y113" s="8">
        <f>IFERROR(Z113/$V113,0)</f>
        <v>0.47943931030205295</v>
      </c>
      <c r="Z113" s="4">
        <f>$D$116</f>
        <v>77300000</v>
      </c>
      <c r="AA113" s="8">
        <f>IFERROR(AB113/$V113,0)</f>
        <v>0.83173106741921476</v>
      </c>
      <c r="AB113" s="4">
        <f>$E$116</f>
        <v>134100000</v>
      </c>
      <c r="AC113" s="8">
        <f>IFERROR(AD113/$V113,0)</f>
        <v>0.80320039694845868</v>
      </c>
      <c r="AD113" s="4">
        <f>$F$116</f>
        <v>129500000</v>
      </c>
    </row>
    <row r="114" spans="1:16384" ht="13.5">
      <c r="A114" t="s">
        <v>98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101</v>
      </c>
      <c r="I114" s="8">
        <f>IFERROR(J114/$J$122,0)</f>
        <v>4.4257425742574261</v>
      </c>
      <c r="J114" s="4">
        <f>$B$117</f>
        <v>4470000000</v>
      </c>
      <c r="K114" s="8">
        <f>IFERROR(L114/$L$122,0)</f>
        <v>4.6435643564356432</v>
      </c>
      <c r="L114" s="4">
        <f>$C$117</f>
        <v>4690000000</v>
      </c>
      <c r="M114" s="8">
        <f>IFERROR(N114/$N$122,0)</f>
        <v>5.2354332401634061</v>
      </c>
      <c r="N114" s="4">
        <f>$D$117</f>
        <v>4870000000</v>
      </c>
      <c r="O114" s="8">
        <f>IFERROR(P114/$P$122,0)</f>
        <v>4.6139534883720934</v>
      </c>
      <c r="P114" s="4">
        <f>$E$117</f>
        <v>9920000000</v>
      </c>
      <c r="Q114" s="8">
        <f>IFERROR(R114/$R$122,0)</f>
        <v>4.786046511627907</v>
      </c>
      <c r="R114" s="4">
        <f>$F$117</f>
        <v>10290000000</v>
      </c>
      <c r="T114" t="s">
        <f>$A$117</f>
        <v>101</v>
      </c>
      <c r="U114" s="8">
        <f>IFERROR(V114/$V114,0)</f>
        <v>1</v>
      </c>
      <c r="V114" s="4">
        <f>$B$117</f>
        <v>4470000000</v>
      </c>
      <c r="W114" s="8">
        <f>IFERROR(X114/$V114,0)</f>
        <v>1.0492170022371365</v>
      </c>
      <c r="X114" s="4">
        <f>$C$117</f>
        <v>4690000000</v>
      </c>
      <c r="Y114" s="8">
        <f>IFERROR(Z114/$V114,0)</f>
        <v>1.0894854586129754</v>
      </c>
      <c r="Z114" s="4">
        <f>$D$117</f>
        <v>4870000000</v>
      </c>
      <c r="AA114" s="8">
        <f>IFERROR(AB114/$V114,0)</f>
        <v>2.2192393736017899</v>
      </c>
      <c r="AB114" s="4">
        <f>$E$117</f>
        <v>9920000000</v>
      </c>
      <c r="AC114" s="8">
        <f>IFERROR(AD114/$V114,0)</f>
        <v>2.3020134228187921</v>
      </c>
      <c r="AD114" s="4">
        <f>$F$117</f>
        <v>10290000000</v>
      </c>
    </row>
    <row r="115" spans="1:16384" ht="13.5">
      <c r="A115" t="s">
        <v>99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H115" t="s">
        <f>$A$118</f>
        <v>102</v>
      </c>
      <c r="I115" s="8">
        <f>IFERROR(J115/$J$122,0)</f>
        <v>0.18223762376237623</v>
      </c>
      <c r="J115" s="4">
        <f>$B$118</f>
        <v>184060000</v>
      </c>
      <c r="K115" s="8">
        <f>IFERROR(L115/$L$122,0)</f>
        <v>0.19813861386138615</v>
      </c>
      <c r="L115" s="4">
        <f>$C$118</f>
        <v>200120000</v>
      </c>
      <c r="M115" s="8">
        <f>IFERROR(N115/$N$122,0)</f>
        <v>0.25489142119974201</v>
      </c>
      <c r="N115" s="4">
        <f>$D$118</f>
        <v>237100000</v>
      </c>
      <c r="O115" s="8">
        <f>IFERROR(P115/$P$122,0)</f>
        <v>0.21958139534883722</v>
      </c>
      <c r="P115" s="4">
        <f>$E$118</f>
        <v>472100000</v>
      </c>
      <c r="Q115" s="8">
        <f>IFERROR(R115/$R$122,0)</f>
        <v>0.2666046511627907</v>
      </c>
      <c r="R115" s="4">
        <f>$F$118</f>
        <v>573200000</v>
      </c>
      <c r="T115" t="s">
        <f>$A$118</f>
        <v>102</v>
      </c>
      <c r="U115" s="8">
        <f>IFERROR(V115/$V115,0)</f>
        <v>1</v>
      </c>
      <c r="V115" s="4">
        <f>$B$118</f>
        <v>184060000</v>
      </c>
      <c r="W115" s="8">
        <f>IFERROR(X115/$V115,0)</f>
        <v>1.0872541562533957</v>
      </c>
      <c r="X115" s="4">
        <f>$C$118</f>
        <v>200120000</v>
      </c>
      <c r="Y115" s="8">
        <f>IFERROR(Z115/$V115,0)</f>
        <v>1.2881669020971422</v>
      </c>
      <c r="Z115" s="4">
        <f>$D$118</f>
        <v>237100000</v>
      </c>
      <c r="AA115" s="8">
        <f>IFERROR(AB115/$V115,0)</f>
        <v>2.5649244811474521</v>
      </c>
      <c r="AB115" s="4">
        <f>$E$118</f>
        <v>472100000</v>
      </c>
      <c r="AC115" s="8">
        <f>IFERROR(AD115/$V115,0)</f>
        <v>3.1142018906878191</v>
      </c>
      <c r="AD115" s="4">
        <f>$F$118</f>
        <v>573200000</v>
      </c>
    </row>
    <row r="116" spans="1:16384" ht="13.5">
      <c r="A116" t="s">
        <v>100</v>
      </c>
      <c r="B116" s="4">
        <v>161230000</v>
      </c>
      <c r="C116" s="4">
        <v>131880000</v>
      </c>
      <c r="D116" s="4">
        <v>77300000</v>
      </c>
      <c r="E116" s="4">
        <v>134100000</v>
      </c>
      <c r="F116" s="4">
        <v>129500000</v>
      </c>
      <c r="H116" t="s">
        <f>$A$119</f>
        <v>103</v>
      </c>
      <c r="I116" s="8">
        <f>IFERROR(J116/$J$122,0)</f>
        <v>0.18223762376237623</v>
      </c>
      <c r="J116" s="4">
        <f>$B$119</f>
        <v>184060000</v>
      </c>
      <c r="K116" s="8">
        <f>IFERROR(L116/$L$122,0)</f>
        <v>0.19813861386138615</v>
      </c>
      <c r="L116" s="4">
        <f>$C$119</f>
        <v>200120000</v>
      </c>
      <c r="M116" s="8">
        <f>IFERROR(N116/$N$122,0)</f>
        <v>0.25489142119974201</v>
      </c>
      <c r="N116" s="4">
        <f>$D$119</f>
        <v>237100000</v>
      </c>
      <c r="O116" s="8">
        <f>IFERROR(P116/$P$122,0)</f>
        <v>0.21958139534883722</v>
      </c>
      <c r="P116" s="4">
        <f>$E$119</f>
        <v>472100000</v>
      </c>
      <c r="Q116" s="8">
        <f>IFERROR(R116/$R$122,0)</f>
        <v>0.2666046511627907</v>
      </c>
      <c r="R116" s="4">
        <f>$F$119</f>
        <v>573200000</v>
      </c>
      <c r="T116" t="s">
        <f>$A$119</f>
        <v>103</v>
      </c>
      <c r="U116" s="8">
        <f>IFERROR(V116/$V116,0)</f>
        <v>1</v>
      </c>
      <c r="V116" s="4">
        <f>$B$119</f>
        <v>184060000</v>
      </c>
      <c r="W116" s="8">
        <f>IFERROR(X116/$V116,0)</f>
        <v>1.0872541562533957</v>
      </c>
      <c r="X116" s="4">
        <f>$C$119</f>
        <v>200120000</v>
      </c>
      <c r="Y116" s="8">
        <f>IFERROR(Z116/$V116,0)</f>
        <v>1.2881669020971422</v>
      </c>
      <c r="Z116" s="4">
        <f>$D$119</f>
        <v>237100000</v>
      </c>
      <c r="AA116" s="8">
        <f>IFERROR(AB116/$V116,0)</f>
        <v>2.5649244811474521</v>
      </c>
      <c r="AB116" s="4">
        <f>$E$119</f>
        <v>472100000</v>
      </c>
      <c r="AC116" s="8">
        <f>IFERROR(AD116/$V116,0)</f>
        <v>3.1142018906878191</v>
      </c>
      <c r="AD116" s="4">
        <f>$F$119</f>
        <v>573200000</v>
      </c>
    </row>
    <row r="117" spans="1:16384" ht="13.5">
      <c r="A117" t="s">
        <v>101</v>
      </c>
      <c r="B117" s="4">
        <v>4470000000</v>
      </c>
      <c r="C117" s="4">
        <v>4690000000</v>
      </c>
      <c r="D117" s="4">
        <v>4870000000</v>
      </c>
      <c r="E117" s="4">
        <v>9920000000</v>
      </c>
      <c r="F117" s="4">
        <v>10290000000</v>
      </c>
      <c r="H117" t="s">
        <f>$A$120</f>
        <v>104</v>
      </c>
      <c r="I117" s="8">
        <f>IFERROR(J117/$J$122,0)</f>
        <v>0</v>
      </c>
      <c r="J117" s="4">
        <f>$B$120</f>
        <v>0</v>
      </c>
      <c r="K117" s="8">
        <f>IFERROR(L117/$L$122,0)</f>
        <v>0</v>
      </c>
      <c r="L117" s="4">
        <f>$C$120</f>
        <v>0</v>
      </c>
      <c r="M117" s="8">
        <f>IFERROR(N117/$N$122,0)</f>
        <v>0</v>
      </c>
      <c r="N117" s="4">
        <f>$D$120</f>
        <v>0</v>
      </c>
      <c r="O117" s="8">
        <f>IFERROR(P117/$P$122,0)</f>
        <v>0</v>
      </c>
      <c r="P117" s="4">
        <f>$E$120</f>
        <v>0</v>
      </c>
      <c r="Q117" s="8">
        <f>IFERROR(R117/$R$122,0)</f>
        <v>0</v>
      </c>
      <c r="R117" s="4">
        <f>$F$120</f>
        <v>0</v>
      </c>
      <c r="T117" t="s">
        <f>$A$120</f>
        <v>104</v>
      </c>
      <c r="U117" s="8">
        <f>IFERROR(V117/$V117,0)</f>
        <v>0</v>
      </c>
      <c r="V117" s="4">
        <f>$B$120</f>
        <v>0</v>
      </c>
      <c r="W117" s="8">
        <f>IFERROR(X117/$V117,0)</f>
        <v>0</v>
      </c>
      <c r="X117" s="4">
        <f>$C$120</f>
        <v>0</v>
      </c>
      <c r="Y117" s="8">
        <f>IFERROR(Z117/$V117,0)</f>
        <v>0</v>
      </c>
      <c r="Z117" s="4">
        <f>$D$120</f>
        <v>0</v>
      </c>
      <c r="AA117" s="8">
        <f>IFERROR(AB117/$V117,0)</f>
        <v>0</v>
      </c>
      <c r="AB117" s="4">
        <f>$E$120</f>
        <v>0</v>
      </c>
      <c r="AC117" s="8">
        <f>IFERROR(AD117/$V117,0)</f>
        <v>0</v>
      </c>
      <c r="AD117" s="4">
        <f>$F$120</f>
        <v>0</v>
      </c>
    </row>
    <row r="118" spans="1:16384" ht="13.5">
      <c r="A118" t="s">
        <v>102</v>
      </c>
      <c r="B118" s="4">
        <v>184060000</v>
      </c>
      <c r="C118" s="4">
        <v>200120000</v>
      </c>
      <c r="D118" s="4">
        <v>237100000</v>
      </c>
      <c r="E118" s="4">
        <v>472100000</v>
      </c>
      <c r="F118" s="4">
        <v>573200000</v>
      </c>
      <c r="H118" t="s">
        <f>$A$121</f>
        <v>105</v>
      </c>
      <c r="I118" s="8">
        <f>IFERROR(J118/$J$122,0)</f>
        <v>0</v>
      </c>
      <c r="J118" s="4">
        <f>$B$121</f>
        <v>0</v>
      </c>
      <c r="K118" s="8">
        <f>IFERROR(L118/$L$122,0)</f>
        <v>0</v>
      </c>
      <c r="L118" s="4">
        <f>$C$121</f>
        <v>0</v>
      </c>
      <c r="M118" s="8">
        <f>IFERROR(N118/$N$122,0)</f>
        <v>0</v>
      </c>
      <c r="N118" s="4">
        <f>$D$121</f>
        <v>0</v>
      </c>
      <c r="O118" s="8">
        <f>IFERROR(P118/$P$122,0)</f>
        <v>1.0883720930232559</v>
      </c>
      <c r="P118" s="4">
        <f>$E$121</f>
        <v>2340000000</v>
      </c>
      <c r="Q118" s="8">
        <f>IFERROR(R118/$R$122,0)</f>
        <v>1.0883720930232559</v>
      </c>
      <c r="R118" s="4">
        <f>$F$121</f>
        <v>2340000000</v>
      </c>
      <c r="T118" t="s">
        <f>$A$121</f>
        <v>105</v>
      </c>
      <c r="U118" s="8">
        <f>IFERROR(V118/$V118,0)</f>
        <v>0</v>
      </c>
      <c r="V118" s="4">
        <f>$B$121</f>
        <v>0</v>
      </c>
      <c r="W118" s="8">
        <f>IFERROR(X118/$V118,0)</f>
        <v>0</v>
      </c>
      <c r="X118" s="4">
        <f>$C$121</f>
        <v>0</v>
      </c>
      <c r="Y118" s="8">
        <f>IFERROR(Z118/$V118,0)</f>
        <v>0</v>
      </c>
      <c r="Z118" s="4">
        <f>$D$121</f>
        <v>0</v>
      </c>
      <c r="AA118" s="8">
        <f>IFERROR(AB118/$V118,0)</f>
        <v>0</v>
      </c>
      <c r="AB118" s="4">
        <f>$E$121</f>
        <v>2340000000</v>
      </c>
      <c r="AC118" s="8">
        <f>IFERROR(AD118/$V118,0)</f>
        <v>0</v>
      </c>
      <c r="AD118" s="4">
        <f>$F$121</f>
        <v>2340000000</v>
      </c>
    </row>
    <row r="119" spans="1:16384" ht="13.5">
      <c r="A119" t="s">
        <v>103</v>
      </c>
      <c r="B119" s="4">
        <v>184060000</v>
      </c>
      <c r="C119" s="4">
        <v>200120000</v>
      </c>
      <c r="D119" s="4">
        <v>237100000</v>
      </c>
      <c r="E119" s="4">
        <v>472100000</v>
      </c>
      <c r="F119" s="4">
        <v>573200000</v>
      </c>
      <c r="H119" t="s">
        <f>$A$122</f>
        <v>106</v>
      </c>
      <c r="I119" s="8">
        <f>IFERROR(J119/$J$122,0)</f>
        <v>0</v>
      </c>
      <c r="J119" s="4">
        <f>$B$122</f>
        <v>0</v>
      </c>
      <c r="K119" s="8">
        <f>IFERROR(L119/$L$122,0)</f>
        <v>0</v>
      </c>
      <c r="L119" s="4">
        <f>$C$122</f>
        <v>0</v>
      </c>
      <c r="M119" s="8">
        <f>IFERROR(N119/$N$122,0)</f>
        <v>0</v>
      </c>
      <c r="N119" s="4">
        <f>$D$122</f>
        <v>0</v>
      </c>
      <c r="O119" s="8">
        <f>IFERROR(P119/$P$122,0)</f>
        <v>1.0883720930232559</v>
      </c>
      <c r="P119" s="4">
        <f>$E$122</f>
        <v>2340000000</v>
      </c>
      <c r="Q119" s="8">
        <f>IFERROR(R119/$R$122,0)</f>
        <v>1.0883720930232559</v>
      </c>
      <c r="R119" s="4">
        <f>$F$122</f>
        <v>2340000000</v>
      </c>
      <c r="T119" t="s">
        <f>$A$122</f>
        <v>106</v>
      </c>
      <c r="U119" s="8">
        <f>IFERROR(V119/$V119,0)</f>
        <v>0</v>
      </c>
      <c r="V119" s="4">
        <f>$B$122</f>
        <v>0</v>
      </c>
      <c r="W119" s="8">
        <f>IFERROR(X119/$V119,0)</f>
        <v>0</v>
      </c>
      <c r="X119" s="4">
        <f>$C$122</f>
        <v>0</v>
      </c>
      <c r="Y119" s="8">
        <f>IFERROR(Z119/$V119,0)</f>
        <v>0</v>
      </c>
      <c r="Z119" s="4">
        <f>$D$122</f>
        <v>0</v>
      </c>
      <c r="AA119" s="8">
        <f>IFERROR(AB119/$V119,0)</f>
        <v>0</v>
      </c>
      <c r="AB119" s="4">
        <f>$E$122</f>
        <v>2340000000</v>
      </c>
      <c r="AC119" s="8">
        <f>IFERROR(AD119/$V119,0)</f>
        <v>0</v>
      </c>
      <c r="AD119" s="4">
        <f>$F$122</f>
        <v>2340000000</v>
      </c>
    </row>
    <row r="120" spans="1:16384" ht="13.5">
      <c r="A120" t="s">
        <v>104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H120" t="s">
        <f>$A$123</f>
        <v>107</v>
      </c>
      <c r="I120" s="8">
        <f>IFERROR(J120/$J$122,0)</f>
        <v>0</v>
      </c>
      <c r="J120" s="4">
        <f>$B$123</f>
        <v>0</v>
      </c>
      <c r="K120" s="8">
        <f>IFERROR(L120/$L$122,0)</f>
        <v>0</v>
      </c>
      <c r="L120" s="4">
        <f>$C$123</f>
        <v>0</v>
      </c>
      <c r="M120" s="8">
        <f>IFERROR(N120/$N$122,0)</f>
        <v>0</v>
      </c>
      <c r="N120" s="4">
        <f>$D$123</f>
        <v>0</v>
      </c>
      <c r="O120" s="8">
        <f>IFERROR(P120/$P$122,0)</f>
        <v>0</v>
      </c>
      <c r="P120" s="4">
        <f>$E$123</f>
        <v>0</v>
      </c>
      <c r="Q120" s="8">
        <f>IFERROR(R120/$R$122,0)</f>
        <v>0</v>
      </c>
      <c r="R120" s="4">
        <f>$F$123</f>
        <v>0</v>
      </c>
      <c r="T120" t="s">
        <f>$A$123</f>
        <v>107</v>
      </c>
      <c r="U120" s="8">
        <f>IFERROR(V120/$V120,0)</f>
        <v>0</v>
      </c>
      <c r="V120" s="4">
        <f>$B$123</f>
        <v>0</v>
      </c>
      <c r="W120" s="8">
        <f>IFERROR(X120/$V120,0)</f>
        <v>0</v>
      </c>
      <c r="X120" s="4">
        <f>$C$123</f>
        <v>0</v>
      </c>
      <c r="Y120" s="8">
        <f>IFERROR(Z120/$V120,0)</f>
        <v>0</v>
      </c>
      <c r="Z120" s="4">
        <f>$D$123</f>
        <v>0</v>
      </c>
      <c r="AA120" s="8">
        <f>IFERROR(AB120/$V120,0)</f>
        <v>0</v>
      </c>
      <c r="AB120" s="4">
        <f>$E$123</f>
        <v>0</v>
      </c>
      <c r="AC120" s="8">
        <f>IFERROR(AD120/$V120,0)</f>
        <v>0</v>
      </c>
      <c r="AD120" s="4">
        <f>$F$123</f>
        <v>0</v>
      </c>
    </row>
    <row r="121" spans="1:16384" ht="13.5">
      <c r="A121" t="s">
        <v>105</v>
      </c>
      <c r="B121" s="4">
        <v>0</v>
      </c>
      <c r="C121" s="4">
        <v>0</v>
      </c>
      <c r="D121" s="4">
        <v>0</v>
      </c>
      <c r="E121" s="4">
        <v>2340000000</v>
      </c>
      <c r="F121" s="4">
        <v>2340000000</v>
      </c>
      <c r="H121" t="s">
        <f>$A$124</f>
        <v>108</v>
      </c>
      <c r="I121" s="8">
        <f>IFERROR(J121/$J$122,0)</f>
        <v>1</v>
      </c>
      <c r="J121" s="4">
        <f>$B$124</f>
        <v>1010000000</v>
      </c>
      <c r="K121" s="8">
        <f>IFERROR(L121/$L$122,0)</f>
        <v>1</v>
      </c>
      <c r="L121" s="4">
        <f>$C$124</f>
        <v>1010000000</v>
      </c>
      <c r="M121" s="8">
        <f>IFERROR(N121/$N$122,0)</f>
        <v>1</v>
      </c>
      <c r="N121" s="4">
        <f>$D$124</f>
        <v>930200000</v>
      </c>
      <c r="O121" s="8">
        <f>IFERROR(P121/$P$122,0)</f>
        <v>1</v>
      </c>
      <c r="P121" s="4">
        <f>$E$124</f>
        <v>2150000000</v>
      </c>
      <c r="Q121" s="8">
        <f>IFERROR(R121/$R$122,0)</f>
        <v>1</v>
      </c>
      <c r="R121" s="4">
        <f>$F$124</f>
        <v>2150000000</v>
      </c>
      <c r="T121" t="s">
        <f>$A$124</f>
        <v>108</v>
      </c>
      <c r="U121" s="8">
        <f>IFERROR(V121/$V121,0)</f>
        <v>1</v>
      </c>
      <c r="V121" s="4">
        <f>$B$124</f>
        <v>1010000000</v>
      </c>
      <c r="W121" s="8">
        <f>IFERROR(X121/$V121,0)</f>
        <v>1</v>
      </c>
      <c r="X121" s="4">
        <f>$C$124</f>
        <v>1010000000</v>
      </c>
      <c r="Y121" s="8">
        <f>IFERROR(Z121/$V121,0)</f>
        <v>0.92099009900990103</v>
      </c>
      <c r="Z121" s="4">
        <f>$D$124</f>
        <v>930200000</v>
      </c>
      <c r="AA121" s="8">
        <f>IFERROR(AB121/$V121,0)</f>
        <v>2.1287128712871288</v>
      </c>
      <c r="AB121" s="4">
        <f>$E$124</f>
        <v>2150000000</v>
      </c>
      <c r="AC121" s="8">
        <f>IFERROR(AD121/$V121,0)</f>
        <v>2.1287128712871288</v>
      </c>
      <c r="AD121" s="4">
        <f>$F$124</f>
        <v>2150000000</v>
      </c>
    </row>
    <row r="122" spans="1:16384" ht="13.5">
      <c r="A122" t="s">
        <v>106</v>
      </c>
      <c r="B122" s="4">
        <v>0</v>
      </c>
      <c r="C122" s="4">
        <v>0</v>
      </c>
      <c r="D122" s="4">
        <v>0</v>
      </c>
      <c r="E122" s="4">
        <v>2340000000</v>
      </c>
      <c r="F122" s="4">
        <v>2340000000</v>
      </c>
      <c r="H122" t="s">
        <f>$A$125</f>
        <v>109</v>
      </c>
      <c r="I122" s="8">
        <f>IFERROR(J122/$J$122,0)</f>
        <v>1</v>
      </c>
      <c r="J122" s="4">
        <f>$B$125</f>
        <v>1010000000</v>
      </c>
      <c r="K122" s="8">
        <f>IFERROR(L122/$L$122,0)</f>
        <v>1</v>
      </c>
      <c r="L122" s="4">
        <f>$C$125</f>
        <v>1010000000</v>
      </c>
      <c r="M122" s="8">
        <f>IFERROR(N122/$N$122,0)</f>
        <v>1</v>
      </c>
      <c r="N122" s="4">
        <f>$D$125</f>
        <v>930200000</v>
      </c>
      <c r="O122" s="8">
        <f>IFERROR(P122/$P$122,0)</f>
        <v>1</v>
      </c>
      <c r="P122" s="4">
        <f>$E$125</f>
        <v>2150000000</v>
      </c>
      <c r="Q122" s="8">
        <f>IFERROR(R122/$R$122,0)</f>
        <v>1</v>
      </c>
      <c r="R122" s="4">
        <f>$F$125</f>
        <v>2150000000</v>
      </c>
      <c r="T122" t="s">
        <f>$A$125</f>
        <v>109</v>
      </c>
      <c r="U122" s="8">
        <f>IFERROR(V122/$V122,0)</f>
        <v>1</v>
      </c>
      <c r="V122" s="4">
        <f>$B$125</f>
        <v>1010000000</v>
      </c>
      <c r="W122" s="8">
        <f>IFERROR(X122/$V122,0)</f>
        <v>1</v>
      </c>
      <c r="X122" s="4">
        <f>$C$125</f>
        <v>1010000000</v>
      </c>
      <c r="Y122" s="8">
        <f>IFERROR(Z122/$V122,0)</f>
        <v>0.92099009900990103</v>
      </c>
      <c r="Z122" s="4">
        <f>$D$125</f>
        <v>930200000</v>
      </c>
      <c r="AA122" s="8">
        <f>IFERROR(AB122/$V122,0)</f>
        <v>2.1287128712871288</v>
      </c>
      <c r="AB122" s="4">
        <f>$E$125</f>
        <v>2150000000</v>
      </c>
      <c r="AC122" s="8">
        <f>IFERROR(AD122/$V122,0)</f>
        <v>2.1287128712871288</v>
      </c>
      <c r="AD122" s="4">
        <f>$F$125</f>
        <v>2150000000</v>
      </c>
    </row>
    <row r="123" spans="1:16384" ht="13.5">
      <c r="A123" t="s">
        <v>107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16384" ht="13.5">
      <c r="A124" t="s">
        <v>108</v>
      </c>
      <c r="B124" s="4">
        <v>1010000000</v>
      </c>
      <c r="C124" s="4">
        <v>1010000000</v>
      </c>
      <c r="D124" s="4">
        <v>930200000</v>
      </c>
      <c r="E124" s="4">
        <v>2150000000</v>
      </c>
      <c r="F124" s="4">
        <v>2150000000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16384" ht="13.5">
      <c r="A125" t="s">
        <v>109</v>
      </c>
      <c r="B125" s="4">
        <v>1010000000</v>
      </c>
      <c r="C125" s="4">
        <v>1010000000</v>
      </c>
      <c r="D125" s="4">
        <v>930200000</v>
      </c>
      <c r="E125" s="4">
        <v>2150000000</v>
      </c>
      <c r="F125" s="4">
        <v>2150000000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16384" ht="13.5">
      <c r="A126" t="s">
        <v>110</v>
      </c>
      <c r="B126" s="4">
        <v>10710000000</v>
      </c>
      <c r="C126" s="4">
        <v>11490000000</v>
      </c>
      <c r="D126" s="4">
        <v>11620000000</v>
      </c>
      <c r="E126" s="4">
        <v>25600000000</v>
      </c>
      <c r="F126" s="4">
        <v>25980000000</v>
      </c>
    </row>
    <row r="127" spans="1:16384" ht="13.5">
      <c r="A127" s="3" t="s">
        <v>111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3"/>
      <c r="BBQ127" s="3"/>
      <c r="BBR127" s="3"/>
      <c r="BBS127" s="3"/>
      <c r="BBT127" s="3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3"/>
      <c r="BCF127" s="3"/>
      <c r="BCG127" s="3"/>
      <c r="BCH127" s="3"/>
      <c r="BCI127" s="3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3"/>
      <c r="BCU127" s="3"/>
      <c r="BCV127" s="3"/>
      <c r="BCW127" s="3"/>
      <c r="BCX127" s="3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3"/>
      <c r="BDJ127" s="3"/>
      <c r="BDK127" s="3"/>
      <c r="BDL127" s="3"/>
      <c r="BDM127" s="3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3"/>
      <c r="BDY127" s="3"/>
      <c r="BDZ127" s="3"/>
      <c r="BEA127" s="3"/>
      <c r="BEB127" s="3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3"/>
      <c r="BEN127" s="3"/>
      <c r="BEO127" s="3"/>
      <c r="BEP127" s="3"/>
      <c r="BEQ127" s="3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3"/>
      <c r="BFC127" s="3"/>
      <c r="BFD127" s="3"/>
      <c r="BFE127" s="3"/>
      <c r="BFF127" s="3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3"/>
      <c r="BFR127" s="3"/>
      <c r="BFS127" s="3"/>
      <c r="BFT127" s="3"/>
      <c r="BFU127" s="3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3"/>
      <c r="BGG127" s="3"/>
      <c r="BGH127" s="3"/>
      <c r="BGI127" s="3"/>
      <c r="BGJ127" s="3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3"/>
      <c r="BGV127" s="3"/>
      <c r="BGW127" s="3"/>
      <c r="BGX127" s="3"/>
      <c r="BGY127" s="3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3"/>
      <c r="BHK127" s="3"/>
      <c r="BHL127" s="3"/>
      <c r="BHM127" s="3"/>
      <c r="BHN127" s="3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3"/>
      <c r="BHZ127" s="3"/>
      <c r="BIA127" s="3"/>
      <c r="BIB127" s="3"/>
      <c r="BIC127" s="3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3"/>
      <c r="BIO127" s="3"/>
      <c r="BIP127" s="3"/>
      <c r="BIQ127" s="3"/>
      <c r="BIR127" s="3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3"/>
      <c r="BJD127" s="3"/>
      <c r="BJE127" s="3"/>
      <c r="BJF127" s="3"/>
      <c r="BJG127" s="3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3"/>
      <c r="BJS127" s="3"/>
      <c r="BJT127" s="3"/>
      <c r="BJU127" s="3"/>
      <c r="BJV127" s="3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3"/>
      <c r="BKH127" s="3"/>
      <c r="BKI127" s="3"/>
      <c r="BKJ127" s="3"/>
      <c r="BKK127" s="3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3"/>
      <c r="BKW127" s="3"/>
      <c r="BKX127" s="3"/>
      <c r="BKY127" s="3"/>
      <c r="BKZ127" s="3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3"/>
      <c r="BLL127" s="3"/>
      <c r="BLM127" s="3"/>
      <c r="BLN127" s="3"/>
      <c r="BLO127" s="3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3"/>
      <c r="BMA127" s="3"/>
      <c r="BMB127" s="3"/>
      <c r="BMC127" s="3"/>
      <c r="BMD127" s="3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3"/>
      <c r="BMP127" s="3"/>
      <c r="BMQ127" s="3"/>
      <c r="BMR127" s="3"/>
      <c r="BMS127" s="3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3"/>
      <c r="BNE127" s="3"/>
      <c r="BNF127" s="3"/>
      <c r="BNG127" s="3"/>
      <c r="BNH127" s="3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3"/>
      <c r="BNT127" s="3"/>
      <c r="BNU127" s="3"/>
      <c r="BNV127" s="3"/>
      <c r="BNW127" s="3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3"/>
      <c r="BOI127" s="3"/>
      <c r="BOJ127" s="3"/>
      <c r="BOK127" s="3"/>
      <c r="BOL127" s="3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3"/>
      <c r="BOX127" s="3"/>
      <c r="BOY127" s="3"/>
      <c r="BOZ127" s="3"/>
      <c r="BPA127" s="3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3"/>
      <c r="BPM127" s="3"/>
      <c r="BPN127" s="3"/>
      <c r="BPO127" s="3"/>
      <c r="BPP127" s="3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3"/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/>
      <c r="CIP127" s="3"/>
      <c r="CIQ127" s="3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3"/>
      <c r="CJC127" s="3"/>
      <c r="CJD127" s="3"/>
      <c r="CJE127" s="3"/>
      <c r="CJF127" s="3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3"/>
      <c r="CJR127" s="3"/>
      <c r="CJS127" s="3"/>
      <c r="CJT127" s="3"/>
      <c r="CJU127" s="3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3"/>
      <c r="CKG127" s="3"/>
      <c r="CKH127" s="3"/>
      <c r="CKI127" s="3"/>
      <c r="CKJ127" s="3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3"/>
      <c r="CKV127" s="3"/>
      <c r="CKW127" s="3"/>
      <c r="CKX127" s="3"/>
      <c r="CKY127" s="3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3"/>
      <c r="CLK127" s="3"/>
      <c r="CLL127" s="3"/>
      <c r="CLM127" s="3"/>
      <c r="CLN127" s="3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3"/>
      <c r="CLZ127" s="3"/>
      <c r="CMA127" s="3"/>
      <c r="CMB127" s="3"/>
      <c r="CMC127" s="3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3"/>
      <c r="CMO127" s="3"/>
      <c r="CMP127" s="3"/>
      <c r="CMQ127" s="3"/>
      <c r="CMR127" s="3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3"/>
      <c r="CND127" s="3"/>
      <c r="CNE127" s="3"/>
      <c r="CNF127" s="3"/>
      <c r="CNG127" s="3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3"/>
      <c r="CNS127" s="3"/>
      <c r="CNT127" s="3"/>
      <c r="CNU127" s="3"/>
      <c r="CNV127" s="3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3"/>
      <c r="COH127" s="3"/>
      <c r="COI127" s="3"/>
      <c r="COJ127" s="3"/>
      <c r="COK127" s="3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3"/>
      <c r="COW127" s="3"/>
      <c r="COX127" s="3"/>
      <c r="COY127" s="3"/>
      <c r="COZ127" s="3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3"/>
      <c r="CPL127" s="3"/>
      <c r="CPM127" s="3"/>
      <c r="CPN127" s="3"/>
      <c r="CPO127" s="3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3"/>
      <c r="CQA127" s="3"/>
      <c r="CQB127" s="3"/>
      <c r="CQC127" s="3"/>
      <c r="CQD127" s="3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3"/>
      <c r="CQP127" s="3"/>
      <c r="CQQ127" s="3"/>
      <c r="CQR127" s="3"/>
      <c r="CQS127" s="3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3"/>
      <c r="CRE127" s="3"/>
      <c r="CRF127" s="3"/>
      <c r="CRG127" s="3"/>
      <c r="CRH127" s="3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3"/>
      <c r="CRT127" s="3"/>
      <c r="CRU127" s="3"/>
      <c r="CRV127" s="3"/>
      <c r="CRW127" s="3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3"/>
      <c r="CSI127" s="3"/>
      <c r="CSJ127" s="3"/>
      <c r="CSK127" s="3"/>
      <c r="CSL127" s="3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3"/>
      <c r="CSX127" s="3"/>
      <c r="CSY127" s="3"/>
      <c r="CSZ127" s="3"/>
      <c r="CTA127" s="3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3"/>
      <c r="CTM127" s="3"/>
      <c r="CTN127" s="3"/>
      <c r="CTO127" s="3"/>
      <c r="CTP127" s="3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3"/>
      <c r="CUB127" s="3"/>
      <c r="CUC127" s="3"/>
      <c r="CUD127" s="3"/>
      <c r="CUE127" s="3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3"/>
      <c r="CUQ127" s="3"/>
      <c r="CUR127" s="3"/>
      <c r="CUS127" s="3"/>
      <c r="CUT127" s="3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3"/>
      <c r="CVF127" s="3"/>
      <c r="CVG127" s="3"/>
      <c r="CVH127" s="3"/>
      <c r="CVI127" s="3"/>
      <c r="CVJ127" s="3"/>
      <c r="CVK127" s="3"/>
      <c r="CVL127" s="3"/>
      <c r="CVM127" s="3"/>
      <c r="CVN127" s="3"/>
      <c r="CVO127" s="3"/>
      <c r="CVP127" s="3"/>
      <c r="CVQ127" s="3"/>
      <c r="CVR127" s="3"/>
      <c r="CVS127" s="3"/>
      <c r="CVT127" s="3"/>
      <c r="CVU127" s="3"/>
      <c r="CVV127" s="3"/>
      <c r="CVW127" s="3"/>
      <c r="CVX127" s="3"/>
      <c r="CVY127" s="3"/>
      <c r="CVZ127" s="3"/>
      <c r="CWA127" s="3"/>
      <c r="CWB127" s="3"/>
      <c r="CWC127" s="3"/>
      <c r="CWD127" s="3"/>
      <c r="CWE127" s="3"/>
      <c r="CWF127" s="3"/>
      <c r="CWG127" s="3"/>
      <c r="CWH127" s="3"/>
      <c r="CWI127" s="3"/>
      <c r="CWJ127" s="3"/>
      <c r="CWK127" s="3"/>
      <c r="CWL127" s="3"/>
      <c r="CWM127" s="3"/>
      <c r="CWN127" s="3"/>
      <c r="CWO127" s="3"/>
      <c r="CWP127" s="3"/>
      <c r="CWQ127" s="3"/>
      <c r="CWR127" s="3"/>
      <c r="CWS127" s="3"/>
      <c r="CWT127" s="3"/>
      <c r="CWU127" s="3"/>
      <c r="CWV127" s="3"/>
      <c r="CWW127" s="3"/>
      <c r="CWX127" s="3"/>
      <c r="CWY127" s="3"/>
      <c r="CWZ127" s="3"/>
      <c r="CXA127" s="3"/>
      <c r="CXB127" s="3"/>
      <c r="CXC127" s="3"/>
      <c r="CXD127" s="3"/>
      <c r="CXE127" s="3"/>
      <c r="CXF127" s="3"/>
      <c r="CXG127" s="3"/>
      <c r="CXH127" s="3"/>
      <c r="CXI127" s="3"/>
      <c r="CXJ127" s="3"/>
      <c r="CXK127" s="3"/>
      <c r="CXL127" s="3"/>
      <c r="CXM127" s="3"/>
      <c r="CXN127" s="3"/>
      <c r="CXO127" s="3"/>
      <c r="CXP127" s="3"/>
      <c r="CXQ127" s="3"/>
      <c r="CXR127" s="3"/>
      <c r="CXS127" s="3"/>
      <c r="CXT127" s="3"/>
      <c r="CXU127" s="3"/>
      <c r="CXV127" s="3"/>
      <c r="CXW127" s="3"/>
      <c r="CXX127" s="3"/>
      <c r="CXY127" s="3"/>
      <c r="CXZ127" s="3"/>
      <c r="CYA127" s="3"/>
      <c r="CYB127" s="3"/>
      <c r="CYC127" s="3"/>
      <c r="CYD127" s="3"/>
      <c r="CYE127" s="3"/>
      <c r="CYF127" s="3"/>
      <c r="CYG127" s="3"/>
      <c r="CYH127" s="3"/>
      <c r="CYI127" s="3"/>
      <c r="CYJ127" s="3"/>
      <c r="CYK127" s="3"/>
      <c r="CYL127" s="3"/>
      <c r="CYM127" s="3"/>
      <c r="CYN127" s="3"/>
      <c r="CYO127" s="3"/>
      <c r="CYP127" s="3"/>
      <c r="CYQ127" s="3"/>
      <c r="CYR127" s="3"/>
      <c r="CYS127" s="3"/>
      <c r="CYT127" s="3"/>
      <c r="CYU127" s="3"/>
      <c r="CYV127" s="3"/>
      <c r="CYW127" s="3"/>
      <c r="CYX127" s="3"/>
      <c r="CYY127" s="3"/>
      <c r="CYZ127" s="3"/>
      <c r="CZA127" s="3"/>
      <c r="CZB127" s="3"/>
      <c r="CZC127" s="3"/>
      <c r="CZD127" s="3"/>
      <c r="CZE127" s="3"/>
      <c r="CZF127" s="3"/>
      <c r="CZG127" s="3"/>
      <c r="CZH127" s="3"/>
      <c r="CZI127" s="3"/>
      <c r="CZJ127" s="3"/>
      <c r="CZK127" s="3"/>
      <c r="CZL127" s="3"/>
      <c r="CZM127" s="3"/>
      <c r="CZN127" s="3"/>
      <c r="CZO127" s="3"/>
      <c r="CZP127" s="3"/>
      <c r="CZQ127" s="3"/>
      <c r="CZR127" s="3"/>
      <c r="CZS127" s="3"/>
      <c r="CZT127" s="3"/>
      <c r="CZU127" s="3"/>
      <c r="CZV127" s="3"/>
      <c r="CZW127" s="3"/>
      <c r="CZX127" s="3"/>
      <c r="CZY127" s="3"/>
      <c r="CZZ127" s="3"/>
      <c r="DAA127" s="3"/>
      <c r="DAB127" s="3"/>
      <c r="DAC127" s="3"/>
      <c r="DAD127" s="3"/>
      <c r="DAE127" s="3"/>
      <c r="DAF127" s="3"/>
      <c r="DAG127" s="3"/>
      <c r="DAH127" s="3"/>
      <c r="DAI127" s="3"/>
      <c r="DAJ127" s="3"/>
      <c r="DAK127" s="3"/>
      <c r="DAL127" s="3"/>
      <c r="DAM127" s="3"/>
      <c r="DAN127" s="3"/>
      <c r="DAO127" s="3"/>
      <c r="DAP127" s="3"/>
      <c r="DAQ127" s="3"/>
      <c r="DAR127" s="3"/>
      <c r="DAS127" s="3"/>
      <c r="DAT127" s="3"/>
      <c r="DAU127" s="3"/>
      <c r="DAV127" s="3"/>
      <c r="DAW127" s="3"/>
      <c r="DAX127" s="3"/>
      <c r="DAY127" s="3"/>
      <c r="DAZ127" s="3"/>
      <c r="DBA127" s="3"/>
      <c r="DBB127" s="3"/>
      <c r="DBC127" s="3"/>
      <c r="DBD127" s="3"/>
      <c r="DBE127" s="3"/>
      <c r="DBF127" s="3"/>
      <c r="DBG127" s="3"/>
      <c r="DBH127" s="3"/>
      <c r="DBI127" s="3"/>
      <c r="DBJ127" s="3"/>
      <c r="DBK127" s="3"/>
      <c r="DBL127" s="3"/>
      <c r="DBM127" s="3"/>
      <c r="DBN127" s="3"/>
      <c r="DBO127" s="3"/>
      <c r="DBP127" s="3"/>
      <c r="DBQ127" s="3"/>
      <c r="DBR127" s="3"/>
      <c r="DBS127" s="3"/>
      <c r="DBT127" s="3"/>
      <c r="DBU127" s="3"/>
      <c r="DBV127" s="3"/>
      <c r="DBW127" s="3"/>
      <c r="DBX127" s="3"/>
      <c r="DBY127" s="3"/>
      <c r="DBZ127" s="3"/>
      <c r="DCA127" s="3"/>
      <c r="DCB127" s="3"/>
      <c r="DCC127" s="3"/>
      <c r="DCD127" s="3"/>
      <c r="DCE127" s="3"/>
      <c r="DCF127" s="3"/>
      <c r="DCG127" s="3"/>
      <c r="DCH127" s="3"/>
      <c r="DCI127" s="3"/>
      <c r="DCJ127" s="3"/>
      <c r="DCK127" s="3"/>
      <c r="DCL127" s="3"/>
      <c r="DCM127" s="3"/>
      <c r="DCN127" s="3"/>
      <c r="DCO127" s="3"/>
      <c r="DCP127" s="3"/>
      <c r="DCQ127" s="3"/>
      <c r="DCR127" s="3"/>
      <c r="DCS127" s="3"/>
      <c r="DCT127" s="3"/>
      <c r="DCU127" s="3"/>
      <c r="DCV127" s="3"/>
      <c r="DCW127" s="3"/>
      <c r="DCX127" s="3"/>
      <c r="DCY127" s="3"/>
      <c r="DCZ127" s="3"/>
      <c r="DDA127" s="3"/>
      <c r="DDB127" s="3"/>
      <c r="DDC127" s="3"/>
      <c r="DDD127" s="3"/>
      <c r="DDE127" s="3"/>
      <c r="DDF127" s="3"/>
      <c r="DDG127" s="3"/>
      <c r="DDH127" s="3"/>
      <c r="DDI127" s="3"/>
      <c r="DDJ127" s="3"/>
      <c r="DDK127" s="3"/>
      <c r="DDL127" s="3"/>
      <c r="DDM127" s="3"/>
      <c r="DDN127" s="3"/>
      <c r="DDO127" s="3"/>
      <c r="DDP127" s="3"/>
      <c r="DDQ127" s="3"/>
      <c r="DDR127" s="3"/>
      <c r="DDS127" s="3"/>
      <c r="DDT127" s="3"/>
      <c r="DDU127" s="3"/>
      <c r="DDV127" s="3"/>
      <c r="DDW127" s="3"/>
      <c r="DDX127" s="3"/>
      <c r="DDY127" s="3"/>
      <c r="DDZ127" s="3"/>
      <c r="DEA127" s="3"/>
      <c r="DEB127" s="3"/>
      <c r="DEC127" s="3"/>
      <c r="DED127" s="3"/>
      <c r="DEE127" s="3"/>
      <c r="DEF127" s="3"/>
      <c r="DEG127" s="3"/>
      <c r="DEH127" s="3"/>
      <c r="DEI127" s="3"/>
      <c r="DEJ127" s="3"/>
      <c r="DEK127" s="3"/>
      <c r="DEL127" s="3"/>
      <c r="DEM127" s="3"/>
      <c r="DEN127" s="3"/>
      <c r="DEO127" s="3"/>
      <c r="DEP127" s="3"/>
      <c r="DEQ127" s="3"/>
      <c r="DER127" s="3"/>
      <c r="DES127" s="3"/>
      <c r="DET127" s="3"/>
      <c r="DEU127" s="3"/>
      <c r="DEV127" s="3"/>
      <c r="DEW127" s="3"/>
      <c r="DEX127" s="3"/>
      <c r="DEY127" s="3"/>
      <c r="DEZ127" s="3"/>
      <c r="DFA127" s="3"/>
      <c r="DFB127" s="3"/>
      <c r="DFC127" s="3"/>
      <c r="DFD127" s="3"/>
      <c r="DFE127" s="3"/>
      <c r="DFF127" s="3"/>
      <c r="DFG127" s="3"/>
      <c r="DFH127" s="3"/>
      <c r="DFI127" s="3"/>
      <c r="DFJ127" s="3"/>
      <c r="DFK127" s="3"/>
      <c r="DFL127" s="3"/>
      <c r="DFM127" s="3"/>
      <c r="DFN127" s="3"/>
      <c r="DFO127" s="3"/>
      <c r="DFP127" s="3"/>
      <c r="DFQ127" s="3"/>
      <c r="DFR127" s="3"/>
      <c r="DFS127" s="3"/>
      <c r="DFT127" s="3"/>
      <c r="DFU127" s="3"/>
      <c r="DFV127" s="3"/>
      <c r="DFW127" s="3"/>
      <c r="DFX127" s="3"/>
      <c r="DFY127" s="3"/>
      <c r="DFZ127" s="3"/>
      <c r="DGA127" s="3"/>
      <c r="DGB127" s="3"/>
      <c r="DGC127" s="3"/>
      <c r="DGD127" s="3"/>
      <c r="DGE127" s="3"/>
      <c r="DGF127" s="3"/>
      <c r="DGG127" s="3"/>
      <c r="DGH127" s="3"/>
      <c r="DGI127" s="3"/>
      <c r="DGJ127" s="3"/>
      <c r="DGK127" s="3"/>
      <c r="DGL127" s="3"/>
      <c r="DGM127" s="3"/>
      <c r="DGN127" s="3"/>
      <c r="DGO127" s="3"/>
      <c r="DGP127" s="3"/>
      <c r="DGQ127" s="3"/>
      <c r="DGR127" s="3"/>
      <c r="DGS127" s="3"/>
      <c r="DGT127" s="3"/>
      <c r="DGU127" s="3"/>
      <c r="DGV127" s="3"/>
      <c r="DGW127" s="3"/>
      <c r="DGX127" s="3"/>
      <c r="DGY127" s="3"/>
      <c r="DGZ127" s="3"/>
      <c r="DHA127" s="3"/>
      <c r="DHB127" s="3"/>
      <c r="DHC127" s="3"/>
      <c r="DHD127" s="3"/>
      <c r="DHE127" s="3"/>
      <c r="DHF127" s="3"/>
      <c r="DHG127" s="3"/>
      <c r="DHH127" s="3"/>
      <c r="DHI127" s="3"/>
      <c r="DHJ127" s="3"/>
      <c r="DHK127" s="3"/>
      <c r="DHL127" s="3"/>
      <c r="DHM127" s="3"/>
      <c r="DHN127" s="3"/>
      <c r="DHO127" s="3"/>
      <c r="DHP127" s="3"/>
      <c r="DHQ127" s="3"/>
      <c r="DHR127" s="3"/>
      <c r="DHS127" s="3"/>
      <c r="DHT127" s="3"/>
      <c r="DHU127" s="3"/>
      <c r="DHV127" s="3"/>
      <c r="DHW127" s="3"/>
      <c r="DHX127" s="3"/>
      <c r="DHY127" s="3"/>
      <c r="DHZ127" s="3"/>
      <c r="DIA127" s="3"/>
      <c r="DIB127" s="3"/>
      <c r="DIC127" s="3"/>
      <c r="DID127" s="3"/>
      <c r="DIE127" s="3"/>
      <c r="DIF127" s="3"/>
      <c r="DIG127" s="3"/>
      <c r="DIH127" s="3"/>
      <c r="DII127" s="3"/>
      <c r="DIJ127" s="3"/>
      <c r="DIK127" s="3"/>
      <c r="DIL127" s="3"/>
      <c r="DIM127" s="3"/>
      <c r="DIN127" s="3"/>
      <c r="DIO127" s="3"/>
      <c r="DIP127" s="3"/>
      <c r="DIQ127" s="3"/>
      <c r="DIR127" s="3"/>
      <c r="DIS127" s="3"/>
      <c r="DIT127" s="3"/>
      <c r="DIU127" s="3"/>
      <c r="DIV127" s="3"/>
      <c r="DIW127" s="3"/>
      <c r="DIX127" s="3"/>
      <c r="DIY127" s="3"/>
      <c r="DIZ127" s="3"/>
      <c r="DJA127" s="3"/>
      <c r="DJB127" s="3"/>
      <c r="DJC127" s="3"/>
      <c r="DJD127" s="3"/>
      <c r="DJE127" s="3"/>
      <c r="DJF127" s="3"/>
      <c r="DJG127" s="3"/>
      <c r="DJH127" s="3"/>
      <c r="DJI127" s="3"/>
      <c r="DJJ127" s="3"/>
      <c r="DJK127" s="3"/>
      <c r="DJL127" s="3"/>
      <c r="DJM127" s="3"/>
      <c r="DJN127" s="3"/>
      <c r="DJO127" s="3"/>
      <c r="DJP127" s="3"/>
      <c r="DJQ127" s="3"/>
      <c r="DJR127" s="3"/>
      <c r="DJS127" s="3"/>
      <c r="DJT127" s="3"/>
      <c r="DJU127" s="3"/>
      <c r="DJV127" s="3"/>
      <c r="DJW127" s="3"/>
      <c r="DJX127" s="3"/>
      <c r="DJY127" s="3"/>
      <c r="DJZ127" s="3"/>
      <c r="DKA127" s="3"/>
      <c r="DKB127" s="3"/>
      <c r="DKC127" s="3"/>
      <c r="DKD127" s="3"/>
      <c r="DKE127" s="3"/>
      <c r="DKF127" s="3"/>
      <c r="DKG127" s="3"/>
      <c r="DKH127" s="3"/>
      <c r="DKI127" s="3"/>
      <c r="DKJ127" s="3"/>
      <c r="DKK127" s="3"/>
      <c r="DKL127" s="3"/>
      <c r="DKM127" s="3"/>
      <c r="DKN127" s="3"/>
      <c r="DKO127" s="3"/>
      <c r="DKP127" s="3"/>
      <c r="DKQ127" s="3"/>
      <c r="DKR127" s="3"/>
      <c r="DKS127" s="3"/>
      <c r="DKT127" s="3"/>
      <c r="DKU127" s="3"/>
      <c r="DKV127" s="3"/>
      <c r="DKW127" s="3"/>
      <c r="DKX127" s="3"/>
      <c r="DKY127" s="3"/>
      <c r="DKZ127" s="3"/>
      <c r="DLA127" s="3"/>
      <c r="DLB127" s="3"/>
      <c r="DLC127" s="3"/>
      <c r="DLD127" s="3"/>
      <c r="DLE127" s="3"/>
      <c r="DLF127" s="3"/>
      <c r="DLG127" s="3"/>
      <c r="DLH127" s="3"/>
      <c r="DLI127" s="3"/>
      <c r="DLJ127" s="3"/>
      <c r="DLK127" s="3"/>
      <c r="DLL127" s="3"/>
      <c r="DLM127" s="3"/>
      <c r="DLN127" s="3"/>
      <c r="DLO127" s="3"/>
      <c r="DLP127" s="3"/>
      <c r="DLQ127" s="3"/>
      <c r="DLR127" s="3"/>
      <c r="DLS127" s="3"/>
      <c r="DLT127" s="3"/>
      <c r="DLU127" s="3"/>
      <c r="DLV127" s="3"/>
      <c r="DLW127" s="3"/>
      <c r="DLX127" s="3"/>
      <c r="DLY127" s="3"/>
      <c r="DLZ127" s="3"/>
      <c r="DMA127" s="3"/>
      <c r="DMB127" s="3"/>
      <c r="DMC127" s="3"/>
      <c r="DMD127" s="3"/>
      <c r="DME127" s="3"/>
      <c r="DMF127" s="3"/>
      <c r="DMG127" s="3"/>
      <c r="DMH127" s="3"/>
      <c r="DMI127" s="3"/>
      <c r="DMJ127" s="3"/>
      <c r="DMK127" s="3"/>
      <c r="DML127" s="3"/>
      <c r="DMM127" s="3"/>
      <c r="DMN127" s="3"/>
      <c r="DMO127" s="3"/>
      <c r="DMP127" s="3"/>
      <c r="DMQ127" s="3"/>
      <c r="DMR127" s="3"/>
      <c r="DMS127" s="3"/>
      <c r="DMT127" s="3"/>
      <c r="DMU127" s="3"/>
      <c r="DMV127" s="3"/>
      <c r="DMW127" s="3"/>
      <c r="DMX127" s="3"/>
      <c r="DMY127" s="3"/>
      <c r="DMZ127" s="3"/>
      <c r="DNA127" s="3"/>
      <c r="DNB127" s="3"/>
      <c r="DNC127" s="3"/>
      <c r="DND127" s="3"/>
      <c r="DNE127" s="3"/>
      <c r="DNF127" s="3"/>
      <c r="DNG127" s="3"/>
      <c r="DNH127" s="3"/>
      <c r="DNI127" s="3"/>
      <c r="DNJ127" s="3"/>
      <c r="DNK127" s="3"/>
      <c r="DNL127" s="3"/>
      <c r="DNM127" s="3"/>
      <c r="DNN127" s="3"/>
      <c r="DNO127" s="3"/>
      <c r="DNP127" s="3"/>
      <c r="DNQ127" s="3"/>
      <c r="DNR127" s="3"/>
      <c r="DNS127" s="3"/>
      <c r="DNT127" s="3"/>
      <c r="DNU127" s="3"/>
      <c r="DNV127" s="3"/>
      <c r="DNW127" s="3"/>
      <c r="DNX127" s="3"/>
      <c r="DNY127" s="3"/>
      <c r="DNZ127" s="3"/>
      <c r="DOA127" s="3"/>
      <c r="DOB127" s="3"/>
      <c r="DOC127" s="3"/>
      <c r="DOD127" s="3"/>
      <c r="DOE127" s="3"/>
      <c r="DOF127" s="3"/>
      <c r="DOG127" s="3"/>
      <c r="DOH127" s="3"/>
      <c r="DOI127" s="3"/>
      <c r="DOJ127" s="3"/>
      <c r="DOK127" s="3"/>
      <c r="DOL127" s="3"/>
      <c r="DOM127" s="3"/>
      <c r="DON127" s="3"/>
      <c r="DOO127" s="3"/>
      <c r="DOP127" s="3"/>
      <c r="DOQ127" s="3"/>
      <c r="DOR127" s="3"/>
      <c r="DOS127" s="3"/>
      <c r="DOT127" s="3"/>
      <c r="DOU127" s="3"/>
      <c r="DOV127" s="3"/>
      <c r="DOW127" s="3"/>
      <c r="DOX127" s="3"/>
      <c r="DOY127" s="3"/>
      <c r="DOZ127" s="3"/>
      <c r="DPA127" s="3"/>
      <c r="DPB127" s="3"/>
      <c r="DPC127" s="3"/>
      <c r="DPD127" s="3"/>
      <c r="DPE127" s="3"/>
      <c r="DPF127" s="3"/>
      <c r="DPG127" s="3"/>
      <c r="DPH127" s="3"/>
      <c r="DPI127" s="3"/>
      <c r="DPJ127" s="3"/>
      <c r="DPK127" s="3"/>
      <c r="DPL127" s="3"/>
      <c r="DPM127" s="3"/>
      <c r="DPN127" s="3"/>
      <c r="DPO127" s="3"/>
      <c r="DPP127" s="3"/>
      <c r="DPQ127" s="3"/>
      <c r="DPR127" s="3"/>
      <c r="DPS127" s="3"/>
      <c r="DPT127" s="3"/>
      <c r="DPU127" s="3"/>
      <c r="DPV127" s="3"/>
      <c r="DPW127" s="3"/>
      <c r="DPX127" s="3"/>
      <c r="DPY127" s="3"/>
      <c r="DPZ127" s="3"/>
      <c r="DQA127" s="3"/>
      <c r="DQB127" s="3"/>
      <c r="DQC127" s="3"/>
      <c r="DQD127" s="3"/>
      <c r="DQE127" s="3"/>
      <c r="DQF127" s="3"/>
      <c r="DQG127" s="3"/>
      <c r="DQH127" s="3"/>
      <c r="DQI127" s="3"/>
      <c r="DQJ127" s="3"/>
      <c r="DQK127" s="3"/>
      <c r="DQL127" s="3"/>
      <c r="DQM127" s="3"/>
      <c r="DQN127" s="3"/>
      <c r="DQO127" s="3"/>
      <c r="DQP127" s="3"/>
      <c r="DQQ127" s="3"/>
      <c r="DQR127" s="3"/>
      <c r="DQS127" s="3"/>
      <c r="DQT127" s="3"/>
      <c r="DQU127" s="3"/>
      <c r="DQV127" s="3"/>
      <c r="DQW127" s="3"/>
      <c r="DQX127" s="3"/>
      <c r="DQY127" s="3"/>
      <c r="DQZ127" s="3"/>
      <c r="DRA127" s="3"/>
      <c r="DRB127" s="3"/>
      <c r="DRC127" s="3"/>
      <c r="DRD127" s="3"/>
      <c r="DRE127" s="3"/>
      <c r="DRF127" s="3"/>
      <c r="DRG127" s="3"/>
      <c r="DRH127" s="3"/>
      <c r="DRI127" s="3"/>
      <c r="DRJ127" s="3"/>
      <c r="DRK127" s="3"/>
      <c r="DRL127" s="3"/>
      <c r="DRM127" s="3"/>
      <c r="DRN127" s="3"/>
      <c r="DRO127" s="3"/>
      <c r="DRP127" s="3"/>
      <c r="DRQ127" s="3"/>
      <c r="DRR127" s="3"/>
      <c r="DRS127" s="3"/>
      <c r="DRT127" s="3"/>
      <c r="DRU127" s="3"/>
      <c r="DRV127" s="3"/>
      <c r="DRW127" s="3"/>
      <c r="DRX127" s="3"/>
      <c r="DRY127" s="3"/>
      <c r="DRZ127" s="3"/>
      <c r="DSA127" s="3"/>
      <c r="DSB127" s="3"/>
      <c r="DSC127" s="3"/>
      <c r="DSD127" s="3"/>
      <c r="DSE127" s="3"/>
      <c r="DSF127" s="3"/>
      <c r="DSG127" s="3"/>
      <c r="DSH127" s="3"/>
      <c r="DSI127" s="3"/>
      <c r="DSJ127" s="3"/>
      <c r="DSK127" s="3"/>
      <c r="DSL127" s="3"/>
      <c r="DSM127" s="3"/>
      <c r="DSN127" s="3"/>
      <c r="DSO127" s="3"/>
      <c r="DSP127" s="3"/>
      <c r="DSQ127" s="3"/>
      <c r="DSR127" s="3"/>
      <c r="DSS127" s="3"/>
      <c r="DST127" s="3"/>
      <c r="DSU127" s="3"/>
      <c r="DSV127" s="3"/>
      <c r="DSW127" s="3"/>
      <c r="DSX127" s="3"/>
      <c r="DSY127" s="3"/>
      <c r="DSZ127" s="3"/>
      <c r="DTA127" s="3"/>
      <c r="DTB127" s="3"/>
      <c r="DTC127" s="3"/>
      <c r="DTD127" s="3"/>
      <c r="DTE127" s="3"/>
      <c r="DTF127" s="3"/>
      <c r="DTG127" s="3"/>
      <c r="DTH127" s="3"/>
      <c r="DTI127" s="3"/>
      <c r="DTJ127" s="3"/>
      <c r="DTK127" s="3"/>
      <c r="DTL127" s="3"/>
      <c r="DTM127" s="3"/>
      <c r="DTN127" s="3"/>
      <c r="DTO127" s="3"/>
      <c r="DTP127" s="3"/>
      <c r="DTQ127" s="3"/>
      <c r="DTR127" s="3"/>
      <c r="DTS127" s="3"/>
      <c r="DTT127" s="3"/>
      <c r="DTU127" s="3"/>
      <c r="DTV127" s="3"/>
      <c r="DTW127" s="3"/>
      <c r="DTX127" s="3"/>
      <c r="DTY127" s="3"/>
      <c r="DTZ127" s="3"/>
      <c r="DUA127" s="3"/>
      <c r="DUB127" s="3"/>
      <c r="DUC127" s="3"/>
      <c r="DUD127" s="3"/>
      <c r="DUE127" s="3"/>
      <c r="DUF127" s="3"/>
      <c r="DUG127" s="3"/>
      <c r="DUH127" s="3"/>
      <c r="DUI127" s="3"/>
      <c r="DUJ127" s="3"/>
      <c r="DUK127" s="3"/>
      <c r="DUL127" s="3"/>
      <c r="DUM127" s="3"/>
      <c r="DUN127" s="3"/>
      <c r="DUO127" s="3"/>
      <c r="DUP127" s="3"/>
      <c r="DUQ127" s="3"/>
      <c r="DUR127" s="3"/>
      <c r="DUS127" s="3"/>
      <c r="DUT127" s="3"/>
      <c r="DUU127" s="3"/>
      <c r="DUV127" s="3"/>
      <c r="DUW127" s="3"/>
      <c r="DUX127" s="3"/>
      <c r="DUY127" s="3"/>
      <c r="DUZ127" s="3"/>
      <c r="DVA127" s="3"/>
      <c r="DVB127" s="3"/>
      <c r="DVC127" s="3"/>
      <c r="DVD127" s="3"/>
      <c r="DVE127" s="3"/>
      <c r="DVF127" s="3"/>
      <c r="DVG127" s="3"/>
      <c r="DVH127" s="3"/>
      <c r="DVI127" s="3"/>
      <c r="DVJ127" s="3"/>
      <c r="DVK127" s="3"/>
      <c r="DVL127" s="3"/>
      <c r="DVM127" s="3"/>
      <c r="DVN127" s="3"/>
      <c r="DVO127" s="3"/>
      <c r="DVP127" s="3"/>
      <c r="DVQ127" s="3"/>
      <c r="DVR127" s="3"/>
      <c r="DVS127" s="3"/>
      <c r="DVT127" s="3"/>
      <c r="DVU127" s="3"/>
      <c r="DVV127" s="3"/>
      <c r="DVW127" s="3"/>
      <c r="DVX127" s="3"/>
      <c r="DVY127" s="3"/>
      <c r="DVZ127" s="3"/>
      <c r="DWA127" s="3"/>
      <c r="DWB127" s="3"/>
      <c r="DWC127" s="3"/>
      <c r="DWD127" s="3"/>
      <c r="DWE127" s="3"/>
      <c r="DWF127" s="3"/>
      <c r="DWG127" s="3"/>
      <c r="DWH127" s="3"/>
      <c r="DWI127" s="3"/>
      <c r="DWJ127" s="3"/>
      <c r="DWK127" s="3"/>
      <c r="DWL127" s="3"/>
      <c r="DWM127" s="3"/>
      <c r="DWN127" s="3"/>
      <c r="DWO127" s="3"/>
      <c r="DWP127" s="3"/>
      <c r="DWQ127" s="3"/>
      <c r="DWR127" s="3"/>
      <c r="DWS127" s="3"/>
      <c r="DWT127" s="3"/>
      <c r="DWU127" s="3"/>
      <c r="DWV127" s="3"/>
      <c r="DWW127" s="3"/>
      <c r="DWX127" s="3"/>
      <c r="DWY127" s="3"/>
      <c r="DWZ127" s="3"/>
      <c r="DXA127" s="3"/>
      <c r="DXB127" s="3"/>
      <c r="DXC127" s="3"/>
      <c r="DXD127" s="3"/>
      <c r="DXE127" s="3"/>
      <c r="DXF127" s="3"/>
      <c r="DXG127" s="3"/>
      <c r="DXH127" s="3"/>
      <c r="DXI127" s="3"/>
      <c r="DXJ127" s="3"/>
      <c r="DXK127" s="3"/>
      <c r="DXL127" s="3"/>
      <c r="DXM127" s="3"/>
      <c r="DXN127" s="3"/>
      <c r="DXO127" s="3"/>
      <c r="DXP127" s="3"/>
      <c r="DXQ127" s="3"/>
      <c r="DXR127" s="3"/>
      <c r="DXS127" s="3"/>
      <c r="DXT127" s="3"/>
      <c r="DXU127" s="3"/>
      <c r="DXV127" s="3"/>
      <c r="DXW127" s="3"/>
      <c r="DXX127" s="3"/>
      <c r="DXY127" s="3"/>
      <c r="DXZ127" s="3"/>
      <c r="DYA127" s="3"/>
      <c r="DYB127" s="3"/>
      <c r="DYC127" s="3"/>
      <c r="DYD127" s="3"/>
      <c r="DYE127" s="3"/>
      <c r="DYF127" s="3"/>
      <c r="DYG127" s="3"/>
      <c r="DYH127" s="3"/>
      <c r="DYI127" s="3"/>
      <c r="DYJ127" s="3"/>
      <c r="DYK127" s="3"/>
      <c r="DYL127" s="3"/>
      <c r="DYM127" s="3"/>
      <c r="DYN127" s="3"/>
      <c r="DYO127" s="3"/>
      <c r="DYP127" s="3"/>
      <c r="DYQ127" s="3"/>
      <c r="DYR127" s="3"/>
      <c r="DYS127" s="3"/>
      <c r="DYT127" s="3"/>
      <c r="DYU127" s="3"/>
      <c r="DYV127" s="3"/>
      <c r="DYW127" s="3"/>
      <c r="DYX127" s="3"/>
      <c r="DYY127" s="3"/>
      <c r="DYZ127" s="3"/>
      <c r="DZA127" s="3"/>
      <c r="DZB127" s="3"/>
      <c r="DZC127" s="3"/>
      <c r="DZD127" s="3"/>
      <c r="DZE127" s="3"/>
      <c r="DZF127" s="3"/>
      <c r="DZG127" s="3"/>
      <c r="DZH127" s="3"/>
      <c r="DZI127" s="3"/>
      <c r="DZJ127" s="3"/>
      <c r="DZK127" s="3"/>
      <c r="DZL127" s="3"/>
      <c r="DZM127" s="3"/>
      <c r="DZN127" s="3"/>
      <c r="DZO127" s="3"/>
      <c r="DZP127" s="3"/>
      <c r="DZQ127" s="3"/>
      <c r="DZR127" s="3"/>
      <c r="DZS127" s="3"/>
      <c r="DZT127" s="3"/>
      <c r="DZU127" s="3"/>
      <c r="DZV127" s="3"/>
      <c r="DZW127" s="3"/>
      <c r="DZX127" s="3"/>
      <c r="DZY127" s="3"/>
      <c r="DZZ127" s="3"/>
      <c r="EAA127" s="3"/>
      <c r="EAB127" s="3"/>
      <c r="EAC127" s="3"/>
      <c r="EAD127" s="3"/>
      <c r="EAE127" s="3"/>
      <c r="EAF127" s="3"/>
      <c r="EAG127" s="3"/>
      <c r="EAH127" s="3"/>
      <c r="EAI127" s="3"/>
      <c r="EAJ127" s="3"/>
      <c r="EAK127" s="3"/>
      <c r="EAL127" s="3"/>
      <c r="EAM127" s="3"/>
      <c r="EAN127" s="3"/>
      <c r="EAO127" s="3"/>
      <c r="EAP127" s="3"/>
      <c r="EAQ127" s="3"/>
      <c r="EAR127" s="3"/>
      <c r="EAS127" s="3"/>
      <c r="EAT127" s="3"/>
      <c r="EAU127" s="3"/>
      <c r="EAV127" s="3"/>
      <c r="EAW127" s="3"/>
      <c r="EAX127" s="3"/>
      <c r="EAY127" s="3"/>
      <c r="EAZ127" s="3"/>
      <c r="EBA127" s="3"/>
      <c r="EBB127" s="3"/>
      <c r="EBC127" s="3"/>
      <c r="EBD127" s="3"/>
      <c r="EBE127" s="3"/>
      <c r="EBF127" s="3"/>
      <c r="EBG127" s="3"/>
      <c r="EBH127" s="3"/>
      <c r="EBI127" s="3"/>
      <c r="EBJ127" s="3"/>
      <c r="EBK127" s="3"/>
      <c r="EBL127" s="3"/>
      <c r="EBM127" s="3"/>
      <c r="EBN127" s="3"/>
      <c r="EBO127" s="3"/>
      <c r="EBP127" s="3"/>
      <c r="EBQ127" s="3"/>
      <c r="EBR127" s="3"/>
      <c r="EBS127" s="3"/>
      <c r="EBT127" s="3"/>
      <c r="EBU127" s="3"/>
      <c r="EBV127" s="3"/>
      <c r="EBW127" s="3"/>
      <c r="EBX127" s="3"/>
      <c r="EBY127" s="3"/>
      <c r="EBZ127" s="3"/>
      <c r="ECA127" s="3"/>
      <c r="ECB127" s="3"/>
      <c r="ECC127" s="3"/>
      <c r="ECD127" s="3"/>
      <c r="ECE127" s="3"/>
      <c r="ECF127" s="3"/>
      <c r="ECG127" s="3"/>
      <c r="ECH127" s="3"/>
      <c r="ECI127" s="3"/>
      <c r="ECJ127" s="3"/>
      <c r="ECK127" s="3"/>
      <c r="ECL127" s="3"/>
      <c r="ECM127" s="3"/>
      <c r="ECN127" s="3"/>
      <c r="ECO127" s="3"/>
      <c r="ECP127" s="3"/>
      <c r="ECQ127" s="3"/>
      <c r="ECR127" s="3"/>
      <c r="ECS127" s="3"/>
      <c r="ECT127" s="3"/>
      <c r="ECU127" s="3"/>
      <c r="ECV127" s="3"/>
      <c r="ECW127" s="3"/>
      <c r="ECX127" s="3"/>
      <c r="ECY127" s="3"/>
      <c r="ECZ127" s="3"/>
      <c r="EDA127" s="3"/>
      <c r="EDB127" s="3"/>
      <c r="EDC127" s="3"/>
      <c r="EDD127" s="3"/>
      <c r="EDE127" s="3"/>
      <c r="EDF127" s="3"/>
      <c r="EDG127" s="3"/>
      <c r="EDH127" s="3"/>
      <c r="EDI127" s="3"/>
      <c r="EDJ127" s="3"/>
      <c r="EDK127" s="3"/>
      <c r="EDL127" s="3"/>
      <c r="EDM127" s="3"/>
      <c r="EDN127" s="3"/>
      <c r="EDO127" s="3"/>
      <c r="EDP127" s="3"/>
      <c r="EDQ127" s="3"/>
      <c r="EDR127" s="3"/>
      <c r="EDS127" s="3"/>
      <c r="EDT127" s="3"/>
      <c r="EDU127" s="3"/>
      <c r="EDV127" s="3"/>
      <c r="EDW127" s="3"/>
      <c r="EDX127" s="3"/>
      <c r="EDY127" s="3"/>
      <c r="EDZ127" s="3"/>
      <c r="EEA127" s="3"/>
      <c r="EEB127" s="3"/>
      <c r="EEC127" s="3"/>
      <c r="EED127" s="3"/>
      <c r="EEE127" s="3"/>
      <c r="EEF127" s="3"/>
      <c r="EEG127" s="3"/>
      <c r="EEH127" s="3"/>
      <c r="EEI127" s="3"/>
      <c r="EEJ127" s="3"/>
      <c r="EEK127" s="3"/>
      <c r="EEL127" s="3"/>
      <c r="EEM127" s="3"/>
      <c r="EEN127" s="3"/>
      <c r="EEO127" s="3"/>
      <c r="EEP127" s="3"/>
      <c r="EEQ127" s="3"/>
      <c r="EER127" s="3"/>
      <c r="EES127" s="3"/>
      <c r="EET127" s="3"/>
      <c r="EEU127" s="3"/>
      <c r="EEV127" s="3"/>
      <c r="EEW127" s="3"/>
      <c r="EEX127" s="3"/>
      <c r="EEY127" s="3"/>
      <c r="EEZ127" s="3"/>
      <c r="EFA127" s="3"/>
      <c r="EFB127" s="3"/>
      <c r="EFC127" s="3"/>
      <c r="EFD127" s="3"/>
      <c r="EFE127" s="3"/>
      <c r="EFF127" s="3"/>
      <c r="EFG127" s="3"/>
      <c r="EFH127" s="3"/>
      <c r="EFI127" s="3"/>
      <c r="EFJ127" s="3"/>
      <c r="EFK127" s="3"/>
      <c r="EFL127" s="3"/>
      <c r="EFM127" s="3"/>
      <c r="EFN127" s="3"/>
      <c r="EFO127" s="3"/>
      <c r="EFP127" s="3"/>
      <c r="EFQ127" s="3"/>
      <c r="EFR127" s="3"/>
      <c r="EFS127" s="3"/>
      <c r="EFT127" s="3"/>
      <c r="EFU127" s="3"/>
      <c r="EFV127" s="3"/>
      <c r="EFW127" s="3"/>
      <c r="EFX127" s="3"/>
      <c r="EFY127" s="3"/>
      <c r="EFZ127" s="3"/>
      <c r="EGA127" s="3"/>
      <c r="EGB127" s="3"/>
      <c r="EGC127" s="3"/>
      <c r="EGD127" s="3"/>
      <c r="EGE127" s="3"/>
      <c r="EGF127" s="3"/>
      <c r="EGG127" s="3"/>
      <c r="EGH127" s="3"/>
      <c r="EGI127" s="3"/>
      <c r="EGJ127" s="3"/>
      <c r="EGK127" s="3"/>
      <c r="EGL127" s="3"/>
      <c r="EGM127" s="3"/>
      <c r="EGN127" s="3"/>
      <c r="EGO127" s="3"/>
      <c r="EGP127" s="3"/>
      <c r="EGQ127" s="3"/>
      <c r="EGR127" s="3"/>
      <c r="EGS127" s="3"/>
      <c r="EGT127" s="3"/>
      <c r="EGU127" s="3"/>
      <c r="EGV127" s="3"/>
      <c r="EGW127" s="3"/>
      <c r="EGX127" s="3"/>
      <c r="EGY127" s="3"/>
      <c r="EGZ127" s="3"/>
      <c r="EHA127" s="3"/>
      <c r="EHB127" s="3"/>
      <c r="EHC127" s="3"/>
      <c r="EHD127" s="3"/>
      <c r="EHE127" s="3"/>
      <c r="EHF127" s="3"/>
      <c r="EHG127" s="3"/>
      <c r="EHH127" s="3"/>
      <c r="EHI127" s="3"/>
      <c r="EHJ127" s="3"/>
      <c r="EHK127" s="3"/>
      <c r="EHL127" s="3"/>
      <c r="EHM127" s="3"/>
      <c r="EHN127" s="3"/>
      <c r="EHO127" s="3"/>
      <c r="EHP127" s="3"/>
      <c r="EHQ127" s="3"/>
      <c r="EHR127" s="3"/>
      <c r="EHS127" s="3"/>
      <c r="EHT127" s="3"/>
      <c r="EHU127" s="3"/>
      <c r="EHV127" s="3"/>
      <c r="EHW127" s="3"/>
      <c r="EHX127" s="3"/>
      <c r="EHY127" s="3"/>
      <c r="EHZ127" s="3"/>
      <c r="EIA127" s="3"/>
      <c r="EIB127" s="3"/>
      <c r="EIC127" s="3"/>
      <c r="EID127" s="3"/>
      <c r="EIE127" s="3"/>
      <c r="EIF127" s="3"/>
      <c r="EIG127" s="3"/>
      <c r="EIH127" s="3"/>
      <c r="EII127" s="3"/>
      <c r="EIJ127" s="3"/>
      <c r="EIK127" s="3"/>
      <c r="EIL127" s="3"/>
      <c r="EIM127" s="3"/>
      <c r="EIN127" s="3"/>
      <c r="EIO127" s="3"/>
      <c r="EIP127" s="3"/>
      <c r="EIQ127" s="3"/>
      <c r="EIR127" s="3"/>
      <c r="EIS127" s="3"/>
      <c r="EIT127" s="3"/>
      <c r="EIU127" s="3"/>
      <c r="EIV127" s="3"/>
      <c r="EIW127" s="3"/>
      <c r="EIX127" s="3"/>
      <c r="EIY127" s="3"/>
      <c r="EIZ127" s="3"/>
      <c r="EJA127" s="3"/>
      <c r="EJB127" s="3"/>
      <c r="EJC127" s="3"/>
      <c r="EJD127" s="3"/>
      <c r="EJE127" s="3"/>
      <c r="EJF127" s="3"/>
      <c r="EJG127" s="3"/>
      <c r="EJH127" s="3"/>
      <c r="EJI127" s="3"/>
      <c r="EJJ127" s="3"/>
      <c r="EJK127" s="3"/>
      <c r="EJL127" s="3"/>
      <c r="EJM127" s="3"/>
      <c r="EJN127" s="3"/>
      <c r="EJO127" s="3"/>
      <c r="EJP127" s="3"/>
      <c r="EJQ127" s="3"/>
      <c r="EJR127" s="3"/>
      <c r="EJS127" s="3"/>
      <c r="EJT127" s="3"/>
      <c r="EJU127" s="3"/>
      <c r="EJV127" s="3"/>
      <c r="EJW127" s="3"/>
      <c r="EJX127" s="3"/>
      <c r="EJY127" s="3"/>
      <c r="EJZ127" s="3"/>
      <c r="EKA127" s="3"/>
      <c r="EKB127" s="3"/>
      <c r="EKC127" s="3"/>
      <c r="EKD127" s="3"/>
      <c r="EKE127" s="3"/>
      <c r="EKF127" s="3"/>
      <c r="EKG127" s="3"/>
      <c r="EKH127" s="3"/>
      <c r="EKI127" s="3"/>
      <c r="EKJ127" s="3"/>
      <c r="EKK127" s="3"/>
      <c r="EKL127" s="3"/>
      <c r="EKM127" s="3"/>
      <c r="EKN127" s="3"/>
      <c r="EKO127" s="3"/>
      <c r="EKP127" s="3"/>
      <c r="EKQ127" s="3"/>
      <c r="EKR127" s="3"/>
      <c r="EKS127" s="3"/>
      <c r="EKT127" s="3"/>
      <c r="EKU127" s="3"/>
      <c r="EKV127" s="3"/>
      <c r="EKW127" s="3"/>
      <c r="EKX127" s="3"/>
      <c r="EKY127" s="3"/>
      <c r="EKZ127" s="3"/>
      <c r="ELA127" s="3"/>
      <c r="ELB127" s="3"/>
      <c r="ELC127" s="3"/>
      <c r="ELD127" s="3"/>
      <c r="ELE127" s="3"/>
      <c r="ELF127" s="3"/>
      <c r="ELG127" s="3"/>
      <c r="ELH127" s="3"/>
      <c r="ELI127" s="3"/>
      <c r="ELJ127" s="3"/>
      <c r="ELK127" s="3"/>
      <c r="ELL127" s="3"/>
      <c r="ELM127" s="3"/>
      <c r="ELN127" s="3"/>
      <c r="ELO127" s="3"/>
      <c r="ELP127" s="3"/>
      <c r="ELQ127" s="3"/>
      <c r="ELR127" s="3"/>
      <c r="ELS127" s="3"/>
      <c r="ELT127" s="3"/>
      <c r="ELU127" s="3"/>
      <c r="ELV127" s="3"/>
      <c r="ELW127" s="3"/>
      <c r="ELX127" s="3"/>
      <c r="ELY127" s="3"/>
      <c r="ELZ127" s="3"/>
      <c r="EMA127" s="3"/>
      <c r="EMB127" s="3"/>
      <c r="EMC127" s="3"/>
      <c r="EMD127" s="3"/>
      <c r="EME127" s="3"/>
      <c r="EMF127" s="3"/>
      <c r="EMG127" s="3"/>
      <c r="EMH127" s="3"/>
      <c r="EMI127" s="3"/>
      <c r="EMJ127" s="3"/>
      <c r="EMK127" s="3"/>
      <c r="EML127" s="3"/>
      <c r="EMM127" s="3"/>
      <c r="EMN127" s="3"/>
      <c r="EMO127" s="3"/>
      <c r="EMP127" s="3"/>
      <c r="EMQ127" s="3"/>
      <c r="EMR127" s="3"/>
      <c r="EMS127" s="3"/>
      <c r="EMT127" s="3"/>
      <c r="EMU127" s="3"/>
      <c r="EMV127" s="3"/>
      <c r="EMW127" s="3"/>
      <c r="EMX127" s="3"/>
      <c r="EMY127" s="3"/>
      <c r="EMZ127" s="3"/>
      <c r="ENA127" s="3"/>
      <c r="ENB127" s="3"/>
      <c r="ENC127" s="3"/>
      <c r="END127" s="3"/>
      <c r="ENE127" s="3"/>
      <c r="ENF127" s="3"/>
      <c r="ENG127" s="3"/>
      <c r="ENH127" s="3"/>
      <c r="ENI127" s="3"/>
      <c r="ENJ127" s="3"/>
      <c r="ENK127" s="3"/>
      <c r="ENL127" s="3"/>
      <c r="ENM127" s="3"/>
      <c r="ENN127" s="3"/>
      <c r="ENO127" s="3"/>
      <c r="ENP127" s="3"/>
      <c r="ENQ127" s="3"/>
      <c r="ENR127" s="3"/>
      <c r="ENS127" s="3"/>
      <c r="ENT127" s="3"/>
      <c r="ENU127" s="3"/>
      <c r="ENV127" s="3"/>
      <c r="ENW127" s="3"/>
      <c r="ENX127" s="3"/>
      <c r="ENY127" s="3"/>
      <c r="ENZ127" s="3"/>
      <c r="EOA127" s="3"/>
      <c r="EOB127" s="3"/>
      <c r="EOC127" s="3"/>
      <c r="EOD127" s="3"/>
      <c r="EOE127" s="3"/>
      <c r="EOF127" s="3"/>
      <c r="EOG127" s="3"/>
      <c r="EOH127" s="3"/>
      <c r="EOI127" s="3"/>
      <c r="EOJ127" s="3"/>
      <c r="EOK127" s="3"/>
      <c r="EOL127" s="3"/>
      <c r="EOM127" s="3"/>
      <c r="EON127" s="3"/>
      <c r="EOO127" s="3"/>
      <c r="EOP127" s="3"/>
      <c r="EOQ127" s="3"/>
      <c r="EOR127" s="3"/>
      <c r="EOS127" s="3"/>
      <c r="EOT127" s="3"/>
      <c r="EOU127" s="3"/>
      <c r="EOV127" s="3"/>
      <c r="EOW127" s="3"/>
      <c r="EOX127" s="3"/>
      <c r="EOY127" s="3"/>
      <c r="EOZ127" s="3"/>
      <c r="EPA127" s="3"/>
      <c r="EPB127" s="3"/>
      <c r="EPC127" s="3"/>
      <c r="EPD127" s="3"/>
      <c r="EPE127" s="3"/>
      <c r="EPF127" s="3"/>
      <c r="EPG127" s="3"/>
      <c r="EPH127" s="3"/>
      <c r="EPI127" s="3"/>
      <c r="EPJ127" s="3"/>
      <c r="EPK127" s="3"/>
      <c r="EPL127" s="3"/>
      <c r="EPM127" s="3"/>
      <c r="EPN127" s="3"/>
      <c r="EPO127" s="3"/>
      <c r="EPP127" s="3"/>
      <c r="EPQ127" s="3"/>
      <c r="EPR127" s="3"/>
      <c r="EPS127" s="3"/>
      <c r="EPT127" s="3"/>
      <c r="EPU127" s="3"/>
      <c r="EPV127" s="3"/>
      <c r="EPW127" s="3"/>
      <c r="EPX127" s="3"/>
      <c r="EPY127" s="3"/>
      <c r="EPZ127" s="3"/>
      <c r="EQA127" s="3"/>
      <c r="EQB127" s="3"/>
      <c r="EQC127" s="3"/>
      <c r="EQD127" s="3"/>
      <c r="EQE127" s="3"/>
      <c r="EQF127" s="3"/>
      <c r="EQG127" s="3"/>
      <c r="EQH127" s="3"/>
      <c r="EQI127" s="3"/>
      <c r="EQJ127" s="3"/>
      <c r="EQK127" s="3"/>
      <c r="EQL127" s="3"/>
      <c r="EQM127" s="3"/>
      <c r="EQN127" s="3"/>
      <c r="EQO127" s="3"/>
      <c r="EQP127" s="3"/>
      <c r="EQQ127" s="3"/>
      <c r="EQR127" s="3"/>
      <c r="EQS127" s="3"/>
      <c r="EQT127" s="3"/>
      <c r="EQU127" s="3"/>
      <c r="EQV127" s="3"/>
      <c r="EQW127" s="3"/>
      <c r="EQX127" s="3"/>
      <c r="EQY127" s="3"/>
      <c r="EQZ127" s="3"/>
      <c r="ERA127" s="3"/>
      <c r="ERB127" s="3"/>
      <c r="ERC127" s="3"/>
      <c r="ERD127" s="3"/>
      <c r="ERE127" s="3"/>
      <c r="ERF127" s="3"/>
      <c r="ERG127" s="3"/>
      <c r="ERH127" s="3"/>
      <c r="ERI127" s="3"/>
      <c r="ERJ127" s="3"/>
      <c r="ERK127" s="3"/>
      <c r="ERL127" s="3"/>
      <c r="ERM127" s="3"/>
      <c r="ERN127" s="3"/>
      <c r="ERO127" s="3"/>
      <c r="ERP127" s="3"/>
      <c r="ERQ127" s="3"/>
      <c r="ERR127" s="3"/>
      <c r="ERS127" s="3"/>
      <c r="ERT127" s="3"/>
      <c r="ERU127" s="3"/>
      <c r="ERV127" s="3"/>
      <c r="ERW127" s="3"/>
      <c r="ERX127" s="3"/>
      <c r="ERY127" s="3"/>
      <c r="ERZ127" s="3"/>
      <c r="ESA127" s="3"/>
      <c r="ESB127" s="3"/>
      <c r="ESC127" s="3"/>
      <c r="ESD127" s="3"/>
      <c r="ESE127" s="3"/>
      <c r="ESF127" s="3"/>
      <c r="ESG127" s="3"/>
      <c r="ESH127" s="3"/>
      <c r="ESI127" s="3"/>
      <c r="ESJ127" s="3"/>
      <c r="ESK127" s="3"/>
      <c r="ESL127" s="3"/>
      <c r="ESM127" s="3"/>
      <c r="ESN127" s="3"/>
      <c r="ESO127" s="3"/>
      <c r="ESP127" s="3"/>
      <c r="ESQ127" s="3"/>
      <c r="ESR127" s="3"/>
      <c r="ESS127" s="3"/>
      <c r="EST127" s="3"/>
      <c r="ESU127" s="3"/>
      <c r="ESV127" s="3"/>
      <c r="ESW127" s="3"/>
      <c r="ESX127" s="3"/>
      <c r="ESY127" s="3"/>
      <c r="ESZ127" s="3"/>
      <c r="ETA127" s="3"/>
      <c r="ETB127" s="3"/>
      <c r="ETC127" s="3"/>
      <c r="ETD127" s="3"/>
      <c r="ETE127" s="3"/>
      <c r="ETF127" s="3"/>
      <c r="ETG127" s="3"/>
      <c r="ETH127" s="3"/>
      <c r="ETI127" s="3"/>
      <c r="ETJ127" s="3"/>
      <c r="ETK127" s="3"/>
      <c r="ETL127" s="3"/>
      <c r="ETM127" s="3"/>
      <c r="ETN127" s="3"/>
      <c r="ETO127" s="3"/>
      <c r="ETP127" s="3"/>
      <c r="ETQ127" s="3"/>
      <c r="ETR127" s="3"/>
      <c r="ETS127" s="3"/>
      <c r="ETT127" s="3"/>
      <c r="ETU127" s="3"/>
      <c r="ETV127" s="3"/>
      <c r="ETW127" s="3"/>
      <c r="ETX127" s="3"/>
      <c r="ETY127" s="3"/>
      <c r="ETZ127" s="3"/>
      <c r="EUA127" s="3"/>
      <c r="EUB127" s="3"/>
      <c r="EUC127" s="3"/>
      <c r="EUD127" s="3"/>
      <c r="EUE127" s="3"/>
      <c r="EUF127" s="3"/>
      <c r="EUG127" s="3"/>
      <c r="EUH127" s="3"/>
      <c r="EUI127" s="3"/>
      <c r="EUJ127" s="3"/>
      <c r="EUK127" s="3"/>
      <c r="EUL127" s="3"/>
      <c r="EUM127" s="3"/>
      <c r="EUN127" s="3"/>
      <c r="EUO127" s="3"/>
      <c r="EUP127" s="3"/>
      <c r="EUQ127" s="3"/>
      <c r="EUR127" s="3"/>
      <c r="EUS127" s="3"/>
      <c r="EUT127" s="3"/>
      <c r="EUU127" s="3"/>
      <c r="EUV127" s="3"/>
      <c r="EUW127" s="3"/>
      <c r="EUX127" s="3"/>
      <c r="EUY127" s="3"/>
      <c r="EUZ127" s="3"/>
      <c r="EVA127" s="3"/>
      <c r="EVB127" s="3"/>
      <c r="EVC127" s="3"/>
      <c r="EVD127" s="3"/>
      <c r="EVE127" s="3"/>
      <c r="EVF127" s="3"/>
      <c r="EVG127" s="3"/>
      <c r="EVH127" s="3"/>
      <c r="EVI127" s="3"/>
      <c r="EVJ127" s="3"/>
      <c r="EVK127" s="3"/>
      <c r="EVL127" s="3"/>
      <c r="EVM127" s="3"/>
      <c r="EVN127" s="3"/>
      <c r="EVO127" s="3"/>
      <c r="EVP127" s="3"/>
      <c r="EVQ127" s="3"/>
      <c r="EVR127" s="3"/>
      <c r="EVS127" s="3"/>
      <c r="EVT127" s="3"/>
      <c r="EVU127" s="3"/>
      <c r="EVV127" s="3"/>
      <c r="EVW127" s="3"/>
      <c r="EVX127" s="3"/>
      <c r="EVY127" s="3"/>
      <c r="EVZ127" s="3"/>
      <c r="EWA127" s="3"/>
      <c r="EWB127" s="3"/>
      <c r="EWC127" s="3"/>
      <c r="EWD127" s="3"/>
      <c r="EWE127" s="3"/>
      <c r="EWF127" s="3"/>
      <c r="EWG127" s="3"/>
      <c r="EWH127" s="3"/>
      <c r="EWI127" s="3"/>
      <c r="EWJ127" s="3"/>
      <c r="EWK127" s="3"/>
      <c r="EWL127" s="3"/>
      <c r="EWM127" s="3"/>
      <c r="EWN127" s="3"/>
      <c r="EWO127" s="3"/>
      <c r="EWP127" s="3"/>
      <c r="EWQ127" s="3"/>
      <c r="EWR127" s="3"/>
      <c r="EWS127" s="3"/>
      <c r="EWT127" s="3"/>
      <c r="EWU127" s="3"/>
      <c r="EWV127" s="3"/>
      <c r="EWW127" s="3"/>
      <c r="EWX127" s="3"/>
      <c r="EWY127" s="3"/>
      <c r="EWZ127" s="3"/>
      <c r="EXA127" s="3"/>
      <c r="EXB127" s="3"/>
      <c r="EXC127" s="3"/>
      <c r="EXD127" s="3"/>
      <c r="EXE127" s="3"/>
      <c r="EXF127" s="3"/>
      <c r="EXG127" s="3"/>
      <c r="EXH127" s="3"/>
      <c r="EXI127" s="3"/>
      <c r="EXJ127" s="3"/>
      <c r="EXK127" s="3"/>
      <c r="EXL127" s="3"/>
      <c r="EXM127" s="3"/>
      <c r="EXN127" s="3"/>
      <c r="EXO127" s="3"/>
      <c r="EXP127" s="3"/>
      <c r="EXQ127" s="3"/>
      <c r="EXR127" s="3"/>
      <c r="EXS127" s="3"/>
      <c r="EXT127" s="3"/>
      <c r="EXU127" s="3"/>
      <c r="EXV127" s="3"/>
      <c r="EXW127" s="3"/>
      <c r="EXX127" s="3"/>
      <c r="EXY127" s="3"/>
      <c r="EXZ127" s="3"/>
      <c r="EYA127" s="3"/>
      <c r="EYB127" s="3"/>
      <c r="EYC127" s="3"/>
      <c r="EYD127" s="3"/>
      <c r="EYE127" s="3"/>
      <c r="EYF127" s="3"/>
      <c r="EYG127" s="3"/>
      <c r="EYH127" s="3"/>
      <c r="EYI127" s="3"/>
      <c r="EYJ127" s="3"/>
      <c r="EYK127" s="3"/>
      <c r="EYL127" s="3"/>
      <c r="EYM127" s="3"/>
      <c r="EYN127" s="3"/>
      <c r="EYO127" s="3"/>
      <c r="EYP127" s="3"/>
      <c r="EYQ127" s="3"/>
      <c r="EYR127" s="3"/>
      <c r="EYS127" s="3"/>
      <c r="EYT127" s="3"/>
      <c r="EYU127" s="3"/>
      <c r="EYV127" s="3"/>
      <c r="EYW127" s="3"/>
      <c r="EYX127" s="3"/>
      <c r="EYY127" s="3"/>
      <c r="EYZ127" s="3"/>
      <c r="EZA127" s="3"/>
      <c r="EZB127" s="3"/>
      <c r="EZC127" s="3"/>
      <c r="EZD127" s="3"/>
      <c r="EZE127" s="3"/>
      <c r="EZF127" s="3"/>
      <c r="EZG127" s="3"/>
      <c r="EZH127" s="3"/>
      <c r="EZI127" s="3"/>
      <c r="EZJ127" s="3"/>
      <c r="EZK127" s="3"/>
      <c r="EZL127" s="3"/>
      <c r="EZM127" s="3"/>
      <c r="EZN127" s="3"/>
      <c r="EZO127" s="3"/>
      <c r="EZP127" s="3"/>
      <c r="EZQ127" s="3"/>
      <c r="EZR127" s="3"/>
      <c r="EZS127" s="3"/>
      <c r="EZT127" s="3"/>
      <c r="EZU127" s="3"/>
      <c r="EZV127" s="3"/>
      <c r="EZW127" s="3"/>
      <c r="EZX127" s="3"/>
      <c r="EZY127" s="3"/>
      <c r="EZZ127" s="3"/>
      <c r="FAA127" s="3"/>
      <c r="FAB127" s="3"/>
      <c r="FAC127" s="3"/>
      <c r="FAD127" s="3"/>
      <c r="FAE127" s="3"/>
      <c r="FAF127" s="3"/>
      <c r="FAG127" s="3"/>
      <c r="FAH127" s="3"/>
      <c r="FAI127" s="3"/>
      <c r="FAJ127" s="3"/>
      <c r="FAK127" s="3"/>
      <c r="FAL127" s="3"/>
      <c r="FAM127" s="3"/>
      <c r="FAN127" s="3"/>
      <c r="FAO127" s="3"/>
      <c r="FAP127" s="3"/>
      <c r="FAQ127" s="3"/>
      <c r="FAR127" s="3"/>
      <c r="FAS127" s="3"/>
      <c r="FAT127" s="3"/>
      <c r="FAU127" s="3"/>
      <c r="FAV127" s="3"/>
      <c r="FAW127" s="3"/>
      <c r="FAX127" s="3"/>
      <c r="FAY127" s="3"/>
      <c r="FAZ127" s="3"/>
      <c r="FBA127" s="3"/>
      <c r="FBB127" s="3"/>
      <c r="FBC127" s="3"/>
      <c r="FBD127" s="3"/>
      <c r="FBE127" s="3"/>
      <c r="FBF127" s="3"/>
      <c r="FBG127" s="3"/>
      <c r="FBH127" s="3"/>
      <c r="FBI127" s="3"/>
      <c r="FBJ127" s="3"/>
      <c r="FBK127" s="3"/>
      <c r="FBL127" s="3"/>
      <c r="FBM127" s="3"/>
      <c r="FBN127" s="3"/>
      <c r="FBO127" s="3"/>
      <c r="FBP127" s="3"/>
      <c r="FBQ127" s="3"/>
      <c r="FBR127" s="3"/>
      <c r="FBS127" s="3"/>
      <c r="FBT127" s="3"/>
      <c r="FBU127" s="3"/>
      <c r="FBV127" s="3"/>
      <c r="FBW127" s="3"/>
      <c r="FBX127" s="3"/>
      <c r="FBY127" s="3"/>
      <c r="FBZ127" s="3"/>
      <c r="FCA127" s="3"/>
      <c r="FCB127" s="3"/>
      <c r="FCC127" s="3"/>
      <c r="FCD127" s="3"/>
      <c r="FCE127" s="3"/>
      <c r="FCF127" s="3"/>
      <c r="FCG127" s="3"/>
      <c r="FCH127" s="3"/>
      <c r="FCI127" s="3"/>
      <c r="FCJ127" s="3"/>
      <c r="FCK127" s="3"/>
      <c r="FCL127" s="3"/>
      <c r="FCM127" s="3"/>
      <c r="FCN127" s="3"/>
      <c r="FCO127" s="3"/>
      <c r="FCP127" s="3"/>
      <c r="FCQ127" s="3"/>
      <c r="FCR127" s="3"/>
      <c r="FCS127" s="3"/>
      <c r="FCT127" s="3"/>
      <c r="FCU127" s="3"/>
      <c r="FCV127" s="3"/>
      <c r="FCW127" s="3"/>
      <c r="FCX127" s="3"/>
      <c r="FCY127" s="3"/>
      <c r="FCZ127" s="3"/>
      <c r="FDA127" s="3"/>
      <c r="FDB127" s="3"/>
      <c r="FDC127" s="3"/>
      <c r="FDD127" s="3"/>
      <c r="FDE127" s="3"/>
      <c r="FDF127" s="3"/>
      <c r="FDG127" s="3"/>
      <c r="FDH127" s="3"/>
      <c r="FDI127" s="3"/>
      <c r="FDJ127" s="3"/>
      <c r="FDK127" s="3"/>
      <c r="FDL127" s="3"/>
      <c r="FDM127" s="3"/>
      <c r="FDN127" s="3"/>
      <c r="FDO127" s="3"/>
      <c r="FDP127" s="3"/>
      <c r="FDQ127" s="3"/>
      <c r="FDR127" s="3"/>
      <c r="FDS127" s="3"/>
      <c r="FDT127" s="3"/>
      <c r="FDU127" s="3"/>
      <c r="FDV127" s="3"/>
      <c r="FDW127" s="3"/>
      <c r="FDX127" s="3"/>
      <c r="FDY127" s="3"/>
      <c r="FDZ127" s="3"/>
      <c r="FEA127" s="3"/>
      <c r="FEB127" s="3"/>
      <c r="FEC127" s="3"/>
      <c r="FED127" s="3"/>
      <c r="FEE127" s="3"/>
      <c r="FEF127" s="3"/>
      <c r="FEG127" s="3"/>
      <c r="FEH127" s="3"/>
      <c r="FEI127" s="3"/>
      <c r="FEJ127" s="3"/>
      <c r="FEK127" s="3"/>
      <c r="FEL127" s="3"/>
      <c r="FEM127" s="3"/>
      <c r="FEN127" s="3"/>
      <c r="FEO127" s="3"/>
      <c r="FEP127" s="3"/>
      <c r="FEQ127" s="3"/>
      <c r="FER127" s="3"/>
      <c r="FES127" s="3"/>
      <c r="FET127" s="3"/>
      <c r="FEU127" s="3"/>
      <c r="FEV127" s="3"/>
      <c r="FEW127" s="3"/>
      <c r="FEX127" s="3"/>
      <c r="FEY127" s="3"/>
      <c r="FEZ127" s="3"/>
      <c r="FFA127" s="3"/>
      <c r="FFB127" s="3"/>
      <c r="FFC127" s="3"/>
      <c r="FFD127" s="3"/>
      <c r="FFE127" s="3"/>
      <c r="FFF127" s="3"/>
      <c r="FFG127" s="3"/>
      <c r="FFH127" s="3"/>
      <c r="FFI127" s="3"/>
      <c r="FFJ127" s="3"/>
      <c r="FFK127" s="3"/>
      <c r="FFL127" s="3"/>
      <c r="FFM127" s="3"/>
      <c r="FFN127" s="3"/>
      <c r="FFO127" s="3"/>
      <c r="FFP127" s="3"/>
      <c r="FFQ127" s="3"/>
      <c r="FFR127" s="3"/>
      <c r="FFS127" s="3"/>
      <c r="FFT127" s="3"/>
      <c r="FFU127" s="3"/>
      <c r="FFV127" s="3"/>
      <c r="FFW127" s="3"/>
      <c r="FFX127" s="3"/>
      <c r="FFY127" s="3"/>
      <c r="FFZ127" s="3"/>
      <c r="FGA127" s="3"/>
      <c r="FGB127" s="3"/>
      <c r="FGC127" s="3"/>
      <c r="FGD127" s="3"/>
      <c r="FGE127" s="3"/>
      <c r="FGF127" s="3"/>
      <c r="FGG127" s="3"/>
      <c r="FGH127" s="3"/>
      <c r="FGI127" s="3"/>
      <c r="FGJ127" s="3"/>
      <c r="FGK127" s="3"/>
      <c r="FGL127" s="3"/>
      <c r="FGM127" s="3"/>
      <c r="FGN127" s="3"/>
      <c r="FGO127" s="3"/>
      <c r="FGP127" s="3"/>
      <c r="FGQ127" s="3"/>
      <c r="FGR127" s="3"/>
      <c r="FGS127" s="3"/>
      <c r="FGT127" s="3"/>
      <c r="FGU127" s="3"/>
      <c r="FGV127" s="3"/>
      <c r="FGW127" s="3"/>
      <c r="FGX127" s="3"/>
      <c r="FGY127" s="3"/>
      <c r="FGZ127" s="3"/>
      <c r="FHA127" s="3"/>
      <c r="FHB127" s="3"/>
      <c r="FHC127" s="3"/>
      <c r="FHD127" s="3"/>
      <c r="FHE127" s="3"/>
      <c r="FHF127" s="3"/>
      <c r="FHG127" s="3"/>
      <c r="FHH127" s="3"/>
      <c r="FHI127" s="3"/>
      <c r="FHJ127" s="3"/>
      <c r="FHK127" s="3"/>
      <c r="FHL127" s="3"/>
      <c r="FHM127" s="3"/>
      <c r="FHN127" s="3"/>
      <c r="FHO127" s="3"/>
      <c r="FHP127" s="3"/>
      <c r="FHQ127" s="3"/>
      <c r="FHR127" s="3"/>
      <c r="FHS127" s="3"/>
      <c r="FHT127" s="3"/>
      <c r="FHU127" s="3"/>
      <c r="FHV127" s="3"/>
      <c r="FHW127" s="3"/>
      <c r="FHX127" s="3"/>
      <c r="FHY127" s="3"/>
      <c r="FHZ127" s="3"/>
      <c r="FIA127" s="3"/>
      <c r="FIB127" s="3"/>
      <c r="FIC127" s="3"/>
      <c r="FID127" s="3"/>
      <c r="FIE127" s="3"/>
      <c r="FIF127" s="3"/>
      <c r="FIG127" s="3"/>
      <c r="FIH127" s="3"/>
      <c r="FII127" s="3"/>
      <c r="FIJ127" s="3"/>
      <c r="FIK127" s="3"/>
      <c r="FIL127" s="3"/>
      <c r="FIM127" s="3"/>
      <c r="FIN127" s="3"/>
      <c r="FIO127" s="3"/>
      <c r="FIP127" s="3"/>
      <c r="FIQ127" s="3"/>
      <c r="FIR127" s="3"/>
      <c r="FIS127" s="3"/>
      <c r="FIT127" s="3"/>
      <c r="FIU127" s="3"/>
      <c r="FIV127" s="3"/>
      <c r="FIW127" s="3"/>
      <c r="FIX127" s="3"/>
      <c r="FIY127" s="3"/>
      <c r="FIZ127" s="3"/>
      <c r="FJA127" s="3"/>
      <c r="FJB127" s="3"/>
      <c r="FJC127" s="3"/>
      <c r="FJD127" s="3"/>
      <c r="FJE127" s="3"/>
      <c r="FJF127" s="3"/>
      <c r="FJG127" s="3"/>
      <c r="FJH127" s="3"/>
      <c r="FJI127" s="3"/>
      <c r="FJJ127" s="3"/>
      <c r="FJK127" s="3"/>
      <c r="FJL127" s="3"/>
      <c r="FJM127" s="3"/>
      <c r="FJN127" s="3"/>
      <c r="FJO127" s="3"/>
      <c r="FJP127" s="3"/>
      <c r="FJQ127" s="3"/>
      <c r="FJR127" s="3"/>
      <c r="FJS127" s="3"/>
      <c r="FJT127" s="3"/>
      <c r="FJU127" s="3"/>
      <c r="FJV127" s="3"/>
      <c r="FJW127" s="3"/>
      <c r="FJX127" s="3"/>
      <c r="FJY127" s="3"/>
      <c r="FJZ127" s="3"/>
      <c r="FKA127" s="3"/>
      <c r="FKB127" s="3"/>
      <c r="FKC127" s="3"/>
      <c r="FKD127" s="3"/>
      <c r="FKE127" s="3"/>
      <c r="FKF127" s="3"/>
      <c r="FKG127" s="3"/>
      <c r="FKH127" s="3"/>
      <c r="FKI127" s="3"/>
      <c r="FKJ127" s="3"/>
      <c r="FKK127" s="3"/>
      <c r="FKL127" s="3"/>
      <c r="FKM127" s="3"/>
      <c r="FKN127" s="3"/>
      <c r="FKO127" s="3"/>
      <c r="FKP127" s="3"/>
      <c r="FKQ127" s="3"/>
      <c r="FKR127" s="3"/>
      <c r="FKS127" s="3"/>
      <c r="FKT127" s="3"/>
      <c r="FKU127" s="3"/>
      <c r="FKV127" s="3"/>
      <c r="FKW127" s="3"/>
      <c r="FKX127" s="3"/>
      <c r="FKY127" s="3"/>
      <c r="FKZ127" s="3"/>
      <c r="FLA127" s="3"/>
      <c r="FLB127" s="3"/>
      <c r="FLC127" s="3"/>
      <c r="FLD127" s="3"/>
      <c r="FLE127" s="3"/>
      <c r="FLF127" s="3"/>
      <c r="FLG127" s="3"/>
      <c r="FLH127" s="3"/>
      <c r="FLI127" s="3"/>
      <c r="FLJ127" s="3"/>
      <c r="FLK127" s="3"/>
      <c r="FLL127" s="3"/>
      <c r="FLM127" s="3"/>
      <c r="FLN127" s="3"/>
      <c r="FLO127" s="3"/>
      <c r="FLP127" s="3"/>
      <c r="FLQ127" s="3"/>
      <c r="FLR127" s="3"/>
      <c r="FLS127" s="3"/>
      <c r="FLT127" s="3"/>
      <c r="FLU127" s="3"/>
      <c r="FLV127" s="3"/>
      <c r="FLW127" s="3"/>
      <c r="FLX127" s="3"/>
      <c r="FLY127" s="3"/>
      <c r="FLZ127" s="3"/>
      <c r="FMA127" s="3"/>
      <c r="FMB127" s="3"/>
      <c r="FMC127" s="3"/>
      <c r="FMD127" s="3"/>
      <c r="FME127" s="3"/>
      <c r="FMF127" s="3"/>
      <c r="FMG127" s="3"/>
      <c r="FMH127" s="3"/>
      <c r="FMI127" s="3"/>
      <c r="FMJ127" s="3"/>
      <c r="FMK127" s="3"/>
      <c r="FML127" s="3"/>
      <c r="FMM127" s="3"/>
      <c r="FMN127" s="3"/>
      <c r="FMO127" s="3"/>
      <c r="FMP127" s="3"/>
      <c r="FMQ127" s="3"/>
      <c r="FMR127" s="3"/>
      <c r="FMS127" s="3"/>
      <c r="FMT127" s="3"/>
      <c r="FMU127" s="3"/>
      <c r="FMV127" s="3"/>
      <c r="FMW127" s="3"/>
      <c r="FMX127" s="3"/>
      <c r="FMY127" s="3"/>
      <c r="FMZ127" s="3"/>
      <c r="FNA127" s="3"/>
      <c r="FNB127" s="3"/>
      <c r="FNC127" s="3"/>
      <c r="FND127" s="3"/>
      <c r="FNE127" s="3"/>
      <c r="FNF127" s="3"/>
      <c r="FNG127" s="3"/>
      <c r="FNH127" s="3"/>
      <c r="FNI127" s="3"/>
      <c r="FNJ127" s="3"/>
      <c r="FNK127" s="3"/>
      <c r="FNL127" s="3"/>
      <c r="FNM127" s="3"/>
      <c r="FNN127" s="3"/>
      <c r="FNO127" s="3"/>
      <c r="FNP127" s="3"/>
      <c r="FNQ127" s="3"/>
      <c r="FNR127" s="3"/>
      <c r="FNS127" s="3"/>
      <c r="FNT127" s="3"/>
      <c r="FNU127" s="3"/>
      <c r="FNV127" s="3"/>
      <c r="FNW127" s="3"/>
      <c r="FNX127" s="3"/>
      <c r="FNY127" s="3"/>
      <c r="FNZ127" s="3"/>
      <c r="FOA127" s="3"/>
      <c r="FOB127" s="3"/>
      <c r="FOC127" s="3"/>
      <c r="FOD127" s="3"/>
      <c r="FOE127" s="3"/>
      <c r="FOF127" s="3"/>
      <c r="FOG127" s="3"/>
      <c r="FOH127" s="3"/>
      <c r="FOI127" s="3"/>
      <c r="FOJ127" s="3"/>
      <c r="FOK127" s="3"/>
      <c r="FOL127" s="3"/>
      <c r="FOM127" s="3"/>
      <c r="FON127" s="3"/>
      <c r="FOO127" s="3"/>
      <c r="FOP127" s="3"/>
      <c r="FOQ127" s="3"/>
      <c r="FOR127" s="3"/>
      <c r="FOS127" s="3"/>
      <c r="FOT127" s="3"/>
      <c r="FOU127" s="3"/>
      <c r="FOV127" s="3"/>
      <c r="FOW127" s="3"/>
      <c r="FOX127" s="3"/>
      <c r="FOY127" s="3"/>
      <c r="FOZ127" s="3"/>
      <c r="FPA127" s="3"/>
      <c r="FPB127" s="3"/>
      <c r="FPC127" s="3"/>
      <c r="FPD127" s="3"/>
      <c r="FPE127" s="3"/>
      <c r="FPF127" s="3"/>
      <c r="FPG127" s="3"/>
      <c r="FPH127" s="3"/>
      <c r="FPI127" s="3"/>
      <c r="FPJ127" s="3"/>
      <c r="FPK127" s="3"/>
      <c r="FPL127" s="3"/>
      <c r="FPM127" s="3"/>
      <c r="FPN127" s="3"/>
      <c r="FPO127" s="3"/>
      <c r="FPP127" s="3"/>
      <c r="FPQ127" s="3"/>
      <c r="FPR127" s="3"/>
      <c r="FPS127" s="3"/>
      <c r="FPT127" s="3"/>
      <c r="FPU127" s="3"/>
      <c r="FPV127" s="3"/>
      <c r="FPW127" s="3"/>
      <c r="FPX127" s="3"/>
      <c r="FPY127" s="3"/>
      <c r="FPZ127" s="3"/>
      <c r="FQA127" s="3"/>
      <c r="FQB127" s="3"/>
      <c r="FQC127" s="3"/>
      <c r="FQD127" s="3"/>
      <c r="FQE127" s="3"/>
      <c r="FQF127" s="3"/>
      <c r="FQG127" s="3"/>
      <c r="FQH127" s="3"/>
      <c r="FQI127" s="3"/>
      <c r="FQJ127" s="3"/>
      <c r="FQK127" s="3"/>
      <c r="FQL127" s="3"/>
      <c r="FQM127" s="3"/>
      <c r="FQN127" s="3"/>
      <c r="FQO127" s="3"/>
      <c r="FQP127" s="3"/>
      <c r="FQQ127" s="3"/>
      <c r="FQR127" s="3"/>
      <c r="FQS127" s="3"/>
      <c r="FQT127" s="3"/>
      <c r="FQU127" s="3"/>
      <c r="FQV127" s="3"/>
      <c r="FQW127" s="3"/>
      <c r="FQX127" s="3"/>
      <c r="FQY127" s="3"/>
      <c r="FQZ127" s="3"/>
      <c r="FRA127" s="3"/>
      <c r="FRB127" s="3"/>
      <c r="FRC127" s="3"/>
      <c r="FRD127" s="3"/>
      <c r="FRE127" s="3"/>
      <c r="FRF127" s="3"/>
      <c r="FRG127" s="3"/>
      <c r="FRH127" s="3"/>
      <c r="FRI127" s="3"/>
      <c r="FRJ127" s="3"/>
      <c r="FRK127" s="3"/>
      <c r="FRL127" s="3"/>
      <c r="FRM127" s="3"/>
      <c r="FRN127" s="3"/>
      <c r="FRO127" s="3"/>
      <c r="FRP127" s="3"/>
      <c r="FRQ127" s="3"/>
      <c r="FRR127" s="3"/>
      <c r="FRS127" s="3"/>
      <c r="FRT127" s="3"/>
      <c r="FRU127" s="3"/>
      <c r="FRV127" s="3"/>
      <c r="FRW127" s="3"/>
      <c r="FRX127" s="3"/>
      <c r="FRY127" s="3"/>
      <c r="FRZ127" s="3"/>
      <c r="FSA127" s="3"/>
      <c r="FSB127" s="3"/>
      <c r="FSC127" s="3"/>
      <c r="FSD127" s="3"/>
      <c r="FSE127" s="3"/>
      <c r="FSF127" s="3"/>
      <c r="FSG127" s="3"/>
      <c r="FSH127" s="3"/>
      <c r="FSI127" s="3"/>
      <c r="FSJ127" s="3"/>
      <c r="FSK127" s="3"/>
      <c r="FSL127" s="3"/>
      <c r="FSM127" s="3"/>
      <c r="FSN127" s="3"/>
      <c r="FSO127" s="3"/>
      <c r="FSP127" s="3"/>
      <c r="FSQ127" s="3"/>
      <c r="FSR127" s="3"/>
      <c r="FSS127" s="3"/>
      <c r="FST127" s="3"/>
      <c r="FSU127" s="3"/>
      <c r="FSV127" s="3"/>
      <c r="FSW127" s="3"/>
      <c r="FSX127" s="3"/>
      <c r="FSY127" s="3"/>
      <c r="FSZ127" s="3"/>
      <c r="FTA127" s="3"/>
      <c r="FTB127" s="3"/>
      <c r="FTC127" s="3"/>
      <c r="FTD127" s="3"/>
      <c r="FTE127" s="3"/>
      <c r="FTF127" s="3"/>
      <c r="FTG127" s="3"/>
      <c r="FTH127" s="3"/>
      <c r="FTI127" s="3"/>
      <c r="FTJ127" s="3"/>
      <c r="FTK127" s="3"/>
      <c r="FTL127" s="3"/>
      <c r="FTM127" s="3"/>
      <c r="FTN127" s="3"/>
      <c r="FTO127" s="3"/>
      <c r="FTP127" s="3"/>
      <c r="FTQ127" s="3"/>
      <c r="FTR127" s="3"/>
      <c r="FTS127" s="3"/>
      <c r="FTT127" s="3"/>
      <c r="FTU127" s="3"/>
      <c r="FTV127" s="3"/>
      <c r="FTW127" s="3"/>
      <c r="FTX127" s="3"/>
      <c r="FTY127" s="3"/>
      <c r="FTZ127" s="3"/>
      <c r="FUA127" s="3"/>
      <c r="FUB127" s="3"/>
      <c r="FUC127" s="3"/>
      <c r="FUD127" s="3"/>
      <c r="FUE127" s="3"/>
      <c r="FUF127" s="3"/>
      <c r="FUG127" s="3"/>
      <c r="FUH127" s="3"/>
      <c r="FUI127" s="3"/>
      <c r="FUJ127" s="3"/>
      <c r="FUK127" s="3"/>
      <c r="FUL127" s="3"/>
      <c r="FUM127" s="3"/>
      <c r="FUN127" s="3"/>
      <c r="FUO127" s="3"/>
      <c r="FUP127" s="3"/>
      <c r="FUQ127" s="3"/>
      <c r="FUR127" s="3"/>
      <c r="FUS127" s="3"/>
      <c r="FUT127" s="3"/>
      <c r="FUU127" s="3"/>
      <c r="FUV127" s="3"/>
      <c r="FUW127" s="3"/>
      <c r="FUX127" s="3"/>
      <c r="FUY127" s="3"/>
      <c r="FUZ127" s="3"/>
      <c r="FVA127" s="3"/>
      <c r="FVB127" s="3"/>
      <c r="FVC127" s="3"/>
      <c r="FVD127" s="3"/>
      <c r="FVE127" s="3"/>
      <c r="FVF127" s="3"/>
      <c r="FVG127" s="3"/>
      <c r="FVH127" s="3"/>
      <c r="FVI127" s="3"/>
      <c r="FVJ127" s="3"/>
      <c r="FVK127" s="3"/>
      <c r="FVL127" s="3"/>
      <c r="FVM127" s="3"/>
      <c r="FVN127" s="3"/>
      <c r="FVO127" s="3"/>
      <c r="FVP127" s="3"/>
      <c r="FVQ127" s="3"/>
      <c r="FVR127" s="3"/>
      <c r="FVS127" s="3"/>
      <c r="FVT127" s="3"/>
      <c r="FVU127" s="3"/>
      <c r="FVV127" s="3"/>
      <c r="FVW127" s="3"/>
      <c r="FVX127" s="3"/>
      <c r="FVY127" s="3"/>
      <c r="FVZ127" s="3"/>
      <c r="FWA127" s="3"/>
      <c r="FWB127" s="3"/>
      <c r="FWC127" s="3"/>
      <c r="FWD127" s="3"/>
      <c r="FWE127" s="3"/>
      <c r="FWF127" s="3"/>
      <c r="FWG127" s="3"/>
      <c r="FWH127" s="3"/>
      <c r="FWI127" s="3"/>
      <c r="FWJ127" s="3"/>
      <c r="FWK127" s="3"/>
      <c r="FWL127" s="3"/>
      <c r="FWM127" s="3"/>
      <c r="FWN127" s="3"/>
      <c r="FWO127" s="3"/>
      <c r="FWP127" s="3"/>
      <c r="FWQ127" s="3"/>
      <c r="FWR127" s="3"/>
      <c r="FWS127" s="3"/>
      <c r="FWT127" s="3"/>
      <c r="FWU127" s="3"/>
      <c r="FWV127" s="3"/>
      <c r="FWW127" s="3"/>
      <c r="FWX127" s="3"/>
      <c r="FWY127" s="3"/>
      <c r="FWZ127" s="3"/>
      <c r="FXA127" s="3"/>
      <c r="FXB127" s="3"/>
      <c r="FXC127" s="3"/>
      <c r="FXD127" s="3"/>
      <c r="FXE127" s="3"/>
      <c r="FXF127" s="3"/>
      <c r="FXG127" s="3"/>
      <c r="FXH127" s="3"/>
      <c r="FXI127" s="3"/>
      <c r="FXJ127" s="3"/>
      <c r="FXK127" s="3"/>
      <c r="FXL127" s="3"/>
      <c r="FXM127" s="3"/>
      <c r="FXN127" s="3"/>
      <c r="FXO127" s="3"/>
      <c r="FXP127" s="3"/>
      <c r="FXQ127" s="3"/>
      <c r="FXR127" s="3"/>
      <c r="FXS127" s="3"/>
      <c r="FXT127" s="3"/>
      <c r="FXU127" s="3"/>
      <c r="FXV127" s="3"/>
      <c r="FXW127" s="3"/>
      <c r="FXX127" s="3"/>
      <c r="FXY127" s="3"/>
      <c r="FXZ127" s="3"/>
      <c r="FYA127" s="3"/>
      <c r="FYB127" s="3"/>
      <c r="FYC127" s="3"/>
      <c r="FYD127" s="3"/>
      <c r="FYE127" s="3"/>
      <c r="FYF127" s="3"/>
      <c r="FYG127" s="3"/>
      <c r="FYH127" s="3"/>
      <c r="FYI127" s="3"/>
      <c r="FYJ127" s="3"/>
      <c r="FYK127" s="3"/>
      <c r="FYL127" s="3"/>
      <c r="FYM127" s="3"/>
      <c r="FYN127" s="3"/>
      <c r="FYO127" s="3"/>
      <c r="FYP127" s="3"/>
      <c r="FYQ127" s="3"/>
      <c r="FYR127" s="3"/>
      <c r="FYS127" s="3"/>
      <c r="FYT127" s="3"/>
      <c r="FYU127" s="3"/>
      <c r="FYV127" s="3"/>
      <c r="FYW127" s="3"/>
      <c r="FYX127" s="3"/>
      <c r="FYY127" s="3"/>
      <c r="FYZ127" s="3"/>
      <c r="FZA127" s="3"/>
      <c r="FZB127" s="3"/>
      <c r="FZC127" s="3"/>
      <c r="FZD127" s="3"/>
      <c r="FZE127" s="3"/>
      <c r="FZF127" s="3"/>
      <c r="FZG127" s="3"/>
      <c r="FZH127" s="3"/>
      <c r="FZI127" s="3"/>
      <c r="FZJ127" s="3"/>
      <c r="FZK127" s="3"/>
      <c r="FZL127" s="3"/>
      <c r="FZM127" s="3"/>
      <c r="FZN127" s="3"/>
      <c r="FZO127" s="3"/>
      <c r="FZP127" s="3"/>
      <c r="FZQ127" s="3"/>
      <c r="FZR127" s="3"/>
      <c r="FZS127" s="3"/>
      <c r="FZT127" s="3"/>
      <c r="FZU127" s="3"/>
      <c r="FZV127" s="3"/>
      <c r="FZW127" s="3"/>
      <c r="FZX127" s="3"/>
      <c r="FZY127" s="3"/>
      <c r="FZZ127" s="3"/>
      <c r="GAA127" s="3"/>
      <c r="GAB127" s="3"/>
      <c r="GAC127" s="3"/>
      <c r="GAD127" s="3"/>
      <c r="GAE127" s="3"/>
      <c r="GAF127" s="3"/>
      <c r="GAG127" s="3"/>
      <c r="GAH127" s="3"/>
      <c r="GAI127" s="3"/>
      <c r="GAJ127" s="3"/>
      <c r="GAK127" s="3"/>
      <c r="GAL127" s="3"/>
      <c r="GAM127" s="3"/>
      <c r="GAN127" s="3"/>
      <c r="GAO127" s="3"/>
      <c r="GAP127" s="3"/>
      <c r="GAQ127" s="3"/>
      <c r="GAR127" s="3"/>
      <c r="GAS127" s="3"/>
      <c r="GAT127" s="3"/>
      <c r="GAU127" s="3"/>
      <c r="GAV127" s="3"/>
      <c r="GAW127" s="3"/>
      <c r="GAX127" s="3"/>
      <c r="GAY127" s="3"/>
      <c r="GAZ127" s="3"/>
      <c r="GBA127" s="3"/>
      <c r="GBB127" s="3"/>
      <c r="GBC127" s="3"/>
      <c r="GBD127" s="3"/>
      <c r="GBE127" s="3"/>
      <c r="GBF127" s="3"/>
      <c r="GBG127" s="3"/>
      <c r="GBH127" s="3"/>
      <c r="GBI127" s="3"/>
      <c r="GBJ127" s="3"/>
      <c r="GBK127" s="3"/>
      <c r="GBL127" s="3"/>
      <c r="GBM127" s="3"/>
      <c r="GBN127" s="3"/>
      <c r="GBO127" s="3"/>
      <c r="GBP127" s="3"/>
      <c r="GBQ127" s="3"/>
      <c r="GBR127" s="3"/>
      <c r="GBS127" s="3"/>
      <c r="GBT127" s="3"/>
      <c r="GBU127" s="3"/>
      <c r="GBV127" s="3"/>
      <c r="GBW127" s="3"/>
      <c r="GBX127" s="3"/>
      <c r="GBY127" s="3"/>
      <c r="GBZ127" s="3"/>
      <c r="GCA127" s="3"/>
      <c r="GCB127" s="3"/>
      <c r="GCC127" s="3"/>
      <c r="GCD127" s="3"/>
      <c r="GCE127" s="3"/>
      <c r="GCF127" s="3"/>
      <c r="GCG127" s="3"/>
      <c r="GCH127" s="3"/>
      <c r="GCI127" s="3"/>
      <c r="GCJ127" s="3"/>
      <c r="GCK127" s="3"/>
      <c r="GCL127" s="3"/>
      <c r="GCM127" s="3"/>
      <c r="GCN127" s="3"/>
      <c r="GCO127" s="3"/>
      <c r="GCP127" s="3"/>
      <c r="GCQ127" s="3"/>
      <c r="GCR127" s="3"/>
      <c r="GCS127" s="3"/>
      <c r="GCT127" s="3"/>
      <c r="GCU127" s="3"/>
      <c r="GCV127" s="3"/>
      <c r="GCW127" s="3"/>
      <c r="GCX127" s="3"/>
      <c r="GCY127" s="3"/>
      <c r="GCZ127" s="3"/>
      <c r="GDA127" s="3"/>
      <c r="GDB127" s="3"/>
      <c r="GDC127" s="3"/>
      <c r="GDD127" s="3"/>
      <c r="GDE127" s="3"/>
      <c r="GDF127" s="3"/>
      <c r="GDG127" s="3"/>
      <c r="GDH127" s="3"/>
      <c r="GDI127" s="3"/>
      <c r="GDJ127" s="3"/>
      <c r="GDK127" s="3"/>
      <c r="GDL127" s="3"/>
      <c r="GDM127" s="3"/>
      <c r="GDN127" s="3"/>
      <c r="GDO127" s="3"/>
      <c r="GDP127" s="3"/>
      <c r="GDQ127" s="3"/>
      <c r="GDR127" s="3"/>
      <c r="GDS127" s="3"/>
      <c r="GDT127" s="3"/>
      <c r="GDU127" s="3"/>
      <c r="GDV127" s="3"/>
      <c r="GDW127" s="3"/>
      <c r="GDX127" s="3"/>
      <c r="GDY127" s="3"/>
      <c r="GDZ127" s="3"/>
      <c r="GEA127" s="3"/>
      <c r="GEB127" s="3"/>
      <c r="GEC127" s="3"/>
      <c r="GED127" s="3"/>
      <c r="GEE127" s="3"/>
      <c r="GEF127" s="3"/>
      <c r="GEG127" s="3"/>
      <c r="GEH127" s="3"/>
      <c r="GEI127" s="3"/>
      <c r="GEJ127" s="3"/>
      <c r="GEK127" s="3"/>
      <c r="GEL127" s="3"/>
      <c r="GEM127" s="3"/>
      <c r="GEN127" s="3"/>
      <c r="GEO127" s="3"/>
      <c r="GEP127" s="3"/>
      <c r="GEQ127" s="3"/>
      <c r="GER127" s="3"/>
      <c r="GES127" s="3"/>
      <c r="GET127" s="3"/>
      <c r="GEU127" s="3"/>
      <c r="GEV127" s="3"/>
      <c r="GEW127" s="3"/>
      <c r="GEX127" s="3"/>
      <c r="GEY127" s="3"/>
      <c r="GEZ127" s="3"/>
      <c r="GFA127" s="3"/>
      <c r="GFB127" s="3"/>
      <c r="GFC127" s="3"/>
      <c r="GFD127" s="3"/>
      <c r="GFE127" s="3"/>
      <c r="GFF127" s="3"/>
      <c r="GFG127" s="3"/>
      <c r="GFH127" s="3"/>
      <c r="GFI127" s="3"/>
      <c r="GFJ127" s="3"/>
      <c r="GFK127" s="3"/>
      <c r="GFL127" s="3"/>
      <c r="GFM127" s="3"/>
      <c r="GFN127" s="3"/>
      <c r="GFO127" s="3"/>
      <c r="GFP127" s="3"/>
      <c r="GFQ127" s="3"/>
      <c r="GFR127" s="3"/>
      <c r="GFS127" s="3"/>
      <c r="GFT127" s="3"/>
      <c r="GFU127" s="3"/>
      <c r="GFV127" s="3"/>
      <c r="GFW127" s="3"/>
      <c r="GFX127" s="3"/>
      <c r="GFY127" s="3"/>
      <c r="GFZ127" s="3"/>
      <c r="GGA127" s="3"/>
      <c r="GGB127" s="3"/>
      <c r="GGC127" s="3"/>
      <c r="GGD127" s="3"/>
      <c r="GGE127" s="3"/>
      <c r="GGF127" s="3"/>
      <c r="GGG127" s="3"/>
      <c r="GGH127" s="3"/>
      <c r="GGI127" s="3"/>
      <c r="GGJ127" s="3"/>
      <c r="GGK127" s="3"/>
      <c r="GGL127" s="3"/>
      <c r="GGM127" s="3"/>
      <c r="GGN127" s="3"/>
      <c r="GGO127" s="3"/>
      <c r="GGP127" s="3"/>
      <c r="GGQ127" s="3"/>
      <c r="GGR127" s="3"/>
      <c r="GGS127" s="3"/>
      <c r="GGT127" s="3"/>
      <c r="GGU127" s="3"/>
      <c r="GGV127" s="3"/>
      <c r="GGW127" s="3"/>
      <c r="GGX127" s="3"/>
      <c r="GGY127" s="3"/>
      <c r="GGZ127" s="3"/>
      <c r="GHA127" s="3"/>
      <c r="GHB127" s="3"/>
      <c r="GHC127" s="3"/>
      <c r="GHD127" s="3"/>
      <c r="GHE127" s="3"/>
      <c r="GHF127" s="3"/>
      <c r="GHG127" s="3"/>
      <c r="GHH127" s="3"/>
      <c r="GHI127" s="3"/>
      <c r="GHJ127" s="3"/>
      <c r="GHK127" s="3"/>
      <c r="GHL127" s="3"/>
      <c r="GHM127" s="3"/>
      <c r="GHN127" s="3"/>
      <c r="GHO127" s="3"/>
      <c r="GHP127" s="3"/>
      <c r="GHQ127" s="3"/>
      <c r="GHR127" s="3"/>
      <c r="GHS127" s="3"/>
      <c r="GHT127" s="3"/>
      <c r="GHU127" s="3"/>
      <c r="GHV127" s="3"/>
      <c r="GHW127" s="3"/>
      <c r="GHX127" s="3"/>
      <c r="GHY127" s="3"/>
      <c r="GHZ127" s="3"/>
      <c r="GIA127" s="3"/>
      <c r="GIB127" s="3"/>
      <c r="GIC127" s="3"/>
      <c r="GID127" s="3"/>
      <c r="GIE127" s="3"/>
      <c r="GIF127" s="3"/>
      <c r="GIG127" s="3"/>
      <c r="GIH127" s="3"/>
      <c r="GII127" s="3"/>
      <c r="GIJ127" s="3"/>
      <c r="GIK127" s="3"/>
      <c r="GIL127" s="3"/>
      <c r="GIM127" s="3"/>
      <c r="GIN127" s="3"/>
      <c r="GIO127" s="3"/>
      <c r="GIP127" s="3"/>
      <c r="GIQ127" s="3"/>
      <c r="GIR127" s="3"/>
      <c r="GIS127" s="3"/>
      <c r="GIT127" s="3"/>
      <c r="GIU127" s="3"/>
      <c r="GIV127" s="3"/>
      <c r="GIW127" s="3"/>
      <c r="GIX127" s="3"/>
      <c r="GIY127" s="3"/>
      <c r="GIZ127" s="3"/>
      <c r="GJA127" s="3"/>
      <c r="GJB127" s="3"/>
      <c r="GJC127" s="3"/>
      <c r="GJD127" s="3"/>
      <c r="GJE127" s="3"/>
      <c r="GJF127" s="3"/>
      <c r="GJG127" s="3"/>
      <c r="GJH127" s="3"/>
      <c r="GJI127" s="3"/>
      <c r="GJJ127" s="3"/>
      <c r="GJK127" s="3"/>
      <c r="GJL127" s="3"/>
      <c r="GJM127" s="3"/>
      <c r="GJN127" s="3"/>
      <c r="GJO127" s="3"/>
      <c r="GJP127" s="3"/>
      <c r="GJQ127" s="3"/>
      <c r="GJR127" s="3"/>
      <c r="GJS127" s="3"/>
      <c r="GJT127" s="3"/>
      <c r="GJU127" s="3"/>
      <c r="GJV127" s="3"/>
      <c r="GJW127" s="3"/>
      <c r="GJX127" s="3"/>
      <c r="GJY127" s="3"/>
      <c r="GJZ127" s="3"/>
      <c r="GKA127" s="3"/>
      <c r="GKB127" s="3"/>
      <c r="GKC127" s="3"/>
      <c r="GKD127" s="3"/>
      <c r="GKE127" s="3"/>
      <c r="GKF127" s="3"/>
      <c r="GKG127" s="3"/>
      <c r="GKH127" s="3"/>
      <c r="GKI127" s="3"/>
      <c r="GKJ127" s="3"/>
      <c r="GKK127" s="3"/>
      <c r="GKL127" s="3"/>
      <c r="GKM127" s="3"/>
      <c r="GKN127" s="3"/>
      <c r="GKO127" s="3"/>
      <c r="GKP127" s="3"/>
      <c r="GKQ127" s="3"/>
      <c r="GKR127" s="3"/>
      <c r="GKS127" s="3"/>
      <c r="GKT127" s="3"/>
      <c r="GKU127" s="3"/>
      <c r="GKV127" s="3"/>
      <c r="GKW127" s="3"/>
      <c r="GKX127" s="3"/>
      <c r="GKY127" s="3"/>
      <c r="GKZ127" s="3"/>
      <c r="GLA127" s="3"/>
      <c r="GLB127" s="3"/>
      <c r="GLC127" s="3"/>
      <c r="GLD127" s="3"/>
      <c r="GLE127" s="3"/>
      <c r="GLF127" s="3"/>
      <c r="GLG127" s="3"/>
      <c r="GLH127" s="3"/>
      <c r="GLI127" s="3"/>
      <c r="GLJ127" s="3"/>
      <c r="GLK127" s="3"/>
      <c r="GLL127" s="3"/>
      <c r="GLM127" s="3"/>
      <c r="GLN127" s="3"/>
      <c r="GLO127" s="3"/>
      <c r="GLP127" s="3"/>
      <c r="GLQ127" s="3"/>
      <c r="GLR127" s="3"/>
      <c r="GLS127" s="3"/>
      <c r="GLT127" s="3"/>
      <c r="GLU127" s="3"/>
      <c r="GLV127" s="3"/>
      <c r="GLW127" s="3"/>
      <c r="GLX127" s="3"/>
      <c r="GLY127" s="3"/>
      <c r="GLZ127" s="3"/>
      <c r="GMA127" s="3"/>
      <c r="GMB127" s="3"/>
      <c r="GMC127" s="3"/>
      <c r="GMD127" s="3"/>
      <c r="GME127" s="3"/>
      <c r="GMF127" s="3"/>
      <c r="GMG127" s="3"/>
      <c r="GMH127" s="3"/>
      <c r="GMI127" s="3"/>
      <c r="GMJ127" s="3"/>
      <c r="GMK127" s="3"/>
      <c r="GML127" s="3"/>
      <c r="GMM127" s="3"/>
      <c r="GMN127" s="3"/>
      <c r="GMO127" s="3"/>
      <c r="GMP127" s="3"/>
      <c r="GMQ127" s="3"/>
      <c r="GMR127" s="3"/>
      <c r="GMS127" s="3"/>
      <c r="GMT127" s="3"/>
      <c r="GMU127" s="3"/>
      <c r="GMV127" s="3"/>
      <c r="GMW127" s="3"/>
      <c r="GMX127" s="3"/>
      <c r="GMY127" s="3"/>
      <c r="GMZ127" s="3"/>
      <c r="GNA127" s="3"/>
      <c r="GNB127" s="3"/>
      <c r="GNC127" s="3"/>
      <c r="GND127" s="3"/>
      <c r="GNE127" s="3"/>
      <c r="GNF127" s="3"/>
      <c r="GNG127" s="3"/>
      <c r="GNH127" s="3"/>
      <c r="GNI127" s="3"/>
      <c r="GNJ127" s="3"/>
      <c r="GNK127" s="3"/>
      <c r="GNL127" s="3"/>
      <c r="GNM127" s="3"/>
      <c r="GNN127" s="3"/>
      <c r="GNO127" s="3"/>
      <c r="GNP127" s="3"/>
      <c r="GNQ127" s="3"/>
      <c r="GNR127" s="3"/>
      <c r="GNS127" s="3"/>
      <c r="GNT127" s="3"/>
      <c r="GNU127" s="3"/>
      <c r="GNV127" s="3"/>
      <c r="GNW127" s="3"/>
      <c r="GNX127" s="3"/>
      <c r="GNY127" s="3"/>
      <c r="GNZ127" s="3"/>
      <c r="GOA127" s="3"/>
      <c r="GOB127" s="3"/>
      <c r="GOC127" s="3"/>
      <c r="GOD127" s="3"/>
      <c r="GOE127" s="3"/>
      <c r="GOF127" s="3"/>
      <c r="GOG127" s="3"/>
      <c r="GOH127" s="3"/>
      <c r="GOI127" s="3"/>
      <c r="GOJ127" s="3"/>
      <c r="GOK127" s="3"/>
      <c r="GOL127" s="3"/>
      <c r="GOM127" s="3"/>
      <c r="GON127" s="3"/>
      <c r="GOO127" s="3"/>
      <c r="GOP127" s="3"/>
      <c r="GOQ127" s="3"/>
      <c r="GOR127" s="3"/>
      <c r="GOS127" s="3"/>
      <c r="GOT127" s="3"/>
      <c r="GOU127" s="3"/>
      <c r="GOV127" s="3"/>
      <c r="GOW127" s="3"/>
      <c r="GOX127" s="3"/>
      <c r="GOY127" s="3"/>
      <c r="GOZ127" s="3"/>
      <c r="GPA127" s="3"/>
      <c r="GPB127" s="3"/>
      <c r="GPC127" s="3"/>
      <c r="GPD127" s="3"/>
      <c r="GPE127" s="3"/>
      <c r="GPF127" s="3"/>
      <c r="GPG127" s="3"/>
      <c r="GPH127" s="3"/>
      <c r="GPI127" s="3"/>
      <c r="GPJ127" s="3"/>
      <c r="GPK127" s="3"/>
      <c r="GPL127" s="3"/>
      <c r="GPM127" s="3"/>
      <c r="GPN127" s="3"/>
      <c r="GPO127" s="3"/>
      <c r="GPP127" s="3"/>
      <c r="GPQ127" s="3"/>
      <c r="GPR127" s="3"/>
      <c r="GPS127" s="3"/>
      <c r="GPT127" s="3"/>
      <c r="GPU127" s="3"/>
      <c r="GPV127" s="3"/>
      <c r="GPW127" s="3"/>
      <c r="GPX127" s="3"/>
      <c r="GPY127" s="3"/>
      <c r="GPZ127" s="3"/>
      <c r="GQA127" s="3"/>
      <c r="GQB127" s="3"/>
      <c r="GQC127" s="3"/>
      <c r="GQD127" s="3"/>
      <c r="GQE127" s="3"/>
      <c r="GQF127" s="3"/>
      <c r="GQG127" s="3"/>
      <c r="GQH127" s="3"/>
      <c r="GQI127" s="3"/>
      <c r="GQJ127" s="3"/>
      <c r="GQK127" s="3"/>
      <c r="GQL127" s="3"/>
      <c r="GQM127" s="3"/>
      <c r="GQN127" s="3"/>
      <c r="GQO127" s="3"/>
      <c r="GQP127" s="3"/>
      <c r="GQQ127" s="3"/>
      <c r="GQR127" s="3"/>
      <c r="GQS127" s="3"/>
      <c r="GQT127" s="3"/>
      <c r="GQU127" s="3"/>
      <c r="GQV127" s="3"/>
      <c r="GQW127" s="3"/>
      <c r="GQX127" s="3"/>
      <c r="GQY127" s="3"/>
      <c r="GQZ127" s="3"/>
      <c r="GRA127" s="3"/>
      <c r="GRB127" s="3"/>
      <c r="GRC127" s="3"/>
      <c r="GRD127" s="3"/>
      <c r="GRE127" s="3"/>
      <c r="GRF127" s="3"/>
      <c r="GRG127" s="3"/>
      <c r="GRH127" s="3"/>
      <c r="GRI127" s="3"/>
      <c r="GRJ127" s="3"/>
      <c r="GRK127" s="3"/>
      <c r="GRL127" s="3"/>
      <c r="GRM127" s="3"/>
      <c r="GRN127" s="3"/>
      <c r="GRO127" s="3"/>
      <c r="GRP127" s="3"/>
      <c r="GRQ127" s="3"/>
      <c r="GRR127" s="3"/>
      <c r="GRS127" s="3"/>
      <c r="GRT127" s="3"/>
      <c r="GRU127" s="3"/>
      <c r="GRV127" s="3"/>
      <c r="GRW127" s="3"/>
      <c r="GRX127" s="3"/>
      <c r="GRY127" s="3"/>
      <c r="GRZ127" s="3"/>
      <c r="GSA127" s="3"/>
      <c r="GSB127" s="3"/>
      <c r="GSC127" s="3"/>
      <c r="GSD127" s="3"/>
      <c r="GSE127" s="3"/>
      <c r="GSF127" s="3"/>
      <c r="GSG127" s="3"/>
      <c r="GSH127" s="3"/>
      <c r="GSI127" s="3"/>
      <c r="GSJ127" s="3"/>
      <c r="GSK127" s="3"/>
      <c r="GSL127" s="3"/>
      <c r="GSM127" s="3"/>
      <c r="GSN127" s="3"/>
      <c r="GSO127" s="3"/>
      <c r="GSP127" s="3"/>
      <c r="GSQ127" s="3"/>
      <c r="GSR127" s="3"/>
      <c r="GSS127" s="3"/>
      <c r="GST127" s="3"/>
      <c r="GSU127" s="3"/>
      <c r="GSV127" s="3"/>
      <c r="GSW127" s="3"/>
      <c r="GSX127" s="3"/>
      <c r="GSY127" s="3"/>
      <c r="GSZ127" s="3"/>
      <c r="GTA127" s="3"/>
      <c r="GTB127" s="3"/>
      <c r="GTC127" s="3"/>
      <c r="GTD127" s="3"/>
      <c r="GTE127" s="3"/>
      <c r="GTF127" s="3"/>
      <c r="GTG127" s="3"/>
      <c r="GTH127" s="3"/>
      <c r="GTI127" s="3"/>
      <c r="GTJ127" s="3"/>
      <c r="GTK127" s="3"/>
      <c r="GTL127" s="3"/>
      <c r="GTM127" s="3"/>
      <c r="GTN127" s="3"/>
      <c r="GTO127" s="3"/>
      <c r="GTP127" s="3"/>
      <c r="GTQ127" s="3"/>
      <c r="GTR127" s="3"/>
      <c r="GTS127" s="3"/>
      <c r="GTT127" s="3"/>
      <c r="GTU127" s="3"/>
      <c r="GTV127" s="3"/>
      <c r="GTW127" s="3"/>
      <c r="GTX127" s="3"/>
      <c r="GTY127" s="3"/>
      <c r="GTZ127" s="3"/>
      <c r="GUA127" s="3"/>
      <c r="GUB127" s="3"/>
      <c r="GUC127" s="3"/>
      <c r="GUD127" s="3"/>
      <c r="GUE127" s="3"/>
      <c r="GUF127" s="3"/>
      <c r="GUG127" s="3"/>
      <c r="GUH127" s="3"/>
      <c r="GUI127" s="3"/>
      <c r="GUJ127" s="3"/>
      <c r="GUK127" s="3"/>
      <c r="GUL127" s="3"/>
      <c r="GUM127" s="3"/>
      <c r="GUN127" s="3"/>
      <c r="GUO127" s="3"/>
      <c r="GUP127" s="3"/>
      <c r="GUQ127" s="3"/>
      <c r="GUR127" s="3"/>
      <c r="GUS127" s="3"/>
      <c r="GUT127" s="3"/>
      <c r="GUU127" s="3"/>
      <c r="GUV127" s="3"/>
      <c r="GUW127" s="3"/>
      <c r="GUX127" s="3"/>
      <c r="GUY127" s="3"/>
      <c r="GUZ127" s="3"/>
      <c r="GVA127" s="3"/>
      <c r="GVB127" s="3"/>
      <c r="GVC127" s="3"/>
      <c r="GVD127" s="3"/>
      <c r="GVE127" s="3"/>
      <c r="GVF127" s="3"/>
      <c r="GVG127" s="3"/>
      <c r="GVH127" s="3"/>
      <c r="GVI127" s="3"/>
      <c r="GVJ127" s="3"/>
      <c r="GVK127" s="3"/>
      <c r="GVL127" s="3"/>
      <c r="GVM127" s="3"/>
      <c r="GVN127" s="3"/>
      <c r="GVO127" s="3"/>
      <c r="GVP127" s="3"/>
      <c r="GVQ127" s="3"/>
      <c r="GVR127" s="3"/>
      <c r="GVS127" s="3"/>
      <c r="GVT127" s="3"/>
      <c r="GVU127" s="3"/>
      <c r="GVV127" s="3"/>
      <c r="GVW127" s="3"/>
      <c r="GVX127" s="3"/>
      <c r="GVY127" s="3"/>
      <c r="GVZ127" s="3"/>
      <c r="GWA127" s="3"/>
      <c r="GWB127" s="3"/>
      <c r="GWC127" s="3"/>
      <c r="GWD127" s="3"/>
      <c r="GWE127" s="3"/>
      <c r="GWF127" s="3"/>
      <c r="GWG127" s="3"/>
      <c r="GWH127" s="3"/>
      <c r="GWI127" s="3"/>
      <c r="GWJ127" s="3"/>
      <c r="GWK127" s="3"/>
      <c r="GWL127" s="3"/>
      <c r="GWM127" s="3"/>
      <c r="GWN127" s="3"/>
      <c r="GWO127" s="3"/>
      <c r="GWP127" s="3"/>
      <c r="GWQ127" s="3"/>
      <c r="GWR127" s="3"/>
      <c r="GWS127" s="3"/>
      <c r="GWT127" s="3"/>
      <c r="GWU127" s="3"/>
      <c r="GWV127" s="3"/>
      <c r="GWW127" s="3"/>
      <c r="GWX127" s="3"/>
      <c r="GWY127" s="3"/>
      <c r="GWZ127" s="3"/>
      <c r="GXA127" s="3"/>
      <c r="GXB127" s="3"/>
      <c r="GXC127" s="3"/>
      <c r="GXD127" s="3"/>
      <c r="GXE127" s="3"/>
      <c r="GXF127" s="3"/>
      <c r="GXG127" s="3"/>
      <c r="GXH127" s="3"/>
      <c r="GXI127" s="3"/>
      <c r="GXJ127" s="3"/>
      <c r="GXK127" s="3"/>
      <c r="GXL127" s="3"/>
      <c r="GXM127" s="3"/>
      <c r="GXN127" s="3"/>
      <c r="GXO127" s="3"/>
      <c r="GXP127" s="3"/>
      <c r="GXQ127" s="3"/>
      <c r="GXR127" s="3"/>
      <c r="GXS127" s="3"/>
      <c r="GXT127" s="3"/>
      <c r="GXU127" s="3"/>
      <c r="GXV127" s="3"/>
      <c r="GXW127" s="3"/>
      <c r="GXX127" s="3"/>
      <c r="GXY127" s="3"/>
      <c r="GXZ127" s="3"/>
      <c r="GYA127" s="3"/>
      <c r="GYB127" s="3"/>
      <c r="GYC127" s="3"/>
      <c r="GYD127" s="3"/>
      <c r="GYE127" s="3"/>
      <c r="GYF127" s="3"/>
      <c r="GYG127" s="3"/>
      <c r="GYH127" s="3"/>
      <c r="GYI127" s="3"/>
      <c r="GYJ127" s="3"/>
      <c r="GYK127" s="3"/>
      <c r="GYL127" s="3"/>
      <c r="GYM127" s="3"/>
      <c r="GYN127" s="3"/>
      <c r="GYO127" s="3"/>
      <c r="GYP127" s="3"/>
      <c r="GYQ127" s="3"/>
      <c r="GYR127" s="3"/>
      <c r="GYS127" s="3"/>
      <c r="GYT127" s="3"/>
      <c r="GYU127" s="3"/>
      <c r="GYV127" s="3"/>
      <c r="GYW127" s="3"/>
      <c r="GYX127" s="3"/>
      <c r="GYY127" s="3"/>
      <c r="GYZ127" s="3"/>
      <c r="GZA127" s="3"/>
      <c r="GZB127" s="3"/>
      <c r="GZC127" s="3"/>
      <c r="GZD127" s="3"/>
      <c r="GZE127" s="3"/>
      <c r="GZF127" s="3"/>
      <c r="GZG127" s="3"/>
      <c r="GZH127" s="3"/>
      <c r="GZI127" s="3"/>
      <c r="GZJ127" s="3"/>
      <c r="GZK127" s="3"/>
      <c r="GZL127" s="3"/>
      <c r="GZM127" s="3"/>
      <c r="GZN127" s="3"/>
      <c r="GZO127" s="3"/>
      <c r="GZP127" s="3"/>
      <c r="GZQ127" s="3"/>
      <c r="GZR127" s="3"/>
      <c r="GZS127" s="3"/>
      <c r="GZT127" s="3"/>
      <c r="GZU127" s="3"/>
      <c r="GZV127" s="3"/>
      <c r="GZW127" s="3"/>
      <c r="GZX127" s="3"/>
      <c r="GZY127" s="3"/>
      <c r="GZZ127" s="3"/>
      <c r="HAA127" s="3"/>
      <c r="HAB127" s="3"/>
      <c r="HAC127" s="3"/>
      <c r="HAD127" s="3"/>
      <c r="HAE127" s="3"/>
      <c r="HAF127" s="3"/>
      <c r="HAG127" s="3"/>
      <c r="HAH127" s="3"/>
      <c r="HAI127" s="3"/>
      <c r="HAJ127" s="3"/>
      <c r="HAK127" s="3"/>
      <c r="HAL127" s="3"/>
      <c r="HAM127" s="3"/>
      <c r="HAN127" s="3"/>
      <c r="HAO127" s="3"/>
      <c r="HAP127" s="3"/>
      <c r="HAQ127" s="3"/>
      <c r="HAR127" s="3"/>
      <c r="HAS127" s="3"/>
      <c r="HAT127" s="3"/>
      <c r="HAU127" s="3"/>
      <c r="HAV127" s="3"/>
      <c r="HAW127" s="3"/>
      <c r="HAX127" s="3"/>
      <c r="HAY127" s="3"/>
      <c r="HAZ127" s="3"/>
      <c r="HBA127" s="3"/>
      <c r="HBB127" s="3"/>
      <c r="HBC127" s="3"/>
      <c r="HBD127" s="3"/>
      <c r="HBE127" s="3"/>
      <c r="HBF127" s="3"/>
      <c r="HBG127" s="3"/>
      <c r="HBH127" s="3"/>
      <c r="HBI127" s="3"/>
      <c r="HBJ127" s="3"/>
      <c r="HBK127" s="3"/>
      <c r="HBL127" s="3"/>
      <c r="HBM127" s="3"/>
      <c r="HBN127" s="3"/>
      <c r="HBO127" s="3"/>
      <c r="HBP127" s="3"/>
      <c r="HBQ127" s="3"/>
      <c r="HBR127" s="3"/>
      <c r="HBS127" s="3"/>
      <c r="HBT127" s="3"/>
      <c r="HBU127" s="3"/>
      <c r="HBV127" s="3"/>
      <c r="HBW127" s="3"/>
      <c r="HBX127" s="3"/>
      <c r="HBY127" s="3"/>
      <c r="HBZ127" s="3"/>
      <c r="HCA127" s="3"/>
      <c r="HCB127" s="3"/>
      <c r="HCC127" s="3"/>
      <c r="HCD127" s="3"/>
      <c r="HCE127" s="3"/>
      <c r="HCF127" s="3"/>
      <c r="HCG127" s="3"/>
      <c r="HCH127" s="3"/>
      <c r="HCI127" s="3"/>
      <c r="HCJ127" s="3"/>
      <c r="HCK127" s="3"/>
      <c r="HCL127" s="3"/>
      <c r="HCM127" s="3"/>
      <c r="HCN127" s="3"/>
      <c r="HCO127" s="3"/>
      <c r="HCP127" s="3"/>
      <c r="HCQ127" s="3"/>
      <c r="HCR127" s="3"/>
      <c r="HCS127" s="3"/>
      <c r="HCT127" s="3"/>
      <c r="HCU127" s="3"/>
      <c r="HCV127" s="3"/>
      <c r="HCW127" s="3"/>
      <c r="HCX127" s="3"/>
      <c r="HCY127" s="3"/>
      <c r="HCZ127" s="3"/>
      <c r="HDA127" s="3"/>
      <c r="HDB127" s="3"/>
      <c r="HDC127" s="3"/>
      <c r="HDD127" s="3"/>
      <c r="HDE127" s="3"/>
      <c r="HDF127" s="3"/>
      <c r="HDG127" s="3"/>
      <c r="HDH127" s="3"/>
      <c r="HDI127" s="3"/>
      <c r="HDJ127" s="3"/>
      <c r="HDK127" s="3"/>
      <c r="HDL127" s="3"/>
      <c r="HDM127" s="3"/>
      <c r="HDN127" s="3"/>
      <c r="HDO127" s="3"/>
      <c r="HDP127" s="3"/>
      <c r="HDQ127" s="3"/>
      <c r="HDR127" s="3"/>
      <c r="HDS127" s="3"/>
      <c r="HDT127" s="3"/>
      <c r="HDU127" s="3"/>
      <c r="HDV127" s="3"/>
      <c r="HDW127" s="3"/>
      <c r="HDX127" s="3"/>
      <c r="HDY127" s="3"/>
      <c r="HDZ127" s="3"/>
      <c r="HEA127" s="3"/>
      <c r="HEB127" s="3"/>
      <c r="HEC127" s="3"/>
      <c r="HED127" s="3"/>
      <c r="HEE127" s="3"/>
      <c r="HEF127" s="3"/>
      <c r="HEG127" s="3"/>
      <c r="HEH127" s="3"/>
      <c r="HEI127" s="3"/>
      <c r="HEJ127" s="3"/>
      <c r="HEK127" s="3"/>
      <c r="HEL127" s="3"/>
      <c r="HEM127" s="3"/>
      <c r="HEN127" s="3"/>
      <c r="HEO127" s="3"/>
      <c r="HEP127" s="3"/>
      <c r="HEQ127" s="3"/>
      <c r="HER127" s="3"/>
      <c r="HES127" s="3"/>
      <c r="HET127" s="3"/>
      <c r="HEU127" s="3"/>
      <c r="HEV127" s="3"/>
      <c r="HEW127" s="3"/>
      <c r="HEX127" s="3"/>
      <c r="HEY127" s="3"/>
      <c r="HEZ127" s="3"/>
      <c r="HFA127" s="3"/>
      <c r="HFB127" s="3"/>
      <c r="HFC127" s="3"/>
      <c r="HFD127" s="3"/>
      <c r="HFE127" s="3"/>
      <c r="HFF127" s="3"/>
      <c r="HFG127" s="3"/>
      <c r="HFH127" s="3"/>
      <c r="HFI127" s="3"/>
      <c r="HFJ127" s="3"/>
      <c r="HFK127" s="3"/>
      <c r="HFL127" s="3"/>
      <c r="HFM127" s="3"/>
      <c r="HFN127" s="3"/>
      <c r="HFO127" s="3"/>
      <c r="HFP127" s="3"/>
      <c r="HFQ127" s="3"/>
      <c r="HFR127" s="3"/>
      <c r="HFS127" s="3"/>
      <c r="HFT127" s="3"/>
      <c r="HFU127" s="3"/>
      <c r="HFV127" s="3"/>
      <c r="HFW127" s="3"/>
      <c r="HFX127" s="3"/>
      <c r="HFY127" s="3"/>
      <c r="HFZ127" s="3"/>
      <c r="HGA127" s="3"/>
      <c r="HGB127" s="3"/>
      <c r="HGC127" s="3"/>
      <c r="HGD127" s="3"/>
      <c r="HGE127" s="3"/>
      <c r="HGF127" s="3"/>
      <c r="HGG127" s="3"/>
      <c r="HGH127" s="3"/>
      <c r="HGI127" s="3"/>
      <c r="HGJ127" s="3"/>
      <c r="HGK127" s="3"/>
      <c r="HGL127" s="3"/>
      <c r="HGM127" s="3"/>
      <c r="HGN127" s="3"/>
      <c r="HGO127" s="3"/>
      <c r="HGP127" s="3"/>
      <c r="HGQ127" s="3"/>
      <c r="HGR127" s="3"/>
      <c r="HGS127" s="3"/>
      <c r="HGT127" s="3"/>
      <c r="HGU127" s="3"/>
      <c r="HGV127" s="3"/>
      <c r="HGW127" s="3"/>
      <c r="HGX127" s="3"/>
      <c r="HGY127" s="3"/>
      <c r="HGZ127" s="3"/>
      <c r="HHA127" s="3"/>
      <c r="HHB127" s="3"/>
      <c r="HHC127" s="3"/>
      <c r="HHD127" s="3"/>
      <c r="HHE127" s="3"/>
      <c r="HHF127" s="3"/>
      <c r="HHG127" s="3"/>
      <c r="HHH127" s="3"/>
      <c r="HHI127" s="3"/>
      <c r="HHJ127" s="3"/>
      <c r="HHK127" s="3"/>
      <c r="HHL127" s="3"/>
      <c r="HHM127" s="3"/>
      <c r="HHN127" s="3"/>
      <c r="HHO127" s="3"/>
      <c r="HHP127" s="3"/>
      <c r="HHQ127" s="3"/>
      <c r="HHR127" s="3"/>
      <c r="HHS127" s="3"/>
      <c r="HHT127" s="3"/>
      <c r="HHU127" s="3"/>
      <c r="HHV127" s="3"/>
      <c r="HHW127" s="3"/>
      <c r="HHX127" s="3"/>
      <c r="HHY127" s="3"/>
      <c r="HHZ127" s="3"/>
      <c r="HIA127" s="3"/>
      <c r="HIB127" s="3"/>
      <c r="HIC127" s="3"/>
      <c r="HID127" s="3"/>
      <c r="HIE127" s="3"/>
      <c r="HIF127" s="3"/>
      <c r="HIG127" s="3"/>
      <c r="HIH127" s="3"/>
      <c r="HII127" s="3"/>
      <c r="HIJ127" s="3"/>
      <c r="HIK127" s="3"/>
      <c r="HIL127" s="3"/>
      <c r="HIM127" s="3"/>
      <c r="HIN127" s="3"/>
      <c r="HIO127" s="3"/>
      <c r="HIP127" s="3"/>
      <c r="HIQ127" s="3"/>
      <c r="HIR127" s="3"/>
      <c r="HIS127" s="3"/>
      <c r="HIT127" s="3"/>
      <c r="HIU127" s="3"/>
      <c r="HIV127" s="3"/>
      <c r="HIW127" s="3"/>
      <c r="HIX127" s="3"/>
      <c r="HIY127" s="3"/>
      <c r="HIZ127" s="3"/>
      <c r="HJA127" s="3"/>
      <c r="HJB127" s="3"/>
      <c r="HJC127" s="3"/>
      <c r="HJD127" s="3"/>
      <c r="HJE127" s="3"/>
      <c r="HJF127" s="3"/>
      <c r="HJG127" s="3"/>
      <c r="HJH127" s="3"/>
      <c r="HJI127" s="3"/>
      <c r="HJJ127" s="3"/>
      <c r="HJK127" s="3"/>
      <c r="HJL127" s="3"/>
      <c r="HJM127" s="3"/>
      <c r="HJN127" s="3"/>
      <c r="HJO127" s="3"/>
      <c r="HJP127" s="3"/>
      <c r="HJQ127" s="3"/>
      <c r="HJR127" s="3"/>
      <c r="HJS127" s="3"/>
      <c r="HJT127" s="3"/>
      <c r="HJU127" s="3"/>
      <c r="HJV127" s="3"/>
      <c r="HJW127" s="3"/>
      <c r="HJX127" s="3"/>
      <c r="HJY127" s="3"/>
      <c r="HJZ127" s="3"/>
      <c r="HKA127" s="3"/>
      <c r="HKB127" s="3"/>
      <c r="HKC127" s="3"/>
      <c r="HKD127" s="3"/>
      <c r="HKE127" s="3"/>
      <c r="HKF127" s="3"/>
      <c r="HKG127" s="3"/>
      <c r="HKH127" s="3"/>
      <c r="HKI127" s="3"/>
      <c r="HKJ127" s="3"/>
      <c r="HKK127" s="3"/>
      <c r="HKL127" s="3"/>
      <c r="HKM127" s="3"/>
      <c r="HKN127" s="3"/>
      <c r="HKO127" s="3"/>
      <c r="HKP127" s="3"/>
      <c r="HKQ127" s="3"/>
      <c r="HKR127" s="3"/>
      <c r="HKS127" s="3"/>
      <c r="HKT127" s="3"/>
      <c r="HKU127" s="3"/>
      <c r="HKV127" s="3"/>
      <c r="HKW127" s="3"/>
      <c r="HKX127" s="3"/>
      <c r="HKY127" s="3"/>
      <c r="HKZ127" s="3"/>
      <c r="HLA127" s="3"/>
      <c r="HLB127" s="3"/>
      <c r="HLC127" s="3"/>
      <c r="HLD127" s="3"/>
      <c r="HLE127" s="3"/>
      <c r="HLF127" s="3"/>
      <c r="HLG127" s="3"/>
      <c r="HLH127" s="3"/>
      <c r="HLI127" s="3"/>
      <c r="HLJ127" s="3"/>
      <c r="HLK127" s="3"/>
      <c r="HLL127" s="3"/>
      <c r="HLM127" s="3"/>
      <c r="HLN127" s="3"/>
      <c r="HLO127" s="3"/>
      <c r="HLP127" s="3"/>
      <c r="HLQ127" s="3"/>
      <c r="HLR127" s="3"/>
      <c r="HLS127" s="3"/>
      <c r="HLT127" s="3"/>
      <c r="HLU127" s="3"/>
      <c r="HLV127" s="3"/>
      <c r="HLW127" s="3"/>
      <c r="HLX127" s="3"/>
      <c r="HLY127" s="3"/>
      <c r="HLZ127" s="3"/>
      <c r="HMA127" s="3"/>
      <c r="HMB127" s="3"/>
      <c r="HMC127" s="3"/>
      <c r="HMD127" s="3"/>
      <c r="HME127" s="3"/>
      <c r="HMF127" s="3"/>
      <c r="HMG127" s="3"/>
      <c r="HMH127" s="3"/>
      <c r="HMI127" s="3"/>
      <c r="HMJ127" s="3"/>
      <c r="HMK127" s="3"/>
      <c r="HML127" s="3"/>
      <c r="HMM127" s="3"/>
      <c r="HMN127" s="3"/>
      <c r="HMO127" s="3"/>
      <c r="HMP127" s="3"/>
      <c r="HMQ127" s="3"/>
      <c r="HMR127" s="3"/>
      <c r="HMS127" s="3"/>
      <c r="HMT127" s="3"/>
      <c r="HMU127" s="3"/>
      <c r="HMV127" s="3"/>
      <c r="HMW127" s="3"/>
      <c r="HMX127" s="3"/>
      <c r="HMY127" s="3"/>
      <c r="HMZ127" s="3"/>
      <c r="HNA127" s="3"/>
      <c r="HNB127" s="3"/>
      <c r="HNC127" s="3"/>
      <c r="HND127" s="3"/>
      <c r="HNE127" s="3"/>
      <c r="HNF127" s="3"/>
      <c r="HNG127" s="3"/>
      <c r="HNH127" s="3"/>
      <c r="HNI127" s="3"/>
      <c r="HNJ127" s="3"/>
      <c r="HNK127" s="3"/>
      <c r="HNL127" s="3"/>
      <c r="HNM127" s="3"/>
      <c r="HNN127" s="3"/>
      <c r="HNO127" s="3"/>
      <c r="HNP127" s="3"/>
      <c r="HNQ127" s="3"/>
      <c r="HNR127" s="3"/>
      <c r="HNS127" s="3"/>
      <c r="HNT127" s="3"/>
      <c r="HNU127" s="3"/>
      <c r="HNV127" s="3"/>
      <c r="HNW127" s="3"/>
      <c r="HNX127" s="3"/>
      <c r="HNY127" s="3"/>
      <c r="HNZ127" s="3"/>
      <c r="HOA127" s="3"/>
      <c r="HOB127" s="3"/>
      <c r="HOC127" s="3"/>
      <c r="HOD127" s="3"/>
      <c r="HOE127" s="3"/>
      <c r="HOF127" s="3"/>
      <c r="HOG127" s="3"/>
      <c r="HOH127" s="3"/>
      <c r="HOI127" s="3"/>
      <c r="HOJ127" s="3"/>
      <c r="HOK127" s="3"/>
      <c r="HOL127" s="3"/>
      <c r="HOM127" s="3"/>
      <c r="HON127" s="3"/>
      <c r="HOO127" s="3"/>
      <c r="HOP127" s="3"/>
      <c r="HOQ127" s="3"/>
      <c r="HOR127" s="3"/>
      <c r="HOS127" s="3"/>
      <c r="HOT127" s="3"/>
      <c r="HOU127" s="3"/>
      <c r="HOV127" s="3"/>
      <c r="HOW127" s="3"/>
      <c r="HOX127" s="3"/>
      <c r="HOY127" s="3"/>
      <c r="HOZ127" s="3"/>
      <c r="HPA127" s="3"/>
      <c r="HPB127" s="3"/>
      <c r="HPC127" s="3"/>
      <c r="HPD127" s="3"/>
      <c r="HPE127" s="3"/>
      <c r="HPF127" s="3"/>
      <c r="HPG127" s="3"/>
      <c r="HPH127" s="3"/>
      <c r="HPI127" s="3"/>
      <c r="HPJ127" s="3"/>
      <c r="HPK127" s="3"/>
      <c r="HPL127" s="3"/>
      <c r="HPM127" s="3"/>
      <c r="HPN127" s="3"/>
      <c r="HPO127" s="3"/>
      <c r="HPP127" s="3"/>
      <c r="HPQ127" s="3"/>
      <c r="HPR127" s="3"/>
      <c r="HPS127" s="3"/>
      <c r="HPT127" s="3"/>
      <c r="HPU127" s="3"/>
      <c r="HPV127" s="3"/>
      <c r="HPW127" s="3"/>
      <c r="HPX127" s="3"/>
      <c r="HPY127" s="3"/>
      <c r="HPZ127" s="3"/>
      <c r="HQA127" s="3"/>
      <c r="HQB127" s="3"/>
      <c r="HQC127" s="3"/>
      <c r="HQD127" s="3"/>
      <c r="HQE127" s="3"/>
      <c r="HQF127" s="3"/>
      <c r="HQG127" s="3"/>
      <c r="HQH127" s="3"/>
      <c r="HQI127" s="3"/>
      <c r="HQJ127" s="3"/>
      <c r="HQK127" s="3"/>
      <c r="HQL127" s="3"/>
      <c r="HQM127" s="3"/>
      <c r="HQN127" s="3"/>
      <c r="HQO127" s="3"/>
      <c r="HQP127" s="3"/>
      <c r="HQQ127" s="3"/>
      <c r="HQR127" s="3"/>
      <c r="HQS127" s="3"/>
      <c r="HQT127" s="3"/>
      <c r="HQU127" s="3"/>
      <c r="HQV127" s="3"/>
      <c r="HQW127" s="3"/>
      <c r="HQX127" s="3"/>
      <c r="HQY127" s="3"/>
      <c r="HQZ127" s="3"/>
      <c r="HRA127" s="3"/>
      <c r="HRB127" s="3"/>
      <c r="HRC127" s="3"/>
      <c r="HRD127" s="3"/>
      <c r="HRE127" s="3"/>
      <c r="HRF127" s="3"/>
      <c r="HRG127" s="3"/>
      <c r="HRH127" s="3"/>
      <c r="HRI127" s="3"/>
      <c r="HRJ127" s="3"/>
      <c r="HRK127" s="3"/>
      <c r="HRL127" s="3"/>
      <c r="HRM127" s="3"/>
      <c r="HRN127" s="3"/>
      <c r="HRO127" s="3"/>
      <c r="HRP127" s="3"/>
      <c r="HRQ127" s="3"/>
      <c r="HRR127" s="3"/>
      <c r="HRS127" s="3"/>
      <c r="HRT127" s="3"/>
      <c r="HRU127" s="3"/>
      <c r="HRV127" s="3"/>
      <c r="HRW127" s="3"/>
      <c r="HRX127" s="3"/>
      <c r="HRY127" s="3"/>
      <c r="HRZ127" s="3"/>
      <c r="HSA127" s="3"/>
      <c r="HSB127" s="3"/>
      <c r="HSC127" s="3"/>
      <c r="HSD127" s="3"/>
      <c r="HSE127" s="3"/>
      <c r="HSF127" s="3"/>
      <c r="HSG127" s="3"/>
      <c r="HSH127" s="3"/>
      <c r="HSI127" s="3"/>
      <c r="HSJ127" s="3"/>
      <c r="HSK127" s="3"/>
      <c r="HSL127" s="3"/>
      <c r="HSM127" s="3"/>
      <c r="HSN127" s="3"/>
      <c r="HSO127" s="3"/>
      <c r="HSP127" s="3"/>
      <c r="HSQ127" s="3"/>
      <c r="HSR127" s="3"/>
      <c r="HSS127" s="3"/>
      <c r="HST127" s="3"/>
      <c r="HSU127" s="3"/>
      <c r="HSV127" s="3"/>
      <c r="HSW127" s="3"/>
      <c r="HSX127" s="3"/>
      <c r="HSY127" s="3"/>
      <c r="HSZ127" s="3"/>
      <c r="HTA127" s="3"/>
      <c r="HTB127" s="3"/>
      <c r="HTC127" s="3"/>
      <c r="HTD127" s="3"/>
      <c r="HTE127" s="3"/>
      <c r="HTF127" s="3"/>
      <c r="HTG127" s="3"/>
      <c r="HTH127" s="3"/>
      <c r="HTI127" s="3"/>
      <c r="HTJ127" s="3"/>
      <c r="HTK127" s="3"/>
      <c r="HTL127" s="3"/>
      <c r="HTM127" s="3"/>
      <c r="HTN127" s="3"/>
      <c r="HTO127" s="3"/>
      <c r="HTP127" s="3"/>
      <c r="HTQ127" s="3"/>
      <c r="HTR127" s="3"/>
      <c r="HTS127" s="3"/>
      <c r="HTT127" s="3"/>
      <c r="HTU127" s="3"/>
      <c r="HTV127" s="3"/>
      <c r="HTW127" s="3"/>
      <c r="HTX127" s="3"/>
      <c r="HTY127" s="3"/>
      <c r="HTZ127" s="3"/>
      <c r="HUA127" s="3"/>
      <c r="HUB127" s="3"/>
      <c r="HUC127" s="3"/>
      <c r="HUD127" s="3"/>
      <c r="HUE127" s="3"/>
      <c r="HUF127" s="3"/>
      <c r="HUG127" s="3"/>
      <c r="HUH127" s="3"/>
      <c r="HUI127" s="3"/>
      <c r="HUJ127" s="3"/>
      <c r="HUK127" s="3"/>
      <c r="HUL127" s="3"/>
      <c r="HUM127" s="3"/>
      <c r="HUN127" s="3"/>
      <c r="HUO127" s="3"/>
      <c r="HUP127" s="3"/>
      <c r="HUQ127" s="3"/>
      <c r="HUR127" s="3"/>
      <c r="HUS127" s="3"/>
      <c r="HUT127" s="3"/>
      <c r="HUU127" s="3"/>
      <c r="HUV127" s="3"/>
      <c r="HUW127" s="3"/>
      <c r="HUX127" s="3"/>
      <c r="HUY127" s="3"/>
      <c r="HUZ127" s="3"/>
      <c r="HVA127" s="3"/>
      <c r="HVB127" s="3"/>
      <c r="HVC127" s="3"/>
      <c r="HVD127" s="3"/>
      <c r="HVE127" s="3"/>
      <c r="HVF127" s="3"/>
      <c r="HVG127" s="3"/>
      <c r="HVH127" s="3"/>
      <c r="HVI127" s="3"/>
      <c r="HVJ127" s="3"/>
      <c r="HVK127" s="3"/>
      <c r="HVL127" s="3"/>
      <c r="HVM127" s="3"/>
      <c r="HVN127" s="3"/>
      <c r="HVO127" s="3"/>
      <c r="HVP127" s="3"/>
      <c r="HVQ127" s="3"/>
      <c r="HVR127" s="3"/>
      <c r="HVS127" s="3"/>
      <c r="HVT127" s="3"/>
      <c r="HVU127" s="3"/>
      <c r="HVV127" s="3"/>
      <c r="HVW127" s="3"/>
      <c r="HVX127" s="3"/>
      <c r="HVY127" s="3"/>
      <c r="HVZ127" s="3"/>
      <c r="HWA127" s="3"/>
      <c r="HWB127" s="3"/>
      <c r="HWC127" s="3"/>
      <c r="HWD127" s="3"/>
      <c r="HWE127" s="3"/>
      <c r="HWF127" s="3"/>
      <c r="HWG127" s="3"/>
      <c r="HWH127" s="3"/>
      <c r="HWI127" s="3"/>
      <c r="HWJ127" s="3"/>
      <c r="HWK127" s="3"/>
      <c r="HWL127" s="3"/>
      <c r="HWM127" s="3"/>
      <c r="HWN127" s="3"/>
      <c r="HWO127" s="3"/>
      <c r="HWP127" s="3"/>
      <c r="HWQ127" s="3"/>
      <c r="HWR127" s="3"/>
      <c r="HWS127" s="3"/>
      <c r="HWT127" s="3"/>
      <c r="HWU127" s="3"/>
      <c r="HWV127" s="3"/>
      <c r="HWW127" s="3"/>
      <c r="HWX127" s="3"/>
      <c r="HWY127" s="3"/>
      <c r="HWZ127" s="3"/>
      <c r="HXA127" s="3"/>
      <c r="HXB127" s="3"/>
      <c r="HXC127" s="3"/>
      <c r="HXD127" s="3"/>
      <c r="HXE127" s="3"/>
      <c r="HXF127" s="3"/>
      <c r="HXG127" s="3"/>
      <c r="HXH127" s="3"/>
      <c r="HXI127" s="3"/>
      <c r="HXJ127" s="3"/>
      <c r="HXK127" s="3"/>
      <c r="HXL127" s="3"/>
      <c r="HXM127" s="3"/>
      <c r="HXN127" s="3"/>
      <c r="HXO127" s="3"/>
      <c r="HXP127" s="3"/>
      <c r="HXQ127" s="3"/>
      <c r="HXR127" s="3"/>
      <c r="HXS127" s="3"/>
      <c r="HXT127" s="3"/>
      <c r="HXU127" s="3"/>
      <c r="HXV127" s="3"/>
      <c r="HXW127" s="3"/>
      <c r="HXX127" s="3"/>
      <c r="HXY127" s="3"/>
      <c r="HXZ127" s="3"/>
      <c r="HYA127" s="3"/>
      <c r="HYB127" s="3"/>
      <c r="HYC127" s="3"/>
      <c r="HYD127" s="3"/>
      <c r="HYE127" s="3"/>
      <c r="HYF127" s="3"/>
      <c r="HYG127" s="3"/>
      <c r="HYH127" s="3"/>
      <c r="HYI127" s="3"/>
      <c r="HYJ127" s="3"/>
      <c r="HYK127" s="3"/>
      <c r="HYL127" s="3"/>
      <c r="HYM127" s="3"/>
      <c r="HYN127" s="3"/>
      <c r="HYO127" s="3"/>
      <c r="HYP127" s="3"/>
      <c r="HYQ127" s="3"/>
      <c r="HYR127" s="3"/>
      <c r="HYS127" s="3"/>
      <c r="HYT127" s="3"/>
      <c r="HYU127" s="3"/>
      <c r="HYV127" s="3"/>
      <c r="HYW127" s="3"/>
      <c r="HYX127" s="3"/>
      <c r="HYY127" s="3"/>
      <c r="HYZ127" s="3"/>
      <c r="HZA127" s="3"/>
      <c r="HZB127" s="3"/>
      <c r="HZC127" s="3"/>
      <c r="HZD127" s="3"/>
      <c r="HZE127" s="3"/>
      <c r="HZF127" s="3"/>
      <c r="HZG127" s="3"/>
      <c r="HZH127" s="3"/>
      <c r="HZI127" s="3"/>
      <c r="HZJ127" s="3"/>
      <c r="HZK127" s="3"/>
      <c r="HZL127" s="3"/>
      <c r="HZM127" s="3"/>
      <c r="HZN127" s="3"/>
      <c r="HZO127" s="3"/>
      <c r="HZP127" s="3"/>
      <c r="HZQ127" s="3"/>
      <c r="HZR127" s="3"/>
      <c r="HZS127" s="3"/>
      <c r="HZT127" s="3"/>
      <c r="HZU127" s="3"/>
      <c r="HZV127" s="3"/>
      <c r="HZW127" s="3"/>
      <c r="HZX127" s="3"/>
      <c r="HZY127" s="3"/>
      <c r="HZZ127" s="3"/>
      <c r="IAA127" s="3"/>
      <c r="IAB127" s="3"/>
      <c r="IAC127" s="3"/>
      <c r="IAD127" s="3"/>
      <c r="IAE127" s="3"/>
      <c r="IAF127" s="3"/>
      <c r="IAG127" s="3"/>
      <c r="IAH127" s="3"/>
      <c r="IAI127" s="3"/>
      <c r="IAJ127" s="3"/>
      <c r="IAK127" s="3"/>
      <c r="IAL127" s="3"/>
      <c r="IAM127" s="3"/>
      <c r="IAN127" s="3"/>
      <c r="IAO127" s="3"/>
      <c r="IAP127" s="3"/>
      <c r="IAQ127" s="3"/>
      <c r="IAR127" s="3"/>
      <c r="IAS127" s="3"/>
      <c r="IAT127" s="3"/>
      <c r="IAU127" s="3"/>
      <c r="IAV127" s="3"/>
      <c r="IAW127" s="3"/>
      <c r="IAX127" s="3"/>
      <c r="IAY127" s="3"/>
      <c r="IAZ127" s="3"/>
      <c r="IBA127" s="3"/>
      <c r="IBB127" s="3"/>
      <c r="IBC127" s="3"/>
      <c r="IBD127" s="3"/>
      <c r="IBE127" s="3"/>
      <c r="IBF127" s="3"/>
      <c r="IBG127" s="3"/>
      <c r="IBH127" s="3"/>
      <c r="IBI127" s="3"/>
      <c r="IBJ127" s="3"/>
      <c r="IBK127" s="3"/>
      <c r="IBL127" s="3"/>
      <c r="IBM127" s="3"/>
      <c r="IBN127" s="3"/>
      <c r="IBO127" s="3"/>
      <c r="IBP127" s="3"/>
      <c r="IBQ127" s="3"/>
      <c r="IBR127" s="3"/>
      <c r="IBS127" s="3"/>
      <c r="IBT127" s="3"/>
      <c r="IBU127" s="3"/>
      <c r="IBV127" s="3"/>
      <c r="IBW127" s="3"/>
      <c r="IBX127" s="3"/>
      <c r="IBY127" s="3"/>
      <c r="IBZ127" s="3"/>
      <c r="ICA127" s="3"/>
      <c r="ICB127" s="3"/>
      <c r="ICC127" s="3"/>
      <c r="ICD127" s="3"/>
      <c r="ICE127" s="3"/>
      <c r="ICF127" s="3"/>
      <c r="ICG127" s="3"/>
      <c r="ICH127" s="3"/>
      <c r="ICI127" s="3"/>
      <c r="ICJ127" s="3"/>
      <c r="ICK127" s="3"/>
      <c r="ICL127" s="3"/>
      <c r="ICM127" s="3"/>
      <c r="ICN127" s="3"/>
      <c r="ICO127" s="3"/>
      <c r="ICP127" s="3"/>
      <c r="ICQ127" s="3"/>
      <c r="ICR127" s="3"/>
      <c r="ICS127" s="3"/>
      <c r="ICT127" s="3"/>
      <c r="ICU127" s="3"/>
      <c r="ICV127" s="3"/>
      <c r="ICW127" s="3"/>
      <c r="ICX127" s="3"/>
      <c r="ICY127" s="3"/>
      <c r="ICZ127" s="3"/>
      <c r="IDA127" s="3"/>
      <c r="IDB127" s="3"/>
      <c r="IDC127" s="3"/>
      <c r="IDD127" s="3"/>
      <c r="IDE127" s="3"/>
      <c r="IDF127" s="3"/>
      <c r="IDG127" s="3"/>
      <c r="IDH127" s="3"/>
      <c r="IDI127" s="3"/>
      <c r="IDJ127" s="3"/>
      <c r="IDK127" s="3"/>
      <c r="IDL127" s="3"/>
      <c r="IDM127" s="3"/>
      <c r="IDN127" s="3"/>
      <c r="IDO127" s="3"/>
      <c r="IDP127" s="3"/>
      <c r="IDQ127" s="3"/>
      <c r="IDR127" s="3"/>
      <c r="IDS127" s="3"/>
      <c r="IDT127" s="3"/>
      <c r="IDU127" s="3"/>
      <c r="IDV127" s="3"/>
      <c r="IDW127" s="3"/>
      <c r="IDX127" s="3"/>
      <c r="IDY127" s="3"/>
      <c r="IDZ127" s="3"/>
      <c r="IEA127" s="3"/>
      <c r="IEB127" s="3"/>
      <c r="IEC127" s="3"/>
      <c r="IED127" s="3"/>
      <c r="IEE127" s="3"/>
      <c r="IEF127" s="3"/>
      <c r="IEG127" s="3"/>
      <c r="IEH127" s="3"/>
      <c r="IEI127" s="3"/>
      <c r="IEJ127" s="3"/>
      <c r="IEK127" s="3"/>
      <c r="IEL127" s="3"/>
      <c r="IEM127" s="3"/>
      <c r="IEN127" s="3"/>
      <c r="IEO127" s="3"/>
      <c r="IEP127" s="3"/>
      <c r="IEQ127" s="3"/>
      <c r="IER127" s="3"/>
      <c r="IES127" s="3"/>
      <c r="IET127" s="3"/>
      <c r="IEU127" s="3"/>
      <c r="IEV127" s="3"/>
      <c r="IEW127" s="3"/>
      <c r="IEX127" s="3"/>
      <c r="IEY127" s="3"/>
      <c r="IEZ127" s="3"/>
      <c r="IFA127" s="3"/>
      <c r="IFB127" s="3"/>
      <c r="IFC127" s="3"/>
      <c r="IFD127" s="3"/>
      <c r="IFE127" s="3"/>
      <c r="IFF127" s="3"/>
      <c r="IFG127" s="3"/>
      <c r="IFH127" s="3"/>
      <c r="IFI127" s="3"/>
      <c r="IFJ127" s="3"/>
      <c r="IFK127" s="3"/>
      <c r="IFL127" s="3"/>
      <c r="IFM127" s="3"/>
      <c r="IFN127" s="3"/>
      <c r="IFO127" s="3"/>
      <c r="IFP127" s="3"/>
      <c r="IFQ127" s="3"/>
      <c r="IFR127" s="3"/>
      <c r="IFS127" s="3"/>
      <c r="IFT127" s="3"/>
      <c r="IFU127" s="3"/>
      <c r="IFV127" s="3"/>
      <c r="IFW127" s="3"/>
      <c r="IFX127" s="3"/>
      <c r="IFY127" s="3"/>
      <c r="IFZ127" s="3"/>
      <c r="IGA127" s="3"/>
      <c r="IGB127" s="3"/>
      <c r="IGC127" s="3"/>
      <c r="IGD127" s="3"/>
      <c r="IGE127" s="3"/>
      <c r="IGF127" s="3"/>
      <c r="IGG127" s="3"/>
      <c r="IGH127" s="3"/>
      <c r="IGI127" s="3"/>
      <c r="IGJ127" s="3"/>
      <c r="IGK127" s="3"/>
      <c r="IGL127" s="3"/>
      <c r="IGM127" s="3"/>
      <c r="IGN127" s="3"/>
      <c r="IGO127" s="3"/>
      <c r="IGP127" s="3"/>
      <c r="IGQ127" s="3"/>
      <c r="IGR127" s="3"/>
      <c r="IGS127" s="3"/>
      <c r="IGT127" s="3"/>
      <c r="IGU127" s="3"/>
      <c r="IGV127" s="3"/>
      <c r="IGW127" s="3"/>
      <c r="IGX127" s="3"/>
      <c r="IGY127" s="3"/>
      <c r="IGZ127" s="3"/>
      <c r="IHA127" s="3"/>
      <c r="IHB127" s="3"/>
      <c r="IHC127" s="3"/>
      <c r="IHD127" s="3"/>
      <c r="IHE127" s="3"/>
      <c r="IHF127" s="3"/>
      <c r="IHG127" s="3"/>
      <c r="IHH127" s="3"/>
      <c r="IHI127" s="3"/>
      <c r="IHJ127" s="3"/>
      <c r="IHK127" s="3"/>
      <c r="IHL127" s="3"/>
      <c r="IHM127" s="3"/>
      <c r="IHN127" s="3"/>
      <c r="IHO127" s="3"/>
      <c r="IHP127" s="3"/>
      <c r="IHQ127" s="3"/>
      <c r="IHR127" s="3"/>
      <c r="IHS127" s="3"/>
      <c r="IHT127" s="3"/>
      <c r="IHU127" s="3"/>
      <c r="IHV127" s="3"/>
      <c r="IHW127" s="3"/>
      <c r="IHX127" s="3"/>
      <c r="IHY127" s="3"/>
      <c r="IHZ127" s="3"/>
      <c r="IIA127" s="3"/>
      <c r="IIB127" s="3"/>
      <c r="IIC127" s="3"/>
      <c r="IID127" s="3"/>
      <c r="IIE127" s="3"/>
      <c r="IIF127" s="3"/>
      <c r="IIG127" s="3"/>
      <c r="IIH127" s="3"/>
      <c r="III127" s="3"/>
      <c r="IIJ127" s="3"/>
      <c r="IIK127" s="3"/>
      <c r="IIL127" s="3"/>
      <c r="IIM127" s="3"/>
      <c r="IIN127" s="3"/>
      <c r="IIO127" s="3"/>
      <c r="IIP127" s="3"/>
      <c r="IIQ127" s="3"/>
      <c r="IIR127" s="3"/>
      <c r="IIS127" s="3"/>
      <c r="IIT127" s="3"/>
      <c r="IIU127" s="3"/>
      <c r="IIV127" s="3"/>
      <c r="IIW127" s="3"/>
      <c r="IIX127" s="3"/>
      <c r="IIY127" s="3"/>
      <c r="IIZ127" s="3"/>
      <c r="IJA127" s="3"/>
      <c r="IJB127" s="3"/>
      <c r="IJC127" s="3"/>
      <c r="IJD127" s="3"/>
      <c r="IJE127" s="3"/>
      <c r="IJF127" s="3"/>
      <c r="IJG127" s="3"/>
      <c r="IJH127" s="3"/>
      <c r="IJI127" s="3"/>
      <c r="IJJ127" s="3"/>
      <c r="IJK127" s="3"/>
      <c r="IJL127" s="3"/>
      <c r="IJM127" s="3"/>
      <c r="IJN127" s="3"/>
      <c r="IJO127" s="3"/>
      <c r="IJP127" s="3"/>
      <c r="IJQ127" s="3"/>
      <c r="IJR127" s="3"/>
      <c r="IJS127" s="3"/>
      <c r="IJT127" s="3"/>
      <c r="IJU127" s="3"/>
      <c r="IJV127" s="3"/>
      <c r="IJW127" s="3"/>
      <c r="IJX127" s="3"/>
      <c r="IJY127" s="3"/>
      <c r="IJZ127" s="3"/>
      <c r="IKA127" s="3"/>
      <c r="IKB127" s="3"/>
      <c r="IKC127" s="3"/>
      <c r="IKD127" s="3"/>
      <c r="IKE127" s="3"/>
      <c r="IKF127" s="3"/>
      <c r="IKG127" s="3"/>
      <c r="IKH127" s="3"/>
      <c r="IKI127" s="3"/>
      <c r="IKJ127" s="3"/>
      <c r="IKK127" s="3"/>
      <c r="IKL127" s="3"/>
      <c r="IKM127" s="3"/>
      <c r="IKN127" s="3"/>
      <c r="IKO127" s="3"/>
      <c r="IKP127" s="3"/>
      <c r="IKQ127" s="3"/>
      <c r="IKR127" s="3"/>
      <c r="IKS127" s="3"/>
      <c r="IKT127" s="3"/>
      <c r="IKU127" s="3"/>
      <c r="IKV127" s="3"/>
      <c r="IKW127" s="3"/>
      <c r="IKX127" s="3"/>
      <c r="IKY127" s="3"/>
      <c r="IKZ127" s="3"/>
      <c r="ILA127" s="3"/>
      <c r="ILB127" s="3"/>
      <c r="ILC127" s="3"/>
      <c r="ILD127" s="3"/>
      <c r="ILE127" s="3"/>
      <c r="ILF127" s="3"/>
      <c r="ILG127" s="3"/>
      <c r="ILH127" s="3"/>
      <c r="ILI127" s="3"/>
      <c r="ILJ127" s="3"/>
      <c r="ILK127" s="3"/>
      <c r="ILL127" s="3"/>
      <c r="ILM127" s="3"/>
      <c r="ILN127" s="3"/>
      <c r="ILO127" s="3"/>
      <c r="ILP127" s="3"/>
      <c r="ILQ127" s="3"/>
      <c r="ILR127" s="3"/>
      <c r="ILS127" s="3"/>
      <c r="ILT127" s="3"/>
      <c r="ILU127" s="3"/>
      <c r="ILV127" s="3"/>
      <c r="ILW127" s="3"/>
      <c r="ILX127" s="3"/>
      <c r="ILY127" s="3"/>
      <c r="ILZ127" s="3"/>
      <c r="IMA127" s="3"/>
      <c r="IMB127" s="3"/>
      <c r="IMC127" s="3"/>
      <c r="IMD127" s="3"/>
      <c r="IME127" s="3"/>
      <c r="IMF127" s="3"/>
      <c r="IMG127" s="3"/>
      <c r="IMH127" s="3"/>
      <c r="IMI127" s="3"/>
      <c r="IMJ127" s="3"/>
      <c r="IMK127" s="3"/>
      <c r="IML127" s="3"/>
      <c r="IMM127" s="3"/>
      <c r="IMN127" s="3"/>
      <c r="IMO127" s="3"/>
      <c r="IMP127" s="3"/>
      <c r="IMQ127" s="3"/>
      <c r="IMR127" s="3"/>
      <c r="IMS127" s="3"/>
      <c r="IMT127" s="3"/>
      <c r="IMU127" s="3"/>
      <c r="IMV127" s="3"/>
      <c r="IMW127" s="3"/>
      <c r="IMX127" s="3"/>
      <c r="IMY127" s="3"/>
      <c r="IMZ127" s="3"/>
      <c r="INA127" s="3"/>
      <c r="INB127" s="3"/>
      <c r="INC127" s="3"/>
      <c r="IND127" s="3"/>
      <c r="INE127" s="3"/>
      <c r="INF127" s="3"/>
      <c r="ING127" s="3"/>
      <c r="INH127" s="3"/>
      <c r="INI127" s="3"/>
      <c r="INJ127" s="3"/>
      <c r="INK127" s="3"/>
      <c r="INL127" s="3"/>
      <c r="INM127" s="3"/>
      <c r="INN127" s="3"/>
      <c r="INO127" s="3"/>
      <c r="INP127" s="3"/>
      <c r="INQ127" s="3"/>
      <c r="INR127" s="3"/>
      <c r="INS127" s="3"/>
      <c r="INT127" s="3"/>
      <c r="INU127" s="3"/>
      <c r="INV127" s="3"/>
      <c r="INW127" s="3"/>
      <c r="INX127" s="3"/>
      <c r="INY127" s="3"/>
      <c r="INZ127" s="3"/>
      <c r="IOA127" s="3"/>
      <c r="IOB127" s="3"/>
      <c r="IOC127" s="3"/>
      <c r="IOD127" s="3"/>
      <c r="IOE127" s="3"/>
      <c r="IOF127" s="3"/>
      <c r="IOG127" s="3"/>
      <c r="IOH127" s="3"/>
      <c r="IOI127" s="3"/>
      <c r="IOJ127" s="3"/>
      <c r="IOK127" s="3"/>
      <c r="IOL127" s="3"/>
      <c r="IOM127" s="3"/>
      <c r="ION127" s="3"/>
      <c r="IOO127" s="3"/>
      <c r="IOP127" s="3"/>
      <c r="IOQ127" s="3"/>
      <c r="IOR127" s="3"/>
      <c r="IOS127" s="3"/>
      <c r="IOT127" s="3"/>
      <c r="IOU127" s="3"/>
      <c r="IOV127" s="3"/>
      <c r="IOW127" s="3"/>
      <c r="IOX127" s="3"/>
      <c r="IOY127" s="3"/>
      <c r="IOZ127" s="3"/>
      <c r="IPA127" s="3"/>
      <c r="IPB127" s="3"/>
      <c r="IPC127" s="3"/>
      <c r="IPD127" s="3"/>
      <c r="IPE127" s="3"/>
      <c r="IPF127" s="3"/>
      <c r="IPG127" s="3"/>
      <c r="IPH127" s="3"/>
      <c r="IPI127" s="3"/>
      <c r="IPJ127" s="3"/>
      <c r="IPK127" s="3"/>
      <c r="IPL127" s="3"/>
      <c r="IPM127" s="3"/>
      <c r="IPN127" s="3"/>
      <c r="IPO127" s="3"/>
      <c r="IPP127" s="3"/>
      <c r="IPQ127" s="3"/>
      <c r="IPR127" s="3"/>
      <c r="IPS127" s="3"/>
      <c r="IPT127" s="3"/>
      <c r="IPU127" s="3"/>
      <c r="IPV127" s="3"/>
      <c r="IPW127" s="3"/>
      <c r="IPX127" s="3"/>
      <c r="IPY127" s="3"/>
      <c r="IPZ127" s="3"/>
      <c r="IQA127" s="3"/>
      <c r="IQB127" s="3"/>
      <c r="IQC127" s="3"/>
      <c r="IQD127" s="3"/>
      <c r="IQE127" s="3"/>
      <c r="IQF127" s="3"/>
      <c r="IQG127" s="3"/>
      <c r="IQH127" s="3"/>
      <c r="IQI127" s="3"/>
      <c r="IQJ127" s="3"/>
      <c r="IQK127" s="3"/>
      <c r="IQL127" s="3"/>
      <c r="IQM127" s="3"/>
      <c r="IQN127" s="3"/>
      <c r="IQO127" s="3"/>
      <c r="IQP127" s="3"/>
      <c r="IQQ127" s="3"/>
      <c r="IQR127" s="3"/>
      <c r="IQS127" s="3"/>
      <c r="IQT127" s="3"/>
      <c r="IQU127" s="3"/>
      <c r="IQV127" s="3"/>
      <c r="IQW127" s="3"/>
      <c r="IQX127" s="3"/>
      <c r="IQY127" s="3"/>
      <c r="IQZ127" s="3"/>
      <c r="IRA127" s="3"/>
      <c r="IRB127" s="3"/>
      <c r="IRC127" s="3"/>
      <c r="IRD127" s="3"/>
      <c r="IRE127" s="3"/>
      <c r="IRF127" s="3"/>
      <c r="IRG127" s="3"/>
      <c r="IRH127" s="3"/>
      <c r="IRI127" s="3"/>
      <c r="IRJ127" s="3"/>
      <c r="IRK127" s="3"/>
      <c r="IRL127" s="3"/>
      <c r="IRM127" s="3"/>
      <c r="IRN127" s="3"/>
      <c r="IRO127" s="3"/>
      <c r="IRP127" s="3"/>
      <c r="IRQ127" s="3"/>
      <c r="IRR127" s="3"/>
      <c r="IRS127" s="3"/>
      <c r="IRT127" s="3"/>
      <c r="IRU127" s="3"/>
      <c r="IRV127" s="3"/>
      <c r="IRW127" s="3"/>
      <c r="IRX127" s="3"/>
      <c r="IRY127" s="3"/>
      <c r="IRZ127" s="3"/>
      <c r="ISA127" s="3"/>
      <c r="ISB127" s="3"/>
      <c r="ISC127" s="3"/>
      <c r="ISD127" s="3"/>
      <c r="ISE127" s="3"/>
      <c r="ISF127" s="3"/>
      <c r="ISG127" s="3"/>
      <c r="ISH127" s="3"/>
      <c r="ISI127" s="3"/>
      <c r="ISJ127" s="3"/>
      <c r="ISK127" s="3"/>
      <c r="ISL127" s="3"/>
      <c r="ISM127" s="3"/>
      <c r="ISN127" s="3"/>
      <c r="ISO127" s="3"/>
      <c r="ISP127" s="3"/>
      <c r="ISQ127" s="3"/>
      <c r="ISR127" s="3"/>
      <c r="ISS127" s="3"/>
      <c r="IST127" s="3"/>
      <c r="ISU127" s="3"/>
      <c r="ISV127" s="3"/>
      <c r="ISW127" s="3"/>
      <c r="ISX127" s="3"/>
      <c r="ISY127" s="3"/>
      <c r="ISZ127" s="3"/>
      <c r="ITA127" s="3"/>
      <c r="ITB127" s="3"/>
      <c r="ITC127" s="3"/>
      <c r="ITD127" s="3"/>
      <c r="ITE127" s="3"/>
      <c r="ITF127" s="3"/>
      <c r="ITG127" s="3"/>
      <c r="ITH127" s="3"/>
      <c r="ITI127" s="3"/>
      <c r="ITJ127" s="3"/>
      <c r="ITK127" s="3"/>
      <c r="ITL127" s="3"/>
      <c r="ITM127" s="3"/>
      <c r="ITN127" s="3"/>
      <c r="ITO127" s="3"/>
      <c r="ITP127" s="3"/>
      <c r="ITQ127" s="3"/>
      <c r="ITR127" s="3"/>
      <c r="ITS127" s="3"/>
      <c r="ITT127" s="3"/>
      <c r="ITU127" s="3"/>
      <c r="ITV127" s="3"/>
      <c r="ITW127" s="3"/>
      <c r="ITX127" s="3"/>
      <c r="ITY127" s="3"/>
      <c r="ITZ127" s="3"/>
      <c r="IUA127" s="3"/>
      <c r="IUB127" s="3"/>
      <c r="IUC127" s="3"/>
      <c r="IUD127" s="3"/>
      <c r="IUE127" s="3"/>
      <c r="IUF127" s="3"/>
      <c r="IUG127" s="3"/>
      <c r="IUH127" s="3"/>
      <c r="IUI127" s="3"/>
      <c r="IUJ127" s="3"/>
      <c r="IUK127" s="3"/>
      <c r="IUL127" s="3"/>
      <c r="IUM127" s="3"/>
      <c r="IUN127" s="3"/>
      <c r="IUO127" s="3"/>
      <c r="IUP127" s="3"/>
      <c r="IUQ127" s="3"/>
      <c r="IUR127" s="3"/>
      <c r="IUS127" s="3"/>
      <c r="IUT127" s="3"/>
      <c r="IUU127" s="3"/>
      <c r="IUV127" s="3"/>
      <c r="IUW127" s="3"/>
      <c r="IUX127" s="3"/>
      <c r="IUY127" s="3"/>
      <c r="IUZ127" s="3"/>
      <c r="IVA127" s="3"/>
      <c r="IVB127" s="3"/>
      <c r="IVC127" s="3"/>
      <c r="IVD127" s="3"/>
      <c r="IVE127" s="3"/>
      <c r="IVF127" s="3"/>
      <c r="IVG127" s="3"/>
      <c r="IVH127" s="3"/>
      <c r="IVI127" s="3"/>
      <c r="IVJ127" s="3"/>
      <c r="IVK127" s="3"/>
      <c r="IVL127" s="3"/>
      <c r="IVM127" s="3"/>
      <c r="IVN127" s="3"/>
      <c r="IVO127" s="3"/>
      <c r="IVP127" s="3"/>
      <c r="IVQ127" s="3"/>
      <c r="IVR127" s="3"/>
      <c r="IVS127" s="3"/>
      <c r="IVT127" s="3"/>
      <c r="IVU127" s="3"/>
      <c r="IVV127" s="3"/>
      <c r="IVW127" s="3"/>
      <c r="IVX127" s="3"/>
      <c r="IVY127" s="3"/>
      <c r="IVZ127" s="3"/>
      <c r="IWA127" s="3"/>
      <c r="IWB127" s="3"/>
      <c r="IWC127" s="3"/>
      <c r="IWD127" s="3"/>
      <c r="IWE127" s="3"/>
      <c r="IWF127" s="3"/>
      <c r="IWG127" s="3"/>
      <c r="IWH127" s="3"/>
      <c r="IWI127" s="3"/>
      <c r="IWJ127" s="3"/>
      <c r="IWK127" s="3"/>
      <c r="IWL127" s="3"/>
      <c r="IWM127" s="3"/>
      <c r="IWN127" s="3"/>
      <c r="IWO127" s="3"/>
      <c r="IWP127" s="3"/>
      <c r="IWQ127" s="3"/>
      <c r="IWR127" s="3"/>
      <c r="IWS127" s="3"/>
      <c r="IWT127" s="3"/>
      <c r="IWU127" s="3"/>
      <c r="IWV127" s="3"/>
      <c r="IWW127" s="3"/>
      <c r="IWX127" s="3"/>
      <c r="IWY127" s="3"/>
      <c r="IWZ127" s="3"/>
      <c r="IXA127" s="3"/>
      <c r="IXB127" s="3"/>
      <c r="IXC127" s="3"/>
      <c r="IXD127" s="3"/>
      <c r="IXE127" s="3"/>
      <c r="IXF127" s="3"/>
      <c r="IXG127" s="3"/>
      <c r="IXH127" s="3"/>
      <c r="IXI127" s="3"/>
      <c r="IXJ127" s="3"/>
      <c r="IXK127" s="3"/>
      <c r="IXL127" s="3"/>
      <c r="IXM127" s="3"/>
      <c r="IXN127" s="3"/>
      <c r="IXO127" s="3"/>
      <c r="IXP127" s="3"/>
      <c r="IXQ127" s="3"/>
      <c r="IXR127" s="3"/>
      <c r="IXS127" s="3"/>
      <c r="IXT127" s="3"/>
      <c r="IXU127" s="3"/>
      <c r="IXV127" s="3"/>
      <c r="IXW127" s="3"/>
      <c r="IXX127" s="3"/>
      <c r="IXY127" s="3"/>
      <c r="IXZ127" s="3"/>
      <c r="IYA127" s="3"/>
      <c r="IYB127" s="3"/>
      <c r="IYC127" s="3"/>
      <c r="IYD127" s="3"/>
      <c r="IYE127" s="3"/>
      <c r="IYF127" s="3"/>
      <c r="IYG127" s="3"/>
      <c r="IYH127" s="3"/>
      <c r="IYI127" s="3"/>
      <c r="IYJ127" s="3"/>
      <c r="IYK127" s="3"/>
      <c r="IYL127" s="3"/>
      <c r="IYM127" s="3"/>
      <c r="IYN127" s="3"/>
      <c r="IYO127" s="3"/>
      <c r="IYP127" s="3"/>
      <c r="IYQ127" s="3"/>
      <c r="IYR127" s="3"/>
      <c r="IYS127" s="3"/>
      <c r="IYT127" s="3"/>
      <c r="IYU127" s="3"/>
      <c r="IYV127" s="3"/>
      <c r="IYW127" s="3"/>
      <c r="IYX127" s="3"/>
      <c r="IYY127" s="3"/>
      <c r="IYZ127" s="3"/>
      <c r="IZA127" s="3"/>
      <c r="IZB127" s="3"/>
      <c r="IZC127" s="3"/>
      <c r="IZD127" s="3"/>
      <c r="IZE127" s="3"/>
      <c r="IZF127" s="3"/>
      <c r="IZG127" s="3"/>
      <c r="IZH127" s="3"/>
      <c r="IZI127" s="3"/>
      <c r="IZJ127" s="3"/>
      <c r="IZK127" s="3"/>
      <c r="IZL127" s="3"/>
      <c r="IZM127" s="3"/>
      <c r="IZN127" s="3"/>
      <c r="IZO127" s="3"/>
      <c r="IZP127" s="3"/>
      <c r="IZQ127" s="3"/>
      <c r="IZR127" s="3"/>
      <c r="IZS127" s="3"/>
      <c r="IZT127" s="3"/>
      <c r="IZU127" s="3"/>
      <c r="IZV127" s="3"/>
      <c r="IZW127" s="3"/>
      <c r="IZX127" s="3"/>
      <c r="IZY127" s="3"/>
      <c r="IZZ127" s="3"/>
      <c r="JAA127" s="3"/>
      <c r="JAB127" s="3"/>
      <c r="JAC127" s="3"/>
      <c r="JAD127" s="3"/>
      <c r="JAE127" s="3"/>
      <c r="JAF127" s="3"/>
      <c r="JAG127" s="3"/>
      <c r="JAH127" s="3"/>
      <c r="JAI127" s="3"/>
      <c r="JAJ127" s="3"/>
      <c r="JAK127" s="3"/>
      <c r="JAL127" s="3"/>
      <c r="JAM127" s="3"/>
      <c r="JAN127" s="3"/>
      <c r="JAO127" s="3"/>
      <c r="JAP127" s="3"/>
      <c r="JAQ127" s="3"/>
      <c r="JAR127" s="3"/>
      <c r="JAS127" s="3"/>
      <c r="JAT127" s="3"/>
      <c r="JAU127" s="3"/>
      <c r="JAV127" s="3"/>
      <c r="JAW127" s="3"/>
      <c r="JAX127" s="3"/>
      <c r="JAY127" s="3"/>
      <c r="JAZ127" s="3"/>
      <c r="JBA127" s="3"/>
      <c r="JBB127" s="3"/>
      <c r="JBC127" s="3"/>
      <c r="JBD127" s="3"/>
      <c r="JBE127" s="3"/>
      <c r="JBF127" s="3"/>
      <c r="JBG127" s="3"/>
      <c r="JBH127" s="3"/>
      <c r="JBI127" s="3"/>
      <c r="JBJ127" s="3"/>
      <c r="JBK127" s="3"/>
      <c r="JBL127" s="3"/>
      <c r="JBM127" s="3"/>
      <c r="JBN127" s="3"/>
      <c r="JBO127" s="3"/>
      <c r="JBP127" s="3"/>
      <c r="JBQ127" s="3"/>
      <c r="JBR127" s="3"/>
      <c r="JBS127" s="3"/>
      <c r="JBT127" s="3"/>
      <c r="JBU127" s="3"/>
      <c r="JBV127" s="3"/>
      <c r="JBW127" s="3"/>
      <c r="JBX127" s="3"/>
      <c r="JBY127" s="3"/>
      <c r="JBZ127" s="3"/>
      <c r="JCA127" s="3"/>
      <c r="JCB127" s="3"/>
      <c r="JCC127" s="3"/>
      <c r="JCD127" s="3"/>
      <c r="JCE127" s="3"/>
      <c r="JCF127" s="3"/>
      <c r="JCG127" s="3"/>
      <c r="JCH127" s="3"/>
      <c r="JCI127" s="3"/>
      <c r="JCJ127" s="3"/>
      <c r="JCK127" s="3"/>
      <c r="JCL127" s="3"/>
      <c r="JCM127" s="3"/>
      <c r="JCN127" s="3"/>
      <c r="JCO127" s="3"/>
      <c r="JCP127" s="3"/>
      <c r="JCQ127" s="3"/>
      <c r="JCR127" s="3"/>
      <c r="JCS127" s="3"/>
      <c r="JCT127" s="3"/>
      <c r="JCU127" s="3"/>
      <c r="JCV127" s="3"/>
      <c r="JCW127" s="3"/>
      <c r="JCX127" s="3"/>
      <c r="JCY127" s="3"/>
      <c r="JCZ127" s="3"/>
      <c r="JDA127" s="3"/>
      <c r="JDB127" s="3"/>
      <c r="JDC127" s="3"/>
      <c r="JDD127" s="3"/>
      <c r="JDE127" s="3"/>
      <c r="JDF127" s="3"/>
      <c r="JDG127" s="3"/>
      <c r="JDH127" s="3"/>
      <c r="JDI127" s="3"/>
      <c r="JDJ127" s="3"/>
      <c r="JDK127" s="3"/>
      <c r="JDL127" s="3"/>
      <c r="JDM127" s="3"/>
      <c r="JDN127" s="3"/>
      <c r="JDO127" s="3"/>
      <c r="JDP127" s="3"/>
      <c r="JDQ127" s="3"/>
      <c r="JDR127" s="3"/>
      <c r="JDS127" s="3"/>
      <c r="JDT127" s="3"/>
      <c r="JDU127" s="3"/>
      <c r="JDV127" s="3"/>
      <c r="JDW127" s="3"/>
      <c r="JDX127" s="3"/>
      <c r="JDY127" s="3"/>
      <c r="JDZ127" s="3"/>
      <c r="JEA127" s="3"/>
      <c r="JEB127" s="3"/>
      <c r="JEC127" s="3"/>
      <c r="JED127" s="3"/>
      <c r="JEE127" s="3"/>
      <c r="JEF127" s="3"/>
      <c r="JEG127" s="3"/>
      <c r="JEH127" s="3"/>
      <c r="JEI127" s="3"/>
      <c r="JEJ127" s="3"/>
      <c r="JEK127" s="3"/>
      <c r="JEL127" s="3"/>
      <c r="JEM127" s="3"/>
      <c r="JEN127" s="3"/>
      <c r="JEO127" s="3"/>
      <c r="JEP127" s="3"/>
      <c r="JEQ127" s="3"/>
      <c r="JER127" s="3"/>
      <c r="JES127" s="3"/>
      <c r="JET127" s="3"/>
      <c r="JEU127" s="3"/>
      <c r="JEV127" s="3"/>
      <c r="JEW127" s="3"/>
      <c r="JEX127" s="3"/>
      <c r="JEY127" s="3"/>
      <c r="JEZ127" s="3"/>
      <c r="JFA127" s="3"/>
      <c r="JFB127" s="3"/>
      <c r="JFC127" s="3"/>
      <c r="JFD127" s="3"/>
      <c r="JFE127" s="3"/>
      <c r="JFF127" s="3"/>
      <c r="JFG127" s="3"/>
      <c r="JFH127" s="3"/>
      <c r="JFI127" s="3"/>
      <c r="JFJ127" s="3"/>
      <c r="JFK127" s="3"/>
      <c r="JFL127" s="3"/>
      <c r="JFM127" s="3"/>
      <c r="JFN127" s="3"/>
      <c r="JFO127" s="3"/>
      <c r="JFP127" s="3"/>
      <c r="JFQ127" s="3"/>
      <c r="JFR127" s="3"/>
      <c r="JFS127" s="3"/>
      <c r="JFT127" s="3"/>
      <c r="JFU127" s="3"/>
      <c r="JFV127" s="3"/>
      <c r="JFW127" s="3"/>
      <c r="JFX127" s="3"/>
      <c r="JFY127" s="3"/>
      <c r="JFZ127" s="3"/>
      <c r="JGA127" s="3"/>
      <c r="JGB127" s="3"/>
      <c r="JGC127" s="3"/>
      <c r="JGD127" s="3"/>
      <c r="JGE127" s="3"/>
      <c r="JGF127" s="3"/>
      <c r="JGG127" s="3"/>
      <c r="JGH127" s="3"/>
      <c r="JGI127" s="3"/>
      <c r="JGJ127" s="3"/>
      <c r="JGK127" s="3"/>
      <c r="JGL127" s="3"/>
      <c r="JGM127" s="3"/>
      <c r="JGN127" s="3"/>
      <c r="JGO127" s="3"/>
      <c r="JGP127" s="3"/>
      <c r="JGQ127" s="3"/>
      <c r="JGR127" s="3"/>
      <c r="JGS127" s="3"/>
      <c r="JGT127" s="3"/>
      <c r="JGU127" s="3"/>
      <c r="JGV127" s="3"/>
      <c r="JGW127" s="3"/>
      <c r="JGX127" s="3"/>
      <c r="JGY127" s="3"/>
      <c r="JGZ127" s="3"/>
      <c r="JHA127" s="3"/>
      <c r="JHB127" s="3"/>
      <c r="JHC127" s="3"/>
      <c r="JHD127" s="3"/>
      <c r="JHE127" s="3"/>
      <c r="JHF127" s="3"/>
      <c r="JHG127" s="3"/>
      <c r="JHH127" s="3"/>
      <c r="JHI127" s="3"/>
      <c r="JHJ127" s="3"/>
      <c r="JHK127" s="3"/>
      <c r="JHL127" s="3"/>
      <c r="JHM127" s="3"/>
      <c r="JHN127" s="3"/>
      <c r="JHO127" s="3"/>
      <c r="JHP127" s="3"/>
      <c r="JHQ127" s="3"/>
      <c r="JHR127" s="3"/>
      <c r="JHS127" s="3"/>
      <c r="JHT127" s="3"/>
      <c r="JHU127" s="3"/>
      <c r="JHV127" s="3"/>
      <c r="JHW127" s="3"/>
      <c r="JHX127" s="3"/>
      <c r="JHY127" s="3"/>
      <c r="JHZ127" s="3"/>
      <c r="JIA127" s="3"/>
      <c r="JIB127" s="3"/>
      <c r="JIC127" s="3"/>
      <c r="JID127" s="3"/>
      <c r="JIE127" s="3"/>
      <c r="JIF127" s="3"/>
      <c r="JIG127" s="3"/>
      <c r="JIH127" s="3"/>
      <c r="JII127" s="3"/>
      <c r="JIJ127" s="3"/>
      <c r="JIK127" s="3"/>
      <c r="JIL127" s="3"/>
      <c r="JIM127" s="3"/>
      <c r="JIN127" s="3"/>
      <c r="JIO127" s="3"/>
      <c r="JIP127" s="3"/>
      <c r="JIQ127" s="3"/>
      <c r="JIR127" s="3"/>
      <c r="JIS127" s="3"/>
      <c r="JIT127" s="3"/>
      <c r="JIU127" s="3"/>
      <c r="JIV127" s="3"/>
      <c r="JIW127" s="3"/>
      <c r="JIX127" s="3"/>
      <c r="JIY127" s="3"/>
      <c r="JIZ127" s="3"/>
      <c r="JJA127" s="3"/>
      <c r="JJB127" s="3"/>
      <c r="JJC127" s="3"/>
      <c r="JJD127" s="3"/>
      <c r="JJE127" s="3"/>
      <c r="JJF127" s="3"/>
      <c r="JJG127" s="3"/>
      <c r="JJH127" s="3"/>
      <c r="JJI127" s="3"/>
      <c r="JJJ127" s="3"/>
      <c r="JJK127" s="3"/>
      <c r="JJL127" s="3"/>
      <c r="JJM127" s="3"/>
      <c r="JJN127" s="3"/>
      <c r="JJO127" s="3"/>
      <c r="JJP127" s="3"/>
      <c r="JJQ127" s="3"/>
      <c r="JJR127" s="3"/>
      <c r="JJS127" s="3"/>
      <c r="JJT127" s="3"/>
      <c r="JJU127" s="3"/>
      <c r="JJV127" s="3"/>
      <c r="JJW127" s="3"/>
      <c r="JJX127" s="3"/>
      <c r="JJY127" s="3"/>
      <c r="JJZ127" s="3"/>
      <c r="JKA127" s="3"/>
      <c r="JKB127" s="3"/>
      <c r="JKC127" s="3"/>
      <c r="JKD127" s="3"/>
      <c r="JKE127" s="3"/>
      <c r="JKF127" s="3"/>
      <c r="JKG127" s="3"/>
      <c r="JKH127" s="3"/>
      <c r="JKI127" s="3"/>
      <c r="JKJ127" s="3"/>
      <c r="JKK127" s="3"/>
      <c r="JKL127" s="3"/>
      <c r="JKM127" s="3"/>
      <c r="JKN127" s="3"/>
      <c r="JKO127" s="3"/>
      <c r="JKP127" s="3"/>
      <c r="JKQ127" s="3"/>
      <c r="JKR127" s="3"/>
      <c r="JKS127" s="3"/>
      <c r="JKT127" s="3"/>
      <c r="JKU127" s="3"/>
      <c r="JKV127" s="3"/>
      <c r="JKW127" s="3"/>
      <c r="JKX127" s="3"/>
      <c r="JKY127" s="3"/>
      <c r="JKZ127" s="3"/>
      <c r="JLA127" s="3"/>
      <c r="JLB127" s="3"/>
      <c r="JLC127" s="3"/>
      <c r="JLD127" s="3"/>
      <c r="JLE127" s="3"/>
      <c r="JLF127" s="3"/>
      <c r="JLG127" s="3"/>
      <c r="JLH127" s="3"/>
      <c r="JLI127" s="3"/>
      <c r="JLJ127" s="3"/>
      <c r="JLK127" s="3"/>
      <c r="JLL127" s="3"/>
      <c r="JLM127" s="3"/>
      <c r="JLN127" s="3"/>
      <c r="JLO127" s="3"/>
      <c r="JLP127" s="3"/>
      <c r="JLQ127" s="3"/>
      <c r="JLR127" s="3"/>
      <c r="JLS127" s="3"/>
      <c r="JLT127" s="3"/>
      <c r="JLU127" s="3"/>
      <c r="JLV127" s="3"/>
      <c r="JLW127" s="3"/>
      <c r="JLX127" s="3"/>
      <c r="JLY127" s="3"/>
      <c r="JLZ127" s="3"/>
      <c r="JMA127" s="3"/>
      <c r="JMB127" s="3"/>
      <c r="JMC127" s="3"/>
      <c r="JMD127" s="3"/>
      <c r="JME127" s="3"/>
      <c r="JMF127" s="3"/>
      <c r="JMG127" s="3"/>
      <c r="JMH127" s="3"/>
      <c r="JMI127" s="3"/>
      <c r="JMJ127" s="3"/>
      <c r="JMK127" s="3"/>
      <c r="JML127" s="3"/>
      <c r="JMM127" s="3"/>
      <c r="JMN127" s="3"/>
      <c r="JMO127" s="3"/>
      <c r="JMP127" s="3"/>
      <c r="JMQ127" s="3"/>
      <c r="JMR127" s="3"/>
      <c r="JMS127" s="3"/>
      <c r="JMT127" s="3"/>
      <c r="JMU127" s="3"/>
      <c r="JMV127" s="3"/>
      <c r="JMW127" s="3"/>
      <c r="JMX127" s="3"/>
      <c r="JMY127" s="3"/>
      <c r="JMZ127" s="3"/>
      <c r="JNA127" s="3"/>
      <c r="JNB127" s="3"/>
      <c r="JNC127" s="3"/>
      <c r="JND127" s="3"/>
      <c r="JNE127" s="3"/>
      <c r="JNF127" s="3"/>
      <c r="JNG127" s="3"/>
      <c r="JNH127" s="3"/>
      <c r="JNI127" s="3"/>
      <c r="JNJ127" s="3"/>
      <c r="JNK127" s="3"/>
      <c r="JNL127" s="3"/>
      <c r="JNM127" s="3"/>
      <c r="JNN127" s="3"/>
      <c r="JNO127" s="3"/>
      <c r="JNP127" s="3"/>
      <c r="JNQ127" s="3"/>
      <c r="JNR127" s="3"/>
      <c r="JNS127" s="3"/>
      <c r="JNT127" s="3"/>
      <c r="JNU127" s="3"/>
      <c r="JNV127" s="3"/>
      <c r="JNW127" s="3"/>
      <c r="JNX127" s="3"/>
      <c r="JNY127" s="3"/>
      <c r="JNZ127" s="3"/>
      <c r="JOA127" s="3"/>
      <c r="JOB127" s="3"/>
      <c r="JOC127" s="3"/>
      <c r="JOD127" s="3"/>
      <c r="JOE127" s="3"/>
      <c r="JOF127" s="3"/>
      <c r="JOG127" s="3"/>
      <c r="JOH127" s="3"/>
      <c r="JOI127" s="3"/>
      <c r="JOJ127" s="3"/>
      <c r="JOK127" s="3"/>
      <c r="JOL127" s="3"/>
      <c r="JOM127" s="3"/>
      <c r="JON127" s="3"/>
      <c r="JOO127" s="3"/>
      <c r="JOP127" s="3"/>
      <c r="JOQ127" s="3"/>
      <c r="JOR127" s="3"/>
      <c r="JOS127" s="3"/>
      <c r="JOT127" s="3"/>
      <c r="JOU127" s="3"/>
      <c r="JOV127" s="3"/>
      <c r="JOW127" s="3"/>
      <c r="JOX127" s="3"/>
      <c r="JOY127" s="3"/>
      <c r="JOZ127" s="3"/>
      <c r="JPA127" s="3"/>
      <c r="JPB127" s="3"/>
      <c r="JPC127" s="3"/>
      <c r="JPD127" s="3"/>
      <c r="JPE127" s="3"/>
      <c r="JPF127" s="3"/>
      <c r="JPG127" s="3"/>
      <c r="JPH127" s="3"/>
      <c r="JPI127" s="3"/>
      <c r="JPJ127" s="3"/>
      <c r="JPK127" s="3"/>
      <c r="JPL127" s="3"/>
      <c r="JPM127" s="3"/>
      <c r="JPN127" s="3"/>
      <c r="JPO127" s="3"/>
      <c r="JPP127" s="3"/>
      <c r="JPQ127" s="3"/>
      <c r="JPR127" s="3"/>
      <c r="JPS127" s="3"/>
      <c r="JPT127" s="3"/>
      <c r="JPU127" s="3"/>
      <c r="JPV127" s="3"/>
      <c r="JPW127" s="3"/>
      <c r="JPX127" s="3"/>
      <c r="JPY127" s="3"/>
      <c r="JPZ127" s="3"/>
      <c r="JQA127" s="3"/>
      <c r="JQB127" s="3"/>
      <c r="JQC127" s="3"/>
      <c r="JQD127" s="3"/>
      <c r="JQE127" s="3"/>
      <c r="JQF127" s="3"/>
      <c r="JQG127" s="3"/>
      <c r="JQH127" s="3"/>
      <c r="JQI127" s="3"/>
      <c r="JQJ127" s="3"/>
      <c r="JQK127" s="3"/>
      <c r="JQL127" s="3"/>
      <c r="JQM127" s="3"/>
      <c r="JQN127" s="3"/>
      <c r="JQO127" s="3"/>
      <c r="JQP127" s="3"/>
      <c r="JQQ127" s="3"/>
      <c r="JQR127" s="3"/>
      <c r="JQS127" s="3"/>
      <c r="JQT127" s="3"/>
      <c r="JQU127" s="3"/>
      <c r="JQV127" s="3"/>
      <c r="JQW127" s="3"/>
      <c r="JQX127" s="3"/>
      <c r="JQY127" s="3"/>
      <c r="JQZ127" s="3"/>
      <c r="JRA127" s="3"/>
      <c r="JRB127" s="3"/>
      <c r="JRC127" s="3"/>
      <c r="JRD127" s="3"/>
      <c r="JRE127" s="3"/>
      <c r="JRF127" s="3"/>
      <c r="JRG127" s="3"/>
      <c r="JRH127" s="3"/>
      <c r="JRI127" s="3"/>
      <c r="JRJ127" s="3"/>
      <c r="JRK127" s="3"/>
      <c r="JRL127" s="3"/>
      <c r="JRM127" s="3"/>
      <c r="JRN127" s="3"/>
      <c r="JRO127" s="3"/>
      <c r="JRP127" s="3"/>
      <c r="JRQ127" s="3"/>
      <c r="JRR127" s="3"/>
      <c r="JRS127" s="3"/>
      <c r="JRT127" s="3"/>
      <c r="JRU127" s="3"/>
      <c r="JRV127" s="3"/>
      <c r="JRW127" s="3"/>
      <c r="JRX127" s="3"/>
      <c r="JRY127" s="3"/>
      <c r="JRZ127" s="3"/>
      <c r="JSA127" s="3"/>
      <c r="JSB127" s="3"/>
      <c r="JSC127" s="3"/>
      <c r="JSD127" s="3"/>
      <c r="JSE127" s="3"/>
      <c r="JSF127" s="3"/>
      <c r="JSG127" s="3"/>
      <c r="JSH127" s="3"/>
      <c r="JSI127" s="3"/>
      <c r="JSJ127" s="3"/>
      <c r="JSK127" s="3"/>
      <c r="JSL127" s="3"/>
      <c r="JSM127" s="3"/>
      <c r="JSN127" s="3"/>
      <c r="JSO127" s="3"/>
      <c r="JSP127" s="3"/>
      <c r="JSQ127" s="3"/>
      <c r="JSR127" s="3"/>
      <c r="JSS127" s="3"/>
      <c r="JST127" s="3"/>
      <c r="JSU127" s="3"/>
      <c r="JSV127" s="3"/>
      <c r="JSW127" s="3"/>
      <c r="JSX127" s="3"/>
      <c r="JSY127" s="3"/>
      <c r="JSZ127" s="3"/>
      <c r="JTA127" s="3"/>
      <c r="JTB127" s="3"/>
      <c r="JTC127" s="3"/>
      <c r="JTD127" s="3"/>
      <c r="JTE127" s="3"/>
      <c r="JTF127" s="3"/>
      <c r="JTG127" s="3"/>
      <c r="JTH127" s="3"/>
      <c r="JTI127" s="3"/>
      <c r="JTJ127" s="3"/>
      <c r="JTK127" s="3"/>
      <c r="JTL127" s="3"/>
      <c r="JTM127" s="3"/>
      <c r="JTN127" s="3"/>
      <c r="JTO127" s="3"/>
      <c r="JTP127" s="3"/>
      <c r="JTQ127" s="3"/>
      <c r="JTR127" s="3"/>
      <c r="JTS127" s="3"/>
      <c r="JTT127" s="3"/>
      <c r="JTU127" s="3"/>
      <c r="JTV127" s="3"/>
      <c r="JTW127" s="3"/>
      <c r="JTX127" s="3"/>
      <c r="JTY127" s="3"/>
      <c r="JTZ127" s="3"/>
      <c r="JUA127" s="3"/>
      <c r="JUB127" s="3"/>
      <c r="JUC127" s="3"/>
      <c r="JUD127" s="3"/>
      <c r="JUE127" s="3"/>
      <c r="JUF127" s="3"/>
      <c r="JUG127" s="3"/>
      <c r="JUH127" s="3"/>
      <c r="JUI127" s="3"/>
      <c r="JUJ127" s="3"/>
      <c r="JUK127" s="3"/>
      <c r="JUL127" s="3"/>
      <c r="JUM127" s="3"/>
      <c r="JUN127" s="3"/>
      <c r="JUO127" s="3"/>
      <c r="JUP127" s="3"/>
      <c r="JUQ127" s="3"/>
      <c r="JUR127" s="3"/>
      <c r="JUS127" s="3"/>
      <c r="JUT127" s="3"/>
      <c r="JUU127" s="3"/>
      <c r="JUV127" s="3"/>
      <c r="JUW127" s="3"/>
      <c r="JUX127" s="3"/>
      <c r="JUY127" s="3"/>
      <c r="JUZ127" s="3"/>
      <c r="JVA127" s="3"/>
      <c r="JVB127" s="3"/>
      <c r="JVC127" s="3"/>
      <c r="JVD127" s="3"/>
      <c r="JVE127" s="3"/>
      <c r="JVF127" s="3"/>
      <c r="JVG127" s="3"/>
      <c r="JVH127" s="3"/>
      <c r="JVI127" s="3"/>
      <c r="JVJ127" s="3"/>
      <c r="JVK127" s="3"/>
      <c r="JVL127" s="3"/>
      <c r="JVM127" s="3"/>
      <c r="JVN127" s="3"/>
      <c r="JVO127" s="3"/>
      <c r="JVP127" s="3"/>
      <c r="JVQ127" s="3"/>
      <c r="JVR127" s="3"/>
      <c r="JVS127" s="3"/>
      <c r="JVT127" s="3"/>
      <c r="JVU127" s="3"/>
      <c r="JVV127" s="3"/>
      <c r="JVW127" s="3"/>
      <c r="JVX127" s="3"/>
      <c r="JVY127" s="3"/>
      <c r="JVZ127" s="3"/>
      <c r="JWA127" s="3"/>
      <c r="JWB127" s="3"/>
      <c r="JWC127" s="3"/>
      <c r="JWD127" s="3"/>
      <c r="JWE127" s="3"/>
      <c r="JWF127" s="3"/>
      <c r="JWG127" s="3"/>
      <c r="JWH127" s="3"/>
      <c r="JWI127" s="3"/>
      <c r="JWJ127" s="3"/>
      <c r="JWK127" s="3"/>
      <c r="JWL127" s="3"/>
      <c r="JWM127" s="3"/>
      <c r="JWN127" s="3"/>
      <c r="JWO127" s="3"/>
      <c r="JWP127" s="3"/>
      <c r="JWQ127" s="3"/>
      <c r="JWR127" s="3"/>
      <c r="JWS127" s="3"/>
      <c r="JWT127" s="3"/>
      <c r="JWU127" s="3"/>
      <c r="JWV127" s="3"/>
      <c r="JWW127" s="3"/>
      <c r="JWX127" s="3"/>
      <c r="JWY127" s="3"/>
      <c r="JWZ127" s="3"/>
      <c r="JXA127" s="3"/>
      <c r="JXB127" s="3"/>
      <c r="JXC127" s="3"/>
      <c r="JXD127" s="3"/>
      <c r="JXE127" s="3"/>
      <c r="JXF127" s="3"/>
      <c r="JXG127" s="3"/>
      <c r="JXH127" s="3"/>
      <c r="JXI127" s="3"/>
      <c r="JXJ127" s="3"/>
      <c r="JXK127" s="3"/>
      <c r="JXL127" s="3"/>
      <c r="JXM127" s="3"/>
      <c r="JXN127" s="3"/>
      <c r="JXO127" s="3"/>
      <c r="JXP127" s="3"/>
      <c r="JXQ127" s="3"/>
      <c r="JXR127" s="3"/>
      <c r="JXS127" s="3"/>
      <c r="JXT127" s="3"/>
      <c r="JXU127" s="3"/>
      <c r="JXV127" s="3"/>
      <c r="JXW127" s="3"/>
      <c r="JXX127" s="3"/>
      <c r="JXY127" s="3"/>
      <c r="JXZ127" s="3"/>
      <c r="JYA127" s="3"/>
      <c r="JYB127" s="3"/>
      <c r="JYC127" s="3"/>
      <c r="JYD127" s="3"/>
      <c r="JYE127" s="3"/>
      <c r="JYF127" s="3"/>
      <c r="JYG127" s="3"/>
      <c r="JYH127" s="3"/>
      <c r="JYI127" s="3"/>
      <c r="JYJ127" s="3"/>
      <c r="JYK127" s="3"/>
      <c r="JYL127" s="3"/>
      <c r="JYM127" s="3"/>
      <c r="JYN127" s="3"/>
      <c r="JYO127" s="3"/>
      <c r="JYP127" s="3"/>
      <c r="JYQ127" s="3"/>
      <c r="JYR127" s="3"/>
      <c r="JYS127" s="3"/>
      <c r="JYT127" s="3"/>
      <c r="JYU127" s="3"/>
      <c r="JYV127" s="3"/>
      <c r="JYW127" s="3"/>
      <c r="JYX127" s="3"/>
      <c r="JYY127" s="3"/>
      <c r="JYZ127" s="3"/>
      <c r="JZA127" s="3"/>
      <c r="JZB127" s="3"/>
      <c r="JZC127" s="3"/>
      <c r="JZD127" s="3"/>
      <c r="JZE127" s="3"/>
      <c r="JZF127" s="3"/>
      <c r="JZG127" s="3"/>
      <c r="JZH127" s="3"/>
      <c r="JZI127" s="3"/>
      <c r="JZJ127" s="3"/>
      <c r="JZK127" s="3"/>
      <c r="JZL127" s="3"/>
      <c r="JZM127" s="3"/>
      <c r="JZN127" s="3"/>
      <c r="JZO127" s="3"/>
      <c r="JZP127" s="3"/>
      <c r="JZQ127" s="3"/>
      <c r="JZR127" s="3"/>
      <c r="JZS127" s="3"/>
      <c r="JZT127" s="3"/>
      <c r="JZU127" s="3"/>
      <c r="JZV127" s="3"/>
      <c r="JZW127" s="3"/>
      <c r="JZX127" s="3"/>
      <c r="JZY127" s="3"/>
      <c r="JZZ127" s="3"/>
      <c r="KAA127" s="3"/>
      <c r="KAB127" s="3"/>
      <c r="KAC127" s="3"/>
      <c r="KAD127" s="3"/>
      <c r="KAE127" s="3"/>
      <c r="KAF127" s="3"/>
      <c r="KAG127" s="3"/>
      <c r="KAH127" s="3"/>
      <c r="KAI127" s="3"/>
      <c r="KAJ127" s="3"/>
      <c r="KAK127" s="3"/>
      <c r="KAL127" s="3"/>
      <c r="KAM127" s="3"/>
      <c r="KAN127" s="3"/>
      <c r="KAO127" s="3"/>
      <c r="KAP127" s="3"/>
      <c r="KAQ127" s="3"/>
      <c r="KAR127" s="3"/>
      <c r="KAS127" s="3"/>
      <c r="KAT127" s="3"/>
      <c r="KAU127" s="3"/>
      <c r="KAV127" s="3"/>
      <c r="KAW127" s="3"/>
      <c r="KAX127" s="3"/>
      <c r="KAY127" s="3"/>
      <c r="KAZ127" s="3"/>
      <c r="KBA127" s="3"/>
      <c r="KBB127" s="3"/>
      <c r="KBC127" s="3"/>
      <c r="KBD127" s="3"/>
      <c r="KBE127" s="3"/>
      <c r="KBF127" s="3"/>
      <c r="KBG127" s="3"/>
      <c r="KBH127" s="3"/>
      <c r="KBI127" s="3"/>
      <c r="KBJ127" s="3"/>
      <c r="KBK127" s="3"/>
      <c r="KBL127" s="3"/>
      <c r="KBM127" s="3"/>
      <c r="KBN127" s="3"/>
      <c r="KBO127" s="3"/>
      <c r="KBP127" s="3"/>
      <c r="KBQ127" s="3"/>
      <c r="KBR127" s="3"/>
      <c r="KBS127" s="3"/>
      <c r="KBT127" s="3"/>
      <c r="KBU127" s="3"/>
      <c r="KBV127" s="3"/>
      <c r="KBW127" s="3"/>
      <c r="KBX127" s="3"/>
      <c r="KBY127" s="3"/>
      <c r="KBZ127" s="3"/>
      <c r="KCA127" s="3"/>
      <c r="KCB127" s="3"/>
      <c r="KCC127" s="3"/>
      <c r="KCD127" s="3"/>
      <c r="KCE127" s="3"/>
      <c r="KCF127" s="3"/>
      <c r="KCG127" s="3"/>
      <c r="KCH127" s="3"/>
      <c r="KCI127" s="3"/>
      <c r="KCJ127" s="3"/>
      <c r="KCK127" s="3"/>
      <c r="KCL127" s="3"/>
      <c r="KCM127" s="3"/>
      <c r="KCN127" s="3"/>
      <c r="KCO127" s="3"/>
      <c r="KCP127" s="3"/>
      <c r="KCQ127" s="3"/>
      <c r="KCR127" s="3"/>
      <c r="KCS127" s="3"/>
      <c r="KCT127" s="3"/>
      <c r="KCU127" s="3"/>
      <c r="KCV127" s="3"/>
      <c r="KCW127" s="3"/>
      <c r="KCX127" s="3"/>
      <c r="KCY127" s="3"/>
      <c r="KCZ127" s="3"/>
      <c r="KDA127" s="3"/>
      <c r="KDB127" s="3"/>
      <c r="KDC127" s="3"/>
      <c r="KDD127" s="3"/>
      <c r="KDE127" s="3"/>
      <c r="KDF127" s="3"/>
      <c r="KDG127" s="3"/>
      <c r="KDH127" s="3"/>
      <c r="KDI127" s="3"/>
      <c r="KDJ127" s="3"/>
      <c r="KDK127" s="3"/>
      <c r="KDL127" s="3"/>
      <c r="KDM127" s="3"/>
      <c r="KDN127" s="3"/>
      <c r="KDO127" s="3"/>
      <c r="KDP127" s="3"/>
      <c r="KDQ127" s="3"/>
      <c r="KDR127" s="3"/>
      <c r="KDS127" s="3"/>
      <c r="KDT127" s="3"/>
      <c r="KDU127" s="3"/>
      <c r="KDV127" s="3"/>
      <c r="KDW127" s="3"/>
      <c r="KDX127" s="3"/>
      <c r="KDY127" s="3"/>
      <c r="KDZ127" s="3"/>
      <c r="KEA127" s="3"/>
      <c r="KEB127" s="3"/>
      <c r="KEC127" s="3"/>
      <c r="KED127" s="3"/>
      <c r="KEE127" s="3"/>
      <c r="KEF127" s="3"/>
      <c r="KEG127" s="3"/>
      <c r="KEH127" s="3"/>
      <c r="KEI127" s="3"/>
      <c r="KEJ127" s="3"/>
      <c r="KEK127" s="3"/>
      <c r="KEL127" s="3"/>
      <c r="KEM127" s="3"/>
      <c r="KEN127" s="3"/>
      <c r="KEO127" s="3"/>
      <c r="KEP127" s="3"/>
      <c r="KEQ127" s="3"/>
      <c r="KER127" s="3"/>
      <c r="KES127" s="3"/>
      <c r="KET127" s="3"/>
      <c r="KEU127" s="3"/>
      <c r="KEV127" s="3"/>
      <c r="KEW127" s="3"/>
      <c r="KEX127" s="3"/>
      <c r="KEY127" s="3"/>
      <c r="KEZ127" s="3"/>
      <c r="KFA127" s="3"/>
      <c r="KFB127" s="3"/>
      <c r="KFC127" s="3"/>
      <c r="KFD127" s="3"/>
      <c r="KFE127" s="3"/>
      <c r="KFF127" s="3"/>
      <c r="KFG127" s="3"/>
      <c r="KFH127" s="3"/>
      <c r="KFI127" s="3"/>
      <c r="KFJ127" s="3"/>
      <c r="KFK127" s="3"/>
      <c r="KFL127" s="3"/>
      <c r="KFM127" s="3"/>
      <c r="KFN127" s="3"/>
      <c r="KFO127" s="3"/>
      <c r="KFP127" s="3"/>
      <c r="KFQ127" s="3"/>
      <c r="KFR127" s="3"/>
      <c r="KFS127" s="3"/>
      <c r="KFT127" s="3"/>
      <c r="KFU127" s="3"/>
      <c r="KFV127" s="3"/>
      <c r="KFW127" s="3"/>
      <c r="KFX127" s="3"/>
      <c r="KFY127" s="3"/>
      <c r="KFZ127" s="3"/>
      <c r="KGA127" s="3"/>
      <c r="KGB127" s="3"/>
      <c r="KGC127" s="3"/>
      <c r="KGD127" s="3"/>
      <c r="KGE127" s="3"/>
      <c r="KGF127" s="3"/>
      <c r="KGG127" s="3"/>
      <c r="KGH127" s="3"/>
      <c r="KGI127" s="3"/>
      <c r="KGJ127" s="3"/>
      <c r="KGK127" s="3"/>
      <c r="KGL127" s="3"/>
      <c r="KGM127" s="3"/>
      <c r="KGN127" s="3"/>
      <c r="KGO127" s="3"/>
      <c r="KGP127" s="3"/>
      <c r="KGQ127" s="3"/>
      <c r="KGR127" s="3"/>
      <c r="KGS127" s="3"/>
      <c r="KGT127" s="3"/>
      <c r="KGU127" s="3"/>
      <c r="KGV127" s="3"/>
      <c r="KGW127" s="3"/>
      <c r="KGX127" s="3"/>
      <c r="KGY127" s="3"/>
      <c r="KGZ127" s="3"/>
      <c r="KHA127" s="3"/>
      <c r="KHB127" s="3"/>
      <c r="KHC127" s="3"/>
      <c r="KHD127" s="3"/>
      <c r="KHE127" s="3"/>
      <c r="KHF127" s="3"/>
      <c r="KHG127" s="3"/>
      <c r="KHH127" s="3"/>
      <c r="KHI127" s="3"/>
      <c r="KHJ127" s="3"/>
      <c r="KHK127" s="3"/>
      <c r="KHL127" s="3"/>
      <c r="KHM127" s="3"/>
      <c r="KHN127" s="3"/>
      <c r="KHO127" s="3"/>
      <c r="KHP127" s="3"/>
      <c r="KHQ127" s="3"/>
      <c r="KHR127" s="3"/>
      <c r="KHS127" s="3"/>
      <c r="KHT127" s="3"/>
      <c r="KHU127" s="3"/>
      <c r="KHV127" s="3"/>
      <c r="KHW127" s="3"/>
      <c r="KHX127" s="3"/>
      <c r="KHY127" s="3"/>
      <c r="KHZ127" s="3"/>
      <c r="KIA127" s="3"/>
      <c r="KIB127" s="3"/>
      <c r="KIC127" s="3"/>
      <c r="KID127" s="3"/>
      <c r="KIE127" s="3"/>
      <c r="KIF127" s="3"/>
      <c r="KIG127" s="3"/>
      <c r="KIH127" s="3"/>
      <c r="KII127" s="3"/>
      <c r="KIJ127" s="3"/>
      <c r="KIK127" s="3"/>
      <c r="KIL127" s="3"/>
      <c r="KIM127" s="3"/>
      <c r="KIN127" s="3"/>
      <c r="KIO127" s="3"/>
      <c r="KIP127" s="3"/>
      <c r="KIQ127" s="3"/>
      <c r="KIR127" s="3"/>
      <c r="KIS127" s="3"/>
      <c r="KIT127" s="3"/>
      <c r="KIU127" s="3"/>
      <c r="KIV127" s="3"/>
      <c r="KIW127" s="3"/>
      <c r="KIX127" s="3"/>
      <c r="KIY127" s="3"/>
      <c r="KIZ127" s="3"/>
      <c r="KJA127" s="3"/>
      <c r="KJB127" s="3"/>
      <c r="KJC127" s="3"/>
      <c r="KJD127" s="3"/>
      <c r="KJE127" s="3"/>
      <c r="KJF127" s="3"/>
      <c r="KJG127" s="3"/>
      <c r="KJH127" s="3"/>
      <c r="KJI127" s="3"/>
      <c r="KJJ127" s="3"/>
      <c r="KJK127" s="3"/>
      <c r="KJL127" s="3"/>
      <c r="KJM127" s="3"/>
      <c r="KJN127" s="3"/>
      <c r="KJO127" s="3"/>
      <c r="KJP127" s="3"/>
      <c r="KJQ127" s="3"/>
      <c r="KJR127" s="3"/>
      <c r="KJS127" s="3"/>
      <c r="KJT127" s="3"/>
      <c r="KJU127" s="3"/>
      <c r="KJV127" s="3"/>
      <c r="KJW127" s="3"/>
      <c r="KJX127" s="3"/>
      <c r="KJY127" s="3"/>
      <c r="KJZ127" s="3"/>
      <c r="KKA127" s="3"/>
      <c r="KKB127" s="3"/>
      <c r="KKC127" s="3"/>
      <c r="KKD127" s="3"/>
      <c r="KKE127" s="3"/>
      <c r="KKF127" s="3"/>
      <c r="KKG127" s="3"/>
      <c r="KKH127" s="3"/>
      <c r="KKI127" s="3"/>
      <c r="KKJ127" s="3"/>
      <c r="KKK127" s="3"/>
      <c r="KKL127" s="3"/>
      <c r="KKM127" s="3"/>
      <c r="KKN127" s="3"/>
      <c r="KKO127" s="3"/>
      <c r="KKP127" s="3"/>
      <c r="KKQ127" s="3"/>
      <c r="KKR127" s="3"/>
      <c r="KKS127" s="3"/>
      <c r="KKT127" s="3"/>
      <c r="KKU127" s="3"/>
      <c r="KKV127" s="3"/>
      <c r="KKW127" s="3"/>
      <c r="KKX127" s="3"/>
      <c r="KKY127" s="3"/>
      <c r="KKZ127" s="3"/>
      <c r="KLA127" s="3"/>
      <c r="KLB127" s="3"/>
      <c r="KLC127" s="3"/>
      <c r="KLD127" s="3"/>
      <c r="KLE127" s="3"/>
      <c r="KLF127" s="3"/>
      <c r="KLG127" s="3"/>
      <c r="KLH127" s="3"/>
      <c r="KLI127" s="3"/>
      <c r="KLJ127" s="3"/>
      <c r="KLK127" s="3"/>
      <c r="KLL127" s="3"/>
      <c r="KLM127" s="3"/>
      <c r="KLN127" s="3"/>
      <c r="KLO127" s="3"/>
      <c r="KLP127" s="3"/>
      <c r="KLQ127" s="3"/>
      <c r="KLR127" s="3"/>
      <c r="KLS127" s="3"/>
      <c r="KLT127" s="3"/>
      <c r="KLU127" s="3"/>
      <c r="KLV127" s="3"/>
      <c r="KLW127" s="3"/>
      <c r="KLX127" s="3"/>
      <c r="KLY127" s="3"/>
      <c r="KLZ127" s="3"/>
      <c r="KMA127" s="3"/>
      <c r="KMB127" s="3"/>
      <c r="KMC127" s="3"/>
      <c r="KMD127" s="3"/>
      <c r="KME127" s="3"/>
      <c r="KMF127" s="3"/>
      <c r="KMG127" s="3"/>
      <c r="KMH127" s="3"/>
      <c r="KMI127" s="3"/>
      <c r="KMJ127" s="3"/>
      <c r="KMK127" s="3"/>
      <c r="KML127" s="3"/>
      <c r="KMM127" s="3"/>
      <c r="KMN127" s="3"/>
      <c r="KMO127" s="3"/>
      <c r="KMP127" s="3"/>
      <c r="KMQ127" s="3"/>
      <c r="KMR127" s="3"/>
      <c r="KMS127" s="3"/>
      <c r="KMT127" s="3"/>
      <c r="KMU127" s="3"/>
      <c r="KMV127" s="3"/>
      <c r="KMW127" s="3"/>
      <c r="KMX127" s="3"/>
      <c r="KMY127" s="3"/>
      <c r="KMZ127" s="3"/>
      <c r="KNA127" s="3"/>
      <c r="KNB127" s="3"/>
      <c r="KNC127" s="3"/>
      <c r="KND127" s="3"/>
      <c r="KNE127" s="3"/>
      <c r="KNF127" s="3"/>
      <c r="KNG127" s="3"/>
      <c r="KNH127" s="3"/>
      <c r="KNI127" s="3"/>
      <c r="KNJ127" s="3"/>
      <c r="KNK127" s="3"/>
      <c r="KNL127" s="3"/>
      <c r="KNM127" s="3"/>
      <c r="KNN127" s="3"/>
      <c r="KNO127" s="3"/>
      <c r="KNP127" s="3"/>
      <c r="KNQ127" s="3"/>
      <c r="KNR127" s="3"/>
      <c r="KNS127" s="3"/>
      <c r="KNT127" s="3"/>
      <c r="KNU127" s="3"/>
      <c r="KNV127" s="3"/>
      <c r="KNW127" s="3"/>
      <c r="KNX127" s="3"/>
      <c r="KNY127" s="3"/>
      <c r="KNZ127" s="3"/>
      <c r="KOA127" s="3"/>
      <c r="KOB127" s="3"/>
      <c r="KOC127" s="3"/>
      <c r="KOD127" s="3"/>
      <c r="KOE127" s="3"/>
      <c r="KOF127" s="3"/>
      <c r="KOG127" s="3"/>
      <c r="KOH127" s="3"/>
      <c r="KOI127" s="3"/>
      <c r="KOJ127" s="3"/>
      <c r="KOK127" s="3"/>
      <c r="KOL127" s="3"/>
      <c r="KOM127" s="3"/>
      <c r="KON127" s="3"/>
      <c r="KOO127" s="3"/>
      <c r="KOP127" s="3"/>
      <c r="KOQ127" s="3"/>
      <c r="KOR127" s="3"/>
      <c r="KOS127" s="3"/>
      <c r="KOT127" s="3"/>
      <c r="KOU127" s="3"/>
      <c r="KOV127" s="3"/>
      <c r="KOW127" s="3"/>
      <c r="KOX127" s="3"/>
      <c r="KOY127" s="3"/>
      <c r="KOZ127" s="3"/>
      <c r="KPA127" s="3"/>
      <c r="KPB127" s="3"/>
      <c r="KPC127" s="3"/>
      <c r="KPD127" s="3"/>
      <c r="KPE127" s="3"/>
      <c r="KPF127" s="3"/>
      <c r="KPG127" s="3"/>
      <c r="KPH127" s="3"/>
      <c r="KPI127" s="3"/>
      <c r="KPJ127" s="3"/>
      <c r="KPK127" s="3"/>
      <c r="KPL127" s="3"/>
      <c r="KPM127" s="3"/>
      <c r="KPN127" s="3"/>
      <c r="KPO127" s="3"/>
      <c r="KPP127" s="3"/>
      <c r="KPQ127" s="3"/>
      <c r="KPR127" s="3"/>
      <c r="KPS127" s="3"/>
      <c r="KPT127" s="3"/>
      <c r="KPU127" s="3"/>
      <c r="KPV127" s="3"/>
      <c r="KPW127" s="3"/>
      <c r="KPX127" s="3"/>
      <c r="KPY127" s="3"/>
      <c r="KPZ127" s="3"/>
      <c r="KQA127" s="3"/>
      <c r="KQB127" s="3"/>
      <c r="KQC127" s="3"/>
      <c r="KQD127" s="3"/>
      <c r="KQE127" s="3"/>
      <c r="KQF127" s="3"/>
      <c r="KQG127" s="3"/>
      <c r="KQH127" s="3"/>
      <c r="KQI127" s="3"/>
      <c r="KQJ127" s="3"/>
      <c r="KQK127" s="3"/>
      <c r="KQL127" s="3"/>
      <c r="KQM127" s="3"/>
      <c r="KQN127" s="3"/>
      <c r="KQO127" s="3"/>
      <c r="KQP127" s="3"/>
      <c r="KQQ127" s="3"/>
      <c r="KQR127" s="3"/>
      <c r="KQS127" s="3"/>
      <c r="KQT127" s="3"/>
      <c r="KQU127" s="3"/>
      <c r="KQV127" s="3"/>
      <c r="KQW127" s="3"/>
      <c r="KQX127" s="3"/>
      <c r="KQY127" s="3"/>
      <c r="KQZ127" s="3"/>
      <c r="KRA127" s="3"/>
      <c r="KRB127" s="3"/>
      <c r="KRC127" s="3"/>
      <c r="KRD127" s="3"/>
      <c r="KRE127" s="3"/>
      <c r="KRF127" s="3"/>
      <c r="KRG127" s="3"/>
      <c r="KRH127" s="3"/>
      <c r="KRI127" s="3"/>
      <c r="KRJ127" s="3"/>
      <c r="KRK127" s="3"/>
      <c r="KRL127" s="3"/>
      <c r="KRM127" s="3"/>
      <c r="KRN127" s="3"/>
      <c r="KRO127" s="3"/>
      <c r="KRP127" s="3"/>
      <c r="KRQ127" s="3"/>
      <c r="KRR127" s="3"/>
      <c r="KRS127" s="3"/>
      <c r="KRT127" s="3"/>
      <c r="KRU127" s="3"/>
      <c r="KRV127" s="3"/>
      <c r="KRW127" s="3"/>
      <c r="KRX127" s="3"/>
      <c r="KRY127" s="3"/>
      <c r="KRZ127" s="3"/>
      <c r="KSA127" s="3"/>
      <c r="KSB127" s="3"/>
      <c r="KSC127" s="3"/>
      <c r="KSD127" s="3"/>
      <c r="KSE127" s="3"/>
      <c r="KSF127" s="3"/>
      <c r="KSG127" s="3"/>
      <c r="KSH127" s="3"/>
      <c r="KSI127" s="3"/>
      <c r="KSJ127" s="3"/>
      <c r="KSK127" s="3"/>
      <c r="KSL127" s="3"/>
      <c r="KSM127" s="3"/>
      <c r="KSN127" s="3"/>
      <c r="KSO127" s="3"/>
      <c r="KSP127" s="3"/>
      <c r="KSQ127" s="3"/>
      <c r="KSR127" s="3"/>
      <c r="KSS127" s="3"/>
      <c r="KST127" s="3"/>
      <c r="KSU127" s="3"/>
      <c r="KSV127" s="3"/>
      <c r="KSW127" s="3"/>
      <c r="KSX127" s="3"/>
      <c r="KSY127" s="3"/>
      <c r="KSZ127" s="3"/>
      <c r="KTA127" s="3"/>
      <c r="KTB127" s="3"/>
      <c r="KTC127" s="3"/>
      <c r="KTD127" s="3"/>
      <c r="KTE127" s="3"/>
      <c r="KTF127" s="3"/>
      <c r="KTG127" s="3"/>
      <c r="KTH127" s="3"/>
      <c r="KTI127" s="3"/>
      <c r="KTJ127" s="3"/>
      <c r="KTK127" s="3"/>
      <c r="KTL127" s="3"/>
      <c r="KTM127" s="3"/>
      <c r="KTN127" s="3"/>
      <c r="KTO127" s="3"/>
      <c r="KTP127" s="3"/>
      <c r="KTQ127" s="3"/>
      <c r="KTR127" s="3"/>
      <c r="KTS127" s="3"/>
      <c r="KTT127" s="3"/>
      <c r="KTU127" s="3"/>
      <c r="KTV127" s="3"/>
      <c r="KTW127" s="3"/>
      <c r="KTX127" s="3"/>
      <c r="KTY127" s="3"/>
      <c r="KTZ127" s="3"/>
      <c r="KUA127" s="3"/>
      <c r="KUB127" s="3"/>
      <c r="KUC127" s="3"/>
      <c r="KUD127" s="3"/>
      <c r="KUE127" s="3"/>
      <c r="KUF127" s="3"/>
      <c r="KUG127" s="3"/>
      <c r="KUH127" s="3"/>
      <c r="KUI127" s="3"/>
      <c r="KUJ127" s="3"/>
      <c r="KUK127" s="3"/>
      <c r="KUL127" s="3"/>
      <c r="KUM127" s="3"/>
      <c r="KUN127" s="3"/>
      <c r="KUO127" s="3"/>
      <c r="KUP127" s="3"/>
      <c r="KUQ127" s="3"/>
      <c r="KUR127" s="3"/>
      <c r="KUS127" s="3"/>
      <c r="KUT127" s="3"/>
      <c r="KUU127" s="3"/>
      <c r="KUV127" s="3"/>
      <c r="KUW127" s="3"/>
      <c r="KUX127" s="3"/>
      <c r="KUY127" s="3"/>
      <c r="KUZ127" s="3"/>
      <c r="KVA127" s="3"/>
      <c r="KVB127" s="3"/>
      <c r="KVC127" s="3"/>
      <c r="KVD127" s="3"/>
      <c r="KVE127" s="3"/>
      <c r="KVF127" s="3"/>
      <c r="KVG127" s="3"/>
      <c r="KVH127" s="3"/>
      <c r="KVI127" s="3"/>
      <c r="KVJ127" s="3"/>
      <c r="KVK127" s="3"/>
      <c r="KVL127" s="3"/>
      <c r="KVM127" s="3"/>
      <c r="KVN127" s="3"/>
      <c r="KVO127" s="3"/>
      <c r="KVP127" s="3"/>
      <c r="KVQ127" s="3"/>
      <c r="KVR127" s="3"/>
      <c r="KVS127" s="3"/>
      <c r="KVT127" s="3"/>
      <c r="KVU127" s="3"/>
      <c r="KVV127" s="3"/>
      <c r="KVW127" s="3"/>
      <c r="KVX127" s="3"/>
      <c r="KVY127" s="3"/>
      <c r="KVZ127" s="3"/>
      <c r="KWA127" s="3"/>
      <c r="KWB127" s="3"/>
      <c r="KWC127" s="3"/>
      <c r="KWD127" s="3"/>
      <c r="KWE127" s="3"/>
      <c r="KWF127" s="3"/>
      <c r="KWG127" s="3"/>
      <c r="KWH127" s="3"/>
      <c r="KWI127" s="3"/>
      <c r="KWJ127" s="3"/>
      <c r="KWK127" s="3"/>
      <c r="KWL127" s="3"/>
      <c r="KWM127" s="3"/>
      <c r="KWN127" s="3"/>
      <c r="KWO127" s="3"/>
      <c r="KWP127" s="3"/>
      <c r="KWQ127" s="3"/>
      <c r="KWR127" s="3"/>
      <c r="KWS127" s="3"/>
      <c r="KWT127" s="3"/>
      <c r="KWU127" s="3"/>
      <c r="KWV127" s="3"/>
      <c r="KWW127" s="3"/>
      <c r="KWX127" s="3"/>
      <c r="KWY127" s="3"/>
      <c r="KWZ127" s="3"/>
      <c r="KXA127" s="3"/>
      <c r="KXB127" s="3"/>
      <c r="KXC127" s="3"/>
      <c r="KXD127" s="3"/>
      <c r="KXE127" s="3"/>
      <c r="KXF127" s="3"/>
      <c r="KXG127" s="3"/>
      <c r="KXH127" s="3"/>
      <c r="KXI127" s="3"/>
      <c r="KXJ127" s="3"/>
      <c r="KXK127" s="3"/>
      <c r="KXL127" s="3"/>
      <c r="KXM127" s="3"/>
      <c r="KXN127" s="3"/>
      <c r="KXO127" s="3"/>
      <c r="KXP127" s="3"/>
      <c r="KXQ127" s="3"/>
      <c r="KXR127" s="3"/>
      <c r="KXS127" s="3"/>
      <c r="KXT127" s="3"/>
      <c r="KXU127" s="3"/>
      <c r="KXV127" s="3"/>
      <c r="KXW127" s="3"/>
      <c r="KXX127" s="3"/>
      <c r="KXY127" s="3"/>
      <c r="KXZ127" s="3"/>
      <c r="KYA127" s="3"/>
      <c r="KYB127" s="3"/>
      <c r="KYC127" s="3"/>
      <c r="KYD127" s="3"/>
      <c r="KYE127" s="3"/>
      <c r="KYF127" s="3"/>
      <c r="KYG127" s="3"/>
      <c r="KYH127" s="3"/>
      <c r="KYI127" s="3"/>
      <c r="KYJ127" s="3"/>
      <c r="KYK127" s="3"/>
      <c r="KYL127" s="3"/>
      <c r="KYM127" s="3"/>
      <c r="KYN127" s="3"/>
      <c r="KYO127" s="3"/>
      <c r="KYP127" s="3"/>
      <c r="KYQ127" s="3"/>
      <c r="KYR127" s="3"/>
      <c r="KYS127" s="3"/>
      <c r="KYT127" s="3"/>
      <c r="KYU127" s="3"/>
      <c r="KYV127" s="3"/>
      <c r="KYW127" s="3"/>
      <c r="KYX127" s="3"/>
      <c r="KYY127" s="3"/>
      <c r="KYZ127" s="3"/>
      <c r="KZA127" s="3"/>
      <c r="KZB127" s="3"/>
      <c r="KZC127" s="3"/>
      <c r="KZD127" s="3"/>
      <c r="KZE127" s="3"/>
      <c r="KZF127" s="3"/>
      <c r="KZG127" s="3"/>
      <c r="KZH127" s="3"/>
      <c r="KZI127" s="3"/>
      <c r="KZJ127" s="3"/>
      <c r="KZK127" s="3"/>
      <c r="KZL127" s="3"/>
      <c r="KZM127" s="3"/>
      <c r="KZN127" s="3"/>
      <c r="KZO127" s="3"/>
      <c r="KZP127" s="3"/>
      <c r="KZQ127" s="3"/>
      <c r="KZR127" s="3"/>
      <c r="KZS127" s="3"/>
      <c r="KZT127" s="3"/>
      <c r="KZU127" s="3"/>
      <c r="KZV127" s="3"/>
      <c r="KZW127" s="3"/>
      <c r="KZX127" s="3"/>
      <c r="KZY127" s="3"/>
      <c r="KZZ127" s="3"/>
      <c r="LAA127" s="3"/>
      <c r="LAB127" s="3"/>
      <c r="LAC127" s="3"/>
      <c r="LAD127" s="3"/>
      <c r="LAE127" s="3"/>
      <c r="LAF127" s="3"/>
      <c r="LAG127" s="3"/>
      <c r="LAH127" s="3"/>
      <c r="LAI127" s="3"/>
      <c r="LAJ127" s="3"/>
      <c r="LAK127" s="3"/>
      <c r="LAL127" s="3"/>
      <c r="LAM127" s="3"/>
      <c r="LAN127" s="3"/>
      <c r="LAO127" s="3"/>
      <c r="LAP127" s="3"/>
      <c r="LAQ127" s="3"/>
      <c r="LAR127" s="3"/>
      <c r="LAS127" s="3"/>
      <c r="LAT127" s="3"/>
      <c r="LAU127" s="3"/>
      <c r="LAV127" s="3"/>
      <c r="LAW127" s="3"/>
      <c r="LAX127" s="3"/>
      <c r="LAY127" s="3"/>
      <c r="LAZ127" s="3"/>
      <c r="LBA127" s="3"/>
      <c r="LBB127" s="3"/>
      <c r="LBC127" s="3"/>
      <c r="LBD127" s="3"/>
      <c r="LBE127" s="3"/>
      <c r="LBF127" s="3"/>
      <c r="LBG127" s="3"/>
      <c r="LBH127" s="3"/>
      <c r="LBI127" s="3"/>
      <c r="LBJ127" s="3"/>
      <c r="LBK127" s="3"/>
      <c r="LBL127" s="3"/>
      <c r="LBM127" s="3"/>
      <c r="LBN127" s="3"/>
      <c r="LBO127" s="3"/>
      <c r="LBP127" s="3"/>
      <c r="LBQ127" s="3"/>
      <c r="LBR127" s="3"/>
      <c r="LBS127" s="3"/>
      <c r="LBT127" s="3"/>
      <c r="LBU127" s="3"/>
      <c r="LBV127" s="3"/>
      <c r="LBW127" s="3"/>
      <c r="LBX127" s="3"/>
      <c r="LBY127" s="3"/>
      <c r="LBZ127" s="3"/>
      <c r="LCA127" s="3"/>
      <c r="LCB127" s="3"/>
      <c r="LCC127" s="3"/>
      <c r="LCD127" s="3"/>
      <c r="LCE127" s="3"/>
      <c r="LCF127" s="3"/>
      <c r="LCG127" s="3"/>
      <c r="LCH127" s="3"/>
      <c r="LCI127" s="3"/>
      <c r="LCJ127" s="3"/>
      <c r="LCK127" s="3"/>
      <c r="LCL127" s="3"/>
      <c r="LCM127" s="3"/>
      <c r="LCN127" s="3"/>
      <c r="LCO127" s="3"/>
      <c r="LCP127" s="3"/>
      <c r="LCQ127" s="3"/>
      <c r="LCR127" s="3"/>
      <c r="LCS127" s="3"/>
      <c r="LCT127" s="3"/>
      <c r="LCU127" s="3"/>
      <c r="LCV127" s="3"/>
      <c r="LCW127" s="3"/>
      <c r="LCX127" s="3"/>
      <c r="LCY127" s="3"/>
      <c r="LCZ127" s="3"/>
      <c r="LDA127" s="3"/>
      <c r="LDB127" s="3"/>
      <c r="LDC127" s="3"/>
      <c r="LDD127" s="3"/>
      <c r="LDE127" s="3"/>
      <c r="LDF127" s="3"/>
      <c r="LDG127" s="3"/>
      <c r="LDH127" s="3"/>
      <c r="LDI127" s="3"/>
      <c r="LDJ127" s="3"/>
      <c r="LDK127" s="3"/>
      <c r="LDL127" s="3"/>
      <c r="LDM127" s="3"/>
      <c r="LDN127" s="3"/>
      <c r="LDO127" s="3"/>
      <c r="LDP127" s="3"/>
      <c r="LDQ127" s="3"/>
      <c r="LDR127" s="3"/>
      <c r="LDS127" s="3"/>
      <c r="LDT127" s="3"/>
      <c r="LDU127" s="3"/>
      <c r="LDV127" s="3"/>
      <c r="LDW127" s="3"/>
      <c r="LDX127" s="3"/>
      <c r="LDY127" s="3"/>
      <c r="LDZ127" s="3"/>
      <c r="LEA127" s="3"/>
      <c r="LEB127" s="3"/>
      <c r="LEC127" s="3"/>
      <c r="LED127" s="3"/>
      <c r="LEE127" s="3"/>
      <c r="LEF127" s="3"/>
      <c r="LEG127" s="3"/>
      <c r="LEH127" s="3"/>
      <c r="LEI127" s="3"/>
      <c r="LEJ127" s="3"/>
      <c r="LEK127" s="3"/>
      <c r="LEL127" s="3"/>
      <c r="LEM127" s="3"/>
      <c r="LEN127" s="3"/>
      <c r="LEO127" s="3"/>
      <c r="LEP127" s="3"/>
      <c r="LEQ127" s="3"/>
      <c r="LER127" s="3"/>
      <c r="LES127" s="3"/>
      <c r="LET127" s="3"/>
      <c r="LEU127" s="3"/>
      <c r="LEV127" s="3"/>
      <c r="LEW127" s="3"/>
      <c r="LEX127" s="3"/>
      <c r="LEY127" s="3"/>
      <c r="LEZ127" s="3"/>
      <c r="LFA127" s="3"/>
      <c r="LFB127" s="3"/>
      <c r="LFC127" s="3"/>
      <c r="LFD127" s="3"/>
      <c r="LFE127" s="3"/>
      <c r="LFF127" s="3"/>
      <c r="LFG127" s="3"/>
      <c r="LFH127" s="3"/>
      <c r="LFI127" s="3"/>
      <c r="LFJ127" s="3"/>
      <c r="LFK127" s="3"/>
      <c r="LFL127" s="3"/>
      <c r="LFM127" s="3"/>
      <c r="LFN127" s="3"/>
      <c r="LFO127" s="3"/>
      <c r="LFP127" s="3"/>
      <c r="LFQ127" s="3"/>
      <c r="LFR127" s="3"/>
      <c r="LFS127" s="3"/>
      <c r="LFT127" s="3"/>
      <c r="LFU127" s="3"/>
      <c r="LFV127" s="3"/>
      <c r="LFW127" s="3"/>
      <c r="LFX127" s="3"/>
      <c r="LFY127" s="3"/>
      <c r="LFZ127" s="3"/>
      <c r="LGA127" s="3"/>
      <c r="LGB127" s="3"/>
      <c r="LGC127" s="3"/>
      <c r="LGD127" s="3"/>
      <c r="LGE127" s="3"/>
      <c r="LGF127" s="3"/>
      <c r="LGG127" s="3"/>
      <c r="LGH127" s="3"/>
      <c r="LGI127" s="3"/>
      <c r="LGJ127" s="3"/>
      <c r="LGK127" s="3"/>
      <c r="LGL127" s="3"/>
      <c r="LGM127" s="3"/>
      <c r="LGN127" s="3"/>
      <c r="LGO127" s="3"/>
      <c r="LGP127" s="3"/>
      <c r="LGQ127" s="3"/>
      <c r="LGR127" s="3"/>
      <c r="LGS127" s="3"/>
      <c r="LGT127" s="3"/>
      <c r="LGU127" s="3"/>
      <c r="LGV127" s="3"/>
      <c r="LGW127" s="3"/>
      <c r="LGX127" s="3"/>
      <c r="LGY127" s="3"/>
      <c r="LGZ127" s="3"/>
      <c r="LHA127" s="3"/>
      <c r="LHB127" s="3"/>
      <c r="LHC127" s="3"/>
      <c r="LHD127" s="3"/>
      <c r="LHE127" s="3"/>
      <c r="LHF127" s="3"/>
      <c r="LHG127" s="3"/>
      <c r="LHH127" s="3"/>
      <c r="LHI127" s="3"/>
      <c r="LHJ127" s="3"/>
      <c r="LHK127" s="3"/>
      <c r="LHL127" s="3"/>
      <c r="LHM127" s="3"/>
      <c r="LHN127" s="3"/>
      <c r="LHO127" s="3"/>
      <c r="LHP127" s="3"/>
      <c r="LHQ127" s="3"/>
      <c r="LHR127" s="3"/>
      <c r="LHS127" s="3"/>
      <c r="LHT127" s="3"/>
      <c r="LHU127" s="3"/>
      <c r="LHV127" s="3"/>
      <c r="LHW127" s="3"/>
      <c r="LHX127" s="3"/>
      <c r="LHY127" s="3"/>
      <c r="LHZ127" s="3"/>
      <c r="LIA127" s="3"/>
      <c r="LIB127" s="3"/>
      <c r="LIC127" s="3"/>
      <c r="LID127" s="3"/>
      <c r="LIE127" s="3"/>
      <c r="LIF127" s="3"/>
      <c r="LIG127" s="3"/>
      <c r="LIH127" s="3"/>
      <c r="LII127" s="3"/>
      <c r="LIJ127" s="3"/>
      <c r="LIK127" s="3"/>
      <c r="LIL127" s="3"/>
      <c r="LIM127" s="3"/>
      <c r="LIN127" s="3"/>
      <c r="LIO127" s="3"/>
      <c r="LIP127" s="3"/>
      <c r="LIQ127" s="3"/>
      <c r="LIR127" s="3"/>
      <c r="LIS127" s="3"/>
      <c r="LIT127" s="3"/>
      <c r="LIU127" s="3"/>
      <c r="LIV127" s="3"/>
      <c r="LIW127" s="3"/>
      <c r="LIX127" s="3"/>
      <c r="LIY127" s="3"/>
      <c r="LIZ127" s="3"/>
      <c r="LJA127" s="3"/>
      <c r="LJB127" s="3"/>
      <c r="LJC127" s="3"/>
      <c r="LJD127" s="3"/>
      <c r="LJE127" s="3"/>
      <c r="LJF127" s="3"/>
      <c r="LJG127" s="3"/>
      <c r="LJH127" s="3"/>
      <c r="LJI127" s="3"/>
      <c r="LJJ127" s="3"/>
      <c r="LJK127" s="3"/>
      <c r="LJL127" s="3"/>
      <c r="LJM127" s="3"/>
      <c r="LJN127" s="3"/>
      <c r="LJO127" s="3"/>
      <c r="LJP127" s="3"/>
      <c r="LJQ127" s="3"/>
      <c r="LJR127" s="3"/>
      <c r="LJS127" s="3"/>
      <c r="LJT127" s="3"/>
      <c r="LJU127" s="3"/>
      <c r="LJV127" s="3"/>
      <c r="LJW127" s="3"/>
      <c r="LJX127" s="3"/>
      <c r="LJY127" s="3"/>
      <c r="LJZ127" s="3"/>
      <c r="LKA127" s="3"/>
      <c r="LKB127" s="3"/>
      <c r="LKC127" s="3"/>
      <c r="LKD127" s="3"/>
      <c r="LKE127" s="3"/>
      <c r="LKF127" s="3"/>
      <c r="LKG127" s="3"/>
      <c r="LKH127" s="3"/>
      <c r="LKI127" s="3"/>
      <c r="LKJ127" s="3"/>
      <c r="LKK127" s="3"/>
      <c r="LKL127" s="3"/>
      <c r="LKM127" s="3"/>
      <c r="LKN127" s="3"/>
      <c r="LKO127" s="3"/>
      <c r="LKP127" s="3"/>
      <c r="LKQ127" s="3"/>
      <c r="LKR127" s="3"/>
      <c r="LKS127" s="3"/>
      <c r="LKT127" s="3"/>
      <c r="LKU127" s="3"/>
      <c r="LKV127" s="3"/>
      <c r="LKW127" s="3"/>
      <c r="LKX127" s="3"/>
      <c r="LKY127" s="3"/>
      <c r="LKZ127" s="3"/>
      <c r="LLA127" s="3"/>
      <c r="LLB127" s="3"/>
      <c r="LLC127" s="3"/>
      <c r="LLD127" s="3"/>
      <c r="LLE127" s="3"/>
      <c r="LLF127" s="3"/>
      <c r="LLG127" s="3"/>
      <c r="LLH127" s="3"/>
      <c r="LLI127" s="3"/>
      <c r="LLJ127" s="3"/>
      <c r="LLK127" s="3"/>
      <c r="LLL127" s="3"/>
      <c r="LLM127" s="3"/>
      <c r="LLN127" s="3"/>
      <c r="LLO127" s="3"/>
      <c r="LLP127" s="3"/>
      <c r="LLQ127" s="3"/>
      <c r="LLR127" s="3"/>
      <c r="LLS127" s="3"/>
      <c r="LLT127" s="3"/>
      <c r="LLU127" s="3"/>
      <c r="LLV127" s="3"/>
      <c r="LLW127" s="3"/>
      <c r="LLX127" s="3"/>
      <c r="LLY127" s="3"/>
      <c r="LLZ127" s="3"/>
      <c r="LMA127" s="3"/>
      <c r="LMB127" s="3"/>
      <c r="LMC127" s="3"/>
      <c r="LMD127" s="3"/>
      <c r="LME127" s="3"/>
      <c r="LMF127" s="3"/>
      <c r="LMG127" s="3"/>
      <c r="LMH127" s="3"/>
      <c r="LMI127" s="3"/>
      <c r="LMJ127" s="3"/>
      <c r="LMK127" s="3"/>
      <c r="LML127" s="3"/>
      <c r="LMM127" s="3"/>
      <c r="LMN127" s="3"/>
      <c r="LMO127" s="3"/>
      <c r="LMP127" s="3"/>
      <c r="LMQ127" s="3"/>
      <c r="LMR127" s="3"/>
      <c r="LMS127" s="3"/>
      <c r="LMT127" s="3"/>
      <c r="LMU127" s="3"/>
      <c r="LMV127" s="3"/>
      <c r="LMW127" s="3"/>
      <c r="LMX127" s="3"/>
      <c r="LMY127" s="3"/>
      <c r="LMZ127" s="3"/>
      <c r="LNA127" s="3"/>
      <c r="LNB127" s="3"/>
      <c r="LNC127" s="3"/>
      <c r="LND127" s="3"/>
      <c r="LNE127" s="3"/>
      <c r="LNF127" s="3"/>
      <c r="LNG127" s="3"/>
      <c r="LNH127" s="3"/>
      <c r="LNI127" s="3"/>
      <c r="LNJ127" s="3"/>
      <c r="LNK127" s="3"/>
      <c r="LNL127" s="3"/>
      <c r="LNM127" s="3"/>
      <c r="LNN127" s="3"/>
      <c r="LNO127" s="3"/>
      <c r="LNP127" s="3"/>
      <c r="LNQ127" s="3"/>
      <c r="LNR127" s="3"/>
      <c r="LNS127" s="3"/>
      <c r="LNT127" s="3"/>
      <c r="LNU127" s="3"/>
      <c r="LNV127" s="3"/>
      <c r="LNW127" s="3"/>
      <c r="LNX127" s="3"/>
      <c r="LNY127" s="3"/>
      <c r="LNZ127" s="3"/>
      <c r="LOA127" s="3"/>
      <c r="LOB127" s="3"/>
      <c r="LOC127" s="3"/>
      <c r="LOD127" s="3"/>
      <c r="LOE127" s="3"/>
      <c r="LOF127" s="3"/>
      <c r="LOG127" s="3"/>
      <c r="LOH127" s="3"/>
      <c r="LOI127" s="3"/>
      <c r="LOJ127" s="3"/>
      <c r="LOK127" s="3"/>
      <c r="LOL127" s="3"/>
      <c r="LOM127" s="3"/>
      <c r="LON127" s="3"/>
      <c r="LOO127" s="3"/>
      <c r="LOP127" s="3"/>
      <c r="LOQ127" s="3"/>
      <c r="LOR127" s="3"/>
      <c r="LOS127" s="3"/>
      <c r="LOT127" s="3"/>
      <c r="LOU127" s="3"/>
      <c r="LOV127" s="3"/>
      <c r="LOW127" s="3"/>
      <c r="LOX127" s="3"/>
      <c r="LOY127" s="3"/>
      <c r="LOZ127" s="3"/>
      <c r="LPA127" s="3"/>
      <c r="LPB127" s="3"/>
      <c r="LPC127" s="3"/>
      <c r="LPD127" s="3"/>
      <c r="LPE127" s="3"/>
      <c r="LPF127" s="3"/>
      <c r="LPG127" s="3"/>
      <c r="LPH127" s="3"/>
      <c r="LPI127" s="3"/>
      <c r="LPJ127" s="3"/>
      <c r="LPK127" s="3"/>
      <c r="LPL127" s="3"/>
      <c r="LPM127" s="3"/>
      <c r="LPN127" s="3"/>
      <c r="LPO127" s="3"/>
      <c r="LPP127" s="3"/>
      <c r="LPQ127" s="3"/>
      <c r="LPR127" s="3"/>
      <c r="LPS127" s="3"/>
      <c r="LPT127" s="3"/>
      <c r="LPU127" s="3"/>
      <c r="LPV127" s="3"/>
      <c r="LPW127" s="3"/>
      <c r="LPX127" s="3"/>
      <c r="LPY127" s="3"/>
      <c r="LPZ127" s="3"/>
      <c r="LQA127" s="3"/>
      <c r="LQB127" s="3"/>
      <c r="LQC127" s="3"/>
      <c r="LQD127" s="3"/>
      <c r="LQE127" s="3"/>
      <c r="LQF127" s="3"/>
      <c r="LQG127" s="3"/>
      <c r="LQH127" s="3"/>
      <c r="LQI127" s="3"/>
      <c r="LQJ127" s="3"/>
      <c r="LQK127" s="3"/>
      <c r="LQL127" s="3"/>
      <c r="LQM127" s="3"/>
      <c r="LQN127" s="3"/>
      <c r="LQO127" s="3"/>
      <c r="LQP127" s="3"/>
      <c r="LQQ127" s="3"/>
      <c r="LQR127" s="3"/>
      <c r="LQS127" s="3"/>
      <c r="LQT127" s="3"/>
      <c r="LQU127" s="3"/>
      <c r="LQV127" s="3"/>
      <c r="LQW127" s="3"/>
      <c r="LQX127" s="3"/>
      <c r="LQY127" s="3"/>
      <c r="LQZ127" s="3"/>
      <c r="LRA127" s="3"/>
      <c r="LRB127" s="3"/>
      <c r="LRC127" s="3"/>
      <c r="LRD127" s="3"/>
      <c r="LRE127" s="3"/>
      <c r="LRF127" s="3"/>
      <c r="LRG127" s="3"/>
      <c r="LRH127" s="3"/>
      <c r="LRI127" s="3"/>
      <c r="LRJ127" s="3"/>
      <c r="LRK127" s="3"/>
      <c r="LRL127" s="3"/>
      <c r="LRM127" s="3"/>
      <c r="LRN127" s="3"/>
      <c r="LRO127" s="3"/>
      <c r="LRP127" s="3"/>
      <c r="LRQ127" s="3"/>
      <c r="LRR127" s="3"/>
      <c r="LRS127" s="3"/>
      <c r="LRT127" s="3"/>
      <c r="LRU127" s="3"/>
      <c r="LRV127" s="3"/>
      <c r="LRW127" s="3"/>
      <c r="LRX127" s="3"/>
      <c r="LRY127" s="3"/>
      <c r="LRZ127" s="3"/>
      <c r="LSA127" s="3"/>
      <c r="LSB127" s="3"/>
      <c r="LSC127" s="3"/>
      <c r="LSD127" s="3"/>
      <c r="LSE127" s="3"/>
      <c r="LSF127" s="3"/>
      <c r="LSG127" s="3"/>
      <c r="LSH127" s="3"/>
      <c r="LSI127" s="3"/>
      <c r="LSJ127" s="3"/>
      <c r="LSK127" s="3"/>
      <c r="LSL127" s="3"/>
      <c r="LSM127" s="3"/>
      <c r="LSN127" s="3"/>
      <c r="LSO127" s="3"/>
      <c r="LSP127" s="3"/>
      <c r="LSQ127" s="3"/>
      <c r="LSR127" s="3"/>
      <c r="LSS127" s="3"/>
      <c r="LST127" s="3"/>
      <c r="LSU127" s="3"/>
      <c r="LSV127" s="3"/>
      <c r="LSW127" s="3"/>
      <c r="LSX127" s="3"/>
      <c r="LSY127" s="3"/>
      <c r="LSZ127" s="3"/>
      <c r="LTA127" s="3"/>
      <c r="LTB127" s="3"/>
      <c r="LTC127" s="3"/>
      <c r="LTD127" s="3"/>
      <c r="LTE127" s="3"/>
      <c r="LTF127" s="3"/>
      <c r="LTG127" s="3"/>
      <c r="LTH127" s="3"/>
      <c r="LTI127" s="3"/>
      <c r="LTJ127" s="3"/>
      <c r="LTK127" s="3"/>
      <c r="LTL127" s="3"/>
      <c r="LTM127" s="3"/>
      <c r="LTN127" s="3"/>
      <c r="LTO127" s="3"/>
      <c r="LTP127" s="3"/>
      <c r="LTQ127" s="3"/>
      <c r="LTR127" s="3"/>
      <c r="LTS127" s="3"/>
      <c r="LTT127" s="3"/>
      <c r="LTU127" s="3"/>
      <c r="LTV127" s="3"/>
      <c r="LTW127" s="3"/>
      <c r="LTX127" s="3"/>
      <c r="LTY127" s="3"/>
      <c r="LTZ127" s="3"/>
      <c r="LUA127" s="3"/>
      <c r="LUB127" s="3"/>
      <c r="LUC127" s="3"/>
      <c r="LUD127" s="3"/>
      <c r="LUE127" s="3"/>
      <c r="LUF127" s="3"/>
      <c r="LUG127" s="3"/>
      <c r="LUH127" s="3"/>
      <c r="LUI127" s="3"/>
      <c r="LUJ127" s="3"/>
      <c r="LUK127" s="3"/>
      <c r="LUL127" s="3"/>
      <c r="LUM127" s="3"/>
      <c r="LUN127" s="3"/>
      <c r="LUO127" s="3"/>
      <c r="LUP127" s="3"/>
      <c r="LUQ127" s="3"/>
      <c r="LUR127" s="3"/>
      <c r="LUS127" s="3"/>
      <c r="LUT127" s="3"/>
      <c r="LUU127" s="3"/>
      <c r="LUV127" s="3"/>
      <c r="LUW127" s="3"/>
      <c r="LUX127" s="3"/>
      <c r="LUY127" s="3"/>
      <c r="LUZ127" s="3"/>
      <c r="LVA127" s="3"/>
      <c r="LVB127" s="3"/>
      <c r="LVC127" s="3"/>
      <c r="LVD127" s="3"/>
      <c r="LVE127" s="3"/>
      <c r="LVF127" s="3"/>
      <c r="LVG127" s="3"/>
      <c r="LVH127" s="3"/>
      <c r="LVI127" s="3"/>
      <c r="LVJ127" s="3"/>
      <c r="LVK127" s="3"/>
      <c r="LVL127" s="3"/>
      <c r="LVM127" s="3"/>
      <c r="LVN127" s="3"/>
      <c r="LVO127" s="3"/>
      <c r="LVP127" s="3"/>
      <c r="LVQ127" s="3"/>
      <c r="LVR127" s="3"/>
      <c r="LVS127" s="3"/>
      <c r="LVT127" s="3"/>
      <c r="LVU127" s="3"/>
      <c r="LVV127" s="3"/>
      <c r="LVW127" s="3"/>
      <c r="LVX127" s="3"/>
      <c r="LVY127" s="3"/>
      <c r="LVZ127" s="3"/>
      <c r="LWA127" s="3"/>
      <c r="LWB127" s="3"/>
      <c r="LWC127" s="3"/>
      <c r="LWD127" s="3"/>
      <c r="LWE127" s="3"/>
      <c r="LWF127" s="3"/>
      <c r="LWG127" s="3"/>
      <c r="LWH127" s="3"/>
      <c r="LWI127" s="3"/>
      <c r="LWJ127" s="3"/>
      <c r="LWK127" s="3"/>
      <c r="LWL127" s="3"/>
      <c r="LWM127" s="3"/>
      <c r="LWN127" s="3"/>
      <c r="LWO127" s="3"/>
      <c r="LWP127" s="3"/>
      <c r="LWQ127" s="3"/>
      <c r="LWR127" s="3"/>
      <c r="LWS127" s="3"/>
      <c r="LWT127" s="3"/>
      <c r="LWU127" s="3"/>
      <c r="LWV127" s="3"/>
      <c r="LWW127" s="3"/>
      <c r="LWX127" s="3"/>
      <c r="LWY127" s="3"/>
      <c r="LWZ127" s="3"/>
      <c r="LXA127" s="3"/>
      <c r="LXB127" s="3"/>
      <c r="LXC127" s="3"/>
      <c r="LXD127" s="3"/>
      <c r="LXE127" s="3"/>
      <c r="LXF127" s="3"/>
      <c r="LXG127" s="3"/>
      <c r="LXH127" s="3"/>
      <c r="LXI127" s="3"/>
      <c r="LXJ127" s="3"/>
      <c r="LXK127" s="3"/>
      <c r="LXL127" s="3"/>
      <c r="LXM127" s="3"/>
      <c r="LXN127" s="3"/>
      <c r="LXO127" s="3"/>
      <c r="LXP127" s="3"/>
      <c r="LXQ127" s="3"/>
      <c r="LXR127" s="3"/>
      <c r="LXS127" s="3"/>
      <c r="LXT127" s="3"/>
      <c r="LXU127" s="3"/>
      <c r="LXV127" s="3"/>
      <c r="LXW127" s="3"/>
      <c r="LXX127" s="3"/>
      <c r="LXY127" s="3"/>
      <c r="LXZ127" s="3"/>
      <c r="LYA127" s="3"/>
      <c r="LYB127" s="3"/>
      <c r="LYC127" s="3"/>
      <c r="LYD127" s="3"/>
      <c r="LYE127" s="3"/>
      <c r="LYF127" s="3"/>
      <c r="LYG127" s="3"/>
      <c r="LYH127" s="3"/>
      <c r="LYI127" s="3"/>
      <c r="LYJ127" s="3"/>
      <c r="LYK127" s="3"/>
      <c r="LYL127" s="3"/>
      <c r="LYM127" s="3"/>
      <c r="LYN127" s="3"/>
      <c r="LYO127" s="3"/>
      <c r="LYP127" s="3"/>
      <c r="LYQ127" s="3"/>
      <c r="LYR127" s="3"/>
      <c r="LYS127" s="3"/>
      <c r="LYT127" s="3"/>
      <c r="LYU127" s="3"/>
      <c r="LYV127" s="3"/>
      <c r="LYW127" s="3"/>
      <c r="LYX127" s="3"/>
      <c r="LYY127" s="3"/>
      <c r="LYZ127" s="3"/>
      <c r="LZA127" s="3"/>
      <c r="LZB127" s="3"/>
      <c r="LZC127" s="3"/>
      <c r="LZD127" s="3"/>
      <c r="LZE127" s="3"/>
      <c r="LZF127" s="3"/>
      <c r="LZG127" s="3"/>
      <c r="LZH127" s="3"/>
      <c r="LZI127" s="3"/>
      <c r="LZJ127" s="3"/>
      <c r="LZK127" s="3"/>
      <c r="LZL127" s="3"/>
      <c r="LZM127" s="3"/>
      <c r="LZN127" s="3"/>
      <c r="LZO127" s="3"/>
      <c r="LZP127" s="3"/>
      <c r="LZQ127" s="3"/>
      <c r="LZR127" s="3"/>
      <c r="LZS127" s="3"/>
      <c r="LZT127" s="3"/>
      <c r="LZU127" s="3"/>
      <c r="LZV127" s="3"/>
      <c r="LZW127" s="3"/>
      <c r="LZX127" s="3"/>
      <c r="LZY127" s="3"/>
      <c r="LZZ127" s="3"/>
      <c r="MAA127" s="3"/>
      <c r="MAB127" s="3"/>
      <c r="MAC127" s="3"/>
      <c r="MAD127" s="3"/>
      <c r="MAE127" s="3"/>
      <c r="MAF127" s="3"/>
      <c r="MAG127" s="3"/>
      <c r="MAH127" s="3"/>
      <c r="MAI127" s="3"/>
      <c r="MAJ127" s="3"/>
      <c r="MAK127" s="3"/>
      <c r="MAL127" s="3"/>
      <c r="MAM127" s="3"/>
      <c r="MAN127" s="3"/>
      <c r="MAO127" s="3"/>
      <c r="MAP127" s="3"/>
      <c r="MAQ127" s="3"/>
      <c r="MAR127" s="3"/>
      <c r="MAS127" s="3"/>
      <c r="MAT127" s="3"/>
      <c r="MAU127" s="3"/>
      <c r="MAV127" s="3"/>
      <c r="MAW127" s="3"/>
      <c r="MAX127" s="3"/>
      <c r="MAY127" s="3"/>
      <c r="MAZ127" s="3"/>
      <c r="MBA127" s="3"/>
      <c r="MBB127" s="3"/>
      <c r="MBC127" s="3"/>
      <c r="MBD127" s="3"/>
      <c r="MBE127" s="3"/>
      <c r="MBF127" s="3"/>
      <c r="MBG127" s="3"/>
      <c r="MBH127" s="3"/>
      <c r="MBI127" s="3"/>
      <c r="MBJ127" s="3"/>
      <c r="MBK127" s="3"/>
      <c r="MBL127" s="3"/>
      <c r="MBM127" s="3"/>
      <c r="MBN127" s="3"/>
      <c r="MBO127" s="3"/>
      <c r="MBP127" s="3"/>
      <c r="MBQ127" s="3"/>
      <c r="MBR127" s="3"/>
      <c r="MBS127" s="3"/>
      <c r="MBT127" s="3"/>
      <c r="MBU127" s="3"/>
      <c r="MBV127" s="3"/>
      <c r="MBW127" s="3"/>
      <c r="MBX127" s="3"/>
      <c r="MBY127" s="3"/>
      <c r="MBZ127" s="3"/>
      <c r="MCA127" s="3"/>
      <c r="MCB127" s="3"/>
      <c r="MCC127" s="3"/>
      <c r="MCD127" s="3"/>
      <c r="MCE127" s="3"/>
      <c r="MCF127" s="3"/>
      <c r="MCG127" s="3"/>
      <c r="MCH127" s="3"/>
      <c r="MCI127" s="3"/>
      <c r="MCJ127" s="3"/>
      <c r="MCK127" s="3"/>
      <c r="MCL127" s="3"/>
      <c r="MCM127" s="3"/>
      <c r="MCN127" s="3"/>
      <c r="MCO127" s="3"/>
      <c r="MCP127" s="3"/>
      <c r="MCQ127" s="3"/>
      <c r="MCR127" s="3"/>
      <c r="MCS127" s="3"/>
      <c r="MCT127" s="3"/>
      <c r="MCU127" s="3"/>
      <c r="MCV127" s="3"/>
      <c r="MCW127" s="3"/>
      <c r="MCX127" s="3"/>
      <c r="MCY127" s="3"/>
      <c r="MCZ127" s="3"/>
      <c r="MDA127" s="3"/>
      <c r="MDB127" s="3"/>
      <c r="MDC127" s="3"/>
      <c r="MDD127" s="3"/>
      <c r="MDE127" s="3"/>
      <c r="MDF127" s="3"/>
      <c r="MDG127" s="3"/>
      <c r="MDH127" s="3"/>
      <c r="MDI127" s="3"/>
      <c r="MDJ127" s="3"/>
      <c r="MDK127" s="3"/>
      <c r="MDL127" s="3"/>
      <c r="MDM127" s="3"/>
      <c r="MDN127" s="3"/>
      <c r="MDO127" s="3"/>
      <c r="MDP127" s="3"/>
      <c r="MDQ127" s="3"/>
      <c r="MDR127" s="3"/>
      <c r="MDS127" s="3"/>
      <c r="MDT127" s="3"/>
      <c r="MDU127" s="3"/>
      <c r="MDV127" s="3"/>
      <c r="MDW127" s="3"/>
      <c r="MDX127" s="3"/>
      <c r="MDY127" s="3"/>
      <c r="MDZ127" s="3"/>
      <c r="MEA127" s="3"/>
      <c r="MEB127" s="3"/>
      <c r="MEC127" s="3"/>
      <c r="MED127" s="3"/>
      <c r="MEE127" s="3"/>
      <c r="MEF127" s="3"/>
      <c r="MEG127" s="3"/>
      <c r="MEH127" s="3"/>
      <c r="MEI127" s="3"/>
      <c r="MEJ127" s="3"/>
      <c r="MEK127" s="3"/>
      <c r="MEL127" s="3"/>
      <c r="MEM127" s="3"/>
      <c r="MEN127" s="3"/>
      <c r="MEO127" s="3"/>
      <c r="MEP127" s="3"/>
      <c r="MEQ127" s="3"/>
      <c r="MER127" s="3"/>
      <c r="MES127" s="3"/>
      <c r="MET127" s="3"/>
      <c r="MEU127" s="3"/>
      <c r="MEV127" s="3"/>
      <c r="MEW127" s="3"/>
      <c r="MEX127" s="3"/>
      <c r="MEY127" s="3"/>
      <c r="MEZ127" s="3"/>
      <c r="MFA127" s="3"/>
      <c r="MFB127" s="3"/>
      <c r="MFC127" s="3"/>
      <c r="MFD127" s="3"/>
      <c r="MFE127" s="3"/>
      <c r="MFF127" s="3"/>
      <c r="MFG127" s="3"/>
      <c r="MFH127" s="3"/>
      <c r="MFI127" s="3"/>
      <c r="MFJ127" s="3"/>
      <c r="MFK127" s="3"/>
      <c r="MFL127" s="3"/>
      <c r="MFM127" s="3"/>
      <c r="MFN127" s="3"/>
      <c r="MFO127" s="3"/>
      <c r="MFP127" s="3"/>
      <c r="MFQ127" s="3"/>
      <c r="MFR127" s="3"/>
      <c r="MFS127" s="3"/>
      <c r="MFT127" s="3"/>
      <c r="MFU127" s="3"/>
      <c r="MFV127" s="3"/>
      <c r="MFW127" s="3"/>
      <c r="MFX127" s="3"/>
      <c r="MFY127" s="3"/>
      <c r="MFZ127" s="3"/>
      <c r="MGA127" s="3"/>
      <c r="MGB127" s="3"/>
      <c r="MGC127" s="3"/>
      <c r="MGD127" s="3"/>
      <c r="MGE127" s="3"/>
      <c r="MGF127" s="3"/>
      <c r="MGG127" s="3"/>
      <c r="MGH127" s="3"/>
      <c r="MGI127" s="3"/>
      <c r="MGJ127" s="3"/>
      <c r="MGK127" s="3"/>
      <c r="MGL127" s="3"/>
      <c r="MGM127" s="3"/>
      <c r="MGN127" s="3"/>
      <c r="MGO127" s="3"/>
      <c r="MGP127" s="3"/>
      <c r="MGQ127" s="3"/>
      <c r="MGR127" s="3"/>
      <c r="MGS127" s="3"/>
      <c r="MGT127" s="3"/>
      <c r="MGU127" s="3"/>
      <c r="MGV127" s="3"/>
      <c r="MGW127" s="3"/>
      <c r="MGX127" s="3"/>
      <c r="MGY127" s="3"/>
      <c r="MGZ127" s="3"/>
      <c r="MHA127" s="3"/>
      <c r="MHB127" s="3"/>
      <c r="MHC127" s="3"/>
      <c r="MHD127" s="3"/>
      <c r="MHE127" s="3"/>
      <c r="MHF127" s="3"/>
      <c r="MHG127" s="3"/>
      <c r="MHH127" s="3"/>
      <c r="MHI127" s="3"/>
      <c r="MHJ127" s="3"/>
      <c r="MHK127" s="3"/>
      <c r="MHL127" s="3"/>
      <c r="MHM127" s="3"/>
      <c r="MHN127" s="3"/>
      <c r="MHO127" s="3"/>
      <c r="MHP127" s="3"/>
      <c r="MHQ127" s="3"/>
      <c r="MHR127" s="3"/>
      <c r="MHS127" s="3"/>
      <c r="MHT127" s="3"/>
      <c r="MHU127" s="3"/>
      <c r="MHV127" s="3"/>
      <c r="MHW127" s="3"/>
      <c r="MHX127" s="3"/>
      <c r="MHY127" s="3"/>
      <c r="MHZ127" s="3"/>
      <c r="MIA127" s="3"/>
      <c r="MIB127" s="3"/>
      <c r="MIC127" s="3"/>
      <c r="MID127" s="3"/>
      <c r="MIE127" s="3"/>
      <c r="MIF127" s="3"/>
      <c r="MIG127" s="3"/>
      <c r="MIH127" s="3"/>
      <c r="MII127" s="3"/>
      <c r="MIJ127" s="3"/>
      <c r="MIK127" s="3"/>
      <c r="MIL127" s="3"/>
      <c r="MIM127" s="3"/>
      <c r="MIN127" s="3"/>
      <c r="MIO127" s="3"/>
      <c r="MIP127" s="3"/>
      <c r="MIQ127" s="3"/>
      <c r="MIR127" s="3"/>
      <c r="MIS127" s="3"/>
      <c r="MIT127" s="3"/>
      <c r="MIU127" s="3"/>
      <c r="MIV127" s="3"/>
      <c r="MIW127" s="3"/>
      <c r="MIX127" s="3"/>
      <c r="MIY127" s="3"/>
      <c r="MIZ127" s="3"/>
      <c r="MJA127" s="3"/>
      <c r="MJB127" s="3"/>
      <c r="MJC127" s="3"/>
      <c r="MJD127" s="3"/>
      <c r="MJE127" s="3"/>
      <c r="MJF127" s="3"/>
      <c r="MJG127" s="3"/>
      <c r="MJH127" s="3"/>
      <c r="MJI127" s="3"/>
      <c r="MJJ127" s="3"/>
      <c r="MJK127" s="3"/>
      <c r="MJL127" s="3"/>
      <c r="MJM127" s="3"/>
      <c r="MJN127" s="3"/>
      <c r="MJO127" s="3"/>
      <c r="MJP127" s="3"/>
      <c r="MJQ127" s="3"/>
      <c r="MJR127" s="3"/>
      <c r="MJS127" s="3"/>
      <c r="MJT127" s="3"/>
      <c r="MJU127" s="3"/>
      <c r="MJV127" s="3"/>
      <c r="MJW127" s="3"/>
      <c r="MJX127" s="3"/>
      <c r="MJY127" s="3"/>
      <c r="MJZ127" s="3"/>
      <c r="MKA127" s="3"/>
      <c r="MKB127" s="3"/>
      <c r="MKC127" s="3"/>
      <c r="MKD127" s="3"/>
      <c r="MKE127" s="3"/>
      <c r="MKF127" s="3"/>
      <c r="MKG127" s="3"/>
      <c r="MKH127" s="3"/>
      <c r="MKI127" s="3"/>
      <c r="MKJ127" s="3"/>
      <c r="MKK127" s="3"/>
      <c r="MKL127" s="3"/>
      <c r="MKM127" s="3"/>
      <c r="MKN127" s="3"/>
      <c r="MKO127" s="3"/>
      <c r="MKP127" s="3"/>
      <c r="MKQ127" s="3"/>
      <c r="MKR127" s="3"/>
      <c r="MKS127" s="3"/>
      <c r="MKT127" s="3"/>
      <c r="MKU127" s="3"/>
      <c r="MKV127" s="3"/>
      <c r="MKW127" s="3"/>
      <c r="MKX127" s="3"/>
      <c r="MKY127" s="3"/>
      <c r="MKZ127" s="3"/>
      <c r="MLA127" s="3"/>
      <c r="MLB127" s="3"/>
      <c r="MLC127" s="3"/>
      <c r="MLD127" s="3"/>
      <c r="MLE127" s="3"/>
      <c r="MLF127" s="3"/>
      <c r="MLG127" s="3"/>
      <c r="MLH127" s="3"/>
      <c r="MLI127" s="3"/>
      <c r="MLJ127" s="3"/>
      <c r="MLK127" s="3"/>
      <c r="MLL127" s="3"/>
      <c r="MLM127" s="3"/>
      <c r="MLN127" s="3"/>
      <c r="MLO127" s="3"/>
      <c r="MLP127" s="3"/>
      <c r="MLQ127" s="3"/>
      <c r="MLR127" s="3"/>
      <c r="MLS127" s="3"/>
      <c r="MLT127" s="3"/>
      <c r="MLU127" s="3"/>
      <c r="MLV127" s="3"/>
      <c r="MLW127" s="3"/>
      <c r="MLX127" s="3"/>
      <c r="MLY127" s="3"/>
      <c r="MLZ127" s="3"/>
      <c r="MMA127" s="3"/>
      <c r="MMB127" s="3"/>
      <c r="MMC127" s="3"/>
      <c r="MMD127" s="3"/>
      <c r="MME127" s="3"/>
      <c r="MMF127" s="3"/>
      <c r="MMG127" s="3"/>
      <c r="MMH127" s="3"/>
      <c r="MMI127" s="3"/>
      <c r="MMJ127" s="3"/>
      <c r="MMK127" s="3"/>
      <c r="MML127" s="3"/>
      <c r="MMM127" s="3"/>
      <c r="MMN127" s="3"/>
      <c r="MMO127" s="3"/>
      <c r="MMP127" s="3"/>
      <c r="MMQ127" s="3"/>
      <c r="MMR127" s="3"/>
      <c r="MMS127" s="3"/>
      <c r="MMT127" s="3"/>
      <c r="MMU127" s="3"/>
      <c r="MMV127" s="3"/>
      <c r="MMW127" s="3"/>
      <c r="MMX127" s="3"/>
      <c r="MMY127" s="3"/>
      <c r="MMZ127" s="3"/>
      <c r="MNA127" s="3"/>
      <c r="MNB127" s="3"/>
      <c r="MNC127" s="3"/>
      <c r="MND127" s="3"/>
      <c r="MNE127" s="3"/>
      <c r="MNF127" s="3"/>
      <c r="MNG127" s="3"/>
      <c r="MNH127" s="3"/>
      <c r="MNI127" s="3"/>
      <c r="MNJ127" s="3"/>
      <c r="MNK127" s="3"/>
      <c r="MNL127" s="3"/>
      <c r="MNM127" s="3"/>
      <c r="MNN127" s="3"/>
      <c r="MNO127" s="3"/>
      <c r="MNP127" s="3"/>
      <c r="MNQ127" s="3"/>
      <c r="MNR127" s="3"/>
      <c r="MNS127" s="3"/>
      <c r="MNT127" s="3"/>
      <c r="MNU127" s="3"/>
      <c r="MNV127" s="3"/>
      <c r="MNW127" s="3"/>
      <c r="MNX127" s="3"/>
      <c r="MNY127" s="3"/>
      <c r="MNZ127" s="3"/>
      <c r="MOA127" s="3"/>
      <c r="MOB127" s="3"/>
      <c r="MOC127" s="3"/>
      <c r="MOD127" s="3"/>
      <c r="MOE127" s="3"/>
      <c r="MOF127" s="3"/>
      <c r="MOG127" s="3"/>
      <c r="MOH127" s="3"/>
      <c r="MOI127" s="3"/>
      <c r="MOJ127" s="3"/>
      <c r="MOK127" s="3"/>
      <c r="MOL127" s="3"/>
      <c r="MOM127" s="3"/>
      <c r="MON127" s="3"/>
      <c r="MOO127" s="3"/>
      <c r="MOP127" s="3"/>
      <c r="MOQ127" s="3"/>
      <c r="MOR127" s="3"/>
      <c r="MOS127" s="3"/>
      <c r="MOT127" s="3"/>
      <c r="MOU127" s="3"/>
      <c r="MOV127" s="3"/>
      <c r="MOW127" s="3"/>
      <c r="MOX127" s="3"/>
      <c r="MOY127" s="3"/>
      <c r="MOZ127" s="3"/>
      <c r="MPA127" s="3"/>
      <c r="MPB127" s="3"/>
      <c r="MPC127" s="3"/>
      <c r="MPD127" s="3"/>
      <c r="MPE127" s="3"/>
      <c r="MPF127" s="3"/>
      <c r="MPG127" s="3"/>
      <c r="MPH127" s="3"/>
      <c r="MPI127" s="3"/>
      <c r="MPJ127" s="3"/>
      <c r="MPK127" s="3"/>
      <c r="MPL127" s="3"/>
      <c r="MPM127" s="3"/>
      <c r="MPN127" s="3"/>
      <c r="MPO127" s="3"/>
      <c r="MPP127" s="3"/>
      <c r="MPQ127" s="3"/>
      <c r="MPR127" s="3"/>
      <c r="MPS127" s="3"/>
      <c r="MPT127" s="3"/>
      <c r="MPU127" s="3"/>
      <c r="MPV127" s="3"/>
      <c r="MPW127" s="3"/>
      <c r="MPX127" s="3"/>
      <c r="MPY127" s="3"/>
      <c r="MPZ127" s="3"/>
      <c r="MQA127" s="3"/>
      <c r="MQB127" s="3"/>
      <c r="MQC127" s="3"/>
      <c r="MQD127" s="3"/>
      <c r="MQE127" s="3"/>
      <c r="MQF127" s="3"/>
      <c r="MQG127" s="3"/>
      <c r="MQH127" s="3"/>
      <c r="MQI127" s="3"/>
      <c r="MQJ127" s="3"/>
      <c r="MQK127" s="3"/>
      <c r="MQL127" s="3"/>
      <c r="MQM127" s="3"/>
      <c r="MQN127" s="3"/>
      <c r="MQO127" s="3"/>
      <c r="MQP127" s="3"/>
      <c r="MQQ127" s="3"/>
      <c r="MQR127" s="3"/>
      <c r="MQS127" s="3"/>
      <c r="MQT127" s="3"/>
      <c r="MQU127" s="3"/>
      <c r="MQV127" s="3"/>
      <c r="MQW127" s="3"/>
      <c r="MQX127" s="3"/>
      <c r="MQY127" s="3"/>
      <c r="MQZ127" s="3"/>
      <c r="MRA127" s="3"/>
      <c r="MRB127" s="3"/>
      <c r="MRC127" s="3"/>
      <c r="MRD127" s="3"/>
      <c r="MRE127" s="3"/>
      <c r="MRF127" s="3"/>
      <c r="MRG127" s="3"/>
      <c r="MRH127" s="3"/>
      <c r="MRI127" s="3"/>
      <c r="MRJ127" s="3"/>
      <c r="MRK127" s="3"/>
      <c r="MRL127" s="3"/>
      <c r="MRM127" s="3"/>
      <c r="MRN127" s="3"/>
      <c r="MRO127" s="3"/>
      <c r="MRP127" s="3"/>
      <c r="MRQ127" s="3"/>
      <c r="MRR127" s="3"/>
      <c r="MRS127" s="3"/>
      <c r="MRT127" s="3"/>
      <c r="MRU127" s="3"/>
      <c r="MRV127" s="3"/>
      <c r="MRW127" s="3"/>
      <c r="MRX127" s="3"/>
      <c r="MRY127" s="3"/>
      <c r="MRZ127" s="3"/>
      <c r="MSA127" s="3"/>
      <c r="MSB127" s="3"/>
      <c r="MSC127" s="3"/>
      <c r="MSD127" s="3"/>
      <c r="MSE127" s="3"/>
      <c r="MSF127" s="3"/>
      <c r="MSG127" s="3"/>
      <c r="MSH127" s="3"/>
      <c r="MSI127" s="3"/>
      <c r="MSJ127" s="3"/>
      <c r="MSK127" s="3"/>
      <c r="MSL127" s="3"/>
      <c r="MSM127" s="3"/>
      <c r="MSN127" s="3"/>
      <c r="MSO127" s="3"/>
      <c r="MSP127" s="3"/>
      <c r="MSQ127" s="3"/>
      <c r="MSR127" s="3"/>
      <c r="MSS127" s="3"/>
      <c r="MST127" s="3"/>
      <c r="MSU127" s="3"/>
      <c r="MSV127" s="3"/>
      <c r="MSW127" s="3"/>
      <c r="MSX127" s="3"/>
      <c r="MSY127" s="3"/>
      <c r="MSZ127" s="3"/>
      <c r="MTA127" s="3"/>
      <c r="MTB127" s="3"/>
      <c r="MTC127" s="3"/>
      <c r="MTD127" s="3"/>
      <c r="MTE127" s="3"/>
      <c r="MTF127" s="3"/>
      <c r="MTG127" s="3"/>
      <c r="MTH127" s="3"/>
      <c r="MTI127" s="3"/>
      <c r="MTJ127" s="3"/>
      <c r="MTK127" s="3"/>
      <c r="MTL127" s="3"/>
      <c r="MTM127" s="3"/>
      <c r="MTN127" s="3"/>
      <c r="MTO127" s="3"/>
      <c r="MTP127" s="3"/>
      <c r="MTQ127" s="3"/>
      <c r="MTR127" s="3"/>
      <c r="MTS127" s="3"/>
      <c r="MTT127" s="3"/>
      <c r="MTU127" s="3"/>
      <c r="MTV127" s="3"/>
      <c r="MTW127" s="3"/>
      <c r="MTX127" s="3"/>
      <c r="MTY127" s="3"/>
      <c r="MTZ127" s="3"/>
      <c r="MUA127" s="3"/>
      <c r="MUB127" s="3"/>
      <c r="MUC127" s="3"/>
      <c r="MUD127" s="3"/>
      <c r="MUE127" s="3"/>
      <c r="MUF127" s="3"/>
      <c r="MUG127" s="3"/>
      <c r="MUH127" s="3"/>
      <c r="MUI127" s="3"/>
      <c r="MUJ127" s="3"/>
      <c r="MUK127" s="3"/>
      <c r="MUL127" s="3"/>
      <c r="MUM127" s="3"/>
      <c r="MUN127" s="3"/>
      <c r="MUO127" s="3"/>
      <c r="MUP127" s="3"/>
      <c r="MUQ127" s="3"/>
      <c r="MUR127" s="3"/>
      <c r="MUS127" s="3"/>
      <c r="MUT127" s="3"/>
      <c r="MUU127" s="3"/>
      <c r="MUV127" s="3"/>
      <c r="MUW127" s="3"/>
      <c r="MUX127" s="3"/>
      <c r="MUY127" s="3"/>
      <c r="MUZ127" s="3"/>
      <c r="MVA127" s="3"/>
      <c r="MVB127" s="3"/>
      <c r="MVC127" s="3"/>
      <c r="MVD127" s="3"/>
      <c r="MVE127" s="3"/>
      <c r="MVF127" s="3"/>
      <c r="MVG127" s="3"/>
      <c r="MVH127" s="3"/>
      <c r="MVI127" s="3"/>
      <c r="MVJ127" s="3"/>
      <c r="MVK127" s="3"/>
      <c r="MVL127" s="3"/>
      <c r="MVM127" s="3"/>
      <c r="MVN127" s="3"/>
      <c r="MVO127" s="3"/>
      <c r="MVP127" s="3"/>
      <c r="MVQ127" s="3"/>
      <c r="MVR127" s="3"/>
      <c r="MVS127" s="3"/>
      <c r="MVT127" s="3"/>
      <c r="MVU127" s="3"/>
      <c r="MVV127" s="3"/>
      <c r="MVW127" s="3"/>
      <c r="MVX127" s="3"/>
      <c r="MVY127" s="3"/>
      <c r="MVZ127" s="3"/>
      <c r="MWA127" s="3"/>
      <c r="MWB127" s="3"/>
      <c r="MWC127" s="3"/>
      <c r="MWD127" s="3"/>
      <c r="MWE127" s="3"/>
      <c r="MWF127" s="3"/>
      <c r="MWG127" s="3"/>
      <c r="MWH127" s="3"/>
      <c r="MWI127" s="3"/>
      <c r="MWJ127" s="3"/>
      <c r="MWK127" s="3"/>
      <c r="MWL127" s="3"/>
      <c r="MWM127" s="3"/>
      <c r="MWN127" s="3"/>
      <c r="MWO127" s="3"/>
      <c r="MWP127" s="3"/>
      <c r="MWQ127" s="3"/>
      <c r="MWR127" s="3"/>
      <c r="MWS127" s="3"/>
      <c r="MWT127" s="3"/>
      <c r="MWU127" s="3"/>
      <c r="MWV127" s="3"/>
      <c r="MWW127" s="3"/>
      <c r="MWX127" s="3"/>
      <c r="MWY127" s="3"/>
      <c r="MWZ127" s="3"/>
      <c r="MXA127" s="3"/>
      <c r="MXB127" s="3"/>
      <c r="MXC127" s="3"/>
      <c r="MXD127" s="3"/>
      <c r="MXE127" s="3"/>
      <c r="MXF127" s="3"/>
      <c r="MXG127" s="3"/>
      <c r="MXH127" s="3"/>
      <c r="MXI127" s="3"/>
      <c r="MXJ127" s="3"/>
      <c r="MXK127" s="3"/>
      <c r="MXL127" s="3"/>
      <c r="MXM127" s="3"/>
      <c r="MXN127" s="3"/>
      <c r="MXO127" s="3"/>
      <c r="MXP127" s="3"/>
      <c r="MXQ127" s="3"/>
      <c r="MXR127" s="3"/>
      <c r="MXS127" s="3"/>
      <c r="MXT127" s="3"/>
      <c r="MXU127" s="3"/>
      <c r="MXV127" s="3"/>
      <c r="MXW127" s="3"/>
      <c r="MXX127" s="3"/>
      <c r="MXY127" s="3"/>
      <c r="MXZ127" s="3"/>
      <c r="MYA127" s="3"/>
      <c r="MYB127" s="3"/>
      <c r="MYC127" s="3"/>
      <c r="MYD127" s="3"/>
      <c r="MYE127" s="3"/>
      <c r="MYF127" s="3"/>
      <c r="MYG127" s="3"/>
      <c r="MYH127" s="3"/>
      <c r="MYI127" s="3"/>
      <c r="MYJ127" s="3"/>
      <c r="MYK127" s="3"/>
      <c r="MYL127" s="3"/>
      <c r="MYM127" s="3"/>
      <c r="MYN127" s="3"/>
      <c r="MYO127" s="3"/>
      <c r="MYP127" s="3"/>
      <c r="MYQ127" s="3"/>
      <c r="MYR127" s="3"/>
      <c r="MYS127" s="3"/>
      <c r="MYT127" s="3"/>
      <c r="MYU127" s="3"/>
      <c r="MYV127" s="3"/>
      <c r="MYW127" s="3"/>
      <c r="MYX127" s="3"/>
      <c r="MYY127" s="3"/>
      <c r="MYZ127" s="3"/>
      <c r="MZA127" s="3"/>
      <c r="MZB127" s="3"/>
      <c r="MZC127" s="3"/>
      <c r="MZD127" s="3"/>
      <c r="MZE127" s="3"/>
      <c r="MZF127" s="3"/>
      <c r="MZG127" s="3"/>
      <c r="MZH127" s="3"/>
      <c r="MZI127" s="3"/>
      <c r="MZJ127" s="3"/>
      <c r="MZK127" s="3"/>
      <c r="MZL127" s="3"/>
      <c r="MZM127" s="3"/>
      <c r="MZN127" s="3"/>
      <c r="MZO127" s="3"/>
      <c r="MZP127" s="3"/>
      <c r="MZQ127" s="3"/>
      <c r="MZR127" s="3"/>
      <c r="MZS127" s="3"/>
      <c r="MZT127" s="3"/>
      <c r="MZU127" s="3"/>
      <c r="MZV127" s="3"/>
      <c r="MZW127" s="3"/>
      <c r="MZX127" s="3"/>
      <c r="MZY127" s="3"/>
      <c r="MZZ127" s="3"/>
      <c r="NAA127" s="3"/>
      <c r="NAB127" s="3"/>
      <c r="NAC127" s="3"/>
      <c r="NAD127" s="3"/>
      <c r="NAE127" s="3"/>
      <c r="NAF127" s="3"/>
      <c r="NAG127" s="3"/>
      <c r="NAH127" s="3"/>
      <c r="NAI127" s="3"/>
      <c r="NAJ127" s="3"/>
      <c r="NAK127" s="3"/>
      <c r="NAL127" s="3"/>
      <c r="NAM127" s="3"/>
      <c r="NAN127" s="3"/>
      <c r="NAO127" s="3"/>
      <c r="NAP127" s="3"/>
      <c r="NAQ127" s="3"/>
      <c r="NAR127" s="3"/>
      <c r="NAS127" s="3"/>
      <c r="NAT127" s="3"/>
      <c r="NAU127" s="3"/>
      <c r="NAV127" s="3"/>
      <c r="NAW127" s="3"/>
      <c r="NAX127" s="3"/>
      <c r="NAY127" s="3"/>
      <c r="NAZ127" s="3"/>
      <c r="NBA127" s="3"/>
      <c r="NBB127" s="3"/>
      <c r="NBC127" s="3"/>
      <c r="NBD127" s="3"/>
      <c r="NBE127" s="3"/>
      <c r="NBF127" s="3"/>
      <c r="NBG127" s="3"/>
      <c r="NBH127" s="3"/>
      <c r="NBI127" s="3"/>
      <c r="NBJ127" s="3"/>
      <c r="NBK127" s="3"/>
      <c r="NBL127" s="3"/>
      <c r="NBM127" s="3"/>
      <c r="NBN127" s="3"/>
      <c r="NBO127" s="3"/>
      <c r="NBP127" s="3"/>
      <c r="NBQ127" s="3"/>
      <c r="NBR127" s="3"/>
      <c r="NBS127" s="3"/>
      <c r="NBT127" s="3"/>
      <c r="NBU127" s="3"/>
      <c r="NBV127" s="3"/>
      <c r="NBW127" s="3"/>
      <c r="NBX127" s="3"/>
      <c r="NBY127" s="3"/>
      <c r="NBZ127" s="3"/>
      <c r="NCA127" s="3"/>
      <c r="NCB127" s="3"/>
      <c r="NCC127" s="3"/>
      <c r="NCD127" s="3"/>
      <c r="NCE127" s="3"/>
      <c r="NCF127" s="3"/>
      <c r="NCG127" s="3"/>
      <c r="NCH127" s="3"/>
      <c r="NCI127" s="3"/>
      <c r="NCJ127" s="3"/>
      <c r="NCK127" s="3"/>
      <c r="NCL127" s="3"/>
      <c r="NCM127" s="3"/>
      <c r="NCN127" s="3"/>
      <c r="NCO127" s="3"/>
      <c r="NCP127" s="3"/>
      <c r="NCQ127" s="3"/>
      <c r="NCR127" s="3"/>
      <c r="NCS127" s="3"/>
      <c r="NCT127" s="3"/>
      <c r="NCU127" s="3"/>
      <c r="NCV127" s="3"/>
      <c r="NCW127" s="3"/>
      <c r="NCX127" s="3"/>
      <c r="NCY127" s="3"/>
      <c r="NCZ127" s="3"/>
      <c r="NDA127" s="3"/>
      <c r="NDB127" s="3"/>
      <c r="NDC127" s="3"/>
      <c r="NDD127" s="3"/>
      <c r="NDE127" s="3"/>
      <c r="NDF127" s="3"/>
      <c r="NDG127" s="3"/>
      <c r="NDH127" s="3"/>
      <c r="NDI127" s="3"/>
      <c r="NDJ127" s="3"/>
      <c r="NDK127" s="3"/>
      <c r="NDL127" s="3"/>
      <c r="NDM127" s="3"/>
      <c r="NDN127" s="3"/>
      <c r="NDO127" s="3"/>
      <c r="NDP127" s="3"/>
      <c r="NDQ127" s="3"/>
      <c r="NDR127" s="3"/>
      <c r="NDS127" s="3"/>
      <c r="NDT127" s="3"/>
      <c r="NDU127" s="3"/>
      <c r="NDV127" s="3"/>
      <c r="NDW127" s="3"/>
      <c r="NDX127" s="3"/>
      <c r="NDY127" s="3"/>
      <c r="NDZ127" s="3"/>
      <c r="NEA127" s="3"/>
      <c r="NEB127" s="3"/>
      <c r="NEC127" s="3"/>
      <c r="NED127" s="3"/>
      <c r="NEE127" s="3"/>
      <c r="NEF127" s="3"/>
      <c r="NEG127" s="3"/>
      <c r="NEH127" s="3"/>
      <c r="NEI127" s="3"/>
      <c r="NEJ127" s="3"/>
      <c r="NEK127" s="3"/>
      <c r="NEL127" s="3"/>
      <c r="NEM127" s="3"/>
      <c r="NEN127" s="3"/>
      <c r="NEO127" s="3"/>
      <c r="NEP127" s="3"/>
      <c r="NEQ127" s="3"/>
      <c r="NER127" s="3"/>
      <c r="NES127" s="3"/>
      <c r="NET127" s="3"/>
      <c r="NEU127" s="3"/>
      <c r="NEV127" s="3"/>
      <c r="NEW127" s="3"/>
      <c r="NEX127" s="3"/>
      <c r="NEY127" s="3"/>
      <c r="NEZ127" s="3"/>
      <c r="NFA127" s="3"/>
      <c r="NFB127" s="3"/>
      <c r="NFC127" s="3"/>
      <c r="NFD127" s="3"/>
      <c r="NFE127" s="3"/>
      <c r="NFF127" s="3"/>
      <c r="NFG127" s="3"/>
      <c r="NFH127" s="3"/>
      <c r="NFI127" s="3"/>
      <c r="NFJ127" s="3"/>
      <c r="NFK127" s="3"/>
      <c r="NFL127" s="3"/>
      <c r="NFM127" s="3"/>
      <c r="NFN127" s="3"/>
      <c r="NFO127" s="3"/>
      <c r="NFP127" s="3"/>
      <c r="NFQ127" s="3"/>
      <c r="NFR127" s="3"/>
      <c r="NFS127" s="3"/>
      <c r="NFT127" s="3"/>
      <c r="NFU127" s="3"/>
      <c r="NFV127" s="3"/>
      <c r="NFW127" s="3"/>
      <c r="NFX127" s="3"/>
      <c r="NFY127" s="3"/>
      <c r="NFZ127" s="3"/>
      <c r="NGA127" s="3"/>
      <c r="NGB127" s="3"/>
      <c r="NGC127" s="3"/>
      <c r="NGD127" s="3"/>
      <c r="NGE127" s="3"/>
      <c r="NGF127" s="3"/>
      <c r="NGG127" s="3"/>
      <c r="NGH127" s="3"/>
      <c r="NGI127" s="3"/>
      <c r="NGJ127" s="3"/>
      <c r="NGK127" s="3"/>
      <c r="NGL127" s="3"/>
      <c r="NGM127" s="3"/>
      <c r="NGN127" s="3"/>
      <c r="NGO127" s="3"/>
      <c r="NGP127" s="3"/>
      <c r="NGQ127" s="3"/>
      <c r="NGR127" s="3"/>
      <c r="NGS127" s="3"/>
      <c r="NGT127" s="3"/>
      <c r="NGU127" s="3"/>
      <c r="NGV127" s="3"/>
      <c r="NGW127" s="3"/>
      <c r="NGX127" s="3"/>
      <c r="NGY127" s="3"/>
      <c r="NGZ127" s="3"/>
      <c r="NHA127" s="3"/>
      <c r="NHB127" s="3"/>
      <c r="NHC127" s="3"/>
      <c r="NHD127" s="3"/>
      <c r="NHE127" s="3"/>
      <c r="NHF127" s="3"/>
      <c r="NHG127" s="3"/>
      <c r="NHH127" s="3"/>
      <c r="NHI127" s="3"/>
      <c r="NHJ127" s="3"/>
      <c r="NHK127" s="3"/>
      <c r="NHL127" s="3"/>
      <c r="NHM127" s="3"/>
      <c r="NHN127" s="3"/>
      <c r="NHO127" s="3"/>
      <c r="NHP127" s="3"/>
      <c r="NHQ127" s="3"/>
      <c r="NHR127" s="3"/>
      <c r="NHS127" s="3"/>
      <c r="NHT127" s="3"/>
      <c r="NHU127" s="3"/>
      <c r="NHV127" s="3"/>
      <c r="NHW127" s="3"/>
      <c r="NHX127" s="3"/>
      <c r="NHY127" s="3"/>
      <c r="NHZ127" s="3"/>
      <c r="NIA127" s="3"/>
      <c r="NIB127" s="3"/>
      <c r="NIC127" s="3"/>
      <c r="NID127" s="3"/>
      <c r="NIE127" s="3"/>
      <c r="NIF127" s="3"/>
      <c r="NIG127" s="3"/>
      <c r="NIH127" s="3"/>
      <c r="NII127" s="3"/>
      <c r="NIJ127" s="3"/>
      <c r="NIK127" s="3"/>
      <c r="NIL127" s="3"/>
      <c r="NIM127" s="3"/>
      <c r="NIN127" s="3"/>
      <c r="NIO127" s="3"/>
      <c r="NIP127" s="3"/>
      <c r="NIQ127" s="3"/>
      <c r="NIR127" s="3"/>
      <c r="NIS127" s="3"/>
      <c r="NIT127" s="3"/>
      <c r="NIU127" s="3"/>
      <c r="NIV127" s="3"/>
      <c r="NIW127" s="3"/>
      <c r="NIX127" s="3"/>
      <c r="NIY127" s="3"/>
      <c r="NIZ127" s="3"/>
      <c r="NJA127" s="3"/>
      <c r="NJB127" s="3"/>
      <c r="NJC127" s="3"/>
      <c r="NJD127" s="3"/>
      <c r="NJE127" s="3"/>
      <c r="NJF127" s="3"/>
      <c r="NJG127" s="3"/>
      <c r="NJH127" s="3"/>
      <c r="NJI127" s="3"/>
      <c r="NJJ127" s="3"/>
      <c r="NJK127" s="3"/>
      <c r="NJL127" s="3"/>
      <c r="NJM127" s="3"/>
      <c r="NJN127" s="3"/>
      <c r="NJO127" s="3"/>
      <c r="NJP127" s="3"/>
      <c r="NJQ127" s="3"/>
      <c r="NJR127" s="3"/>
      <c r="NJS127" s="3"/>
      <c r="NJT127" s="3"/>
      <c r="NJU127" s="3"/>
      <c r="NJV127" s="3"/>
      <c r="NJW127" s="3"/>
      <c r="NJX127" s="3"/>
      <c r="NJY127" s="3"/>
      <c r="NJZ127" s="3"/>
      <c r="NKA127" s="3"/>
      <c r="NKB127" s="3"/>
      <c r="NKC127" s="3"/>
      <c r="NKD127" s="3"/>
      <c r="NKE127" s="3"/>
      <c r="NKF127" s="3"/>
      <c r="NKG127" s="3"/>
      <c r="NKH127" s="3"/>
      <c r="NKI127" s="3"/>
      <c r="NKJ127" s="3"/>
      <c r="NKK127" s="3"/>
      <c r="NKL127" s="3"/>
      <c r="NKM127" s="3"/>
      <c r="NKN127" s="3"/>
      <c r="NKO127" s="3"/>
      <c r="NKP127" s="3"/>
      <c r="NKQ127" s="3"/>
      <c r="NKR127" s="3"/>
      <c r="NKS127" s="3"/>
      <c r="NKT127" s="3"/>
      <c r="NKU127" s="3"/>
      <c r="NKV127" s="3"/>
      <c r="NKW127" s="3"/>
      <c r="NKX127" s="3"/>
      <c r="NKY127" s="3"/>
      <c r="NKZ127" s="3"/>
      <c r="NLA127" s="3"/>
      <c r="NLB127" s="3"/>
      <c r="NLC127" s="3"/>
      <c r="NLD127" s="3"/>
      <c r="NLE127" s="3"/>
      <c r="NLF127" s="3"/>
      <c r="NLG127" s="3"/>
      <c r="NLH127" s="3"/>
      <c r="NLI127" s="3"/>
      <c r="NLJ127" s="3"/>
      <c r="NLK127" s="3"/>
      <c r="NLL127" s="3"/>
      <c r="NLM127" s="3"/>
      <c r="NLN127" s="3"/>
      <c r="NLO127" s="3"/>
      <c r="NLP127" s="3"/>
      <c r="NLQ127" s="3"/>
      <c r="NLR127" s="3"/>
      <c r="NLS127" s="3"/>
      <c r="NLT127" s="3"/>
      <c r="NLU127" s="3"/>
      <c r="NLV127" s="3"/>
      <c r="NLW127" s="3"/>
      <c r="NLX127" s="3"/>
      <c r="NLY127" s="3"/>
      <c r="NLZ127" s="3"/>
      <c r="NMA127" s="3"/>
      <c r="NMB127" s="3"/>
      <c r="NMC127" s="3"/>
      <c r="NMD127" s="3"/>
      <c r="NME127" s="3"/>
      <c r="NMF127" s="3"/>
      <c r="NMG127" s="3"/>
      <c r="NMH127" s="3"/>
      <c r="NMI127" s="3"/>
      <c r="NMJ127" s="3"/>
      <c r="NMK127" s="3"/>
      <c r="NML127" s="3"/>
      <c r="NMM127" s="3"/>
      <c r="NMN127" s="3"/>
      <c r="NMO127" s="3"/>
      <c r="NMP127" s="3"/>
      <c r="NMQ127" s="3"/>
      <c r="NMR127" s="3"/>
      <c r="NMS127" s="3"/>
      <c r="NMT127" s="3"/>
      <c r="NMU127" s="3"/>
      <c r="NMV127" s="3"/>
      <c r="NMW127" s="3"/>
      <c r="NMX127" s="3"/>
      <c r="NMY127" s="3"/>
      <c r="NMZ127" s="3"/>
      <c r="NNA127" s="3"/>
      <c r="NNB127" s="3"/>
      <c r="NNC127" s="3"/>
      <c r="NND127" s="3"/>
      <c r="NNE127" s="3"/>
      <c r="NNF127" s="3"/>
      <c r="NNG127" s="3"/>
      <c r="NNH127" s="3"/>
      <c r="NNI127" s="3"/>
      <c r="NNJ127" s="3"/>
      <c r="NNK127" s="3"/>
      <c r="NNL127" s="3"/>
      <c r="NNM127" s="3"/>
      <c r="NNN127" s="3"/>
      <c r="NNO127" s="3"/>
      <c r="NNP127" s="3"/>
      <c r="NNQ127" s="3"/>
      <c r="NNR127" s="3"/>
      <c r="NNS127" s="3"/>
      <c r="NNT127" s="3"/>
      <c r="NNU127" s="3"/>
      <c r="NNV127" s="3"/>
      <c r="NNW127" s="3"/>
      <c r="NNX127" s="3"/>
      <c r="NNY127" s="3"/>
      <c r="NNZ127" s="3"/>
      <c r="NOA127" s="3"/>
      <c r="NOB127" s="3"/>
      <c r="NOC127" s="3"/>
      <c r="NOD127" s="3"/>
      <c r="NOE127" s="3"/>
      <c r="NOF127" s="3"/>
      <c r="NOG127" s="3"/>
      <c r="NOH127" s="3"/>
      <c r="NOI127" s="3"/>
      <c r="NOJ127" s="3"/>
      <c r="NOK127" s="3"/>
      <c r="NOL127" s="3"/>
      <c r="NOM127" s="3"/>
      <c r="NON127" s="3"/>
      <c r="NOO127" s="3"/>
      <c r="NOP127" s="3"/>
      <c r="NOQ127" s="3"/>
      <c r="NOR127" s="3"/>
      <c r="NOS127" s="3"/>
      <c r="NOT127" s="3"/>
      <c r="NOU127" s="3"/>
      <c r="NOV127" s="3"/>
      <c r="NOW127" s="3"/>
      <c r="NOX127" s="3"/>
      <c r="NOY127" s="3"/>
      <c r="NOZ127" s="3"/>
      <c r="NPA127" s="3"/>
      <c r="NPB127" s="3"/>
      <c r="NPC127" s="3"/>
      <c r="NPD127" s="3"/>
      <c r="NPE127" s="3"/>
      <c r="NPF127" s="3"/>
      <c r="NPG127" s="3"/>
      <c r="NPH127" s="3"/>
      <c r="NPI127" s="3"/>
      <c r="NPJ127" s="3"/>
      <c r="NPK127" s="3"/>
      <c r="NPL127" s="3"/>
      <c r="NPM127" s="3"/>
      <c r="NPN127" s="3"/>
      <c r="NPO127" s="3"/>
      <c r="NPP127" s="3"/>
      <c r="NPQ127" s="3"/>
      <c r="NPR127" s="3"/>
      <c r="NPS127" s="3"/>
      <c r="NPT127" s="3"/>
      <c r="NPU127" s="3"/>
      <c r="NPV127" s="3"/>
      <c r="NPW127" s="3"/>
      <c r="NPX127" s="3"/>
      <c r="NPY127" s="3"/>
      <c r="NPZ127" s="3"/>
      <c r="NQA127" s="3"/>
      <c r="NQB127" s="3"/>
      <c r="NQC127" s="3"/>
      <c r="NQD127" s="3"/>
      <c r="NQE127" s="3"/>
      <c r="NQF127" s="3"/>
      <c r="NQG127" s="3"/>
      <c r="NQH127" s="3"/>
      <c r="NQI127" s="3"/>
      <c r="NQJ127" s="3"/>
      <c r="NQK127" s="3"/>
      <c r="NQL127" s="3"/>
      <c r="NQM127" s="3"/>
      <c r="NQN127" s="3"/>
      <c r="NQO127" s="3"/>
      <c r="NQP127" s="3"/>
      <c r="NQQ127" s="3"/>
      <c r="NQR127" s="3"/>
      <c r="NQS127" s="3"/>
      <c r="NQT127" s="3"/>
      <c r="NQU127" s="3"/>
      <c r="NQV127" s="3"/>
      <c r="NQW127" s="3"/>
      <c r="NQX127" s="3"/>
      <c r="NQY127" s="3"/>
      <c r="NQZ127" s="3"/>
      <c r="NRA127" s="3"/>
      <c r="NRB127" s="3"/>
      <c r="NRC127" s="3"/>
      <c r="NRD127" s="3"/>
      <c r="NRE127" s="3"/>
      <c r="NRF127" s="3"/>
      <c r="NRG127" s="3"/>
      <c r="NRH127" s="3"/>
      <c r="NRI127" s="3"/>
      <c r="NRJ127" s="3"/>
      <c r="NRK127" s="3"/>
      <c r="NRL127" s="3"/>
      <c r="NRM127" s="3"/>
      <c r="NRN127" s="3"/>
      <c r="NRO127" s="3"/>
      <c r="NRP127" s="3"/>
      <c r="NRQ127" s="3"/>
      <c r="NRR127" s="3"/>
      <c r="NRS127" s="3"/>
      <c r="NRT127" s="3"/>
      <c r="NRU127" s="3"/>
      <c r="NRV127" s="3"/>
      <c r="NRW127" s="3"/>
      <c r="NRX127" s="3"/>
      <c r="NRY127" s="3"/>
      <c r="NRZ127" s="3"/>
      <c r="NSA127" s="3"/>
      <c r="NSB127" s="3"/>
      <c r="NSC127" s="3"/>
      <c r="NSD127" s="3"/>
      <c r="NSE127" s="3"/>
      <c r="NSF127" s="3"/>
      <c r="NSG127" s="3"/>
      <c r="NSH127" s="3"/>
      <c r="NSI127" s="3"/>
      <c r="NSJ127" s="3"/>
      <c r="NSK127" s="3"/>
      <c r="NSL127" s="3"/>
      <c r="NSM127" s="3"/>
      <c r="NSN127" s="3"/>
      <c r="NSO127" s="3"/>
      <c r="NSP127" s="3"/>
      <c r="NSQ127" s="3"/>
      <c r="NSR127" s="3"/>
      <c r="NSS127" s="3"/>
      <c r="NST127" s="3"/>
      <c r="NSU127" s="3"/>
      <c r="NSV127" s="3"/>
      <c r="NSW127" s="3"/>
      <c r="NSX127" s="3"/>
      <c r="NSY127" s="3"/>
      <c r="NSZ127" s="3"/>
      <c r="NTA127" s="3"/>
      <c r="NTB127" s="3"/>
      <c r="NTC127" s="3"/>
      <c r="NTD127" s="3"/>
      <c r="NTE127" s="3"/>
      <c r="NTF127" s="3"/>
      <c r="NTG127" s="3"/>
      <c r="NTH127" s="3"/>
      <c r="NTI127" s="3"/>
      <c r="NTJ127" s="3"/>
      <c r="NTK127" s="3"/>
      <c r="NTL127" s="3"/>
      <c r="NTM127" s="3"/>
      <c r="NTN127" s="3"/>
      <c r="NTO127" s="3"/>
      <c r="NTP127" s="3"/>
      <c r="NTQ127" s="3"/>
      <c r="NTR127" s="3"/>
      <c r="NTS127" s="3"/>
      <c r="NTT127" s="3"/>
      <c r="NTU127" s="3"/>
      <c r="NTV127" s="3"/>
      <c r="NTW127" s="3"/>
      <c r="NTX127" s="3"/>
      <c r="NTY127" s="3"/>
      <c r="NTZ127" s="3"/>
      <c r="NUA127" s="3"/>
      <c r="NUB127" s="3"/>
      <c r="NUC127" s="3"/>
      <c r="NUD127" s="3"/>
      <c r="NUE127" s="3"/>
      <c r="NUF127" s="3"/>
      <c r="NUG127" s="3"/>
      <c r="NUH127" s="3"/>
      <c r="NUI127" s="3"/>
      <c r="NUJ127" s="3"/>
      <c r="NUK127" s="3"/>
      <c r="NUL127" s="3"/>
      <c r="NUM127" s="3"/>
      <c r="NUN127" s="3"/>
      <c r="NUO127" s="3"/>
      <c r="NUP127" s="3"/>
      <c r="NUQ127" s="3"/>
      <c r="NUR127" s="3"/>
      <c r="NUS127" s="3"/>
      <c r="NUT127" s="3"/>
      <c r="NUU127" s="3"/>
      <c r="NUV127" s="3"/>
      <c r="NUW127" s="3"/>
      <c r="NUX127" s="3"/>
      <c r="NUY127" s="3"/>
      <c r="NUZ127" s="3"/>
      <c r="NVA127" s="3"/>
      <c r="NVB127" s="3"/>
      <c r="NVC127" s="3"/>
      <c r="NVD127" s="3"/>
      <c r="NVE127" s="3"/>
      <c r="NVF127" s="3"/>
      <c r="NVG127" s="3"/>
      <c r="NVH127" s="3"/>
      <c r="NVI127" s="3"/>
      <c r="NVJ127" s="3"/>
      <c r="NVK127" s="3"/>
      <c r="NVL127" s="3"/>
      <c r="NVM127" s="3"/>
      <c r="NVN127" s="3"/>
      <c r="NVO127" s="3"/>
      <c r="NVP127" s="3"/>
      <c r="NVQ127" s="3"/>
      <c r="NVR127" s="3"/>
      <c r="NVS127" s="3"/>
      <c r="NVT127" s="3"/>
      <c r="NVU127" s="3"/>
      <c r="NVV127" s="3"/>
      <c r="NVW127" s="3"/>
      <c r="NVX127" s="3"/>
      <c r="NVY127" s="3"/>
      <c r="NVZ127" s="3"/>
      <c r="NWA127" s="3"/>
      <c r="NWB127" s="3"/>
      <c r="NWC127" s="3"/>
      <c r="NWD127" s="3"/>
      <c r="NWE127" s="3"/>
      <c r="NWF127" s="3"/>
      <c r="NWG127" s="3"/>
      <c r="NWH127" s="3"/>
      <c r="NWI127" s="3"/>
      <c r="NWJ127" s="3"/>
      <c r="NWK127" s="3"/>
      <c r="NWL127" s="3"/>
      <c r="NWM127" s="3"/>
      <c r="NWN127" s="3"/>
      <c r="NWO127" s="3"/>
      <c r="NWP127" s="3"/>
      <c r="NWQ127" s="3"/>
      <c r="NWR127" s="3"/>
      <c r="NWS127" s="3"/>
      <c r="NWT127" s="3"/>
      <c r="NWU127" s="3"/>
      <c r="NWV127" s="3"/>
      <c r="NWW127" s="3"/>
      <c r="NWX127" s="3"/>
      <c r="NWY127" s="3"/>
      <c r="NWZ127" s="3"/>
      <c r="NXA127" s="3"/>
      <c r="NXB127" s="3"/>
      <c r="NXC127" s="3"/>
      <c r="NXD127" s="3"/>
      <c r="NXE127" s="3"/>
      <c r="NXF127" s="3"/>
      <c r="NXG127" s="3"/>
      <c r="NXH127" s="3"/>
      <c r="NXI127" s="3"/>
      <c r="NXJ127" s="3"/>
      <c r="NXK127" s="3"/>
      <c r="NXL127" s="3"/>
      <c r="NXM127" s="3"/>
      <c r="NXN127" s="3"/>
      <c r="NXO127" s="3"/>
      <c r="NXP127" s="3"/>
      <c r="NXQ127" s="3"/>
      <c r="NXR127" s="3"/>
      <c r="NXS127" s="3"/>
      <c r="NXT127" s="3"/>
      <c r="NXU127" s="3"/>
      <c r="NXV127" s="3"/>
      <c r="NXW127" s="3"/>
      <c r="NXX127" s="3"/>
      <c r="NXY127" s="3"/>
      <c r="NXZ127" s="3"/>
      <c r="NYA127" s="3"/>
      <c r="NYB127" s="3"/>
      <c r="NYC127" s="3"/>
      <c r="NYD127" s="3"/>
      <c r="NYE127" s="3"/>
      <c r="NYF127" s="3"/>
      <c r="NYG127" s="3"/>
      <c r="NYH127" s="3"/>
      <c r="NYI127" s="3"/>
      <c r="NYJ127" s="3"/>
      <c r="NYK127" s="3"/>
      <c r="NYL127" s="3"/>
      <c r="NYM127" s="3"/>
      <c r="NYN127" s="3"/>
      <c r="NYO127" s="3"/>
      <c r="NYP127" s="3"/>
      <c r="NYQ127" s="3"/>
      <c r="NYR127" s="3"/>
      <c r="NYS127" s="3"/>
      <c r="NYT127" s="3"/>
      <c r="NYU127" s="3"/>
      <c r="NYV127" s="3"/>
      <c r="NYW127" s="3"/>
      <c r="NYX127" s="3"/>
      <c r="NYY127" s="3"/>
      <c r="NYZ127" s="3"/>
      <c r="NZA127" s="3"/>
      <c r="NZB127" s="3"/>
      <c r="NZC127" s="3"/>
      <c r="NZD127" s="3"/>
      <c r="NZE127" s="3"/>
      <c r="NZF127" s="3"/>
      <c r="NZG127" s="3"/>
      <c r="NZH127" s="3"/>
      <c r="NZI127" s="3"/>
      <c r="NZJ127" s="3"/>
      <c r="NZK127" s="3"/>
      <c r="NZL127" s="3"/>
      <c r="NZM127" s="3"/>
      <c r="NZN127" s="3"/>
      <c r="NZO127" s="3"/>
      <c r="NZP127" s="3"/>
      <c r="NZQ127" s="3"/>
      <c r="NZR127" s="3"/>
      <c r="NZS127" s="3"/>
      <c r="NZT127" s="3"/>
      <c r="NZU127" s="3"/>
      <c r="NZV127" s="3"/>
      <c r="NZW127" s="3"/>
      <c r="NZX127" s="3"/>
      <c r="NZY127" s="3"/>
      <c r="NZZ127" s="3"/>
      <c r="OAA127" s="3"/>
      <c r="OAB127" s="3"/>
      <c r="OAC127" s="3"/>
      <c r="OAD127" s="3"/>
      <c r="OAE127" s="3"/>
      <c r="OAF127" s="3"/>
      <c r="OAG127" s="3"/>
      <c r="OAH127" s="3"/>
      <c r="OAI127" s="3"/>
      <c r="OAJ127" s="3"/>
      <c r="OAK127" s="3"/>
      <c r="OAL127" s="3"/>
      <c r="OAM127" s="3"/>
      <c r="OAN127" s="3"/>
      <c r="OAO127" s="3"/>
      <c r="OAP127" s="3"/>
      <c r="OAQ127" s="3"/>
      <c r="OAR127" s="3"/>
      <c r="OAS127" s="3"/>
      <c r="OAT127" s="3"/>
      <c r="OAU127" s="3"/>
      <c r="OAV127" s="3"/>
      <c r="OAW127" s="3"/>
      <c r="OAX127" s="3"/>
      <c r="OAY127" s="3"/>
      <c r="OAZ127" s="3"/>
      <c r="OBA127" s="3"/>
      <c r="OBB127" s="3"/>
      <c r="OBC127" s="3"/>
      <c r="OBD127" s="3"/>
      <c r="OBE127" s="3"/>
      <c r="OBF127" s="3"/>
      <c r="OBG127" s="3"/>
      <c r="OBH127" s="3"/>
      <c r="OBI127" s="3"/>
      <c r="OBJ127" s="3"/>
      <c r="OBK127" s="3"/>
      <c r="OBL127" s="3"/>
      <c r="OBM127" s="3"/>
      <c r="OBN127" s="3"/>
      <c r="OBO127" s="3"/>
      <c r="OBP127" s="3"/>
      <c r="OBQ127" s="3"/>
      <c r="OBR127" s="3"/>
      <c r="OBS127" s="3"/>
      <c r="OBT127" s="3"/>
      <c r="OBU127" s="3"/>
      <c r="OBV127" s="3"/>
      <c r="OBW127" s="3"/>
      <c r="OBX127" s="3"/>
      <c r="OBY127" s="3"/>
      <c r="OBZ127" s="3"/>
      <c r="OCA127" s="3"/>
      <c r="OCB127" s="3"/>
      <c r="OCC127" s="3"/>
      <c r="OCD127" s="3"/>
      <c r="OCE127" s="3"/>
      <c r="OCF127" s="3"/>
      <c r="OCG127" s="3"/>
      <c r="OCH127" s="3"/>
      <c r="OCI127" s="3"/>
      <c r="OCJ127" s="3"/>
      <c r="OCK127" s="3"/>
      <c r="OCL127" s="3"/>
      <c r="OCM127" s="3"/>
      <c r="OCN127" s="3"/>
      <c r="OCO127" s="3"/>
      <c r="OCP127" s="3"/>
      <c r="OCQ127" s="3"/>
      <c r="OCR127" s="3"/>
      <c r="OCS127" s="3"/>
      <c r="OCT127" s="3"/>
      <c r="OCU127" s="3"/>
      <c r="OCV127" s="3"/>
      <c r="OCW127" s="3"/>
      <c r="OCX127" s="3"/>
      <c r="OCY127" s="3"/>
      <c r="OCZ127" s="3"/>
      <c r="ODA127" s="3"/>
      <c r="ODB127" s="3"/>
      <c r="ODC127" s="3"/>
      <c r="ODD127" s="3"/>
      <c r="ODE127" s="3"/>
      <c r="ODF127" s="3"/>
      <c r="ODG127" s="3"/>
      <c r="ODH127" s="3"/>
      <c r="ODI127" s="3"/>
      <c r="ODJ127" s="3"/>
      <c r="ODK127" s="3"/>
      <c r="ODL127" s="3"/>
      <c r="ODM127" s="3"/>
      <c r="ODN127" s="3"/>
      <c r="ODO127" s="3"/>
      <c r="ODP127" s="3"/>
      <c r="ODQ127" s="3"/>
      <c r="ODR127" s="3"/>
      <c r="ODS127" s="3"/>
      <c r="ODT127" s="3"/>
      <c r="ODU127" s="3"/>
      <c r="ODV127" s="3"/>
      <c r="ODW127" s="3"/>
      <c r="ODX127" s="3"/>
      <c r="ODY127" s="3"/>
      <c r="ODZ127" s="3"/>
      <c r="OEA127" s="3"/>
      <c r="OEB127" s="3"/>
      <c r="OEC127" s="3"/>
      <c r="OED127" s="3"/>
      <c r="OEE127" s="3"/>
      <c r="OEF127" s="3"/>
      <c r="OEG127" s="3"/>
      <c r="OEH127" s="3"/>
      <c r="OEI127" s="3"/>
      <c r="OEJ127" s="3"/>
      <c r="OEK127" s="3"/>
      <c r="OEL127" s="3"/>
      <c r="OEM127" s="3"/>
      <c r="OEN127" s="3"/>
      <c r="OEO127" s="3"/>
      <c r="OEP127" s="3"/>
      <c r="OEQ127" s="3"/>
      <c r="OER127" s="3"/>
      <c r="OES127" s="3"/>
      <c r="OET127" s="3"/>
      <c r="OEU127" s="3"/>
      <c r="OEV127" s="3"/>
      <c r="OEW127" s="3"/>
      <c r="OEX127" s="3"/>
      <c r="OEY127" s="3"/>
      <c r="OEZ127" s="3"/>
      <c r="OFA127" s="3"/>
      <c r="OFB127" s="3"/>
      <c r="OFC127" s="3"/>
      <c r="OFD127" s="3"/>
      <c r="OFE127" s="3"/>
      <c r="OFF127" s="3"/>
      <c r="OFG127" s="3"/>
      <c r="OFH127" s="3"/>
      <c r="OFI127" s="3"/>
      <c r="OFJ127" s="3"/>
      <c r="OFK127" s="3"/>
      <c r="OFL127" s="3"/>
      <c r="OFM127" s="3"/>
      <c r="OFN127" s="3"/>
      <c r="OFO127" s="3"/>
      <c r="OFP127" s="3"/>
      <c r="OFQ127" s="3"/>
      <c r="OFR127" s="3"/>
      <c r="OFS127" s="3"/>
      <c r="OFT127" s="3"/>
      <c r="OFU127" s="3"/>
      <c r="OFV127" s="3"/>
      <c r="OFW127" s="3"/>
      <c r="OFX127" s="3"/>
      <c r="OFY127" s="3"/>
      <c r="OFZ127" s="3"/>
      <c r="OGA127" s="3"/>
      <c r="OGB127" s="3"/>
      <c r="OGC127" s="3"/>
      <c r="OGD127" s="3"/>
      <c r="OGE127" s="3"/>
      <c r="OGF127" s="3"/>
      <c r="OGG127" s="3"/>
      <c r="OGH127" s="3"/>
      <c r="OGI127" s="3"/>
      <c r="OGJ127" s="3"/>
      <c r="OGK127" s="3"/>
      <c r="OGL127" s="3"/>
      <c r="OGM127" s="3"/>
      <c r="OGN127" s="3"/>
      <c r="OGO127" s="3"/>
      <c r="OGP127" s="3"/>
      <c r="OGQ127" s="3"/>
      <c r="OGR127" s="3"/>
      <c r="OGS127" s="3"/>
      <c r="OGT127" s="3"/>
      <c r="OGU127" s="3"/>
      <c r="OGV127" s="3"/>
      <c r="OGW127" s="3"/>
      <c r="OGX127" s="3"/>
      <c r="OGY127" s="3"/>
      <c r="OGZ127" s="3"/>
      <c r="OHA127" s="3"/>
      <c r="OHB127" s="3"/>
      <c r="OHC127" s="3"/>
      <c r="OHD127" s="3"/>
      <c r="OHE127" s="3"/>
      <c r="OHF127" s="3"/>
      <c r="OHG127" s="3"/>
      <c r="OHH127" s="3"/>
      <c r="OHI127" s="3"/>
      <c r="OHJ127" s="3"/>
      <c r="OHK127" s="3"/>
      <c r="OHL127" s="3"/>
      <c r="OHM127" s="3"/>
      <c r="OHN127" s="3"/>
      <c r="OHO127" s="3"/>
      <c r="OHP127" s="3"/>
      <c r="OHQ127" s="3"/>
      <c r="OHR127" s="3"/>
      <c r="OHS127" s="3"/>
      <c r="OHT127" s="3"/>
      <c r="OHU127" s="3"/>
      <c r="OHV127" s="3"/>
      <c r="OHW127" s="3"/>
      <c r="OHX127" s="3"/>
      <c r="OHY127" s="3"/>
      <c r="OHZ127" s="3"/>
      <c r="OIA127" s="3"/>
      <c r="OIB127" s="3"/>
      <c r="OIC127" s="3"/>
      <c r="OID127" s="3"/>
      <c r="OIE127" s="3"/>
      <c r="OIF127" s="3"/>
      <c r="OIG127" s="3"/>
      <c r="OIH127" s="3"/>
      <c r="OII127" s="3"/>
      <c r="OIJ127" s="3"/>
      <c r="OIK127" s="3"/>
      <c r="OIL127" s="3"/>
      <c r="OIM127" s="3"/>
      <c r="OIN127" s="3"/>
      <c r="OIO127" s="3"/>
      <c r="OIP127" s="3"/>
      <c r="OIQ127" s="3"/>
      <c r="OIR127" s="3"/>
      <c r="OIS127" s="3"/>
      <c r="OIT127" s="3"/>
      <c r="OIU127" s="3"/>
      <c r="OIV127" s="3"/>
      <c r="OIW127" s="3"/>
      <c r="OIX127" s="3"/>
      <c r="OIY127" s="3"/>
      <c r="OIZ127" s="3"/>
      <c r="OJA127" s="3"/>
      <c r="OJB127" s="3"/>
      <c r="OJC127" s="3"/>
      <c r="OJD127" s="3"/>
      <c r="OJE127" s="3"/>
      <c r="OJF127" s="3"/>
      <c r="OJG127" s="3"/>
      <c r="OJH127" s="3"/>
      <c r="OJI127" s="3"/>
      <c r="OJJ127" s="3"/>
      <c r="OJK127" s="3"/>
      <c r="OJL127" s="3"/>
      <c r="OJM127" s="3"/>
      <c r="OJN127" s="3"/>
      <c r="OJO127" s="3"/>
      <c r="OJP127" s="3"/>
      <c r="OJQ127" s="3"/>
      <c r="OJR127" s="3"/>
      <c r="OJS127" s="3"/>
      <c r="OJT127" s="3"/>
      <c r="OJU127" s="3"/>
      <c r="OJV127" s="3"/>
      <c r="OJW127" s="3"/>
      <c r="OJX127" s="3"/>
      <c r="OJY127" s="3"/>
      <c r="OJZ127" s="3"/>
      <c r="OKA127" s="3"/>
      <c r="OKB127" s="3"/>
      <c r="OKC127" s="3"/>
      <c r="OKD127" s="3"/>
      <c r="OKE127" s="3"/>
      <c r="OKF127" s="3"/>
      <c r="OKG127" s="3"/>
      <c r="OKH127" s="3"/>
      <c r="OKI127" s="3"/>
      <c r="OKJ127" s="3"/>
      <c r="OKK127" s="3"/>
      <c r="OKL127" s="3"/>
      <c r="OKM127" s="3"/>
      <c r="OKN127" s="3"/>
      <c r="OKO127" s="3"/>
      <c r="OKP127" s="3"/>
      <c r="OKQ127" s="3"/>
      <c r="OKR127" s="3"/>
      <c r="OKS127" s="3"/>
      <c r="OKT127" s="3"/>
      <c r="OKU127" s="3"/>
      <c r="OKV127" s="3"/>
      <c r="OKW127" s="3"/>
      <c r="OKX127" s="3"/>
      <c r="OKY127" s="3"/>
      <c r="OKZ127" s="3"/>
      <c r="OLA127" s="3"/>
      <c r="OLB127" s="3"/>
      <c r="OLC127" s="3"/>
      <c r="OLD127" s="3"/>
      <c r="OLE127" s="3"/>
      <c r="OLF127" s="3"/>
      <c r="OLG127" s="3"/>
      <c r="OLH127" s="3"/>
      <c r="OLI127" s="3"/>
      <c r="OLJ127" s="3"/>
      <c r="OLK127" s="3"/>
      <c r="OLL127" s="3"/>
      <c r="OLM127" s="3"/>
      <c r="OLN127" s="3"/>
      <c r="OLO127" s="3"/>
      <c r="OLP127" s="3"/>
      <c r="OLQ127" s="3"/>
      <c r="OLR127" s="3"/>
      <c r="OLS127" s="3"/>
      <c r="OLT127" s="3"/>
      <c r="OLU127" s="3"/>
      <c r="OLV127" s="3"/>
      <c r="OLW127" s="3"/>
      <c r="OLX127" s="3"/>
      <c r="OLY127" s="3"/>
      <c r="OLZ127" s="3"/>
      <c r="OMA127" s="3"/>
      <c r="OMB127" s="3"/>
      <c r="OMC127" s="3"/>
      <c r="OMD127" s="3"/>
      <c r="OME127" s="3"/>
      <c r="OMF127" s="3"/>
      <c r="OMG127" s="3"/>
      <c r="OMH127" s="3"/>
      <c r="OMI127" s="3"/>
      <c r="OMJ127" s="3"/>
      <c r="OMK127" s="3"/>
      <c r="OML127" s="3"/>
      <c r="OMM127" s="3"/>
      <c r="OMN127" s="3"/>
      <c r="OMO127" s="3"/>
      <c r="OMP127" s="3"/>
      <c r="OMQ127" s="3"/>
      <c r="OMR127" s="3"/>
      <c r="OMS127" s="3"/>
      <c r="OMT127" s="3"/>
      <c r="OMU127" s="3"/>
      <c r="OMV127" s="3"/>
      <c r="OMW127" s="3"/>
      <c r="OMX127" s="3"/>
      <c r="OMY127" s="3"/>
      <c r="OMZ127" s="3"/>
      <c r="ONA127" s="3"/>
      <c r="ONB127" s="3"/>
      <c r="ONC127" s="3"/>
      <c r="OND127" s="3"/>
      <c r="ONE127" s="3"/>
      <c r="ONF127" s="3"/>
      <c r="ONG127" s="3"/>
      <c r="ONH127" s="3"/>
      <c r="ONI127" s="3"/>
      <c r="ONJ127" s="3"/>
      <c r="ONK127" s="3"/>
      <c r="ONL127" s="3"/>
      <c r="ONM127" s="3"/>
      <c r="ONN127" s="3"/>
      <c r="ONO127" s="3"/>
      <c r="ONP127" s="3"/>
      <c r="ONQ127" s="3"/>
      <c r="ONR127" s="3"/>
      <c r="ONS127" s="3"/>
      <c r="ONT127" s="3"/>
      <c r="ONU127" s="3"/>
      <c r="ONV127" s="3"/>
      <c r="ONW127" s="3"/>
      <c r="ONX127" s="3"/>
      <c r="ONY127" s="3"/>
      <c r="ONZ127" s="3"/>
      <c r="OOA127" s="3"/>
      <c r="OOB127" s="3"/>
      <c r="OOC127" s="3"/>
      <c r="OOD127" s="3"/>
      <c r="OOE127" s="3"/>
      <c r="OOF127" s="3"/>
      <c r="OOG127" s="3"/>
      <c r="OOH127" s="3"/>
      <c r="OOI127" s="3"/>
      <c r="OOJ127" s="3"/>
      <c r="OOK127" s="3"/>
      <c r="OOL127" s="3"/>
      <c r="OOM127" s="3"/>
      <c r="OON127" s="3"/>
      <c r="OOO127" s="3"/>
      <c r="OOP127" s="3"/>
      <c r="OOQ127" s="3"/>
      <c r="OOR127" s="3"/>
      <c r="OOS127" s="3"/>
      <c r="OOT127" s="3"/>
      <c r="OOU127" s="3"/>
      <c r="OOV127" s="3"/>
      <c r="OOW127" s="3"/>
      <c r="OOX127" s="3"/>
      <c r="OOY127" s="3"/>
      <c r="OOZ127" s="3"/>
      <c r="OPA127" s="3"/>
      <c r="OPB127" s="3"/>
      <c r="OPC127" s="3"/>
      <c r="OPD127" s="3"/>
      <c r="OPE127" s="3"/>
      <c r="OPF127" s="3"/>
      <c r="OPG127" s="3"/>
      <c r="OPH127" s="3"/>
      <c r="OPI127" s="3"/>
      <c r="OPJ127" s="3"/>
      <c r="OPK127" s="3"/>
      <c r="OPL127" s="3"/>
      <c r="OPM127" s="3"/>
      <c r="OPN127" s="3"/>
      <c r="OPO127" s="3"/>
      <c r="OPP127" s="3"/>
      <c r="OPQ127" s="3"/>
      <c r="OPR127" s="3"/>
      <c r="OPS127" s="3"/>
      <c r="OPT127" s="3"/>
      <c r="OPU127" s="3"/>
      <c r="OPV127" s="3"/>
      <c r="OPW127" s="3"/>
      <c r="OPX127" s="3"/>
      <c r="OPY127" s="3"/>
      <c r="OPZ127" s="3"/>
      <c r="OQA127" s="3"/>
      <c r="OQB127" s="3"/>
      <c r="OQC127" s="3"/>
      <c r="OQD127" s="3"/>
      <c r="OQE127" s="3"/>
      <c r="OQF127" s="3"/>
      <c r="OQG127" s="3"/>
      <c r="OQH127" s="3"/>
      <c r="OQI127" s="3"/>
      <c r="OQJ127" s="3"/>
      <c r="OQK127" s="3"/>
      <c r="OQL127" s="3"/>
      <c r="OQM127" s="3"/>
      <c r="OQN127" s="3"/>
      <c r="OQO127" s="3"/>
      <c r="OQP127" s="3"/>
      <c r="OQQ127" s="3"/>
      <c r="OQR127" s="3"/>
      <c r="OQS127" s="3"/>
      <c r="OQT127" s="3"/>
      <c r="OQU127" s="3"/>
      <c r="OQV127" s="3"/>
      <c r="OQW127" s="3"/>
      <c r="OQX127" s="3"/>
      <c r="OQY127" s="3"/>
      <c r="OQZ127" s="3"/>
      <c r="ORA127" s="3"/>
      <c r="ORB127" s="3"/>
      <c r="ORC127" s="3"/>
      <c r="ORD127" s="3"/>
      <c r="ORE127" s="3"/>
      <c r="ORF127" s="3"/>
      <c r="ORG127" s="3"/>
      <c r="ORH127" s="3"/>
      <c r="ORI127" s="3"/>
      <c r="ORJ127" s="3"/>
      <c r="ORK127" s="3"/>
      <c r="ORL127" s="3"/>
      <c r="ORM127" s="3"/>
      <c r="ORN127" s="3"/>
      <c r="ORO127" s="3"/>
      <c r="ORP127" s="3"/>
      <c r="ORQ127" s="3"/>
      <c r="ORR127" s="3"/>
      <c r="ORS127" s="3"/>
      <c r="ORT127" s="3"/>
      <c r="ORU127" s="3"/>
      <c r="ORV127" s="3"/>
      <c r="ORW127" s="3"/>
      <c r="ORX127" s="3"/>
      <c r="ORY127" s="3"/>
      <c r="ORZ127" s="3"/>
      <c r="OSA127" s="3"/>
      <c r="OSB127" s="3"/>
      <c r="OSC127" s="3"/>
      <c r="OSD127" s="3"/>
      <c r="OSE127" s="3"/>
      <c r="OSF127" s="3"/>
      <c r="OSG127" s="3"/>
      <c r="OSH127" s="3"/>
      <c r="OSI127" s="3"/>
      <c r="OSJ127" s="3"/>
      <c r="OSK127" s="3"/>
      <c r="OSL127" s="3"/>
      <c r="OSM127" s="3"/>
      <c r="OSN127" s="3"/>
      <c r="OSO127" s="3"/>
      <c r="OSP127" s="3"/>
      <c r="OSQ127" s="3"/>
      <c r="OSR127" s="3"/>
      <c r="OSS127" s="3"/>
      <c r="OST127" s="3"/>
      <c r="OSU127" s="3"/>
      <c r="OSV127" s="3"/>
      <c r="OSW127" s="3"/>
      <c r="OSX127" s="3"/>
      <c r="OSY127" s="3"/>
      <c r="OSZ127" s="3"/>
      <c r="OTA127" s="3"/>
      <c r="OTB127" s="3"/>
      <c r="OTC127" s="3"/>
      <c r="OTD127" s="3"/>
      <c r="OTE127" s="3"/>
      <c r="OTF127" s="3"/>
      <c r="OTG127" s="3"/>
      <c r="OTH127" s="3"/>
      <c r="OTI127" s="3"/>
      <c r="OTJ127" s="3"/>
      <c r="OTK127" s="3"/>
      <c r="OTL127" s="3"/>
      <c r="OTM127" s="3"/>
      <c r="OTN127" s="3"/>
      <c r="OTO127" s="3"/>
      <c r="OTP127" s="3"/>
      <c r="OTQ127" s="3"/>
      <c r="OTR127" s="3"/>
      <c r="OTS127" s="3"/>
      <c r="OTT127" s="3"/>
      <c r="OTU127" s="3"/>
      <c r="OTV127" s="3"/>
      <c r="OTW127" s="3"/>
      <c r="OTX127" s="3"/>
      <c r="OTY127" s="3"/>
      <c r="OTZ127" s="3"/>
      <c r="OUA127" s="3"/>
      <c r="OUB127" s="3"/>
      <c r="OUC127" s="3"/>
      <c r="OUD127" s="3"/>
      <c r="OUE127" s="3"/>
      <c r="OUF127" s="3"/>
      <c r="OUG127" s="3"/>
      <c r="OUH127" s="3"/>
      <c r="OUI127" s="3"/>
      <c r="OUJ127" s="3"/>
      <c r="OUK127" s="3"/>
      <c r="OUL127" s="3"/>
      <c r="OUM127" s="3"/>
      <c r="OUN127" s="3"/>
      <c r="OUO127" s="3"/>
      <c r="OUP127" s="3"/>
      <c r="OUQ127" s="3"/>
      <c r="OUR127" s="3"/>
      <c r="OUS127" s="3"/>
      <c r="OUT127" s="3"/>
      <c r="OUU127" s="3"/>
      <c r="OUV127" s="3"/>
      <c r="OUW127" s="3"/>
      <c r="OUX127" s="3"/>
      <c r="OUY127" s="3"/>
      <c r="OUZ127" s="3"/>
      <c r="OVA127" s="3"/>
      <c r="OVB127" s="3"/>
      <c r="OVC127" s="3"/>
      <c r="OVD127" s="3"/>
      <c r="OVE127" s="3"/>
      <c r="OVF127" s="3"/>
      <c r="OVG127" s="3"/>
      <c r="OVH127" s="3"/>
      <c r="OVI127" s="3"/>
      <c r="OVJ127" s="3"/>
      <c r="OVK127" s="3"/>
      <c r="OVL127" s="3"/>
      <c r="OVM127" s="3"/>
      <c r="OVN127" s="3"/>
      <c r="OVO127" s="3"/>
      <c r="OVP127" s="3"/>
      <c r="OVQ127" s="3"/>
      <c r="OVR127" s="3"/>
      <c r="OVS127" s="3"/>
      <c r="OVT127" s="3"/>
      <c r="OVU127" s="3"/>
      <c r="OVV127" s="3"/>
      <c r="OVW127" s="3"/>
      <c r="OVX127" s="3"/>
      <c r="OVY127" s="3"/>
      <c r="OVZ127" s="3"/>
      <c r="OWA127" s="3"/>
      <c r="OWB127" s="3"/>
      <c r="OWC127" s="3"/>
      <c r="OWD127" s="3"/>
      <c r="OWE127" s="3"/>
      <c r="OWF127" s="3"/>
      <c r="OWG127" s="3"/>
      <c r="OWH127" s="3"/>
      <c r="OWI127" s="3"/>
      <c r="OWJ127" s="3"/>
      <c r="OWK127" s="3"/>
      <c r="OWL127" s="3"/>
      <c r="OWM127" s="3"/>
      <c r="OWN127" s="3"/>
      <c r="OWO127" s="3"/>
      <c r="OWP127" s="3"/>
      <c r="OWQ127" s="3"/>
      <c r="OWR127" s="3"/>
      <c r="OWS127" s="3"/>
      <c r="OWT127" s="3"/>
      <c r="OWU127" s="3"/>
      <c r="OWV127" s="3"/>
      <c r="OWW127" s="3"/>
      <c r="OWX127" s="3"/>
      <c r="OWY127" s="3"/>
      <c r="OWZ127" s="3"/>
      <c r="OXA127" s="3"/>
      <c r="OXB127" s="3"/>
      <c r="OXC127" s="3"/>
      <c r="OXD127" s="3"/>
      <c r="OXE127" s="3"/>
      <c r="OXF127" s="3"/>
      <c r="OXG127" s="3"/>
      <c r="OXH127" s="3"/>
      <c r="OXI127" s="3"/>
      <c r="OXJ127" s="3"/>
      <c r="OXK127" s="3"/>
      <c r="OXL127" s="3"/>
      <c r="OXM127" s="3"/>
      <c r="OXN127" s="3"/>
      <c r="OXO127" s="3"/>
      <c r="OXP127" s="3"/>
      <c r="OXQ127" s="3"/>
      <c r="OXR127" s="3"/>
      <c r="OXS127" s="3"/>
      <c r="OXT127" s="3"/>
      <c r="OXU127" s="3"/>
      <c r="OXV127" s="3"/>
      <c r="OXW127" s="3"/>
      <c r="OXX127" s="3"/>
      <c r="OXY127" s="3"/>
      <c r="OXZ127" s="3"/>
      <c r="OYA127" s="3"/>
      <c r="OYB127" s="3"/>
      <c r="OYC127" s="3"/>
      <c r="OYD127" s="3"/>
      <c r="OYE127" s="3"/>
      <c r="OYF127" s="3"/>
      <c r="OYG127" s="3"/>
      <c r="OYH127" s="3"/>
      <c r="OYI127" s="3"/>
      <c r="OYJ127" s="3"/>
      <c r="OYK127" s="3"/>
      <c r="OYL127" s="3"/>
      <c r="OYM127" s="3"/>
      <c r="OYN127" s="3"/>
      <c r="OYO127" s="3"/>
      <c r="OYP127" s="3"/>
      <c r="OYQ127" s="3"/>
      <c r="OYR127" s="3"/>
      <c r="OYS127" s="3"/>
      <c r="OYT127" s="3"/>
      <c r="OYU127" s="3"/>
      <c r="OYV127" s="3"/>
      <c r="OYW127" s="3"/>
      <c r="OYX127" s="3"/>
      <c r="OYY127" s="3"/>
      <c r="OYZ127" s="3"/>
      <c r="OZA127" s="3"/>
      <c r="OZB127" s="3"/>
      <c r="OZC127" s="3"/>
      <c r="OZD127" s="3"/>
      <c r="OZE127" s="3"/>
      <c r="OZF127" s="3"/>
      <c r="OZG127" s="3"/>
      <c r="OZH127" s="3"/>
      <c r="OZI127" s="3"/>
      <c r="OZJ127" s="3"/>
      <c r="OZK127" s="3"/>
      <c r="OZL127" s="3"/>
      <c r="OZM127" s="3"/>
      <c r="OZN127" s="3"/>
      <c r="OZO127" s="3"/>
      <c r="OZP127" s="3"/>
      <c r="OZQ127" s="3"/>
      <c r="OZR127" s="3"/>
      <c r="OZS127" s="3"/>
      <c r="OZT127" s="3"/>
      <c r="OZU127" s="3"/>
      <c r="OZV127" s="3"/>
      <c r="OZW127" s="3"/>
      <c r="OZX127" s="3"/>
      <c r="OZY127" s="3"/>
      <c r="OZZ127" s="3"/>
      <c r="PAA127" s="3"/>
      <c r="PAB127" s="3"/>
      <c r="PAC127" s="3"/>
      <c r="PAD127" s="3"/>
      <c r="PAE127" s="3"/>
      <c r="PAF127" s="3"/>
      <c r="PAG127" s="3"/>
      <c r="PAH127" s="3"/>
      <c r="PAI127" s="3"/>
      <c r="PAJ127" s="3"/>
      <c r="PAK127" s="3"/>
      <c r="PAL127" s="3"/>
      <c r="PAM127" s="3"/>
      <c r="PAN127" s="3"/>
      <c r="PAO127" s="3"/>
      <c r="PAP127" s="3"/>
      <c r="PAQ127" s="3"/>
      <c r="PAR127" s="3"/>
      <c r="PAS127" s="3"/>
      <c r="PAT127" s="3"/>
      <c r="PAU127" s="3"/>
      <c r="PAV127" s="3"/>
      <c r="PAW127" s="3"/>
      <c r="PAX127" s="3"/>
      <c r="PAY127" s="3"/>
      <c r="PAZ127" s="3"/>
      <c r="PBA127" s="3"/>
      <c r="PBB127" s="3"/>
      <c r="PBC127" s="3"/>
      <c r="PBD127" s="3"/>
      <c r="PBE127" s="3"/>
      <c r="PBF127" s="3"/>
      <c r="PBG127" s="3"/>
      <c r="PBH127" s="3"/>
      <c r="PBI127" s="3"/>
      <c r="PBJ127" s="3"/>
      <c r="PBK127" s="3"/>
      <c r="PBL127" s="3"/>
      <c r="PBM127" s="3"/>
      <c r="PBN127" s="3"/>
      <c r="PBO127" s="3"/>
      <c r="PBP127" s="3"/>
      <c r="PBQ127" s="3"/>
      <c r="PBR127" s="3"/>
      <c r="PBS127" s="3"/>
      <c r="PBT127" s="3"/>
      <c r="PBU127" s="3"/>
      <c r="PBV127" s="3"/>
      <c r="PBW127" s="3"/>
      <c r="PBX127" s="3"/>
      <c r="PBY127" s="3"/>
      <c r="PBZ127" s="3"/>
      <c r="PCA127" s="3"/>
      <c r="PCB127" s="3"/>
      <c r="PCC127" s="3"/>
      <c r="PCD127" s="3"/>
      <c r="PCE127" s="3"/>
      <c r="PCF127" s="3"/>
      <c r="PCG127" s="3"/>
      <c r="PCH127" s="3"/>
      <c r="PCI127" s="3"/>
      <c r="PCJ127" s="3"/>
      <c r="PCK127" s="3"/>
      <c r="PCL127" s="3"/>
      <c r="PCM127" s="3"/>
      <c r="PCN127" s="3"/>
      <c r="PCO127" s="3"/>
      <c r="PCP127" s="3"/>
      <c r="PCQ127" s="3"/>
      <c r="PCR127" s="3"/>
      <c r="PCS127" s="3"/>
      <c r="PCT127" s="3"/>
      <c r="PCU127" s="3"/>
      <c r="PCV127" s="3"/>
      <c r="PCW127" s="3"/>
      <c r="PCX127" s="3"/>
      <c r="PCY127" s="3"/>
      <c r="PCZ127" s="3"/>
      <c r="PDA127" s="3"/>
      <c r="PDB127" s="3"/>
      <c r="PDC127" s="3"/>
      <c r="PDD127" s="3"/>
      <c r="PDE127" s="3"/>
      <c r="PDF127" s="3"/>
      <c r="PDG127" s="3"/>
      <c r="PDH127" s="3"/>
      <c r="PDI127" s="3"/>
      <c r="PDJ127" s="3"/>
      <c r="PDK127" s="3"/>
      <c r="PDL127" s="3"/>
      <c r="PDM127" s="3"/>
      <c r="PDN127" s="3"/>
      <c r="PDO127" s="3"/>
      <c r="PDP127" s="3"/>
      <c r="PDQ127" s="3"/>
      <c r="PDR127" s="3"/>
      <c r="PDS127" s="3"/>
      <c r="PDT127" s="3"/>
      <c r="PDU127" s="3"/>
      <c r="PDV127" s="3"/>
      <c r="PDW127" s="3"/>
      <c r="PDX127" s="3"/>
      <c r="PDY127" s="3"/>
      <c r="PDZ127" s="3"/>
      <c r="PEA127" s="3"/>
      <c r="PEB127" s="3"/>
      <c r="PEC127" s="3"/>
      <c r="PED127" s="3"/>
      <c r="PEE127" s="3"/>
      <c r="PEF127" s="3"/>
      <c r="PEG127" s="3"/>
      <c r="PEH127" s="3"/>
      <c r="PEI127" s="3"/>
      <c r="PEJ127" s="3"/>
      <c r="PEK127" s="3"/>
      <c r="PEL127" s="3"/>
      <c r="PEM127" s="3"/>
      <c r="PEN127" s="3"/>
      <c r="PEO127" s="3"/>
      <c r="PEP127" s="3"/>
      <c r="PEQ127" s="3"/>
      <c r="PER127" s="3"/>
      <c r="PES127" s="3"/>
      <c r="PET127" s="3"/>
      <c r="PEU127" s="3"/>
      <c r="PEV127" s="3"/>
      <c r="PEW127" s="3"/>
      <c r="PEX127" s="3"/>
      <c r="PEY127" s="3"/>
      <c r="PEZ127" s="3"/>
      <c r="PFA127" s="3"/>
      <c r="PFB127" s="3"/>
      <c r="PFC127" s="3"/>
      <c r="PFD127" s="3"/>
      <c r="PFE127" s="3"/>
      <c r="PFF127" s="3"/>
      <c r="PFG127" s="3"/>
      <c r="PFH127" s="3"/>
      <c r="PFI127" s="3"/>
      <c r="PFJ127" s="3"/>
      <c r="PFK127" s="3"/>
      <c r="PFL127" s="3"/>
      <c r="PFM127" s="3"/>
      <c r="PFN127" s="3"/>
      <c r="PFO127" s="3"/>
      <c r="PFP127" s="3"/>
      <c r="PFQ127" s="3"/>
      <c r="PFR127" s="3"/>
      <c r="PFS127" s="3"/>
      <c r="PFT127" s="3"/>
      <c r="PFU127" s="3"/>
      <c r="PFV127" s="3"/>
      <c r="PFW127" s="3"/>
      <c r="PFX127" s="3"/>
      <c r="PFY127" s="3"/>
      <c r="PFZ127" s="3"/>
      <c r="PGA127" s="3"/>
      <c r="PGB127" s="3"/>
      <c r="PGC127" s="3"/>
      <c r="PGD127" s="3"/>
      <c r="PGE127" s="3"/>
      <c r="PGF127" s="3"/>
      <c r="PGG127" s="3"/>
      <c r="PGH127" s="3"/>
      <c r="PGI127" s="3"/>
      <c r="PGJ127" s="3"/>
      <c r="PGK127" s="3"/>
      <c r="PGL127" s="3"/>
      <c r="PGM127" s="3"/>
      <c r="PGN127" s="3"/>
      <c r="PGO127" s="3"/>
      <c r="PGP127" s="3"/>
      <c r="PGQ127" s="3"/>
      <c r="PGR127" s="3"/>
      <c r="PGS127" s="3"/>
      <c r="PGT127" s="3"/>
      <c r="PGU127" s="3"/>
      <c r="PGV127" s="3"/>
      <c r="PGW127" s="3"/>
      <c r="PGX127" s="3"/>
      <c r="PGY127" s="3"/>
      <c r="PGZ127" s="3"/>
      <c r="PHA127" s="3"/>
      <c r="PHB127" s="3"/>
      <c r="PHC127" s="3"/>
      <c r="PHD127" s="3"/>
      <c r="PHE127" s="3"/>
      <c r="PHF127" s="3"/>
      <c r="PHG127" s="3"/>
      <c r="PHH127" s="3"/>
      <c r="PHI127" s="3"/>
      <c r="PHJ127" s="3"/>
      <c r="PHK127" s="3"/>
      <c r="PHL127" s="3"/>
      <c r="PHM127" s="3"/>
      <c r="PHN127" s="3"/>
      <c r="PHO127" s="3"/>
      <c r="PHP127" s="3"/>
      <c r="PHQ127" s="3"/>
      <c r="PHR127" s="3"/>
      <c r="PHS127" s="3"/>
      <c r="PHT127" s="3"/>
      <c r="PHU127" s="3"/>
      <c r="PHV127" s="3"/>
      <c r="PHW127" s="3"/>
      <c r="PHX127" s="3"/>
      <c r="PHY127" s="3"/>
      <c r="PHZ127" s="3"/>
      <c r="PIA127" s="3"/>
      <c r="PIB127" s="3"/>
      <c r="PIC127" s="3"/>
      <c r="PID127" s="3"/>
      <c r="PIE127" s="3"/>
      <c r="PIF127" s="3"/>
      <c r="PIG127" s="3"/>
      <c r="PIH127" s="3"/>
      <c r="PII127" s="3"/>
      <c r="PIJ127" s="3"/>
      <c r="PIK127" s="3"/>
      <c r="PIL127" s="3"/>
      <c r="PIM127" s="3"/>
      <c r="PIN127" s="3"/>
      <c r="PIO127" s="3"/>
      <c r="PIP127" s="3"/>
      <c r="PIQ127" s="3"/>
      <c r="PIR127" s="3"/>
      <c r="PIS127" s="3"/>
      <c r="PIT127" s="3"/>
      <c r="PIU127" s="3"/>
      <c r="PIV127" s="3"/>
      <c r="PIW127" s="3"/>
      <c r="PIX127" s="3"/>
      <c r="PIY127" s="3"/>
      <c r="PIZ127" s="3"/>
      <c r="PJA127" s="3"/>
      <c r="PJB127" s="3"/>
      <c r="PJC127" s="3"/>
      <c r="PJD127" s="3"/>
      <c r="PJE127" s="3"/>
      <c r="PJF127" s="3"/>
      <c r="PJG127" s="3"/>
      <c r="PJH127" s="3"/>
      <c r="PJI127" s="3"/>
      <c r="PJJ127" s="3"/>
      <c r="PJK127" s="3"/>
      <c r="PJL127" s="3"/>
      <c r="PJM127" s="3"/>
      <c r="PJN127" s="3"/>
      <c r="PJO127" s="3"/>
      <c r="PJP127" s="3"/>
      <c r="PJQ127" s="3"/>
      <c r="PJR127" s="3"/>
      <c r="PJS127" s="3"/>
      <c r="PJT127" s="3"/>
      <c r="PJU127" s="3"/>
      <c r="PJV127" s="3"/>
      <c r="PJW127" s="3"/>
      <c r="PJX127" s="3"/>
      <c r="PJY127" s="3"/>
      <c r="PJZ127" s="3"/>
      <c r="PKA127" s="3"/>
      <c r="PKB127" s="3"/>
      <c r="PKC127" s="3"/>
      <c r="PKD127" s="3"/>
      <c r="PKE127" s="3"/>
      <c r="PKF127" s="3"/>
      <c r="PKG127" s="3"/>
      <c r="PKH127" s="3"/>
      <c r="PKI127" s="3"/>
      <c r="PKJ127" s="3"/>
      <c r="PKK127" s="3"/>
      <c r="PKL127" s="3"/>
      <c r="PKM127" s="3"/>
      <c r="PKN127" s="3"/>
      <c r="PKO127" s="3"/>
      <c r="PKP127" s="3"/>
      <c r="PKQ127" s="3"/>
      <c r="PKR127" s="3"/>
      <c r="PKS127" s="3"/>
      <c r="PKT127" s="3"/>
      <c r="PKU127" s="3"/>
      <c r="PKV127" s="3"/>
      <c r="PKW127" s="3"/>
      <c r="PKX127" s="3"/>
      <c r="PKY127" s="3"/>
      <c r="PKZ127" s="3"/>
      <c r="PLA127" s="3"/>
      <c r="PLB127" s="3"/>
      <c r="PLC127" s="3"/>
      <c r="PLD127" s="3"/>
      <c r="PLE127" s="3"/>
      <c r="PLF127" s="3"/>
      <c r="PLG127" s="3"/>
      <c r="PLH127" s="3"/>
      <c r="PLI127" s="3"/>
      <c r="PLJ127" s="3"/>
      <c r="PLK127" s="3"/>
      <c r="PLL127" s="3"/>
      <c r="PLM127" s="3"/>
      <c r="PLN127" s="3"/>
      <c r="PLO127" s="3"/>
      <c r="PLP127" s="3"/>
      <c r="PLQ127" s="3"/>
      <c r="PLR127" s="3"/>
      <c r="PLS127" s="3"/>
      <c r="PLT127" s="3"/>
      <c r="PLU127" s="3"/>
      <c r="PLV127" s="3"/>
      <c r="PLW127" s="3"/>
      <c r="PLX127" s="3"/>
      <c r="PLY127" s="3"/>
      <c r="PLZ127" s="3"/>
      <c r="PMA127" s="3"/>
      <c r="PMB127" s="3"/>
      <c r="PMC127" s="3"/>
      <c r="PMD127" s="3"/>
      <c r="PME127" s="3"/>
      <c r="PMF127" s="3"/>
      <c r="PMG127" s="3"/>
      <c r="PMH127" s="3"/>
      <c r="PMI127" s="3"/>
      <c r="PMJ127" s="3"/>
      <c r="PMK127" s="3"/>
      <c r="PML127" s="3"/>
      <c r="PMM127" s="3"/>
      <c r="PMN127" s="3"/>
      <c r="PMO127" s="3"/>
      <c r="PMP127" s="3"/>
      <c r="PMQ127" s="3"/>
      <c r="PMR127" s="3"/>
      <c r="PMS127" s="3"/>
      <c r="PMT127" s="3"/>
      <c r="PMU127" s="3"/>
      <c r="PMV127" s="3"/>
      <c r="PMW127" s="3"/>
      <c r="PMX127" s="3"/>
      <c r="PMY127" s="3"/>
      <c r="PMZ127" s="3"/>
      <c r="PNA127" s="3"/>
      <c r="PNB127" s="3"/>
      <c r="PNC127" s="3"/>
      <c r="PND127" s="3"/>
      <c r="PNE127" s="3"/>
      <c r="PNF127" s="3"/>
      <c r="PNG127" s="3"/>
      <c r="PNH127" s="3"/>
      <c r="PNI127" s="3"/>
      <c r="PNJ127" s="3"/>
      <c r="PNK127" s="3"/>
      <c r="PNL127" s="3"/>
      <c r="PNM127" s="3"/>
      <c r="PNN127" s="3"/>
      <c r="PNO127" s="3"/>
      <c r="PNP127" s="3"/>
      <c r="PNQ127" s="3"/>
      <c r="PNR127" s="3"/>
      <c r="PNS127" s="3"/>
      <c r="PNT127" s="3"/>
      <c r="PNU127" s="3"/>
      <c r="PNV127" s="3"/>
      <c r="PNW127" s="3"/>
      <c r="PNX127" s="3"/>
      <c r="PNY127" s="3"/>
      <c r="PNZ127" s="3"/>
      <c r="POA127" s="3"/>
      <c r="POB127" s="3"/>
      <c r="POC127" s="3"/>
      <c r="POD127" s="3"/>
      <c r="POE127" s="3"/>
      <c r="POF127" s="3"/>
      <c r="POG127" s="3"/>
      <c r="POH127" s="3"/>
      <c r="POI127" s="3"/>
      <c r="POJ127" s="3"/>
      <c r="POK127" s="3"/>
      <c r="POL127" s="3"/>
      <c r="POM127" s="3"/>
      <c r="PON127" s="3"/>
      <c r="POO127" s="3"/>
      <c r="POP127" s="3"/>
      <c r="POQ127" s="3"/>
      <c r="POR127" s="3"/>
      <c r="POS127" s="3"/>
      <c r="POT127" s="3"/>
      <c r="POU127" s="3"/>
      <c r="POV127" s="3"/>
      <c r="POW127" s="3"/>
      <c r="POX127" s="3"/>
      <c r="POY127" s="3"/>
      <c r="POZ127" s="3"/>
      <c r="PPA127" s="3"/>
      <c r="PPB127" s="3"/>
      <c r="PPC127" s="3"/>
      <c r="PPD127" s="3"/>
      <c r="PPE127" s="3"/>
      <c r="PPF127" s="3"/>
      <c r="PPG127" s="3"/>
      <c r="PPH127" s="3"/>
      <c r="PPI127" s="3"/>
      <c r="PPJ127" s="3"/>
      <c r="PPK127" s="3"/>
      <c r="PPL127" s="3"/>
      <c r="PPM127" s="3"/>
      <c r="PPN127" s="3"/>
      <c r="PPO127" s="3"/>
      <c r="PPP127" s="3"/>
      <c r="PPQ127" s="3"/>
      <c r="PPR127" s="3"/>
      <c r="PPS127" s="3"/>
      <c r="PPT127" s="3"/>
      <c r="PPU127" s="3"/>
      <c r="PPV127" s="3"/>
      <c r="PPW127" s="3"/>
      <c r="PPX127" s="3"/>
      <c r="PPY127" s="3"/>
      <c r="PPZ127" s="3"/>
      <c r="PQA127" s="3"/>
      <c r="PQB127" s="3"/>
      <c r="PQC127" s="3"/>
      <c r="PQD127" s="3"/>
      <c r="PQE127" s="3"/>
      <c r="PQF127" s="3"/>
      <c r="PQG127" s="3"/>
      <c r="PQH127" s="3"/>
      <c r="PQI127" s="3"/>
      <c r="PQJ127" s="3"/>
      <c r="PQK127" s="3"/>
      <c r="PQL127" s="3"/>
      <c r="PQM127" s="3"/>
      <c r="PQN127" s="3"/>
      <c r="PQO127" s="3"/>
      <c r="PQP127" s="3"/>
      <c r="PQQ127" s="3"/>
      <c r="PQR127" s="3"/>
      <c r="PQS127" s="3"/>
      <c r="PQT127" s="3"/>
      <c r="PQU127" s="3"/>
      <c r="PQV127" s="3"/>
      <c r="PQW127" s="3"/>
      <c r="PQX127" s="3"/>
      <c r="PQY127" s="3"/>
      <c r="PQZ127" s="3"/>
      <c r="PRA127" s="3"/>
      <c r="PRB127" s="3"/>
      <c r="PRC127" s="3"/>
      <c r="PRD127" s="3"/>
      <c r="PRE127" s="3"/>
      <c r="PRF127" s="3"/>
      <c r="PRG127" s="3"/>
      <c r="PRH127" s="3"/>
      <c r="PRI127" s="3"/>
      <c r="PRJ127" s="3"/>
      <c r="PRK127" s="3"/>
      <c r="PRL127" s="3"/>
      <c r="PRM127" s="3"/>
      <c r="PRN127" s="3"/>
      <c r="PRO127" s="3"/>
      <c r="PRP127" s="3"/>
      <c r="PRQ127" s="3"/>
      <c r="PRR127" s="3"/>
      <c r="PRS127" s="3"/>
      <c r="PRT127" s="3"/>
      <c r="PRU127" s="3"/>
      <c r="PRV127" s="3"/>
      <c r="PRW127" s="3"/>
      <c r="PRX127" s="3"/>
      <c r="PRY127" s="3"/>
      <c r="PRZ127" s="3"/>
      <c r="PSA127" s="3"/>
      <c r="PSB127" s="3"/>
      <c r="PSC127" s="3"/>
      <c r="PSD127" s="3"/>
      <c r="PSE127" s="3"/>
      <c r="PSF127" s="3"/>
      <c r="PSG127" s="3"/>
      <c r="PSH127" s="3"/>
      <c r="PSI127" s="3"/>
      <c r="PSJ127" s="3"/>
      <c r="PSK127" s="3"/>
      <c r="PSL127" s="3"/>
      <c r="PSM127" s="3"/>
      <c r="PSN127" s="3"/>
      <c r="PSO127" s="3"/>
      <c r="PSP127" s="3"/>
      <c r="PSQ127" s="3"/>
      <c r="PSR127" s="3"/>
      <c r="PSS127" s="3"/>
      <c r="PST127" s="3"/>
      <c r="PSU127" s="3"/>
      <c r="PSV127" s="3"/>
      <c r="PSW127" s="3"/>
      <c r="PSX127" s="3"/>
      <c r="PSY127" s="3"/>
      <c r="PSZ127" s="3"/>
      <c r="PTA127" s="3"/>
      <c r="PTB127" s="3"/>
      <c r="PTC127" s="3"/>
      <c r="PTD127" s="3"/>
      <c r="PTE127" s="3"/>
      <c r="PTF127" s="3"/>
      <c r="PTG127" s="3"/>
      <c r="PTH127" s="3"/>
      <c r="PTI127" s="3"/>
      <c r="PTJ127" s="3"/>
      <c r="PTK127" s="3"/>
      <c r="PTL127" s="3"/>
      <c r="PTM127" s="3"/>
      <c r="PTN127" s="3"/>
      <c r="PTO127" s="3"/>
      <c r="PTP127" s="3"/>
      <c r="PTQ127" s="3"/>
      <c r="PTR127" s="3"/>
      <c r="PTS127" s="3"/>
      <c r="PTT127" s="3"/>
      <c r="PTU127" s="3"/>
      <c r="PTV127" s="3"/>
      <c r="PTW127" s="3"/>
      <c r="PTX127" s="3"/>
      <c r="PTY127" s="3"/>
      <c r="PTZ127" s="3"/>
      <c r="PUA127" s="3"/>
      <c r="PUB127" s="3"/>
      <c r="PUC127" s="3"/>
      <c r="PUD127" s="3"/>
      <c r="PUE127" s="3"/>
      <c r="PUF127" s="3"/>
      <c r="PUG127" s="3"/>
      <c r="PUH127" s="3"/>
      <c r="PUI127" s="3"/>
      <c r="PUJ127" s="3"/>
      <c r="PUK127" s="3"/>
      <c r="PUL127" s="3"/>
      <c r="PUM127" s="3"/>
      <c r="PUN127" s="3"/>
      <c r="PUO127" s="3"/>
      <c r="PUP127" s="3"/>
      <c r="PUQ127" s="3"/>
      <c r="PUR127" s="3"/>
      <c r="PUS127" s="3"/>
      <c r="PUT127" s="3"/>
      <c r="PUU127" s="3"/>
      <c r="PUV127" s="3"/>
      <c r="PUW127" s="3"/>
      <c r="PUX127" s="3"/>
      <c r="PUY127" s="3"/>
      <c r="PUZ127" s="3"/>
      <c r="PVA127" s="3"/>
      <c r="PVB127" s="3"/>
      <c r="PVC127" s="3"/>
      <c r="PVD127" s="3"/>
      <c r="PVE127" s="3"/>
      <c r="PVF127" s="3"/>
      <c r="PVG127" s="3"/>
      <c r="PVH127" s="3"/>
      <c r="PVI127" s="3"/>
      <c r="PVJ127" s="3"/>
      <c r="PVK127" s="3"/>
      <c r="PVL127" s="3"/>
      <c r="PVM127" s="3"/>
      <c r="PVN127" s="3"/>
      <c r="PVO127" s="3"/>
      <c r="PVP127" s="3"/>
      <c r="PVQ127" s="3"/>
      <c r="PVR127" s="3"/>
      <c r="PVS127" s="3"/>
      <c r="PVT127" s="3"/>
      <c r="PVU127" s="3"/>
      <c r="PVV127" s="3"/>
      <c r="PVW127" s="3"/>
      <c r="PVX127" s="3"/>
      <c r="PVY127" s="3"/>
      <c r="PVZ127" s="3"/>
      <c r="PWA127" s="3"/>
      <c r="PWB127" s="3"/>
      <c r="PWC127" s="3"/>
      <c r="PWD127" s="3"/>
      <c r="PWE127" s="3"/>
      <c r="PWF127" s="3"/>
      <c r="PWG127" s="3"/>
      <c r="PWH127" s="3"/>
      <c r="PWI127" s="3"/>
      <c r="PWJ127" s="3"/>
      <c r="PWK127" s="3"/>
      <c r="PWL127" s="3"/>
      <c r="PWM127" s="3"/>
      <c r="PWN127" s="3"/>
      <c r="PWO127" s="3"/>
      <c r="PWP127" s="3"/>
      <c r="PWQ127" s="3"/>
      <c r="PWR127" s="3"/>
      <c r="PWS127" s="3"/>
      <c r="PWT127" s="3"/>
      <c r="PWU127" s="3"/>
      <c r="PWV127" s="3"/>
      <c r="PWW127" s="3"/>
      <c r="PWX127" s="3"/>
      <c r="PWY127" s="3"/>
      <c r="PWZ127" s="3"/>
      <c r="PXA127" s="3"/>
      <c r="PXB127" s="3"/>
      <c r="PXC127" s="3"/>
      <c r="PXD127" s="3"/>
      <c r="PXE127" s="3"/>
      <c r="PXF127" s="3"/>
      <c r="PXG127" s="3"/>
      <c r="PXH127" s="3"/>
      <c r="PXI127" s="3"/>
      <c r="PXJ127" s="3"/>
      <c r="PXK127" s="3"/>
      <c r="PXL127" s="3"/>
      <c r="PXM127" s="3"/>
      <c r="PXN127" s="3"/>
      <c r="PXO127" s="3"/>
      <c r="PXP127" s="3"/>
      <c r="PXQ127" s="3"/>
      <c r="PXR127" s="3"/>
      <c r="PXS127" s="3"/>
      <c r="PXT127" s="3"/>
      <c r="PXU127" s="3"/>
      <c r="PXV127" s="3"/>
      <c r="PXW127" s="3"/>
      <c r="PXX127" s="3"/>
      <c r="PXY127" s="3"/>
      <c r="PXZ127" s="3"/>
      <c r="PYA127" s="3"/>
      <c r="PYB127" s="3"/>
      <c r="PYC127" s="3"/>
      <c r="PYD127" s="3"/>
      <c r="PYE127" s="3"/>
      <c r="PYF127" s="3"/>
      <c r="PYG127" s="3"/>
      <c r="PYH127" s="3"/>
      <c r="PYI127" s="3"/>
      <c r="PYJ127" s="3"/>
      <c r="PYK127" s="3"/>
      <c r="PYL127" s="3"/>
      <c r="PYM127" s="3"/>
      <c r="PYN127" s="3"/>
      <c r="PYO127" s="3"/>
      <c r="PYP127" s="3"/>
      <c r="PYQ127" s="3"/>
      <c r="PYR127" s="3"/>
      <c r="PYS127" s="3"/>
      <c r="PYT127" s="3"/>
      <c r="PYU127" s="3"/>
      <c r="PYV127" s="3"/>
      <c r="PYW127" s="3"/>
      <c r="PYX127" s="3"/>
      <c r="PYY127" s="3"/>
      <c r="PYZ127" s="3"/>
      <c r="PZA127" s="3"/>
      <c r="PZB127" s="3"/>
      <c r="PZC127" s="3"/>
      <c r="PZD127" s="3"/>
      <c r="PZE127" s="3"/>
      <c r="PZF127" s="3"/>
      <c r="PZG127" s="3"/>
      <c r="PZH127" s="3"/>
      <c r="PZI127" s="3"/>
      <c r="PZJ127" s="3"/>
      <c r="PZK127" s="3"/>
      <c r="PZL127" s="3"/>
      <c r="PZM127" s="3"/>
      <c r="PZN127" s="3"/>
      <c r="PZO127" s="3"/>
      <c r="PZP127" s="3"/>
      <c r="PZQ127" s="3"/>
      <c r="PZR127" s="3"/>
      <c r="PZS127" s="3"/>
      <c r="PZT127" s="3"/>
      <c r="PZU127" s="3"/>
      <c r="PZV127" s="3"/>
      <c r="PZW127" s="3"/>
      <c r="PZX127" s="3"/>
      <c r="PZY127" s="3"/>
      <c r="PZZ127" s="3"/>
      <c r="QAA127" s="3"/>
      <c r="QAB127" s="3"/>
      <c r="QAC127" s="3"/>
      <c r="QAD127" s="3"/>
      <c r="QAE127" s="3"/>
      <c r="QAF127" s="3"/>
      <c r="QAG127" s="3"/>
      <c r="QAH127" s="3"/>
      <c r="QAI127" s="3"/>
      <c r="QAJ127" s="3"/>
      <c r="QAK127" s="3"/>
      <c r="QAL127" s="3"/>
      <c r="QAM127" s="3"/>
      <c r="QAN127" s="3"/>
      <c r="QAO127" s="3"/>
      <c r="QAP127" s="3"/>
      <c r="QAQ127" s="3"/>
      <c r="QAR127" s="3"/>
      <c r="QAS127" s="3"/>
      <c r="QAT127" s="3"/>
      <c r="QAU127" s="3"/>
      <c r="QAV127" s="3"/>
      <c r="QAW127" s="3"/>
      <c r="QAX127" s="3"/>
      <c r="QAY127" s="3"/>
      <c r="QAZ127" s="3"/>
      <c r="QBA127" s="3"/>
      <c r="QBB127" s="3"/>
      <c r="QBC127" s="3"/>
      <c r="QBD127" s="3"/>
      <c r="QBE127" s="3"/>
      <c r="QBF127" s="3"/>
      <c r="QBG127" s="3"/>
      <c r="QBH127" s="3"/>
      <c r="QBI127" s="3"/>
      <c r="QBJ127" s="3"/>
      <c r="QBK127" s="3"/>
      <c r="QBL127" s="3"/>
      <c r="QBM127" s="3"/>
      <c r="QBN127" s="3"/>
      <c r="QBO127" s="3"/>
      <c r="QBP127" s="3"/>
      <c r="QBQ127" s="3"/>
      <c r="QBR127" s="3"/>
      <c r="QBS127" s="3"/>
      <c r="QBT127" s="3"/>
      <c r="QBU127" s="3"/>
      <c r="QBV127" s="3"/>
      <c r="QBW127" s="3"/>
      <c r="QBX127" s="3"/>
      <c r="QBY127" s="3"/>
      <c r="QBZ127" s="3"/>
      <c r="QCA127" s="3"/>
      <c r="QCB127" s="3"/>
      <c r="QCC127" s="3"/>
      <c r="QCD127" s="3"/>
      <c r="QCE127" s="3"/>
      <c r="QCF127" s="3"/>
      <c r="QCG127" s="3"/>
      <c r="QCH127" s="3"/>
      <c r="QCI127" s="3"/>
      <c r="QCJ127" s="3"/>
      <c r="QCK127" s="3"/>
      <c r="QCL127" s="3"/>
      <c r="QCM127" s="3"/>
      <c r="QCN127" s="3"/>
      <c r="QCO127" s="3"/>
      <c r="QCP127" s="3"/>
      <c r="QCQ127" s="3"/>
      <c r="QCR127" s="3"/>
      <c r="QCS127" s="3"/>
      <c r="QCT127" s="3"/>
      <c r="QCU127" s="3"/>
      <c r="QCV127" s="3"/>
      <c r="QCW127" s="3"/>
      <c r="QCX127" s="3"/>
      <c r="QCY127" s="3"/>
      <c r="QCZ127" s="3"/>
      <c r="QDA127" s="3"/>
      <c r="QDB127" s="3"/>
      <c r="QDC127" s="3"/>
      <c r="QDD127" s="3"/>
      <c r="QDE127" s="3"/>
      <c r="QDF127" s="3"/>
      <c r="QDG127" s="3"/>
      <c r="QDH127" s="3"/>
      <c r="QDI127" s="3"/>
      <c r="QDJ127" s="3"/>
      <c r="QDK127" s="3"/>
      <c r="QDL127" s="3"/>
      <c r="QDM127" s="3"/>
      <c r="QDN127" s="3"/>
      <c r="QDO127" s="3"/>
      <c r="QDP127" s="3"/>
      <c r="QDQ127" s="3"/>
      <c r="QDR127" s="3"/>
      <c r="QDS127" s="3"/>
      <c r="QDT127" s="3"/>
      <c r="QDU127" s="3"/>
      <c r="QDV127" s="3"/>
      <c r="QDW127" s="3"/>
      <c r="QDX127" s="3"/>
      <c r="QDY127" s="3"/>
      <c r="QDZ127" s="3"/>
      <c r="QEA127" s="3"/>
      <c r="QEB127" s="3"/>
      <c r="QEC127" s="3"/>
      <c r="QED127" s="3"/>
      <c r="QEE127" s="3"/>
      <c r="QEF127" s="3"/>
      <c r="QEG127" s="3"/>
      <c r="QEH127" s="3"/>
      <c r="QEI127" s="3"/>
      <c r="QEJ127" s="3"/>
      <c r="QEK127" s="3"/>
      <c r="QEL127" s="3"/>
      <c r="QEM127" s="3"/>
      <c r="QEN127" s="3"/>
      <c r="QEO127" s="3"/>
      <c r="QEP127" s="3"/>
      <c r="QEQ127" s="3"/>
      <c r="QER127" s="3"/>
      <c r="QES127" s="3"/>
      <c r="QET127" s="3"/>
      <c r="QEU127" s="3"/>
      <c r="QEV127" s="3"/>
      <c r="QEW127" s="3"/>
      <c r="QEX127" s="3"/>
      <c r="QEY127" s="3"/>
      <c r="QEZ127" s="3"/>
      <c r="QFA127" s="3"/>
      <c r="QFB127" s="3"/>
      <c r="QFC127" s="3"/>
      <c r="QFD127" s="3"/>
      <c r="QFE127" s="3"/>
      <c r="QFF127" s="3"/>
      <c r="QFG127" s="3"/>
      <c r="QFH127" s="3"/>
      <c r="QFI127" s="3"/>
      <c r="QFJ127" s="3"/>
      <c r="QFK127" s="3"/>
      <c r="QFL127" s="3"/>
      <c r="QFM127" s="3"/>
      <c r="QFN127" s="3"/>
      <c r="QFO127" s="3"/>
      <c r="QFP127" s="3"/>
      <c r="QFQ127" s="3"/>
      <c r="QFR127" s="3"/>
      <c r="QFS127" s="3"/>
      <c r="QFT127" s="3"/>
      <c r="QFU127" s="3"/>
      <c r="QFV127" s="3"/>
      <c r="QFW127" s="3"/>
      <c r="QFX127" s="3"/>
      <c r="QFY127" s="3"/>
      <c r="QFZ127" s="3"/>
      <c r="QGA127" s="3"/>
      <c r="QGB127" s="3"/>
      <c r="QGC127" s="3"/>
      <c r="QGD127" s="3"/>
      <c r="QGE127" s="3"/>
      <c r="QGF127" s="3"/>
      <c r="QGG127" s="3"/>
      <c r="QGH127" s="3"/>
      <c r="QGI127" s="3"/>
      <c r="QGJ127" s="3"/>
      <c r="QGK127" s="3"/>
      <c r="QGL127" s="3"/>
      <c r="QGM127" s="3"/>
      <c r="QGN127" s="3"/>
      <c r="QGO127" s="3"/>
      <c r="QGP127" s="3"/>
      <c r="QGQ127" s="3"/>
      <c r="QGR127" s="3"/>
      <c r="QGS127" s="3"/>
      <c r="QGT127" s="3"/>
      <c r="QGU127" s="3"/>
      <c r="QGV127" s="3"/>
      <c r="QGW127" s="3"/>
      <c r="QGX127" s="3"/>
      <c r="QGY127" s="3"/>
      <c r="QGZ127" s="3"/>
      <c r="QHA127" s="3"/>
      <c r="QHB127" s="3"/>
      <c r="QHC127" s="3"/>
      <c r="QHD127" s="3"/>
      <c r="QHE127" s="3"/>
      <c r="QHF127" s="3"/>
      <c r="QHG127" s="3"/>
      <c r="QHH127" s="3"/>
      <c r="QHI127" s="3"/>
      <c r="QHJ127" s="3"/>
      <c r="QHK127" s="3"/>
      <c r="QHL127" s="3"/>
      <c r="QHM127" s="3"/>
      <c r="QHN127" s="3"/>
      <c r="QHO127" s="3"/>
      <c r="QHP127" s="3"/>
      <c r="QHQ127" s="3"/>
      <c r="QHR127" s="3"/>
      <c r="QHS127" s="3"/>
      <c r="QHT127" s="3"/>
      <c r="QHU127" s="3"/>
      <c r="QHV127" s="3"/>
      <c r="QHW127" s="3"/>
      <c r="QHX127" s="3"/>
      <c r="QHY127" s="3"/>
      <c r="QHZ127" s="3"/>
      <c r="QIA127" s="3"/>
      <c r="QIB127" s="3"/>
      <c r="QIC127" s="3"/>
      <c r="QID127" s="3"/>
      <c r="QIE127" s="3"/>
      <c r="QIF127" s="3"/>
      <c r="QIG127" s="3"/>
      <c r="QIH127" s="3"/>
      <c r="QII127" s="3"/>
      <c r="QIJ127" s="3"/>
      <c r="QIK127" s="3"/>
      <c r="QIL127" s="3"/>
      <c r="QIM127" s="3"/>
      <c r="QIN127" s="3"/>
      <c r="QIO127" s="3"/>
      <c r="QIP127" s="3"/>
      <c r="QIQ127" s="3"/>
      <c r="QIR127" s="3"/>
      <c r="QIS127" s="3"/>
      <c r="QIT127" s="3"/>
      <c r="QIU127" s="3"/>
      <c r="QIV127" s="3"/>
      <c r="QIW127" s="3"/>
      <c r="QIX127" s="3"/>
      <c r="QIY127" s="3"/>
      <c r="QIZ127" s="3"/>
      <c r="QJA127" s="3"/>
      <c r="QJB127" s="3"/>
      <c r="QJC127" s="3"/>
      <c r="QJD127" s="3"/>
      <c r="QJE127" s="3"/>
      <c r="QJF127" s="3"/>
      <c r="QJG127" s="3"/>
      <c r="QJH127" s="3"/>
      <c r="QJI127" s="3"/>
      <c r="QJJ127" s="3"/>
      <c r="QJK127" s="3"/>
      <c r="QJL127" s="3"/>
      <c r="QJM127" s="3"/>
      <c r="QJN127" s="3"/>
      <c r="QJO127" s="3"/>
      <c r="QJP127" s="3"/>
      <c r="QJQ127" s="3"/>
      <c r="QJR127" s="3"/>
      <c r="QJS127" s="3"/>
      <c r="QJT127" s="3"/>
      <c r="QJU127" s="3"/>
      <c r="QJV127" s="3"/>
      <c r="QJW127" s="3"/>
      <c r="QJX127" s="3"/>
      <c r="QJY127" s="3"/>
      <c r="QJZ127" s="3"/>
      <c r="QKA127" s="3"/>
      <c r="QKB127" s="3"/>
      <c r="QKC127" s="3"/>
      <c r="QKD127" s="3"/>
      <c r="QKE127" s="3"/>
      <c r="QKF127" s="3"/>
      <c r="QKG127" s="3"/>
      <c r="QKH127" s="3"/>
      <c r="QKI127" s="3"/>
      <c r="QKJ127" s="3"/>
      <c r="QKK127" s="3"/>
      <c r="QKL127" s="3"/>
      <c r="QKM127" s="3"/>
      <c r="QKN127" s="3"/>
      <c r="QKO127" s="3"/>
      <c r="QKP127" s="3"/>
      <c r="QKQ127" s="3"/>
      <c r="QKR127" s="3"/>
      <c r="QKS127" s="3"/>
      <c r="QKT127" s="3"/>
      <c r="QKU127" s="3"/>
      <c r="QKV127" s="3"/>
      <c r="QKW127" s="3"/>
      <c r="QKX127" s="3"/>
      <c r="QKY127" s="3"/>
      <c r="QKZ127" s="3"/>
      <c r="QLA127" s="3"/>
      <c r="QLB127" s="3"/>
      <c r="QLC127" s="3"/>
      <c r="QLD127" s="3"/>
      <c r="QLE127" s="3"/>
      <c r="QLF127" s="3"/>
      <c r="QLG127" s="3"/>
      <c r="QLH127" s="3"/>
      <c r="QLI127" s="3"/>
      <c r="QLJ127" s="3"/>
      <c r="QLK127" s="3"/>
      <c r="QLL127" s="3"/>
      <c r="QLM127" s="3"/>
      <c r="QLN127" s="3"/>
      <c r="QLO127" s="3"/>
      <c r="QLP127" s="3"/>
      <c r="QLQ127" s="3"/>
      <c r="QLR127" s="3"/>
      <c r="QLS127" s="3"/>
      <c r="QLT127" s="3"/>
      <c r="QLU127" s="3"/>
      <c r="QLV127" s="3"/>
      <c r="QLW127" s="3"/>
      <c r="QLX127" s="3"/>
      <c r="QLY127" s="3"/>
      <c r="QLZ127" s="3"/>
      <c r="QMA127" s="3"/>
      <c r="QMB127" s="3"/>
      <c r="QMC127" s="3"/>
      <c r="QMD127" s="3"/>
      <c r="QME127" s="3"/>
      <c r="QMF127" s="3"/>
      <c r="QMG127" s="3"/>
      <c r="QMH127" s="3"/>
      <c r="QMI127" s="3"/>
      <c r="QMJ127" s="3"/>
      <c r="QMK127" s="3"/>
      <c r="QML127" s="3"/>
      <c r="QMM127" s="3"/>
      <c r="QMN127" s="3"/>
      <c r="QMO127" s="3"/>
      <c r="QMP127" s="3"/>
      <c r="QMQ127" s="3"/>
      <c r="QMR127" s="3"/>
      <c r="QMS127" s="3"/>
      <c r="QMT127" s="3"/>
      <c r="QMU127" s="3"/>
      <c r="QMV127" s="3"/>
      <c r="QMW127" s="3"/>
      <c r="QMX127" s="3"/>
      <c r="QMY127" s="3"/>
      <c r="QMZ127" s="3"/>
      <c r="QNA127" s="3"/>
      <c r="QNB127" s="3"/>
      <c r="QNC127" s="3"/>
      <c r="QND127" s="3"/>
      <c r="QNE127" s="3"/>
      <c r="QNF127" s="3"/>
      <c r="QNG127" s="3"/>
      <c r="QNH127" s="3"/>
      <c r="QNI127" s="3"/>
      <c r="QNJ127" s="3"/>
      <c r="QNK127" s="3"/>
      <c r="QNL127" s="3"/>
      <c r="QNM127" s="3"/>
      <c r="QNN127" s="3"/>
      <c r="QNO127" s="3"/>
      <c r="QNP127" s="3"/>
      <c r="QNQ127" s="3"/>
      <c r="QNR127" s="3"/>
      <c r="QNS127" s="3"/>
      <c r="QNT127" s="3"/>
      <c r="QNU127" s="3"/>
      <c r="QNV127" s="3"/>
      <c r="QNW127" s="3"/>
      <c r="QNX127" s="3"/>
      <c r="QNY127" s="3"/>
      <c r="QNZ127" s="3"/>
      <c r="QOA127" s="3"/>
      <c r="QOB127" s="3"/>
      <c r="QOC127" s="3"/>
      <c r="QOD127" s="3"/>
      <c r="QOE127" s="3"/>
      <c r="QOF127" s="3"/>
      <c r="QOG127" s="3"/>
      <c r="QOH127" s="3"/>
      <c r="QOI127" s="3"/>
      <c r="QOJ127" s="3"/>
      <c r="QOK127" s="3"/>
      <c r="QOL127" s="3"/>
      <c r="QOM127" s="3"/>
      <c r="QON127" s="3"/>
      <c r="QOO127" s="3"/>
      <c r="QOP127" s="3"/>
      <c r="QOQ127" s="3"/>
      <c r="QOR127" s="3"/>
      <c r="QOS127" s="3"/>
      <c r="QOT127" s="3"/>
      <c r="QOU127" s="3"/>
      <c r="QOV127" s="3"/>
      <c r="QOW127" s="3"/>
      <c r="QOX127" s="3"/>
      <c r="QOY127" s="3"/>
      <c r="QOZ127" s="3"/>
      <c r="QPA127" s="3"/>
      <c r="QPB127" s="3"/>
      <c r="QPC127" s="3"/>
      <c r="QPD127" s="3"/>
      <c r="QPE127" s="3"/>
      <c r="QPF127" s="3"/>
      <c r="QPG127" s="3"/>
      <c r="QPH127" s="3"/>
      <c r="QPI127" s="3"/>
      <c r="QPJ127" s="3"/>
      <c r="QPK127" s="3"/>
      <c r="QPL127" s="3"/>
      <c r="QPM127" s="3"/>
      <c r="QPN127" s="3"/>
      <c r="QPO127" s="3"/>
      <c r="QPP127" s="3"/>
      <c r="QPQ127" s="3"/>
      <c r="QPR127" s="3"/>
      <c r="QPS127" s="3"/>
      <c r="QPT127" s="3"/>
      <c r="QPU127" s="3"/>
      <c r="QPV127" s="3"/>
      <c r="QPW127" s="3"/>
      <c r="QPX127" s="3"/>
      <c r="QPY127" s="3"/>
      <c r="QPZ127" s="3"/>
      <c r="QQA127" s="3"/>
      <c r="QQB127" s="3"/>
      <c r="QQC127" s="3"/>
      <c r="QQD127" s="3"/>
      <c r="QQE127" s="3"/>
      <c r="QQF127" s="3"/>
      <c r="QQG127" s="3"/>
      <c r="QQH127" s="3"/>
      <c r="QQI127" s="3"/>
      <c r="QQJ127" s="3"/>
      <c r="QQK127" s="3"/>
      <c r="QQL127" s="3"/>
      <c r="QQM127" s="3"/>
      <c r="QQN127" s="3"/>
      <c r="QQO127" s="3"/>
      <c r="QQP127" s="3"/>
      <c r="QQQ127" s="3"/>
      <c r="QQR127" s="3"/>
      <c r="QQS127" s="3"/>
      <c r="QQT127" s="3"/>
      <c r="QQU127" s="3"/>
      <c r="QQV127" s="3"/>
      <c r="QQW127" s="3"/>
      <c r="QQX127" s="3"/>
      <c r="QQY127" s="3"/>
      <c r="QQZ127" s="3"/>
      <c r="QRA127" s="3"/>
      <c r="QRB127" s="3"/>
      <c r="QRC127" s="3"/>
      <c r="QRD127" s="3"/>
      <c r="QRE127" s="3"/>
      <c r="QRF127" s="3"/>
      <c r="QRG127" s="3"/>
      <c r="QRH127" s="3"/>
      <c r="QRI127" s="3"/>
      <c r="QRJ127" s="3"/>
      <c r="QRK127" s="3"/>
      <c r="QRL127" s="3"/>
      <c r="QRM127" s="3"/>
      <c r="QRN127" s="3"/>
      <c r="QRO127" s="3"/>
      <c r="QRP127" s="3"/>
      <c r="QRQ127" s="3"/>
      <c r="QRR127" s="3"/>
      <c r="QRS127" s="3"/>
      <c r="QRT127" s="3"/>
      <c r="QRU127" s="3"/>
      <c r="QRV127" s="3"/>
      <c r="QRW127" s="3"/>
      <c r="QRX127" s="3"/>
      <c r="QRY127" s="3"/>
      <c r="QRZ127" s="3"/>
      <c r="QSA127" s="3"/>
      <c r="QSB127" s="3"/>
      <c r="QSC127" s="3"/>
      <c r="QSD127" s="3"/>
      <c r="QSE127" s="3"/>
      <c r="QSF127" s="3"/>
      <c r="QSG127" s="3"/>
      <c r="QSH127" s="3"/>
      <c r="QSI127" s="3"/>
      <c r="QSJ127" s="3"/>
      <c r="QSK127" s="3"/>
      <c r="QSL127" s="3"/>
      <c r="QSM127" s="3"/>
      <c r="QSN127" s="3"/>
      <c r="QSO127" s="3"/>
      <c r="QSP127" s="3"/>
      <c r="QSQ127" s="3"/>
      <c r="QSR127" s="3"/>
      <c r="QSS127" s="3"/>
      <c r="QST127" s="3"/>
      <c r="QSU127" s="3"/>
      <c r="QSV127" s="3"/>
      <c r="QSW127" s="3"/>
      <c r="QSX127" s="3"/>
      <c r="QSY127" s="3"/>
      <c r="QSZ127" s="3"/>
      <c r="QTA127" s="3"/>
      <c r="QTB127" s="3"/>
      <c r="QTC127" s="3"/>
      <c r="QTD127" s="3"/>
      <c r="QTE127" s="3"/>
      <c r="QTF127" s="3"/>
      <c r="QTG127" s="3"/>
      <c r="QTH127" s="3"/>
      <c r="QTI127" s="3"/>
      <c r="QTJ127" s="3"/>
      <c r="QTK127" s="3"/>
      <c r="QTL127" s="3"/>
      <c r="QTM127" s="3"/>
      <c r="QTN127" s="3"/>
      <c r="QTO127" s="3"/>
      <c r="QTP127" s="3"/>
      <c r="QTQ127" s="3"/>
      <c r="QTR127" s="3"/>
      <c r="QTS127" s="3"/>
      <c r="QTT127" s="3"/>
      <c r="QTU127" s="3"/>
      <c r="QTV127" s="3"/>
      <c r="QTW127" s="3"/>
      <c r="QTX127" s="3"/>
      <c r="QTY127" s="3"/>
      <c r="QTZ127" s="3"/>
      <c r="QUA127" s="3"/>
      <c r="QUB127" s="3"/>
      <c r="QUC127" s="3"/>
      <c r="QUD127" s="3"/>
      <c r="QUE127" s="3"/>
      <c r="QUF127" s="3"/>
      <c r="QUG127" s="3"/>
      <c r="QUH127" s="3"/>
      <c r="QUI127" s="3"/>
      <c r="QUJ127" s="3"/>
      <c r="QUK127" s="3"/>
      <c r="QUL127" s="3"/>
      <c r="QUM127" s="3"/>
      <c r="QUN127" s="3"/>
      <c r="QUO127" s="3"/>
      <c r="QUP127" s="3"/>
      <c r="QUQ127" s="3"/>
      <c r="QUR127" s="3"/>
      <c r="QUS127" s="3"/>
      <c r="QUT127" s="3"/>
      <c r="QUU127" s="3"/>
      <c r="QUV127" s="3"/>
      <c r="QUW127" s="3"/>
      <c r="QUX127" s="3"/>
      <c r="QUY127" s="3"/>
      <c r="QUZ127" s="3"/>
      <c r="QVA127" s="3"/>
      <c r="QVB127" s="3"/>
      <c r="QVC127" s="3"/>
      <c r="QVD127" s="3"/>
      <c r="QVE127" s="3"/>
      <c r="QVF127" s="3"/>
      <c r="QVG127" s="3"/>
      <c r="QVH127" s="3"/>
      <c r="QVI127" s="3"/>
      <c r="QVJ127" s="3"/>
      <c r="QVK127" s="3"/>
      <c r="QVL127" s="3"/>
      <c r="QVM127" s="3"/>
      <c r="QVN127" s="3"/>
      <c r="QVO127" s="3"/>
      <c r="QVP127" s="3"/>
      <c r="QVQ127" s="3"/>
      <c r="QVR127" s="3"/>
      <c r="QVS127" s="3"/>
      <c r="QVT127" s="3"/>
      <c r="QVU127" s="3"/>
      <c r="QVV127" s="3"/>
      <c r="QVW127" s="3"/>
      <c r="QVX127" s="3"/>
      <c r="QVY127" s="3"/>
      <c r="QVZ127" s="3"/>
      <c r="QWA127" s="3"/>
      <c r="QWB127" s="3"/>
      <c r="QWC127" s="3"/>
      <c r="QWD127" s="3"/>
      <c r="QWE127" s="3"/>
      <c r="QWF127" s="3"/>
      <c r="QWG127" s="3"/>
      <c r="QWH127" s="3"/>
      <c r="QWI127" s="3"/>
      <c r="QWJ127" s="3"/>
      <c r="QWK127" s="3"/>
      <c r="QWL127" s="3"/>
      <c r="QWM127" s="3"/>
      <c r="QWN127" s="3"/>
      <c r="QWO127" s="3"/>
      <c r="QWP127" s="3"/>
      <c r="QWQ127" s="3"/>
      <c r="QWR127" s="3"/>
      <c r="QWS127" s="3"/>
      <c r="QWT127" s="3"/>
      <c r="QWU127" s="3"/>
      <c r="QWV127" s="3"/>
      <c r="QWW127" s="3"/>
      <c r="QWX127" s="3"/>
      <c r="QWY127" s="3"/>
      <c r="QWZ127" s="3"/>
      <c r="QXA127" s="3"/>
      <c r="QXB127" s="3"/>
      <c r="QXC127" s="3"/>
      <c r="QXD127" s="3"/>
      <c r="QXE127" s="3"/>
      <c r="QXF127" s="3"/>
      <c r="QXG127" s="3"/>
      <c r="QXH127" s="3"/>
      <c r="QXI127" s="3"/>
      <c r="QXJ127" s="3"/>
      <c r="QXK127" s="3"/>
      <c r="QXL127" s="3"/>
      <c r="QXM127" s="3"/>
      <c r="QXN127" s="3"/>
      <c r="QXO127" s="3"/>
      <c r="QXP127" s="3"/>
      <c r="QXQ127" s="3"/>
      <c r="QXR127" s="3"/>
      <c r="QXS127" s="3"/>
      <c r="QXT127" s="3"/>
      <c r="QXU127" s="3"/>
      <c r="QXV127" s="3"/>
      <c r="QXW127" s="3"/>
      <c r="QXX127" s="3"/>
      <c r="QXY127" s="3"/>
      <c r="QXZ127" s="3"/>
      <c r="QYA127" s="3"/>
      <c r="QYB127" s="3"/>
      <c r="QYC127" s="3"/>
      <c r="QYD127" s="3"/>
      <c r="QYE127" s="3"/>
      <c r="QYF127" s="3"/>
      <c r="QYG127" s="3"/>
      <c r="QYH127" s="3"/>
      <c r="QYI127" s="3"/>
      <c r="QYJ127" s="3"/>
      <c r="QYK127" s="3"/>
      <c r="QYL127" s="3"/>
      <c r="QYM127" s="3"/>
      <c r="QYN127" s="3"/>
      <c r="QYO127" s="3"/>
      <c r="QYP127" s="3"/>
      <c r="QYQ127" s="3"/>
      <c r="QYR127" s="3"/>
      <c r="QYS127" s="3"/>
      <c r="QYT127" s="3"/>
      <c r="QYU127" s="3"/>
      <c r="QYV127" s="3"/>
      <c r="QYW127" s="3"/>
      <c r="QYX127" s="3"/>
      <c r="QYY127" s="3"/>
      <c r="QYZ127" s="3"/>
      <c r="QZA127" s="3"/>
      <c r="QZB127" s="3"/>
      <c r="QZC127" s="3"/>
      <c r="QZD127" s="3"/>
      <c r="QZE127" s="3"/>
      <c r="QZF127" s="3"/>
      <c r="QZG127" s="3"/>
      <c r="QZH127" s="3"/>
      <c r="QZI127" s="3"/>
      <c r="QZJ127" s="3"/>
      <c r="QZK127" s="3"/>
      <c r="QZL127" s="3"/>
      <c r="QZM127" s="3"/>
      <c r="QZN127" s="3"/>
      <c r="QZO127" s="3"/>
      <c r="QZP127" s="3"/>
      <c r="QZQ127" s="3"/>
      <c r="QZR127" s="3"/>
      <c r="QZS127" s="3"/>
      <c r="QZT127" s="3"/>
      <c r="QZU127" s="3"/>
      <c r="QZV127" s="3"/>
      <c r="QZW127" s="3"/>
      <c r="QZX127" s="3"/>
      <c r="QZY127" s="3"/>
      <c r="QZZ127" s="3"/>
      <c r="RAA127" s="3"/>
      <c r="RAB127" s="3"/>
      <c r="RAC127" s="3"/>
      <c r="RAD127" s="3"/>
      <c r="RAE127" s="3"/>
      <c r="RAF127" s="3"/>
      <c r="RAG127" s="3"/>
      <c r="RAH127" s="3"/>
      <c r="RAI127" s="3"/>
      <c r="RAJ127" s="3"/>
      <c r="RAK127" s="3"/>
      <c r="RAL127" s="3"/>
      <c r="RAM127" s="3"/>
      <c r="RAN127" s="3"/>
      <c r="RAO127" s="3"/>
      <c r="RAP127" s="3"/>
      <c r="RAQ127" s="3"/>
      <c r="RAR127" s="3"/>
      <c r="RAS127" s="3"/>
      <c r="RAT127" s="3"/>
      <c r="RAU127" s="3"/>
      <c r="RAV127" s="3"/>
      <c r="RAW127" s="3"/>
      <c r="RAX127" s="3"/>
      <c r="RAY127" s="3"/>
      <c r="RAZ127" s="3"/>
      <c r="RBA127" s="3"/>
      <c r="RBB127" s="3"/>
      <c r="RBC127" s="3"/>
      <c r="RBD127" s="3"/>
      <c r="RBE127" s="3"/>
      <c r="RBF127" s="3"/>
      <c r="RBG127" s="3"/>
      <c r="RBH127" s="3"/>
      <c r="RBI127" s="3"/>
      <c r="RBJ127" s="3"/>
      <c r="RBK127" s="3"/>
      <c r="RBL127" s="3"/>
      <c r="RBM127" s="3"/>
      <c r="RBN127" s="3"/>
      <c r="RBO127" s="3"/>
      <c r="RBP127" s="3"/>
      <c r="RBQ127" s="3"/>
      <c r="RBR127" s="3"/>
      <c r="RBS127" s="3"/>
      <c r="RBT127" s="3"/>
      <c r="RBU127" s="3"/>
      <c r="RBV127" s="3"/>
      <c r="RBW127" s="3"/>
      <c r="RBX127" s="3"/>
      <c r="RBY127" s="3"/>
      <c r="RBZ127" s="3"/>
      <c r="RCA127" s="3"/>
      <c r="RCB127" s="3"/>
      <c r="RCC127" s="3"/>
      <c r="RCD127" s="3"/>
      <c r="RCE127" s="3"/>
      <c r="RCF127" s="3"/>
      <c r="RCG127" s="3"/>
      <c r="RCH127" s="3"/>
      <c r="RCI127" s="3"/>
      <c r="RCJ127" s="3"/>
      <c r="RCK127" s="3"/>
      <c r="RCL127" s="3"/>
      <c r="RCM127" s="3"/>
      <c r="RCN127" s="3"/>
      <c r="RCO127" s="3"/>
      <c r="RCP127" s="3"/>
      <c r="RCQ127" s="3"/>
      <c r="RCR127" s="3"/>
      <c r="RCS127" s="3"/>
      <c r="RCT127" s="3"/>
      <c r="RCU127" s="3"/>
      <c r="RCV127" s="3"/>
      <c r="RCW127" s="3"/>
      <c r="RCX127" s="3"/>
      <c r="RCY127" s="3"/>
      <c r="RCZ127" s="3"/>
      <c r="RDA127" s="3"/>
      <c r="RDB127" s="3"/>
      <c r="RDC127" s="3"/>
      <c r="RDD127" s="3"/>
      <c r="RDE127" s="3"/>
      <c r="RDF127" s="3"/>
      <c r="RDG127" s="3"/>
      <c r="RDH127" s="3"/>
      <c r="RDI127" s="3"/>
      <c r="RDJ127" s="3"/>
      <c r="RDK127" s="3"/>
      <c r="RDL127" s="3"/>
      <c r="RDM127" s="3"/>
      <c r="RDN127" s="3"/>
      <c r="RDO127" s="3"/>
      <c r="RDP127" s="3"/>
      <c r="RDQ127" s="3"/>
      <c r="RDR127" s="3"/>
      <c r="RDS127" s="3"/>
      <c r="RDT127" s="3"/>
      <c r="RDU127" s="3"/>
      <c r="RDV127" s="3"/>
      <c r="RDW127" s="3"/>
      <c r="RDX127" s="3"/>
      <c r="RDY127" s="3"/>
      <c r="RDZ127" s="3"/>
      <c r="REA127" s="3"/>
      <c r="REB127" s="3"/>
      <c r="REC127" s="3"/>
      <c r="RED127" s="3"/>
      <c r="REE127" s="3"/>
      <c r="REF127" s="3"/>
      <c r="REG127" s="3"/>
      <c r="REH127" s="3"/>
      <c r="REI127" s="3"/>
      <c r="REJ127" s="3"/>
      <c r="REK127" s="3"/>
      <c r="REL127" s="3"/>
      <c r="REM127" s="3"/>
      <c r="REN127" s="3"/>
      <c r="REO127" s="3"/>
      <c r="REP127" s="3"/>
      <c r="REQ127" s="3"/>
      <c r="RER127" s="3"/>
      <c r="RES127" s="3"/>
      <c r="RET127" s="3"/>
      <c r="REU127" s="3"/>
      <c r="REV127" s="3"/>
      <c r="REW127" s="3"/>
      <c r="REX127" s="3"/>
      <c r="REY127" s="3"/>
      <c r="REZ127" s="3"/>
      <c r="RFA127" s="3"/>
      <c r="RFB127" s="3"/>
      <c r="RFC127" s="3"/>
      <c r="RFD127" s="3"/>
      <c r="RFE127" s="3"/>
      <c r="RFF127" s="3"/>
      <c r="RFG127" s="3"/>
      <c r="RFH127" s="3"/>
      <c r="RFI127" s="3"/>
      <c r="RFJ127" s="3"/>
      <c r="RFK127" s="3"/>
      <c r="RFL127" s="3"/>
      <c r="RFM127" s="3"/>
      <c r="RFN127" s="3"/>
      <c r="RFO127" s="3"/>
      <c r="RFP127" s="3"/>
      <c r="RFQ127" s="3"/>
      <c r="RFR127" s="3"/>
      <c r="RFS127" s="3"/>
      <c r="RFT127" s="3"/>
      <c r="RFU127" s="3"/>
      <c r="RFV127" s="3"/>
      <c r="RFW127" s="3"/>
      <c r="RFX127" s="3"/>
      <c r="RFY127" s="3"/>
      <c r="RFZ127" s="3"/>
      <c r="RGA127" s="3"/>
      <c r="RGB127" s="3"/>
      <c r="RGC127" s="3"/>
      <c r="RGD127" s="3"/>
      <c r="RGE127" s="3"/>
      <c r="RGF127" s="3"/>
      <c r="RGG127" s="3"/>
      <c r="RGH127" s="3"/>
      <c r="RGI127" s="3"/>
      <c r="RGJ127" s="3"/>
      <c r="RGK127" s="3"/>
      <c r="RGL127" s="3"/>
      <c r="RGM127" s="3"/>
      <c r="RGN127" s="3"/>
      <c r="RGO127" s="3"/>
      <c r="RGP127" s="3"/>
      <c r="RGQ127" s="3"/>
      <c r="RGR127" s="3"/>
      <c r="RGS127" s="3"/>
      <c r="RGT127" s="3"/>
      <c r="RGU127" s="3"/>
      <c r="RGV127" s="3"/>
      <c r="RGW127" s="3"/>
      <c r="RGX127" s="3"/>
      <c r="RGY127" s="3"/>
      <c r="RGZ127" s="3"/>
      <c r="RHA127" s="3"/>
      <c r="RHB127" s="3"/>
      <c r="RHC127" s="3"/>
      <c r="RHD127" s="3"/>
      <c r="RHE127" s="3"/>
      <c r="RHF127" s="3"/>
      <c r="RHG127" s="3"/>
      <c r="RHH127" s="3"/>
      <c r="RHI127" s="3"/>
      <c r="RHJ127" s="3"/>
      <c r="RHK127" s="3"/>
      <c r="RHL127" s="3"/>
      <c r="RHM127" s="3"/>
      <c r="RHN127" s="3"/>
      <c r="RHO127" s="3"/>
      <c r="RHP127" s="3"/>
      <c r="RHQ127" s="3"/>
      <c r="RHR127" s="3"/>
      <c r="RHS127" s="3"/>
      <c r="RHT127" s="3"/>
      <c r="RHU127" s="3"/>
      <c r="RHV127" s="3"/>
      <c r="RHW127" s="3"/>
      <c r="RHX127" s="3"/>
      <c r="RHY127" s="3"/>
      <c r="RHZ127" s="3"/>
      <c r="RIA127" s="3"/>
      <c r="RIB127" s="3"/>
      <c r="RIC127" s="3"/>
      <c r="RID127" s="3"/>
      <c r="RIE127" s="3"/>
      <c r="RIF127" s="3"/>
      <c r="RIG127" s="3"/>
      <c r="RIH127" s="3"/>
      <c r="RII127" s="3"/>
      <c r="RIJ127" s="3"/>
      <c r="RIK127" s="3"/>
      <c r="RIL127" s="3"/>
      <c r="RIM127" s="3"/>
      <c r="RIN127" s="3"/>
      <c r="RIO127" s="3"/>
      <c r="RIP127" s="3"/>
      <c r="RIQ127" s="3"/>
      <c r="RIR127" s="3"/>
      <c r="RIS127" s="3"/>
      <c r="RIT127" s="3"/>
      <c r="RIU127" s="3"/>
      <c r="RIV127" s="3"/>
      <c r="RIW127" s="3"/>
      <c r="RIX127" s="3"/>
      <c r="RIY127" s="3"/>
      <c r="RIZ127" s="3"/>
      <c r="RJA127" s="3"/>
      <c r="RJB127" s="3"/>
      <c r="RJC127" s="3"/>
      <c r="RJD127" s="3"/>
      <c r="RJE127" s="3"/>
      <c r="RJF127" s="3"/>
      <c r="RJG127" s="3"/>
      <c r="RJH127" s="3"/>
      <c r="RJI127" s="3"/>
      <c r="RJJ127" s="3"/>
      <c r="RJK127" s="3"/>
      <c r="RJL127" s="3"/>
      <c r="RJM127" s="3"/>
      <c r="RJN127" s="3"/>
      <c r="RJO127" s="3"/>
      <c r="RJP127" s="3"/>
      <c r="RJQ127" s="3"/>
      <c r="RJR127" s="3"/>
      <c r="RJS127" s="3"/>
      <c r="RJT127" s="3"/>
      <c r="RJU127" s="3"/>
      <c r="RJV127" s="3"/>
      <c r="RJW127" s="3"/>
      <c r="RJX127" s="3"/>
      <c r="RJY127" s="3"/>
      <c r="RJZ127" s="3"/>
      <c r="RKA127" s="3"/>
      <c r="RKB127" s="3"/>
      <c r="RKC127" s="3"/>
      <c r="RKD127" s="3"/>
      <c r="RKE127" s="3"/>
      <c r="RKF127" s="3"/>
      <c r="RKG127" s="3"/>
      <c r="RKH127" s="3"/>
      <c r="RKI127" s="3"/>
      <c r="RKJ127" s="3"/>
      <c r="RKK127" s="3"/>
      <c r="RKL127" s="3"/>
      <c r="RKM127" s="3"/>
      <c r="RKN127" s="3"/>
      <c r="RKO127" s="3"/>
      <c r="RKP127" s="3"/>
      <c r="RKQ127" s="3"/>
      <c r="RKR127" s="3"/>
      <c r="RKS127" s="3"/>
      <c r="RKT127" s="3"/>
      <c r="RKU127" s="3"/>
      <c r="RKV127" s="3"/>
      <c r="RKW127" s="3"/>
      <c r="RKX127" s="3"/>
      <c r="RKY127" s="3"/>
      <c r="RKZ127" s="3"/>
      <c r="RLA127" s="3"/>
      <c r="RLB127" s="3"/>
      <c r="RLC127" s="3"/>
      <c r="RLD127" s="3"/>
      <c r="RLE127" s="3"/>
      <c r="RLF127" s="3"/>
      <c r="RLG127" s="3"/>
      <c r="RLH127" s="3"/>
      <c r="RLI127" s="3"/>
      <c r="RLJ127" s="3"/>
      <c r="RLK127" s="3"/>
      <c r="RLL127" s="3"/>
      <c r="RLM127" s="3"/>
      <c r="RLN127" s="3"/>
      <c r="RLO127" s="3"/>
      <c r="RLP127" s="3"/>
      <c r="RLQ127" s="3"/>
      <c r="RLR127" s="3"/>
      <c r="RLS127" s="3"/>
      <c r="RLT127" s="3"/>
      <c r="RLU127" s="3"/>
      <c r="RLV127" s="3"/>
      <c r="RLW127" s="3"/>
      <c r="RLX127" s="3"/>
      <c r="RLY127" s="3"/>
      <c r="RLZ127" s="3"/>
      <c r="RMA127" s="3"/>
      <c r="RMB127" s="3"/>
      <c r="RMC127" s="3"/>
      <c r="RMD127" s="3"/>
      <c r="RME127" s="3"/>
      <c r="RMF127" s="3"/>
      <c r="RMG127" s="3"/>
      <c r="RMH127" s="3"/>
      <c r="RMI127" s="3"/>
      <c r="RMJ127" s="3"/>
      <c r="RMK127" s="3"/>
      <c r="RML127" s="3"/>
      <c r="RMM127" s="3"/>
      <c r="RMN127" s="3"/>
      <c r="RMO127" s="3"/>
      <c r="RMP127" s="3"/>
      <c r="RMQ127" s="3"/>
      <c r="RMR127" s="3"/>
      <c r="RMS127" s="3"/>
      <c r="RMT127" s="3"/>
      <c r="RMU127" s="3"/>
      <c r="RMV127" s="3"/>
      <c r="RMW127" s="3"/>
      <c r="RMX127" s="3"/>
      <c r="RMY127" s="3"/>
      <c r="RMZ127" s="3"/>
      <c r="RNA127" s="3"/>
      <c r="RNB127" s="3"/>
      <c r="RNC127" s="3"/>
      <c r="RND127" s="3"/>
      <c r="RNE127" s="3"/>
      <c r="RNF127" s="3"/>
      <c r="RNG127" s="3"/>
      <c r="RNH127" s="3"/>
      <c r="RNI127" s="3"/>
      <c r="RNJ127" s="3"/>
      <c r="RNK127" s="3"/>
      <c r="RNL127" s="3"/>
      <c r="RNM127" s="3"/>
      <c r="RNN127" s="3"/>
      <c r="RNO127" s="3"/>
      <c r="RNP127" s="3"/>
      <c r="RNQ127" s="3"/>
      <c r="RNR127" s="3"/>
      <c r="RNS127" s="3"/>
      <c r="RNT127" s="3"/>
      <c r="RNU127" s="3"/>
      <c r="RNV127" s="3"/>
      <c r="RNW127" s="3"/>
      <c r="RNX127" s="3"/>
      <c r="RNY127" s="3"/>
      <c r="RNZ127" s="3"/>
      <c r="ROA127" s="3"/>
      <c r="ROB127" s="3"/>
      <c r="ROC127" s="3"/>
      <c r="ROD127" s="3"/>
      <c r="ROE127" s="3"/>
      <c r="ROF127" s="3"/>
      <c r="ROG127" s="3"/>
      <c r="ROH127" s="3"/>
      <c r="ROI127" s="3"/>
      <c r="ROJ127" s="3"/>
      <c r="ROK127" s="3"/>
      <c r="ROL127" s="3"/>
      <c r="ROM127" s="3"/>
      <c r="RON127" s="3"/>
      <c r="ROO127" s="3"/>
      <c r="ROP127" s="3"/>
      <c r="ROQ127" s="3"/>
      <c r="ROR127" s="3"/>
      <c r="ROS127" s="3"/>
      <c r="ROT127" s="3"/>
      <c r="ROU127" s="3"/>
      <c r="ROV127" s="3"/>
      <c r="ROW127" s="3"/>
      <c r="ROX127" s="3"/>
      <c r="ROY127" s="3"/>
      <c r="ROZ127" s="3"/>
      <c r="RPA127" s="3"/>
      <c r="RPB127" s="3"/>
      <c r="RPC127" s="3"/>
      <c r="RPD127" s="3"/>
      <c r="RPE127" s="3"/>
      <c r="RPF127" s="3"/>
      <c r="RPG127" s="3"/>
      <c r="RPH127" s="3"/>
      <c r="RPI127" s="3"/>
      <c r="RPJ127" s="3"/>
      <c r="RPK127" s="3"/>
      <c r="RPL127" s="3"/>
      <c r="RPM127" s="3"/>
      <c r="RPN127" s="3"/>
      <c r="RPO127" s="3"/>
      <c r="RPP127" s="3"/>
      <c r="RPQ127" s="3"/>
      <c r="RPR127" s="3"/>
      <c r="RPS127" s="3"/>
      <c r="RPT127" s="3"/>
      <c r="RPU127" s="3"/>
      <c r="RPV127" s="3"/>
      <c r="RPW127" s="3"/>
      <c r="RPX127" s="3"/>
      <c r="RPY127" s="3"/>
      <c r="RPZ127" s="3"/>
      <c r="RQA127" s="3"/>
      <c r="RQB127" s="3"/>
      <c r="RQC127" s="3"/>
      <c r="RQD127" s="3"/>
      <c r="RQE127" s="3"/>
      <c r="RQF127" s="3"/>
      <c r="RQG127" s="3"/>
      <c r="RQH127" s="3"/>
      <c r="RQI127" s="3"/>
      <c r="RQJ127" s="3"/>
      <c r="RQK127" s="3"/>
      <c r="RQL127" s="3"/>
      <c r="RQM127" s="3"/>
      <c r="RQN127" s="3"/>
      <c r="RQO127" s="3"/>
      <c r="RQP127" s="3"/>
      <c r="RQQ127" s="3"/>
      <c r="RQR127" s="3"/>
      <c r="RQS127" s="3"/>
      <c r="RQT127" s="3"/>
      <c r="RQU127" s="3"/>
      <c r="RQV127" s="3"/>
      <c r="RQW127" s="3"/>
      <c r="RQX127" s="3"/>
      <c r="RQY127" s="3"/>
      <c r="RQZ127" s="3"/>
      <c r="RRA127" s="3"/>
      <c r="RRB127" s="3"/>
      <c r="RRC127" s="3"/>
      <c r="RRD127" s="3"/>
      <c r="RRE127" s="3"/>
      <c r="RRF127" s="3"/>
      <c r="RRG127" s="3"/>
      <c r="RRH127" s="3"/>
      <c r="RRI127" s="3"/>
      <c r="RRJ127" s="3"/>
      <c r="RRK127" s="3"/>
      <c r="RRL127" s="3"/>
      <c r="RRM127" s="3"/>
      <c r="RRN127" s="3"/>
      <c r="RRO127" s="3"/>
      <c r="RRP127" s="3"/>
      <c r="RRQ127" s="3"/>
      <c r="RRR127" s="3"/>
      <c r="RRS127" s="3"/>
      <c r="RRT127" s="3"/>
      <c r="RRU127" s="3"/>
      <c r="RRV127" s="3"/>
      <c r="RRW127" s="3"/>
      <c r="RRX127" s="3"/>
      <c r="RRY127" s="3"/>
      <c r="RRZ127" s="3"/>
      <c r="RSA127" s="3"/>
      <c r="RSB127" s="3"/>
      <c r="RSC127" s="3"/>
      <c r="RSD127" s="3"/>
      <c r="RSE127" s="3"/>
      <c r="RSF127" s="3"/>
      <c r="RSG127" s="3"/>
      <c r="RSH127" s="3"/>
      <c r="RSI127" s="3"/>
      <c r="RSJ127" s="3"/>
      <c r="RSK127" s="3"/>
      <c r="RSL127" s="3"/>
      <c r="RSM127" s="3"/>
      <c r="RSN127" s="3"/>
      <c r="RSO127" s="3"/>
      <c r="RSP127" s="3"/>
      <c r="RSQ127" s="3"/>
      <c r="RSR127" s="3"/>
      <c r="RSS127" s="3"/>
      <c r="RST127" s="3"/>
      <c r="RSU127" s="3"/>
      <c r="RSV127" s="3"/>
      <c r="RSW127" s="3"/>
      <c r="RSX127" s="3"/>
      <c r="RSY127" s="3"/>
      <c r="RSZ127" s="3"/>
      <c r="RTA127" s="3"/>
      <c r="RTB127" s="3"/>
      <c r="RTC127" s="3"/>
      <c r="RTD127" s="3"/>
      <c r="RTE127" s="3"/>
      <c r="RTF127" s="3"/>
      <c r="RTG127" s="3"/>
      <c r="RTH127" s="3"/>
      <c r="RTI127" s="3"/>
      <c r="RTJ127" s="3"/>
      <c r="RTK127" s="3"/>
      <c r="RTL127" s="3"/>
      <c r="RTM127" s="3"/>
      <c r="RTN127" s="3"/>
      <c r="RTO127" s="3"/>
      <c r="RTP127" s="3"/>
      <c r="RTQ127" s="3"/>
      <c r="RTR127" s="3"/>
      <c r="RTS127" s="3"/>
      <c r="RTT127" s="3"/>
      <c r="RTU127" s="3"/>
      <c r="RTV127" s="3"/>
      <c r="RTW127" s="3"/>
      <c r="RTX127" s="3"/>
      <c r="RTY127" s="3"/>
      <c r="RTZ127" s="3"/>
      <c r="RUA127" s="3"/>
      <c r="RUB127" s="3"/>
      <c r="RUC127" s="3"/>
      <c r="RUD127" s="3"/>
      <c r="RUE127" s="3"/>
      <c r="RUF127" s="3"/>
      <c r="RUG127" s="3"/>
      <c r="RUH127" s="3"/>
      <c r="RUI127" s="3"/>
      <c r="RUJ127" s="3"/>
      <c r="RUK127" s="3"/>
      <c r="RUL127" s="3"/>
      <c r="RUM127" s="3"/>
      <c r="RUN127" s="3"/>
      <c r="RUO127" s="3"/>
      <c r="RUP127" s="3"/>
      <c r="RUQ127" s="3"/>
      <c r="RUR127" s="3"/>
      <c r="RUS127" s="3"/>
      <c r="RUT127" s="3"/>
      <c r="RUU127" s="3"/>
      <c r="RUV127" s="3"/>
      <c r="RUW127" s="3"/>
      <c r="RUX127" s="3"/>
      <c r="RUY127" s="3"/>
      <c r="RUZ127" s="3"/>
      <c r="RVA127" s="3"/>
      <c r="RVB127" s="3"/>
      <c r="RVC127" s="3"/>
      <c r="RVD127" s="3"/>
      <c r="RVE127" s="3"/>
      <c r="RVF127" s="3"/>
      <c r="RVG127" s="3"/>
      <c r="RVH127" s="3"/>
      <c r="RVI127" s="3"/>
      <c r="RVJ127" s="3"/>
      <c r="RVK127" s="3"/>
      <c r="RVL127" s="3"/>
      <c r="RVM127" s="3"/>
      <c r="RVN127" s="3"/>
      <c r="RVO127" s="3"/>
      <c r="RVP127" s="3"/>
      <c r="RVQ127" s="3"/>
      <c r="RVR127" s="3"/>
      <c r="RVS127" s="3"/>
      <c r="RVT127" s="3"/>
      <c r="RVU127" s="3"/>
      <c r="RVV127" s="3"/>
      <c r="RVW127" s="3"/>
      <c r="RVX127" s="3"/>
      <c r="RVY127" s="3"/>
      <c r="RVZ127" s="3"/>
      <c r="RWA127" s="3"/>
      <c r="RWB127" s="3"/>
      <c r="RWC127" s="3"/>
      <c r="RWD127" s="3"/>
      <c r="RWE127" s="3"/>
      <c r="RWF127" s="3"/>
      <c r="RWG127" s="3"/>
      <c r="RWH127" s="3"/>
      <c r="RWI127" s="3"/>
      <c r="RWJ127" s="3"/>
      <c r="RWK127" s="3"/>
      <c r="RWL127" s="3"/>
      <c r="RWM127" s="3"/>
      <c r="RWN127" s="3"/>
      <c r="RWO127" s="3"/>
      <c r="RWP127" s="3"/>
      <c r="RWQ127" s="3"/>
      <c r="RWR127" s="3"/>
      <c r="RWS127" s="3"/>
      <c r="RWT127" s="3"/>
      <c r="RWU127" s="3"/>
      <c r="RWV127" s="3"/>
      <c r="RWW127" s="3"/>
      <c r="RWX127" s="3"/>
      <c r="RWY127" s="3"/>
      <c r="RWZ127" s="3"/>
      <c r="RXA127" s="3"/>
      <c r="RXB127" s="3"/>
      <c r="RXC127" s="3"/>
      <c r="RXD127" s="3"/>
      <c r="RXE127" s="3"/>
      <c r="RXF127" s="3"/>
      <c r="RXG127" s="3"/>
      <c r="RXH127" s="3"/>
      <c r="RXI127" s="3"/>
      <c r="RXJ127" s="3"/>
      <c r="RXK127" s="3"/>
      <c r="RXL127" s="3"/>
      <c r="RXM127" s="3"/>
      <c r="RXN127" s="3"/>
      <c r="RXO127" s="3"/>
      <c r="RXP127" s="3"/>
      <c r="RXQ127" s="3"/>
      <c r="RXR127" s="3"/>
      <c r="RXS127" s="3"/>
      <c r="RXT127" s="3"/>
      <c r="RXU127" s="3"/>
      <c r="RXV127" s="3"/>
      <c r="RXW127" s="3"/>
      <c r="RXX127" s="3"/>
      <c r="RXY127" s="3"/>
      <c r="RXZ127" s="3"/>
      <c r="RYA127" s="3"/>
      <c r="RYB127" s="3"/>
      <c r="RYC127" s="3"/>
      <c r="RYD127" s="3"/>
      <c r="RYE127" s="3"/>
      <c r="RYF127" s="3"/>
      <c r="RYG127" s="3"/>
      <c r="RYH127" s="3"/>
      <c r="RYI127" s="3"/>
      <c r="RYJ127" s="3"/>
      <c r="RYK127" s="3"/>
      <c r="RYL127" s="3"/>
      <c r="RYM127" s="3"/>
      <c r="RYN127" s="3"/>
      <c r="RYO127" s="3"/>
      <c r="RYP127" s="3"/>
      <c r="RYQ127" s="3"/>
      <c r="RYR127" s="3"/>
      <c r="RYS127" s="3"/>
      <c r="RYT127" s="3"/>
      <c r="RYU127" s="3"/>
      <c r="RYV127" s="3"/>
      <c r="RYW127" s="3"/>
      <c r="RYX127" s="3"/>
      <c r="RYY127" s="3"/>
      <c r="RYZ127" s="3"/>
      <c r="RZA127" s="3"/>
      <c r="RZB127" s="3"/>
      <c r="RZC127" s="3"/>
      <c r="RZD127" s="3"/>
      <c r="RZE127" s="3"/>
      <c r="RZF127" s="3"/>
      <c r="RZG127" s="3"/>
      <c r="RZH127" s="3"/>
      <c r="RZI127" s="3"/>
      <c r="RZJ127" s="3"/>
      <c r="RZK127" s="3"/>
      <c r="RZL127" s="3"/>
      <c r="RZM127" s="3"/>
      <c r="RZN127" s="3"/>
      <c r="RZO127" s="3"/>
      <c r="RZP127" s="3"/>
      <c r="RZQ127" s="3"/>
      <c r="RZR127" s="3"/>
      <c r="RZS127" s="3"/>
      <c r="RZT127" s="3"/>
      <c r="RZU127" s="3"/>
      <c r="RZV127" s="3"/>
      <c r="RZW127" s="3"/>
      <c r="RZX127" s="3"/>
      <c r="RZY127" s="3"/>
      <c r="RZZ127" s="3"/>
      <c r="SAA127" s="3"/>
      <c r="SAB127" s="3"/>
      <c r="SAC127" s="3"/>
      <c r="SAD127" s="3"/>
      <c r="SAE127" s="3"/>
      <c r="SAF127" s="3"/>
      <c r="SAG127" s="3"/>
      <c r="SAH127" s="3"/>
      <c r="SAI127" s="3"/>
      <c r="SAJ127" s="3"/>
      <c r="SAK127" s="3"/>
      <c r="SAL127" s="3"/>
      <c r="SAM127" s="3"/>
      <c r="SAN127" s="3"/>
      <c r="SAO127" s="3"/>
      <c r="SAP127" s="3"/>
      <c r="SAQ127" s="3"/>
      <c r="SAR127" s="3"/>
      <c r="SAS127" s="3"/>
      <c r="SAT127" s="3"/>
      <c r="SAU127" s="3"/>
      <c r="SAV127" s="3"/>
      <c r="SAW127" s="3"/>
      <c r="SAX127" s="3"/>
      <c r="SAY127" s="3"/>
      <c r="SAZ127" s="3"/>
      <c r="SBA127" s="3"/>
      <c r="SBB127" s="3"/>
      <c r="SBC127" s="3"/>
      <c r="SBD127" s="3"/>
      <c r="SBE127" s="3"/>
      <c r="SBF127" s="3"/>
      <c r="SBG127" s="3"/>
      <c r="SBH127" s="3"/>
      <c r="SBI127" s="3"/>
      <c r="SBJ127" s="3"/>
      <c r="SBK127" s="3"/>
      <c r="SBL127" s="3"/>
      <c r="SBM127" s="3"/>
      <c r="SBN127" s="3"/>
      <c r="SBO127" s="3"/>
      <c r="SBP127" s="3"/>
      <c r="SBQ127" s="3"/>
      <c r="SBR127" s="3"/>
      <c r="SBS127" s="3"/>
      <c r="SBT127" s="3"/>
      <c r="SBU127" s="3"/>
      <c r="SBV127" s="3"/>
      <c r="SBW127" s="3"/>
      <c r="SBX127" s="3"/>
      <c r="SBY127" s="3"/>
      <c r="SBZ127" s="3"/>
      <c r="SCA127" s="3"/>
      <c r="SCB127" s="3"/>
      <c r="SCC127" s="3"/>
      <c r="SCD127" s="3"/>
      <c r="SCE127" s="3"/>
      <c r="SCF127" s="3"/>
      <c r="SCG127" s="3"/>
      <c r="SCH127" s="3"/>
      <c r="SCI127" s="3"/>
      <c r="SCJ127" s="3"/>
      <c r="SCK127" s="3"/>
      <c r="SCL127" s="3"/>
      <c r="SCM127" s="3"/>
      <c r="SCN127" s="3"/>
      <c r="SCO127" s="3"/>
      <c r="SCP127" s="3"/>
      <c r="SCQ127" s="3"/>
      <c r="SCR127" s="3"/>
      <c r="SCS127" s="3"/>
      <c r="SCT127" s="3"/>
      <c r="SCU127" s="3"/>
      <c r="SCV127" s="3"/>
      <c r="SCW127" s="3"/>
      <c r="SCX127" s="3"/>
      <c r="SCY127" s="3"/>
      <c r="SCZ127" s="3"/>
      <c r="SDA127" s="3"/>
      <c r="SDB127" s="3"/>
      <c r="SDC127" s="3"/>
      <c r="SDD127" s="3"/>
      <c r="SDE127" s="3"/>
      <c r="SDF127" s="3"/>
      <c r="SDG127" s="3"/>
      <c r="SDH127" s="3"/>
      <c r="SDI127" s="3"/>
      <c r="SDJ127" s="3"/>
      <c r="SDK127" s="3"/>
      <c r="SDL127" s="3"/>
      <c r="SDM127" s="3"/>
      <c r="SDN127" s="3"/>
      <c r="SDO127" s="3"/>
      <c r="SDP127" s="3"/>
      <c r="SDQ127" s="3"/>
      <c r="SDR127" s="3"/>
      <c r="SDS127" s="3"/>
      <c r="SDT127" s="3"/>
      <c r="SDU127" s="3"/>
      <c r="SDV127" s="3"/>
      <c r="SDW127" s="3"/>
      <c r="SDX127" s="3"/>
      <c r="SDY127" s="3"/>
      <c r="SDZ127" s="3"/>
      <c r="SEA127" s="3"/>
      <c r="SEB127" s="3"/>
      <c r="SEC127" s="3"/>
      <c r="SED127" s="3"/>
      <c r="SEE127" s="3"/>
      <c r="SEF127" s="3"/>
      <c r="SEG127" s="3"/>
      <c r="SEH127" s="3"/>
      <c r="SEI127" s="3"/>
      <c r="SEJ127" s="3"/>
      <c r="SEK127" s="3"/>
      <c r="SEL127" s="3"/>
      <c r="SEM127" s="3"/>
      <c r="SEN127" s="3"/>
      <c r="SEO127" s="3"/>
      <c r="SEP127" s="3"/>
      <c r="SEQ127" s="3"/>
      <c r="SER127" s="3"/>
      <c r="SES127" s="3"/>
      <c r="SET127" s="3"/>
      <c r="SEU127" s="3"/>
      <c r="SEV127" s="3"/>
      <c r="SEW127" s="3"/>
      <c r="SEX127" s="3"/>
      <c r="SEY127" s="3"/>
      <c r="SEZ127" s="3"/>
      <c r="SFA127" s="3"/>
      <c r="SFB127" s="3"/>
      <c r="SFC127" s="3"/>
      <c r="SFD127" s="3"/>
      <c r="SFE127" s="3"/>
      <c r="SFF127" s="3"/>
      <c r="SFG127" s="3"/>
      <c r="SFH127" s="3"/>
      <c r="SFI127" s="3"/>
      <c r="SFJ127" s="3"/>
      <c r="SFK127" s="3"/>
      <c r="SFL127" s="3"/>
      <c r="SFM127" s="3"/>
      <c r="SFN127" s="3"/>
      <c r="SFO127" s="3"/>
      <c r="SFP127" s="3"/>
      <c r="SFQ127" s="3"/>
      <c r="SFR127" s="3"/>
      <c r="SFS127" s="3"/>
      <c r="SFT127" s="3"/>
      <c r="SFU127" s="3"/>
      <c r="SFV127" s="3"/>
      <c r="SFW127" s="3"/>
      <c r="SFX127" s="3"/>
      <c r="SFY127" s="3"/>
      <c r="SFZ127" s="3"/>
      <c r="SGA127" s="3"/>
      <c r="SGB127" s="3"/>
      <c r="SGC127" s="3"/>
      <c r="SGD127" s="3"/>
      <c r="SGE127" s="3"/>
      <c r="SGF127" s="3"/>
      <c r="SGG127" s="3"/>
      <c r="SGH127" s="3"/>
      <c r="SGI127" s="3"/>
      <c r="SGJ127" s="3"/>
      <c r="SGK127" s="3"/>
      <c r="SGL127" s="3"/>
      <c r="SGM127" s="3"/>
      <c r="SGN127" s="3"/>
      <c r="SGO127" s="3"/>
      <c r="SGP127" s="3"/>
      <c r="SGQ127" s="3"/>
      <c r="SGR127" s="3"/>
      <c r="SGS127" s="3"/>
      <c r="SGT127" s="3"/>
      <c r="SGU127" s="3"/>
      <c r="SGV127" s="3"/>
      <c r="SGW127" s="3"/>
      <c r="SGX127" s="3"/>
      <c r="SGY127" s="3"/>
      <c r="SGZ127" s="3"/>
      <c r="SHA127" s="3"/>
      <c r="SHB127" s="3"/>
      <c r="SHC127" s="3"/>
      <c r="SHD127" s="3"/>
      <c r="SHE127" s="3"/>
      <c r="SHF127" s="3"/>
      <c r="SHG127" s="3"/>
      <c r="SHH127" s="3"/>
      <c r="SHI127" s="3"/>
      <c r="SHJ127" s="3"/>
      <c r="SHK127" s="3"/>
      <c r="SHL127" s="3"/>
      <c r="SHM127" s="3"/>
      <c r="SHN127" s="3"/>
      <c r="SHO127" s="3"/>
      <c r="SHP127" s="3"/>
      <c r="SHQ127" s="3"/>
      <c r="SHR127" s="3"/>
      <c r="SHS127" s="3"/>
      <c r="SHT127" s="3"/>
      <c r="SHU127" s="3"/>
      <c r="SHV127" s="3"/>
      <c r="SHW127" s="3"/>
      <c r="SHX127" s="3"/>
      <c r="SHY127" s="3"/>
      <c r="SHZ127" s="3"/>
      <c r="SIA127" s="3"/>
      <c r="SIB127" s="3"/>
      <c r="SIC127" s="3"/>
      <c r="SID127" s="3"/>
      <c r="SIE127" s="3"/>
      <c r="SIF127" s="3"/>
      <c r="SIG127" s="3"/>
      <c r="SIH127" s="3"/>
      <c r="SII127" s="3"/>
      <c r="SIJ127" s="3"/>
      <c r="SIK127" s="3"/>
      <c r="SIL127" s="3"/>
      <c r="SIM127" s="3"/>
      <c r="SIN127" s="3"/>
      <c r="SIO127" s="3"/>
      <c r="SIP127" s="3"/>
      <c r="SIQ127" s="3"/>
      <c r="SIR127" s="3"/>
      <c r="SIS127" s="3"/>
      <c r="SIT127" s="3"/>
      <c r="SIU127" s="3"/>
      <c r="SIV127" s="3"/>
      <c r="SIW127" s="3"/>
      <c r="SIX127" s="3"/>
      <c r="SIY127" s="3"/>
      <c r="SIZ127" s="3"/>
      <c r="SJA127" s="3"/>
      <c r="SJB127" s="3"/>
      <c r="SJC127" s="3"/>
      <c r="SJD127" s="3"/>
      <c r="SJE127" s="3"/>
      <c r="SJF127" s="3"/>
      <c r="SJG127" s="3"/>
      <c r="SJH127" s="3"/>
      <c r="SJI127" s="3"/>
      <c r="SJJ127" s="3"/>
      <c r="SJK127" s="3"/>
      <c r="SJL127" s="3"/>
      <c r="SJM127" s="3"/>
      <c r="SJN127" s="3"/>
      <c r="SJO127" s="3"/>
      <c r="SJP127" s="3"/>
      <c r="SJQ127" s="3"/>
      <c r="SJR127" s="3"/>
      <c r="SJS127" s="3"/>
      <c r="SJT127" s="3"/>
      <c r="SJU127" s="3"/>
      <c r="SJV127" s="3"/>
      <c r="SJW127" s="3"/>
      <c r="SJX127" s="3"/>
      <c r="SJY127" s="3"/>
      <c r="SJZ127" s="3"/>
      <c r="SKA127" s="3"/>
      <c r="SKB127" s="3"/>
      <c r="SKC127" s="3"/>
      <c r="SKD127" s="3"/>
      <c r="SKE127" s="3"/>
      <c r="SKF127" s="3"/>
      <c r="SKG127" s="3"/>
      <c r="SKH127" s="3"/>
      <c r="SKI127" s="3"/>
      <c r="SKJ127" s="3"/>
      <c r="SKK127" s="3"/>
      <c r="SKL127" s="3"/>
      <c r="SKM127" s="3"/>
      <c r="SKN127" s="3"/>
      <c r="SKO127" s="3"/>
      <c r="SKP127" s="3"/>
      <c r="SKQ127" s="3"/>
      <c r="SKR127" s="3"/>
      <c r="SKS127" s="3"/>
      <c r="SKT127" s="3"/>
      <c r="SKU127" s="3"/>
      <c r="SKV127" s="3"/>
      <c r="SKW127" s="3"/>
      <c r="SKX127" s="3"/>
      <c r="SKY127" s="3"/>
      <c r="SKZ127" s="3"/>
      <c r="SLA127" s="3"/>
      <c r="SLB127" s="3"/>
      <c r="SLC127" s="3"/>
      <c r="SLD127" s="3"/>
      <c r="SLE127" s="3"/>
      <c r="SLF127" s="3"/>
      <c r="SLG127" s="3"/>
      <c r="SLH127" s="3"/>
      <c r="SLI127" s="3"/>
      <c r="SLJ127" s="3"/>
      <c r="SLK127" s="3"/>
      <c r="SLL127" s="3"/>
      <c r="SLM127" s="3"/>
      <c r="SLN127" s="3"/>
      <c r="SLO127" s="3"/>
      <c r="SLP127" s="3"/>
      <c r="SLQ127" s="3"/>
      <c r="SLR127" s="3"/>
      <c r="SLS127" s="3"/>
      <c r="SLT127" s="3"/>
      <c r="SLU127" s="3"/>
      <c r="SLV127" s="3"/>
      <c r="SLW127" s="3"/>
      <c r="SLX127" s="3"/>
      <c r="SLY127" s="3"/>
      <c r="SLZ127" s="3"/>
      <c r="SMA127" s="3"/>
      <c r="SMB127" s="3"/>
      <c r="SMC127" s="3"/>
      <c r="SMD127" s="3"/>
      <c r="SME127" s="3"/>
      <c r="SMF127" s="3"/>
      <c r="SMG127" s="3"/>
      <c r="SMH127" s="3"/>
      <c r="SMI127" s="3"/>
      <c r="SMJ127" s="3"/>
      <c r="SMK127" s="3"/>
      <c r="SML127" s="3"/>
      <c r="SMM127" s="3"/>
      <c r="SMN127" s="3"/>
      <c r="SMO127" s="3"/>
      <c r="SMP127" s="3"/>
      <c r="SMQ127" s="3"/>
      <c r="SMR127" s="3"/>
      <c r="SMS127" s="3"/>
      <c r="SMT127" s="3"/>
      <c r="SMU127" s="3"/>
      <c r="SMV127" s="3"/>
      <c r="SMW127" s="3"/>
      <c r="SMX127" s="3"/>
      <c r="SMY127" s="3"/>
      <c r="SMZ127" s="3"/>
      <c r="SNA127" s="3"/>
      <c r="SNB127" s="3"/>
      <c r="SNC127" s="3"/>
      <c r="SND127" s="3"/>
      <c r="SNE127" s="3"/>
      <c r="SNF127" s="3"/>
      <c r="SNG127" s="3"/>
      <c r="SNH127" s="3"/>
      <c r="SNI127" s="3"/>
      <c r="SNJ127" s="3"/>
      <c r="SNK127" s="3"/>
      <c r="SNL127" s="3"/>
      <c r="SNM127" s="3"/>
      <c r="SNN127" s="3"/>
      <c r="SNO127" s="3"/>
      <c r="SNP127" s="3"/>
      <c r="SNQ127" s="3"/>
      <c r="SNR127" s="3"/>
      <c r="SNS127" s="3"/>
      <c r="SNT127" s="3"/>
      <c r="SNU127" s="3"/>
      <c r="SNV127" s="3"/>
      <c r="SNW127" s="3"/>
      <c r="SNX127" s="3"/>
      <c r="SNY127" s="3"/>
      <c r="SNZ127" s="3"/>
      <c r="SOA127" s="3"/>
      <c r="SOB127" s="3"/>
      <c r="SOC127" s="3"/>
      <c r="SOD127" s="3"/>
      <c r="SOE127" s="3"/>
      <c r="SOF127" s="3"/>
      <c r="SOG127" s="3"/>
      <c r="SOH127" s="3"/>
      <c r="SOI127" s="3"/>
      <c r="SOJ127" s="3"/>
      <c r="SOK127" s="3"/>
      <c r="SOL127" s="3"/>
      <c r="SOM127" s="3"/>
      <c r="SON127" s="3"/>
      <c r="SOO127" s="3"/>
      <c r="SOP127" s="3"/>
      <c r="SOQ127" s="3"/>
      <c r="SOR127" s="3"/>
      <c r="SOS127" s="3"/>
      <c r="SOT127" s="3"/>
      <c r="SOU127" s="3"/>
      <c r="SOV127" s="3"/>
      <c r="SOW127" s="3"/>
      <c r="SOX127" s="3"/>
      <c r="SOY127" s="3"/>
      <c r="SOZ127" s="3"/>
      <c r="SPA127" s="3"/>
      <c r="SPB127" s="3"/>
      <c r="SPC127" s="3"/>
      <c r="SPD127" s="3"/>
      <c r="SPE127" s="3"/>
      <c r="SPF127" s="3"/>
      <c r="SPG127" s="3"/>
      <c r="SPH127" s="3"/>
      <c r="SPI127" s="3"/>
      <c r="SPJ127" s="3"/>
      <c r="SPK127" s="3"/>
      <c r="SPL127" s="3"/>
      <c r="SPM127" s="3"/>
      <c r="SPN127" s="3"/>
      <c r="SPO127" s="3"/>
      <c r="SPP127" s="3"/>
      <c r="SPQ127" s="3"/>
      <c r="SPR127" s="3"/>
      <c r="SPS127" s="3"/>
      <c r="SPT127" s="3"/>
      <c r="SPU127" s="3"/>
      <c r="SPV127" s="3"/>
      <c r="SPW127" s="3"/>
      <c r="SPX127" s="3"/>
      <c r="SPY127" s="3"/>
      <c r="SPZ127" s="3"/>
      <c r="SQA127" s="3"/>
      <c r="SQB127" s="3"/>
      <c r="SQC127" s="3"/>
      <c r="SQD127" s="3"/>
      <c r="SQE127" s="3"/>
      <c r="SQF127" s="3"/>
      <c r="SQG127" s="3"/>
      <c r="SQH127" s="3"/>
      <c r="SQI127" s="3"/>
      <c r="SQJ127" s="3"/>
      <c r="SQK127" s="3"/>
      <c r="SQL127" s="3"/>
      <c r="SQM127" s="3"/>
      <c r="SQN127" s="3"/>
      <c r="SQO127" s="3"/>
      <c r="SQP127" s="3"/>
      <c r="SQQ127" s="3"/>
      <c r="SQR127" s="3"/>
      <c r="SQS127" s="3"/>
      <c r="SQT127" s="3"/>
      <c r="SQU127" s="3"/>
      <c r="SQV127" s="3"/>
      <c r="SQW127" s="3"/>
      <c r="SQX127" s="3"/>
      <c r="SQY127" s="3"/>
      <c r="SQZ127" s="3"/>
      <c r="SRA127" s="3"/>
      <c r="SRB127" s="3"/>
      <c r="SRC127" s="3"/>
      <c r="SRD127" s="3"/>
      <c r="SRE127" s="3"/>
      <c r="SRF127" s="3"/>
      <c r="SRG127" s="3"/>
      <c r="SRH127" s="3"/>
      <c r="SRI127" s="3"/>
      <c r="SRJ127" s="3"/>
      <c r="SRK127" s="3"/>
      <c r="SRL127" s="3"/>
      <c r="SRM127" s="3"/>
      <c r="SRN127" s="3"/>
      <c r="SRO127" s="3"/>
      <c r="SRP127" s="3"/>
      <c r="SRQ127" s="3"/>
      <c r="SRR127" s="3"/>
      <c r="SRS127" s="3"/>
      <c r="SRT127" s="3"/>
      <c r="SRU127" s="3"/>
      <c r="SRV127" s="3"/>
      <c r="SRW127" s="3"/>
      <c r="SRX127" s="3"/>
      <c r="SRY127" s="3"/>
      <c r="SRZ127" s="3"/>
      <c r="SSA127" s="3"/>
      <c r="SSB127" s="3"/>
      <c r="SSC127" s="3"/>
      <c r="SSD127" s="3"/>
      <c r="SSE127" s="3"/>
      <c r="SSF127" s="3"/>
      <c r="SSG127" s="3"/>
      <c r="SSH127" s="3"/>
      <c r="SSI127" s="3"/>
      <c r="SSJ127" s="3"/>
      <c r="SSK127" s="3"/>
      <c r="SSL127" s="3"/>
      <c r="SSM127" s="3"/>
      <c r="SSN127" s="3"/>
      <c r="SSO127" s="3"/>
      <c r="SSP127" s="3"/>
      <c r="SSQ127" s="3"/>
      <c r="SSR127" s="3"/>
      <c r="SSS127" s="3"/>
      <c r="SST127" s="3"/>
      <c r="SSU127" s="3"/>
      <c r="SSV127" s="3"/>
      <c r="SSW127" s="3"/>
      <c r="SSX127" s="3"/>
      <c r="SSY127" s="3"/>
      <c r="SSZ127" s="3"/>
      <c r="STA127" s="3"/>
      <c r="STB127" s="3"/>
      <c r="STC127" s="3"/>
      <c r="STD127" s="3"/>
      <c r="STE127" s="3"/>
      <c r="STF127" s="3"/>
      <c r="STG127" s="3"/>
      <c r="STH127" s="3"/>
      <c r="STI127" s="3"/>
      <c r="STJ127" s="3"/>
      <c r="STK127" s="3"/>
      <c r="STL127" s="3"/>
      <c r="STM127" s="3"/>
      <c r="STN127" s="3"/>
      <c r="STO127" s="3"/>
      <c r="STP127" s="3"/>
      <c r="STQ127" s="3"/>
      <c r="STR127" s="3"/>
      <c r="STS127" s="3"/>
      <c r="STT127" s="3"/>
      <c r="STU127" s="3"/>
      <c r="STV127" s="3"/>
      <c r="STW127" s="3"/>
      <c r="STX127" s="3"/>
      <c r="STY127" s="3"/>
      <c r="STZ127" s="3"/>
      <c r="SUA127" s="3"/>
      <c r="SUB127" s="3"/>
      <c r="SUC127" s="3"/>
      <c r="SUD127" s="3"/>
      <c r="SUE127" s="3"/>
      <c r="SUF127" s="3"/>
      <c r="SUG127" s="3"/>
      <c r="SUH127" s="3"/>
      <c r="SUI127" s="3"/>
      <c r="SUJ127" s="3"/>
      <c r="SUK127" s="3"/>
      <c r="SUL127" s="3"/>
      <c r="SUM127" s="3"/>
      <c r="SUN127" s="3"/>
      <c r="SUO127" s="3"/>
      <c r="SUP127" s="3"/>
      <c r="SUQ127" s="3"/>
      <c r="SUR127" s="3"/>
      <c r="SUS127" s="3"/>
      <c r="SUT127" s="3"/>
      <c r="SUU127" s="3"/>
      <c r="SUV127" s="3"/>
      <c r="SUW127" s="3"/>
      <c r="SUX127" s="3"/>
      <c r="SUY127" s="3"/>
      <c r="SUZ127" s="3"/>
      <c r="SVA127" s="3"/>
      <c r="SVB127" s="3"/>
      <c r="SVC127" s="3"/>
      <c r="SVD127" s="3"/>
      <c r="SVE127" s="3"/>
      <c r="SVF127" s="3"/>
      <c r="SVG127" s="3"/>
      <c r="SVH127" s="3"/>
      <c r="SVI127" s="3"/>
      <c r="SVJ127" s="3"/>
      <c r="SVK127" s="3"/>
      <c r="SVL127" s="3"/>
      <c r="SVM127" s="3"/>
      <c r="SVN127" s="3"/>
      <c r="SVO127" s="3"/>
      <c r="SVP127" s="3"/>
      <c r="SVQ127" s="3"/>
      <c r="SVR127" s="3"/>
      <c r="SVS127" s="3"/>
      <c r="SVT127" s="3"/>
      <c r="SVU127" s="3"/>
      <c r="SVV127" s="3"/>
      <c r="SVW127" s="3"/>
      <c r="SVX127" s="3"/>
      <c r="SVY127" s="3"/>
      <c r="SVZ127" s="3"/>
      <c r="SWA127" s="3"/>
      <c r="SWB127" s="3"/>
      <c r="SWC127" s="3"/>
      <c r="SWD127" s="3"/>
      <c r="SWE127" s="3"/>
      <c r="SWF127" s="3"/>
      <c r="SWG127" s="3"/>
      <c r="SWH127" s="3"/>
      <c r="SWI127" s="3"/>
      <c r="SWJ127" s="3"/>
      <c r="SWK127" s="3"/>
      <c r="SWL127" s="3"/>
      <c r="SWM127" s="3"/>
      <c r="SWN127" s="3"/>
      <c r="SWO127" s="3"/>
      <c r="SWP127" s="3"/>
      <c r="SWQ127" s="3"/>
      <c r="SWR127" s="3"/>
      <c r="SWS127" s="3"/>
      <c r="SWT127" s="3"/>
      <c r="SWU127" s="3"/>
      <c r="SWV127" s="3"/>
      <c r="SWW127" s="3"/>
      <c r="SWX127" s="3"/>
      <c r="SWY127" s="3"/>
      <c r="SWZ127" s="3"/>
      <c r="SXA127" s="3"/>
      <c r="SXB127" s="3"/>
      <c r="SXC127" s="3"/>
      <c r="SXD127" s="3"/>
      <c r="SXE127" s="3"/>
      <c r="SXF127" s="3"/>
      <c r="SXG127" s="3"/>
      <c r="SXH127" s="3"/>
      <c r="SXI127" s="3"/>
      <c r="SXJ127" s="3"/>
      <c r="SXK127" s="3"/>
      <c r="SXL127" s="3"/>
      <c r="SXM127" s="3"/>
      <c r="SXN127" s="3"/>
      <c r="SXO127" s="3"/>
      <c r="SXP127" s="3"/>
      <c r="SXQ127" s="3"/>
      <c r="SXR127" s="3"/>
      <c r="SXS127" s="3"/>
      <c r="SXT127" s="3"/>
      <c r="SXU127" s="3"/>
      <c r="SXV127" s="3"/>
      <c r="SXW127" s="3"/>
      <c r="SXX127" s="3"/>
      <c r="SXY127" s="3"/>
      <c r="SXZ127" s="3"/>
      <c r="SYA127" s="3"/>
      <c r="SYB127" s="3"/>
      <c r="SYC127" s="3"/>
      <c r="SYD127" s="3"/>
      <c r="SYE127" s="3"/>
      <c r="SYF127" s="3"/>
      <c r="SYG127" s="3"/>
      <c r="SYH127" s="3"/>
      <c r="SYI127" s="3"/>
      <c r="SYJ127" s="3"/>
      <c r="SYK127" s="3"/>
      <c r="SYL127" s="3"/>
      <c r="SYM127" s="3"/>
      <c r="SYN127" s="3"/>
      <c r="SYO127" s="3"/>
      <c r="SYP127" s="3"/>
      <c r="SYQ127" s="3"/>
      <c r="SYR127" s="3"/>
      <c r="SYS127" s="3"/>
      <c r="SYT127" s="3"/>
      <c r="SYU127" s="3"/>
      <c r="SYV127" s="3"/>
      <c r="SYW127" s="3"/>
      <c r="SYX127" s="3"/>
      <c r="SYY127" s="3"/>
      <c r="SYZ127" s="3"/>
      <c r="SZA127" s="3"/>
      <c r="SZB127" s="3"/>
      <c r="SZC127" s="3"/>
      <c r="SZD127" s="3"/>
      <c r="SZE127" s="3"/>
      <c r="SZF127" s="3"/>
      <c r="SZG127" s="3"/>
      <c r="SZH127" s="3"/>
      <c r="SZI127" s="3"/>
      <c r="SZJ127" s="3"/>
      <c r="SZK127" s="3"/>
      <c r="SZL127" s="3"/>
      <c r="SZM127" s="3"/>
      <c r="SZN127" s="3"/>
      <c r="SZO127" s="3"/>
      <c r="SZP127" s="3"/>
      <c r="SZQ127" s="3"/>
      <c r="SZR127" s="3"/>
      <c r="SZS127" s="3"/>
      <c r="SZT127" s="3"/>
      <c r="SZU127" s="3"/>
      <c r="SZV127" s="3"/>
      <c r="SZW127" s="3"/>
      <c r="SZX127" s="3"/>
      <c r="SZY127" s="3"/>
      <c r="SZZ127" s="3"/>
      <c r="TAA127" s="3"/>
      <c r="TAB127" s="3"/>
      <c r="TAC127" s="3"/>
      <c r="TAD127" s="3"/>
      <c r="TAE127" s="3"/>
      <c r="TAF127" s="3"/>
      <c r="TAG127" s="3"/>
      <c r="TAH127" s="3"/>
      <c r="TAI127" s="3"/>
      <c r="TAJ127" s="3"/>
      <c r="TAK127" s="3"/>
      <c r="TAL127" s="3"/>
      <c r="TAM127" s="3"/>
      <c r="TAN127" s="3"/>
      <c r="TAO127" s="3"/>
      <c r="TAP127" s="3"/>
      <c r="TAQ127" s="3"/>
      <c r="TAR127" s="3"/>
      <c r="TAS127" s="3"/>
      <c r="TAT127" s="3"/>
      <c r="TAU127" s="3"/>
      <c r="TAV127" s="3"/>
      <c r="TAW127" s="3"/>
      <c r="TAX127" s="3"/>
      <c r="TAY127" s="3"/>
      <c r="TAZ127" s="3"/>
      <c r="TBA127" s="3"/>
      <c r="TBB127" s="3"/>
      <c r="TBC127" s="3"/>
      <c r="TBD127" s="3"/>
      <c r="TBE127" s="3"/>
      <c r="TBF127" s="3"/>
      <c r="TBG127" s="3"/>
      <c r="TBH127" s="3"/>
      <c r="TBI127" s="3"/>
      <c r="TBJ127" s="3"/>
      <c r="TBK127" s="3"/>
      <c r="TBL127" s="3"/>
      <c r="TBM127" s="3"/>
      <c r="TBN127" s="3"/>
      <c r="TBO127" s="3"/>
      <c r="TBP127" s="3"/>
      <c r="TBQ127" s="3"/>
      <c r="TBR127" s="3"/>
      <c r="TBS127" s="3"/>
      <c r="TBT127" s="3"/>
      <c r="TBU127" s="3"/>
      <c r="TBV127" s="3"/>
      <c r="TBW127" s="3"/>
      <c r="TBX127" s="3"/>
      <c r="TBY127" s="3"/>
      <c r="TBZ127" s="3"/>
      <c r="TCA127" s="3"/>
      <c r="TCB127" s="3"/>
      <c r="TCC127" s="3"/>
      <c r="TCD127" s="3"/>
      <c r="TCE127" s="3"/>
      <c r="TCF127" s="3"/>
      <c r="TCG127" s="3"/>
      <c r="TCH127" s="3"/>
      <c r="TCI127" s="3"/>
      <c r="TCJ127" s="3"/>
      <c r="TCK127" s="3"/>
      <c r="TCL127" s="3"/>
      <c r="TCM127" s="3"/>
      <c r="TCN127" s="3"/>
      <c r="TCO127" s="3"/>
      <c r="TCP127" s="3"/>
      <c r="TCQ127" s="3"/>
      <c r="TCR127" s="3"/>
      <c r="TCS127" s="3"/>
      <c r="TCT127" s="3"/>
      <c r="TCU127" s="3"/>
      <c r="TCV127" s="3"/>
      <c r="TCW127" s="3"/>
      <c r="TCX127" s="3"/>
      <c r="TCY127" s="3"/>
      <c r="TCZ127" s="3"/>
      <c r="TDA127" s="3"/>
      <c r="TDB127" s="3"/>
      <c r="TDC127" s="3"/>
      <c r="TDD127" s="3"/>
      <c r="TDE127" s="3"/>
      <c r="TDF127" s="3"/>
      <c r="TDG127" s="3"/>
      <c r="TDH127" s="3"/>
      <c r="TDI127" s="3"/>
      <c r="TDJ127" s="3"/>
      <c r="TDK127" s="3"/>
      <c r="TDL127" s="3"/>
      <c r="TDM127" s="3"/>
      <c r="TDN127" s="3"/>
      <c r="TDO127" s="3"/>
      <c r="TDP127" s="3"/>
      <c r="TDQ127" s="3"/>
      <c r="TDR127" s="3"/>
      <c r="TDS127" s="3"/>
      <c r="TDT127" s="3"/>
      <c r="TDU127" s="3"/>
      <c r="TDV127" s="3"/>
      <c r="TDW127" s="3"/>
      <c r="TDX127" s="3"/>
      <c r="TDY127" s="3"/>
      <c r="TDZ127" s="3"/>
      <c r="TEA127" s="3"/>
      <c r="TEB127" s="3"/>
      <c r="TEC127" s="3"/>
      <c r="TED127" s="3"/>
      <c r="TEE127" s="3"/>
      <c r="TEF127" s="3"/>
      <c r="TEG127" s="3"/>
      <c r="TEH127" s="3"/>
      <c r="TEI127" s="3"/>
      <c r="TEJ127" s="3"/>
      <c r="TEK127" s="3"/>
      <c r="TEL127" s="3"/>
      <c r="TEM127" s="3"/>
      <c r="TEN127" s="3"/>
      <c r="TEO127" s="3"/>
      <c r="TEP127" s="3"/>
      <c r="TEQ127" s="3"/>
      <c r="TER127" s="3"/>
      <c r="TES127" s="3"/>
      <c r="TET127" s="3"/>
      <c r="TEU127" s="3"/>
      <c r="TEV127" s="3"/>
      <c r="TEW127" s="3"/>
      <c r="TEX127" s="3"/>
      <c r="TEY127" s="3"/>
      <c r="TEZ127" s="3"/>
      <c r="TFA127" s="3"/>
      <c r="TFB127" s="3"/>
      <c r="TFC127" s="3"/>
      <c r="TFD127" s="3"/>
      <c r="TFE127" s="3"/>
      <c r="TFF127" s="3"/>
      <c r="TFG127" s="3"/>
      <c r="TFH127" s="3"/>
      <c r="TFI127" s="3"/>
      <c r="TFJ127" s="3"/>
      <c r="TFK127" s="3"/>
      <c r="TFL127" s="3"/>
      <c r="TFM127" s="3"/>
      <c r="TFN127" s="3"/>
      <c r="TFO127" s="3"/>
      <c r="TFP127" s="3"/>
      <c r="TFQ127" s="3"/>
      <c r="TFR127" s="3"/>
      <c r="TFS127" s="3"/>
      <c r="TFT127" s="3"/>
      <c r="TFU127" s="3"/>
      <c r="TFV127" s="3"/>
      <c r="TFW127" s="3"/>
      <c r="TFX127" s="3"/>
      <c r="TFY127" s="3"/>
      <c r="TFZ127" s="3"/>
      <c r="TGA127" s="3"/>
      <c r="TGB127" s="3"/>
      <c r="TGC127" s="3"/>
      <c r="TGD127" s="3"/>
      <c r="TGE127" s="3"/>
      <c r="TGF127" s="3"/>
      <c r="TGG127" s="3"/>
      <c r="TGH127" s="3"/>
      <c r="TGI127" s="3"/>
      <c r="TGJ127" s="3"/>
      <c r="TGK127" s="3"/>
      <c r="TGL127" s="3"/>
      <c r="TGM127" s="3"/>
      <c r="TGN127" s="3"/>
      <c r="TGO127" s="3"/>
      <c r="TGP127" s="3"/>
      <c r="TGQ127" s="3"/>
      <c r="TGR127" s="3"/>
      <c r="TGS127" s="3"/>
      <c r="TGT127" s="3"/>
      <c r="TGU127" s="3"/>
      <c r="TGV127" s="3"/>
      <c r="TGW127" s="3"/>
      <c r="TGX127" s="3"/>
      <c r="TGY127" s="3"/>
      <c r="TGZ127" s="3"/>
      <c r="THA127" s="3"/>
      <c r="THB127" s="3"/>
      <c r="THC127" s="3"/>
      <c r="THD127" s="3"/>
      <c r="THE127" s="3"/>
      <c r="THF127" s="3"/>
      <c r="THG127" s="3"/>
      <c r="THH127" s="3"/>
      <c r="THI127" s="3"/>
      <c r="THJ127" s="3"/>
      <c r="THK127" s="3"/>
      <c r="THL127" s="3"/>
      <c r="THM127" s="3"/>
      <c r="THN127" s="3"/>
      <c r="THO127" s="3"/>
      <c r="THP127" s="3"/>
      <c r="THQ127" s="3"/>
      <c r="THR127" s="3"/>
      <c r="THS127" s="3"/>
      <c r="THT127" s="3"/>
      <c r="THU127" s="3"/>
      <c r="THV127" s="3"/>
      <c r="THW127" s="3"/>
      <c r="THX127" s="3"/>
      <c r="THY127" s="3"/>
      <c r="THZ127" s="3"/>
      <c r="TIA127" s="3"/>
      <c r="TIB127" s="3"/>
      <c r="TIC127" s="3"/>
      <c r="TID127" s="3"/>
      <c r="TIE127" s="3"/>
      <c r="TIF127" s="3"/>
      <c r="TIG127" s="3"/>
      <c r="TIH127" s="3"/>
      <c r="TII127" s="3"/>
      <c r="TIJ127" s="3"/>
      <c r="TIK127" s="3"/>
      <c r="TIL127" s="3"/>
      <c r="TIM127" s="3"/>
      <c r="TIN127" s="3"/>
      <c r="TIO127" s="3"/>
      <c r="TIP127" s="3"/>
      <c r="TIQ127" s="3"/>
      <c r="TIR127" s="3"/>
      <c r="TIS127" s="3"/>
      <c r="TIT127" s="3"/>
      <c r="TIU127" s="3"/>
      <c r="TIV127" s="3"/>
      <c r="TIW127" s="3"/>
      <c r="TIX127" s="3"/>
      <c r="TIY127" s="3"/>
      <c r="TIZ127" s="3"/>
      <c r="TJA127" s="3"/>
      <c r="TJB127" s="3"/>
      <c r="TJC127" s="3"/>
      <c r="TJD127" s="3"/>
      <c r="TJE127" s="3"/>
      <c r="TJF127" s="3"/>
      <c r="TJG127" s="3"/>
      <c r="TJH127" s="3"/>
      <c r="TJI127" s="3"/>
      <c r="TJJ127" s="3"/>
      <c r="TJK127" s="3"/>
      <c r="TJL127" s="3"/>
      <c r="TJM127" s="3"/>
      <c r="TJN127" s="3"/>
      <c r="TJO127" s="3"/>
      <c r="TJP127" s="3"/>
      <c r="TJQ127" s="3"/>
      <c r="TJR127" s="3"/>
      <c r="TJS127" s="3"/>
      <c r="TJT127" s="3"/>
      <c r="TJU127" s="3"/>
      <c r="TJV127" s="3"/>
      <c r="TJW127" s="3"/>
      <c r="TJX127" s="3"/>
      <c r="TJY127" s="3"/>
      <c r="TJZ127" s="3"/>
      <c r="TKA127" s="3"/>
      <c r="TKB127" s="3"/>
      <c r="TKC127" s="3"/>
      <c r="TKD127" s="3"/>
      <c r="TKE127" s="3"/>
      <c r="TKF127" s="3"/>
      <c r="TKG127" s="3"/>
      <c r="TKH127" s="3"/>
      <c r="TKI127" s="3"/>
      <c r="TKJ127" s="3"/>
      <c r="TKK127" s="3"/>
      <c r="TKL127" s="3"/>
      <c r="TKM127" s="3"/>
      <c r="TKN127" s="3"/>
      <c r="TKO127" s="3"/>
      <c r="TKP127" s="3"/>
      <c r="TKQ127" s="3"/>
      <c r="TKR127" s="3"/>
      <c r="TKS127" s="3"/>
      <c r="TKT127" s="3"/>
      <c r="TKU127" s="3"/>
      <c r="TKV127" s="3"/>
      <c r="TKW127" s="3"/>
      <c r="TKX127" s="3"/>
      <c r="TKY127" s="3"/>
      <c r="TKZ127" s="3"/>
      <c r="TLA127" s="3"/>
      <c r="TLB127" s="3"/>
      <c r="TLC127" s="3"/>
      <c r="TLD127" s="3"/>
      <c r="TLE127" s="3"/>
      <c r="TLF127" s="3"/>
      <c r="TLG127" s="3"/>
      <c r="TLH127" s="3"/>
      <c r="TLI127" s="3"/>
      <c r="TLJ127" s="3"/>
      <c r="TLK127" s="3"/>
      <c r="TLL127" s="3"/>
      <c r="TLM127" s="3"/>
      <c r="TLN127" s="3"/>
      <c r="TLO127" s="3"/>
      <c r="TLP127" s="3"/>
      <c r="TLQ127" s="3"/>
      <c r="TLR127" s="3"/>
      <c r="TLS127" s="3"/>
      <c r="TLT127" s="3"/>
      <c r="TLU127" s="3"/>
      <c r="TLV127" s="3"/>
      <c r="TLW127" s="3"/>
      <c r="TLX127" s="3"/>
      <c r="TLY127" s="3"/>
      <c r="TLZ127" s="3"/>
      <c r="TMA127" s="3"/>
      <c r="TMB127" s="3"/>
      <c r="TMC127" s="3"/>
      <c r="TMD127" s="3"/>
      <c r="TME127" s="3"/>
      <c r="TMF127" s="3"/>
      <c r="TMG127" s="3"/>
      <c r="TMH127" s="3"/>
      <c r="TMI127" s="3"/>
      <c r="TMJ127" s="3"/>
      <c r="TMK127" s="3"/>
      <c r="TML127" s="3"/>
      <c r="TMM127" s="3"/>
      <c r="TMN127" s="3"/>
      <c r="TMO127" s="3"/>
      <c r="TMP127" s="3"/>
      <c r="TMQ127" s="3"/>
      <c r="TMR127" s="3"/>
      <c r="TMS127" s="3"/>
      <c r="TMT127" s="3"/>
      <c r="TMU127" s="3"/>
      <c r="TMV127" s="3"/>
      <c r="TMW127" s="3"/>
      <c r="TMX127" s="3"/>
      <c r="TMY127" s="3"/>
      <c r="TMZ127" s="3"/>
      <c r="TNA127" s="3"/>
      <c r="TNB127" s="3"/>
      <c r="TNC127" s="3"/>
      <c r="TND127" s="3"/>
      <c r="TNE127" s="3"/>
      <c r="TNF127" s="3"/>
      <c r="TNG127" s="3"/>
      <c r="TNH127" s="3"/>
      <c r="TNI127" s="3"/>
      <c r="TNJ127" s="3"/>
      <c r="TNK127" s="3"/>
      <c r="TNL127" s="3"/>
      <c r="TNM127" s="3"/>
      <c r="TNN127" s="3"/>
      <c r="TNO127" s="3"/>
      <c r="TNP127" s="3"/>
      <c r="TNQ127" s="3"/>
      <c r="TNR127" s="3"/>
      <c r="TNS127" s="3"/>
      <c r="TNT127" s="3"/>
      <c r="TNU127" s="3"/>
      <c r="TNV127" s="3"/>
      <c r="TNW127" s="3"/>
      <c r="TNX127" s="3"/>
      <c r="TNY127" s="3"/>
      <c r="TNZ127" s="3"/>
      <c r="TOA127" s="3"/>
      <c r="TOB127" s="3"/>
      <c r="TOC127" s="3"/>
      <c r="TOD127" s="3"/>
      <c r="TOE127" s="3"/>
      <c r="TOF127" s="3"/>
      <c r="TOG127" s="3"/>
      <c r="TOH127" s="3"/>
      <c r="TOI127" s="3"/>
      <c r="TOJ127" s="3"/>
      <c r="TOK127" s="3"/>
      <c r="TOL127" s="3"/>
      <c r="TOM127" s="3"/>
      <c r="TON127" s="3"/>
      <c r="TOO127" s="3"/>
      <c r="TOP127" s="3"/>
      <c r="TOQ127" s="3"/>
      <c r="TOR127" s="3"/>
      <c r="TOS127" s="3"/>
      <c r="TOT127" s="3"/>
      <c r="TOU127" s="3"/>
      <c r="TOV127" s="3"/>
      <c r="TOW127" s="3"/>
      <c r="TOX127" s="3"/>
      <c r="TOY127" s="3"/>
      <c r="TOZ127" s="3"/>
      <c r="TPA127" s="3"/>
      <c r="TPB127" s="3"/>
      <c r="TPC127" s="3"/>
      <c r="TPD127" s="3"/>
      <c r="TPE127" s="3"/>
      <c r="TPF127" s="3"/>
      <c r="TPG127" s="3"/>
      <c r="TPH127" s="3"/>
      <c r="TPI127" s="3"/>
      <c r="TPJ127" s="3"/>
      <c r="TPK127" s="3"/>
      <c r="TPL127" s="3"/>
      <c r="TPM127" s="3"/>
      <c r="TPN127" s="3"/>
      <c r="TPO127" s="3"/>
      <c r="TPP127" s="3"/>
      <c r="TPQ127" s="3"/>
      <c r="TPR127" s="3"/>
      <c r="TPS127" s="3"/>
      <c r="TPT127" s="3"/>
      <c r="TPU127" s="3"/>
      <c r="TPV127" s="3"/>
      <c r="TPW127" s="3"/>
      <c r="TPX127" s="3"/>
      <c r="TPY127" s="3"/>
      <c r="TPZ127" s="3"/>
      <c r="TQA127" s="3"/>
      <c r="TQB127" s="3"/>
      <c r="TQC127" s="3"/>
      <c r="TQD127" s="3"/>
      <c r="TQE127" s="3"/>
      <c r="TQF127" s="3"/>
      <c r="TQG127" s="3"/>
      <c r="TQH127" s="3"/>
      <c r="TQI127" s="3"/>
      <c r="TQJ127" s="3"/>
      <c r="TQK127" s="3"/>
      <c r="TQL127" s="3"/>
      <c r="TQM127" s="3"/>
      <c r="TQN127" s="3"/>
      <c r="TQO127" s="3"/>
      <c r="TQP127" s="3"/>
      <c r="TQQ127" s="3"/>
      <c r="TQR127" s="3"/>
      <c r="TQS127" s="3"/>
      <c r="TQT127" s="3"/>
      <c r="TQU127" s="3"/>
      <c r="TQV127" s="3"/>
      <c r="TQW127" s="3"/>
      <c r="TQX127" s="3"/>
      <c r="TQY127" s="3"/>
      <c r="TQZ127" s="3"/>
      <c r="TRA127" s="3"/>
      <c r="TRB127" s="3"/>
      <c r="TRC127" s="3"/>
      <c r="TRD127" s="3"/>
      <c r="TRE127" s="3"/>
      <c r="TRF127" s="3"/>
      <c r="TRG127" s="3"/>
      <c r="TRH127" s="3"/>
      <c r="TRI127" s="3"/>
      <c r="TRJ127" s="3"/>
      <c r="TRK127" s="3"/>
      <c r="TRL127" s="3"/>
      <c r="TRM127" s="3"/>
      <c r="TRN127" s="3"/>
      <c r="TRO127" s="3"/>
      <c r="TRP127" s="3"/>
      <c r="TRQ127" s="3"/>
      <c r="TRR127" s="3"/>
      <c r="TRS127" s="3"/>
      <c r="TRT127" s="3"/>
      <c r="TRU127" s="3"/>
      <c r="TRV127" s="3"/>
      <c r="TRW127" s="3"/>
      <c r="TRX127" s="3"/>
      <c r="TRY127" s="3"/>
      <c r="TRZ127" s="3"/>
      <c r="TSA127" s="3"/>
      <c r="TSB127" s="3"/>
      <c r="TSC127" s="3"/>
      <c r="TSD127" s="3"/>
      <c r="TSE127" s="3"/>
      <c r="TSF127" s="3"/>
      <c r="TSG127" s="3"/>
      <c r="TSH127" s="3"/>
      <c r="TSI127" s="3"/>
      <c r="TSJ127" s="3"/>
      <c r="TSK127" s="3"/>
      <c r="TSL127" s="3"/>
      <c r="TSM127" s="3"/>
      <c r="TSN127" s="3"/>
      <c r="TSO127" s="3"/>
      <c r="TSP127" s="3"/>
      <c r="TSQ127" s="3"/>
      <c r="TSR127" s="3"/>
      <c r="TSS127" s="3"/>
      <c r="TST127" s="3"/>
      <c r="TSU127" s="3"/>
      <c r="TSV127" s="3"/>
      <c r="TSW127" s="3"/>
      <c r="TSX127" s="3"/>
      <c r="TSY127" s="3"/>
      <c r="TSZ127" s="3"/>
      <c r="TTA127" s="3"/>
      <c r="TTB127" s="3"/>
      <c r="TTC127" s="3"/>
      <c r="TTD127" s="3"/>
      <c r="TTE127" s="3"/>
      <c r="TTF127" s="3"/>
      <c r="TTG127" s="3"/>
      <c r="TTH127" s="3"/>
      <c r="TTI127" s="3"/>
      <c r="TTJ127" s="3"/>
      <c r="TTK127" s="3"/>
      <c r="TTL127" s="3"/>
      <c r="TTM127" s="3"/>
      <c r="TTN127" s="3"/>
      <c r="TTO127" s="3"/>
      <c r="TTP127" s="3"/>
      <c r="TTQ127" s="3"/>
      <c r="TTR127" s="3"/>
      <c r="TTS127" s="3"/>
      <c r="TTT127" s="3"/>
      <c r="TTU127" s="3"/>
      <c r="TTV127" s="3"/>
      <c r="TTW127" s="3"/>
      <c r="TTX127" s="3"/>
      <c r="TTY127" s="3"/>
      <c r="TTZ127" s="3"/>
      <c r="TUA127" s="3"/>
      <c r="TUB127" s="3"/>
      <c r="TUC127" s="3"/>
      <c r="TUD127" s="3"/>
      <c r="TUE127" s="3"/>
      <c r="TUF127" s="3"/>
      <c r="TUG127" s="3"/>
      <c r="TUH127" s="3"/>
      <c r="TUI127" s="3"/>
      <c r="TUJ127" s="3"/>
      <c r="TUK127" s="3"/>
      <c r="TUL127" s="3"/>
      <c r="TUM127" s="3"/>
      <c r="TUN127" s="3"/>
      <c r="TUO127" s="3"/>
      <c r="TUP127" s="3"/>
      <c r="TUQ127" s="3"/>
      <c r="TUR127" s="3"/>
      <c r="TUS127" s="3"/>
      <c r="TUT127" s="3"/>
      <c r="TUU127" s="3"/>
      <c r="TUV127" s="3"/>
      <c r="TUW127" s="3"/>
      <c r="TUX127" s="3"/>
      <c r="TUY127" s="3"/>
      <c r="TUZ127" s="3"/>
      <c r="TVA127" s="3"/>
      <c r="TVB127" s="3"/>
      <c r="TVC127" s="3"/>
      <c r="TVD127" s="3"/>
      <c r="TVE127" s="3"/>
      <c r="TVF127" s="3"/>
      <c r="TVG127" s="3"/>
      <c r="TVH127" s="3"/>
      <c r="TVI127" s="3"/>
      <c r="TVJ127" s="3"/>
      <c r="TVK127" s="3"/>
      <c r="TVL127" s="3"/>
      <c r="TVM127" s="3"/>
      <c r="TVN127" s="3"/>
      <c r="TVO127" s="3"/>
      <c r="TVP127" s="3"/>
      <c r="TVQ127" s="3"/>
      <c r="TVR127" s="3"/>
      <c r="TVS127" s="3"/>
      <c r="TVT127" s="3"/>
      <c r="TVU127" s="3"/>
      <c r="TVV127" s="3"/>
      <c r="TVW127" s="3"/>
      <c r="TVX127" s="3"/>
      <c r="TVY127" s="3"/>
      <c r="TVZ127" s="3"/>
      <c r="TWA127" s="3"/>
      <c r="TWB127" s="3"/>
      <c r="TWC127" s="3"/>
      <c r="TWD127" s="3"/>
      <c r="TWE127" s="3"/>
      <c r="TWF127" s="3"/>
      <c r="TWG127" s="3"/>
      <c r="TWH127" s="3"/>
      <c r="TWI127" s="3"/>
      <c r="TWJ127" s="3"/>
      <c r="TWK127" s="3"/>
      <c r="TWL127" s="3"/>
      <c r="TWM127" s="3"/>
      <c r="TWN127" s="3"/>
      <c r="TWO127" s="3"/>
      <c r="TWP127" s="3"/>
      <c r="TWQ127" s="3"/>
      <c r="TWR127" s="3"/>
      <c r="TWS127" s="3"/>
      <c r="TWT127" s="3"/>
      <c r="TWU127" s="3"/>
      <c r="TWV127" s="3"/>
      <c r="TWW127" s="3"/>
      <c r="TWX127" s="3"/>
      <c r="TWY127" s="3"/>
      <c r="TWZ127" s="3"/>
      <c r="TXA127" s="3"/>
      <c r="TXB127" s="3"/>
      <c r="TXC127" s="3"/>
      <c r="TXD127" s="3"/>
      <c r="TXE127" s="3"/>
      <c r="TXF127" s="3"/>
      <c r="TXG127" s="3"/>
      <c r="TXH127" s="3"/>
      <c r="TXI127" s="3"/>
      <c r="TXJ127" s="3"/>
      <c r="TXK127" s="3"/>
      <c r="TXL127" s="3"/>
      <c r="TXM127" s="3"/>
      <c r="TXN127" s="3"/>
      <c r="TXO127" s="3"/>
      <c r="TXP127" s="3"/>
      <c r="TXQ127" s="3"/>
      <c r="TXR127" s="3"/>
      <c r="TXS127" s="3"/>
      <c r="TXT127" s="3"/>
      <c r="TXU127" s="3"/>
      <c r="TXV127" s="3"/>
      <c r="TXW127" s="3"/>
      <c r="TXX127" s="3"/>
      <c r="TXY127" s="3"/>
      <c r="TXZ127" s="3"/>
      <c r="TYA127" s="3"/>
      <c r="TYB127" s="3"/>
      <c r="TYC127" s="3"/>
      <c r="TYD127" s="3"/>
      <c r="TYE127" s="3"/>
      <c r="TYF127" s="3"/>
      <c r="TYG127" s="3"/>
      <c r="TYH127" s="3"/>
      <c r="TYI127" s="3"/>
      <c r="TYJ127" s="3"/>
      <c r="TYK127" s="3"/>
      <c r="TYL127" s="3"/>
      <c r="TYM127" s="3"/>
      <c r="TYN127" s="3"/>
      <c r="TYO127" s="3"/>
      <c r="TYP127" s="3"/>
      <c r="TYQ127" s="3"/>
      <c r="TYR127" s="3"/>
      <c r="TYS127" s="3"/>
      <c r="TYT127" s="3"/>
      <c r="TYU127" s="3"/>
      <c r="TYV127" s="3"/>
      <c r="TYW127" s="3"/>
      <c r="TYX127" s="3"/>
      <c r="TYY127" s="3"/>
      <c r="TYZ127" s="3"/>
      <c r="TZA127" s="3"/>
      <c r="TZB127" s="3"/>
      <c r="TZC127" s="3"/>
      <c r="TZD127" s="3"/>
      <c r="TZE127" s="3"/>
      <c r="TZF127" s="3"/>
      <c r="TZG127" s="3"/>
      <c r="TZH127" s="3"/>
      <c r="TZI127" s="3"/>
      <c r="TZJ127" s="3"/>
      <c r="TZK127" s="3"/>
      <c r="TZL127" s="3"/>
      <c r="TZM127" s="3"/>
      <c r="TZN127" s="3"/>
      <c r="TZO127" s="3"/>
      <c r="TZP127" s="3"/>
      <c r="TZQ127" s="3"/>
      <c r="TZR127" s="3"/>
      <c r="TZS127" s="3"/>
      <c r="TZT127" s="3"/>
      <c r="TZU127" s="3"/>
      <c r="TZV127" s="3"/>
      <c r="TZW127" s="3"/>
      <c r="TZX127" s="3"/>
      <c r="TZY127" s="3"/>
      <c r="TZZ127" s="3"/>
      <c r="UAA127" s="3"/>
      <c r="UAB127" s="3"/>
      <c r="UAC127" s="3"/>
      <c r="UAD127" s="3"/>
      <c r="UAE127" s="3"/>
      <c r="UAF127" s="3"/>
      <c r="UAG127" s="3"/>
      <c r="UAH127" s="3"/>
      <c r="UAI127" s="3"/>
      <c r="UAJ127" s="3"/>
      <c r="UAK127" s="3"/>
      <c r="UAL127" s="3"/>
      <c r="UAM127" s="3"/>
      <c r="UAN127" s="3"/>
      <c r="UAO127" s="3"/>
      <c r="UAP127" s="3"/>
      <c r="UAQ127" s="3"/>
      <c r="UAR127" s="3"/>
      <c r="UAS127" s="3"/>
      <c r="UAT127" s="3"/>
      <c r="UAU127" s="3"/>
      <c r="UAV127" s="3"/>
      <c r="UAW127" s="3"/>
      <c r="UAX127" s="3"/>
      <c r="UAY127" s="3"/>
      <c r="UAZ127" s="3"/>
      <c r="UBA127" s="3"/>
      <c r="UBB127" s="3"/>
      <c r="UBC127" s="3"/>
      <c r="UBD127" s="3"/>
      <c r="UBE127" s="3"/>
      <c r="UBF127" s="3"/>
      <c r="UBG127" s="3"/>
      <c r="UBH127" s="3"/>
      <c r="UBI127" s="3"/>
      <c r="UBJ127" s="3"/>
      <c r="UBK127" s="3"/>
      <c r="UBL127" s="3"/>
      <c r="UBM127" s="3"/>
      <c r="UBN127" s="3"/>
      <c r="UBO127" s="3"/>
      <c r="UBP127" s="3"/>
      <c r="UBQ127" s="3"/>
      <c r="UBR127" s="3"/>
      <c r="UBS127" s="3"/>
      <c r="UBT127" s="3"/>
      <c r="UBU127" s="3"/>
      <c r="UBV127" s="3"/>
      <c r="UBW127" s="3"/>
      <c r="UBX127" s="3"/>
      <c r="UBY127" s="3"/>
      <c r="UBZ127" s="3"/>
      <c r="UCA127" s="3"/>
      <c r="UCB127" s="3"/>
      <c r="UCC127" s="3"/>
      <c r="UCD127" s="3"/>
      <c r="UCE127" s="3"/>
      <c r="UCF127" s="3"/>
      <c r="UCG127" s="3"/>
      <c r="UCH127" s="3"/>
      <c r="UCI127" s="3"/>
      <c r="UCJ127" s="3"/>
      <c r="UCK127" s="3"/>
      <c r="UCL127" s="3"/>
      <c r="UCM127" s="3"/>
      <c r="UCN127" s="3"/>
      <c r="UCO127" s="3"/>
      <c r="UCP127" s="3"/>
      <c r="UCQ127" s="3"/>
      <c r="UCR127" s="3"/>
      <c r="UCS127" s="3"/>
      <c r="UCT127" s="3"/>
      <c r="UCU127" s="3"/>
      <c r="UCV127" s="3"/>
      <c r="UCW127" s="3"/>
      <c r="UCX127" s="3"/>
      <c r="UCY127" s="3"/>
      <c r="UCZ127" s="3"/>
      <c r="UDA127" s="3"/>
      <c r="UDB127" s="3"/>
      <c r="UDC127" s="3"/>
      <c r="UDD127" s="3"/>
      <c r="UDE127" s="3"/>
      <c r="UDF127" s="3"/>
      <c r="UDG127" s="3"/>
      <c r="UDH127" s="3"/>
      <c r="UDI127" s="3"/>
      <c r="UDJ127" s="3"/>
      <c r="UDK127" s="3"/>
      <c r="UDL127" s="3"/>
      <c r="UDM127" s="3"/>
      <c r="UDN127" s="3"/>
      <c r="UDO127" s="3"/>
      <c r="UDP127" s="3"/>
      <c r="UDQ127" s="3"/>
      <c r="UDR127" s="3"/>
      <c r="UDS127" s="3"/>
      <c r="UDT127" s="3"/>
      <c r="UDU127" s="3"/>
      <c r="UDV127" s="3"/>
      <c r="UDW127" s="3"/>
      <c r="UDX127" s="3"/>
      <c r="UDY127" s="3"/>
      <c r="UDZ127" s="3"/>
      <c r="UEA127" s="3"/>
      <c r="UEB127" s="3"/>
      <c r="UEC127" s="3"/>
      <c r="UED127" s="3"/>
      <c r="UEE127" s="3"/>
      <c r="UEF127" s="3"/>
      <c r="UEG127" s="3"/>
      <c r="UEH127" s="3"/>
      <c r="UEI127" s="3"/>
      <c r="UEJ127" s="3"/>
      <c r="UEK127" s="3"/>
      <c r="UEL127" s="3"/>
      <c r="UEM127" s="3"/>
      <c r="UEN127" s="3"/>
      <c r="UEO127" s="3"/>
      <c r="UEP127" s="3"/>
      <c r="UEQ127" s="3"/>
      <c r="UER127" s="3"/>
      <c r="UES127" s="3"/>
      <c r="UET127" s="3"/>
      <c r="UEU127" s="3"/>
      <c r="UEV127" s="3"/>
      <c r="UEW127" s="3"/>
      <c r="UEX127" s="3"/>
      <c r="UEY127" s="3"/>
      <c r="UEZ127" s="3"/>
      <c r="UFA127" s="3"/>
      <c r="UFB127" s="3"/>
      <c r="UFC127" s="3"/>
      <c r="UFD127" s="3"/>
      <c r="UFE127" s="3"/>
      <c r="UFF127" s="3"/>
      <c r="UFG127" s="3"/>
      <c r="UFH127" s="3"/>
      <c r="UFI127" s="3"/>
      <c r="UFJ127" s="3"/>
      <c r="UFK127" s="3"/>
      <c r="UFL127" s="3"/>
      <c r="UFM127" s="3"/>
      <c r="UFN127" s="3"/>
      <c r="UFO127" s="3"/>
      <c r="UFP127" s="3"/>
      <c r="UFQ127" s="3"/>
      <c r="UFR127" s="3"/>
      <c r="UFS127" s="3"/>
      <c r="UFT127" s="3"/>
      <c r="UFU127" s="3"/>
      <c r="UFV127" s="3"/>
      <c r="UFW127" s="3"/>
      <c r="UFX127" s="3"/>
      <c r="UFY127" s="3"/>
      <c r="UFZ127" s="3"/>
      <c r="UGA127" s="3"/>
      <c r="UGB127" s="3"/>
      <c r="UGC127" s="3"/>
      <c r="UGD127" s="3"/>
      <c r="UGE127" s="3"/>
      <c r="UGF127" s="3"/>
      <c r="UGG127" s="3"/>
      <c r="UGH127" s="3"/>
      <c r="UGI127" s="3"/>
      <c r="UGJ127" s="3"/>
      <c r="UGK127" s="3"/>
      <c r="UGL127" s="3"/>
      <c r="UGM127" s="3"/>
      <c r="UGN127" s="3"/>
      <c r="UGO127" s="3"/>
      <c r="UGP127" s="3"/>
      <c r="UGQ127" s="3"/>
      <c r="UGR127" s="3"/>
      <c r="UGS127" s="3"/>
      <c r="UGT127" s="3"/>
      <c r="UGU127" s="3"/>
      <c r="UGV127" s="3"/>
      <c r="UGW127" s="3"/>
      <c r="UGX127" s="3"/>
      <c r="UGY127" s="3"/>
      <c r="UGZ127" s="3"/>
      <c r="UHA127" s="3"/>
      <c r="UHB127" s="3"/>
      <c r="UHC127" s="3"/>
      <c r="UHD127" s="3"/>
      <c r="UHE127" s="3"/>
      <c r="UHF127" s="3"/>
      <c r="UHG127" s="3"/>
      <c r="UHH127" s="3"/>
      <c r="UHI127" s="3"/>
      <c r="UHJ127" s="3"/>
      <c r="UHK127" s="3"/>
      <c r="UHL127" s="3"/>
      <c r="UHM127" s="3"/>
      <c r="UHN127" s="3"/>
      <c r="UHO127" s="3"/>
      <c r="UHP127" s="3"/>
      <c r="UHQ127" s="3"/>
      <c r="UHR127" s="3"/>
      <c r="UHS127" s="3"/>
      <c r="UHT127" s="3"/>
      <c r="UHU127" s="3"/>
      <c r="UHV127" s="3"/>
      <c r="UHW127" s="3"/>
      <c r="UHX127" s="3"/>
      <c r="UHY127" s="3"/>
      <c r="UHZ127" s="3"/>
      <c r="UIA127" s="3"/>
      <c r="UIB127" s="3"/>
      <c r="UIC127" s="3"/>
      <c r="UID127" s="3"/>
      <c r="UIE127" s="3"/>
      <c r="UIF127" s="3"/>
      <c r="UIG127" s="3"/>
      <c r="UIH127" s="3"/>
      <c r="UII127" s="3"/>
      <c r="UIJ127" s="3"/>
      <c r="UIK127" s="3"/>
      <c r="UIL127" s="3"/>
      <c r="UIM127" s="3"/>
      <c r="UIN127" s="3"/>
      <c r="UIO127" s="3"/>
      <c r="UIP127" s="3"/>
      <c r="UIQ127" s="3"/>
      <c r="UIR127" s="3"/>
      <c r="UIS127" s="3"/>
      <c r="UIT127" s="3"/>
      <c r="UIU127" s="3"/>
      <c r="UIV127" s="3"/>
      <c r="UIW127" s="3"/>
      <c r="UIX127" s="3"/>
      <c r="UIY127" s="3"/>
      <c r="UIZ127" s="3"/>
      <c r="UJA127" s="3"/>
      <c r="UJB127" s="3"/>
      <c r="UJC127" s="3"/>
      <c r="UJD127" s="3"/>
      <c r="UJE127" s="3"/>
      <c r="UJF127" s="3"/>
      <c r="UJG127" s="3"/>
      <c r="UJH127" s="3"/>
      <c r="UJI127" s="3"/>
      <c r="UJJ127" s="3"/>
      <c r="UJK127" s="3"/>
      <c r="UJL127" s="3"/>
      <c r="UJM127" s="3"/>
      <c r="UJN127" s="3"/>
      <c r="UJO127" s="3"/>
      <c r="UJP127" s="3"/>
      <c r="UJQ127" s="3"/>
      <c r="UJR127" s="3"/>
      <c r="UJS127" s="3"/>
      <c r="UJT127" s="3"/>
      <c r="UJU127" s="3"/>
      <c r="UJV127" s="3"/>
      <c r="UJW127" s="3"/>
      <c r="UJX127" s="3"/>
      <c r="UJY127" s="3"/>
      <c r="UJZ127" s="3"/>
      <c r="UKA127" s="3"/>
      <c r="UKB127" s="3"/>
      <c r="UKC127" s="3"/>
      <c r="UKD127" s="3"/>
      <c r="UKE127" s="3"/>
      <c r="UKF127" s="3"/>
      <c r="UKG127" s="3"/>
      <c r="UKH127" s="3"/>
      <c r="UKI127" s="3"/>
      <c r="UKJ127" s="3"/>
      <c r="UKK127" s="3"/>
      <c r="UKL127" s="3"/>
      <c r="UKM127" s="3"/>
      <c r="UKN127" s="3"/>
      <c r="UKO127" s="3"/>
      <c r="UKP127" s="3"/>
      <c r="UKQ127" s="3"/>
      <c r="UKR127" s="3"/>
      <c r="UKS127" s="3"/>
      <c r="UKT127" s="3"/>
      <c r="UKU127" s="3"/>
      <c r="UKV127" s="3"/>
      <c r="UKW127" s="3"/>
      <c r="UKX127" s="3"/>
      <c r="UKY127" s="3"/>
      <c r="UKZ127" s="3"/>
      <c r="ULA127" s="3"/>
      <c r="ULB127" s="3"/>
      <c r="ULC127" s="3"/>
      <c r="ULD127" s="3"/>
      <c r="ULE127" s="3"/>
      <c r="ULF127" s="3"/>
      <c r="ULG127" s="3"/>
      <c r="ULH127" s="3"/>
      <c r="ULI127" s="3"/>
      <c r="ULJ127" s="3"/>
      <c r="ULK127" s="3"/>
      <c r="ULL127" s="3"/>
      <c r="ULM127" s="3"/>
      <c r="ULN127" s="3"/>
      <c r="ULO127" s="3"/>
      <c r="ULP127" s="3"/>
      <c r="ULQ127" s="3"/>
      <c r="ULR127" s="3"/>
      <c r="ULS127" s="3"/>
      <c r="ULT127" s="3"/>
      <c r="ULU127" s="3"/>
      <c r="ULV127" s="3"/>
      <c r="ULW127" s="3"/>
      <c r="ULX127" s="3"/>
      <c r="ULY127" s="3"/>
      <c r="ULZ127" s="3"/>
      <c r="UMA127" s="3"/>
      <c r="UMB127" s="3"/>
      <c r="UMC127" s="3"/>
      <c r="UMD127" s="3"/>
      <c r="UME127" s="3"/>
      <c r="UMF127" s="3"/>
      <c r="UMG127" s="3"/>
      <c r="UMH127" s="3"/>
      <c r="UMI127" s="3"/>
      <c r="UMJ127" s="3"/>
      <c r="UMK127" s="3"/>
      <c r="UML127" s="3"/>
      <c r="UMM127" s="3"/>
      <c r="UMN127" s="3"/>
      <c r="UMO127" s="3"/>
      <c r="UMP127" s="3"/>
      <c r="UMQ127" s="3"/>
      <c r="UMR127" s="3"/>
      <c r="UMS127" s="3"/>
      <c r="UMT127" s="3"/>
      <c r="UMU127" s="3"/>
      <c r="UMV127" s="3"/>
      <c r="UMW127" s="3"/>
      <c r="UMX127" s="3"/>
      <c r="UMY127" s="3"/>
      <c r="UMZ127" s="3"/>
      <c r="UNA127" s="3"/>
      <c r="UNB127" s="3"/>
      <c r="UNC127" s="3"/>
      <c r="UND127" s="3"/>
      <c r="UNE127" s="3"/>
      <c r="UNF127" s="3"/>
      <c r="UNG127" s="3"/>
      <c r="UNH127" s="3"/>
      <c r="UNI127" s="3"/>
      <c r="UNJ127" s="3"/>
      <c r="UNK127" s="3"/>
      <c r="UNL127" s="3"/>
      <c r="UNM127" s="3"/>
      <c r="UNN127" s="3"/>
      <c r="UNO127" s="3"/>
      <c r="UNP127" s="3"/>
      <c r="UNQ127" s="3"/>
      <c r="UNR127" s="3"/>
      <c r="UNS127" s="3"/>
      <c r="UNT127" s="3"/>
      <c r="UNU127" s="3"/>
      <c r="UNV127" s="3"/>
      <c r="UNW127" s="3"/>
      <c r="UNX127" s="3"/>
      <c r="UNY127" s="3"/>
      <c r="UNZ127" s="3"/>
      <c r="UOA127" s="3"/>
      <c r="UOB127" s="3"/>
      <c r="UOC127" s="3"/>
      <c r="UOD127" s="3"/>
      <c r="UOE127" s="3"/>
      <c r="UOF127" s="3"/>
      <c r="UOG127" s="3"/>
      <c r="UOH127" s="3"/>
      <c r="UOI127" s="3"/>
      <c r="UOJ127" s="3"/>
      <c r="UOK127" s="3"/>
      <c r="UOL127" s="3"/>
      <c r="UOM127" s="3"/>
      <c r="UON127" s="3"/>
      <c r="UOO127" s="3"/>
      <c r="UOP127" s="3"/>
      <c r="UOQ127" s="3"/>
      <c r="UOR127" s="3"/>
      <c r="UOS127" s="3"/>
      <c r="UOT127" s="3"/>
      <c r="UOU127" s="3"/>
      <c r="UOV127" s="3"/>
      <c r="UOW127" s="3"/>
      <c r="UOX127" s="3"/>
      <c r="UOY127" s="3"/>
      <c r="UOZ127" s="3"/>
      <c r="UPA127" s="3"/>
      <c r="UPB127" s="3"/>
      <c r="UPC127" s="3"/>
      <c r="UPD127" s="3"/>
      <c r="UPE127" s="3"/>
      <c r="UPF127" s="3"/>
      <c r="UPG127" s="3"/>
      <c r="UPH127" s="3"/>
      <c r="UPI127" s="3"/>
      <c r="UPJ127" s="3"/>
      <c r="UPK127" s="3"/>
      <c r="UPL127" s="3"/>
      <c r="UPM127" s="3"/>
      <c r="UPN127" s="3"/>
      <c r="UPO127" s="3"/>
      <c r="UPP127" s="3"/>
      <c r="UPQ127" s="3"/>
      <c r="UPR127" s="3"/>
      <c r="UPS127" s="3"/>
      <c r="UPT127" s="3"/>
      <c r="UPU127" s="3"/>
      <c r="UPV127" s="3"/>
      <c r="UPW127" s="3"/>
      <c r="UPX127" s="3"/>
      <c r="UPY127" s="3"/>
      <c r="UPZ127" s="3"/>
      <c r="UQA127" s="3"/>
      <c r="UQB127" s="3"/>
      <c r="UQC127" s="3"/>
      <c r="UQD127" s="3"/>
      <c r="UQE127" s="3"/>
      <c r="UQF127" s="3"/>
      <c r="UQG127" s="3"/>
      <c r="UQH127" s="3"/>
      <c r="UQI127" s="3"/>
      <c r="UQJ127" s="3"/>
      <c r="UQK127" s="3"/>
      <c r="UQL127" s="3"/>
      <c r="UQM127" s="3"/>
      <c r="UQN127" s="3"/>
      <c r="UQO127" s="3"/>
      <c r="UQP127" s="3"/>
      <c r="UQQ127" s="3"/>
      <c r="UQR127" s="3"/>
      <c r="UQS127" s="3"/>
      <c r="UQT127" s="3"/>
      <c r="UQU127" s="3"/>
      <c r="UQV127" s="3"/>
      <c r="UQW127" s="3"/>
      <c r="UQX127" s="3"/>
      <c r="UQY127" s="3"/>
      <c r="UQZ127" s="3"/>
      <c r="URA127" s="3"/>
      <c r="URB127" s="3"/>
      <c r="URC127" s="3"/>
      <c r="URD127" s="3"/>
      <c r="URE127" s="3"/>
      <c r="URF127" s="3"/>
      <c r="URG127" s="3"/>
      <c r="URH127" s="3"/>
      <c r="URI127" s="3"/>
      <c r="URJ127" s="3"/>
      <c r="URK127" s="3"/>
      <c r="URL127" s="3"/>
      <c r="URM127" s="3"/>
      <c r="URN127" s="3"/>
      <c r="URO127" s="3"/>
      <c r="URP127" s="3"/>
      <c r="URQ127" s="3"/>
      <c r="URR127" s="3"/>
      <c r="URS127" s="3"/>
      <c r="URT127" s="3"/>
      <c r="URU127" s="3"/>
      <c r="URV127" s="3"/>
      <c r="URW127" s="3"/>
      <c r="URX127" s="3"/>
      <c r="URY127" s="3"/>
      <c r="URZ127" s="3"/>
      <c r="USA127" s="3"/>
      <c r="USB127" s="3"/>
      <c r="USC127" s="3"/>
      <c r="USD127" s="3"/>
      <c r="USE127" s="3"/>
      <c r="USF127" s="3"/>
      <c r="USG127" s="3"/>
      <c r="USH127" s="3"/>
      <c r="USI127" s="3"/>
      <c r="USJ127" s="3"/>
      <c r="USK127" s="3"/>
      <c r="USL127" s="3"/>
      <c r="USM127" s="3"/>
      <c r="USN127" s="3"/>
      <c r="USO127" s="3"/>
      <c r="USP127" s="3"/>
      <c r="USQ127" s="3"/>
      <c r="USR127" s="3"/>
      <c r="USS127" s="3"/>
      <c r="UST127" s="3"/>
      <c r="USU127" s="3"/>
      <c r="USV127" s="3"/>
      <c r="USW127" s="3"/>
      <c r="USX127" s="3"/>
      <c r="USY127" s="3"/>
      <c r="USZ127" s="3"/>
      <c r="UTA127" s="3"/>
      <c r="UTB127" s="3"/>
      <c r="UTC127" s="3"/>
      <c r="UTD127" s="3"/>
      <c r="UTE127" s="3"/>
      <c r="UTF127" s="3"/>
      <c r="UTG127" s="3"/>
      <c r="UTH127" s="3"/>
      <c r="UTI127" s="3"/>
      <c r="UTJ127" s="3"/>
      <c r="UTK127" s="3"/>
      <c r="UTL127" s="3"/>
      <c r="UTM127" s="3"/>
      <c r="UTN127" s="3"/>
      <c r="UTO127" s="3"/>
      <c r="UTP127" s="3"/>
      <c r="UTQ127" s="3"/>
      <c r="UTR127" s="3"/>
      <c r="UTS127" s="3"/>
      <c r="UTT127" s="3"/>
      <c r="UTU127" s="3"/>
      <c r="UTV127" s="3"/>
      <c r="UTW127" s="3"/>
      <c r="UTX127" s="3"/>
      <c r="UTY127" s="3"/>
      <c r="UTZ127" s="3"/>
      <c r="UUA127" s="3"/>
      <c r="UUB127" s="3"/>
      <c r="UUC127" s="3"/>
      <c r="UUD127" s="3"/>
      <c r="UUE127" s="3"/>
      <c r="UUF127" s="3"/>
      <c r="UUG127" s="3"/>
      <c r="UUH127" s="3"/>
      <c r="UUI127" s="3"/>
      <c r="UUJ127" s="3"/>
      <c r="UUK127" s="3"/>
      <c r="UUL127" s="3"/>
      <c r="UUM127" s="3"/>
      <c r="UUN127" s="3"/>
      <c r="UUO127" s="3"/>
      <c r="UUP127" s="3"/>
      <c r="UUQ127" s="3"/>
      <c r="UUR127" s="3"/>
      <c r="UUS127" s="3"/>
      <c r="UUT127" s="3"/>
      <c r="UUU127" s="3"/>
      <c r="UUV127" s="3"/>
      <c r="UUW127" s="3"/>
      <c r="UUX127" s="3"/>
      <c r="UUY127" s="3"/>
      <c r="UUZ127" s="3"/>
      <c r="UVA127" s="3"/>
      <c r="UVB127" s="3"/>
      <c r="UVC127" s="3"/>
      <c r="UVD127" s="3"/>
      <c r="UVE127" s="3"/>
      <c r="UVF127" s="3"/>
      <c r="UVG127" s="3"/>
      <c r="UVH127" s="3"/>
      <c r="UVI127" s="3"/>
      <c r="UVJ127" s="3"/>
      <c r="UVK127" s="3"/>
      <c r="UVL127" s="3"/>
      <c r="UVM127" s="3"/>
      <c r="UVN127" s="3"/>
      <c r="UVO127" s="3"/>
      <c r="UVP127" s="3"/>
      <c r="UVQ127" s="3"/>
      <c r="UVR127" s="3"/>
      <c r="UVS127" s="3"/>
      <c r="UVT127" s="3"/>
      <c r="UVU127" s="3"/>
      <c r="UVV127" s="3"/>
      <c r="UVW127" s="3"/>
      <c r="UVX127" s="3"/>
      <c r="UVY127" s="3"/>
      <c r="UVZ127" s="3"/>
      <c r="UWA127" s="3"/>
      <c r="UWB127" s="3"/>
      <c r="UWC127" s="3"/>
      <c r="UWD127" s="3"/>
      <c r="UWE127" s="3"/>
      <c r="UWF127" s="3"/>
      <c r="UWG127" s="3"/>
      <c r="UWH127" s="3"/>
      <c r="UWI127" s="3"/>
      <c r="UWJ127" s="3"/>
      <c r="UWK127" s="3"/>
      <c r="UWL127" s="3"/>
      <c r="UWM127" s="3"/>
      <c r="UWN127" s="3"/>
      <c r="UWO127" s="3"/>
      <c r="UWP127" s="3"/>
      <c r="UWQ127" s="3"/>
      <c r="UWR127" s="3"/>
      <c r="UWS127" s="3"/>
      <c r="UWT127" s="3"/>
      <c r="UWU127" s="3"/>
      <c r="UWV127" s="3"/>
      <c r="UWW127" s="3"/>
      <c r="UWX127" s="3"/>
      <c r="UWY127" s="3"/>
      <c r="UWZ127" s="3"/>
      <c r="UXA127" s="3"/>
      <c r="UXB127" s="3"/>
      <c r="UXC127" s="3"/>
      <c r="UXD127" s="3"/>
      <c r="UXE127" s="3"/>
      <c r="UXF127" s="3"/>
      <c r="UXG127" s="3"/>
      <c r="UXH127" s="3"/>
      <c r="UXI127" s="3"/>
      <c r="UXJ127" s="3"/>
      <c r="UXK127" s="3"/>
      <c r="UXL127" s="3"/>
      <c r="UXM127" s="3"/>
      <c r="UXN127" s="3"/>
      <c r="UXO127" s="3"/>
      <c r="UXP127" s="3"/>
      <c r="UXQ127" s="3"/>
      <c r="UXR127" s="3"/>
      <c r="UXS127" s="3"/>
      <c r="UXT127" s="3"/>
      <c r="UXU127" s="3"/>
      <c r="UXV127" s="3"/>
      <c r="UXW127" s="3"/>
      <c r="UXX127" s="3"/>
      <c r="UXY127" s="3"/>
      <c r="UXZ127" s="3"/>
      <c r="UYA127" s="3"/>
      <c r="UYB127" s="3"/>
      <c r="UYC127" s="3"/>
      <c r="UYD127" s="3"/>
      <c r="UYE127" s="3"/>
      <c r="UYF127" s="3"/>
      <c r="UYG127" s="3"/>
      <c r="UYH127" s="3"/>
      <c r="UYI127" s="3"/>
      <c r="UYJ127" s="3"/>
      <c r="UYK127" s="3"/>
      <c r="UYL127" s="3"/>
      <c r="UYM127" s="3"/>
      <c r="UYN127" s="3"/>
      <c r="UYO127" s="3"/>
      <c r="UYP127" s="3"/>
      <c r="UYQ127" s="3"/>
      <c r="UYR127" s="3"/>
      <c r="UYS127" s="3"/>
      <c r="UYT127" s="3"/>
      <c r="UYU127" s="3"/>
      <c r="UYV127" s="3"/>
      <c r="UYW127" s="3"/>
      <c r="UYX127" s="3"/>
      <c r="UYY127" s="3"/>
      <c r="UYZ127" s="3"/>
      <c r="UZA127" s="3"/>
      <c r="UZB127" s="3"/>
      <c r="UZC127" s="3"/>
      <c r="UZD127" s="3"/>
      <c r="UZE127" s="3"/>
      <c r="UZF127" s="3"/>
      <c r="UZG127" s="3"/>
      <c r="UZH127" s="3"/>
      <c r="UZI127" s="3"/>
      <c r="UZJ127" s="3"/>
      <c r="UZK127" s="3"/>
      <c r="UZL127" s="3"/>
      <c r="UZM127" s="3"/>
      <c r="UZN127" s="3"/>
      <c r="UZO127" s="3"/>
      <c r="UZP127" s="3"/>
      <c r="UZQ127" s="3"/>
      <c r="UZR127" s="3"/>
      <c r="UZS127" s="3"/>
      <c r="UZT127" s="3"/>
      <c r="UZU127" s="3"/>
      <c r="UZV127" s="3"/>
      <c r="UZW127" s="3"/>
      <c r="UZX127" s="3"/>
      <c r="UZY127" s="3"/>
      <c r="UZZ127" s="3"/>
      <c r="VAA127" s="3"/>
      <c r="VAB127" s="3"/>
      <c r="VAC127" s="3"/>
      <c r="VAD127" s="3"/>
      <c r="VAE127" s="3"/>
      <c r="VAF127" s="3"/>
      <c r="VAG127" s="3"/>
      <c r="VAH127" s="3"/>
      <c r="VAI127" s="3"/>
      <c r="VAJ127" s="3"/>
      <c r="VAK127" s="3"/>
      <c r="VAL127" s="3"/>
      <c r="VAM127" s="3"/>
      <c r="VAN127" s="3"/>
      <c r="VAO127" s="3"/>
      <c r="VAP127" s="3"/>
      <c r="VAQ127" s="3"/>
      <c r="VAR127" s="3"/>
      <c r="VAS127" s="3"/>
      <c r="VAT127" s="3"/>
      <c r="VAU127" s="3"/>
      <c r="VAV127" s="3"/>
      <c r="VAW127" s="3"/>
      <c r="VAX127" s="3"/>
      <c r="VAY127" s="3"/>
      <c r="VAZ127" s="3"/>
      <c r="VBA127" s="3"/>
      <c r="VBB127" s="3"/>
      <c r="VBC127" s="3"/>
      <c r="VBD127" s="3"/>
      <c r="VBE127" s="3"/>
      <c r="VBF127" s="3"/>
      <c r="VBG127" s="3"/>
      <c r="VBH127" s="3"/>
      <c r="VBI127" s="3"/>
      <c r="VBJ127" s="3"/>
      <c r="VBK127" s="3"/>
      <c r="VBL127" s="3"/>
      <c r="VBM127" s="3"/>
      <c r="VBN127" s="3"/>
      <c r="VBO127" s="3"/>
      <c r="VBP127" s="3"/>
      <c r="VBQ127" s="3"/>
      <c r="VBR127" s="3"/>
      <c r="VBS127" s="3"/>
      <c r="VBT127" s="3"/>
      <c r="VBU127" s="3"/>
      <c r="VBV127" s="3"/>
      <c r="VBW127" s="3"/>
      <c r="VBX127" s="3"/>
      <c r="VBY127" s="3"/>
      <c r="VBZ127" s="3"/>
      <c r="VCA127" s="3"/>
      <c r="VCB127" s="3"/>
      <c r="VCC127" s="3"/>
      <c r="VCD127" s="3"/>
      <c r="VCE127" s="3"/>
      <c r="VCF127" s="3"/>
      <c r="VCG127" s="3"/>
      <c r="VCH127" s="3"/>
      <c r="VCI127" s="3"/>
      <c r="VCJ127" s="3"/>
      <c r="VCK127" s="3"/>
      <c r="VCL127" s="3"/>
      <c r="VCM127" s="3"/>
      <c r="VCN127" s="3"/>
      <c r="VCO127" s="3"/>
      <c r="VCP127" s="3"/>
      <c r="VCQ127" s="3"/>
      <c r="VCR127" s="3"/>
      <c r="VCS127" s="3"/>
      <c r="VCT127" s="3"/>
      <c r="VCU127" s="3"/>
      <c r="VCV127" s="3"/>
      <c r="VCW127" s="3"/>
      <c r="VCX127" s="3"/>
      <c r="VCY127" s="3"/>
      <c r="VCZ127" s="3"/>
      <c r="VDA127" s="3"/>
      <c r="VDB127" s="3"/>
      <c r="VDC127" s="3"/>
      <c r="VDD127" s="3"/>
      <c r="VDE127" s="3"/>
      <c r="VDF127" s="3"/>
      <c r="VDG127" s="3"/>
      <c r="VDH127" s="3"/>
      <c r="VDI127" s="3"/>
      <c r="VDJ127" s="3"/>
      <c r="VDK127" s="3"/>
      <c r="VDL127" s="3"/>
      <c r="VDM127" s="3"/>
      <c r="VDN127" s="3"/>
      <c r="VDO127" s="3"/>
      <c r="VDP127" s="3"/>
      <c r="VDQ127" s="3"/>
      <c r="VDR127" s="3"/>
      <c r="VDS127" s="3"/>
      <c r="VDT127" s="3"/>
      <c r="VDU127" s="3"/>
      <c r="VDV127" s="3"/>
      <c r="VDW127" s="3"/>
      <c r="VDX127" s="3"/>
      <c r="VDY127" s="3"/>
      <c r="VDZ127" s="3"/>
      <c r="VEA127" s="3"/>
      <c r="VEB127" s="3"/>
      <c r="VEC127" s="3"/>
      <c r="VED127" s="3"/>
      <c r="VEE127" s="3"/>
      <c r="VEF127" s="3"/>
      <c r="VEG127" s="3"/>
      <c r="VEH127" s="3"/>
      <c r="VEI127" s="3"/>
      <c r="VEJ127" s="3"/>
      <c r="VEK127" s="3"/>
      <c r="VEL127" s="3"/>
      <c r="VEM127" s="3"/>
      <c r="VEN127" s="3"/>
      <c r="VEO127" s="3"/>
      <c r="VEP127" s="3"/>
      <c r="VEQ127" s="3"/>
      <c r="VER127" s="3"/>
      <c r="VES127" s="3"/>
      <c r="VET127" s="3"/>
      <c r="VEU127" s="3"/>
      <c r="VEV127" s="3"/>
      <c r="VEW127" s="3"/>
      <c r="VEX127" s="3"/>
      <c r="VEY127" s="3"/>
      <c r="VEZ127" s="3"/>
      <c r="VFA127" s="3"/>
      <c r="VFB127" s="3"/>
      <c r="VFC127" s="3"/>
      <c r="VFD127" s="3"/>
      <c r="VFE127" s="3"/>
      <c r="VFF127" s="3"/>
      <c r="VFG127" s="3"/>
      <c r="VFH127" s="3"/>
      <c r="VFI127" s="3"/>
      <c r="VFJ127" s="3"/>
      <c r="VFK127" s="3"/>
      <c r="VFL127" s="3"/>
      <c r="VFM127" s="3"/>
      <c r="VFN127" s="3"/>
      <c r="VFO127" s="3"/>
      <c r="VFP127" s="3"/>
      <c r="VFQ127" s="3"/>
      <c r="VFR127" s="3"/>
      <c r="VFS127" s="3"/>
      <c r="VFT127" s="3"/>
      <c r="VFU127" s="3"/>
      <c r="VFV127" s="3"/>
      <c r="VFW127" s="3"/>
      <c r="VFX127" s="3"/>
      <c r="VFY127" s="3"/>
      <c r="VFZ127" s="3"/>
      <c r="VGA127" s="3"/>
      <c r="VGB127" s="3"/>
      <c r="VGC127" s="3"/>
      <c r="VGD127" s="3"/>
      <c r="VGE127" s="3"/>
      <c r="VGF127" s="3"/>
      <c r="VGG127" s="3"/>
      <c r="VGH127" s="3"/>
      <c r="VGI127" s="3"/>
      <c r="VGJ127" s="3"/>
      <c r="VGK127" s="3"/>
      <c r="VGL127" s="3"/>
      <c r="VGM127" s="3"/>
      <c r="VGN127" s="3"/>
      <c r="VGO127" s="3"/>
      <c r="VGP127" s="3"/>
      <c r="VGQ127" s="3"/>
      <c r="VGR127" s="3"/>
      <c r="VGS127" s="3"/>
      <c r="VGT127" s="3"/>
      <c r="VGU127" s="3"/>
      <c r="VGV127" s="3"/>
      <c r="VGW127" s="3"/>
      <c r="VGX127" s="3"/>
      <c r="VGY127" s="3"/>
      <c r="VGZ127" s="3"/>
      <c r="VHA127" s="3"/>
      <c r="VHB127" s="3"/>
      <c r="VHC127" s="3"/>
      <c r="VHD127" s="3"/>
      <c r="VHE127" s="3"/>
      <c r="VHF127" s="3"/>
      <c r="VHG127" s="3"/>
      <c r="VHH127" s="3"/>
      <c r="VHI127" s="3"/>
      <c r="VHJ127" s="3"/>
      <c r="VHK127" s="3"/>
      <c r="VHL127" s="3"/>
      <c r="VHM127" s="3"/>
      <c r="VHN127" s="3"/>
      <c r="VHO127" s="3"/>
      <c r="VHP127" s="3"/>
      <c r="VHQ127" s="3"/>
      <c r="VHR127" s="3"/>
      <c r="VHS127" s="3"/>
      <c r="VHT127" s="3"/>
      <c r="VHU127" s="3"/>
      <c r="VHV127" s="3"/>
      <c r="VHW127" s="3"/>
      <c r="VHX127" s="3"/>
      <c r="VHY127" s="3"/>
      <c r="VHZ127" s="3"/>
      <c r="VIA127" s="3"/>
      <c r="VIB127" s="3"/>
      <c r="VIC127" s="3"/>
      <c r="VID127" s="3"/>
      <c r="VIE127" s="3"/>
      <c r="VIF127" s="3"/>
      <c r="VIG127" s="3"/>
      <c r="VIH127" s="3"/>
      <c r="VII127" s="3"/>
      <c r="VIJ127" s="3"/>
      <c r="VIK127" s="3"/>
      <c r="VIL127" s="3"/>
      <c r="VIM127" s="3"/>
      <c r="VIN127" s="3"/>
      <c r="VIO127" s="3"/>
      <c r="VIP127" s="3"/>
      <c r="VIQ127" s="3"/>
      <c r="VIR127" s="3"/>
      <c r="VIS127" s="3"/>
      <c r="VIT127" s="3"/>
      <c r="VIU127" s="3"/>
      <c r="VIV127" s="3"/>
      <c r="VIW127" s="3"/>
      <c r="VIX127" s="3"/>
      <c r="VIY127" s="3"/>
      <c r="VIZ127" s="3"/>
      <c r="VJA127" s="3"/>
      <c r="VJB127" s="3"/>
      <c r="VJC127" s="3"/>
      <c r="VJD127" s="3"/>
      <c r="VJE127" s="3"/>
      <c r="VJF127" s="3"/>
      <c r="VJG127" s="3"/>
      <c r="VJH127" s="3"/>
      <c r="VJI127" s="3"/>
      <c r="VJJ127" s="3"/>
      <c r="VJK127" s="3"/>
      <c r="VJL127" s="3"/>
      <c r="VJM127" s="3"/>
      <c r="VJN127" s="3"/>
      <c r="VJO127" s="3"/>
      <c r="VJP127" s="3"/>
      <c r="VJQ127" s="3"/>
      <c r="VJR127" s="3"/>
      <c r="VJS127" s="3"/>
      <c r="VJT127" s="3"/>
      <c r="VJU127" s="3"/>
      <c r="VJV127" s="3"/>
      <c r="VJW127" s="3"/>
      <c r="VJX127" s="3"/>
      <c r="VJY127" s="3"/>
      <c r="VJZ127" s="3"/>
      <c r="VKA127" s="3"/>
      <c r="VKB127" s="3"/>
      <c r="VKC127" s="3"/>
      <c r="VKD127" s="3"/>
      <c r="VKE127" s="3"/>
      <c r="VKF127" s="3"/>
      <c r="VKG127" s="3"/>
      <c r="VKH127" s="3"/>
      <c r="VKI127" s="3"/>
      <c r="VKJ127" s="3"/>
      <c r="VKK127" s="3"/>
      <c r="VKL127" s="3"/>
      <c r="VKM127" s="3"/>
      <c r="VKN127" s="3"/>
      <c r="VKO127" s="3"/>
      <c r="VKP127" s="3"/>
      <c r="VKQ127" s="3"/>
      <c r="VKR127" s="3"/>
      <c r="VKS127" s="3"/>
      <c r="VKT127" s="3"/>
      <c r="VKU127" s="3"/>
      <c r="VKV127" s="3"/>
      <c r="VKW127" s="3"/>
      <c r="VKX127" s="3"/>
      <c r="VKY127" s="3"/>
      <c r="VKZ127" s="3"/>
      <c r="VLA127" s="3"/>
      <c r="VLB127" s="3"/>
      <c r="VLC127" s="3"/>
      <c r="VLD127" s="3"/>
      <c r="VLE127" s="3"/>
      <c r="VLF127" s="3"/>
      <c r="VLG127" s="3"/>
      <c r="VLH127" s="3"/>
      <c r="VLI127" s="3"/>
      <c r="VLJ127" s="3"/>
      <c r="VLK127" s="3"/>
      <c r="VLL127" s="3"/>
      <c r="VLM127" s="3"/>
      <c r="VLN127" s="3"/>
      <c r="VLO127" s="3"/>
      <c r="VLP127" s="3"/>
      <c r="VLQ127" s="3"/>
      <c r="VLR127" s="3"/>
      <c r="VLS127" s="3"/>
      <c r="VLT127" s="3"/>
      <c r="VLU127" s="3"/>
      <c r="VLV127" s="3"/>
      <c r="VLW127" s="3"/>
      <c r="VLX127" s="3"/>
      <c r="VLY127" s="3"/>
      <c r="VLZ127" s="3"/>
      <c r="VMA127" s="3"/>
      <c r="VMB127" s="3"/>
      <c r="VMC127" s="3"/>
      <c r="VMD127" s="3"/>
      <c r="VME127" s="3"/>
      <c r="VMF127" s="3"/>
      <c r="VMG127" s="3"/>
      <c r="VMH127" s="3"/>
      <c r="VMI127" s="3"/>
      <c r="VMJ127" s="3"/>
      <c r="VMK127" s="3"/>
      <c r="VML127" s="3"/>
      <c r="VMM127" s="3"/>
      <c r="VMN127" s="3"/>
      <c r="VMO127" s="3"/>
      <c r="VMP127" s="3"/>
      <c r="VMQ127" s="3"/>
      <c r="VMR127" s="3"/>
      <c r="VMS127" s="3"/>
      <c r="VMT127" s="3"/>
      <c r="VMU127" s="3"/>
      <c r="VMV127" s="3"/>
      <c r="VMW127" s="3"/>
      <c r="VMX127" s="3"/>
      <c r="VMY127" s="3"/>
      <c r="VMZ127" s="3"/>
      <c r="VNA127" s="3"/>
      <c r="VNB127" s="3"/>
      <c r="VNC127" s="3"/>
      <c r="VND127" s="3"/>
      <c r="VNE127" s="3"/>
      <c r="VNF127" s="3"/>
      <c r="VNG127" s="3"/>
      <c r="VNH127" s="3"/>
      <c r="VNI127" s="3"/>
      <c r="VNJ127" s="3"/>
      <c r="VNK127" s="3"/>
      <c r="VNL127" s="3"/>
      <c r="VNM127" s="3"/>
      <c r="VNN127" s="3"/>
      <c r="VNO127" s="3"/>
      <c r="VNP127" s="3"/>
      <c r="VNQ127" s="3"/>
      <c r="VNR127" s="3"/>
      <c r="VNS127" s="3"/>
      <c r="VNT127" s="3"/>
      <c r="VNU127" s="3"/>
      <c r="VNV127" s="3"/>
      <c r="VNW127" s="3"/>
      <c r="VNX127" s="3"/>
      <c r="VNY127" s="3"/>
      <c r="VNZ127" s="3"/>
      <c r="VOA127" s="3"/>
      <c r="VOB127" s="3"/>
      <c r="VOC127" s="3"/>
      <c r="VOD127" s="3"/>
      <c r="VOE127" s="3"/>
      <c r="VOF127" s="3"/>
      <c r="VOG127" s="3"/>
      <c r="VOH127" s="3"/>
      <c r="VOI127" s="3"/>
      <c r="VOJ127" s="3"/>
      <c r="VOK127" s="3"/>
      <c r="VOL127" s="3"/>
      <c r="VOM127" s="3"/>
      <c r="VON127" s="3"/>
      <c r="VOO127" s="3"/>
      <c r="VOP127" s="3"/>
      <c r="VOQ127" s="3"/>
      <c r="VOR127" s="3"/>
      <c r="VOS127" s="3"/>
      <c r="VOT127" s="3"/>
      <c r="VOU127" s="3"/>
      <c r="VOV127" s="3"/>
      <c r="VOW127" s="3"/>
      <c r="VOX127" s="3"/>
      <c r="VOY127" s="3"/>
      <c r="VOZ127" s="3"/>
      <c r="VPA127" s="3"/>
      <c r="VPB127" s="3"/>
      <c r="VPC127" s="3"/>
      <c r="VPD127" s="3"/>
      <c r="VPE127" s="3"/>
      <c r="VPF127" s="3"/>
      <c r="VPG127" s="3"/>
      <c r="VPH127" s="3"/>
      <c r="VPI127" s="3"/>
      <c r="VPJ127" s="3"/>
      <c r="VPK127" s="3"/>
      <c r="VPL127" s="3"/>
      <c r="VPM127" s="3"/>
      <c r="VPN127" s="3"/>
      <c r="VPO127" s="3"/>
      <c r="VPP127" s="3"/>
      <c r="VPQ127" s="3"/>
      <c r="VPR127" s="3"/>
      <c r="VPS127" s="3"/>
      <c r="VPT127" s="3"/>
      <c r="VPU127" s="3"/>
      <c r="VPV127" s="3"/>
      <c r="VPW127" s="3"/>
      <c r="VPX127" s="3"/>
      <c r="VPY127" s="3"/>
      <c r="VPZ127" s="3"/>
      <c r="VQA127" s="3"/>
      <c r="VQB127" s="3"/>
      <c r="VQC127" s="3"/>
      <c r="VQD127" s="3"/>
      <c r="VQE127" s="3"/>
      <c r="VQF127" s="3"/>
      <c r="VQG127" s="3"/>
      <c r="VQH127" s="3"/>
      <c r="VQI127" s="3"/>
      <c r="VQJ127" s="3"/>
      <c r="VQK127" s="3"/>
      <c r="VQL127" s="3"/>
      <c r="VQM127" s="3"/>
      <c r="VQN127" s="3"/>
      <c r="VQO127" s="3"/>
      <c r="VQP127" s="3"/>
      <c r="VQQ127" s="3"/>
      <c r="VQR127" s="3"/>
      <c r="VQS127" s="3"/>
      <c r="VQT127" s="3"/>
      <c r="VQU127" s="3"/>
      <c r="VQV127" s="3"/>
      <c r="VQW127" s="3"/>
      <c r="VQX127" s="3"/>
      <c r="VQY127" s="3"/>
      <c r="VQZ127" s="3"/>
      <c r="VRA127" s="3"/>
      <c r="VRB127" s="3"/>
      <c r="VRC127" s="3"/>
      <c r="VRD127" s="3"/>
      <c r="VRE127" s="3"/>
      <c r="VRF127" s="3"/>
      <c r="VRG127" s="3"/>
      <c r="VRH127" s="3"/>
      <c r="VRI127" s="3"/>
      <c r="VRJ127" s="3"/>
      <c r="VRK127" s="3"/>
      <c r="VRL127" s="3"/>
      <c r="VRM127" s="3"/>
      <c r="VRN127" s="3"/>
      <c r="VRO127" s="3"/>
      <c r="VRP127" s="3"/>
      <c r="VRQ127" s="3"/>
      <c r="VRR127" s="3"/>
      <c r="VRS127" s="3"/>
      <c r="VRT127" s="3"/>
      <c r="VRU127" s="3"/>
      <c r="VRV127" s="3"/>
      <c r="VRW127" s="3"/>
      <c r="VRX127" s="3"/>
      <c r="VRY127" s="3"/>
      <c r="VRZ127" s="3"/>
      <c r="VSA127" s="3"/>
      <c r="VSB127" s="3"/>
      <c r="VSC127" s="3"/>
      <c r="VSD127" s="3"/>
      <c r="VSE127" s="3"/>
      <c r="VSF127" s="3"/>
      <c r="VSG127" s="3"/>
      <c r="VSH127" s="3"/>
      <c r="VSI127" s="3"/>
      <c r="VSJ127" s="3"/>
      <c r="VSK127" s="3"/>
      <c r="VSL127" s="3"/>
      <c r="VSM127" s="3"/>
      <c r="VSN127" s="3"/>
      <c r="VSO127" s="3"/>
      <c r="VSP127" s="3"/>
      <c r="VSQ127" s="3"/>
      <c r="VSR127" s="3"/>
      <c r="VSS127" s="3"/>
      <c r="VST127" s="3"/>
      <c r="VSU127" s="3"/>
      <c r="VSV127" s="3"/>
      <c r="VSW127" s="3"/>
      <c r="VSX127" s="3"/>
      <c r="VSY127" s="3"/>
      <c r="VSZ127" s="3"/>
      <c r="VTA127" s="3"/>
      <c r="VTB127" s="3"/>
      <c r="VTC127" s="3"/>
      <c r="VTD127" s="3"/>
      <c r="VTE127" s="3"/>
      <c r="VTF127" s="3"/>
      <c r="VTG127" s="3"/>
      <c r="VTH127" s="3"/>
      <c r="VTI127" s="3"/>
      <c r="VTJ127" s="3"/>
      <c r="VTK127" s="3"/>
      <c r="VTL127" s="3"/>
      <c r="VTM127" s="3"/>
      <c r="VTN127" s="3"/>
      <c r="VTO127" s="3"/>
      <c r="VTP127" s="3"/>
      <c r="VTQ127" s="3"/>
      <c r="VTR127" s="3"/>
      <c r="VTS127" s="3"/>
      <c r="VTT127" s="3"/>
      <c r="VTU127" s="3"/>
      <c r="VTV127" s="3"/>
      <c r="VTW127" s="3"/>
      <c r="VTX127" s="3"/>
      <c r="VTY127" s="3"/>
      <c r="VTZ127" s="3"/>
      <c r="VUA127" s="3"/>
      <c r="VUB127" s="3"/>
      <c r="VUC127" s="3"/>
      <c r="VUD127" s="3"/>
      <c r="VUE127" s="3"/>
      <c r="VUF127" s="3"/>
      <c r="VUG127" s="3"/>
      <c r="VUH127" s="3"/>
      <c r="VUI127" s="3"/>
      <c r="VUJ127" s="3"/>
      <c r="VUK127" s="3"/>
      <c r="VUL127" s="3"/>
      <c r="VUM127" s="3"/>
      <c r="VUN127" s="3"/>
      <c r="VUO127" s="3"/>
      <c r="VUP127" s="3"/>
      <c r="VUQ127" s="3"/>
      <c r="VUR127" s="3"/>
      <c r="VUS127" s="3"/>
      <c r="VUT127" s="3"/>
      <c r="VUU127" s="3"/>
      <c r="VUV127" s="3"/>
      <c r="VUW127" s="3"/>
      <c r="VUX127" s="3"/>
      <c r="VUY127" s="3"/>
      <c r="VUZ127" s="3"/>
      <c r="VVA127" s="3"/>
      <c r="VVB127" s="3"/>
      <c r="VVC127" s="3"/>
      <c r="VVD127" s="3"/>
      <c r="VVE127" s="3"/>
      <c r="VVF127" s="3"/>
      <c r="VVG127" s="3"/>
      <c r="VVH127" s="3"/>
      <c r="VVI127" s="3"/>
      <c r="VVJ127" s="3"/>
      <c r="VVK127" s="3"/>
      <c r="VVL127" s="3"/>
      <c r="VVM127" s="3"/>
      <c r="VVN127" s="3"/>
      <c r="VVO127" s="3"/>
      <c r="VVP127" s="3"/>
      <c r="VVQ127" s="3"/>
      <c r="VVR127" s="3"/>
      <c r="VVS127" s="3"/>
      <c r="VVT127" s="3"/>
      <c r="VVU127" s="3"/>
      <c r="VVV127" s="3"/>
      <c r="VVW127" s="3"/>
      <c r="VVX127" s="3"/>
      <c r="VVY127" s="3"/>
      <c r="VVZ127" s="3"/>
      <c r="VWA127" s="3"/>
      <c r="VWB127" s="3"/>
      <c r="VWC127" s="3"/>
      <c r="VWD127" s="3"/>
      <c r="VWE127" s="3"/>
      <c r="VWF127" s="3"/>
      <c r="VWG127" s="3"/>
      <c r="VWH127" s="3"/>
      <c r="VWI127" s="3"/>
      <c r="VWJ127" s="3"/>
      <c r="VWK127" s="3"/>
      <c r="VWL127" s="3"/>
      <c r="VWM127" s="3"/>
      <c r="VWN127" s="3"/>
      <c r="VWO127" s="3"/>
      <c r="VWP127" s="3"/>
      <c r="VWQ127" s="3"/>
      <c r="VWR127" s="3"/>
      <c r="VWS127" s="3"/>
      <c r="VWT127" s="3"/>
      <c r="VWU127" s="3"/>
      <c r="VWV127" s="3"/>
      <c r="VWW127" s="3"/>
      <c r="VWX127" s="3"/>
      <c r="VWY127" s="3"/>
      <c r="VWZ127" s="3"/>
      <c r="VXA127" s="3"/>
      <c r="VXB127" s="3"/>
      <c r="VXC127" s="3"/>
      <c r="VXD127" s="3"/>
      <c r="VXE127" s="3"/>
      <c r="VXF127" s="3"/>
      <c r="VXG127" s="3"/>
      <c r="VXH127" s="3"/>
      <c r="VXI127" s="3"/>
      <c r="VXJ127" s="3"/>
      <c r="VXK127" s="3"/>
      <c r="VXL127" s="3"/>
      <c r="VXM127" s="3"/>
      <c r="VXN127" s="3"/>
      <c r="VXO127" s="3"/>
      <c r="VXP127" s="3"/>
      <c r="VXQ127" s="3"/>
      <c r="VXR127" s="3"/>
      <c r="VXS127" s="3"/>
      <c r="VXT127" s="3"/>
      <c r="VXU127" s="3"/>
      <c r="VXV127" s="3"/>
      <c r="VXW127" s="3"/>
      <c r="VXX127" s="3"/>
      <c r="VXY127" s="3"/>
      <c r="VXZ127" s="3"/>
      <c r="VYA127" s="3"/>
      <c r="VYB127" s="3"/>
      <c r="VYC127" s="3"/>
      <c r="VYD127" s="3"/>
      <c r="VYE127" s="3"/>
      <c r="VYF127" s="3"/>
      <c r="VYG127" s="3"/>
      <c r="VYH127" s="3"/>
      <c r="VYI127" s="3"/>
      <c r="VYJ127" s="3"/>
      <c r="VYK127" s="3"/>
      <c r="VYL127" s="3"/>
      <c r="VYM127" s="3"/>
      <c r="VYN127" s="3"/>
      <c r="VYO127" s="3"/>
      <c r="VYP127" s="3"/>
      <c r="VYQ127" s="3"/>
      <c r="VYR127" s="3"/>
      <c r="VYS127" s="3"/>
      <c r="VYT127" s="3"/>
      <c r="VYU127" s="3"/>
      <c r="VYV127" s="3"/>
      <c r="VYW127" s="3"/>
      <c r="VYX127" s="3"/>
      <c r="VYY127" s="3"/>
      <c r="VYZ127" s="3"/>
      <c r="VZA127" s="3"/>
      <c r="VZB127" s="3"/>
      <c r="VZC127" s="3"/>
      <c r="VZD127" s="3"/>
      <c r="VZE127" s="3"/>
      <c r="VZF127" s="3"/>
      <c r="VZG127" s="3"/>
      <c r="VZH127" s="3"/>
      <c r="VZI127" s="3"/>
      <c r="VZJ127" s="3"/>
      <c r="VZK127" s="3"/>
      <c r="VZL127" s="3"/>
      <c r="VZM127" s="3"/>
      <c r="VZN127" s="3"/>
      <c r="VZO127" s="3"/>
      <c r="VZP127" s="3"/>
      <c r="VZQ127" s="3"/>
      <c r="VZR127" s="3"/>
      <c r="VZS127" s="3"/>
      <c r="VZT127" s="3"/>
      <c r="VZU127" s="3"/>
      <c r="VZV127" s="3"/>
      <c r="VZW127" s="3"/>
      <c r="VZX127" s="3"/>
      <c r="VZY127" s="3"/>
      <c r="VZZ127" s="3"/>
      <c r="WAA127" s="3"/>
      <c r="WAB127" s="3"/>
      <c r="WAC127" s="3"/>
      <c r="WAD127" s="3"/>
      <c r="WAE127" s="3"/>
      <c r="WAF127" s="3"/>
      <c r="WAG127" s="3"/>
      <c r="WAH127" s="3"/>
      <c r="WAI127" s="3"/>
      <c r="WAJ127" s="3"/>
      <c r="WAK127" s="3"/>
      <c r="WAL127" s="3"/>
      <c r="WAM127" s="3"/>
      <c r="WAN127" s="3"/>
      <c r="WAO127" s="3"/>
      <c r="WAP127" s="3"/>
      <c r="WAQ127" s="3"/>
      <c r="WAR127" s="3"/>
      <c r="WAS127" s="3"/>
      <c r="WAT127" s="3"/>
      <c r="WAU127" s="3"/>
      <c r="WAV127" s="3"/>
      <c r="WAW127" s="3"/>
      <c r="WAX127" s="3"/>
      <c r="WAY127" s="3"/>
      <c r="WAZ127" s="3"/>
      <c r="WBA127" s="3"/>
      <c r="WBB127" s="3"/>
      <c r="WBC127" s="3"/>
      <c r="WBD127" s="3"/>
      <c r="WBE127" s="3"/>
      <c r="WBF127" s="3"/>
      <c r="WBG127" s="3"/>
      <c r="WBH127" s="3"/>
      <c r="WBI127" s="3"/>
      <c r="WBJ127" s="3"/>
      <c r="WBK127" s="3"/>
      <c r="WBL127" s="3"/>
      <c r="WBM127" s="3"/>
      <c r="WBN127" s="3"/>
      <c r="WBO127" s="3"/>
      <c r="WBP127" s="3"/>
      <c r="WBQ127" s="3"/>
      <c r="WBR127" s="3"/>
      <c r="WBS127" s="3"/>
      <c r="WBT127" s="3"/>
      <c r="WBU127" s="3"/>
      <c r="WBV127" s="3"/>
      <c r="WBW127" s="3"/>
      <c r="WBX127" s="3"/>
      <c r="WBY127" s="3"/>
      <c r="WBZ127" s="3"/>
      <c r="WCA127" s="3"/>
      <c r="WCB127" s="3"/>
      <c r="WCC127" s="3"/>
      <c r="WCD127" s="3"/>
      <c r="WCE127" s="3"/>
      <c r="WCF127" s="3"/>
      <c r="WCG127" s="3"/>
      <c r="WCH127" s="3"/>
      <c r="WCI127" s="3"/>
      <c r="WCJ127" s="3"/>
      <c r="WCK127" s="3"/>
      <c r="WCL127" s="3"/>
      <c r="WCM127" s="3"/>
      <c r="WCN127" s="3"/>
      <c r="WCO127" s="3"/>
      <c r="WCP127" s="3"/>
      <c r="WCQ127" s="3"/>
      <c r="WCR127" s="3"/>
      <c r="WCS127" s="3"/>
      <c r="WCT127" s="3"/>
      <c r="WCU127" s="3"/>
      <c r="WCV127" s="3"/>
      <c r="WCW127" s="3"/>
      <c r="WCX127" s="3"/>
      <c r="WCY127" s="3"/>
      <c r="WCZ127" s="3"/>
      <c r="WDA127" s="3"/>
      <c r="WDB127" s="3"/>
      <c r="WDC127" s="3"/>
      <c r="WDD127" s="3"/>
      <c r="WDE127" s="3"/>
      <c r="WDF127" s="3"/>
      <c r="WDG127" s="3"/>
      <c r="WDH127" s="3"/>
      <c r="WDI127" s="3"/>
      <c r="WDJ127" s="3"/>
      <c r="WDK127" s="3"/>
      <c r="WDL127" s="3"/>
      <c r="WDM127" s="3"/>
      <c r="WDN127" s="3"/>
      <c r="WDO127" s="3"/>
      <c r="WDP127" s="3"/>
      <c r="WDQ127" s="3"/>
      <c r="WDR127" s="3"/>
      <c r="WDS127" s="3"/>
      <c r="WDT127" s="3"/>
      <c r="WDU127" s="3"/>
      <c r="WDV127" s="3"/>
      <c r="WDW127" s="3"/>
      <c r="WDX127" s="3"/>
      <c r="WDY127" s="3"/>
      <c r="WDZ127" s="3"/>
      <c r="WEA127" s="3"/>
      <c r="WEB127" s="3"/>
      <c r="WEC127" s="3"/>
      <c r="WED127" s="3"/>
      <c r="WEE127" s="3"/>
      <c r="WEF127" s="3"/>
      <c r="WEG127" s="3"/>
      <c r="WEH127" s="3"/>
      <c r="WEI127" s="3"/>
      <c r="WEJ127" s="3"/>
      <c r="WEK127" s="3"/>
      <c r="WEL127" s="3"/>
      <c r="WEM127" s="3"/>
      <c r="WEN127" s="3"/>
      <c r="WEO127" s="3"/>
      <c r="WEP127" s="3"/>
      <c r="WEQ127" s="3"/>
      <c r="WER127" s="3"/>
      <c r="WES127" s="3"/>
      <c r="WET127" s="3"/>
      <c r="WEU127" s="3"/>
      <c r="WEV127" s="3"/>
      <c r="WEW127" s="3"/>
      <c r="WEX127" s="3"/>
      <c r="WEY127" s="3"/>
      <c r="WEZ127" s="3"/>
      <c r="WFA127" s="3"/>
      <c r="WFB127" s="3"/>
      <c r="WFC127" s="3"/>
      <c r="WFD127" s="3"/>
      <c r="WFE127" s="3"/>
      <c r="WFF127" s="3"/>
      <c r="WFG127" s="3"/>
      <c r="WFH127" s="3"/>
      <c r="WFI127" s="3"/>
      <c r="WFJ127" s="3"/>
      <c r="WFK127" s="3"/>
      <c r="WFL127" s="3"/>
      <c r="WFM127" s="3"/>
      <c r="WFN127" s="3"/>
      <c r="WFO127" s="3"/>
      <c r="WFP127" s="3"/>
      <c r="WFQ127" s="3"/>
      <c r="WFR127" s="3"/>
      <c r="WFS127" s="3"/>
      <c r="WFT127" s="3"/>
      <c r="WFU127" s="3"/>
      <c r="WFV127" s="3"/>
      <c r="WFW127" s="3"/>
      <c r="WFX127" s="3"/>
      <c r="WFY127" s="3"/>
      <c r="WFZ127" s="3"/>
      <c r="WGA127" s="3"/>
      <c r="WGB127" s="3"/>
      <c r="WGC127" s="3"/>
      <c r="WGD127" s="3"/>
      <c r="WGE127" s="3"/>
      <c r="WGF127" s="3"/>
      <c r="WGG127" s="3"/>
      <c r="WGH127" s="3"/>
      <c r="WGI127" s="3"/>
      <c r="WGJ127" s="3"/>
      <c r="WGK127" s="3"/>
      <c r="WGL127" s="3"/>
      <c r="WGM127" s="3"/>
      <c r="WGN127" s="3"/>
      <c r="WGO127" s="3"/>
      <c r="WGP127" s="3"/>
      <c r="WGQ127" s="3"/>
      <c r="WGR127" s="3"/>
      <c r="WGS127" s="3"/>
      <c r="WGT127" s="3"/>
      <c r="WGU127" s="3"/>
      <c r="WGV127" s="3"/>
      <c r="WGW127" s="3"/>
      <c r="WGX127" s="3"/>
      <c r="WGY127" s="3"/>
      <c r="WGZ127" s="3"/>
      <c r="WHA127" s="3"/>
      <c r="WHB127" s="3"/>
      <c r="WHC127" s="3"/>
      <c r="WHD127" s="3"/>
      <c r="WHE127" s="3"/>
      <c r="WHF127" s="3"/>
      <c r="WHG127" s="3"/>
      <c r="WHH127" s="3"/>
      <c r="WHI127" s="3"/>
      <c r="WHJ127" s="3"/>
      <c r="WHK127" s="3"/>
      <c r="WHL127" s="3"/>
      <c r="WHM127" s="3"/>
      <c r="WHN127" s="3"/>
      <c r="WHO127" s="3"/>
      <c r="WHP127" s="3"/>
      <c r="WHQ127" s="3"/>
      <c r="WHR127" s="3"/>
      <c r="WHS127" s="3"/>
      <c r="WHT127" s="3"/>
      <c r="WHU127" s="3"/>
      <c r="WHV127" s="3"/>
      <c r="WHW127" s="3"/>
      <c r="WHX127" s="3"/>
      <c r="WHY127" s="3"/>
      <c r="WHZ127" s="3"/>
      <c r="WIA127" s="3"/>
      <c r="WIB127" s="3"/>
      <c r="WIC127" s="3"/>
      <c r="WID127" s="3"/>
      <c r="WIE127" s="3"/>
      <c r="WIF127" s="3"/>
      <c r="WIG127" s="3"/>
      <c r="WIH127" s="3"/>
      <c r="WII127" s="3"/>
      <c r="WIJ127" s="3"/>
      <c r="WIK127" s="3"/>
      <c r="WIL127" s="3"/>
      <c r="WIM127" s="3"/>
      <c r="WIN127" s="3"/>
      <c r="WIO127" s="3"/>
      <c r="WIP127" s="3"/>
      <c r="WIQ127" s="3"/>
      <c r="WIR127" s="3"/>
      <c r="WIS127" s="3"/>
      <c r="WIT127" s="3"/>
      <c r="WIU127" s="3"/>
      <c r="WIV127" s="3"/>
      <c r="WIW127" s="3"/>
      <c r="WIX127" s="3"/>
      <c r="WIY127" s="3"/>
      <c r="WIZ127" s="3"/>
      <c r="WJA127" s="3"/>
      <c r="WJB127" s="3"/>
      <c r="WJC127" s="3"/>
      <c r="WJD127" s="3"/>
      <c r="WJE127" s="3"/>
      <c r="WJF127" s="3"/>
      <c r="WJG127" s="3"/>
      <c r="WJH127" s="3"/>
      <c r="WJI127" s="3"/>
      <c r="WJJ127" s="3"/>
      <c r="WJK127" s="3"/>
      <c r="WJL127" s="3"/>
      <c r="WJM127" s="3"/>
      <c r="WJN127" s="3"/>
      <c r="WJO127" s="3"/>
      <c r="WJP127" s="3"/>
      <c r="WJQ127" s="3"/>
      <c r="WJR127" s="3"/>
      <c r="WJS127" s="3"/>
      <c r="WJT127" s="3"/>
      <c r="WJU127" s="3"/>
      <c r="WJV127" s="3"/>
      <c r="WJW127" s="3"/>
      <c r="WJX127" s="3"/>
      <c r="WJY127" s="3"/>
      <c r="WJZ127" s="3"/>
      <c r="WKA127" s="3"/>
      <c r="WKB127" s="3"/>
      <c r="WKC127" s="3"/>
      <c r="WKD127" s="3"/>
      <c r="WKE127" s="3"/>
      <c r="WKF127" s="3"/>
      <c r="WKG127" s="3"/>
      <c r="WKH127" s="3"/>
      <c r="WKI127" s="3"/>
      <c r="WKJ127" s="3"/>
      <c r="WKK127" s="3"/>
      <c r="WKL127" s="3"/>
      <c r="WKM127" s="3"/>
      <c r="WKN127" s="3"/>
      <c r="WKO127" s="3"/>
      <c r="WKP127" s="3"/>
      <c r="WKQ127" s="3"/>
      <c r="WKR127" s="3"/>
      <c r="WKS127" s="3"/>
      <c r="WKT127" s="3"/>
      <c r="WKU127" s="3"/>
      <c r="WKV127" s="3"/>
      <c r="WKW127" s="3"/>
      <c r="WKX127" s="3"/>
      <c r="WKY127" s="3"/>
      <c r="WKZ127" s="3"/>
      <c r="WLA127" s="3"/>
      <c r="WLB127" s="3"/>
      <c r="WLC127" s="3"/>
      <c r="WLD127" s="3"/>
      <c r="WLE127" s="3"/>
      <c r="WLF127" s="3"/>
      <c r="WLG127" s="3"/>
      <c r="WLH127" s="3"/>
      <c r="WLI127" s="3"/>
      <c r="WLJ127" s="3"/>
      <c r="WLK127" s="3"/>
      <c r="WLL127" s="3"/>
      <c r="WLM127" s="3"/>
      <c r="WLN127" s="3"/>
      <c r="WLO127" s="3"/>
      <c r="WLP127" s="3"/>
      <c r="WLQ127" s="3"/>
      <c r="WLR127" s="3"/>
      <c r="WLS127" s="3"/>
      <c r="WLT127" s="3"/>
      <c r="WLU127" s="3"/>
      <c r="WLV127" s="3"/>
      <c r="WLW127" s="3"/>
      <c r="WLX127" s="3"/>
      <c r="WLY127" s="3"/>
      <c r="WLZ127" s="3"/>
      <c r="WMA127" s="3"/>
      <c r="WMB127" s="3"/>
      <c r="WMC127" s="3"/>
      <c r="WMD127" s="3"/>
      <c r="WME127" s="3"/>
      <c r="WMF127" s="3"/>
      <c r="WMG127" s="3"/>
      <c r="WMH127" s="3"/>
      <c r="WMI127" s="3"/>
      <c r="WMJ127" s="3"/>
      <c r="WMK127" s="3"/>
      <c r="WML127" s="3"/>
      <c r="WMM127" s="3"/>
      <c r="WMN127" s="3"/>
      <c r="WMO127" s="3"/>
      <c r="WMP127" s="3"/>
      <c r="WMQ127" s="3"/>
      <c r="WMR127" s="3"/>
      <c r="WMS127" s="3"/>
      <c r="WMT127" s="3"/>
      <c r="WMU127" s="3"/>
      <c r="WMV127" s="3"/>
      <c r="WMW127" s="3"/>
      <c r="WMX127" s="3"/>
      <c r="WMY127" s="3"/>
      <c r="WMZ127" s="3"/>
      <c r="WNA127" s="3"/>
      <c r="WNB127" s="3"/>
      <c r="WNC127" s="3"/>
      <c r="WND127" s="3"/>
      <c r="WNE127" s="3"/>
      <c r="WNF127" s="3"/>
      <c r="WNG127" s="3"/>
      <c r="WNH127" s="3"/>
      <c r="WNI127" s="3"/>
      <c r="WNJ127" s="3"/>
      <c r="WNK127" s="3"/>
      <c r="WNL127" s="3"/>
      <c r="WNM127" s="3"/>
      <c r="WNN127" s="3"/>
      <c r="WNO127" s="3"/>
      <c r="WNP127" s="3"/>
      <c r="WNQ127" s="3"/>
      <c r="WNR127" s="3"/>
      <c r="WNS127" s="3"/>
      <c r="WNT127" s="3"/>
      <c r="WNU127" s="3"/>
      <c r="WNV127" s="3"/>
      <c r="WNW127" s="3"/>
      <c r="WNX127" s="3"/>
      <c r="WNY127" s="3"/>
      <c r="WNZ127" s="3"/>
      <c r="WOA127" s="3"/>
      <c r="WOB127" s="3"/>
      <c r="WOC127" s="3"/>
      <c r="WOD127" s="3"/>
      <c r="WOE127" s="3"/>
      <c r="WOF127" s="3"/>
      <c r="WOG127" s="3"/>
      <c r="WOH127" s="3"/>
      <c r="WOI127" s="3"/>
      <c r="WOJ127" s="3"/>
      <c r="WOK127" s="3"/>
      <c r="WOL127" s="3"/>
      <c r="WOM127" s="3"/>
      <c r="WON127" s="3"/>
      <c r="WOO127" s="3"/>
      <c r="WOP127" s="3"/>
      <c r="WOQ127" s="3"/>
      <c r="WOR127" s="3"/>
      <c r="WOS127" s="3"/>
      <c r="WOT127" s="3"/>
      <c r="WOU127" s="3"/>
      <c r="WOV127" s="3"/>
      <c r="WOW127" s="3"/>
      <c r="WOX127" s="3"/>
      <c r="WOY127" s="3"/>
      <c r="WOZ127" s="3"/>
      <c r="WPA127" s="3"/>
      <c r="WPB127" s="3"/>
      <c r="WPC127" s="3"/>
      <c r="WPD127" s="3"/>
      <c r="WPE127" s="3"/>
      <c r="WPF127" s="3"/>
      <c r="WPG127" s="3"/>
      <c r="WPH127" s="3"/>
      <c r="WPI127" s="3"/>
      <c r="WPJ127" s="3"/>
      <c r="WPK127" s="3"/>
      <c r="WPL127" s="3"/>
      <c r="WPM127" s="3"/>
      <c r="WPN127" s="3"/>
      <c r="WPO127" s="3"/>
      <c r="WPP127" s="3"/>
      <c r="WPQ127" s="3"/>
      <c r="WPR127" s="3"/>
      <c r="WPS127" s="3"/>
      <c r="WPT127" s="3"/>
      <c r="WPU127" s="3"/>
      <c r="WPV127" s="3"/>
      <c r="WPW127" s="3"/>
      <c r="WPX127" s="3"/>
      <c r="WPY127" s="3"/>
      <c r="WPZ127" s="3"/>
      <c r="WQA127" s="3"/>
      <c r="WQB127" s="3"/>
      <c r="WQC127" s="3"/>
      <c r="WQD127" s="3"/>
      <c r="WQE127" s="3"/>
      <c r="WQF127" s="3"/>
      <c r="WQG127" s="3"/>
      <c r="WQH127" s="3"/>
      <c r="WQI127" s="3"/>
      <c r="WQJ127" s="3"/>
      <c r="WQK127" s="3"/>
      <c r="WQL127" s="3"/>
      <c r="WQM127" s="3"/>
      <c r="WQN127" s="3"/>
      <c r="WQO127" s="3"/>
      <c r="WQP127" s="3"/>
      <c r="WQQ127" s="3"/>
      <c r="WQR127" s="3"/>
      <c r="WQS127" s="3"/>
      <c r="WQT127" s="3"/>
      <c r="WQU127" s="3"/>
      <c r="WQV127" s="3"/>
      <c r="WQW127" s="3"/>
      <c r="WQX127" s="3"/>
      <c r="WQY127" s="3"/>
      <c r="WQZ127" s="3"/>
      <c r="WRA127" s="3"/>
      <c r="WRB127" s="3"/>
      <c r="WRC127" s="3"/>
      <c r="WRD127" s="3"/>
      <c r="WRE127" s="3"/>
      <c r="WRF127" s="3"/>
      <c r="WRG127" s="3"/>
      <c r="WRH127" s="3"/>
      <c r="WRI127" s="3"/>
      <c r="WRJ127" s="3"/>
      <c r="WRK127" s="3"/>
      <c r="WRL127" s="3"/>
      <c r="WRM127" s="3"/>
      <c r="WRN127" s="3"/>
      <c r="WRO127" s="3"/>
      <c r="WRP127" s="3"/>
      <c r="WRQ127" s="3"/>
      <c r="WRR127" s="3"/>
      <c r="WRS127" s="3"/>
      <c r="WRT127" s="3"/>
      <c r="WRU127" s="3"/>
      <c r="WRV127" s="3"/>
      <c r="WRW127" s="3"/>
      <c r="WRX127" s="3"/>
      <c r="WRY127" s="3"/>
      <c r="WRZ127" s="3"/>
      <c r="WSA127" s="3"/>
      <c r="WSB127" s="3"/>
      <c r="WSC127" s="3"/>
      <c r="WSD127" s="3"/>
      <c r="WSE127" s="3"/>
      <c r="WSF127" s="3"/>
      <c r="WSG127" s="3"/>
      <c r="WSH127" s="3"/>
      <c r="WSI127" s="3"/>
      <c r="WSJ127" s="3"/>
      <c r="WSK127" s="3"/>
      <c r="WSL127" s="3"/>
      <c r="WSM127" s="3"/>
      <c r="WSN127" s="3"/>
      <c r="WSO127" s="3"/>
      <c r="WSP127" s="3"/>
      <c r="WSQ127" s="3"/>
      <c r="WSR127" s="3"/>
      <c r="WSS127" s="3"/>
      <c r="WST127" s="3"/>
      <c r="WSU127" s="3"/>
      <c r="WSV127" s="3"/>
      <c r="WSW127" s="3"/>
      <c r="WSX127" s="3"/>
      <c r="WSY127" s="3"/>
      <c r="WSZ127" s="3"/>
      <c r="WTA127" s="3"/>
      <c r="WTB127" s="3"/>
      <c r="WTC127" s="3"/>
      <c r="WTD127" s="3"/>
      <c r="WTE127" s="3"/>
      <c r="WTF127" s="3"/>
      <c r="WTG127" s="3"/>
      <c r="WTH127" s="3"/>
      <c r="WTI127" s="3"/>
      <c r="WTJ127" s="3"/>
      <c r="WTK127" s="3"/>
      <c r="WTL127" s="3"/>
      <c r="WTM127" s="3"/>
      <c r="WTN127" s="3"/>
      <c r="WTO127" s="3"/>
      <c r="WTP127" s="3"/>
      <c r="WTQ127" s="3"/>
      <c r="WTR127" s="3"/>
      <c r="WTS127" s="3"/>
      <c r="WTT127" s="3"/>
      <c r="WTU127" s="3"/>
      <c r="WTV127" s="3"/>
      <c r="WTW127" s="3"/>
      <c r="WTX127" s="3"/>
      <c r="WTY127" s="3"/>
      <c r="WTZ127" s="3"/>
      <c r="WUA127" s="3"/>
      <c r="WUB127" s="3"/>
      <c r="WUC127" s="3"/>
      <c r="WUD127" s="3"/>
      <c r="WUE127" s="3"/>
      <c r="WUF127" s="3"/>
      <c r="WUG127" s="3"/>
      <c r="WUH127" s="3"/>
      <c r="WUI127" s="3"/>
      <c r="WUJ127" s="3"/>
      <c r="WUK127" s="3"/>
      <c r="WUL127" s="3"/>
      <c r="WUM127" s="3"/>
      <c r="WUN127" s="3"/>
      <c r="WUO127" s="3"/>
      <c r="WUP127" s="3"/>
      <c r="WUQ127" s="3"/>
      <c r="WUR127" s="3"/>
      <c r="WUS127" s="3"/>
      <c r="WUT127" s="3"/>
      <c r="WUU127" s="3"/>
      <c r="WUV127" s="3"/>
      <c r="WUW127" s="3"/>
      <c r="WUX127" s="3"/>
      <c r="WUY127" s="3"/>
      <c r="WUZ127" s="3"/>
      <c r="WVA127" s="3"/>
      <c r="WVB127" s="3"/>
      <c r="WVC127" s="3"/>
      <c r="WVD127" s="3"/>
      <c r="WVE127" s="3"/>
      <c r="WVF127" s="3"/>
      <c r="WVG127" s="3"/>
      <c r="WVH127" s="3"/>
      <c r="WVI127" s="3"/>
      <c r="WVJ127" s="3"/>
      <c r="WVK127" s="3"/>
      <c r="WVL127" s="3"/>
      <c r="WVM127" s="3"/>
      <c r="WVN127" s="3"/>
      <c r="WVO127" s="3"/>
      <c r="WVP127" s="3"/>
      <c r="WVQ127" s="3"/>
      <c r="WVR127" s="3"/>
      <c r="WVS127" s="3"/>
      <c r="WVT127" s="3"/>
      <c r="WVU127" s="3"/>
      <c r="WVV127" s="3"/>
      <c r="WVW127" s="3"/>
      <c r="WVX127" s="3"/>
      <c r="WVY127" s="3"/>
      <c r="WVZ127" s="3"/>
      <c r="WWA127" s="3"/>
      <c r="WWB127" s="3"/>
      <c r="WWC127" s="3"/>
      <c r="WWD127" s="3"/>
      <c r="WWE127" s="3"/>
      <c r="WWF127" s="3"/>
      <c r="WWG127" s="3"/>
      <c r="WWH127" s="3"/>
      <c r="WWI127" s="3"/>
      <c r="WWJ127" s="3"/>
      <c r="WWK127" s="3"/>
      <c r="WWL127" s="3"/>
      <c r="WWM127" s="3"/>
      <c r="WWN127" s="3"/>
      <c r="WWO127" s="3"/>
      <c r="WWP127" s="3"/>
      <c r="WWQ127" s="3"/>
      <c r="WWR127" s="3"/>
      <c r="WWS127" s="3"/>
      <c r="WWT127" s="3"/>
      <c r="WWU127" s="3"/>
      <c r="WWV127" s="3"/>
      <c r="WWW127" s="3"/>
      <c r="WWX127" s="3"/>
      <c r="WWY127" s="3"/>
      <c r="WWZ127" s="3"/>
      <c r="WXA127" s="3"/>
      <c r="WXB127" s="3"/>
      <c r="WXC127" s="3"/>
      <c r="WXD127" s="3"/>
      <c r="WXE127" s="3"/>
      <c r="WXF127" s="3"/>
      <c r="WXG127" s="3"/>
      <c r="WXH127" s="3"/>
      <c r="WXI127" s="3"/>
      <c r="WXJ127" s="3"/>
      <c r="WXK127" s="3"/>
      <c r="WXL127" s="3"/>
      <c r="WXM127" s="3"/>
      <c r="WXN127" s="3"/>
      <c r="WXO127" s="3"/>
      <c r="WXP127" s="3"/>
      <c r="WXQ127" s="3"/>
      <c r="WXR127" s="3"/>
      <c r="WXS127" s="3"/>
      <c r="WXT127" s="3"/>
      <c r="WXU127" s="3"/>
      <c r="WXV127" s="3"/>
      <c r="WXW127" s="3"/>
      <c r="WXX127" s="3"/>
      <c r="WXY127" s="3"/>
      <c r="WXZ127" s="3"/>
      <c r="WYA127" s="3"/>
      <c r="WYB127" s="3"/>
      <c r="WYC127" s="3"/>
      <c r="WYD127" s="3"/>
      <c r="WYE127" s="3"/>
      <c r="WYF127" s="3"/>
      <c r="WYG127" s="3"/>
      <c r="WYH127" s="3"/>
      <c r="WYI127" s="3"/>
      <c r="WYJ127" s="3"/>
      <c r="WYK127" s="3"/>
      <c r="WYL127" s="3"/>
      <c r="WYM127" s="3"/>
      <c r="WYN127" s="3"/>
      <c r="WYO127" s="3"/>
      <c r="WYP127" s="3"/>
      <c r="WYQ127" s="3"/>
      <c r="WYR127" s="3"/>
      <c r="WYS127" s="3"/>
      <c r="WYT127" s="3"/>
      <c r="WYU127" s="3"/>
      <c r="WYV127" s="3"/>
      <c r="WYW127" s="3"/>
      <c r="WYX127" s="3"/>
      <c r="WYY127" s="3"/>
      <c r="WYZ127" s="3"/>
      <c r="WZA127" s="3"/>
      <c r="WZB127" s="3"/>
      <c r="WZC127" s="3"/>
      <c r="WZD127" s="3"/>
      <c r="WZE127" s="3"/>
      <c r="WZF127" s="3"/>
      <c r="WZG127" s="3"/>
      <c r="WZH127" s="3"/>
      <c r="WZI127" s="3"/>
      <c r="WZJ127" s="3"/>
      <c r="WZK127" s="3"/>
      <c r="WZL127" s="3"/>
      <c r="WZM127" s="3"/>
      <c r="WZN127" s="3"/>
      <c r="WZO127" s="3"/>
      <c r="WZP127" s="3"/>
      <c r="WZQ127" s="3"/>
      <c r="WZR127" s="3"/>
      <c r="WZS127" s="3"/>
      <c r="WZT127" s="3"/>
      <c r="WZU127" s="3"/>
      <c r="WZV127" s="3"/>
      <c r="WZW127" s="3"/>
      <c r="WZX127" s="3"/>
      <c r="WZY127" s="3"/>
      <c r="WZZ127" s="3"/>
      <c r="XAA127" s="3"/>
      <c r="XAB127" s="3"/>
      <c r="XAC127" s="3"/>
      <c r="XAD127" s="3"/>
      <c r="XAE127" s="3"/>
      <c r="XAF127" s="3"/>
      <c r="XAG127" s="3"/>
      <c r="XAH127" s="3"/>
      <c r="XAI127" s="3"/>
      <c r="XAJ127" s="3"/>
      <c r="XAK127" s="3"/>
      <c r="XAL127" s="3"/>
      <c r="XAM127" s="3"/>
      <c r="XAN127" s="3"/>
      <c r="XAO127" s="3"/>
      <c r="XAP127" s="3"/>
      <c r="XAQ127" s="3"/>
      <c r="XAR127" s="3"/>
      <c r="XAS127" s="3"/>
      <c r="XAT127" s="3"/>
      <c r="XAU127" s="3"/>
      <c r="XAV127" s="3"/>
      <c r="XAW127" s="3"/>
      <c r="XAX127" s="3"/>
      <c r="XAY127" s="3"/>
      <c r="XAZ127" s="3"/>
      <c r="XBA127" s="3"/>
      <c r="XBB127" s="3"/>
      <c r="XBC127" s="3"/>
      <c r="XBD127" s="3"/>
      <c r="XBE127" s="3"/>
      <c r="XBF127" s="3"/>
      <c r="XBG127" s="3"/>
      <c r="XBH127" s="3"/>
      <c r="XBI127" s="3"/>
      <c r="XBJ127" s="3"/>
      <c r="XBK127" s="3"/>
      <c r="XBL127" s="3"/>
      <c r="XBM127" s="3"/>
      <c r="XBN127" s="3"/>
      <c r="XBO127" s="3"/>
      <c r="XBP127" s="3"/>
      <c r="XBQ127" s="3"/>
      <c r="XBR127" s="3"/>
      <c r="XBS127" s="3"/>
      <c r="XBT127" s="3"/>
      <c r="XBU127" s="3"/>
      <c r="XBV127" s="3"/>
      <c r="XBW127" s="3"/>
      <c r="XBX127" s="3"/>
      <c r="XBY127" s="3"/>
      <c r="XBZ127" s="3"/>
      <c r="XCA127" s="3"/>
      <c r="XCB127" s="3"/>
      <c r="XCC127" s="3"/>
      <c r="XCD127" s="3"/>
      <c r="XCE127" s="3"/>
      <c r="XCF127" s="3"/>
      <c r="XCG127" s="3"/>
      <c r="XCH127" s="3"/>
      <c r="XCI127" s="3"/>
      <c r="XCJ127" s="3"/>
      <c r="XCK127" s="3"/>
      <c r="XCL127" s="3"/>
      <c r="XCM127" s="3"/>
      <c r="XCN127" s="3"/>
      <c r="XCO127" s="3"/>
      <c r="XCP127" s="3"/>
      <c r="XCQ127" s="3"/>
      <c r="XCR127" s="3"/>
      <c r="XCS127" s="3"/>
      <c r="XCT127" s="3"/>
      <c r="XCU127" s="3"/>
      <c r="XCV127" s="3"/>
      <c r="XCW127" s="3"/>
      <c r="XCX127" s="3"/>
      <c r="XCY127" s="3"/>
      <c r="XCZ127" s="3"/>
      <c r="XDA127" s="3"/>
      <c r="XDB127" s="3"/>
      <c r="XDC127" s="3"/>
      <c r="XDD127" s="3"/>
      <c r="XDE127" s="3"/>
      <c r="XDF127" s="3"/>
      <c r="XDG127" s="3"/>
      <c r="XDH127" s="3"/>
      <c r="XDI127" s="3"/>
      <c r="XDJ127" s="3"/>
      <c r="XDK127" s="3"/>
      <c r="XDL127" s="3"/>
      <c r="XDM127" s="3"/>
      <c r="XDN127" s="3"/>
      <c r="XDO127" s="3"/>
      <c r="XDP127" s="3"/>
      <c r="XDQ127" s="3"/>
      <c r="XDR127" s="3"/>
      <c r="XDS127" s="3"/>
      <c r="XDT127" s="3"/>
      <c r="XDU127" s="3"/>
      <c r="XDV127" s="3"/>
      <c r="XDW127" s="3"/>
      <c r="XDX127" s="3"/>
      <c r="XDY127" s="3"/>
      <c r="XDZ127" s="3"/>
      <c r="XEA127" s="3"/>
      <c r="XEB127" s="3"/>
      <c r="XEC127" s="3"/>
      <c r="XED127" s="3"/>
      <c r="XEE127" s="3"/>
      <c r="XEF127" s="3"/>
      <c r="XEG127" s="3"/>
      <c r="XEH127" s="3"/>
      <c r="XEI127" s="3"/>
      <c r="XEJ127" s="3"/>
      <c r="XEK127" s="3"/>
      <c r="XEL127" s="3"/>
      <c r="XEM127" s="3"/>
      <c r="XEN127" s="3"/>
      <c r="XEO127" s="3"/>
      <c r="XEP127" s="3"/>
      <c r="XEQ127" s="3"/>
      <c r="XER127" s="3"/>
      <c r="XES127" s="3"/>
      <c r="XET127" s="3"/>
      <c r="XEU127" s="3"/>
      <c r="XEV127" s="3"/>
      <c r="XEW127" s="3"/>
      <c r="XEX127" s="3"/>
      <c r="XEY127" s="3"/>
      <c r="XEZ127" s="3"/>
      <c r="XFA127" s="3"/>
      <c r="XFB127" s="3"/>
      <c r="XFC127" s="3"/>
      <c r="XFD127" s="3"/>
    </row>
    <row r="128" spans="1:16384" ht="13.5">
      <c r="A128" t="s">
        <v>112</v>
      </c>
      <c r="B128" s="4">
        <v>278610000</v>
      </c>
      <c r="C128" s="4">
        <v>518539999.99999994</v>
      </c>
      <c r="D128" s="4">
        <v>304200000</v>
      </c>
      <c r="E128" s="4">
        <v>1840000000</v>
      </c>
      <c r="F128" s="4">
        <v>1200000000</v>
      </c>
    </row>
    <row r="129" spans="1:16384" ht="13.5">
      <c r="A129" t="s">
        <v>113</v>
      </c>
      <c r="B129" s="4">
        <v>250300000</v>
      </c>
      <c r="C129" s="4">
        <v>366700000</v>
      </c>
      <c r="D129" s="4">
        <v>275700000</v>
      </c>
      <c r="E129" s="4">
        <v>1100000000</v>
      </c>
      <c r="F129" s="4">
        <v>916500000</v>
      </c>
    </row>
    <row r="130" spans="1:16384" ht="13.5">
      <c r="A130" t="s">
        <v>114</v>
      </c>
      <c r="B130" s="4">
        <v>28310000</v>
      </c>
      <c r="C130" s="4">
        <v>151840000</v>
      </c>
      <c r="D130" s="4">
        <v>28500000</v>
      </c>
      <c r="E130" s="4">
        <v>735700000</v>
      </c>
      <c r="F130" s="4">
        <v>288300000</v>
      </c>
    </row>
    <row r="131" spans="1:16384" ht="13.5">
      <c r="A131" t="s">
        <v>115</v>
      </c>
      <c r="B131" s="4">
        <v>220970000</v>
      </c>
      <c r="C131" s="4">
        <v>220520000</v>
      </c>
      <c r="D131" s="4">
        <v>204200000</v>
      </c>
      <c r="E131" s="4">
        <v>451500000</v>
      </c>
      <c r="F131" s="4">
        <v>528799999.99999994</v>
      </c>
      <c r="H131" s="2" t="s">
        <v>117</v>
      </c>
      <c r="I131" s="9">
        <v>2015</v>
      </c>
      <c r="J131" s="9">
        <f>$B$90</f>
        <v>2015</v>
      </c>
      <c r="K131" s="9">
        <v>2016</v>
      </c>
      <c r="L131" s="9">
        <f>$C$90</f>
        <v>2016</v>
      </c>
      <c r="M131" s="9">
        <v>2017</v>
      </c>
      <c r="N131" s="9">
        <f>$D$90</f>
        <v>2017</v>
      </c>
      <c r="O131" s="9">
        <v>2018</v>
      </c>
      <c r="P131" s="9">
        <f>$E$90</f>
        <v>2018</v>
      </c>
      <c r="Q131" s="9">
        <v>2019</v>
      </c>
      <c r="R131" s="9">
        <f>$F$90</f>
        <v>2019</v>
      </c>
      <c r="T131" s="2" t="s">
        <v>118</v>
      </c>
      <c r="U131" s="9">
        <v>2015</v>
      </c>
      <c r="V131" s="9">
        <f>$B$90</f>
        <v>2015</v>
      </c>
      <c r="W131" s="9">
        <v>2016</v>
      </c>
      <c r="X131" s="9">
        <f>$C$90</f>
        <v>2016</v>
      </c>
      <c r="Y131" s="9">
        <v>2017</v>
      </c>
      <c r="Z131" s="9">
        <f>$D$90</f>
        <v>2017</v>
      </c>
      <c r="AA131" s="9">
        <v>2018</v>
      </c>
      <c r="AB131" s="9">
        <f>$E$90</f>
        <v>2018</v>
      </c>
      <c r="AC131" s="9">
        <v>2019</v>
      </c>
      <c r="AD131" s="9">
        <f>$F$90</f>
        <v>2019</v>
      </c>
    </row>
    <row r="132" spans="1:16384" ht="13.5">
      <c r="A132" s="3" t="s">
        <v>116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/>
      <c r="H132" t="s">
        <f>$A$127</f>
        <v>111</v>
      </c>
      <c r="I132" s="3">
        <f>IFERROR(J132/$J$167,0)</f>
        <v>0</v>
      </c>
      <c r="J132" s="4">
        <f>$B$127</f>
        <v>0</v>
      </c>
      <c r="K132" s="3">
        <f>IFERROR(L132/$L$167,0)</f>
        <v>0</v>
      </c>
      <c r="L132" s="4">
        <f>$C$127</f>
        <v>0</v>
      </c>
      <c r="M132" s="3">
        <f>IFERROR(N132/$N$167,0)</f>
        <v>0</v>
      </c>
      <c r="N132" s="4">
        <f>$D$127</f>
        <v>0</v>
      </c>
      <c r="O132" s="3">
        <f>IFERROR(P132/$P$167,0)</f>
        <v>0</v>
      </c>
      <c r="P132" s="4">
        <f>$E$127</f>
        <v>0</v>
      </c>
      <c r="Q132" s="3">
        <f>IFERROR(R132/$R$167,0)</f>
        <v>0</v>
      </c>
      <c r="R132" s="4">
        <f>$F$127</f>
        <v>0</v>
      </c>
      <c r="T132" t="s">
        <f>$A$127</f>
        <v>111</v>
      </c>
      <c r="U132" s="3">
        <f>IFERROR(V132/$V132,0)</f>
        <v>0</v>
      </c>
      <c r="V132" s="4">
        <f>$B$127</f>
        <v>0</v>
      </c>
      <c r="W132" s="3">
        <f>IFERROR(X132/$V132,0)</f>
        <v>0</v>
      </c>
      <c r="X132" s="4">
        <f>$C$127</f>
        <v>0</v>
      </c>
      <c r="Y132" s="3">
        <f>IFERROR(Z132/$V132,0)</f>
        <v>0</v>
      </c>
      <c r="Z132" s="4">
        <f>$D$127</f>
        <v>0</v>
      </c>
      <c r="AA132" s="3">
        <f>IFERROR(AB132/$V132,0)</f>
        <v>0</v>
      </c>
      <c r="AB132" s="4">
        <f>$E$127</f>
        <v>0</v>
      </c>
      <c r="AC132" s="3">
        <f>IFERROR(AD132/$V132,0)</f>
        <v>0</v>
      </c>
      <c r="AD132" s="4">
        <f>$F$127</f>
        <v>0</v>
      </c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  <c r="AMK132" s="3"/>
      <c r="AML132" s="3"/>
      <c r="AMM132" s="3"/>
      <c r="AMN132" s="3"/>
      <c r="AMO132" s="3"/>
      <c r="AMP132" s="3"/>
      <c r="AMQ132" s="3"/>
      <c r="AMR132" s="3"/>
      <c r="AMS132" s="3"/>
      <c r="AMT132" s="3"/>
      <c r="AMU132" s="3"/>
      <c r="AMV132" s="3"/>
      <c r="AMW132" s="3"/>
      <c r="AMX132" s="3"/>
      <c r="AMY132" s="3"/>
      <c r="AMZ132" s="3"/>
      <c r="ANA132" s="3"/>
      <c r="ANB132" s="3"/>
      <c r="ANC132" s="3"/>
      <c r="AND132" s="3"/>
      <c r="ANE132" s="3"/>
      <c r="ANF132" s="3"/>
      <c r="ANG132" s="3"/>
      <c r="ANH132" s="3"/>
      <c r="ANI132" s="3"/>
      <c r="ANJ132" s="3"/>
      <c r="ANK132" s="3"/>
      <c r="ANL132" s="3"/>
      <c r="ANM132" s="3"/>
      <c r="ANN132" s="3"/>
      <c r="ANO132" s="3"/>
      <c r="ANP132" s="3"/>
      <c r="ANQ132" s="3"/>
      <c r="ANR132" s="3"/>
      <c r="ANS132" s="3"/>
      <c r="ANT132" s="3"/>
      <c r="ANU132" s="3"/>
      <c r="ANV132" s="3"/>
      <c r="ANW132" s="3"/>
      <c r="ANX132" s="3"/>
      <c r="ANY132" s="3"/>
      <c r="ANZ132" s="3"/>
      <c r="AOA132" s="3"/>
      <c r="AOB132" s="3"/>
      <c r="AOC132" s="3"/>
      <c r="AOD132" s="3"/>
      <c r="AOE132" s="3"/>
      <c r="AOF132" s="3"/>
      <c r="AOG132" s="3"/>
      <c r="AOH132" s="3"/>
      <c r="AOI132" s="3"/>
      <c r="AOJ132" s="3"/>
      <c r="AOK132" s="3"/>
      <c r="AOL132" s="3"/>
      <c r="AOM132" s="3"/>
      <c r="AON132" s="3"/>
      <c r="AOO132" s="3"/>
      <c r="AOP132" s="3"/>
      <c r="AOQ132" s="3"/>
      <c r="AOR132" s="3"/>
      <c r="AOS132" s="3"/>
      <c r="AOT132" s="3"/>
      <c r="AOU132" s="3"/>
      <c r="AOV132" s="3"/>
      <c r="AOW132" s="3"/>
      <c r="AOX132" s="3"/>
      <c r="AOY132" s="3"/>
      <c r="AOZ132" s="3"/>
      <c r="APA132" s="3"/>
      <c r="APB132" s="3"/>
      <c r="APC132" s="3"/>
      <c r="APD132" s="3"/>
      <c r="APE132" s="3"/>
      <c r="APF132" s="3"/>
      <c r="APG132" s="3"/>
      <c r="APH132" s="3"/>
      <c r="API132" s="3"/>
      <c r="APJ132" s="3"/>
      <c r="APK132" s="3"/>
      <c r="APL132" s="3"/>
      <c r="APM132" s="3"/>
      <c r="APN132" s="3"/>
      <c r="APO132" s="3"/>
      <c r="APP132" s="3"/>
      <c r="APQ132" s="3"/>
      <c r="APR132" s="3"/>
      <c r="APS132" s="3"/>
      <c r="APT132" s="3"/>
      <c r="APU132" s="3"/>
      <c r="APV132" s="3"/>
      <c r="APW132" s="3"/>
      <c r="APX132" s="3"/>
      <c r="APY132" s="3"/>
      <c r="APZ132" s="3"/>
      <c r="AQA132" s="3"/>
      <c r="AQB132" s="3"/>
      <c r="AQC132" s="3"/>
      <c r="AQD132" s="3"/>
      <c r="AQE132" s="3"/>
      <c r="AQF132" s="3"/>
      <c r="AQG132" s="3"/>
      <c r="AQH132" s="3"/>
      <c r="AQI132" s="3"/>
      <c r="AQJ132" s="3"/>
      <c r="AQK132" s="3"/>
      <c r="AQL132" s="3"/>
      <c r="AQM132" s="3"/>
      <c r="AQN132" s="3"/>
      <c r="AQO132" s="3"/>
      <c r="AQP132" s="3"/>
      <c r="AQQ132" s="3"/>
      <c r="AQR132" s="3"/>
      <c r="AQS132" s="3"/>
      <c r="AQT132" s="3"/>
      <c r="AQU132" s="3"/>
      <c r="AQV132" s="3"/>
      <c r="AQW132" s="3"/>
      <c r="AQX132" s="3"/>
      <c r="AQY132" s="3"/>
      <c r="AQZ132" s="3"/>
      <c r="ARA132" s="3"/>
      <c r="ARB132" s="3"/>
      <c r="ARC132" s="3"/>
      <c r="ARD132" s="3"/>
      <c r="ARE132" s="3"/>
      <c r="ARF132" s="3"/>
      <c r="ARG132" s="3"/>
      <c r="ARH132" s="3"/>
      <c r="ARI132" s="3"/>
      <c r="ARJ132" s="3"/>
      <c r="ARK132" s="3"/>
      <c r="ARL132" s="3"/>
      <c r="ARM132" s="3"/>
      <c r="ARN132" s="3"/>
      <c r="ARO132" s="3"/>
      <c r="ARP132" s="3"/>
      <c r="ARQ132" s="3"/>
      <c r="ARR132" s="3"/>
      <c r="ARS132" s="3"/>
      <c r="ART132" s="3"/>
      <c r="ARU132" s="3"/>
      <c r="ARV132" s="3"/>
      <c r="ARW132" s="3"/>
      <c r="ARX132" s="3"/>
      <c r="ARY132" s="3"/>
      <c r="ARZ132" s="3"/>
      <c r="ASA132" s="3"/>
      <c r="ASB132" s="3"/>
      <c r="ASC132" s="3"/>
      <c r="ASD132" s="3"/>
      <c r="ASE132" s="3"/>
      <c r="ASF132" s="3"/>
      <c r="ASG132" s="3"/>
      <c r="ASH132" s="3"/>
      <c r="ASI132" s="3"/>
      <c r="ASJ132" s="3"/>
      <c r="ASK132" s="3"/>
      <c r="ASL132" s="3"/>
      <c r="ASM132" s="3"/>
      <c r="ASN132" s="3"/>
      <c r="ASO132" s="3"/>
      <c r="ASP132" s="3"/>
      <c r="ASQ132" s="3"/>
      <c r="ASR132" s="3"/>
      <c r="ASS132" s="3"/>
      <c r="AST132" s="3"/>
      <c r="ASU132" s="3"/>
      <c r="ASV132" s="3"/>
      <c r="ASW132" s="3"/>
      <c r="ASX132" s="3"/>
      <c r="ASY132" s="3"/>
      <c r="ASZ132" s="3"/>
      <c r="ATA132" s="3"/>
      <c r="ATB132" s="3"/>
      <c r="ATC132" s="3"/>
      <c r="ATD132" s="3"/>
      <c r="ATE132" s="3"/>
      <c r="ATF132" s="3"/>
      <c r="ATG132" s="3"/>
      <c r="ATH132" s="3"/>
      <c r="ATI132" s="3"/>
      <c r="ATJ132" s="3"/>
      <c r="ATK132" s="3"/>
      <c r="ATL132" s="3"/>
      <c r="ATM132" s="3"/>
      <c r="ATN132" s="3"/>
      <c r="ATO132" s="3"/>
      <c r="ATP132" s="3"/>
      <c r="ATQ132" s="3"/>
      <c r="ATR132" s="3"/>
      <c r="ATS132" s="3"/>
      <c r="ATT132" s="3"/>
      <c r="ATU132" s="3"/>
      <c r="ATV132" s="3"/>
      <c r="ATW132" s="3"/>
      <c r="ATX132" s="3"/>
      <c r="ATY132" s="3"/>
      <c r="ATZ132" s="3"/>
      <c r="AUA132" s="3"/>
      <c r="AUB132" s="3"/>
      <c r="AUC132" s="3"/>
      <c r="AUD132" s="3"/>
      <c r="AUE132" s="3"/>
      <c r="AUF132" s="3"/>
      <c r="AUG132" s="3"/>
      <c r="AUH132" s="3"/>
      <c r="AUI132" s="3"/>
      <c r="AUJ132" s="3"/>
      <c r="AUK132" s="3"/>
      <c r="AUL132" s="3"/>
      <c r="AUM132" s="3"/>
      <c r="AUN132" s="3"/>
      <c r="AUO132" s="3"/>
      <c r="AUP132" s="3"/>
      <c r="AUQ132" s="3"/>
      <c r="AUR132" s="3"/>
      <c r="AUS132" s="3"/>
      <c r="AUT132" s="3"/>
      <c r="AUU132" s="3"/>
      <c r="AUV132" s="3"/>
      <c r="AUW132" s="3"/>
      <c r="AUX132" s="3"/>
      <c r="AUY132" s="3"/>
      <c r="AUZ132" s="3"/>
      <c r="AVA132" s="3"/>
      <c r="AVB132" s="3"/>
      <c r="AVC132" s="3"/>
      <c r="AVD132" s="3"/>
      <c r="AVE132" s="3"/>
      <c r="AVF132" s="3"/>
      <c r="AVG132" s="3"/>
      <c r="AVH132" s="3"/>
      <c r="AVI132" s="3"/>
      <c r="AVJ132" s="3"/>
      <c r="AVK132" s="3"/>
      <c r="AVL132" s="3"/>
      <c r="AVM132" s="3"/>
      <c r="AVN132" s="3"/>
      <c r="AVO132" s="3"/>
      <c r="AVP132" s="3"/>
      <c r="AVQ132" s="3"/>
      <c r="AVR132" s="3"/>
      <c r="AVS132" s="3"/>
      <c r="AVT132" s="3"/>
      <c r="AVU132" s="3"/>
      <c r="AVV132" s="3"/>
      <c r="AVW132" s="3"/>
      <c r="AVX132" s="3"/>
      <c r="AVY132" s="3"/>
      <c r="AVZ132" s="3"/>
      <c r="AWA132" s="3"/>
      <c r="AWB132" s="3"/>
      <c r="AWC132" s="3"/>
      <c r="AWD132" s="3"/>
      <c r="AWE132" s="3"/>
      <c r="AWF132" s="3"/>
      <c r="AWG132" s="3"/>
      <c r="AWH132" s="3"/>
      <c r="AWI132" s="3"/>
      <c r="AWJ132" s="3"/>
      <c r="AWK132" s="3"/>
      <c r="AWL132" s="3"/>
      <c r="AWM132" s="3"/>
      <c r="AWN132" s="3"/>
      <c r="AWO132" s="3"/>
      <c r="AWP132" s="3"/>
      <c r="AWQ132" s="3"/>
      <c r="AWR132" s="3"/>
      <c r="AWS132" s="3"/>
      <c r="AWT132" s="3"/>
      <c r="AWU132" s="3"/>
      <c r="AWV132" s="3"/>
      <c r="AWW132" s="3"/>
      <c r="AWX132" s="3"/>
      <c r="AWY132" s="3"/>
      <c r="AWZ132" s="3"/>
      <c r="AXA132" s="3"/>
      <c r="AXB132" s="3"/>
      <c r="AXC132" s="3"/>
      <c r="AXD132" s="3"/>
      <c r="AXE132" s="3"/>
      <c r="AXF132" s="3"/>
      <c r="AXG132" s="3"/>
      <c r="AXH132" s="3"/>
      <c r="AXI132" s="3"/>
      <c r="AXJ132" s="3"/>
      <c r="AXK132" s="3"/>
      <c r="AXL132" s="3"/>
      <c r="AXM132" s="3"/>
      <c r="AXN132" s="3"/>
      <c r="AXO132" s="3"/>
      <c r="AXP132" s="3"/>
      <c r="AXQ132" s="3"/>
      <c r="AXR132" s="3"/>
      <c r="AXS132" s="3"/>
      <c r="AXT132" s="3"/>
      <c r="AXU132" s="3"/>
      <c r="AXV132" s="3"/>
      <c r="AXW132" s="3"/>
      <c r="AXX132" s="3"/>
      <c r="AXY132" s="3"/>
      <c r="AXZ132" s="3"/>
      <c r="AYA132" s="3"/>
      <c r="AYB132" s="3"/>
      <c r="AYC132" s="3"/>
      <c r="AYD132" s="3"/>
      <c r="AYE132" s="3"/>
      <c r="AYF132" s="3"/>
      <c r="AYG132" s="3"/>
      <c r="AYH132" s="3"/>
      <c r="AYI132" s="3"/>
      <c r="AYJ132" s="3"/>
      <c r="AYK132" s="3"/>
      <c r="AYL132" s="3"/>
      <c r="AYM132" s="3"/>
      <c r="AYN132" s="3"/>
      <c r="AYO132" s="3"/>
      <c r="AYP132" s="3"/>
      <c r="AYQ132" s="3"/>
      <c r="AYR132" s="3"/>
      <c r="AYS132" s="3"/>
      <c r="AYT132" s="3"/>
      <c r="AYU132" s="3"/>
      <c r="AYV132" s="3"/>
      <c r="AYW132" s="3"/>
      <c r="AYX132" s="3"/>
      <c r="AYY132" s="3"/>
      <c r="AYZ132" s="3"/>
      <c r="AZA132" s="3"/>
      <c r="AZB132" s="3"/>
      <c r="AZC132" s="3"/>
      <c r="AZD132" s="3"/>
      <c r="AZE132" s="3"/>
      <c r="AZF132" s="3"/>
      <c r="AZG132" s="3"/>
      <c r="AZH132" s="3"/>
      <c r="AZI132" s="3"/>
      <c r="AZJ132" s="3"/>
      <c r="AZK132" s="3"/>
      <c r="AZL132" s="3"/>
      <c r="AZM132" s="3"/>
      <c r="AZN132" s="3"/>
      <c r="AZO132" s="3"/>
      <c r="AZP132" s="3"/>
      <c r="AZQ132" s="3"/>
      <c r="AZR132" s="3"/>
      <c r="AZS132" s="3"/>
      <c r="AZT132" s="3"/>
      <c r="AZU132" s="3"/>
      <c r="AZV132" s="3"/>
      <c r="AZW132" s="3"/>
      <c r="AZX132" s="3"/>
      <c r="AZY132" s="3"/>
      <c r="AZZ132" s="3"/>
      <c r="BAA132" s="3"/>
      <c r="BAB132" s="3"/>
      <c r="BAC132" s="3"/>
      <c r="BAD132" s="3"/>
      <c r="BAE132" s="3"/>
      <c r="BAF132" s="3"/>
      <c r="BAG132" s="3"/>
      <c r="BAH132" s="3"/>
      <c r="BAI132" s="3"/>
      <c r="BAJ132" s="3"/>
      <c r="BAK132" s="3"/>
      <c r="BAL132" s="3"/>
      <c r="BAM132" s="3"/>
      <c r="BAN132" s="3"/>
      <c r="BAO132" s="3"/>
      <c r="BAP132" s="3"/>
      <c r="BAQ132" s="3"/>
      <c r="BAR132" s="3"/>
      <c r="BAS132" s="3"/>
      <c r="BAT132" s="3"/>
      <c r="BAU132" s="3"/>
      <c r="BAV132" s="3"/>
      <c r="BAW132" s="3"/>
      <c r="BAX132" s="3"/>
      <c r="BAY132" s="3"/>
      <c r="BAZ132" s="3"/>
      <c r="BBA132" s="3"/>
      <c r="BBB132" s="3"/>
      <c r="BBC132" s="3"/>
      <c r="BBD132" s="3"/>
      <c r="BBE132" s="3"/>
      <c r="BBF132" s="3"/>
      <c r="BBG132" s="3"/>
      <c r="BBH132" s="3"/>
      <c r="BBI132" s="3"/>
      <c r="BBJ132" s="3"/>
      <c r="BBK132" s="3"/>
      <c r="BBL132" s="3"/>
      <c r="BBM132" s="3"/>
      <c r="BBN132" s="3"/>
      <c r="BBO132" s="3"/>
      <c r="BBP132" s="3"/>
      <c r="BBQ132" s="3"/>
      <c r="BBR132" s="3"/>
      <c r="BBS132" s="3"/>
      <c r="BBT132" s="3"/>
      <c r="BBU132" s="3"/>
      <c r="BBV132" s="3"/>
      <c r="BBW132" s="3"/>
      <c r="BBX132" s="3"/>
      <c r="BBY132" s="3"/>
      <c r="BBZ132" s="3"/>
      <c r="BCA132" s="3"/>
      <c r="BCB132" s="3"/>
      <c r="BCC132" s="3"/>
      <c r="BCD132" s="3"/>
      <c r="BCE132" s="3"/>
      <c r="BCF132" s="3"/>
      <c r="BCG132" s="3"/>
      <c r="BCH132" s="3"/>
      <c r="BCI132" s="3"/>
      <c r="BCJ132" s="3"/>
      <c r="BCK132" s="3"/>
      <c r="BCL132" s="3"/>
      <c r="BCM132" s="3"/>
      <c r="BCN132" s="3"/>
      <c r="BCO132" s="3"/>
      <c r="BCP132" s="3"/>
      <c r="BCQ132" s="3"/>
      <c r="BCR132" s="3"/>
      <c r="BCS132" s="3"/>
      <c r="BCT132" s="3"/>
      <c r="BCU132" s="3"/>
      <c r="BCV132" s="3"/>
      <c r="BCW132" s="3"/>
      <c r="BCX132" s="3"/>
      <c r="BCY132" s="3"/>
      <c r="BCZ132" s="3"/>
      <c r="BDA132" s="3"/>
      <c r="BDB132" s="3"/>
      <c r="BDC132" s="3"/>
      <c r="BDD132" s="3"/>
      <c r="BDE132" s="3"/>
      <c r="BDF132" s="3"/>
      <c r="BDG132" s="3"/>
      <c r="BDH132" s="3"/>
      <c r="BDI132" s="3"/>
      <c r="BDJ132" s="3"/>
      <c r="BDK132" s="3"/>
      <c r="BDL132" s="3"/>
      <c r="BDM132" s="3"/>
      <c r="BDN132" s="3"/>
      <c r="BDO132" s="3"/>
      <c r="BDP132" s="3"/>
      <c r="BDQ132" s="3"/>
      <c r="BDR132" s="3"/>
      <c r="BDS132" s="3"/>
      <c r="BDT132" s="3"/>
      <c r="BDU132" s="3"/>
      <c r="BDV132" s="3"/>
      <c r="BDW132" s="3"/>
      <c r="BDX132" s="3"/>
      <c r="BDY132" s="3"/>
      <c r="BDZ132" s="3"/>
      <c r="BEA132" s="3"/>
      <c r="BEB132" s="3"/>
      <c r="BEC132" s="3"/>
      <c r="BED132" s="3"/>
      <c r="BEE132" s="3"/>
      <c r="BEF132" s="3"/>
      <c r="BEG132" s="3"/>
      <c r="BEH132" s="3"/>
      <c r="BEI132" s="3"/>
      <c r="BEJ132" s="3"/>
      <c r="BEK132" s="3"/>
      <c r="BEL132" s="3"/>
      <c r="BEM132" s="3"/>
      <c r="BEN132" s="3"/>
      <c r="BEO132" s="3"/>
      <c r="BEP132" s="3"/>
      <c r="BEQ132" s="3"/>
      <c r="BER132" s="3"/>
      <c r="BES132" s="3"/>
      <c r="BET132" s="3"/>
      <c r="BEU132" s="3"/>
      <c r="BEV132" s="3"/>
      <c r="BEW132" s="3"/>
      <c r="BEX132" s="3"/>
      <c r="BEY132" s="3"/>
      <c r="BEZ132" s="3"/>
      <c r="BFA132" s="3"/>
      <c r="BFB132" s="3"/>
      <c r="BFC132" s="3"/>
      <c r="BFD132" s="3"/>
      <c r="BFE132" s="3"/>
      <c r="BFF132" s="3"/>
      <c r="BFG132" s="3"/>
      <c r="BFH132" s="3"/>
      <c r="BFI132" s="3"/>
      <c r="BFJ132" s="3"/>
      <c r="BFK132" s="3"/>
      <c r="BFL132" s="3"/>
      <c r="BFM132" s="3"/>
      <c r="BFN132" s="3"/>
      <c r="BFO132" s="3"/>
      <c r="BFP132" s="3"/>
      <c r="BFQ132" s="3"/>
      <c r="BFR132" s="3"/>
      <c r="BFS132" s="3"/>
      <c r="BFT132" s="3"/>
      <c r="BFU132" s="3"/>
      <c r="BFV132" s="3"/>
      <c r="BFW132" s="3"/>
      <c r="BFX132" s="3"/>
      <c r="BFY132" s="3"/>
      <c r="BFZ132" s="3"/>
      <c r="BGA132" s="3"/>
      <c r="BGB132" s="3"/>
      <c r="BGC132" s="3"/>
      <c r="BGD132" s="3"/>
      <c r="BGE132" s="3"/>
      <c r="BGF132" s="3"/>
      <c r="BGG132" s="3"/>
      <c r="BGH132" s="3"/>
      <c r="BGI132" s="3"/>
      <c r="BGJ132" s="3"/>
      <c r="BGK132" s="3"/>
      <c r="BGL132" s="3"/>
      <c r="BGM132" s="3"/>
      <c r="BGN132" s="3"/>
      <c r="BGO132" s="3"/>
      <c r="BGP132" s="3"/>
      <c r="BGQ132" s="3"/>
      <c r="BGR132" s="3"/>
      <c r="BGS132" s="3"/>
      <c r="BGT132" s="3"/>
      <c r="BGU132" s="3"/>
      <c r="BGV132" s="3"/>
      <c r="BGW132" s="3"/>
      <c r="BGX132" s="3"/>
      <c r="BGY132" s="3"/>
      <c r="BGZ132" s="3"/>
      <c r="BHA132" s="3"/>
      <c r="BHB132" s="3"/>
      <c r="BHC132" s="3"/>
      <c r="BHD132" s="3"/>
      <c r="BHE132" s="3"/>
      <c r="BHF132" s="3"/>
      <c r="BHG132" s="3"/>
      <c r="BHH132" s="3"/>
      <c r="BHI132" s="3"/>
      <c r="BHJ132" s="3"/>
      <c r="BHK132" s="3"/>
      <c r="BHL132" s="3"/>
      <c r="BHM132" s="3"/>
      <c r="BHN132" s="3"/>
      <c r="BHO132" s="3"/>
      <c r="BHP132" s="3"/>
      <c r="BHQ132" s="3"/>
      <c r="BHR132" s="3"/>
      <c r="BHS132" s="3"/>
      <c r="BHT132" s="3"/>
      <c r="BHU132" s="3"/>
      <c r="BHV132" s="3"/>
      <c r="BHW132" s="3"/>
      <c r="BHX132" s="3"/>
      <c r="BHY132" s="3"/>
      <c r="BHZ132" s="3"/>
      <c r="BIA132" s="3"/>
      <c r="BIB132" s="3"/>
      <c r="BIC132" s="3"/>
      <c r="BID132" s="3"/>
      <c r="BIE132" s="3"/>
      <c r="BIF132" s="3"/>
      <c r="BIG132" s="3"/>
      <c r="BIH132" s="3"/>
      <c r="BII132" s="3"/>
      <c r="BIJ132" s="3"/>
      <c r="BIK132" s="3"/>
      <c r="BIL132" s="3"/>
      <c r="BIM132" s="3"/>
      <c r="BIN132" s="3"/>
      <c r="BIO132" s="3"/>
      <c r="BIP132" s="3"/>
      <c r="BIQ132" s="3"/>
      <c r="BIR132" s="3"/>
      <c r="BIS132" s="3"/>
      <c r="BIT132" s="3"/>
      <c r="BIU132" s="3"/>
      <c r="BIV132" s="3"/>
      <c r="BIW132" s="3"/>
      <c r="BIX132" s="3"/>
      <c r="BIY132" s="3"/>
      <c r="BIZ132" s="3"/>
      <c r="BJA132" s="3"/>
      <c r="BJB132" s="3"/>
      <c r="BJC132" s="3"/>
      <c r="BJD132" s="3"/>
      <c r="BJE132" s="3"/>
      <c r="BJF132" s="3"/>
      <c r="BJG132" s="3"/>
      <c r="BJH132" s="3"/>
      <c r="BJI132" s="3"/>
      <c r="BJJ132" s="3"/>
      <c r="BJK132" s="3"/>
      <c r="BJL132" s="3"/>
      <c r="BJM132" s="3"/>
      <c r="BJN132" s="3"/>
      <c r="BJO132" s="3"/>
      <c r="BJP132" s="3"/>
      <c r="BJQ132" s="3"/>
      <c r="BJR132" s="3"/>
      <c r="BJS132" s="3"/>
      <c r="BJT132" s="3"/>
      <c r="BJU132" s="3"/>
      <c r="BJV132" s="3"/>
      <c r="BJW132" s="3"/>
      <c r="BJX132" s="3"/>
      <c r="BJY132" s="3"/>
      <c r="BJZ132" s="3"/>
      <c r="BKA132" s="3"/>
      <c r="BKB132" s="3"/>
      <c r="BKC132" s="3"/>
      <c r="BKD132" s="3"/>
      <c r="BKE132" s="3"/>
      <c r="BKF132" s="3"/>
      <c r="BKG132" s="3"/>
      <c r="BKH132" s="3"/>
      <c r="BKI132" s="3"/>
      <c r="BKJ132" s="3"/>
      <c r="BKK132" s="3"/>
      <c r="BKL132" s="3"/>
      <c r="BKM132" s="3"/>
      <c r="BKN132" s="3"/>
      <c r="BKO132" s="3"/>
      <c r="BKP132" s="3"/>
      <c r="BKQ132" s="3"/>
      <c r="BKR132" s="3"/>
      <c r="BKS132" s="3"/>
      <c r="BKT132" s="3"/>
      <c r="BKU132" s="3"/>
      <c r="BKV132" s="3"/>
      <c r="BKW132" s="3"/>
      <c r="BKX132" s="3"/>
      <c r="BKY132" s="3"/>
      <c r="BKZ132" s="3"/>
      <c r="BLA132" s="3"/>
      <c r="BLB132" s="3"/>
      <c r="BLC132" s="3"/>
      <c r="BLD132" s="3"/>
      <c r="BLE132" s="3"/>
      <c r="BLF132" s="3"/>
      <c r="BLG132" s="3"/>
      <c r="BLH132" s="3"/>
      <c r="BLI132" s="3"/>
      <c r="BLJ132" s="3"/>
      <c r="BLK132" s="3"/>
      <c r="BLL132" s="3"/>
      <c r="BLM132" s="3"/>
      <c r="BLN132" s="3"/>
      <c r="BLO132" s="3"/>
      <c r="BLP132" s="3"/>
      <c r="BLQ132" s="3"/>
      <c r="BLR132" s="3"/>
      <c r="BLS132" s="3"/>
      <c r="BLT132" s="3"/>
      <c r="BLU132" s="3"/>
      <c r="BLV132" s="3"/>
      <c r="BLW132" s="3"/>
      <c r="BLX132" s="3"/>
      <c r="BLY132" s="3"/>
      <c r="BLZ132" s="3"/>
      <c r="BMA132" s="3"/>
      <c r="BMB132" s="3"/>
      <c r="BMC132" s="3"/>
      <c r="BMD132" s="3"/>
      <c r="BME132" s="3"/>
      <c r="BMF132" s="3"/>
      <c r="BMG132" s="3"/>
      <c r="BMH132" s="3"/>
      <c r="BMI132" s="3"/>
      <c r="BMJ132" s="3"/>
      <c r="BMK132" s="3"/>
      <c r="BML132" s="3"/>
      <c r="BMM132" s="3"/>
      <c r="BMN132" s="3"/>
      <c r="BMO132" s="3"/>
      <c r="BMP132" s="3"/>
      <c r="BMQ132" s="3"/>
      <c r="BMR132" s="3"/>
      <c r="BMS132" s="3"/>
      <c r="BMT132" s="3"/>
      <c r="BMU132" s="3"/>
      <c r="BMV132" s="3"/>
      <c r="BMW132" s="3"/>
      <c r="BMX132" s="3"/>
      <c r="BMY132" s="3"/>
      <c r="BMZ132" s="3"/>
      <c r="BNA132" s="3"/>
      <c r="BNB132" s="3"/>
      <c r="BNC132" s="3"/>
      <c r="BND132" s="3"/>
      <c r="BNE132" s="3"/>
      <c r="BNF132" s="3"/>
      <c r="BNG132" s="3"/>
      <c r="BNH132" s="3"/>
      <c r="BNI132" s="3"/>
      <c r="BNJ132" s="3"/>
      <c r="BNK132" s="3"/>
      <c r="BNL132" s="3"/>
      <c r="BNM132" s="3"/>
      <c r="BNN132" s="3"/>
      <c r="BNO132" s="3"/>
      <c r="BNP132" s="3"/>
      <c r="BNQ132" s="3"/>
      <c r="BNR132" s="3"/>
      <c r="BNS132" s="3"/>
      <c r="BNT132" s="3"/>
      <c r="BNU132" s="3"/>
      <c r="BNV132" s="3"/>
      <c r="BNW132" s="3"/>
      <c r="BNX132" s="3"/>
      <c r="BNY132" s="3"/>
      <c r="BNZ132" s="3"/>
      <c r="BOA132" s="3"/>
      <c r="BOB132" s="3"/>
      <c r="BOC132" s="3"/>
      <c r="BOD132" s="3"/>
      <c r="BOE132" s="3"/>
      <c r="BOF132" s="3"/>
      <c r="BOG132" s="3"/>
      <c r="BOH132" s="3"/>
      <c r="BOI132" s="3"/>
      <c r="BOJ132" s="3"/>
      <c r="BOK132" s="3"/>
      <c r="BOL132" s="3"/>
      <c r="BOM132" s="3"/>
      <c r="BON132" s="3"/>
      <c r="BOO132" s="3"/>
      <c r="BOP132" s="3"/>
      <c r="BOQ132" s="3"/>
      <c r="BOR132" s="3"/>
      <c r="BOS132" s="3"/>
      <c r="BOT132" s="3"/>
      <c r="BOU132" s="3"/>
      <c r="BOV132" s="3"/>
      <c r="BOW132" s="3"/>
      <c r="BOX132" s="3"/>
      <c r="BOY132" s="3"/>
      <c r="BOZ132" s="3"/>
      <c r="BPA132" s="3"/>
      <c r="BPB132" s="3"/>
      <c r="BPC132" s="3"/>
      <c r="BPD132" s="3"/>
      <c r="BPE132" s="3"/>
      <c r="BPF132" s="3"/>
      <c r="BPG132" s="3"/>
      <c r="BPH132" s="3"/>
      <c r="BPI132" s="3"/>
      <c r="BPJ132" s="3"/>
      <c r="BPK132" s="3"/>
      <c r="BPL132" s="3"/>
      <c r="BPM132" s="3"/>
      <c r="BPN132" s="3"/>
      <c r="BPO132" s="3"/>
      <c r="BPP132" s="3"/>
      <c r="BPQ132" s="3"/>
      <c r="BPR132" s="3"/>
      <c r="BPS132" s="3"/>
      <c r="BPT132" s="3"/>
      <c r="BPU132" s="3"/>
      <c r="BPV132" s="3"/>
      <c r="BPW132" s="3"/>
      <c r="BPX132" s="3"/>
      <c r="BPY132" s="3"/>
      <c r="BPZ132" s="3"/>
      <c r="BQA132" s="3"/>
      <c r="BQB132" s="3"/>
      <c r="BQC132" s="3"/>
      <c r="BQD132" s="3"/>
      <c r="BQE132" s="3"/>
      <c r="BQF132" s="3"/>
      <c r="BQG132" s="3"/>
      <c r="BQH132" s="3"/>
      <c r="BQI132" s="3"/>
      <c r="BQJ132" s="3"/>
      <c r="BQK132" s="3"/>
      <c r="BQL132" s="3"/>
      <c r="BQM132" s="3"/>
      <c r="BQN132" s="3"/>
      <c r="BQO132" s="3"/>
      <c r="BQP132" s="3"/>
      <c r="BQQ132" s="3"/>
      <c r="BQR132" s="3"/>
      <c r="BQS132" s="3"/>
      <c r="BQT132" s="3"/>
      <c r="BQU132" s="3"/>
      <c r="BQV132" s="3"/>
      <c r="BQW132" s="3"/>
      <c r="BQX132" s="3"/>
      <c r="BQY132" s="3"/>
      <c r="BQZ132" s="3"/>
      <c r="BRA132" s="3"/>
      <c r="BRB132" s="3"/>
      <c r="BRC132" s="3"/>
      <c r="BRD132" s="3"/>
      <c r="BRE132" s="3"/>
      <c r="BRF132" s="3"/>
      <c r="BRG132" s="3"/>
      <c r="BRH132" s="3"/>
      <c r="BRI132" s="3"/>
      <c r="BRJ132" s="3"/>
      <c r="BRK132" s="3"/>
      <c r="BRL132" s="3"/>
      <c r="BRM132" s="3"/>
      <c r="BRN132" s="3"/>
      <c r="BRO132" s="3"/>
      <c r="BRP132" s="3"/>
      <c r="BRQ132" s="3"/>
      <c r="BRR132" s="3"/>
      <c r="BRS132" s="3"/>
      <c r="BRT132" s="3"/>
      <c r="BRU132" s="3"/>
      <c r="BRV132" s="3"/>
      <c r="BRW132" s="3"/>
      <c r="BRX132" s="3"/>
      <c r="BRY132" s="3"/>
      <c r="BRZ132" s="3"/>
      <c r="BSA132" s="3"/>
      <c r="BSB132" s="3"/>
      <c r="BSC132" s="3"/>
      <c r="BSD132" s="3"/>
      <c r="BSE132" s="3"/>
      <c r="BSF132" s="3"/>
      <c r="BSG132" s="3"/>
      <c r="BSH132" s="3"/>
      <c r="BSI132" s="3"/>
      <c r="BSJ132" s="3"/>
      <c r="BSK132" s="3"/>
      <c r="BSL132" s="3"/>
      <c r="BSM132" s="3"/>
      <c r="BSN132" s="3"/>
      <c r="BSO132" s="3"/>
      <c r="BSP132" s="3"/>
      <c r="BSQ132" s="3"/>
      <c r="BSR132" s="3"/>
      <c r="BSS132" s="3"/>
      <c r="BST132" s="3"/>
      <c r="BSU132" s="3"/>
      <c r="BSV132" s="3"/>
      <c r="BSW132" s="3"/>
      <c r="BSX132" s="3"/>
      <c r="BSY132" s="3"/>
      <c r="BSZ132" s="3"/>
      <c r="BTA132" s="3"/>
      <c r="BTB132" s="3"/>
      <c r="BTC132" s="3"/>
      <c r="BTD132" s="3"/>
      <c r="BTE132" s="3"/>
      <c r="BTF132" s="3"/>
      <c r="BTG132" s="3"/>
      <c r="BTH132" s="3"/>
      <c r="BTI132" s="3"/>
      <c r="BTJ132" s="3"/>
      <c r="BTK132" s="3"/>
      <c r="BTL132" s="3"/>
      <c r="BTM132" s="3"/>
      <c r="BTN132" s="3"/>
      <c r="BTO132" s="3"/>
      <c r="BTP132" s="3"/>
      <c r="BTQ132" s="3"/>
      <c r="BTR132" s="3"/>
      <c r="BTS132" s="3"/>
      <c r="BTT132" s="3"/>
      <c r="BTU132" s="3"/>
      <c r="BTV132" s="3"/>
      <c r="BTW132" s="3"/>
      <c r="BTX132" s="3"/>
      <c r="BTY132" s="3"/>
      <c r="BTZ132" s="3"/>
      <c r="BUA132" s="3"/>
      <c r="BUB132" s="3"/>
      <c r="BUC132" s="3"/>
      <c r="BUD132" s="3"/>
      <c r="BUE132" s="3"/>
      <c r="BUF132" s="3"/>
      <c r="BUG132" s="3"/>
      <c r="BUH132" s="3"/>
      <c r="BUI132" s="3"/>
      <c r="BUJ132" s="3"/>
      <c r="BUK132" s="3"/>
      <c r="BUL132" s="3"/>
      <c r="BUM132" s="3"/>
      <c r="BUN132" s="3"/>
      <c r="BUO132" s="3"/>
      <c r="BUP132" s="3"/>
      <c r="BUQ132" s="3"/>
      <c r="BUR132" s="3"/>
      <c r="BUS132" s="3"/>
      <c r="BUT132" s="3"/>
      <c r="BUU132" s="3"/>
      <c r="BUV132" s="3"/>
      <c r="BUW132" s="3"/>
      <c r="BUX132" s="3"/>
      <c r="BUY132" s="3"/>
      <c r="BUZ132" s="3"/>
      <c r="BVA132" s="3"/>
      <c r="BVB132" s="3"/>
      <c r="BVC132" s="3"/>
      <c r="BVD132" s="3"/>
      <c r="BVE132" s="3"/>
      <c r="BVF132" s="3"/>
      <c r="BVG132" s="3"/>
      <c r="BVH132" s="3"/>
      <c r="BVI132" s="3"/>
      <c r="BVJ132" s="3"/>
      <c r="BVK132" s="3"/>
      <c r="BVL132" s="3"/>
      <c r="BVM132" s="3"/>
      <c r="BVN132" s="3"/>
      <c r="BVO132" s="3"/>
      <c r="BVP132" s="3"/>
      <c r="BVQ132" s="3"/>
      <c r="BVR132" s="3"/>
      <c r="BVS132" s="3"/>
      <c r="BVT132" s="3"/>
      <c r="BVU132" s="3"/>
      <c r="BVV132" s="3"/>
      <c r="BVW132" s="3"/>
      <c r="BVX132" s="3"/>
      <c r="BVY132" s="3"/>
      <c r="BVZ132" s="3"/>
      <c r="BWA132" s="3"/>
      <c r="BWB132" s="3"/>
      <c r="BWC132" s="3"/>
      <c r="BWD132" s="3"/>
      <c r="BWE132" s="3"/>
      <c r="BWF132" s="3"/>
      <c r="BWG132" s="3"/>
      <c r="BWH132" s="3"/>
      <c r="BWI132" s="3"/>
      <c r="BWJ132" s="3"/>
      <c r="BWK132" s="3"/>
      <c r="BWL132" s="3"/>
      <c r="BWM132" s="3"/>
      <c r="BWN132" s="3"/>
      <c r="BWO132" s="3"/>
      <c r="BWP132" s="3"/>
      <c r="BWQ132" s="3"/>
      <c r="BWR132" s="3"/>
      <c r="BWS132" s="3"/>
      <c r="BWT132" s="3"/>
      <c r="BWU132" s="3"/>
      <c r="BWV132" s="3"/>
      <c r="BWW132" s="3"/>
      <c r="BWX132" s="3"/>
      <c r="BWY132" s="3"/>
      <c r="BWZ132" s="3"/>
      <c r="BXA132" s="3"/>
      <c r="BXB132" s="3"/>
      <c r="BXC132" s="3"/>
      <c r="BXD132" s="3"/>
      <c r="BXE132" s="3"/>
      <c r="BXF132" s="3"/>
      <c r="BXG132" s="3"/>
      <c r="BXH132" s="3"/>
      <c r="BXI132" s="3"/>
      <c r="BXJ132" s="3"/>
      <c r="BXK132" s="3"/>
      <c r="BXL132" s="3"/>
      <c r="BXM132" s="3"/>
      <c r="BXN132" s="3"/>
      <c r="BXO132" s="3"/>
      <c r="BXP132" s="3"/>
      <c r="BXQ132" s="3"/>
      <c r="BXR132" s="3"/>
      <c r="BXS132" s="3"/>
      <c r="BXT132" s="3"/>
      <c r="BXU132" s="3"/>
      <c r="BXV132" s="3"/>
      <c r="BXW132" s="3"/>
      <c r="BXX132" s="3"/>
      <c r="BXY132" s="3"/>
      <c r="BXZ132" s="3"/>
      <c r="BYA132" s="3"/>
      <c r="BYB132" s="3"/>
      <c r="BYC132" s="3"/>
      <c r="BYD132" s="3"/>
      <c r="BYE132" s="3"/>
      <c r="BYF132" s="3"/>
      <c r="BYG132" s="3"/>
      <c r="BYH132" s="3"/>
      <c r="BYI132" s="3"/>
      <c r="BYJ132" s="3"/>
      <c r="BYK132" s="3"/>
      <c r="BYL132" s="3"/>
      <c r="BYM132" s="3"/>
      <c r="BYN132" s="3"/>
      <c r="BYO132" s="3"/>
      <c r="BYP132" s="3"/>
      <c r="BYQ132" s="3"/>
      <c r="BYR132" s="3"/>
      <c r="BYS132" s="3"/>
      <c r="BYT132" s="3"/>
      <c r="BYU132" s="3"/>
      <c r="BYV132" s="3"/>
      <c r="BYW132" s="3"/>
      <c r="BYX132" s="3"/>
      <c r="BYY132" s="3"/>
      <c r="BYZ132" s="3"/>
      <c r="BZA132" s="3"/>
      <c r="BZB132" s="3"/>
      <c r="BZC132" s="3"/>
      <c r="BZD132" s="3"/>
      <c r="BZE132" s="3"/>
      <c r="BZF132" s="3"/>
      <c r="BZG132" s="3"/>
      <c r="BZH132" s="3"/>
      <c r="BZI132" s="3"/>
      <c r="BZJ132" s="3"/>
      <c r="BZK132" s="3"/>
      <c r="BZL132" s="3"/>
      <c r="BZM132" s="3"/>
      <c r="BZN132" s="3"/>
      <c r="BZO132" s="3"/>
      <c r="BZP132" s="3"/>
      <c r="BZQ132" s="3"/>
      <c r="BZR132" s="3"/>
      <c r="BZS132" s="3"/>
      <c r="BZT132" s="3"/>
      <c r="BZU132" s="3"/>
      <c r="BZV132" s="3"/>
      <c r="BZW132" s="3"/>
      <c r="BZX132" s="3"/>
      <c r="BZY132" s="3"/>
      <c r="BZZ132" s="3"/>
      <c r="CAA132" s="3"/>
      <c r="CAB132" s="3"/>
      <c r="CAC132" s="3"/>
      <c r="CAD132" s="3"/>
      <c r="CAE132" s="3"/>
      <c r="CAF132" s="3"/>
      <c r="CAG132" s="3"/>
      <c r="CAH132" s="3"/>
      <c r="CAI132" s="3"/>
      <c r="CAJ132" s="3"/>
      <c r="CAK132" s="3"/>
      <c r="CAL132" s="3"/>
      <c r="CAM132" s="3"/>
      <c r="CAN132" s="3"/>
      <c r="CAO132" s="3"/>
      <c r="CAP132" s="3"/>
      <c r="CAQ132" s="3"/>
      <c r="CAR132" s="3"/>
      <c r="CAS132" s="3"/>
      <c r="CAT132" s="3"/>
      <c r="CAU132" s="3"/>
      <c r="CAV132" s="3"/>
      <c r="CAW132" s="3"/>
      <c r="CAX132" s="3"/>
      <c r="CAY132" s="3"/>
      <c r="CAZ132" s="3"/>
      <c r="CBA132" s="3"/>
      <c r="CBB132" s="3"/>
      <c r="CBC132" s="3"/>
      <c r="CBD132" s="3"/>
      <c r="CBE132" s="3"/>
      <c r="CBF132" s="3"/>
      <c r="CBG132" s="3"/>
      <c r="CBH132" s="3"/>
      <c r="CBI132" s="3"/>
      <c r="CBJ132" s="3"/>
      <c r="CBK132" s="3"/>
      <c r="CBL132" s="3"/>
      <c r="CBM132" s="3"/>
      <c r="CBN132" s="3"/>
      <c r="CBO132" s="3"/>
      <c r="CBP132" s="3"/>
      <c r="CBQ132" s="3"/>
      <c r="CBR132" s="3"/>
      <c r="CBS132" s="3"/>
      <c r="CBT132" s="3"/>
      <c r="CBU132" s="3"/>
      <c r="CBV132" s="3"/>
      <c r="CBW132" s="3"/>
      <c r="CBX132" s="3"/>
      <c r="CBY132" s="3"/>
      <c r="CBZ132" s="3"/>
      <c r="CCA132" s="3"/>
      <c r="CCB132" s="3"/>
      <c r="CCC132" s="3"/>
      <c r="CCD132" s="3"/>
      <c r="CCE132" s="3"/>
      <c r="CCF132" s="3"/>
      <c r="CCG132" s="3"/>
      <c r="CCH132" s="3"/>
      <c r="CCI132" s="3"/>
      <c r="CCJ132" s="3"/>
      <c r="CCK132" s="3"/>
      <c r="CCL132" s="3"/>
      <c r="CCM132" s="3"/>
      <c r="CCN132" s="3"/>
      <c r="CCO132" s="3"/>
      <c r="CCP132" s="3"/>
      <c r="CCQ132" s="3"/>
      <c r="CCR132" s="3"/>
      <c r="CCS132" s="3"/>
      <c r="CCT132" s="3"/>
      <c r="CCU132" s="3"/>
      <c r="CCV132" s="3"/>
      <c r="CCW132" s="3"/>
      <c r="CCX132" s="3"/>
      <c r="CCY132" s="3"/>
      <c r="CCZ132" s="3"/>
      <c r="CDA132" s="3"/>
      <c r="CDB132" s="3"/>
      <c r="CDC132" s="3"/>
      <c r="CDD132" s="3"/>
      <c r="CDE132" s="3"/>
      <c r="CDF132" s="3"/>
      <c r="CDG132" s="3"/>
      <c r="CDH132" s="3"/>
      <c r="CDI132" s="3"/>
      <c r="CDJ132" s="3"/>
      <c r="CDK132" s="3"/>
      <c r="CDL132" s="3"/>
      <c r="CDM132" s="3"/>
      <c r="CDN132" s="3"/>
      <c r="CDO132" s="3"/>
      <c r="CDP132" s="3"/>
      <c r="CDQ132" s="3"/>
      <c r="CDR132" s="3"/>
      <c r="CDS132" s="3"/>
      <c r="CDT132" s="3"/>
      <c r="CDU132" s="3"/>
      <c r="CDV132" s="3"/>
      <c r="CDW132" s="3"/>
      <c r="CDX132" s="3"/>
      <c r="CDY132" s="3"/>
      <c r="CDZ132" s="3"/>
      <c r="CEA132" s="3"/>
      <c r="CEB132" s="3"/>
      <c r="CEC132" s="3"/>
      <c r="CED132" s="3"/>
      <c r="CEE132" s="3"/>
      <c r="CEF132" s="3"/>
      <c r="CEG132" s="3"/>
      <c r="CEH132" s="3"/>
      <c r="CEI132" s="3"/>
      <c r="CEJ132" s="3"/>
      <c r="CEK132" s="3"/>
      <c r="CEL132" s="3"/>
      <c r="CEM132" s="3"/>
      <c r="CEN132" s="3"/>
      <c r="CEO132" s="3"/>
      <c r="CEP132" s="3"/>
      <c r="CEQ132" s="3"/>
      <c r="CER132" s="3"/>
      <c r="CES132" s="3"/>
      <c r="CET132" s="3"/>
      <c r="CEU132" s="3"/>
      <c r="CEV132" s="3"/>
      <c r="CEW132" s="3"/>
      <c r="CEX132" s="3"/>
      <c r="CEY132" s="3"/>
      <c r="CEZ132" s="3"/>
      <c r="CFA132" s="3"/>
      <c r="CFB132" s="3"/>
      <c r="CFC132" s="3"/>
      <c r="CFD132" s="3"/>
      <c r="CFE132" s="3"/>
      <c r="CFF132" s="3"/>
      <c r="CFG132" s="3"/>
      <c r="CFH132" s="3"/>
      <c r="CFI132" s="3"/>
      <c r="CFJ132" s="3"/>
      <c r="CFK132" s="3"/>
      <c r="CFL132" s="3"/>
      <c r="CFM132" s="3"/>
      <c r="CFN132" s="3"/>
      <c r="CFO132" s="3"/>
      <c r="CFP132" s="3"/>
      <c r="CFQ132" s="3"/>
      <c r="CFR132" s="3"/>
      <c r="CFS132" s="3"/>
      <c r="CFT132" s="3"/>
      <c r="CFU132" s="3"/>
      <c r="CFV132" s="3"/>
      <c r="CFW132" s="3"/>
      <c r="CFX132" s="3"/>
      <c r="CFY132" s="3"/>
      <c r="CFZ132" s="3"/>
      <c r="CGA132" s="3"/>
      <c r="CGB132" s="3"/>
      <c r="CGC132" s="3"/>
      <c r="CGD132" s="3"/>
      <c r="CGE132" s="3"/>
      <c r="CGF132" s="3"/>
      <c r="CGG132" s="3"/>
      <c r="CGH132" s="3"/>
      <c r="CGI132" s="3"/>
      <c r="CGJ132" s="3"/>
      <c r="CGK132" s="3"/>
      <c r="CGL132" s="3"/>
      <c r="CGM132" s="3"/>
      <c r="CGN132" s="3"/>
      <c r="CGO132" s="3"/>
      <c r="CGP132" s="3"/>
      <c r="CGQ132" s="3"/>
      <c r="CGR132" s="3"/>
      <c r="CGS132" s="3"/>
      <c r="CGT132" s="3"/>
      <c r="CGU132" s="3"/>
      <c r="CGV132" s="3"/>
      <c r="CGW132" s="3"/>
      <c r="CGX132" s="3"/>
      <c r="CGY132" s="3"/>
      <c r="CGZ132" s="3"/>
      <c r="CHA132" s="3"/>
      <c r="CHB132" s="3"/>
      <c r="CHC132" s="3"/>
      <c r="CHD132" s="3"/>
      <c r="CHE132" s="3"/>
      <c r="CHF132" s="3"/>
      <c r="CHG132" s="3"/>
      <c r="CHH132" s="3"/>
      <c r="CHI132" s="3"/>
      <c r="CHJ132" s="3"/>
      <c r="CHK132" s="3"/>
      <c r="CHL132" s="3"/>
      <c r="CHM132" s="3"/>
      <c r="CHN132" s="3"/>
      <c r="CHO132" s="3"/>
      <c r="CHP132" s="3"/>
      <c r="CHQ132" s="3"/>
      <c r="CHR132" s="3"/>
      <c r="CHS132" s="3"/>
      <c r="CHT132" s="3"/>
      <c r="CHU132" s="3"/>
      <c r="CHV132" s="3"/>
      <c r="CHW132" s="3"/>
      <c r="CHX132" s="3"/>
      <c r="CHY132" s="3"/>
      <c r="CHZ132" s="3"/>
      <c r="CIA132" s="3"/>
      <c r="CIB132" s="3"/>
      <c r="CIC132" s="3"/>
      <c r="CID132" s="3"/>
      <c r="CIE132" s="3"/>
      <c r="CIF132" s="3"/>
      <c r="CIG132" s="3"/>
      <c r="CIH132" s="3"/>
      <c r="CII132" s="3"/>
      <c r="CIJ132" s="3"/>
      <c r="CIK132" s="3"/>
      <c r="CIL132" s="3"/>
      <c r="CIM132" s="3"/>
      <c r="CIN132" s="3"/>
      <c r="CIO132" s="3"/>
      <c r="CIP132" s="3"/>
      <c r="CIQ132" s="3"/>
      <c r="CIR132" s="3"/>
      <c r="CIS132" s="3"/>
      <c r="CIT132" s="3"/>
      <c r="CIU132" s="3"/>
      <c r="CIV132" s="3"/>
      <c r="CIW132" s="3"/>
      <c r="CIX132" s="3"/>
      <c r="CIY132" s="3"/>
      <c r="CIZ132" s="3"/>
      <c r="CJA132" s="3"/>
      <c r="CJB132" s="3"/>
      <c r="CJC132" s="3"/>
      <c r="CJD132" s="3"/>
      <c r="CJE132" s="3"/>
      <c r="CJF132" s="3"/>
      <c r="CJG132" s="3"/>
      <c r="CJH132" s="3"/>
      <c r="CJI132" s="3"/>
      <c r="CJJ132" s="3"/>
      <c r="CJK132" s="3"/>
      <c r="CJL132" s="3"/>
      <c r="CJM132" s="3"/>
      <c r="CJN132" s="3"/>
      <c r="CJO132" s="3"/>
      <c r="CJP132" s="3"/>
      <c r="CJQ132" s="3"/>
      <c r="CJR132" s="3"/>
      <c r="CJS132" s="3"/>
      <c r="CJT132" s="3"/>
      <c r="CJU132" s="3"/>
      <c r="CJV132" s="3"/>
      <c r="CJW132" s="3"/>
      <c r="CJX132" s="3"/>
      <c r="CJY132" s="3"/>
      <c r="CJZ132" s="3"/>
      <c r="CKA132" s="3"/>
      <c r="CKB132" s="3"/>
      <c r="CKC132" s="3"/>
      <c r="CKD132" s="3"/>
      <c r="CKE132" s="3"/>
      <c r="CKF132" s="3"/>
      <c r="CKG132" s="3"/>
      <c r="CKH132" s="3"/>
      <c r="CKI132" s="3"/>
      <c r="CKJ132" s="3"/>
      <c r="CKK132" s="3"/>
      <c r="CKL132" s="3"/>
      <c r="CKM132" s="3"/>
      <c r="CKN132" s="3"/>
      <c r="CKO132" s="3"/>
      <c r="CKP132" s="3"/>
      <c r="CKQ132" s="3"/>
      <c r="CKR132" s="3"/>
      <c r="CKS132" s="3"/>
      <c r="CKT132" s="3"/>
      <c r="CKU132" s="3"/>
      <c r="CKV132" s="3"/>
      <c r="CKW132" s="3"/>
      <c r="CKX132" s="3"/>
      <c r="CKY132" s="3"/>
      <c r="CKZ132" s="3"/>
      <c r="CLA132" s="3"/>
      <c r="CLB132" s="3"/>
      <c r="CLC132" s="3"/>
      <c r="CLD132" s="3"/>
      <c r="CLE132" s="3"/>
      <c r="CLF132" s="3"/>
      <c r="CLG132" s="3"/>
      <c r="CLH132" s="3"/>
      <c r="CLI132" s="3"/>
      <c r="CLJ132" s="3"/>
      <c r="CLK132" s="3"/>
      <c r="CLL132" s="3"/>
      <c r="CLM132" s="3"/>
      <c r="CLN132" s="3"/>
      <c r="CLO132" s="3"/>
      <c r="CLP132" s="3"/>
      <c r="CLQ132" s="3"/>
      <c r="CLR132" s="3"/>
      <c r="CLS132" s="3"/>
      <c r="CLT132" s="3"/>
      <c r="CLU132" s="3"/>
      <c r="CLV132" s="3"/>
      <c r="CLW132" s="3"/>
      <c r="CLX132" s="3"/>
      <c r="CLY132" s="3"/>
      <c r="CLZ132" s="3"/>
      <c r="CMA132" s="3"/>
      <c r="CMB132" s="3"/>
      <c r="CMC132" s="3"/>
      <c r="CMD132" s="3"/>
      <c r="CME132" s="3"/>
      <c r="CMF132" s="3"/>
      <c r="CMG132" s="3"/>
      <c r="CMH132" s="3"/>
      <c r="CMI132" s="3"/>
      <c r="CMJ132" s="3"/>
      <c r="CMK132" s="3"/>
      <c r="CML132" s="3"/>
      <c r="CMM132" s="3"/>
      <c r="CMN132" s="3"/>
      <c r="CMO132" s="3"/>
      <c r="CMP132" s="3"/>
      <c r="CMQ132" s="3"/>
      <c r="CMR132" s="3"/>
      <c r="CMS132" s="3"/>
      <c r="CMT132" s="3"/>
      <c r="CMU132" s="3"/>
      <c r="CMV132" s="3"/>
      <c r="CMW132" s="3"/>
      <c r="CMX132" s="3"/>
      <c r="CMY132" s="3"/>
      <c r="CMZ132" s="3"/>
      <c r="CNA132" s="3"/>
      <c r="CNB132" s="3"/>
      <c r="CNC132" s="3"/>
      <c r="CND132" s="3"/>
      <c r="CNE132" s="3"/>
      <c r="CNF132" s="3"/>
      <c r="CNG132" s="3"/>
      <c r="CNH132" s="3"/>
      <c r="CNI132" s="3"/>
      <c r="CNJ132" s="3"/>
      <c r="CNK132" s="3"/>
      <c r="CNL132" s="3"/>
      <c r="CNM132" s="3"/>
      <c r="CNN132" s="3"/>
      <c r="CNO132" s="3"/>
      <c r="CNP132" s="3"/>
      <c r="CNQ132" s="3"/>
      <c r="CNR132" s="3"/>
      <c r="CNS132" s="3"/>
      <c r="CNT132" s="3"/>
      <c r="CNU132" s="3"/>
      <c r="CNV132" s="3"/>
      <c r="CNW132" s="3"/>
      <c r="CNX132" s="3"/>
      <c r="CNY132" s="3"/>
      <c r="CNZ132" s="3"/>
      <c r="COA132" s="3"/>
      <c r="COB132" s="3"/>
      <c r="COC132" s="3"/>
      <c r="COD132" s="3"/>
      <c r="COE132" s="3"/>
      <c r="COF132" s="3"/>
      <c r="COG132" s="3"/>
      <c r="COH132" s="3"/>
      <c r="COI132" s="3"/>
      <c r="COJ132" s="3"/>
      <c r="COK132" s="3"/>
      <c r="COL132" s="3"/>
      <c r="COM132" s="3"/>
      <c r="CON132" s="3"/>
      <c r="COO132" s="3"/>
      <c r="COP132" s="3"/>
      <c r="COQ132" s="3"/>
      <c r="COR132" s="3"/>
      <c r="COS132" s="3"/>
      <c r="COT132" s="3"/>
      <c r="COU132" s="3"/>
      <c r="COV132" s="3"/>
      <c r="COW132" s="3"/>
      <c r="COX132" s="3"/>
      <c r="COY132" s="3"/>
      <c r="COZ132" s="3"/>
      <c r="CPA132" s="3"/>
      <c r="CPB132" s="3"/>
      <c r="CPC132" s="3"/>
      <c r="CPD132" s="3"/>
      <c r="CPE132" s="3"/>
      <c r="CPF132" s="3"/>
      <c r="CPG132" s="3"/>
      <c r="CPH132" s="3"/>
      <c r="CPI132" s="3"/>
      <c r="CPJ132" s="3"/>
      <c r="CPK132" s="3"/>
      <c r="CPL132" s="3"/>
      <c r="CPM132" s="3"/>
      <c r="CPN132" s="3"/>
      <c r="CPO132" s="3"/>
      <c r="CPP132" s="3"/>
      <c r="CPQ132" s="3"/>
      <c r="CPR132" s="3"/>
      <c r="CPS132" s="3"/>
      <c r="CPT132" s="3"/>
      <c r="CPU132" s="3"/>
      <c r="CPV132" s="3"/>
      <c r="CPW132" s="3"/>
      <c r="CPX132" s="3"/>
      <c r="CPY132" s="3"/>
      <c r="CPZ132" s="3"/>
      <c r="CQA132" s="3"/>
      <c r="CQB132" s="3"/>
      <c r="CQC132" s="3"/>
      <c r="CQD132" s="3"/>
      <c r="CQE132" s="3"/>
      <c r="CQF132" s="3"/>
      <c r="CQG132" s="3"/>
      <c r="CQH132" s="3"/>
      <c r="CQI132" s="3"/>
      <c r="CQJ132" s="3"/>
      <c r="CQK132" s="3"/>
      <c r="CQL132" s="3"/>
      <c r="CQM132" s="3"/>
      <c r="CQN132" s="3"/>
      <c r="CQO132" s="3"/>
      <c r="CQP132" s="3"/>
      <c r="CQQ132" s="3"/>
      <c r="CQR132" s="3"/>
      <c r="CQS132" s="3"/>
      <c r="CQT132" s="3"/>
      <c r="CQU132" s="3"/>
      <c r="CQV132" s="3"/>
      <c r="CQW132" s="3"/>
      <c r="CQX132" s="3"/>
      <c r="CQY132" s="3"/>
      <c r="CQZ132" s="3"/>
      <c r="CRA132" s="3"/>
      <c r="CRB132" s="3"/>
      <c r="CRC132" s="3"/>
      <c r="CRD132" s="3"/>
      <c r="CRE132" s="3"/>
      <c r="CRF132" s="3"/>
      <c r="CRG132" s="3"/>
      <c r="CRH132" s="3"/>
      <c r="CRI132" s="3"/>
      <c r="CRJ132" s="3"/>
      <c r="CRK132" s="3"/>
      <c r="CRL132" s="3"/>
      <c r="CRM132" s="3"/>
      <c r="CRN132" s="3"/>
      <c r="CRO132" s="3"/>
      <c r="CRP132" s="3"/>
      <c r="CRQ132" s="3"/>
      <c r="CRR132" s="3"/>
      <c r="CRS132" s="3"/>
      <c r="CRT132" s="3"/>
      <c r="CRU132" s="3"/>
      <c r="CRV132" s="3"/>
      <c r="CRW132" s="3"/>
      <c r="CRX132" s="3"/>
      <c r="CRY132" s="3"/>
      <c r="CRZ132" s="3"/>
      <c r="CSA132" s="3"/>
      <c r="CSB132" s="3"/>
      <c r="CSC132" s="3"/>
      <c r="CSD132" s="3"/>
      <c r="CSE132" s="3"/>
      <c r="CSF132" s="3"/>
      <c r="CSG132" s="3"/>
      <c r="CSH132" s="3"/>
      <c r="CSI132" s="3"/>
      <c r="CSJ132" s="3"/>
      <c r="CSK132" s="3"/>
      <c r="CSL132" s="3"/>
      <c r="CSM132" s="3"/>
      <c r="CSN132" s="3"/>
      <c r="CSO132" s="3"/>
      <c r="CSP132" s="3"/>
      <c r="CSQ132" s="3"/>
      <c r="CSR132" s="3"/>
      <c r="CSS132" s="3"/>
      <c r="CST132" s="3"/>
      <c r="CSU132" s="3"/>
      <c r="CSV132" s="3"/>
      <c r="CSW132" s="3"/>
      <c r="CSX132" s="3"/>
      <c r="CSY132" s="3"/>
      <c r="CSZ132" s="3"/>
      <c r="CTA132" s="3"/>
      <c r="CTB132" s="3"/>
      <c r="CTC132" s="3"/>
      <c r="CTD132" s="3"/>
      <c r="CTE132" s="3"/>
      <c r="CTF132" s="3"/>
      <c r="CTG132" s="3"/>
      <c r="CTH132" s="3"/>
      <c r="CTI132" s="3"/>
      <c r="CTJ132" s="3"/>
      <c r="CTK132" s="3"/>
      <c r="CTL132" s="3"/>
      <c r="CTM132" s="3"/>
      <c r="CTN132" s="3"/>
      <c r="CTO132" s="3"/>
      <c r="CTP132" s="3"/>
      <c r="CTQ132" s="3"/>
      <c r="CTR132" s="3"/>
      <c r="CTS132" s="3"/>
      <c r="CTT132" s="3"/>
      <c r="CTU132" s="3"/>
      <c r="CTV132" s="3"/>
      <c r="CTW132" s="3"/>
      <c r="CTX132" s="3"/>
      <c r="CTY132" s="3"/>
      <c r="CTZ132" s="3"/>
      <c r="CUA132" s="3"/>
      <c r="CUB132" s="3"/>
      <c r="CUC132" s="3"/>
      <c r="CUD132" s="3"/>
      <c r="CUE132" s="3"/>
      <c r="CUF132" s="3"/>
      <c r="CUG132" s="3"/>
      <c r="CUH132" s="3"/>
      <c r="CUI132" s="3"/>
      <c r="CUJ132" s="3"/>
      <c r="CUK132" s="3"/>
      <c r="CUL132" s="3"/>
      <c r="CUM132" s="3"/>
      <c r="CUN132" s="3"/>
      <c r="CUO132" s="3"/>
      <c r="CUP132" s="3"/>
      <c r="CUQ132" s="3"/>
      <c r="CUR132" s="3"/>
      <c r="CUS132" s="3"/>
      <c r="CUT132" s="3"/>
      <c r="CUU132" s="3"/>
      <c r="CUV132" s="3"/>
      <c r="CUW132" s="3"/>
      <c r="CUX132" s="3"/>
      <c r="CUY132" s="3"/>
      <c r="CUZ132" s="3"/>
      <c r="CVA132" s="3"/>
      <c r="CVB132" s="3"/>
      <c r="CVC132" s="3"/>
      <c r="CVD132" s="3"/>
      <c r="CVE132" s="3"/>
      <c r="CVF132" s="3"/>
      <c r="CVG132" s="3"/>
      <c r="CVH132" s="3"/>
      <c r="CVI132" s="3"/>
      <c r="CVJ132" s="3"/>
      <c r="CVK132" s="3"/>
      <c r="CVL132" s="3"/>
      <c r="CVM132" s="3"/>
      <c r="CVN132" s="3"/>
      <c r="CVO132" s="3"/>
      <c r="CVP132" s="3"/>
      <c r="CVQ132" s="3"/>
      <c r="CVR132" s="3"/>
      <c r="CVS132" s="3"/>
      <c r="CVT132" s="3"/>
      <c r="CVU132" s="3"/>
      <c r="CVV132" s="3"/>
      <c r="CVW132" s="3"/>
      <c r="CVX132" s="3"/>
      <c r="CVY132" s="3"/>
      <c r="CVZ132" s="3"/>
      <c r="CWA132" s="3"/>
      <c r="CWB132" s="3"/>
      <c r="CWC132" s="3"/>
      <c r="CWD132" s="3"/>
      <c r="CWE132" s="3"/>
      <c r="CWF132" s="3"/>
      <c r="CWG132" s="3"/>
      <c r="CWH132" s="3"/>
      <c r="CWI132" s="3"/>
      <c r="CWJ132" s="3"/>
      <c r="CWK132" s="3"/>
      <c r="CWL132" s="3"/>
      <c r="CWM132" s="3"/>
      <c r="CWN132" s="3"/>
      <c r="CWO132" s="3"/>
      <c r="CWP132" s="3"/>
      <c r="CWQ132" s="3"/>
      <c r="CWR132" s="3"/>
      <c r="CWS132" s="3"/>
      <c r="CWT132" s="3"/>
      <c r="CWU132" s="3"/>
      <c r="CWV132" s="3"/>
      <c r="CWW132" s="3"/>
      <c r="CWX132" s="3"/>
      <c r="CWY132" s="3"/>
      <c r="CWZ132" s="3"/>
      <c r="CXA132" s="3"/>
      <c r="CXB132" s="3"/>
      <c r="CXC132" s="3"/>
      <c r="CXD132" s="3"/>
      <c r="CXE132" s="3"/>
      <c r="CXF132" s="3"/>
      <c r="CXG132" s="3"/>
      <c r="CXH132" s="3"/>
      <c r="CXI132" s="3"/>
      <c r="CXJ132" s="3"/>
      <c r="CXK132" s="3"/>
      <c r="CXL132" s="3"/>
      <c r="CXM132" s="3"/>
      <c r="CXN132" s="3"/>
      <c r="CXO132" s="3"/>
      <c r="CXP132" s="3"/>
      <c r="CXQ132" s="3"/>
      <c r="CXR132" s="3"/>
      <c r="CXS132" s="3"/>
      <c r="CXT132" s="3"/>
      <c r="CXU132" s="3"/>
      <c r="CXV132" s="3"/>
      <c r="CXW132" s="3"/>
      <c r="CXX132" s="3"/>
      <c r="CXY132" s="3"/>
      <c r="CXZ132" s="3"/>
      <c r="CYA132" s="3"/>
      <c r="CYB132" s="3"/>
      <c r="CYC132" s="3"/>
      <c r="CYD132" s="3"/>
      <c r="CYE132" s="3"/>
      <c r="CYF132" s="3"/>
      <c r="CYG132" s="3"/>
      <c r="CYH132" s="3"/>
      <c r="CYI132" s="3"/>
      <c r="CYJ132" s="3"/>
      <c r="CYK132" s="3"/>
      <c r="CYL132" s="3"/>
      <c r="CYM132" s="3"/>
      <c r="CYN132" s="3"/>
      <c r="CYO132" s="3"/>
      <c r="CYP132" s="3"/>
      <c r="CYQ132" s="3"/>
      <c r="CYR132" s="3"/>
      <c r="CYS132" s="3"/>
      <c r="CYT132" s="3"/>
      <c r="CYU132" s="3"/>
      <c r="CYV132" s="3"/>
      <c r="CYW132" s="3"/>
      <c r="CYX132" s="3"/>
      <c r="CYY132" s="3"/>
      <c r="CYZ132" s="3"/>
      <c r="CZA132" s="3"/>
      <c r="CZB132" s="3"/>
      <c r="CZC132" s="3"/>
      <c r="CZD132" s="3"/>
      <c r="CZE132" s="3"/>
      <c r="CZF132" s="3"/>
      <c r="CZG132" s="3"/>
      <c r="CZH132" s="3"/>
      <c r="CZI132" s="3"/>
      <c r="CZJ132" s="3"/>
      <c r="CZK132" s="3"/>
      <c r="CZL132" s="3"/>
      <c r="CZM132" s="3"/>
      <c r="CZN132" s="3"/>
      <c r="CZO132" s="3"/>
      <c r="CZP132" s="3"/>
      <c r="CZQ132" s="3"/>
      <c r="CZR132" s="3"/>
      <c r="CZS132" s="3"/>
      <c r="CZT132" s="3"/>
      <c r="CZU132" s="3"/>
      <c r="CZV132" s="3"/>
      <c r="CZW132" s="3"/>
      <c r="CZX132" s="3"/>
      <c r="CZY132" s="3"/>
      <c r="CZZ132" s="3"/>
      <c r="DAA132" s="3"/>
      <c r="DAB132" s="3"/>
      <c r="DAC132" s="3"/>
      <c r="DAD132" s="3"/>
      <c r="DAE132" s="3"/>
      <c r="DAF132" s="3"/>
      <c r="DAG132" s="3"/>
      <c r="DAH132" s="3"/>
      <c r="DAI132" s="3"/>
      <c r="DAJ132" s="3"/>
      <c r="DAK132" s="3"/>
      <c r="DAL132" s="3"/>
      <c r="DAM132" s="3"/>
      <c r="DAN132" s="3"/>
      <c r="DAO132" s="3"/>
      <c r="DAP132" s="3"/>
      <c r="DAQ132" s="3"/>
      <c r="DAR132" s="3"/>
      <c r="DAS132" s="3"/>
      <c r="DAT132" s="3"/>
      <c r="DAU132" s="3"/>
      <c r="DAV132" s="3"/>
      <c r="DAW132" s="3"/>
      <c r="DAX132" s="3"/>
      <c r="DAY132" s="3"/>
      <c r="DAZ132" s="3"/>
      <c r="DBA132" s="3"/>
      <c r="DBB132" s="3"/>
      <c r="DBC132" s="3"/>
      <c r="DBD132" s="3"/>
      <c r="DBE132" s="3"/>
      <c r="DBF132" s="3"/>
      <c r="DBG132" s="3"/>
      <c r="DBH132" s="3"/>
      <c r="DBI132" s="3"/>
      <c r="DBJ132" s="3"/>
      <c r="DBK132" s="3"/>
      <c r="DBL132" s="3"/>
      <c r="DBM132" s="3"/>
      <c r="DBN132" s="3"/>
      <c r="DBO132" s="3"/>
      <c r="DBP132" s="3"/>
      <c r="DBQ132" s="3"/>
      <c r="DBR132" s="3"/>
      <c r="DBS132" s="3"/>
      <c r="DBT132" s="3"/>
      <c r="DBU132" s="3"/>
      <c r="DBV132" s="3"/>
      <c r="DBW132" s="3"/>
      <c r="DBX132" s="3"/>
      <c r="DBY132" s="3"/>
      <c r="DBZ132" s="3"/>
      <c r="DCA132" s="3"/>
      <c r="DCB132" s="3"/>
      <c r="DCC132" s="3"/>
      <c r="DCD132" s="3"/>
      <c r="DCE132" s="3"/>
      <c r="DCF132" s="3"/>
      <c r="DCG132" s="3"/>
      <c r="DCH132" s="3"/>
      <c r="DCI132" s="3"/>
      <c r="DCJ132" s="3"/>
      <c r="DCK132" s="3"/>
      <c r="DCL132" s="3"/>
      <c r="DCM132" s="3"/>
      <c r="DCN132" s="3"/>
      <c r="DCO132" s="3"/>
      <c r="DCP132" s="3"/>
      <c r="DCQ132" s="3"/>
      <c r="DCR132" s="3"/>
      <c r="DCS132" s="3"/>
      <c r="DCT132" s="3"/>
      <c r="DCU132" s="3"/>
      <c r="DCV132" s="3"/>
      <c r="DCW132" s="3"/>
      <c r="DCX132" s="3"/>
      <c r="DCY132" s="3"/>
      <c r="DCZ132" s="3"/>
      <c r="DDA132" s="3"/>
      <c r="DDB132" s="3"/>
      <c r="DDC132" s="3"/>
      <c r="DDD132" s="3"/>
      <c r="DDE132" s="3"/>
      <c r="DDF132" s="3"/>
      <c r="DDG132" s="3"/>
      <c r="DDH132" s="3"/>
      <c r="DDI132" s="3"/>
      <c r="DDJ132" s="3"/>
      <c r="DDK132" s="3"/>
      <c r="DDL132" s="3"/>
      <c r="DDM132" s="3"/>
      <c r="DDN132" s="3"/>
      <c r="DDO132" s="3"/>
      <c r="DDP132" s="3"/>
      <c r="DDQ132" s="3"/>
      <c r="DDR132" s="3"/>
      <c r="DDS132" s="3"/>
      <c r="DDT132" s="3"/>
      <c r="DDU132" s="3"/>
      <c r="DDV132" s="3"/>
      <c r="DDW132" s="3"/>
      <c r="DDX132" s="3"/>
      <c r="DDY132" s="3"/>
      <c r="DDZ132" s="3"/>
      <c r="DEA132" s="3"/>
      <c r="DEB132" s="3"/>
      <c r="DEC132" s="3"/>
      <c r="DED132" s="3"/>
      <c r="DEE132" s="3"/>
      <c r="DEF132" s="3"/>
      <c r="DEG132" s="3"/>
      <c r="DEH132" s="3"/>
      <c r="DEI132" s="3"/>
      <c r="DEJ132" s="3"/>
      <c r="DEK132" s="3"/>
      <c r="DEL132" s="3"/>
      <c r="DEM132" s="3"/>
      <c r="DEN132" s="3"/>
      <c r="DEO132" s="3"/>
      <c r="DEP132" s="3"/>
      <c r="DEQ132" s="3"/>
      <c r="DER132" s="3"/>
      <c r="DES132" s="3"/>
      <c r="DET132" s="3"/>
      <c r="DEU132" s="3"/>
      <c r="DEV132" s="3"/>
      <c r="DEW132" s="3"/>
      <c r="DEX132" s="3"/>
      <c r="DEY132" s="3"/>
      <c r="DEZ132" s="3"/>
      <c r="DFA132" s="3"/>
      <c r="DFB132" s="3"/>
      <c r="DFC132" s="3"/>
      <c r="DFD132" s="3"/>
      <c r="DFE132" s="3"/>
      <c r="DFF132" s="3"/>
      <c r="DFG132" s="3"/>
      <c r="DFH132" s="3"/>
      <c r="DFI132" s="3"/>
      <c r="DFJ132" s="3"/>
      <c r="DFK132" s="3"/>
      <c r="DFL132" s="3"/>
      <c r="DFM132" s="3"/>
      <c r="DFN132" s="3"/>
      <c r="DFO132" s="3"/>
      <c r="DFP132" s="3"/>
      <c r="DFQ132" s="3"/>
      <c r="DFR132" s="3"/>
      <c r="DFS132" s="3"/>
      <c r="DFT132" s="3"/>
      <c r="DFU132" s="3"/>
      <c r="DFV132" s="3"/>
      <c r="DFW132" s="3"/>
      <c r="DFX132" s="3"/>
      <c r="DFY132" s="3"/>
      <c r="DFZ132" s="3"/>
      <c r="DGA132" s="3"/>
      <c r="DGB132" s="3"/>
      <c r="DGC132" s="3"/>
      <c r="DGD132" s="3"/>
      <c r="DGE132" s="3"/>
      <c r="DGF132" s="3"/>
      <c r="DGG132" s="3"/>
      <c r="DGH132" s="3"/>
      <c r="DGI132" s="3"/>
      <c r="DGJ132" s="3"/>
      <c r="DGK132" s="3"/>
      <c r="DGL132" s="3"/>
      <c r="DGM132" s="3"/>
      <c r="DGN132" s="3"/>
      <c r="DGO132" s="3"/>
      <c r="DGP132" s="3"/>
      <c r="DGQ132" s="3"/>
      <c r="DGR132" s="3"/>
      <c r="DGS132" s="3"/>
      <c r="DGT132" s="3"/>
      <c r="DGU132" s="3"/>
      <c r="DGV132" s="3"/>
      <c r="DGW132" s="3"/>
      <c r="DGX132" s="3"/>
      <c r="DGY132" s="3"/>
      <c r="DGZ132" s="3"/>
      <c r="DHA132" s="3"/>
      <c r="DHB132" s="3"/>
      <c r="DHC132" s="3"/>
      <c r="DHD132" s="3"/>
      <c r="DHE132" s="3"/>
      <c r="DHF132" s="3"/>
      <c r="DHG132" s="3"/>
      <c r="DHH132" s="3"/>
      <c r="DHI132" s="3"/>
      <c r="DHJ132" s="3"/>
      <c r="DHK132" s="3"/>
      <c r="DHL132" s="3"/>
      <c r="DHM132" s="3"/>
      <c r="DHN132" s="3"/>
      <c r="DHO132" s="3"/>
      <c r="DHP132" s="3"/>
      <c r="DHQ132" s="3"/>
      <c r="DHR132" s="3"/>
      <c r="DHS132" s="3"/>
      <c r="DHT132" s="3"/>
      <c r="DHU132" s="3"/>
      <c r="DHV132" s="3"/>
      <c r="DHW132" s="3"/>
      <c r="DHX132" s="3"/>
      <c r="DHY132" s="3"/>
      <c r="DHZ132" s="3"/>
      <c r="DIA132" s="3"/>
      <c r="DIB132" s="3"/>
      <c r="DIC132" s="3"/>
      <c r="DID132" s="3"/>
      <c r="DIE132" s="3"/>
      <c r="DIF132" s="3"/>
      <c r="DIG132" s="3"/>
      <c r="DIH132" s="3"/>
      <c r="DII132" s="3"/>
      <c r="DIJ132" s="3"/>
      <c r="DIK132" s="3"/>
      <c r="DIL132" s="3"/>
      <c r="DIM132" s="3"/>
      <c r="DIN132" s="3"/>
      <c r="DIO132" s="3"/>
      <c r="DIP132" s="3"/>
      <c r="DIQ132" s="3"/>
      <c r="DIR132" s="3"/>
      <c r="DIS132" s="3"/>
      <c r="DIT132" s="3"/>
      <c r="DIU132" s="3"/>
      <c r="DIV132" s="3"/>
      <c r="DIW132" s="3"/>
      <c r="DIX132" s="3"/>
      <c r="DIY132" s="3"/>
      <c r="DIZ132" s="3"/>
      <c r="DJA132" s="3"/>
      <c r="DJB132" s="3"/>
      <c r="DJC132" s="3"/>
      <c r="DJD132" s="3"/>
      <c r="DJE132" s="3"/>
      <c r="DJF132" s="3"/>
      <c r="DJG132" s="3"/>
      <c r="DJH132" s="3"/>
      <c r="DJI132" s="3"/>
      <c r="DJJ132" s="3"/>
      <c r="DJK132" s="3"/>
      <c r="DJL132" s="3"/>
      <c r="DJM132" s="3"/>
      <c r="DJN132" s="3"/>
      <c r="DJO132" s="3"/>
      <c r="DJP132" s="3"/>
      <c r="DJQ132" s="3"/>
      <c r="DJR132" s="3"/>
      <c r="DJS132" s="3"/>
      <c r="DJT132" s="3"/>
      <c r="DJU132" s="3"/>
      <c r="DJV132" s="3"/>
      <c r="DJW132" s="3"/>
      <c r="DJX132" s="3"/>
      <c r="DJY132" s="3"/>
      <c r="DJZ132" s="3"/>
      <c r="DKA132" s="3"/>
      <c r="DKB132" s="3"/>
      <c r="DKC132" s="3"/>
      <c r="DKD132" s="3"/>
      <c r="DKE132" s="3"/>
      <c r="DKF132" s="3"/>
      <c r="DKG132" s="3"/>
      <c r="DKH132" s="3"/>
      <c r="DKI132" s="3"/>
      <c r="DKJ132" s="3"/>
      <c r="DKK132" s="3"/>
      <c r="DKL132" s="3"/>
      <c r="DKM132" s="3"/>
      <c r="DKN132" s="3"/>
      <c r="DKO132" s="3"/>
      <c r="DKP132" s="3"/>
      <c r="DKQ132" s="3"/>
      <c r="DKR132" s="3"/>
      <c r="DKS132" s="3"/>
      <c r="DKT132" s="3"/>
      <c r="DKU132" s="3"/>
      <c r="DKV132" s="3"/>
      <c r="DKW132" s="3"/>
      <c r="DKX132" s="3"/>
      <c r="DKY132" s="3"/>
      <c r="DKZ132" s="3"/>
      <c r="DLA132" s="3"/>
      <c r="DLB132" s="3"/>
      <c r="DLC132" s="3"/>
      <c r="DLD132" s="3"/>
      <c r="DLE132" s="3"/>
      <c r="DLF132" s="3"/>
      <c r="DLG132" s="3"/>
      <c r="DLH132" s="3"/>
      <c r="DLI132" s="3"/>
      <c r="DLJ132" s="3"/>
      <c r="DLK132" s="3"/>
      <c r="DLL132" s="3"/>
      <c r="DLM132" s="3"/>
      <c r="DLN132" s="3"/>
      <c r="DLO132" s="3"/>
      <c r="DLP132" s="3"/>
      <c r="DLQ132" s="3"/>
      <c r="DLR132" s="3"/>
      <c r="DLS132" s="3"/>
      <c r="DLT132" s="3"/>
      <c r="DLU132" s="3"/>
      <c r="DLV132" s="3"/>
      <c r="DLW132" s="3"/>
      <c r="DLX132" s="3"/>
      <c r="DLY132" s="3"/>
      <c r="DLZ132" s="3"/>
      <c r="DMA132" s="3"/>
      <c r="DMB132" s="3"/>
      <c r="DMC132" s="3"/>
      <c r="DMD132" s="3"/>
      <c r="DME132" s="3"/>
      <c r="DMF132" s="3"/>
      <c r="DMG132" s="3"/>
      <c r="DMH132" s="3"/>
      <c r="DMI132" s="3"/>
      <c r="DMJ132" s="3"/>
      <c r="DMK132" s="3"/>
      <c r="DML132" s="3"/>
      <c r="DMM132" s="3"/>
      <c r="DMN132" s="3"/>
      <c r="DMO132" s="3"/>
      <c r="DMP132" s="3"/>
      <c r="DMQ132" s="3"/>
      <c r="DMR132" s="3"/>
      <c r="DMS132" s="3"/>
      <c r="DMT132" s="3"/>
      <c r="DMU132" s="3"/>
      <c r="DMV132" s="3"/>
      <c r="DMW132" s="3"/>
      <c r="DMX132" s="3"/>
      <c r="DMY132" s="3"/>
      <c r="DMZ132" s="3"/>
      <c r="DNA132" s="3"/>
      <c r="DNB132" s="3"/>
      <c r="DNC132" s="3"/>
      <c r="DND132" s="3"/>
      <c r="DNE132" s="3"/>
      <c r="DNF132" s="3"/>
      <c r="DNG132" s="3"/>
      <c r="DNH132" s="3"/>
      <c r="DNI132" s="3"/>
      <c r="DNJ132" s="3"/>
      <c r="DNK132" s="3"/>
      <c r="DNL132" s="3"/>
      <c r="DNM132" s="3"/>
      <c r="DNN132" s="3"/>
      <c r="DNO132" s="3"/>
      <c r="DNP132" s="3"/>
      <c r="DNQ132" s="3"/>
      <c r="DNR132" s="3"/>
      <c r="DNS132" s="3"/>
      <c r="DNT132" s="3"/>
      <c r="DNU132" s="3"/>
      <c r="DNV132" s="3"/>
      <c r="DNW132" s="3"/>
      <c r="DNX132" s="3"/>
      <c r="DNY132" s="3"/>
      <c r="DNZ132" s="3"/>
      <c r="DOA132" s="3"/>
      <c r="DOB132" s="3"/>
      <c r="DOC132" s="3"/>
      <c r="DOD132" s="3"/>
      <c r="DOE132" s="3"/>
      <c r="DOF132" s="3"/>
      <c r="DOG132" s="3"/>
      <c r="DOH132" s="3"/>
      <c r="DOI132" s="3"/>
      <c r="DOJ132" s="3"/>
      <c r="DOK132" s="3"/>
      <c r="DOL132" s="3"/>
      <c r="DOM132" s="3"/>
      <c r="DON132" s="3"/>
      <c r="DOO132" s="3"/>
      <c r="DOP132" s="3"/>
      <c r="DOQ132" s="3"/>
      <c r="DOR132" s="3"/>
      <c r="DOS132" s="3"/>
      <c r="DOT132" s="3"/>
      <c r="DOU132" s="3"/>
      <c r="DOV132" s="3"/>
      <c r="DOW132" s="3"/>
      <c r="DOX132" s="3"/>
      <c r="DOY132" s="3"/>
      <c r="DOZ132" s="3"/>
      <c r="DPA132" s="3"/>
      <c r="DPB132" s="3"/>
      <c r="DPC132" s="3"/>
      <c r="DPD132" s="3"/>
      <c r="DPE132" s="3"/>
      <c r="DPF132" s="3"/>
      <c r="DPG132" s="3"/>
      <c r="DPH132" s="3"/>
      <c r="DPI132" s="3"/>
      <c r="DPJ132" s="3"/>
      <c r="DPK132" s="3"/>
      <c r="DPL132" s="3"/>
      <c r="DPM132" s="3"/>
      <c r="DPN132" s="3"/>
      <c r="DPO132" s="3"/>
      <c r="DPP132" s="3"/>
      <c r="DPQ132" s="3"/>
      <c r="DPR132" s="3"/>
      <c r="DPS132" s="3"/>
      <c r="DPT132" s="3"/>
      <c r="DPU132" s="3"/>
      <c r="DPV132" s="3"/>
      <c r="DPW132" s="3"/>
      <c r="DPX132" s="3"/>
      <c r="DPY132" s="3"/>
      <c r="DPZ132" s="3"/>
      <c r="DQA132" s="3"/>
      <c r="DQB132" s="3"/>
      <c r="DQC132" s="3"/>
      <c r="DQD132" s="3"/>
      <c r="DQE132" s="3"/>
      <c r="DQF132" s="3"/>
      <c r="DQG132" s="3"/>
      <c r="DQH132" s="3"/>
      <c r="DQI132" s="3"/>
      <c r="DQJ132" s="3"/>
      <c r="DQK132" s="3"/>
      <c r="DQL132" s="3"/>
      <c r="DQM132" s="3"/>
      <c r="DQN132" s="3"/>
      <c r="DQO132" s="3"/>
      <c r="DQP132" s="3"/>
      <c r="DQQ132" s="3"/>
      <c r="DQR132" s="3"/>
      <c r="DQS132" s="3"/>
      <c r="DQT132" s="3"/>
      <c r="DQU132" s="3"/>
      <c r="DQV132" s="3"/>
      <c r="DQW132" s="3"/>
      <c r="DQX132" s="3"/>
      <c r="DQY132" s="3"/>
      <c r="DQZ132" s="3"/>
      <c r="DRA132" s="3"/>
      <c r="DRB132" s="3"/>
      <c r="DRC132" s="3"/>
      <c r="DRD132" s="3"/>
      <c r="DRE132" s="3"/>
      <c r="DRF132" s="3"/>
      <c r="DRG132" s="3"/>
      <c r="DRH132" s="3"/>
      <c r="DRI132" s="3"/>
      <c r="DRJ132" s="3"/>
      <c r="DRK132" s="3"/>
      <c r="DRL132" s="3"/>
      <c r="DRM132" s="3"/>
      <c r="DRN132" s="3"/>
      <c r="DRO132" s="3"/>
      <c r="DRP132" s="3"/>
      <c r="DRQ132" s="3"/>
      <c r="DRR132" s="3"/>
      <c r="DRS132" s="3"/>
      <c r="DRT132" s="3"/>
      <c r="DRU132" s="3"/>
      <c r="DRV132" s="3"/>
      <c r="DRW132" s="3"/>
      <c r="DRX132" s="3"/>
      <c r="DRY132" s="3"/>
      <c r="DRZ132" s="3"/>
      <c r="DSA132" s="3"/>
      <c r="DSB132" s="3"/>
      <c r="DSC132" s="3"/>
      <c r="DSD132" s="3"/>
      <c r="DSE132" s="3"/>
      <c r="DSF132" s="3"/>
      <c r="DSG132" s="3"/>
      <c r="DSH132" s="3"/>
      <c r="DSI132" s="3"/>
      <c r="DSJ132" s="3"/>
      <c r="DSK132" s="3"/>
      <c r="DSL132" s="3"/>
      <c r="DSM132" s="3"/>
      <c r="DSN132" s="3"/>
      <c r="DSO132" s="3"/>
      <c r="DSP132" s="3"/>
      <c r="DSQ132" s="3"/>
      <c r="DSR132" s="3"/>
      <c r="DSS132" s="3"/>
      <c r="DST132" s="3"/>
      <c r="DSU132" s="3"/>
      <c r="DSV132" s="3"/>
      <c r="DSW132" s="3"/>
      <c r="DSX132" s="3"/>
      <c r="DSY132" s="3"/>
      <c r="DSZ132" s="3"/>
      <c r="DTA132" s="3"/>
      <c r="DTB132" s="3"/>
      <c r="DTC132" s="3"/>
      <c r="DTD132" s="3"/>
      <c r="DTE132" s="3"/>
      <c r="DTF132" s="3"/>
      <c r="DTG132" s="3"/>
      <c r="DTH132" s="3"/>
      <c r="DTI132" s="3"/>
      <c r="DTJ132" s="3"/>
      <c r="DTK132" s="3"/>
      <c r="DTL132" s="3"/>
      <c r="DTM132" s="3"/>
      <c r="DTN132" s="3"/>
      <c r="DTO132" s="3"/>
      <c r="DTP132" s="3"/>
      <c r="DTQ132" s="3"/>
      <c r="DTR132" s="3"/>
      <c r="DTS132" s="3"/>
      <c r="DTT132" s="3"/>
      <c r="DTU132" s="3"/>
      <c r="DTV132" s="3"/>
      <c r="DTW132" s="3"/>
      <c r="DTX132" s="3"/>
      <c r="DTY132" s="3"/>
      <c r="DTZ132" s="3"/>
      <c r="DUA132" s="3"/>
      <c r="DUB132" s="3"/>
      <c r="DUC132" s="3"/>
      <c r="DUD132" s="3"/>
      <c r="DUE132" s="3"/>
      <c r="DUF132" s="3"/>
      <c r="DUG132" s="3"/>
      <c r="DUH132" s="3"/>
      <c r="DUI132" s="3"/>
      <c r="DUJ132" s="3"/>
      <c r="DUK132" s="3"/>
      <c r="DUL132" s="3"/>
      <c r="DUM132" s="3"/>
      <c r="DUN132" s="3"/>
      <c r="DUO132" s="3"/>
      <c r="DUP132" s="3"/>
      <c r="DUQ132" s="3"/>
      <c r="DUR132" s="3"/>
      <c r="DUS132" s="3"/>
      <c r="DUT132" s="3"/>
      <c r="DUU132" s="3"/>
      <c r="DUV132" s="3"/>
      <c r="DUW132" s="3"/>
      <c r="DUX132" s="3"/>
      <c r="DUY132" s="3"/>
      <c r="DUZ132" s="3"/>
      <c r="DVA132" s="3"/>
      <c r="DVB132" s="3"/>
      <c r="DVC132" s="3"/>
      <c r="DVD132" s="3"/>
      <c r="DVE132" s="3"/>
      <c r="DVF132" s="3"/>
      <c r="DVG132" s="3"/>
      <c r="DVH132" s="3"/>
      <c r="DVI132" s="3"/>
      <c r="DVJ132" s="3"/>
      <c r="DVK132" s="3"/>
      <c r="DVL132" s="3"/>
      <c r="DVM132" s="3"/>
      <c r="DVN132" s="3"/>
      <c r="DVO132" s="3"/>
      <c r="DVP132" s="3"/>
      <c r="DVQ132" s="3"/>
      <c r="DVR132" s="3"/>
      <c r="DVS132" s="3"/>
      <c r="DVT132" s="3"/>
      <c r="DVU132" s="3"/>
      <c r="DVV132" s="3"/>
      <c r="DVW132" s="3"/>
      <c r="DVX132" s="3"/>
      <c r="DVY132" s="3"/>
      <c r="DVZ132" s="3"/>
      <c r="DWA132" s="3"/>
      <c r="DWB132" s="3"/>
      <c r="DWC132" s="3"/>
      <c r="DWD132" s="3"/>
      <c r="DWE132" s="3"/>
      <c r="DWF132" s="3"/>
      <c r="DWG132" s="3"/>
      <c r="DWH132" s="3"/>
      <c r="DWI132" s="3"/>
      <c r="DWJ132" s="3"/>
      <c r="DWK132" s="3"/>
      <c r="DWL132" s="3"/>
      <c r="DWM132" s="3"/>
      <c r="DWN132" s="3"/>
      <c r="DWO132" s="3"/>
      <c r="DWP132" s="3"/>
      <c r="DWQ132" s="3"/>
      <c r="DWR132" s="3"/>
      <c r="DWS132" s="3"/>
      <c r="DWT132" s="3"/>
      <c r="DWU132" s="3"/>
      <c r="DWV132" s="3"/>
      <c r="DWW132" s="3"/>
      <c r="DWX132" s="3"/>
      <c r="DWY132" s="3"/>
      <c r="DWZ132" s="3"/>
      <c r="DXA132" s="3"/>
      <c r="DXB132" s="3"/>
      <c r="DXC132" s="3"/>
      <c r="DXD132" s="3"/>
      <c r="DXE132" s="3"/>
      <c r="DXF132" s="3"/>
      <c r="DXG132" s="3"/>
      <c r="DXH132" s="3"/>
      <c r="DXI132" s="3"/>
      <c r="DXJ132" s="3"/>
      <c r="DXK132" s="3"/>
      <c r="DXL132" s="3"/>
      <c r="DXM132" s="3"/>
      <c r="DXN132" s="3"/>
      <c r="DXO132" s="3"/>
      <c r="DXP132" s="3"/>
      <c r="DXQ132" s="3"/>
      <c r="DXR132" s="3"/>
      <c r="DXS132" s="3"/>
      <c r="DXT132" s="3"/>
      <c r="DXU132" s="3"/>
      <c r="DXV132" s="3"/>
      <c r="DXW132" s="3"/>
      <c r="DXX132" s="3"/>
      <c r="DXY132" s="3"/>
      <c r="DXZ132" s="3"/>
      <c r="DYA132" s="3"/>
      <c r="DYB132" s="3"/>
      <c r="DYC132" s="3"/>
      <c r="DYD132" s="3"/>
      <c r="DYE132" s="3"/>
      <c r="DYF132" s="3"/>
      <c r="DYG132" s="3"/>
      <c r="DYH132" s="3"/>
      <c r="DYI132" s="3"/>
      <c r="DYJ132" s="3"/>
      <c r="DYK132" s="3"/>
      <c r="DYL132" s="3"/>
      <c r="DYM132" s="3"/>
      <c r="DYN132" s="3"/>
      <c r="DYO132" s="3"/>
      <c r="DYP132" s="3"/>
      <c r="DYQ132" s="3"/>
      <c r="DYR132" s="3"/>
      <c r="DYS132" s="3"/>
      <c r="DYT132" s="3"/>
      <c r="DYU132" s="3"/>
      <c r="DYV132" s="3"/>
      <c r="DYW132" s="3"/>
      <c r="DYX132" s="3"/>
      <c r="DYY132" s="3"/>
      <c r="DYZ132" s="3"/>
      <c r="DZA132" s="3"/>
      <c r="DZB132" s="3"/>
      <c r="DZC132" s="3"/>
      <c r="DZD132" s="3"/>
      <c r="DZE132" s="3"/>
      <c r="DZF132" s="3"/>
      <c r="DZG132" s="3"/>
      <c r="DZH132" s="3"/>
      <c r="DZI132" s="3"/>
      <c r="DZJ132" s="3"/>
      <c r="DZK132" s="3"/>
      <c r="DZL132" s="3"/>
      <c r="DZM132" s="3"/>
      <c r="DZN132" s="3"/>
      <c r="DZO132" s="3"/>
      <c r="DZP132" s="3"/>
      <c r="DZQ132" s="3"/>
      <c r="DZR132" s="3"/>
      <c r="DZS132" s="3"/>
      <c r="DZT132" s="3"/>
      <c r="DZU132" s="3"/>
      <c r="DZV132" s="3"/>
      <c r="DZW132" s="3"/>
      <c r="DZX132" s="3"/>
      <c r="DZY132" s="3"/>
      <c r="DZZ132" s="3"/>
      <c r="EAA132" s="3"/>
      <c r="EAB132" s="3"/>
      <c r="EAC132" s="3"/>
      <c r="EAD132" s="3"/>
      <c r="EAE132" s="3"/>
      <c r="EAF132" s="3"/>
      <c r="EAG132" s="3"/>
      <c r="EAH132" s="3"/>
      <c r="EAI132" s="3"/>
      <c r="EAJ132" s="3"/>
      <c r="EAK132" s="3"/>
      <c r="EAL132" s="3"/>
      <c r="EAM132" s="3"/>
      <c r="EAN132" s="3"/>
      <c r="EAO132" s="3"/>
      <c r="EAP132" s="3"/>
      <c r="EAQ132" s="3"/>
      <c r="EAR132" s="3"/>
      <c r="EAS132" s="3"/>
      <c r="EAT132" s="3"/>
      <c r="EAU132" s="3"/>
      <c r="EAV132" s="3"/>
      <c r="EAW132" s="3"/>
      <c r="EAX132" s="3"/>
      <c r="EAY132" s="3"/>
      <c r="EAZ132" s="3"/>
      <c r="EBA132" s="3"/>
      <c r="EBB132" s="3"/>
      <c r="EBC132" s="3"/>
      <c r="EBD132" s="3"/>
      <c r="EBE132" s="3"/>
      <c r="EBF132" s="3"/>
      <c r="EBG132" s="3"/>
      <c r="EBH132" s="3"/>
      <c r="EBI132" s="3"/>
      <c r="EBJ132" s="3"/>
      <c r="EBK132" s="3"/>
      <c r="EBL132" s="3"/>
      <c r="EBM132" s="3"/>
      <c r="EBN132" s="3"/>
      <c r="EBO132" s="3"/>
      <c r="EBP132" s="3"/>
      <c r="EBQ132" s="3"/>
      <c r="EBR132" s="3"/>
      <c r="EBS132" s="3"/>
      <c r="EBT132" s="3"/>
      <c r="EBU132" s="3"/>
      <c r="EBV132" s="3"/>
      <c r="EBW132" s="3"/>
      <c r="EBX132" s="3"/>
      <c r="EBY132" s="3"/>
      <c r="EBZ132" s="3"/>
      <c r="ECA132" s="3"/>
      <c r="ECB132" s="3"/>
      <c r="ECC132" s="3"/>
      <c r="ECD132" s="3"/>
      <c r="ECE132" s="3"/>
      <c r="ECF132" s="3"/>
      <c r="ECG132" s="3"/>
      <c r="ECH132" s="3"/>
      <c r="ECI132" s="3"/>
      <c r="ECJ132" s="3"/>
      <c r="ECK132" s="3"/>
      <c r="ECL132" s="3"/>
      <c r="ECM132" s="3"/>
      <c r="ECN132" s="3"/>
      <c r="ECO132" s="3"/>
      <c r="ECP132" s="3"/>
      <c r="ECQ132" s="3"/>
      <c r="ECR132" s="3"/>
      <c r="ECS132" s="3"/>
      <c r="ECT132" s="3"/>
      <c r="ECU132" s="3"/>
      <c r="ECV132" s="3"/>
      <c r="ECW132" s="3"/>
      <c r="ECX132" s="3"/>
      <c r="ECY132" s="3"/>
      <c r="ECZ132" s="3"/>
      <c r="EDA132" s="3"/>
      <c r="EDB132" s="3"/>
      <c r="EDC132" s="3"/>
      <c r="EDD132" s="3"/>
      <c r="EDE132" s="3"/>
      <c r="EDF132" s="3"/>
      <c r="EDG132" s="3"/>
      <c r="EDH132" s="3"/>
      <c r="EDI132" s="3"/>
      <c r="EDJ132" s="3"/>
      <c r="EDK132" s="3"/>
      <c r="EDL132" s="3"/>
      <c r="EDM132" s="3"/>
      <c r="EDN132" s="3"/>
      <c r="EDO132" s="3"/>
      <c r="EDP132" s="3"/>
      <c r="EDQ132" s="3"/>
      <c r="EDR132" s="3"/>
      <c r="EDS132" s="3"/>
      <c r="EDT132" s="3"/>
      <c r="EDU132" s="3"/>
      <c r="EDV132" s="3"/>
      <c r="EDW132" s="3"/>
      <c r="EDX132" s="3"/>
      <c r="EDY132" s="3"/>
      <c r="EDZ132" s="3"/>
      <c r="EEA132" s="3"/>
      <c r="EEB132" s="3"/>
      <c r="EEC132" s="3"/>
      <c r="EED132" s="3"/>
      <c r="EEE132" s="3"/>
      <c r="EEF132" s="3"/>
      <c r="EEG132" s="3"/>
      <c r="EEH132" s="3"/>
      <c r="EEI132" s="3"/>
      <c r="EEJ132" s="3"/>
      <c r="EEK132" s="3"/>
      <c r="EEL132" s="3"/>
      <c r="EEM132" s="3"/>
      <c r="EEN132" s="3"/>
      <c r="EEO132" s="3"/>
      <c r="EEP132" s="3"/>
      <c r="EEQ132" s="3"/>
      <c r="EER132" s="3"/>
      <c r="EES132" s="3"/>
      <c r="EET132" s="3"/>
      <c r="EEU132" s="3"/>
      <c r="EEV132" s="3"/>
      <c r="EEW132" s="3"/>
      <c r="EEX132" s="3"/>
      <c r="EEY132" s="3"/>
      <c r="EEZ132" s="3"/>
      <c r="EFA132" s="3"/>
      <c r="EFB132" s="3"/>
      <c r="EFC132" s="3"/>
      <c r="EFD132" s="3"/>
      <c r="EFE132" s="3"/>
      <c r="EFF132" s="3"/>
      <c r="EFG132" s="3"/>
      <c r="EFH132" s="3"/>
      <c r="EFI132" s="3"/>
      <c r="EFJ132" s="3"/>
      <c r="EFK132" s="3"/>
      <c r="EFL132" s="3"/>
      <c r="EFM132" s="3"/>
      <c r="EFN132" s="3"/>
      <c r="EFO132" s="3"/>
      <c r="EFP132" s="3"/>
      <c r="EFQ132" s="3"/>
      <c r="EFR132" s="3"/>
      <c r="EFS132" s="3"/>
      <c r="EFT132" s="3"/>
      <c r="EFU132" s="3"/>
      <c r="EFV132" s="3"/>
      <c r="EFW132" s="3"/>
      <c r="EFX132" s="3"/>
      <c r="EFY132" s="3"/>
      <c r="EFZ132" s="3"/>
      <c r="EGA132" s="3"/>
      <c r="EGB132" s="3"/>
      <c r="EGC132" s="3"/>
      <c r="EGD132" s="3"/>
      <c r="EGE132" s="3"/>
      <c r="EGF132" s="3"/>
      <c r="EGG132" s="3"/>
      <c r="EGH132" s="3"/>
      <c r="EGI132" s="3"/>
      <c r="EGJ132" s="3"/>
      <c r="EGK132" s="3"/>
      <c r="EGL132" s="3"/>
      <c r="EGM132" s="3"/>
      <c r="EGN132" s="3"/>
      <c r="EGO132" s="3"/>
      <c r="EGP132" s="3"/>
      <c r="EGQ132" s="3"/>
      <c r="EGR132" s="3"/>
      <c r="EGS132" s="3"/>
      <c r="EGT132" s="3"/>
      <c r="EGU132" s="3"/>
      <c r="EGV132" s="3"/>
      <c r="EGW132" s="3"/>
      <c r="EGX132" s="3"/>
      <c r="EGY132" s="3"/>
      <c r="EGZ132" s="3"/>
      <c r="EHA132" s="3"/>
      <c r="EHB132" s="3"/>
      <c r="EHC132" s="3"/>
      <c r="EHD132" s="3"/>
      <c r="EHE132" s="3"/>
      <c r="EHF132" s="3"/>
      <c r="EHG132" s="3"/>
      <c r="EHH132" s="3"/>
      <c r="EHI132" s="3"/>
      <c r="EHJ132" s="3"/>
      <c r="EHK132" s="3"/>
      <c r="EHL132" s="3"/>
      <c r="EHM132" s="3"/>
      <c r="EHN132" s="3"/>
      <c r="EHO132" s="3"/>
      <c r="EHP132" s="3"/>
      <c r="EHQ132" s="3"/>
      <c r="EHR132" s="3"/>
      <c r="EHS132" s="3"/>
      <c r="EHT132" s="3"/>
      <c r="EHU132" s="3"/>
      <c r="EHV132" s="3"/>
      <c r="EHW132" s="3"/>
      <c r="EHX132" s="3"/>
      <c r="EHY132" s="3"/>
      <c r="EHZ132" s="3"/>
      <c r="EIA132" s="3"/>
      <c r="EIB132" s="3"/>
      <c r="EIC132" s="3"/>
      <c r="EID132" s="3"/>
      <c r="EIE132" s="3"/>
      <c r="EIF132" s="3"/>
      <c r="EIG132" s="3"/>
      <c r="EIH132" s="3"/>
      <c r="EII132" s="3"/>
      <c r="EIJ132" s="3"/>
      <c r="EIK132" s="3"/>
      <c r="EIL132" s="3"/>
      <c r="EIM132" s="3"/>
      <c r="EIN132" s="3"/>
      <c r="EIO132" s="3"/>
      <c r="EIP132" s="3"/>
      <c r="EIQ132" s="3"/>
      <c r="EIR132" s="3"/>
      <c r="EIS132" s="3"/>
      <c r="EIT132" s="3"/>
      <c r="EIU132" s="3"/>
      <c r="EIV132" s="3"/>
      <c r="EIW132" s="3"/>
      <c r="EIX132" s="3"/>
      <c r="EIY132" s="3"/>
      <c r="EIZ132" s="3"/>
      <c r="EJA132" s="3"/>
      <c r="EJB132" s="3"/>
      <c r="EJC132" s="3"/>
      <c r="EJD132" s="3"/>
      <c r="EJE132" s="3"/>
      <c r="EJF132" s="3"/>
      <c r="EJG132" s="3"/>
      <c r="EJH132" s="3"/>
      <c r="EJI132" s="3"/>
      <c r="EJJ132" s="3"/>
      <c r="EJK132" s="3"/>
      <c r="EJL132" s="3"/>
      <c r="EJM132" s="3"/>
      <c r="EJN132" s="3"/>
      <c r="EJO132" s="3"/>
      <c r="EJP132" s="3"/>
      <c r="EJQ132" s="3"/>
      <c r="EJR132" s="3"/>
      <c r="EJS132" s="3"/>
      <c r="EJT132" s="3"/>
      <c r="EJU132" s="3"/>
      <c r="EJV132" s="3"/>
      <c r="EJW132" s="3"/>
      <c r="EJX132" s="3"/>
      <c r="EJY132" s="3"/>
      <c r="EJZ132" s="3"/>
      <c r="EKA132" s="3"/>
      <c r="EKB132" s="3"/>
      <c r="EKC132" s="3"/>
      <c r="EKD132" s="3"/>
      <c r="EKE132" s="3"/>
      <c r="EKF132" s="3"/>
      <c r="EKG132" s="3"/>
      <c r="EKH132" s="3"/>
      <c r="EKI132" s="3"/>
      <c r="EKJ132" s="3"/>
      <c r="EKK132" s="3"/>
      <c r="EKL132" s="3"/>
      <c r="EKM132" s="3"/>
      <c r="EKN132" s="3"/>
      <c r="EKO132" s="3"/>
      <c r="EKP132" s="3"/>
      <c r="EKQ132" s="3"/>
      <c r="EKR132" s="3"/>
      <c r="EKS132" s="3"/>
      <c r="EKT132" s="3"/>
      <c r="EKU132" s="3"/>
      <c r="EKV132" s="3"/>
      <c r="EKW132" s="3"/>
      <c r="EKX132" s="3"/>
      <c r="EKY132" s="3"/>
      <c r="EKZ132" s="3"/>
      <c r="ELA132" s="3"/>
      <c r="ELB132" s="3"/>
      <c r="ELC132" s="3"/>
      <c r="ELD132" s="3"/>
      <c r="ELE132" s="3"/>
      <c r="ELF132" s="3"/>
      <c r="ELG132" s="3"/>
      <c r="ELH132" s="3"/>
      <c r="ELI132" s="3"/>
      <c r="ELJ132" s="3"/>
      <c r="ELK132" s="3"/>
      <c r="ELL132" s="3"/>
      <c r="ELM132" s="3"/>
      <c r="ELN132" s="3"/>
      <c r="ELO132" s="3"/>
      <c r="ELP132" s="3"/>
      <c r="ELQ132" s="3"/>
      <c r="ELR132" s="3"/>
      <c r="ELS132" s="3"/>
      <c r="ELT132" s="3"/>
      <c r="ELU132" s="3"/>
      <c r="ELV132" s="3"/>
      <c r="ELW132" s="3"/>
      <c r="ELX132" s="3"/>
      <c r="ELY132" s="3"/>
      <c r="ELZ132" s="3"/>
      <c r="EMA132" s="3"/>
      <c r="EMB132" s="3"/>
      <c r="EMC132" s="3"/>
      <c r="EMD132" s="3"/>
      <c r="EME132" s="3"/>
      <c r="EMF132" s="3"/>
      <c r="EMG132" s="3"/>
      <c r="EMH132" s="3"/>
      <c r="EMI132" s="3"/>
      <c r="EMJ132" s="3"/>
      <c r="EMK132" s="3"/>
      <c r="EML132" s="3"/>
      <c r="EMM132" s="3"/>
      <c r="EMN132" s="3"/>
      <c r="EMO132" s="3"/>
      <c r="EMP132" s="3"/>
      <c r="EMQ132" s="3"/>
      <c r="EMR132" s="3"/>
      <c r="EMS132" s="3"/>
      <c r="EMT132" s="3"/>
      <c r="EMU132" s="3"/>
      <c r="EMV132" s="3"/>
      <c r="EMW132" s="3"/>
      <c r="EMX132" s="3"/>
      <c r="EMY132" s="3"/>
      <c r="EMZ132" s="3"/>
      <c r="ENA132" s="3"/>
      <c r="ENB132" s="3"/>
      <c r="ENC132" s="3"/>
      <c r="END132" s="3"/>
      <c r="ENE132" s="3"/>
      <c r="ENF132" s="3"/>
      <c r="ENG132" s="3"/>
      <c r="ENH132" s="3"/>
      <c r="ENI132" s="3"/>
      <c r="ENJ132" s="3"/>
      <c r="ENK132" s="3"/>
      <c r="ENL132" s="3"/>
      <c r="ENM132" s="3"/>
      <c r="ENN132" s="3"/>
      <c r="ENO132" s="3"/>
      <c r="ENP132" s="3"/>
      <c r="ENQ132" s="3"/>
      <c r="ENR132" s="3"/>
      <c r="ENS132" s="3"/>
      <c r="ENT132" s="3"/>
      <c r="ENU132" s="3"/>
      <c r="ENV132" s="3"/>
      <c r="ENW132" s="3"/>
      <c r="ENX132" s="3"/>
      <c r="ENY132" s="3"/>
      <c r="ENZ132" s="3"/>
      <c r="EOA132" s="3"/>
      <c r="EOB132" s="3"/>
      <c r="EOC132" s="3"/>
      <c r="EOD132" s="3"/>
      <c r="EOE132" s="3"/>
      <c r="EOF132" s="3"/>
      <c r="EOG132" s="3"/>
      <c r="EOH132" s="3"/>
      <c r="EOI132" s="3"/>
      <c r="EOJ132" s="3"/>
      <c r="EOK132" s="3"/>
      <c r="EOL132" s="3"/>
      <c r="EOM132" s="3"/>
      <c r="EON132" s="3"/>
      <c r="EOO132" s="3"/>
      <c r="EOP132" s="3"/>
      <c r="EOQ132" s="3"/>
      <c r="EOR132" s="3"/>
      <c r="EOS132" s="3"/>
      <c r="EOT132" s="3"/>
      <c r="EOU132" s="3"/>
      <c r="EOV132" s="3"/>
      <c r="EOW132" s="3"/>
      <c r="EOX132" s="3"/>
      <c r="EOY132" s="3"/>
      <c r="EOZ132" s="3"/>
      <c r="EPA132" s="3"/>
      <c r="EPB132" s="3"/>
      <c r="EPC132" s="3"/>
      <c r="EPD132" s="3"/>
      <c r="EPE132" s="3"/>
      <c r="EPF132" s="3"/>
      <c r="EPG132" s="3"/>
      <c r="EPH132" s="3"/>
      <c r="EPI132" s="3"/>
      <c r="EPJ132" s="3"/>
      <c r="EPK132" s="3"/>
      <c r="EPL132" s="3"/>
      <c r="EPM132" s="3"/>
      <c r="EPN132" s="3"/>
      <c r="EPO132" s="3"/>
      <c r="EPP132" s="3"/>
      <c r="EPQ132" s="3"/>
      <c r="EPR132" s="3"/>
      <c r="EPS132" s="3"/>
      <c r="EPT132" s="3"/>
      <c r="EPU132" s="3"/>
      <c r="EPV132" s="3"/>
      <c r="EPW132" s="3"/>
      <c r="EPX132" s="3"/>
      <c r="EPY132" s="3"/>
      <c r="EPZ132" s="3"/>
      <c r="EQA132" s="3"/>
      <c r="EQB132" s="3"/>
      <c r="EQC132" s="3"/>
      <c r="EQD132" s="3"/>
      <c r="EQE132" s="3"/>
      <c r="EQF132" s="3"/>
      <c r="EQG132" s="3"/>
      <c r="EQH132" s="3"/>
      <c r="EQI132" s="3"/>
      <c r="EQJ132" s="3"/>
      <c r="EQK132" s="3"/>
      <c r="EQL132" s="3"/>
      <c r="EQM132" s="3"/>
      <c r="EQN132" s="3"/>
      <c r="EQO132" s="3"/>
      <c r="EQP132" s="3"/>
      <c r="EQQ132" s="3"/>
      <c r="EQR132" s="3"/>
      <c r="EQS132" s="3"/>
      <c r="EQT132" s="3"/>
      <c r="EQU132" s="3"/>
      <c r="EQV132" s="3"/>
      <c r="EQW132" s="3"/>
      <c r="EQX132" s="3"/>
      <c r="EQY132" s="3"/>
      <c r="EQZ132" s="3"/>
      <c r="ERA132" s="3"/>
      <c r="ERB132" s="3"/>
      <c r="ERC132" s="3"/>
      <c r="ERD132" s="3"/>
      <c r="ERE132" s="3"/>
      <c r="ERF132" s="3"/>
      <c r="ERG132" s="3"/>
      <c r="ERH132" s="3"/>
      <c r="ERI132" s="3"/>
      <c r="ERJ132" s="3"/>
      <c r="ERK132" s="3"/>
      <c r="ERL132" s="3"/>
      <c r="ERM132" s="3"/>
      <c r="ERN132" s="3"/>
      <c r="ERO132" s="3"/>
      <c r="ERP132" s="3"/>
      <c r="ERQ132" s="3"/>
      <c r="ERR132" s="3"/>
      <c r="ERS132" s="3"/>
      <c r="ERT132" s="3"/>
      <c r="ERU132" s="3"/>
      <c r="ERV132" s="3"/>
      <c r="ERW132" s="3"/>
      <c r="ERX132" s="3"/>
      <c r="ERY132" s="3"/>
      <c r="ERZ132" s="3"/>
      <c r="ESA132" s="3"/>
      <c r="ESB132" s="3"/>
      <c r="ESC132" s="3"/>
      <c r="ESD132" s="3"/>
      <c r="ESE132" s="3"/>
      <c r="ESF132" s="3"/>
      <c r="ESG132" s="3"/>
      <c r="ESH132" s="3"/>
      <c r="ESI132" s="3"/>
      <c r="ESJ132" s="3"/>
      <c r="ESK132" s="3"/>
      <c r="ESL132" s="3"/>
      <c r="ESM132" s="3"/>
      <c r="ESN132" s="3"/>
      <c r="ESO132" s="3"/>
      <c r="ESP132" s="3"/>
      <c r="ESQ132" s="3"/>
      <c r="ESR132" s="3"/>
      <c r="ESS132" s="3"/>
      <c r="EST132" s="3"/>
      <c r="ESU132" s="3"/>
      <c r="ESV132" s="3"/>
      <c r="ESW132" s="3"/>
      <c r="ESX132" s="3"/>
      <c r="ESY132" s="3"/>
      <c r="ESZ132" s="3"/>
      <c r="ETA132" s="3"/>
      <c r="ETB132" s="3"/>
      <c r="ETC132" s="3"/>
      <c r="ETD132" s="3"/>
      <c r="ETE132" s="3"/>
      <c r="ETF132" s="3"/>
      <c r="ETG132" s="3"/>
      <c r="ETH132" s="3"/>
      <c r="ETI132" s="3"/>
      <c r="ETJ132" s="3"/>
      <c r="ETK132" s="3"/>
      <c r="ETL132" s="3"/>
      <c r="ETM132" s="3"/>
      <c r="ETN132" s="3"/>
      <c r="ETO132" s="3"/>
      <c r="ETP132" s="3"/>
      <c r="ETQ132" s="3"/>
      <c r="ETR132" s="3"/>
      <c r="ETS132" s="3"/>
      <c r="ETT132" s="3"/>
      <c r="ETU132" s="3"/>
      <c r="ETV132" s="3"/>
      <c r="ETW132" s="3"/>
      <c r="ETX132" s="3"/>
      <c r="ETY132" s="3"/>
      <c r="ETZ132" s="3"/>
      <c r="EUA132" s="3"/>
      <c r="EUB132" s="3"/>
      <c r="EUC132" s="3"/>
      <c r="EUD132" s="3"/>
      <c r="EUE132" s="3"/>
      <c r="EUF132" s="3"/>
      <c r="EUG132" s="3"/>
      <c r="EUH132" s="3"/>
      <c r="EUI132" s="3"/>
      <c r="EUJ132" s="3"/>
      <c r="EUK132" s="3"/>
      <c r="EUL132" s="3"/>
      <c r="EUM132" s="3"/>
      <c r="EUN132" s="3"/>
      <c r="EUO132" s="3"/>
      <c r="EUP132" s="3"/>
      <c r="EUQ132" s="3"/>
      <c r="EUR132" s="3"/>
      <c r="EUS132" s="3"/>
      <c r="EUT132" s="3"/>
      <c r="EUU132" s="3"/>
      <c r="EUV132" s="3"/>
      <c r="EUW132" s="3"/>
      <c r="EUX132" s="3"/>
      <c r="EUY132" s="3"/>
      <c r="EUZ132" s="3"/>
      <c r="EVA132" s="3"/>
      <c r="EVB132" s="3"/>
      <c r="EVC132" s="3"/>
      <c r="EVD132" s="3"/>
      <c r="EVE132" s="3"/>
      <c r="EVF132" s="3"/>
      <c r="EVG132" s="3"/>
      <c r="EVH132" s="3"/>
      <c r="EVI132" s="3"/>
      <c r="EVJ132" s="3"/>
      <c r="EVK132" s="3"/>
      <c r="EVL132" s="3"/>
      <c r="EVM132" s="3"/>
      <c r="EVN132" s="3"/>
      <c r="EVO132" s="3"/>
      <c r="EVP132" s="3"/>
      <c r="EVQ132" s="3"/>
      <c r="EVR132" s="3"/>
      <c r="EVS132" s="3"/>
      <c r="EVT132" s="3"/>
      <c r="EVU132" s="3"/>
      <c r="EVV132" s="3"/>
      <c r="EVW132" s="3"/>
      <c r="EVX132" s="3"/>
      <c r="EVY132" s="3"/>
      <c r="EVZ132" s="3"/>
      <c r="EWA132" s="3"/>
      <c r="EWB132" s="3"/>
      <c r="EWC132" s="3"/>
      <c r="EWD132" s="3"/>
      <c r="EWE132" s="3"/>
      <c r="EWF132" s="3"/>
      <c r="EWG132" s="3"/>
      <c r="EWH132" s="3"/>
      <c r="EWI132" s="3"/>
      <c r="EWJ132" s="3"/>
      <c r="EWK132" s="3"/>
      <c r="EWL132" s="3"/>
      <c r="EWM132" s="3"/>
      <c r="EWN132" s="3"/>
      <c r="EWO132" s="3"/>
      <c r="EWP132" s="3"/>
      <c r="EWQ132" s="3"/>
      <c r="EWR132" s="3"/>
      <c r="EWS132" s="3"/>
      <c r="EWT132" s="3"/>
      <c r="EWU132" s="3"/>
      <c r="EWV132" s="3"/>
      <c r="EWW132" s="3"/>
      <c r="EWX132" s="3"/>
      <c r="EWY132" s="3"/>
      <c r="EWZ132" s="3"/>
      <c r="EXA132" s="3"/>
      <c r="EXB132" s="3"/>
      <c r="EXC132" s="3"/>
      <c r="EXD132" s="3"/>
      <c r="EXE132" s="3"/>
      <c r="EXF132" s="3"/>
      <c r="EXG132" s="3"/>
      <c r="EXH132" s="3"/>
      <c r="EXI132" s="3"/>
      <c r="EXJ132" s="3"/>
      <c r="EXK132" s="3"/>
      <c r="EXL132" s="3"/>
      <c r="EXM132" s="3"/>
      <c r="EXN132" s="3"/>
      <c r="EXO132" s="3"/>
      <c r="EXP132" s="3"/>
      <c r="EXQ132" s="3"/>
      <c r="EXR132" s="3"/>
      <c r="EXS132" s="3"/>
      <c r="EXT132" s="3"/>
      <c r="EXU132" s="3"/>
      <c r="EXV132" s="3"/>
      <c r="EXW132" s="3"/>
      <c r="EXX132" s="3"/>
      <c r="EXY132" s="3"/>
      <c r="EXZ132" s="3"/>
      <c r="EYA132" s="3"/>
      <c r="EYB132" s="3"/>
      <c r="EYC132" s="3"/>
      <c r="EYD132" s="3"/>
      <c r="EYE132" s="3"/>
      <c r="EYF132" s="3"/>
      <c r="EYG132" s="3"/>
      <c r="EYH132" s="3"/>
      <c r="EYI132" s="3"/>
      <c r="EYJ132" s="3"/>
      <c r="EYK132" s="3"/>
      <c r="EYL132" s="3"/>
      <c r="EYM132" s="3"/>
      <c r="EYN132" s="3"/>
      <c r="EYO132" s="3"/>
      <c r="EYP132" s="3"/>
      <c r="EYQ132" s="3"/>
      <c r="EYR132" s="3"/>
      <c r="EYS132" s="3"/>
      <c r="EYT132" s="3"/>
      <c r="EYU132" s="3"/>
      <c r="EYV132" s="3"/>
      <c r="EYW132" s="3"/>
      <c r="EYX132" s="3"/>
      <c r="EYY132" s="3"/>
      <c r="EYZ132" s="3"/>
      <c r="EZA132" s="3"/>
      <c r="EZB132" s="3"/>
      <c r="EZC132" s="3"/>
      <c r="EZD132" s="3"/>
      <c r="EZE132" s="3"/>
      <c r="EZF132" s="3"/>
      <c r="EZG132" s="3"/>
      <c r="EZH132" s="3"/>
      <c r="EZI132" s="3"/>
      <c r="EZJ132" s="3"/>
      <c r="EZK132" s="3"/>
      <c r="EZL132" s="3"/>
      <c r="EZM132" s="3"/>
      <c r="EZN132" s="3"/>
      <c r="EZO132" s="3"/>
      <c r="EZP132" s="3"/>
      <c r="EZQ132" s="3"/>
      <c r="EZR132" s="3"/>
      <c r="EZS132" s="3"/>
      <c r="EZT132" s="3"/>
      <c r="EZU132" s="3"/>
      <c r="EZV132" s="3"/>
      <c r="EZW132" s="3"/>
      <c r="EZX132" s="3"/>
      <c r="EZY132" s="3"/>
      <c r="EZZ132" s="3"/>
      <c r="FAA132" s="3"/>
      <c r="FAB132" s="3"/>
      <c r="FAC132" s="3"/>
      <c r="FAD132" s="3"/>
      <c r="FAE132" s="3"/>
      <c r="FAF132" s="3"/>
      <c r="FAG132" s="3"/>
      <c r="FAH132" s="3"/>
      <c r="FAI132" s="3"/>
      <c r="FAJ132" s="3"/>
      <c r="FAK132" s="3"/>
      <c r="FAL132" s="3"/>
      <c r="FAM132" s="3"/>
      <c r="FAN132" s="3"/>
      <c r="FAO132" s="3"/>
      <c r="FAP132" s="3"/>
      <c r="FAQ132" s="3"/>
      <c r="FAR132" s="3"/>
      <c r="FAS132" s="3"/>
      <c r="FAT132" s="3"/>
      <c r="FAU132" s="3"/>
      <c r="FAV132" s="3"/>
      <c r="FAW132" s="3"/>
      <c r="FAX132" s="3"/>
      <c r="FAY132" s="3"/>
      <c r="FAZ132" s="3"/>
      <c r="FBA132" s="3"/>
      <c r="FBB132" s="3"/>
      <c r="FBC132" s="3"/>
      <c r="FBD132" s="3"/>
      <c r="FBE132" s="3"/>
      <c r="FBF132" s="3"/>
      <c r="FBG132" s="3"/>
      <c r="FBH132" s="3"/>
      <c r="FBI132" s="3"/>
      <c r="FBJ132" s="3"/>
      <c r="FBK132" s="3"/>
      <c r="FBL132" s="3"/>
      <c r="FBM132" s="3"/>
      <c r="FBN132" s="3"/>
      <c r="FBO132" s="3"/>
      <c r="FBP132" s="3"/>
      <c r="FBQ132" s="3"/>
      <c r="FBR132" s="3"/>
      <c r="FBS132" s="3"/>
      <c r="FBT132" s="3"/>
      <c r="FBU132" s="3"/>
      <c r="FBV132" s="3"/>
      <c r="FBW132" s="3"/>
      <c r="FBX132" s="3"/>
      <c r="FBY132" s="3"/>
      <c r="FBZ132" s="3"/>
      <c r="FCA132" s="3"/>
      <c r="FCB132" s="3"/>
      <c r="FCC132" s="3"/>
      <c r="FCD132" s="3"/>
      <c r="FCE132" s="3"/>
      <c r="FCF132" s="3"/>
      <c r="FCG132" s="3"/>
      <c r="FCH132" s="3"/>
      <c r="FCI132" s="3"/>
      <c r="FCJ132" s="3"/>
      <c r="FCK132" s="3"/>
      <c r="FCL132" s="3"/>
      <c r="FCM132" s="3"/>
      <c r="FCN132" s="3"/>
      <c r="FCO132" s="3"/>
      <c r="FCP132" s="3"/>
      <c r="FCQ132" s="3"/>
      <c r="FCR132" s="3"/>
      <c r="FCS132" s="3"/>
      <c r="FCT132" s="3"/>
      <c r="FCU132" s="3"/>
      <c r="FCV132" s="3"/>
      <c r="FCW132" s="3"/>
      <c r="FCX132" s="3"/>
      <c r="FCY132" s="3"/>
      <c r="FCZ132" s="3"/>
      <c r="FDA132" s="3"/>
      <c r="FDB132" s="3"/>
      <c r="FDC132" s="3"/>
      <c r="FDD132" s="3"/>
      <c r="FDE132" s="3"/>
      <c r="FDF132" s="3"/>
      <c r="FDG132" s="3"/>
      <c r="FDH132" s="3"/>
      <c r="FDI132" s="3"/>
      <c r="FDJ132" s="3"/>
      <c r="FDK132" s="3"/>
      <c r="FDL132" s="3"/>
      <c r="FDM132" s="3"/>
      <c r="FDN132" s="3"/>
      <c r="FDO132" s="3"/>
      <c r="FDP132" s="3"/>
      <c r="FDQ132" s="3"/>
      <c r="FDR132" s="3"/>
      <c r="FDS132" s="3"/>
      <c r="FDT132" s="3"/>
      <c r="FDU132" s="3"/>
      <c r="FDV132" s="3"/>
      <c r="FDW132" s="3"/>
      <c r="FDX132" s="3"/>
      <c r="FDY132" s="3"/>
      <c r="FDZ132" s="3"/>
      <c r="FEA132" s="3"/>
      <c r="FEB132" s="3"/>
      <c r="FEC132" s="3"/>
      <c r="FED132" s="3"/>
      <c r="FEE132" s="3"/>
      <c r="FEF132" s="3"/>
      <c r="FEG132" s="3"/>
      <c r="FEH132" s="3"/>
      <c r="FEI132" s="3"/>
      <c r="FEJ132" s="3"/>
      <c r="FEK132" s="3"/>
      <c r="FEL132" s="3"/>
      <c r="FEM132" s="3"/>
      <c r="FEN132" s="3"/>
      <c r="FEO132" s="3"/>
      <c r="FEP132" s="3"/>
      <c r="FEQ132" s="3"/>
      <c r="FER132" s="3"/>
      <c r="FES132" s="3"/>
      <c r="FET132" s="3"/>
      <c r="FEU132" s="3"/>
      <c r="FEV132" s="3"/>
      <c r="FEW132" s="3"/>
      <c r="FEX132" s="3"/>
      <c r="FEY132" s="3"/>
      <c r="FEZ132" s="3"/>
      <c r="FFA132" s="3"/>
      <c r="FFB132" s="3"/>
      <c r="FFC132" s="3"/>
      <c r="FFD132" s="3"/>
      <c r="FFE132" s="3"/>
      <c r="FFF132" s="3"/>
      <c r="FFG132" s="3"/>
      <c r="FFH132" s="3"/>
      <c r="FFI132" s="3"/>
      <c r="FFJ132" s="3"/>
      <c r="FFK132" s="3"/>
      <c r="FFL132" s="3"/>
      <c r="FFM132" s="3"/>
      <c r="FFN132" s="3"/>
      <c r="FFO132" s="3"/>
      <c r="FFP132" s="3"/>
      <c r="FFQ132" s="3"/>
      <c r="FFR132" s="3"/>
      <c r="FFS132" s="3"/>
      <c r="FFT132" s="3"/>
      <c r="FFU132" s="3"/>
      <c r="FFV132" s="3"/>
      <c r="FFW132" s="3"/>
      <c r="FFX132" s="3"/>
      <c r="FFY132" s="3"/>
      <c r="FFZ132" s="3"/>
      <c r="FGA132" s="3"/>
      <c r="FGB132" s="3"/>
      <c r="FGC132" s="3"/>
      <c r="FGD132" s="3"/>
      <c r="FGE132" s="3"/>
      <c r="FGF132" s="3"/>
      <c r="FGG132" s="3"/>
      <c r="FGH132" s="3"/>
      <c r="FGI132" s="3"/>
      <c r="FGJ132" s="3"/>
      <c r="FGK132" s="3"/>
      <c r="FGL132" s="3"/>
      <c r="FGM132" s="3"/>
      <c r="FGN132" s="3"/>
      <c r="FGO132" s="3"/>
      <c r="FGP132" s="3"/>
      <c r="FGQ132" s="3"/>
      <c r="FGR132" s="3"/>
      <c r="FGS132" s="3"/>
      <c r="FGT132" s="3"/>
      <c r="FGU132" s="3"/>
      <c r="FGV132" s="3"/>
      <c r="FGW132" s="3"/>
      <c r="FGX132" s="3"/>
      <c r="FGY132" s="3"/>
      <c r="FGZ132" s="3"/>
      <c r="FHA132" s="3"/>
      <c r="FHB132" s="3"/>
      <c r="FHC132" s="3"/>
      <c r="FHD132" s="3"/>
      <c r="FHE132" s="3"/>
      <c r="FHF132" s="3"/>
      <c r="FHG132" s="3"/>
      <c r="FHH132" s="3"/>
      <c r="FHI132" s="3"/>
      <c r="FHJ132" s="3"/>
      <c r="FHK132" s="3"/>
      <c r="FHL132" s="3"/>
      <c r="FHM132" s="3"/>
      <c r="FHN132" s="3"/>
      <c r="FHO132" s="3"/>
      <c r="FHP132" s="3"/>
      <c r="FHQ132" s="3"/>
      <c r="FHR132" s="3"/>
      <c r="FHS132" s="3"/>
      <c r="FHT132" s="3"/>
      <c r="FHU132" s="3"/>
      <c r="FHV132" s="3"/>
      <c r="FHW132" s="3"/>
      <c r="FHX132" s="3"/>
      <c r="FHY132" s="3"/>
      <c r="FHZ132" s="3"/>
      <c r="FIA132" s="3"/>
      <c r="FIB132" s="3"/>
      <c r="FIC132" s="3"/>
      <c r="FID132" s="3"/>
      <c r="FIE132" s="3"/>
      <c r="FIF132" s="3"/>
      <c r="FIG132" s="3"/>
      <c r="FIH132" s="3"/>
      <c r="FII132" s="3"/>
      <c r="FIJ132" s="3"/>
      <c r="FIK132" s="3"/>
      <c r="FIL132" s="3"/>
      <c r="FIM132" s="3"/>
      <c r="FIN132" s="3"/>
      <c r="FIO132" s="3"/>
      <c r="FIP132" s="3"/>
      <c r="FIQ132" s="3"/>
      <c r="FIR132" s="3"/>
      <c r="FIS132" s="3"/>
      <c r="FIT132" s="3"/>
      <c r="FIU132" s="3"/>
      <c r="FIV132" s="3"/>
      <c r="FIW132" s="3"/>
      <c r="FIX132" s="3"/>
      <c r="FIY132" s="3"/>
      <c r="FIZ132" s="3"/>
      <c r="FJA132" s="3"/>
      <c r="FJB132" s="3"/>
      <c r="FJC132" s="3"/>
      <c r="FJD132" s="3"/>
      <c r="FJE132" s="3"/>
      <c r="FJF132" s="3"/>
      <c r="FJG132" s="3"/>
      <c r="FJH132" s="3"/>
      <c r="FJI132" s="3"/>
      <c r="FJJ132" s="3"/>
      <c r="FJK132" s="3"/>
      <c r="FJL132" s="3"/>
      <c r="FJM132" s="3"/>
      <c r="FJN132" s="3"/>
      <c r="FJO132" s="3"/>
      <c r="FJP132" s="3"/>
      <c r="FJQ132" s="3"/>
      <c r="FJR132" s="3"/>
      <c r="FJS132" s="3"/>
      <c r="FJT132" s="3"/>
      <c r="FJU132" s="3"/>
      <c r="FJV132" s="3"/>
      <c r="FJW132" s="3"/>
      <c r="FJX132" s="3"/>
      <c r="FJY132" s="3"/>
      <c r="FJZ132" s="3"/>
      <c r="FKA132" s="3"/>
      <c r="FKB132" s="3"/>
      <c r="FKC132" s="3"/>
      <c r="FKD132" s="3"/>
      <c r="FKE132" s="3"/>
      <c r="FKF132" s="3"/>
      <c r="FKG132" s="3"/>
      <c r="FKH132" s="3"/>
      <c r="FKI132" s="3"/>
      <c r="FKJ132" s="3"/>
      <c r="FKK132" s="3"/>
      <c r="FKL132" s="3"/>
      <c r="FKM132" s="3"/>
      <c r="FKN132" s="3"/>
      <c r="FKO132" s="3"/>
      <c r="FKP132" s="3"/>
      <c r="FKQ132" s="3"/>
      <c r="FKR132" s="3"/>
      <c r="FKS132" s="3"/>
      <c r="FKT132" s="3"/>
      <c r="FKU132" s="3"/>
      <c r="FKV132" s="3"/>
      <c r="FKW132" s="3"/>
      <c r="FKX132" s="3"/>
      <c r="FKY132" s="3"/>
      <c r="FKZ132" s="3"/>
      <c r="FLA132" s="3"/>
      <c r="FLB132" s="3"/>
      <c r="FLC132" s="3"/>
      <c r="FLD132" s="3"/>
      <c r="FLE132" s="3"/>
      <c r="FLF132" s="3"/>
      <c r="FLG132" s="3"/>
      <c r="FLH132" s="3"/>
      <c r="FLI132" s="3"/>
      <c r="FLJ132" s="3"/>
      <c r="FLK132" s="3"/>
      <c r="FLL132" s="3"/>
      <c r="FLM132" s="3"/>
      <c r="FLN132" s="3"/>
      <c r="FLO132" s="3"/>
      <c r="FLP132" s="3"/>
      <c r="FLQ132" s="3"/>
      <c r="FLR132" s="3"/>
      <c r="FLS132" s="3"/>
      <c r="FLT132" s="3"/>
      <c r="FLU132" s="3"/>
      <c r="FLV132" s="3"/>
      <c r="FLW132" s="3"/>
      <c r="FLX132" s="3"/>
      <c r="FLY132" s="3"/>
      <c r="FLZ132" s="3"/>
      <c r="FMA132" s="3"/>
      <c r="FMB132" s="3"/>
      <c r="FMC132" s="3"/>
      <c r="FMD132" s="3"/>
      <c r="FME132" s="3"/>
      <c r="FMF132" s="3"/>
      <c r="FMG132" s="3"/>
      <c r="FMH132" s="3"/>
      <c r="FMI132" s="3"/>
      <c r="FMJ132" s="3"/>
      <c r="FMK132" s="3"/>
      <c r="FML132" s="3"/>
      <c r="FMM132" s="3"/>
      <c r="FMN132" s="3"/>
      <c r="FMO132" s="3"/>
      <c r="FMP132" s="3"/>
      <c r="FMQ132" s="3"/>
      <c r="FMR132" s="3"/>
      <c r="FMS132" s="3"/>
      <c r="FMT132" s="3"/>
      <c r="FMU132" s="3"/>
      <c r="FMV132" s="3"/>
      <c r="FMW132" s="3"/>
      <c r="FMX132" s="3"/>
      <c r="FMY132" s="3"/>
      <c r="FMZ132" s="3"/>
      <c r="FNA132" s="3"/>
      <c r="FNB132" s="3"/>
      <c r="FNC132" s="3"/>
      <c r="FND132" s="3"/>
      <c r="FNE132" s="3"/>
      <c r="FNF132" s="3"/>
      <c r="FNG132" s="3"/>
      <c r="FNH132" s="3"/>
      <c r="FNI132" s="3"/>
      <c r="FNJ132" s="3"/>
      <c r="FNK132" s="3"/>
      <c r="FNL132" s="3"/>
      <c r="FNM132" s="3"/>
      <c r="FNN132" s="3"/>
      <c r="FNO132" s="3"/>
      <c r="FNP132" s="3"/>
      <c r="FNQ132" s="3"/>
      <c r="FNR132" s="3"/>
      <c r="FNS132" s="3"/>
      <c r="FNT132" s="3"/>
      <c r="FNU132" s="3"/>
      <c r="FNV132" s="3"/>
      <c r="FNW132" s="3"/>
      <c r="FNX132" s="3"/>
      <c r="FNY132" s="3"/>
      <c r="FNZ132" s="3"/>
      <c r="FOA132" s="3"/>
      <c r="FOB132" s="3"/>
      <c r="FOC132" s="3"/>
      <c r="FOD132" s="3"/>
      <c r="FOE132" s="3"/>
      <c r="FOF132" s="3"/>
      <c r="FOG132" s="3"/>
      <c r="FOH132" s="3"/>
      <c r="FOI132" s="3"/>
      <c r="FOJ132" s="3"/>
      <c r="FOK132" s="3"/>
      <c r="FOL132" s="3"/>
      <c r="FOM132" s="3"/>
      <c r="FON132" s="3"/>
      <c r="FOO132" s="3"/>
      <c r="FOP132" s="3"/>
      <c r="FOQ132" s="3"/>
      <c r="FOR132" s="3"/>
      <c r="FOS132" s="3"/>
      <c r="FOT132" s="3"/>
      <c r="FOU132" s="3"/>
      <c r="FOV132" s="3"/>
      <c r="FOW132" s="3"/>
      <c r="FOX132" s="3"/>
      <c r="FOY132" s="3"/>
      <c r="FOZ132" s="3"/>
      <c r="FPA132" s="3"/>
      <c r="FPB132" s="3"/>
      <c r="FPC132" s="3"/>
      <c r="FPD132" s="3"/>
      <c r="FPE132" s="3"/>
      <c r="FPF132" s="3"/>
      <c r="FPG132" s="3"/>
      <c r="FPH132" s="3"/>
      <c r="FPI132" s="3"/>
      <c r="FPJ132" s="3"/>
      <c r="FPK132" s="3"/>
      <c r="FPL132" s="3"/>
      <c r="FPM132" s="3"/>
      <c r="FPN132" s="3"/>
      <c r="FPO132" s="3"/>
      <c r="FPP132" s="3"/>
      <c r="FPQ132" s="3"/>
      <c r="FPR132" s="3"/>
      <c r="FPS132" s="3"/>
      <c r="FPT132" s="3"/>
      <c r="FPU132" s="3"/>
      <c r="FPV132" s="3"/>
      <c r="FPW132" s="3"/>
      <c r="FPX132" s="3"/>
      <c r="FPY132" s="3"/>
      <c r="FPZ132" s="3"/>
      <c r="FQA132" s="3"/>
      <c r="FQB132" s="3"/>
      <c r="FQC132" s="3"/>
      <c r="FQD132" s="3"/>
      <c r="FQE132" s="3"/>
      <c r="FQF132" s="3"/>
      <c r="FQG132" s="3"/>
      <c r="FQH132" s="3"/>
      <c r="FQI132" s="3"/>
      <c r="FQJ132" s="3"/>
      <c r="FQK132" s="3"/>
      <c r="FQL132" s="3"/>
      <c r="FQM132" s="3"/>
      <c r="FQN132" s="3"/>
      <c r="FQO132" s="3"/>
      <c r="FQP132" s="3"/>
      <c r="FQQ132" s="3"/>
      <c r="FQR132" s="3"/>
      <c r="FQS132" s="3"/>
      <c r="FQT132" s="3"/>
      <c r="FQU132" s="3"/>
      <c r="FQV132" s="3"/>
      <c r="FQW132" s="3"/>
      <c r="FQX132" s="3"/>
      <c r="FQY132" s="3"/>
      <c r="FQZ132" s="3"/>
      <c r="FRA132" s="3"/>
      <c r="FRB132" s="3"/>
      <c r="FRC132" s="3"/>
      <c r="FRD132" s="3"/>
      <c r="FRE132" s="3"/>
      <c r="FRF132" s="3"/>
      <c r="FRG132" s="3"/>
      <c r="FRH132" s="3"/>
      <c r="FRI132" s="3"/>
      <c r="FRJ132" s="3"/>
      <c r="FRK132" s="3"/>
      <c r="FRL132" s="3"/>
      <c r="FRM132" s="3"/>
      <c r="FRN132" s="3"/>
      <c r="FRO132" s="3"/>
      <c r="FRP132" s="3"/>
      <c r="FRQ132" s="3"/>
      <c r="FRR132" s="3"/>
      <c r="FRS132" s="3"/>
      <c r="FRT132" s="3"/>
      <c r="FRU132" s="3"/>
      <c r="FRV132" s="3"/>
      <c r="FRW132" s="3"/>
      <c r="FRX132" s="3"/>
      <c r="FRY132" s="3"/>
      <c r="FRZ132" s="3"/>
      <c r="FSA132" s="3"/>
      <c r="FSB132" s="3"/>
      <c r="FSC132" s="3"/>
      <c r="FSD132" s="3"/>
      <c r="FSE132" s="3"/>
      <c r="FSF132" s="3"/>
      <c r="FSG132" s="3"/>
      <c r="FSH132" s="3"/>
      <c r="FSI132" s="3"/>
      <c r="FSJ132" s="3"/>
      <c r="FSK132" s="3"/>
      <c r="FSL132" s="3"/>
      <c r="FSM132" s="3"/>
      <c r="FSN132" s="3"/>
      <c r="FSO132" s="3"/>
      <c r="FSP132" s="3"/>
      <c r="FSQ132" s="3"/>
      <c r="FSR132" s="3"/>
      <c r="FSS132" s="3"/>
      <c r="FST132" s="3"/>
      <c r="FSU132" s="3"/>
      <c r="FSV132" s="3"/>
      <c r="FSW132" s="3"/>
      <c r="FSX132" s="3"/>
      <c r="FSY132" s="3"/>
      <c r="FSZ132" s="3"/>
      <c r="FTA132" s="3"/>
      <c r="FTB132" s="3"/>
      <c r="FTC132" s="3"/>
      <c r="FTD132" s="3"/>
      <c r="FTE132" s="3"/>
      <c r="FTF132" s="3"/>
      <c r="FTG132" s="3"/>
      <c r="FTH132" s="3"/>
      <c r="FTI132" s="3"/>
      <c r="FTJ132" s="3"/>
      <c r="FTK132" s="3"/>
      <c r="FTL132" s="3"/>
      <c r="FTM132" s="3"/>
      <c r="FTN132" s="3"/>
      <c r="FTO132" s="3"/>
      <c r="FTP132" s="3"/>
      <c r="FTQ132" s="3"/>
      <c r="FTR132" s="3"/>
      <c r="FTS132" s="3"/>
      <c r="FTT132" s="3"/>
      <c r="FTU132" s="3"/>
      <c r="FTV132" s="3"/>
      <c r="FTW132" s="3"/>
      <c r="FTX132" s="3"/>
      <c r="FTY132" s="3"/>
      <c r="FTZ132" s="3"/>
      <c r="FUA132" s="3"/>
      <c r="FUB132" s="3"/>
      <c r="FUC132" s="3"/>
      <c r="FUD132" s="3"/>
      <c r="FUE132" s="3"/>
      <c r="FUF132" s="3"/>
      <c r="FUG132" s="3"/>
      <c r="FUH132" s="3"/>
      <c r="FUI132" s="3"/>
      <c r="FUJ132" s="3"/>
      <c r="FUK132" s="3"/>
      <c r="FUL132" s="3"/>
      <c r="FUM132" s="3"/>
      <c r="FUN132" s="3"/>
      <c r="FUO132" s="3"/>
      <c r="FUP132" s="3"/>
      <c r="FUQ132" s="3"/>
      <c r="FUR132" s="3"/>
      <c r="FUS132" s="3"/>
      <c r="FUT132" s="3"/>
      <c r="FUU132" s="3"/>
      <c r="FUV132" s="3"/>
      <c r="FUW132" s="3"/>
      <c r="FUX132" s="3"/>
      <c r="FUY132" s="3"/>
      <c r="FUZ132" s="3"/>
      <c r="FVA132" s="3"/>
      <c r="FVB132" s="3"/>
      <c r="FVC132" s="3"/>
      <c r="FVD132" s="3"/>
      <c r="FVE132" s="3"/>
      <c r="FVF132" s="3"/>
      <c r="FVG132" s="3"/>
      <c r="FVH132" s="3"/>
      <c r="FVI132" s="3"/>
      <c r="FVJ132" s="3"/>
      <c r="FVK132" s="3"/>
      <c r="FVL132" s="3"/>
      <c r="FVM132" s="3"/>
      <c r="FVN132" s="3"/>
      <c r="FVO132" s="3"/>
      <c r="FVP132" s="3"/>
      <c r="FVQ132" s="3"/>
      <c r="FVR132" s="3"/>
      <c r="FVS132" s="3"/>
      <c r="FVT132" s="3"/>
      <c r="FVU132" s="3"/>
      <c r="FVV132" s="3"/>
      <c r="FVW132" s="3"/>
      <c r="FVX132" s="3"/>
      <c r="FVY132" s="3"/>
      <c r="FVZ132" s="3"/>
      <c r="FWA132" s="3"/>
      <c r="FWB132" s="3"/>
      <c r="FWC132" s="3"/>
      <c r="FWD132" s="3"/>
      <c r="FWE132" s="3"/>
      <c r="FWF132" s="3"/>
      <c r="FWG132" s="3"/>
      <c r="FWH132" s="3"/>
      <c r="FWI132" s="3"/>
      <c r="FWJ132" s="3"/>
      <c r="FWK132" s="3"/>
      <c r="FWL132" s="3"/>
      <c r="FWM132" s="3"/>
      <c r="FWN132" s="3"/>
      <c r="FWO132" s="3"/>
      <c r="FWP132" s="3"/>
      <c r="FWQ132" s="3"/>
      <c r="FWR132" s="3"/>
      <c r="FWS132" s="3"/>
      <c r="FWT132" s="3"/>
      <c r="FWU132" s="3"/>
      <c r="FWV132" s="3"/>
      <c r="FWW132" s="3"/>
      <c r="FWX132" s="3"/>
      <c r="FWY132" s="3"/>
      <c r="FWZ132" s="3"/>
      <c r="FXA132" s="3"/>
      <c r="FXB132" s="3"/>
      <c r="FXC132" s="3"/>
      <c r="FXD132" s="3"/>
      <c r="FXE132" s="3"/>
      <c r="FXF132" s="3"/>
      <c r="FXG132" s="3"/>
      <c r="FXH132" s="3"/>
      <c r="FXI132" s="3"/>
      <c r="FXJ132" s="3"/>
      <c r="FXK132" s="3"/>
      <c r="FXL132" s="3"/>
      <c r="FXM132" s="3"/>
      <c r="FXN132" s="3"/>
      <c r="FXO132" s="3"/>
      <c r="FXP132" s="3"/>
      <c r="FXQ132" s="3"/>
      <c r="FXR132" s="3"/>
      <c r="FXS132" s="3"/>
      <c r="FXT132" s="3"/>
      <c r="FXU132" s="3"/>
      <c r="FXV132" s="3"/>
      <c r="FXW132" s="3"/>
      <c r="FXX132" s="3"/>
      <c r="FXY132" s="3"/>
      <c r="FXZ132" s="3"/>
      <c r="FYA132" s="3"/>
      <c r="FYB132" s="3"/>
      <c r="FYC132" s="3"/>
      <c r="FYD132" s="3"/>
      <c r="FYE132" s="3"/>
      <c r="FYF132" s="3"/>
      <c r="FYG132" s="3"/>
      <c r="FYH132" s="3"/>
      <c r="FYI132" s="3"/>
      <c r="FYJ132" s="3"/>
      <c r="FYK132" s="3"/>
      <c r="FYL132" s="3"/>
      <c r="FYM132" s="3"/>
      <c r="FYN132" s="3"/>
      <c r="FYO132" s="3"/>
      <c r="FYP132" s="3"/>
      <c r="FYQ132" s="3"/>
      <c r="FYR132" s="3"/>
      <c r="FYS132" s="3"/>
      <c r="FYT132" s="3"/>
      <c r="FYU132" s="3"/>
      <c r="FYV132" s="3"/>
      <c r="FYW132" s="3"/>
      <c r="FYX132" s="3"/>
      <c r="FYY132" s="3"/>
      <c r="FYZ132" s="3"/>
      <c r="FZA132" s="3"/>
      <c r="FZB132" s="3"/>
      <c r="FZC132" s="3"/>
      <c r="FZD132" s="3"/>
      <c r="FZE132" s="3"/>
      <c r="FZF132" s="3"/>
      <c r="FZG132" s="3"/>
      <c r="FZH132" s="3"/>
      <c r="FZI132" s="3"/>
      <c r="FZJ132" s="3"/>
      <c r="FZK132" s="3"/>
      <c r="FZL132" s="3"/>
      <c r="FZM132" s="3"/>
      <c r="FZN132" s="3"/>
      <c r="FZO132" s="3"/>
      <c r="FZP132" s="3"/>
      <c r="FZQ132" s="3"/>
      <c r="FZR132" s="3"/>
      <c r="FZS132" s="3"/>
      <c r="FZT132" s="3"/>
      <c r="FZU132" s="3"/>
      <c r="FZV132" s="3"/>
      <c r="FZW132" s="3"/>
      <c r="FZX132" s="3"/>
      <c r="FZY132" s="3"/>
      <c r="FZZ132" s="3"/>
      <c r="GAA132" s="3"/>
      <c r="GAB132" s="3"/>
      <c r="GAC132" s="3"/>
      <c r="GAD132" s="3"/>
      <c r="GAE132" s="3"/>
      <c r="GAF132" s="3"/>
      <c r="GAG132" s="3"/>
      <c r="GAH132" s="3"/>
      <c r="GAI132" s="3"/>
      <c r="GAJ132" s="3"/>
      <c r="GAK132" s="3"/>
      <c r="GAL132" s="3"/>
      <c r="GAM132" s="3"/>
      <c r="GAN132" s="3"/>
      <c r="GAO132" s="3"/>
      <c r="GAP132" s="3"/>
      <c r="GAQ132" s="3"/>
      <c r="GAR132" s="3"/>
      <c r="GAS132" s="3"/>
      <c r="GAT132" s="3"/>
      <c r="GAU132" s="3"/>
      <c r="GAV132" s="3"/>
      <c r="GAW132" s="3"/>
      <c r="GAX132" s="3"/>
      <c r="GAY132" s="3"/>
      <c r="GAZ132" s="3"/>
      <c r="GBA132" s="3"/>
      <c r="GBB132" s="3"/>
      <c r="GBC132" s="3"/>
      <c r="GBD132" s="3"/>
      <c r="GBE132" s="3"/>
      <c r="GBF132" s="3"/>
      <c r="GBG132" s="3"/>
      <c r="GBH132" s="3"/>
      <c r="GBI132" s="3"/>
      <c r="GBJ132" s="3"/>
      <c r="GBK132" s="3"/>
      <c r="GBL132" s="3"/>
      <c r="GBM132" s="3"/>
      <c r="GBN132" s="3"/>
      <c r="GBO132" s="3"/>
      <c r="GBP132" s="3"/>
      <c r="GBQ132" s="3"/>
      <c r="GBR132" s="3"/>
      <c r="GBS132" s="3"/>
      <c r="GBT132" s="3"/>
      <c r="GBU132" s="3"/>
      <c r="GBV132" s="3"/>
      <c r="GBW132" s="3"/>
      <c r="GBX132" s="3"/>
      <c r="GBY132" s="3"/>
      <c r="GBZ132" s="3"/>
      <c r="GCA132" s="3"/>
      <c r="GCB132" s="3"/>
      <c r="GCC132" s="3"/>
      <c r="GCD132" s="3"/>
      <c r="GCE132" s="3"/>
      <c r="GCF132" s="3"/>
      <c r="GCG132" s="3"/>
      <c r="GCH132" s="3"/>
      <c r="GCI132" s="3"/>
      <c r="GCJ132" s="3"/>
      <c r="GCK132" s="3"/>
      <c r="GCL132" s="3"/>
      <c r="GCM132" s="3"/>
      <c r="GCN132" s="3"/>
      <c r="GCO132" s="3"/>
      <c r="GCP132" s="3"/>
      <c r="GCQ132" s="3"/>
      <c r="GCR132" s="3"/>
      <c r="GCS132" s="3"/>
      <c r="GCT132" s="3"/>
      <c r="GCU132" s="3"/>
      <c r="GCV132" s="3"/>
      <c r="GCW132" s="3"/>
      <c r="GCX132" s="3"/>
      <c r="GCY132" s="3"/>
      <c r="GCZ132" s="3"/>
      <c r="GDA132" s="3"/>
      <c r="GDB132" s="3"/>
      <c r="GDC132" s="3"/>
      <c r="GDD132" s="3"/>
      <c r="GDE132" s="3"/>
      <c r="GDF132" s="3"/>
      <c r="GDG132" s="3"/>
      <c r="GDH132" s="3"/>
      <c r="GDI132" s="3"/>
      <c r="GDJ132" s="3"/>
      <c r="GDK132" s="3"/>
      <c r="GDL132" s="3"/>
      <c r="GDM132" s="3"/>
      <c r="GDN132" s="3"/>
      <c r="GDO132" s="3"/>
      <c r="GDP132" s="3"/>
      <c r="GDQ132" s="3"/>
      <c r="GDR132" s="3"/>
      <c r="GDS132" s="3"/>
      <c r="GDT132" s="3"/>
      <c r="GDU132" s="3"/>
      <c r="GDV132" s="3"/>
      <c r="GDW132" s="3"/>
      <c r="GDX132" s="3"/>
      <c r="GDY132" s="3"/>
      <c r="GDZ132" s="3"/>
      <c r="GEA132" s="3"/>
      <c r="GEB132" s="3"/>
      <c r="GEC132" s="3"/>
      <c r="GED132" s="3"/>
      <c r="GEE132" s="3"/>
      <c r="GEF132" s="3"/>
      <c r="GEG132" s="3"/>
      <c r="GEH132" s="3"/>
      <c r="GEI132" s="3"/>
      <c r="GEJ132" s="3"/>
      <c r="GEK132" s="3"/>
      <c r="GEL132" s="3"/>
      <c r="GEM132" s="3"/>
      <c r="GEN132" s="3"/>
      <c r="GEO132" s="3"/>
      <c r="GEP132" s="3"/>
      <c r="GEQ132" s="3"/>
      <c r="GER132" s="3"/>
      <c r="GES132" s="3"/>
      <c r="GET132" s="3"/>
      <c r="GEU132" s="3"/>
      <c r="GEV132" s="3"/>
      <c r="GEW132" s="3"/>
      <c r="GEX132" s="3"/>
      <c r="GEY132" s="3"/>
      <c r="GEZ132" s="3"/>
      <c r="GFA132" s="3"/>
      <c r="GFB132" s="3"/>
      <c r="GFC132" s="3"/>
      <c r="GFD132" s="3"/>
      <c r="GFE132" s="3"/>
      <c r="GFF132" s="3"/>
      <c r="GFG132" s="3"/>
      <c r="GFH132" s="3"/>
      <c r="GFI132" s="3"/>
      <c r="GFJ132" s="3"/>
      <c r="GFK132" s="3"/>
      <c r="GFL132" s="3"/>
      <c r="GFM132" s="3"/>
      <c r="GFN132" s="3"/>
      <c r="GFO132" s="3"/>
      <c r="GFP132" s="3"/>
      <c r="GFQ132" s="3"/>
      <c r="GFR132" s="3"/>
      <c r="GFS132" s="3"/>
      <c r="GFT132" s="3"/>
      <c r="GFU132" s="3"/>
      <c r="GFV132" s="3"/>
      <c r="GFW132" s="3"/>
      <c r="GFX132" s="3"/>
      <c r="GFY132" s="3"/>
      <c r="GFZ132" s="3"/>
      <c r="GGA132" s="3"/>
      <c r="GGB132" s="3"/>
      <c r="GGC132" s="3"/>
      <c r="GGD132" s="3"/>
      <c r="GGE132" s="3"/>
      <c r="GGF132" s="3"/>
      <c r="GGG132" s="3"/>
      <c r="GGH132" s="3"/>
      <c r="GGI132" s="3"/>
      <c r="GGJ132" s="3"/>
      <c r="GGK132" s="3"/>
      <c r="GGL132" s="3"/>
      <c r="GGM132" s="3"/>
      <c r="GGN132" s="3"/>
      <c r="GGO132" s="3"/>
      <c r="GGP132" s="3"/>
      <c r="GGQ132" s="3"/>
      <c r="GGR132" s="3"/>
      <c r="GGS132" s="3"/>
      <c r="GGT132" s="3"/>
      <c r="GGU132" s="3"/>
      <c r="GGV132" s="3"/>
      <c r="GGW132" s="3"/>
      <c r="GGX132" s="3"/>
      <c r="GGY132" s="3"/>
      <c r="GGZ132" s="3"/>
      <c r="GHA132" s="3"/>
      <c r="GHB132" s="3"/>
      <c r="GHC132" s="3"/>
      <c r="GHD132" s="3"/>
      <c r="GHE132" s="3"/>
      <c r="GHF132" s="3"/>
      <c r="GHG132" s="3"/>
      <c r="GHH132" s="3"/>
      <c r="GHI132" s="3"/>
      <c r="GHJ132" s="3"/>
      <c r="GHK132" s="3"/>
      <c r="GHL132" s="3"/>
      <c r="GHM132" s="3"/>
      <c r="GHN132" s="3"/>
      <c r="GHO132" s="3"/>
      <c r="GHP132" s="3"/>
      <c r="GHQ132" s="3"/>
      <c r="GHR132" s="3"/>
      <c r="GHS132" s="3"/>
      <c r="GHT132" s="3"/>
      <c r="GHU132" s="3"/>
      <c r="GHV132" s="3"/>
      <c r="GHW132" s="3"/>
      <c r="GHX132" s="3"/>
      <c r="GHY132" s="3"/>
      <c r="GHZ132" s="3"/>
      <c r="GIA132" s="3"/>
      <c r="GIB132" s="3"/>
      <c r="GIC132" s="3"/>
      <c r="GID132" s="3"/>
      <c r="GIE132" s="3"/>
      <c r="GIF132" s="3"/>
      <c r="GIG132" s="3"/>
      <c r="GIH132" s="3"/>
      <c r="GII132" s="3"/>
      <c r="GIJ132" s="3"/>
      <c r="GIK132" s="3"/>
      <c r="GIL132" s="3"/>
      <c r="GIM132" s="3"/>
      <c r="GIN132" s="3"/>
      <c r="GIO132" s="3"/>
      <c r="GIP132" s="3"/>
      <c r="GIQ132" s="3"/>
      <c r="GIR132" s="3"/>
      <c r="GIS132" s="3"/>
      <c r="GIT132" s="3"/>
      <c r="GIU132" s="3"/>
      <c r="GIV132" s="3"/>
      <c r="GIW132" s="3"/>
      <c r="GIX132" s="3"/>
      <c r="GIY132" s="3"/>
      <c r="GIZ132" s="3"/>
      <c r="GJA132" s="3"/>
      <c r="GJB132" s="3"/>
      <c r="GJC132" s="3"/>
      <c r="GJD132" s="3"/>
      <c r="GJE132" s="3"/>
      <c r="GJF132" s="3"/>
      <c r="GJG132" s="3"/>
      <c r="GJH132" s="3"/>
      <c r="GJI132" s="3"/>
      <c r="GJJ132" s="3"/>
      <c r="GJK132" s="3"/>
      <c r="GJL132" s="3"/>
      <c r="GJM132" s="3"/>
      <c r="GJN132" s="3"/>
      <c r="GJO132" s="3"/>
      <c r="GJP132" s="3"/>
      <c r="GJQ132" s="3"/>
      <c r="GJR132" s="3"/>
      <c r="GJS132" s="3"/>
      <c r="GJT132" s="3"/>
      <c r="GJU132" s="3"/>
      <c r="GJV132" s="3"/>
      <c r="GJW132" s="3"/>
      <c r="GJX132" s="3"/>
      <c r="GJY132" s="3"/>
      <c r="GJZ132" s="3"/>
      <c r="GKA132" s="3"/>
      <c r="GKB132" s="3"/>
      <c r="GKC132" s="3"/>
      <c r="GKD132" s="3"/>
      <c r="GKE132" s="3"/>
      <c r="GKF132" s="3"/>
      <c r="GKG132" s="3"/>
      <c r="GKH132" s="3"/>
      <c r="GKI132" s="3"/>
      <c r="GKJ132" s="3"/>
      <c r="GKK132" s="3"/>
      <c r="GKL132" s="3"/>
      <c r="GKM132" s="3"/>
      <c r="GKN132" s="3"/>
      <c r="GKO132" s="3"/>
      <c r="GKP132" s="3"/>
      <c r="GKQ132" s="3"/>
      <c r="GKR132" s="3"/>
      <c r="GKS132" s="3"/>
      <c r="GKT132" s="3"/>
      <c r="GKU132" s="3"/>
      <c r="GKV132" s="3"/>
      <c r="GKW132" s="3"/>
      <c r="GKX132" s="3"/>
      <c r="GKY132" s="3"/>
      <c r="GKZ132" s="3"/>
      <c r="GLA132" s="3"/>
      <c r="GLB132" s="3"/>
      <c r="GLC132" s="3"/>
      <c r="GLD132" s="3"/>
      <c r="GLE132" s="3"/>
      <c r="GLF132" s="3"/>
      <c r="GLG132" s="3"/>
      <c r="GLH132" s="3"/>
      <c r="GLI132" s="3"/>
      <c r="GLJ132" s="3"/>
      <c r="GLK132" s="3"/>
      <c r="GLL132" s="3"/>
      <c r="GLM132" s="3"/>
      <c r="GLN132" s="3"/>
      <c r="GLO132" s="3"/>
      <c r="GLP132" s="3"/>
      <c r="GLQ132" s="3"/>
      <c r="GLR132" s="3"/>
      <c r="GLS132" s="3"/>
      <c r="GLT132" s="3"/>
      <c r="GLU132" s="3"/>
      <c r="GLV132" s="3"/>
      <c r="GLW132" s="3"/>
      <c r="GLX132" s="3"/>
      <c r="GLY132" s="3"/>
      <c r="GLZ132" s="3"/>
      <c r="GMA132" s="3"/>
      <c r="GMB132" s="3"/>
      <c r="GMC132" s="3"/>
      <c r="GMD132" s="3"/>
      <c r="GME132" s="3"/>
      <c r="GMF132" s="3"/>
      <c r="GMG132" s="3"/>
      <c r="GMH132" s="3"/>
      <c r="GMI132" s="3"/>
      <c r="GMJ132" s="3"/>
      <c r="GMK132" s="3"/>
      <c r="GML132" s="3"/>
      <c r="GMM132" s="3"/>
      <c r="GMN132" s="3"/>
      <c r="GMO132" s="3"/>
      <c r="GMP132" s="3"/>
      <c r="GMQ132" s="3"/>
      <c r="GMR132" s="3"/>
      <c r="GMS132" s="3"/>
      <c r="GMT132" s="3"/>
      <c r="GMU132" s="3"/>
      <c r="GMV132" s="3"/>
      <c r="GMW132" s="3"/>
      <c r="GMX132" s="3"/>
      <c r="GMY132" s="3"/>
      <c r="GMZ132" s="3"/>
      <c r="GNA132" s="3"/>
      <c r="GNB132" s="3"/>
      <c r="GNC132" s="3"/>
      <c r="GND132" s="3"/>
      <c r="GNE132" s="3"/>
      <c r="GNF132" s="3"/>
      <c r="GNG132" s="3"/>
      <c r="GNH132" s="3"/>
      <c r="GNI132" s="3"/>
      <c r="GNJ132" s="3"/>
      <c r="GNK132" s="3"/>
      <c r="GNL132" s="3"/>
      <c r="GNM132" s="3"/>
      <c r="GNN132" s="3"/>
      <c r="GNO132" s="3"/>
      <c r="GNP132" s="3"/>
      <c r="GNQ132" s="3"/>
      <c r="GNR132" s="3"/>
      <c r="GNS132" s="3"/>
      <c r="GNT132" s="3"/>
      <c r="GNU132" s="3"/>
      <c r="GNV132" s="3"/>
      <c r="GNW132" s="3"/>
      <c r="GNX132" s="3"/>
      <c r="GNY132" s="3"/>
      <c r="GNZ132" s="3"/>
      <c r="GOA132" s="3"/>
      <c r="GOB132" s="3"/>
      <c r="GOC132" s="3"/>
      <c r="GOD132" s="3"/>
      <c r="GOE132" s="3"/>
      <c r="GOF132" s="3"/>
      <c r="GOG132" s="3"/>
      <c r="GOH132" s="3"/>
      <c r="GOI132" s="3"/>
      <c r="GOJ132" s="3"/>
      <c r="GOK132" s="3"/>
      <c r="GOL132" s="3"/>
      <c r="GOM132" s="3"/>
      <c r="GON132" s="3"/>
      <c r="GOO132" s="3"/>
      <c r="GOP132" s="3"/>
      <c r="GOQ132" s="3"/>
      <c r="GOR132" s="3"/>
      <c r="GOS132" s="3"/>
      <c r="GOT132" s="3"/>
      <c r="GOU132" s="3"/>
      <c r="GOV132" s="3"/>
      <c r="GOW132" s="3"/>
      <c r="GOX132" s="3"/>
      <c r="GOY132" s="3"/>
      <c r="GOZ132" s="3"/>
      <c r="GPA132" s="3"/>
      <c r="GPB132" s="3"/>
      <c r="GPC132" s="3"/>
      <c r="GPD132" s="3"/>
      <c r="GPE132" s="3"/>
      <c r="GPF132" s="3"/>
      <c r="GPG132" s="3"/>
      <c r="GPH132" s="3"/>
      <c r="GPI132" s="3"/>
      <c r="GPJ132" s="3"/>
      <c r="GPK132" s="3"/>
      <c r="GPL132" s="3"/>
      <c r="GPM132" s="3"/>
      <c r="GPN132" s="3"/>
      <c r="GPO132" s="3"/>
      <c r="GPP132" s="3"/>
      <c r="GPQ132" s="3"/>
      <c r="GPR132" s="3"/>
      <c r="GPS132" s="3"/>
      <c r="GPT132" s="3"/>
      <c r="GPU132" s="3"/>
      <c r="GPV132" s="3"/>
      <c r="GPW132" s="3"/>
      <c r="GPX132" s="3"/>
      <c r="GPY132" s="3"/>
      <c r="GPZ132" s="3"/>
      <c r="GQA132" s="3"/>
      <c r="GQB132" s="3"/>
      <c r="GQC132" s="3"/>
      <c r="GQD132" s="3"/>
      <c r="GQE132" s="3"/>
      <c r="GQF132" s="3"/>
      <c r="GQG132" s="3"/>
      <c r="GQH132" s="3"/>
      <c r="GQI132" s="3"/>
      <c r="GQJ132" s="3"/>
      <c r="GQK132" s="3"/>
      <c r="GQL132" s="3"/>
      <c r="GQM132" s="3"/>
      <c r="GQN132" s="3"/>
      <c r="GQO132" s="3"/>
      <c r="GQP132" s="3"/>
      <c r="GQQ132" s="3"/>
      <c r="GQR132" s="3"/>
      <c r="GQS132" s="3"/>
      <c r="GQT132" s="3"/>
      <c r="GQU132" s="3"/>
      <c r="GQV132" s="3"/>
      <c r="GQW132" s="3"/>
      <c r="GQX132" s="3"/>
      <c r="GQY132" s="3"/>
      <c r="GQZ132" s="3"/>
      <c r="GRA132" s="3"/>
      <c r="GRB132" s="3"/>
      <c r="GRC132" s="3"/>
      <c r="GRD132" s="3"/>
      <c r="GRE132" s="3"/>
      <c r="GRF132" s="3"/>
      <c r="GRG132" s="3"/>
      <c r="GRH132" s="3"/>
      <c r="GRI132" s="3"/>
      <c r="GRJ132" s="3"/>
      <c r="GRK132" s="3"/>
      <c r="GRL132" s="3"/>
      <c r="GRM132" s="3"/>
      <c r="GRN132" s="3"/>
      <c r="GRO132" s="3"/>
      <c r="GRP132" s="3"/>
      <c r="GRQ132" s="3"/>
      <c r="GRR132" s="3"/>
      <c r="GRS132" s="3"/>
      <c r="GRT132" s="3"/>
      <c r="GRU132" s="3"/>
      <c r="GRV132" s="3"/>
      <c r="GRW132" s="3"/>
      <c r="GRX132" s="3"/>
      <c r="GRY132" s="3"/>
      <c r="GRZ132" s="3"/>
      <c r="GSA132" s="3"/>
      <c r="GSB132" s="3"/>
      <c r="GSC132" s="3"/>
      <c r="GSD132" s="3"/>
      <c r="GSE132" s="3"/>
      <c r="GSF132" s="3"/>
      <c r="GSG132" s="3"/>
      <c r="GSH132" s="3"/>
      <c r="GSI132" s="3"/>
      <c r="GSJ132" s="3"/>
      <c r="GSK132" s="3"/>
      <c r="GSL132" s="3"/>
      <c r="GSM132" s="3"/>
      <c r="GSN132" s="3"/>
      <c r="GSO132" s="3"/>
      <c r="GSP132" s="3"/>
      <c r="GSQ132" s="3"/>
      <c r="GSR132" s="3"/>
      <c r="GSS132" s="3"/>
      <c r="GST132" s="3"/>
      <c r="GSU132" s="3"/>
      <c r="GSV132" s="3"/>
      <c r="GSW132" s="3"/>
      <c r="GSX132" s="3"/>
      <c r="GSY132" s="3"/>
      <c r="GSZ132" s="3"/>
      <c r="GTA132" s="3"/>
      <c r="GTB132" s="3"/>
      <c r="GTC132" s="3"/>
      <c r="GTD132" s="3"/>
      <c r="GTE132" s="3"/>
      <c r="GTF132" s="3"/>
      <c r="GTG132" s="3"/>
      <c r="GTH132" s="3"/>
      <c r="GTI132" s="3"/>
      <c r="GTJ132" s="3"/>
      <c r="GTK132" s="3"/>
      <c r="GTL132" s="3"/>
      <c r="GTM132" s="3"/>
      <c r="GTN132" s="3"/>
      <c r="GTO132" s="3"/>
      <c r="GTP132" s="3"/>
      <c r="GTQ132" s="3"/>
      <c r="GTR132" s="3"/>
      <c r="GTS132" s="3"/>
      <c r="GTT132" s="3"/>
      <c r="GTU132" s="3"/>
      <c r="GTV132" s="3"/>
      <c r="GTW132" s="3"/>
      <c r="GTX132" s="3"/>
      <c r="GTY132" s="3"/>
      <c r="GTZ132" s="3"/>
      <c r="GUA132" s="3"/>
      <c r="GUB132" s="3"/>
      <c r="GUC132" s="3"/>
      <c r="GUD132" s="3"/>
      <c r="GUE132" s="3"/>
      <c r="GUF132" s="3"/>
      <c r="GUG132" s="3"/>
      <c r="GUH132" s="3"/>
      <c r="GUI132" s="3"/>
      <c r="GUJ132" s="3"/>
      <c r="GUK132" s="3"/>
      <c r="GUL132" s="3"/>
      <c r="GUM132" s="3"/>
      <c r="GUN132" s="3"/>
      <c r="GUO132" s="3"/>
      <c r="GUP132" s="3"/>
      <c r="GUQ132" s="3"/>
      <c r="GUR132" s="3"/>
      <c r="GUS132" s="3"/>
      <c r="GUT132" s="3"/>
      <c r="GUU132" s="3"/>
      <c r="GUV132" s="3"/>
      <c r="GUW132" s="3"/>
      <c r="GUX132" s="3"/>
      <c r="GUY132" s="3"/>
      <c r="GUZ132" s="3"/>
      <c r="GVA132" s="3"/>
      <c r="GVB132" s="3"/>
      <c r="GVC132" s="3"/>
      <c r="GVD132" s="3"/>
      <c r="GVE132" s="3"/>
      <c r="GVF132" s="3"/>
      <c r="GVG132" s="3"/>
      <c r="GVH132" s="3"/>
      <c r="GVI132" s="3"/>
      <c r="GVJ132" s="3"/>
      <c r="GVK132" s="3"/>
      <c r="GVL132" s="3"/>
      <c r="GVM132" s="3"/>
      <c r="GVN132" s="3"/>
      <c r="GVO132" s="3"/>
      <c r="GVP132" s="3"/>
      <c r="GVQ132" s="3"/>
      <c r="GVR132" s="3"/>
      <c r="GVS132" s="3"/>
      <c r="GVT132" s="3"/>
      <c r="GVU132" s="3"/>
      <c r="GVV132" s="3"/>
      <c r="GVW132" s="3"/>
      <c r="GVX132" s="3"/>
      <c r="GVY132" s="3"/>
      <c r="GVZ132" s="3"/>
      <c r="GWA132" s="3"/>
      <c r="GWB132" s="3"/>
      <c r="GWC132" s="3"/>
      <c r="GWD132" s="3"/>
      <c r="GWE132" s="3"/>
      <c r="GWF132" s="3"/>
      <c r="GWG132" s="3"/>
      <c r="GWH132" s="3"/>
      <c r="GWI132" s="3"/>
      <c r="GWJ132" s="3"/>
      <c r="GWK132" s="3"/>
      <c r="GWL132" s="3"/>
      <c r="GWM132" s="3"/>
      <c r="GWN132" s="3"/>
      <c r="GWO132" s="3"/>
      <c r="GWP132" s="3"/>
      <c r="GWQ132" s="3"/>
      <c r="GWR132" s="3"/>
      <c r="GWS132" s="3"/>
      <c r="GWT132" s="3"/>
      <c r="GWU132" s="3"/>
      <c r="GWV132" s="3"/>
      <c r="GWW132" s="3"/>
      <c r="GWX132" s="3"/>
      <c r="GWY132" s="3"/>
      <c r="GWZ132" s="3"/>
      <c r="GXA132" s="3"/>
      <c r="GXB132" s="3"/>
      <c r="GXC132" s="3"/>
      <c r="GXD132" s="3"/>
      <c r="GXE132" s="3"/>
      <c r="GXF132" s="3"/>
      <c r="GXG132" s="3"/>
      <c r="GXH132" s="3"/>
      <c r="GXI132" s="3"/>
      <c r="GXJ132" s="3"/>
      <c r="GXK132" s="3"/>
      <c r="GXL132" s="3"/>
      <c r="GXM132" s="3"/>
      <c r="GXN132" s="3"/>
      <c r="GXO132" s="3"/>
      <c r="GXP132" s="3"/>
      <c r="GXQ132" s="3"/>
      <c r="GXR132" s="3"/>
      <c r="GXS132" s="3"/>
      <c r="GXT132" s="3"/>
      <c r="GXU132" s="3"/>
      <c r="GXV132" s="3"/>
      <c r="GXW132" s="3"/>
      <c r="GXX132" s="3"/>
      <c r="GXY132" s="3"/>
      <c r="GXZ132" s="3"/>
      <c r="GYA132" s="3"/>
      <c r="GYB132" s="3"/>
      <c r="GYC132" s="3"/>
      <c r="GYD132" s="3"/>
      <c r="GYE132" s="3"/>
      <c r="GYF132" s="3"/>
      <c r="GYG132" s="3"/>
      <c r="GYH132" s="3"/>
      <c r="GYI132" s="3"/>
      <c r="GYJ132" s="3"/>
      <c r="GYK132" s="3"/>
      <c r="GYL132" s="3"/>
      <c r="GYM132" s="3"/>
      <c r="GYN132" s="3"/>
      <c r="GYO132" s="3"/>
      <c r="GYP132" s="3"/>
      <c r="GYQ132" s="3"/>
      <c r="GYR132" s="3"/>
      <c r="GYS132" s="3"/>
      <c r="GYT132" s="3"/>
      <c r="GYU132" s="3"/>
      <c r="GYV132" s="3"/>
      <c r="GYW132" s="3"/>
      <c r="GYX132" s="3"/>
      <c r="GYY132" s="3"/>
      <c r="GYZ132" s="3"/>
      <c r="GZA132" s="3"/>
      <c r="GZB132" s="3"/>
      <c r="GZC132" s="3"/>
      <c r="GZD132" s="3"/>
      <c r="GZE132" s="3"/>
      <c r="GZF132" s="3"/>
      <c r="GZG132" s="3"/>
      <c r="GZH132" s="3"/>
      <c r="GZI132" s="3"/>
      <c r="GZJ132" s="3"/>
      <c r="GZK132" s="3"/>
      <c r="GZL132" s="3"/>
      <c r="GZM132" s="3"/>
      <c r="GZN132" s="3"/>
      <c r="GZO132" s="3"/>
      <c r="GZP132" s="3"/>
      <c r="GZQ132" s="3"/>
      <c r="GZR132" s="3"/>
      <c r="GZS132" s="3"/>
      <c r="GZT132" s="3"/>
      <c r="GZU132" s="3"/>
      <c r="GZV132" s="3"/>
      <c r="GZW132" s="3"/>
      <c r="GZX132" s="3"/>
      <c r="GZY132" s="3"/>
      <c r="GZZ132" s="3"/>
      <c r="HAA132" s="3"/>
      <c r="HAB132" s="3"/>
      <c r="HAC132" s="3"/>
      <c r="HAD132" s="3"/>
      <c r="HAE132" s="3"/>
      <c r="HAF132" s="3"/>
      <c r="HAG132" s="3"/>
      <c r="HAH132" s="3"/>
      <c r="HAI132" s="3"/>
      <c r="HAJ132" s="3"/>
      <c r="HAK132" s="3"/>
      <c r="HAL132" s="3"/>
      <c r="HAM132" s="3"/>
      <c r="HAN132" s="3"/>
      <c r="HAO132" s="3"/>
      <c r="HAP132" s="3"/>
      <c r="HAQ132" s="3"/>
      <c r="HAR132" s="3"/>
      <c r="HAS132" s="3"/>
      <c r="HAT132" s="3"/>
      <c r="HAU132" s="3"/>
      <c r="HAV132" s="3"/>
      <c r="HAW132" s="3"/>
      <c r="HAX132" s="3"/>
      <c r="HAY132" s="3"/>
      <c r="HAZ132" s="3"/>
      <c r="HBA132" s="3"/>
      <c r="HBB132" s="3"/>
      <c r="HBC132" s="3"/>
      <c r="HBD132" s="3"/>
      <c r="HBE132" s="3"/>
      <c r="HBF132" s="3"/>
      <c r="HBG132" s="3"/>
      <c r="HBH132" s="3"/>
      <c r="HBI132" s="3"/>
      <c r="HBJ132" s="3"/>
      <c r="HBK132" s="3"/>
      <c r="HBL132" s="3"/>
      <c r="HBM132" s="3"/>
      <c r="HBN132" s="3"/>
      <c r="HBO132" s="3"/>
      <c r="HBP132" s="3"/>
      <c r="HBQ132" s="3"/>
      <c r="HBR132" s="3"/>
      <c r="HBS132" s="3"/>
      <c r="HBT132" s="3"/>
      <c r="HBU132" s="3"/>
      <c r="HBV132" s="3"/>
      <c r="HBW132" s="3"/>
      <c r="HBX132" s="3"/>
      <c r="HBY132" s="3"/>
      <c r="HBZ132" s="3"/>
      <c r="HCA132" s="3"/>
      <c r="HCB132" s="3"/>
      <c r="HCC132" s="3"/>
      <c r="HCD132" s="3"/>
      <c r="HCE132" s="3"/>
      <c r="HCF132" s="3"/>
      <c r="HCG132" s="3"/>
      <c r="HCH132" s="3"/>
      <c r="HCI132" s="3"/>
      <c r="HCJ132" s="3"/>
      <c r="HCK132" s="3"/>
      <c r="HCL132" s="3"/>
      <c r="HCM132" s="3"/>
      <c r="HCN132" s="3"/>
      <c r="HCO132" s="3"/>
      <c r="HCP132" s="3"/>
      <c r="HCQ132" s="3"/>
      <c r="HCR132" s="3"/>
      <c r="HCS132" s="3"/>
      <c r="HCT132" s="3"/>
      <c r="HCU132" s="3"/>
      <c r="HCV132" s="3"/>
      <c r="HCW132" s="3"/>
      <c r="HCX132" s="3"/>
      <c r="HCY132" s="3"/>
      <c r="HCZ132" s="3"/>
      <c r="HDA132" s="3"/>
      <c r="HDB132" s="3"/>
      <c r="HDC132" s="3"/>
      <c r="HDD132" s="3"/>
      <c r="HDE132" s="3"/>
      <c r="HDF132" s="3"/>
      <c r="HDG132" s="3"/>
      <c r="HDH132" s="3"/>
      <c r="HDI132" s="3"/>
      <c r="HDJ132" s="3"/>
      <c r="HDK132" s="3"/>
      <c r="HDL132" s="3"/>
      <c r="HDM132" s="3"/>
      <c r="HDN132" s="3"/>
      <c r="HDO132" s="3"/>
      <c r="HDP132" s="3"/>
      <c r="HDQ132" s="3"/>
      <c r="HDR132" s="3"/>
      <c r="HDS132" s="3"/>
      <c r="HDT132" s="3"/>
      <c r="HDU132" s="3"/>
      <c r="HDV132" s="3"/>
      <c r="HDW132" s="3"/>
      <c r="HDX132" s="3"/>
      <c r="HDY132" s="3"/>
      <c r="HDZ132" s="3"/>
      <c r="HEA132" s="3"/>
      <c r="HEB132" s="3"/>
      <c r="HEC132" s="3"/>
      <c r="HED132" s="3"/>
      <c r="HEE132" s="3"/>
      <c r="HEF132" s="3"/>
      <c r="HEG132" s="3"/>
      <c r="HEH132" s="3"/>
      <c r="HEI132" s="3"/>
      <c r="HEJ132" s="3"/>
      <c r="HEK132" s="3"/>
      <c r="HEL132" s="3"/>
      <c r="HEM132" s="3"/>
      <c r="HEN132" s="3"/>
      <c r="HEO132" s="3"/>
      <c r="HEP132" s="3"/>
      <c r="HEQ132" s="3"/>
      <c r="HER132" s="3"/>
      <c r="HES132" s="3"/>
      <c r="HET132" s="3"/>
      <c r="HEU132" s="3"/>
      <c r="HEV132" s="3"/>
      <c r="HEW132" s="3"/>
      <c r="HEX132" s="3"/>
      <c r="HEY132" s="3"/>
      <c r="HEZ132" s="3"/>
      <c r="HFA132" s="3"/>
      <c r="HFB132" s="3"/>
      <c r="HFC132" s="3"/>
      <c r="HFD132" s="3"/>
      <c r="HFE132" s="3"/>
      <c r="HFF132" s="3"/>
      <c r="HFG132" s="3"/>
      <c r="HFH132" s="3"/>
      <c r="HFI132" s="3"/>
      <c r="HFJ132" s="3"/>
      <c r="HFK132" s="3"/>
      <c r="HFL132" s="3"/>
      <c r="HFM132" s="3"/>
      <c r="HFN132" s="3"/>
      <c r="HFO132" s="3"/>
      <c r="HFP132" s="3"/>
      <c r="HFQ132" s="3"/>
      <c r="HFR132" s="3"/>
      <c r="HFS132" s="3"/>
      <c r="HFT132" s="3"/>
      <c r="HFU132" s="3"/>
      <c r="HFV132" s="3"/>
      <c r="HFW132" s="3"/>
      <c r="HFX132" s="3"/>
      <c r="HFY132" s="3"/>
      <c r="HFZ132" s="3"/>
      <c r="HGA132" s="3"/>
      <c r="HGB132" s="3"/>
      <c r="HGC132" s="3"/>
      <c r="HGD132" s="3"/>
      <c r="HGE132" s="3"/>
      <c r="HGF132" s="3"/>
      <c r="HGG132" s="3"/>
      <c r="HGH132" s="3"/>
      <c r="HGI132" s="3"/>
      <c r="HGJ132" s="3"/>
      <c r="HGK132" s="3"/>
      <c r="HGL132" s="3"/>
      <c r="HGM132" s="3"/>
      <c r="HGN132" s="3"/>
      <c r="HGO132" s="3"/>
      <c r="HGP132" s="3"/>
      <c r="HGQ132" s="3"/>
      <c r="HGR132" s="3"/>
      <c r="HGS132" s="3"/>
      <c r="HGT132" s="3"/>
      <c r="HGU132" s="3"/>
      <c r="HGV132" s="3"/>
      <c r="HGW132" s="3"/>
      <c r="HGX132" s="3"/>
      <c r="HGY132" s="3"/>
      <c r="HGZ132" s="3"/>
      <c r="HHA132" s="3"/>
      <c r="HHB132" s="3"/>
      <c r="HHC132" s="3"/>
      <c r="HHD132" s="3"/>
      <c r="HHE132" s="3"/>
      <c r="HHF132" s="3"/>
      <c r="HHG132" s="3"/>
      <c r="HHH132" s="3"/>
      <c r="HHI132" s="3"/>
      <c r="HHJ132" s="3"/>
      <c r="HHK132" s="3"/>
      <c r="HHL132" s="3"/>
      <c r="HHM132" s="3"/>
      <c r="HHN132" s="3"/>
      <c r="HHO132" s="3"/>
      <c r="HHP132" s="3"/>
      <c r="HHQ132" s="3"/>
      <c r="HHR132" s="3"/>
      <c r="HHS132" s="3"/>
      <c r="HHT132" s="3"/>
      <c r="HHU132" s="3"/>
      <c r="HHV132" s="3"/>
      <c r="HHW132" s="3"/>
      <c r="HHX132" s="3"/>
      <c r="HHY132" s="3"/>
      <c r="HHZ132" s="3"/>
      <c r="HIA132" s="3"/>
      <c r="HIB132" s="3"/>
      <c r="HIC132" s="3"/>
      <c r="HID132" s="3"/>
      <c r="HIE132" s="3"/>
      <c r="HIF132" s="3"/>
      <c r="HIG132" s="3"/>
      <c r="HIH132" s="3"/>
      <c r="HII132" s="3"/>
      <c r="HIJ132" s="3"/>
      <c r="HIK132" s="3"/>
      <c r="HIL132" s="3"/>
      <c r="HIM132" s="3"/>
      <c r="HIN132" s="3"/>
      <c r="HIO132" s="3"/>
      <c r="HIP132" s="3"/>
      <c r="HIQ132" s="3"/>
      <c r="HIR132" s="3"/>
      <c r="HIS132" s="3"/>
      <c r="HIT132" s="3"/>
      <c r="HIU132" s="3"/>
      <c r="HIV132" s="3"/>
      <c r="HIW132" s="3"/>
      <c r="HIX132" s="3"/>
      <c r="HIY132" s="3"/>
      <c r="HIZ132" s="3"/>
      <c r="HJA132" s="3"/>
      <c r="HJB132" s="3"/>
      <c r="HJC132" s="3"/>
      <c r="HJD132" s="3"/>
      <c r="HJE132" s="3"/>
      <c r="HJF132" s="3"/>
      <c r="HJG132" s="3"/>
      <c r="HJH132" s="3"/>
      <c r="HJI132" s="3"/>
      <c r="HJJ132" s="3"/>
      <c r="HJK132" s="3"/>
      <c r="HJL132" s="3"/>
      <c r="HJM132" s="3"/>
      <c r="HJN132" s="3"/>
      <c r="HJO132" s="3"/>
      <c r="HJP132" s="3"/>
      <c r="HJQ132" s="3"/>
      <c r="HJR132" s="3"/>
      <c r="HJS132" s="3"/>
      <c r="HJT132" s="3"/>
      <c r="HJU132" s="3"/>
      <c r="HJV132" s="3"/>
      <c r="HJW132" s="3"/>
      <c r="HJX132" s="3"/>
      <c r="HJY132" s="3"/>
      <c r="HJZ132" s="3"/>
      <c r="HKA132" s="3"/>
      <c r="HKB132" s="3"/>
      <c r="HKC132" s="3"/>
      <c r="HKD132" s="3"/>
      <c r="HKE132" s="3"/>
      <c r="HKF132" s="3"/>
      <c r="HKG132" s="3"/>
      <c r="HKH132" s="3"/>
      <c r="HKI132" s="3"/>
      <c r="HKJ132" s="3"/>
      <c r="HKK132" s="3"/>
      <c r="HKL132" s="3"/>
      <c r="HKM132" s="3"/>
      <c r="HKN132" s="3"/>
      <c r="HKO132" s="3"/>
      <c r="HKP132" s="3"/>
      <c r="HKQ132" s="3"/>
      <c r="HKR132" s="3"/>
      <c r="HKS132" s="3"/>
      <c r="HKT132" s="3"/>
      <c r="HKU132" s="3"/>
      <c r="HKV132" s="3"/>
      <c r="HKW132" s="3"/>
      <c r="HKX132" s="3"/>
      <c r="HKY132" s="3"/>
      <c r="HKZ132" s="3"/>
      <c r="HLA132" s="3"/>
      <c r="HLB132" s="3"/>
      <c r="HLC132" s="3"/>
      <c r="HLD132" s="3"/>
      <c r="HLE132" s="3"/>
      <c r="HLF132" s="3"/>
      <c r="HLG132" s="3"/>
      <c r="HLH132" s="3"/>
      <c r="HLI132" s="3"/>
      <c r="HLJ132" s="3"/>
      <c r="HLK132" s="3"/>
      <c r="HLL132" s="3"/>
      <c r="HLM132" s="3"/>
      <c r="HLN132" s="3"/>
      <c r="HLO132" s="3"/>
      <c r="HLP132" s="3"/>
      <c r="HLQ132" s="3"/>
      <c r="HLR132" s="3"/>
      <c r="HLS132" s="3"/>
      <c r="HLT132" s="3"/>
      <c r="HLU132" s="3"/>
      <c r="HLV132" s="3"/>
      <c r="HLW132" s="3"/>
      <c r="HLX132" s="3"/>
      <c r="HLY132" s="3"/>
      <c r="HLZ132" s="3"/>
      <c r="HMA132" s="3"/>
      <c r="HMB132" s="3"/>
      <c r="HMC132" s="3"/>
      <c r="HMD132" s="3"/>
      <c r="HME132" s="3"/>
      <c r="HMF132" s="3"/>
      <c r="HMG132" s="3"/>
      <c r="HMH132" s="3"/>
      <c r="HMI132" s="3"/>
      <c r="HMJ132" s="3"/>
      <c r="HMK132" s="3"/>
      <c r="HML132" s="3"/>
      <c r="HMM132" s="3"/>
      <c r="HMN132" s="3"/>
      <c r="HMO132" s="3"/>
      <c r="HMP132" s="3"/>
      <c r="HMQ132" s="3"/>
      <c r="HMR132" s="3"/>
      <c r="HMS132" s="3"/>
      <c r="HMT132" s="3"/>
      <c r="HMU132" s="3"/>
      <c r="HMV132" s="3"/>
      <c r="HMW132" s="3"/>
      <c r="HMX132" s="3"/>
      <c r="HMY132" s="3"/>
      <c r="HMZ132" s="3"/>
      <c r="HNA132" s="3"/>
      <c r="HNB132" s="3"/>
      <c r="HNC132" s="3"/>
      <c r="HND132" s="3"/>
      <c r="HNE132" s="3"/>
      <c r="HNF132" s="3"/>
      <c r="HNG132" s="3"/>
      <c r="HNH132" s="3"/>
      <c r="HNI132" s="3"/>
      <c r="HNJ132" s="3"/>
      <c r="HNK132" s="3"/>
      <c r="HNL132" s="3"/>
      <c r="HNM132" s="3"/>
      <c r="HNN132" s="3"/>
      <c r="HNO132" s="3"/>
      <c r="HNP132" s="3"/>
      <c r="HNQ132" s="3"/>
      <c r="HNR132" s="3"/>
      <c r="HNS132" s="3"/>
      <c r="HNT132" s="3"/>
      <c r="HNU132" s="3"/>
      <c r="HNV132" s="3"/>
      <c r="HNW132" s="3"/>
      <c r="HNX132" s="3"/>
      <c r="HNY132" s="3"/>
      <c r="HNZ132" s="3"/>
      <c r="HOA132" s="3"/>
      <c r="HOB132" s="3"/>
      <c r="HOC132" s="3"/>
      <c r="HOD132" s="3"/>
      <c r="HOE132" s="3"/>
      <c r="HOF132" s="3"/>
      <c r="HOG132" s="3"/>
      <c r="HOH132" s="3"/>
      <c r="HOI132" s="3"/>
      <c r="HOJ132" s="3"/>
      <c r="HOK132" s="3"/>
      <c r="HOL132" s="3"/>
      <c r="HOM132" s="3"/>
      <c r="HON132" s="3"/>
      <c r="HOO132" s="3"/>
      <c r="HOP132" s="3"/>
      <c r="HOQ132" s="3"/>
      <c r="HOR132" s="3"/>
      <c r="HOS132" s="3"/>
      <c r="HOT132" s="3"/>
      <c r="HOU132" s="3"/>
      <c r="HOV132" s="3"/>
      <c r="HOW132" s="3"/>
      <c r="HOX132" s="3"/>
      <c r="HOY132" s="3"/>
      <c r="HOZ132" s="3"/>
      <c r="HPA132" s="3"/>
      <c r="HPB132" s="3"/>
      <c r="HPC132" s="3"/>
      <c r="HPD132" s="3"/>
      <c r="HPE132" s="3"/>
      <c r="HPF132" s="3"/>
      <c r="HPG132" s="3"/>
      <c r="HPH132" s="3"/>
      <c r="HPI132" s="3"/>
      <c r="HPJ132" s="3"/>
      <c r="HPK132" s="3"/>
      <c r="HPL132" s="3"/>
      <c r="HPM132" s="3"/>
      <c r="HPN132" s="3"/>
      <c r="HPO132" s="3"/>
      <c r="HPP132" s="3"/>
      <c r="HPQ132" s="3"/>
      <c r="HPR132" s="3"/>
      <c r="HPS132" s="3"/>
      <c r="HPT132" s="3"/>
      <c r="HPU132" s="3"/>
      <c r="HPV132" s="3"/>
      <c r="HPW132" s="3"/>
      <c r="HPX132" s="3"/>
      <c r="HPY132" s="3"/>
      <c r="HPZ132" s="3"/>
      <c r="HQA132" s="3"/>
      <c r="HQB132" s="3"/>
      <c r="HQC132" s="3"/>
      <c r="HQD132" s="3"/>
      <c r="HQE132" s="3"/>
      <c r="HQF132" s="3"/>
      <c r="HQG132" s="3"/>
      <c r="HQH132" s="3"/>
      <c r="HQI132" s="3"/>
      <c r="HQJ132" s="3"/>
      <c r="HQK132" s="3"/>
      <c r="HQL132" s="3"/>
      <c r="HQM132" s="3"/>
      <c r="HQN132" s="3"/>
      <c r="HQO132" s="3"/>
      <c r="HQP132" s="3"/>
      <c r="HQQ132" s="3"/>
      <c r="HQR132" s="3"/>
      <c r="HQS132" s="3"/>
      <c r="HQT132" s="3"/>
      <c r="HQU132" s="3"/>
      <c r="HQV132" s="3"/>
      <c r="HQW132" s="3"/>
      <c r="HQX132" s="3"/>
      <c r="HQY132" s="3"/>
      <c r="HQZ132" s="3"/>
      <c r="HRA132" s="3"/>
      <c r="HRB132" s="3"/>
      <c r="HRC132" s="3"/>
      <c r="HRD132" s="3"/>
      <c r="HRE132" s="3"/>
      <c r="HRF132" s="3"/>
      <c r="HRG132" s="3"/>
      <c r="HRH132" s="3"/>
      <c r="HRI132" s="3"/>
      <c r="HRJ132" s="3"/>
      <c r="HRK132" s="3"/>
      <c r="HRL132" s="3"/>
      <c r="HRM132" s="3"/>
      <c r="HRN132" s="3"/>
      <c r="HRO132" s="3"/>
      <c r="HRP132" s="3"/>
      <c r="HRQ132" s="3"/>
      <c r="HRR132" s="3"/>
      <c r="HRS132" s="3"/>
      <c r="HRT132" s="3"/>
      <c r="HRU132" s="3"/>
      <c r="HRV132" s="3"/>
      <c r="HRW132" s="3"/>
      <c r="HRX132" s="3"/>
      <c r="HRY132" s="3"/>
      <c r="HRZ132" s="3"/>
      <c r="HSA132" s="3"/>
      <c r="HSB132" s="3"/>
      <c r="HSC132" s="3"/>
      <c r="HSD132" s="3"/>
      <c r="HSE132" s="3"/>
      <c r="HSF132" s="3"/>
      <c r="HSG132" s="3"/>
      <c r="HSH132" s="3"/>
      <c r="HSI132" s="3"/>
      <c r="HSJ132" s="3"/>
      <c r="HSK132" s="3"/>
      <c r="HSL132" s="3"/>
      <c r="HSM132" s="3"/>
      <c r="HSN132" s="3"/>
      <c r="HSO132" s="3"/>
      <c r="HSP132" s="3"/>
      <c r="HSQ132" s="3"/>
      <c r="HSR132" s="3"/>
      <c r="HSS132" s="3"/>
      <c r="HST132" s="3"/>
      <c r="HSU132" s="3"/>
      <c r="HSV132" s="3"/>
      <c r="HSW132" s="3"/>
      <c r="HSX132" s="3"/>
      <c r="HSY132" s="3"/>
      <c r="HSZ132" s="3"/>
      <c r="HTA132" s="3"/>
      <c r="HTB132" s="3"/>
      <c r="HTC132" s="3"/>
      <c r="HTD132" s="3"/>
      <c r="HTE132" s="3"/>
      <c r="HTF132" s="3"/>
      <c r="HTG132" s="3"/>
      <c r="HTH132" s="3"/>
      <c r="HTI132" s="3"/>
      <c r="HTJ132" s="3"/>
      <c r="HTK132" s="3"/>
      <c r="HTL132" s="3"/>
      <c r="HTM132" s="3"/>
      <c r="HTN132" s="3"/>
      <c r="HTO132" s="3"/>
      <c r="HTP132" s="3"/>
      <c r="HTQ132" s="3"/>
      <c r="HTR132" s="3"/>
      <c r="HTS132" s="3"/>
      <c r="HTT132" s="3"/>
      <c r="HTU132" s="3"/>
      <c r="HTV132" s="3"/>
      <c r="HTW132" s="3"/>
      <c r="HTX132" s="3"/>
      <c r="HTY132" s="3"/>
      <c r="HTZ132" s="3"/>
      <c r="HUA132" s="3"/>
      <c r="HUB132" s="3"/>
      <c r="HUC132" s="3"/>
      <c r="HUD132" s="3"/>
      <c r="HUE132" s="3"/>
      <c r="HUF132" s="3"/>
      <c r="HUG132" s="3"/>
      <c r="HUH132" s="3"/>
      <c r="HUI132" s="3"/>
      <c r="HUJ132" s="3"/>
      <c r="HUK132" s="3"/>
      <c r="HUL132" s="3"/>
      <c r="HUM132" s="3"/>
      <c r="HUN132" s="3"/>
      <c r="HUO132" s="3"/>
      <c r="HUP132" s="3"/>
      <c r="HUQ132" s="3"/>
      <c r="HUR132" s="3"/>
      <c r="HUS132" s="3"/>
      <c r="HUT132" s="3"/>
      <c r="HUU132" s="3"/>
      <c r="HUV132" s="3"/>
      <c r="HUW132" s="3"/>
      <c r="HUX132" s="3"/>
      <c r="HUY132" s="3"/>
      <c r="HUZ132" s="3"/>
      <c r="HVA132" s="3"/>
      <c r="HVB132" s="3"/>
      <c r="HVC132" s="3"/>
      <c r="HVD132" s="3"/>
      <c r="HVE132" s="3"/>
      <c r="HVF132" s="3"/>
      <c r="HVG132" s="3"/>
      <c r="HVH132" s="3"/>
      <c r="HVI132" s="3"/>
      <c r="HVJ132" s="3"/>
      <c r="HVK132" s="3"/>
      <c r="HVL132" s="3"/>
      <c r="HVM132" s="3"/>
      <c r="HVN132" s="3"/>
      <c r="HVO132" s="3"/>
      <c r="HVP132" s="3"/>
      <c r="HVQ132" s="3"/>
      <c r="HVR132" s="3"/>
      <c r="HVS132" s="3"/>
      <c r="HVT132" s="3"/>
      <c r="HVU132" s="3"/>
      <c r="HVV132" s="3"/>
      <c r="HVW132" s="3"/>
      <c r="HVX132" s="3"/>
      <c r="HVY132" s="3"/>
      <c r="HVZ132" s="3"/>
      <c r="HWA132" s="3"/>
      <c r="HWB132" s="3"/>
      <c r="HWC132" s="3"/>
      <c r="HWD132" s="3"/>
      <c r="HWE132" s="3"/>
      <c r="HWF132" s="3"/>
      <c r="HWG132" s="3"/>
      <c r="HWH132" s="3"/>
      <c r="HWI132" s="3"/>
      <c r="HWJ132" s="3"/>
      <c r="HWK132" s="3"/>
      <c r="HWL132" s="3"/>
      <c r="HWM132" s="3"/>
      <c r="HWN132" s="3"/>
      <c r="HWO132" s="3"/>
      <c r="HWP132" s="3"/>
      <c r="HWQ132" s="3"/>
      <c r="HWR132" s="3"/>
      <c r="HWS132" s="3"/>
      <c r="HWT132" s="3"/>
      <c r="HWU132" s="3"/>
      <c r="HWV132" s="3"/>
      <c r="HWW132" s="3"/>
      <c r="HWX132" s="3"/>
      <c r="HWY132" s="3"/>
      <c r="HWZ132" s="3"/>
      <c r="HXA132" s="3"/>
      <c r="HXB132" s="3"/>
      <c r="HXC132" s="3"/>
      <c r="HXD132" s="3"/>
      <c r="HXE132" s="3"/>
      <c r="HXF132" s="3"/>
      <c r="HXG132" s="3"/>
      <c r="HXH132" s="3"/>
      <c r="HXI132" s="3"/>
      <c r="HXJ132" s="3"/>
      <c r="HXK132" s="3"/>
      <c r="HXL132" s="3"/>
      <c r="HXM132" s="3"/>
      <c r="HXN132" s="3"/>
      <c r="HXO132" s="3"/>
      <c r="HXP132" s="3"/>
      <c r="HXQ132" s="3"/>
      <c r="HXR132" s="3"/>
      <c r="HXS132" s="3"/>
      <c r="HXT132" s="3"/>
      <c r="HXU132" s="3"/>
      <c r="HXV132" s="3"/>
      <c r="HXW132" s="3"/>
      <c r="HXX132" s="3"/>
      <c r="HXY132" s="3"/>
      <c r="HXZ132" s="3"/>
      <c r="HYA132" s="3"/>
      <c r="HYB132" s="3"/>
      <c r="HYC132" s="3"/>
      <c r="HYD132" s="3"/>
      <c r="HYE132" s="3"/>
      <c r="HYF132" s="3"/>
      <c r="HYG132" s="3"/>
      <c r="HYH132" s="3"/>
      <c r="HYI132" s="3"/>
      <c r="HYJ132" s="3"/>
      <c r="HYK132" s="3"/>
      <c r="HYL132" s="3"/>
      <c r="HYM132" s="3"/>
      <c r="HYN132" s="3"/>
      <c r="HYO132" s="3"/>
      <c r="HYP132" s="3"/>
      <c r="HYQ132" s="3"/>
      <c r="HYR132" s="3"/>
      <c r="HYS132" s="3"/>
      <c r="HYT132" s="3"/>
      <c r="HYU132" s="3"/>
      <c r="HYV132" s="3"/>
      <c r="HYW132" s="3"/>
      <c r="HYX132" s="3"/>
      <c r="HYY132" s="3"/>
      <c r="HYZ132" s="3"/>
      <c r="HZA132" s="3"/>
      <c r="HZB132" s="3"/>
      <c r="HZC132" s="3"/>
      <c r="HZD132" s="3"/>
      <c r="HZE132" s="3"/>
      <c r="HZF132" s="3"/>
      <c r="HZG132" s="3"/>
      <c r="HZH132" s="3"/>
      <c r="HZI132" s="3"/>
      <c r="HZJ132" s="3"/>
      <c r="HZK132" s="3"/>
      <c r="HZL132" s="3"/>
      <c r="HZM132" s="3"/>
      <c r="HZN132" s="3"/>
      <c r="HZO132" s="3"/>
      <c r="HZP132" s="3"/>
      <c r="HZQ132" s="3"/>
      <c r="HZR132" s="3"/>
      <c r="HZS132" s="3"/>
      <c r="HZT132" s="3"/>
      <c r="HZU132" s="3"/>
      <c r="HZV132" s="3"/>
      <c r="HZW132" s="3"/>
      <c r="HZX132" s="3"/>
      <c r="HZY132" s="3"/>
      <c r="HZZ132" s="3"/>
      <c r="IAA132" s="3"/>
      <c r="IAB132" s="3"/>
      <c r="IAC132" s="3"/>
      <c r="IAD132" s="3"/>
      <c r="IAE132" s="3"/>
      <c r="IAF132" s="3"/>
      <c r="IAG132" s="3"/>
      <c r="IAH132" s="3"/>
      <c r="IAI132" s="3"/>
      <c r="IAJ132" s="3"/>
      <c r="IAK132" s="3"/>
      <c r="IAL132" s="3"/>
      <c r="IAM132" s="3"/>
      <c r="IAN132" s="3"/>
      <c r="IAO132" s="3"/>
      <c r="IAP132" s="3"/>
      <c r="IAQ132" s="3"/>
      <c r="IAR132" s="3"/>
      <c r="IAS132" s="3"/>
      <c r="IAT132" s="3"/>
      <c r="IAU132" s="3"/>
      <c r="IAV132" s="3"/>
      <c r="IAW132" s="3"/>
      <c r="IAX132" s="3"/>
      <c r="IAY132" s="3"/>
      <c r="IAZ132" s="3"/>
      <c r="IBA132" s="3"/>
      <c r="IBB132" s="3"/>
      <c r="IBC132" s="3"/>
      <c r="IBD132" s="3"/>
      <c r="IBE132" s="3"/>
      <c r="IBF132" s="3"/>
      <c r="IBG132" s="3"/>
      <c r="IBH132" s="3"/>
      <c r="IBI132" s="3"/>
      <c r="IBJ132" s="3"/>
      <c r="IBK132" s="3"/>
      <c r="IBL132" s="3"/>
      <c r="IBM132" s="3"/>
      <c r="IBN132" s="3"/>
      <c r="IBO132" s="3"/>
      <c r="IBP132" s="3"/>
      <c r="IBQ132" s="3"/>
      <c r="IBR132" s="3"/>
      <c r="IBS132" s="3"/>
      <c r="IBT132" s="3"/>
      <c r="IBU132" s="3"/>
      <c r="IBV132" s="3"/>
      <c r="IBW132" s="3"/>
      <c r="IBX132" s="3"/>
      <c r="IBY132" s="3"/>
      <c r="IBZ132" s="3"/>
      <c r="ICA132" s="3"/>
      <c r="ICB132" s="3"/>
      <c r="ICC132" s="3"/>
      <c r="ICD132" s="3"/>
      <c r="ICE132" s="3"/>
      <c r="ICF132" s="3"/>
      <c r="ICG132" s="3"/>
      <c r="ICH132" s="3"/>
      <c r="ICI132" s="3"/>
      <c r="ICJ132" s="3"/>
      <c r="ICK132" s="3"/>
      <c r="ICL132" s="3"/>
      <c r="ICM132" s="3"/>
      <c r="ICN132" s="3"/>
      <c r="ICO132" s="3"/>
      <c r="ICP132" s="3"/>
      <c r="ICQ132" s="3"/>
      <c r="ICR132" s="3"/>
      <c r="ICS132" s="3"/>
      <c r="ICT132" s="3"/>
      <c r="ICU132" s="3"/>
      <c r="ICV132" s="3"/>
      <c r="ICW132" s="3"/>
      <c r="ICX132" s="3"/>
      <c r="ICY132" s="3"/>
      <c r="ICZ132" s="3"/>
      <c r="IDA132" s="3"/>
      <c r="IDB132" s="3"/>
      <c r="IDC132" s="3"/>
      <c r="IDD132" s="3"/>
      <c r="IDE132" s="3"/>
      <c r="IDF132" s="3"/>
      <c r="IDG132" s="3"/>
      <c r="IDH132" s="3"/>
      <c r="IDI132" s="3"/>
      <c r="IDJ132" s="3"/>
      <c r="IDK132" s="3"/>
      <c r="IDL132" s="3"/>
      <c r="IDM132" s="3"/>
      <c r="IDN132" s="3"/>
      <c r="IDO132" s="3"/>
      <c r="IDP132" s="3"/>
      <c r="IDQ132" s="3"/>
      <c r="IDR132" s="3"/>
      <c r="IDS132" s="3"/>
      <c r="IDT132" s="3"/>
      <c r="IDU132" s="3"/>
      <c r="IDV132" s="3"/>
      <c r="IDW132" s="3"/>
      <c r="IDX132" s="3"/>
      <c r="IDY132" s="3"/>
      <c r="IDZ132" s="3"/>
      <c r="IEA132" s="3"/>
      <c r="IEB132" s="3"/>
      <c r="IEC132" s="3"/>
      <c r="IED132" s="3"/>
      <c r="IEE132" s="3"/>
      <c r="IEF132" s="3"/>
      <c r="IEG132" s="3"/>
      <c r="IEH132" s="3"/>
      <c r="IEI132" s="3"/>
      <c r="IEJ132" s="3"/>
      <c r="IEK132" s="3"/>
      <c r="IEL132" s="3"/>
      <c r="IEM132" s="3"/>
      <c r="IEN132" s="3"/>
      <c r="IEO132" s="3"/>
      <c r="IEP132" s="3"/>
      <c r="IEQ132" s="3"/>
      <c r="IER132" s="3"/>
      <c r="IES132" s="3"/>
      <c r="IET132" s="3"/>
      <c r="IEU132" s="3"/>
      <c r="IEV132" s="3"/>
      <c r="IEW132" s="3"/>
      <c r="IEX132" s="3"/>
      <c r="IEY132" s="3"/>
      <c r="IEZ132" s="3"/>
      <c r="IFA132" s="3"/>
      <c r="IFB132" s="3"/>
      <c r="IFC132" s="3"/>
      <c r="IFD132" s="3"/>
      <c r="IFE132" s="3"/>
      <c r="IFF132" s="3"/>
      <c r="IFG132" s="3"/>
      <c r="IFH132" s="3"/>
      <c r="IFI132" s="3"/>
      <c r="IFJ132" s="3"/>
      <c r="IFK132" s="3"/>
      <c r="IFL132" s="3"/>
      <c r="IFM132" s="3"/>
      <c r="IFN132" s="3"/>
      <c r="IFO132" s="3"/>
      <c r="IFP132" s="3"/>
      <c r="IFQ132" s="3"/>
      <c r="IFR132" s="3"/>
      <c r="IFS132" s="3"/>
      <c r="IFT132" s="3"/>
      <c r="IFU132" s="3"/>
      <c r="IFV132" s="3"/>
      <c r="IFW132" s="3"/>
      <c r="IFX132" s="3"/>
      <c r="IFY132" s="3"/>
      <c r="IFZ132" s="3"/>
      <c r="IGA132" s="3"/>
      <c r="IGB132" s="3"/>
      <c r="IGC132" s="3"/>
      <c r="IGD132" s="3"/>
      <c r="IGE132" s="3"/>
      <c r="IGF132" s="3"/>
      <c r="IGG132" s="3"/>
      <c r="IGH132" s="3"/>
      <c r="IGI132" s="3"/>
      <c r="IGJ132" s="3"/>
      <c r="IGK132" s="3"/>
      <c r="IGL132" s="3"/>
      <c r="IGM132" s="3"/>
      <c r="IGN132" s="3"/>
      <c r="IGO132" s="3"/>
      <c r="IGP132" s="3"/>
      <c r="IGQ132" s="3"/>
      <c r="IGR132" s="3"/>
      <c r="IGS132" s="3"/>
      <c r="IGT132" s="3"/>
      <c r="IGU132" s="3"/>
      <c r="IGV132" s="3"/>
      <c r="IGW132" s="3"/>
      <c r="IGX132" s="3"/>
      <c r="IGY132" s="3"/>
      <c r="IGZ132" s="3"/>
      <c r="IHA132" s="3"/>
      <c r="IHB132" s="3"/>
      <c r="IHC132" s="3"/>
      <c r="IHD132" s="3"/>
      <c r="IHE132" s="3"/>
      <c r="IHF132" s="3"/>
      <c r="IHG132" s="3"/>
      <c r="IHH132" s="3"/>
      <c r="IHI132" s="3"/>
      <c r="IHJ132" s="3"/>
      <c r="IHK132" s="3"/>
      <c r="IHL132" s="3"/>
      <c r="IHM132" s="3"/>
      <c r="IHN132" s="3"/>
      <c r="IHO132" s="3"/>
      <c r="IHP132" s="3"/>
      <c r="IHQ132" s="3"/>
      <c r="IHR132" s="3"/>
      <c r="IHS132" s="3"/>
      <c r="IHT132" s="3"/>
      <c r="IHU132" s="3"/>
      <c r="IHV132" s="3"/>
      <c r="IHW132" s="3"/>
      <c r="IHX132" s="3"/>
      <c r="IHY132" s="3"/>
      <c r="IHZ132" s="3"/>
      <c r="IIA132" s="3"/>
      <c r="IIB132" s="3"/>
      <c r="IIC132" s="3"/>
      <c r="IID132" s="3"/>
      <c r="IIE132" s="3"/>
      <c r="IIF132" s="3"/>
      <c r="IIG132" s="3"/>
      <c r="IIH132" s="3"/>
      <c r="III132" s="3"/>
      <c r="IIJ132" s="3"/>
      <c r="IIK132" s="3"/>
      <c r="IIL132" s="3"/>
      <c r="IIM132" s="3"/>
      <c r="IIN132" s="3"/>
      <c r="IIO132" s="3"/>
      <c r="IIP132" s="3"/>
      <c r="IIQ132" s="3"/>
      <c r="IIR132" s="3"/>
      <c r="IIS132" s="3"/>
      <c r="IIT132" s="3"/>
      <c r="IIU132" s="3"/>
      <c r="IIV132" s="3"/>
      <c r="IIW132" s="3"/>
      <c r="IIX132" s="3"/>
      <c r="IIY132" s="3"/>
      <c r="IIZ132" s="3"/>
      <c r="IJA132" s="3"/>
      <c r="IJB132" s="3"/>
      <c r="IJC132" s="3"/>
      <c r="IJD132" s="3"/>
      <c r="IJE132" s="3"/>
      <c r="IJF132" s="3"/>
      <c r="IJG132" s="3"/>
      <c r="IJH132" s="3"/>
      <c r="IJI132" s="3"/>
      <c r="IJJ132" s="3"/>
      <c r="IJK132" s="3"/>
      <c r="IJL132" s="3"/>
      <c r="IJM132" s="3"/>
      <c r="IJN132" s="3"/>
      <c r="IJO132" s="3"/>
      <c r="IJP132" s="3"/>
      <c r="IJQ132" s="3"/>
      <c r="IJR132" s="3"/>
      <c r="IJS132" s="3"/>
      <c r="IJT132" s="3"/>
      <c r="IJU132" s="3"/>
      <c r="IJV132" s="3"/>
      <c r="IJW132" s="3"/>
      <c r="IJX132" s="3"/>
      <c r="IJY132" s="3"/>
      <c r="IJZ132" s="3"/>
      <c r="IKA132" s="3"/>
      <c r="IKB132" s="3"/>
      <c r="IKC132" s="3"/>
      <c r="IKD132" s="3"/>
      <c r="IKE132" s="3"/>
      <c r="IKF132" s="3"/>
      <c r="IKG132" s="3"/>
      <c r="IKH132" s="3"/>
      <c r="IKI132" s="3"/>
      <c r="IKJ132" s="3"/>
      <c r="IKK132" s="3"/>
      <c r="IKL132" s="3"/>
      <c r="IKM132" s="3"/>
      <c r="IKN132" s="3"/>
      <c r="IKO132" s="3"/>
      <c r="IKP132" s="3"/>
      <c r="IKQ132" s="3"/>
      <c r="IKR132" s="3"/>
      <c r="IKS132" s="3"/>
      <c r="IKT132" s="3"/>
      <c r="IKU132" s="3"/>
      <c r="IKV132" s="3"/>
      <c r="IKW132" s="3"/>
      <c r="IKX132" s="3"/>
      <c r="IKY132" s="3"/>
      <c r="IKZ132" s="3"/>
      <c r="ILA132" s="3"/>
      <c r="ILB132" s="3"/>
      <c r="ILC132" s="3"/>
      <c r="ILD132" s="3"/>
      <c r="ILE132" s="3"/>
      <c r="ILF132" s="3"/>
      <c r="ILG132" s="3"/>
      <c r="ILH132" s="3"/>
      <c r="ILI132" s="3"/>
      <c r="ILJ132" s="3"/>
      <c r="ILK132" s="3"/>
      <c r="ILL132" s="3"/>
      <c r="ILM132" s="3"/>
      <c r="ILN132" s="3"/>
      <c r="ILO132" s="3"/>
      <c r="ILP132" s="3"/>
      <c r="ILQ132" s="3"/>
      <c r="ILR132" s="3"/>
      <c r="ILS132" s="3"/>
      <c r="ILT132" s="3"/>
      <c r="ILU132" s="3"/>
      <c r="ILV132" s="3"/>
      <c r="ILW132" s="3"/>
      <c r="ILX132" s="3"/>
      <c r="ILY132" s="3"/>
      <c r="ILZ132" s="3"/>
      <c r="IMA132" s="3"/>
      <c r="IMB132" s="3"/>
      <c r="IMC132" s="3"/>
      <c r="IMD132" s="3"/>
      <c r="IME132" s="3"/>
      <c r="IMF132" s="3"/>
      <c r="IMG132" s="3"/>
      <c r="IMH132" s="3"/>
      <c r="IMI132" s="3"/>
      <c r="IMJ132" s="3"/>
      <c r="IMK132" s="3"/>
      <c r="IML132" s="3"/>
      <c r="IMM132" s="3"/>
      <c r="IMN132" s="3"/>
      <c r="IMO132" s="3"/>
      <c r="IMP132" s="3"/>
      <c r="IMQ132" s="3"/>
      <c r="IMR132" s="3"/>
      <c r="IMS132" s="3"/>
      <c r="IMT132" s="3"/>
      <c r="IMU132" s="3"/>
      <c r="IMV132" s="3"/>
      <c r="IMW132" s="3"/>
      <c r="IMX132" s="3"/>
      <c r="IMY132" s="3"/>
      <c r="IMZ132" s="3"/>
      <c r="INA132" s="3"/>
      <c r="INB132" s="3"/>
      <c r="INC132" s="3"/>
      <c r="IND132" s="3"/>
      <c r="INE132" s="3"/>
      <c r="INF132" s="3"/>
      <c r="ING132" s="3"/>
      <c r="INH132" s="3"/>
      <c r="INI132" s="3"/>
      <c r="INJ132" s="3"/>
      <c r="INK132" s="3"/>
      <c r="INL132" s="3"/>
      <c r="INM132" s="3"/>
      <c r="INN132" s="3"/>
      <c r="INO132" s="3"/>
      <c r="INP132" s="3"/>
      <c r="INQ132" s="3"/>
      <c r="INR132" s="3"/>
      <c r="INS132" s="3"/>
      <c r="INT132" s="3"/>
      <c r="INU132" s="3"/>
      <c r="INV132" s="3"/>
      <c r="INW132" s="3"/>
      <c r="INX132" s="3"/>
      <c r="INY132" s="3"/>
      <c r="INZ132" s="3"/>
      <c r="IOA132" s="3"/>
      <c r="IOB132" s="3"/>
      <c r="IOC132" s="3"/>
      <c r="IOD132" s="3"/>
      <c r="IOE132" s="3"/>
      <c r="IOF132" s="3"/>
      <c r="IOG132" s="3"/>
      <c r="IOH132" s="3"/>
      <c r="IOI132" s="3"/>
      <c r="IOJ132" s="3"/>
      <c r="IOK132" s="3"/>
      <c r="IOL132" s="3"/>
      <c r="IOM132" s="3"/>
      <c r="ION132" s="3"/>
      <c r="IOO132" s="3"/>
      <c r="IOP132" s="3"/>
      <c r="IOQ132" s="3"/>
      <c r="IOR132" s="3"/>
      <c r="IOS132" s="3"/>
      <c r="IOT132" s="3"/>
      <c r="IOU132" s="3"/>
      <c r="IOV132" s="3"/>
      <c r="IOW132" s="3"/>
      <c r="IOX132" s="3"/>
      <c r="IOY132" s="3"/>
      <c r="IOZ132" s="3"/>
      <c r="IPA132" s="3"/>
      <c r="IPB132" s="3"/>
      <c r="IPC132" s="3"/>
      <c r="IPD132" s="3"/>
      <c r="IPE132" s="3"/>
      <c r="IPF132" s="3"/>
      <c r="IPG132" s="3"/>
      <c r="IPH132" s="3"/>
      <c r="IPI132" s="3"/>
      <c r="IPJ132" s="3"/>
      <c r="IPK132" s="3"/>
      <c r="IPL132" s="3"/>
      <c r="IPM132" s="3"/>
      <c r="IPN132" s="3"/>
      <c r="IPO132" s="3"/>
      <c r="IPP132" s="3"/>
      <c r="IPQ132" s="3"/>
      <c r="IPR132" s="3"/>
      <c r="IPS132" s="3"/>
      <c r="IPT132" s="3"/>
      <c r="IPU132" s="3"/>
      <c r="IPV132" s="3"/>
      <c r="IPW132" s="3"/>
      <c r="IPX132" s="3"/>
      <c r="IPY132" s="3"/>
      <c r="IPZ132" s="3"/>
      <c r="IQA132" s="3"/>
      <c r="IQB132" s="3"/>
      <c r="IQC132" s="3"/>
      <c r="IQD132" s="3"/>
      <c r="IQE132" s="3"/>
      <c r="IQF132" s="3"/>
      <c r="IQG132" s="3"/>
      <c r="IQH132" s="3"/>
      <c r="IQI132" s="3"/>
      <c r="IQJ132" s="3"/>
      <c r="IQK132" s="3"/>
      <c r="IQL132" s="3"/>
      <c r="IQM132" s="3"/>
      <c r="IQN132" s="3"/>
      <c r="IQO132" s="3"/>
      <c r="IQP132" s="3"/>
      <c r="IQQ132" s="3"/>
      <c r="IQR132" s="3"/>
      <c r="IQS132" s="3"/>
      <c r="IQT132" s="3"/>
      <c r="IQU132" s="3"/>
      <c r="IQV132" s="3"/>
      <c r="IQW132" s="3"/>
      <c r="IQX132" s="3"/>
      <c r="IQY132" s="3"/>
      <c r="IQZ132" s="3"/>
      <c r="IRA132" s="3"/>
      <c r="IRB132" s="3"/>
      <c r="IRC132" s="3"/>
      <c r="IRD132" s="3"/>
      <c r="IRE132" s="3"/>
      <c r="IRF132" s="3"/>
      <c r="IRG132" s="3"/>
      <c r="IRH132" s="3"/>
      <c r="IRI132" s="3"/>
      <c r="IRJ132" s="3"/>
      <c r="IRK132" s="3"/>
      <c r="IRL132" s="3"/>
      <c r="IRM132" s="3"/>
      <c r="IRN132" s="3"/>
      <c r="IRO132" s="3"/>
      <c r="IRP132" s="3"/>
      <c r="IRQ132" s="3"/>
      <c r="IRR132" s="3"/>
      <c r="IRS132" s="3"/>
      <c r="IRT132" s="3"/>
      <c r="IRU132" s="3"/>
      <c r="IRV132" s="3"/>
      <c r="IRW132" s="3"/>
      <c r="IRX132" s="3"/>
      <c r="IRY132" s="3"/>
      <c r="IRZ132" s="3"/>
      <c r="ISA132" s="3"/>
      <c r="ISB132" s="3"/>
      <c r="ISC132" s="3"/>
      <c r="ISD132" s="3"/>
      <c r="ISE132" s="3"/>
      <c r="ISF132" s="3"/>
      <c r="ISG132" s="3"/>
      <c r="ISH132" s="3"/>
      <c r="ISI132" s="3"/>
      <c r="ISJ132" s="3"/>
      <c r="ISK132" s="3"/>
      <c r="ISL132" s="3"/>
      <c r="ISM132" s="3"/>
      <c r="ISN132" s="3"/>
      <c r="ISO132" s="3"/>
      <c r="ISP132" s="3"/>
      <c r="ISQ132" s="3"/>
      <c r="ISR132" s="3"/>
      <c r="ISS132" s="3"/>
      <c r="IST132" s="3"/>
      <c r="ISU132" s="3"/>
      <c r="ISV132" s="3"/>
      <c r="ISW132" s="3"/>
      <c r="ISX132" s="3"/>
      <c r="ISY132" s="3"/>
      <c r="ISZ132" s="3"/>
      <c r="ITA132" s="3"/>
      <c r="ITB132" s="3"/>
      <c r="ITC132" s="3"/>
      <c r="ITD132" s="3"/>
      <c r="ITE132" s="3"/>
      <c r="ITF132" s="3"/>
      <c r="ITG132" s="3"/>
      <c r="ITH132" s="3"/>
      <c r="ITI132" s="3"/>
      <c r="ITJ132" s="3"/>
      <c r="ITK132" s="3"/>
      <c r="ITL132" s="3"/>
      <c r="ITM132" s="3"/>
      <c r="ITN132" s="3"/>
      <c r="ITO132" s="3"/>
      <c r="ITP132" s="3"/>
      <c r="ITQ132" s="3"/>
      <c r="ITR132" s="3"/>
      <c r="ITS132" s="3"/>
      <c r="ITT132" s="3"/>
      <c r="ITU132" s="3"/>
      <c r="ITV132" s="3"/>
      <c r="ITW132" s="3"/>
      <c r="ITX132" s="3"/>
      <c r="ITY132" s="3"/>
      <c r="ITZ132" s="3"/>
      <c r="IUA132" s="3"/>
      <c r="IUB132" s="3"/>
      <c r="IUC132" s="3"/>
      <c r="IUD132" s="3"/>
      <c r="IUE132" s="3"/>
      <c r="IUF132" s="3"/>
      <c r="IUG132" s="3"/>
      <c r="IUH132" s="3"/>
      <c r="IUI132" s="3"/>
      <c r="IUJ132" s="3"/>
      <c r="IUK132" s="3"/>
      <c r="IUL132" s="3"/>
      <c r="IUM132" s="3"/>
      <c r="IUN132" s="3"/>
      <c r="IUO132" s="3"/>
      <c r="IUP132" s="3"/>
      <c r="IUQ132" s="3"/>
      <c r="IUR132" s="3"/>
      <c r="IUS132" s="3"/>
      <c r="IUT132" s="3"/>
      <c r="IUU132" s="3"/>
      <c r="IUV132" s="3"/>
      <c r="IUW132" s="3"/>
      <c r="IUX132" s="3"/>
      <c r="IUY132" s="3"/>
      <c r="IUZ132" s="3"/>
      <c r="IVA132" s="3"/>
      <c r="IVB132" s="3"/>
      <c r="IVC132" s="3"/>
      <c r="IVD132" s="3"/>
      <c r="IVE132" s="3"/>
      <c r="IVF132" s="3"/>
      <c r="IVG132" s="3"/>
      <c r="IVH132" s="3"/>
      <c r="IVI132" s="3"/>
      <c r="IVJ132" s="3"/>
      <c r="IVK132" s="3"/>
      <c r="IVL132" s="3"/>
      <c r="IVM132" s="3"/>
      <c r="IVN132" s="3"/>
      <c r="IVO132" s="3"/>
      <c r="IVP132" s="3"/>
      <c r="IVQ132" s="3"/>
      <c r="IVR132" s="3"/>
      <c r="IVS132" s="3"/>
      <c r="IVT132" s="3"/>
      <c r="IVU132" s="3"/>
      <c r="IVV132" s="3"/>
      <c r="IVW132" s="3"/>
      <c r="IVX132" s="3"/>
      <c r="IVY132" s="3"/>
      <c r="IVZ132" s="3"/>
      <c r="IWA132" s="3"/>
      <c r="IWB132" s="3"/>
      <c r="IWC132" s="3"/>
      <c r="IWD132" s="3"/>
      <c r="IWE132" s="3"/>
      <c r="IWF132" s="3"/>
      <c r="IWG132" s="3"/>
      <c r="IWH132" s="3"/>
      <c r="IWI132" s="3"/>
      <c r="IWJ132" s="3"/>
      <c r="IWK132" s="3"/>
      <c r="IWL132" s="3"/>
      <c r="IWM132" s="3"/>
      <c r="IWN132" s="3"/>
      <c r="IWO132" s="3"/>
      <c r="IWP132" s="3"/>
      <c r="IWQ132" s="3"/>
      <c r="IWR132" s="3"/>
      <c r="IWS132" s="3"/>
      <c r="IWT132" s="3"/>
      <c r="IWU132" s="3"/>
      <c r="IWV132" s="3"/>
      <c r="IWW132" s="3"/>
      <c r="IWX132" s="3"/>
      <c r="IWY132" s="3"/>
      <c r="IWZ132" s="3"/>
      <c r="IXA132" s="3"/>
      <c r="IXB132" s="3"/>
      <c r="IXC132" s="3"/>
      <c r="IXD132" s="3"/>
      <c r="IXE132" s="3"/>
      <c r="IXF132" s="3"/>
      <c r="IXG132" s="3"/>
      <c r="IXH132" s="3"/>
      <c r="IXI132" s="3"/>
      <c r="IXJ132" s="3"/>
      <c r="IXK132" s="3"/>
      <c r="IXL132" s="3"/>
      <c r="IXM132" s="3"/>
      <c r="IXN132" s="3"/>
      <c r="IXO132" s="3"/>
      <c r="IXP132" s="3"/>
      <c r="IXQ132" s="3"/>
      <c r="IXR132" s="3"/>
      <c r="IXS132" s="3"/>
      <c r="IXT132" s="3"/>
      <c r="IXU132" s="3"/>
      <c r="IXV132" s="3"/>
      <c r="IXW132" s="3"/>
      <c r="IXX132" s="3"/>
      <c r="IXY132" s="3"/>
      <c r="IXZ132" s="3"/>
      <c r="IYA132" s="3"/>
      <c r="IYB132" s="3"/>
      <c r="IYC132" s="3"/>
      <c r="IYD132" s="3"/>
      <c r="IYE132" s="3"/>
      <c r="IYF132" s="3"/>
      <c r="IYG132" s="3"/>
      <c r="IYH132" s="3"/>
      <c r="IYI132" s="3"/>
      <c r="IYJ132" s="3"/>
      <c r="IYK132" s="3"/>
      <c r="IYL132" s="3"/>
      <c r="IYM132" s="3"/>
      <c r="IYN132" s="3"/>
      <c r="IYO132" s="3"/>
      <c r="IYP132" s="3"/>
      <c r="IYQ132" s="3"/>
      <c r="IYR132" s="3"/>
      <c r="IYS132" s="3"/>
      <c r="IYT132" s="3"/>
      <c r="IYU132" s="3"/>
      <c r="IYV132" s="3"/>
      <c r="IYW132" s="3"/>
      <c r="IYX132" s="3"/>
      <c r="IYY132" s="3"/>
      <c r="IYZ132" s="3"/>
      <c r="IZA132" s="3"/>
      <c r="IZB132" s="3"/>
      <c r="IZC132" s="3"/>
      <c r="IZD132" s="3"/>
      <c r="IZE132" s="3"/>
      <c r="IZF132" s="3"/>
      <c r="IZG132" s="3"/>
      <c r="IZH132" s="3"/>
      <c r="IZI132" s="3"/>
      <c r="IZJ132" s="3"/>
      <c r="IZK132" s="3"/>
      <c r="IZL132" s="3"/>
      <c r="IZM132" s="3"/>
      <c r="IZN132" s="3"/>
      <c r="IZO132" s="3"/>
      <c r="IZP132" s="3"/>
      <c r="IZQ132" s="3"/>
      <c r="IZR132" s="3"/>
      <c r="IZS132" s="3"/>
      <c r="IZT132" s="3"/>
      <c r="IZU132" s="3"/>
      <c r="IZV132" s="3"/>
      <c r="IZW132" s="3"/>
      <c r="IZX132" s="3"/>
      <c r="IZY132" s="3"/>
      <c r="IZZ132" s="3"/>
      <c r="JAA132" s="3"/>
      <c r="JAB132" s="3"/>
      <c r="JAC132" s="3"/>
      <c r="JAD132" s="3"/>
      <c r="JAE132" s="3"/>
      <c r="JAF132" s="3"/>
      <c r="JAG132" s="3"/>
      <c r="JAH132" s="3"/>
      <c r="JAI132" s="3"/>
      <c r="JAJ132" s="3"/>
      <c r="JAK132" s="3"/>
      <c r="JAL132" s="3"/>
      <c r="JAM132" s="3"/>
      <c r="JAN132" s="3"/>
      <c r="JAO132" s="3"/>
      <c r="JAP132" s="3"/>
      <c r="JAQ132" s="3"/>
      <c r="JAR132" s="3"/>
      <c r="JAS132" s="3"/>
      <c r="JAT132" s="3"/>
      <c r="JAU132" s="3"/>
      <c r="JAV132" s="3"/>
      <c r="JAW132" s="3"/>
      <c r="JAX132" s="3"/>
      <c r="JAY132" s="3"/>
      <c r="JAZ132" s="3"/>
      <c r="JBA132" s="3"/>
      <c r="JBB132" s="3"/>
      <c r="JBC132" s="3"/>
      <c r="JBD132" s="3"/>
      <c r="JBE132" s="3"/>
      <c r="JBF132" s="3"/>
      <c r="JBG132" s="3"/>
      <c r="JBH132" s="3"/>
      <c r="JBI132" s="3"/>
      <c r="JBJ132" s="3"/>
      <c r="JBK132" s="3"/>
      <c r="JBL132" s="3"/>
      <c r="JBM132" s="3"/>
      <c r="JBN132" s="3"/>
      <c r="JBO132" s="3"/>
      <c r="JBP132" s="3"/>
      <c r="JBQ132" s="3"/>
      <c r="JBR132" s="3"/>
      <c r="JBS132" s="3"/>
      <c r="JBT132" s="3"/>
      <c r="JBU132" s="3"/>
      <c r="JBV132" s="3"/>
      <c r="JBW132" s="3"/>
      <c r="JBX132" s="3"/>
      <c r="JBY132" s="3"/>
      <c r="JBZ132" s="3"/>
      <c r="JCA132" s="3"/>
      <c r="JCB132" s="3"/>
      <c r="JCC132" s="3"/>
      <c r="JCD132" s="3"/>
      <c r="JCE132" s="3"/>
      <c r="JCF132" s="3"/>
      <c r="JCG132" s="3"/>
      <c r="JCH132" s="3"/>
      <c r="JCI132" s="3"/>
      <c r="JCJ132" s="3"/>
      <c r="JCK132" s="3"/>
      <c r="JCL132" s="3"/>
      <c r="JCM132" s="3"/>
      <c r="JCN132" s="3"/>
      <c r="JCO132" s="3"/>
      <c r="JCP132" s="3"/>
      <c r="JCQ132" s="3"/>
      <c r="JCR132" s="3"/>
      <c r="JCS132" s="3"/>
      <c r="JCT132" s="3"/>
      <c r="JCU132" s="3"/>
      <c r="JCV132" s="3"/>
      <c r="JCW132" s="3"/>
      <c r="JCX132" s="3"/>
      <c r="JCY132" s="3"/>
      <c r="JCZ132" s="3"/>
      <c r="JDA132" s="3"/>
      <c r="JDB132" s="3"/>
      <c r="JDC132" s="3"/>
      <c r="JDD132" s="3"/>
      <c r="JDE132" s="3"/>
      <c r="JDF132" s="3"/>
      <c r="JDG132" s="3"/>
      <c r="JDH132" s="3"/>
      <c r="JDI132" s="3"/>
      <c r="JDJ132" s="3"/>
      <c r="JDK132" s="3"/>
      <c r="JDL132" s="3"/>
      <c r="JDM132" s="3"/>
      <c r="JDN132" s="3"/>
      <c r="JDO132" s="3"/>
      <c r="JDP132" s="3"/>
      <c r="JDQ132" s="3"/>
      <c r="JDR132" s="3"/>
      <c r="JDS132" s="3"/>
      <c r="JDT132" s="3"/>
      <c r="JDU132" s="3"/>
      <c r="JDV132" s="3"/>
      <c r="JDW132" s="3"/>
      <c r="JDX132" s="3"/>
      <c r="JDY132" s="3"/>
      <c r="JDZ132" s="3"/>
      <c r="JEA132" s="3"/>
      <c r="JEB132" s="3"/>
      <c r="JEC132" s="3"/>
      <c r="JED132" s="3"/>
      <c r="JEE132" s="3"/>
      <c r="JEF132" s="3"/>
      <c r="JEG132" s="3"/>
      <c r="JEH132" s="3"/>
      <c r="JEI132" s="3"/>
      <c r="JEJ132" s="3"/>
      <c r="JEK132" s="3"/>
      <c r="JEL132" s="3"/>
      <c r="JEM132" s="3"/>
      <c r="JEN132" s="3"/>
      <c r="JEO132" s="3"/>
      <c r="JEP132" s="3"/>
      <c r="JEQ132" s="3"/>
      <c r="JER132" s="3"/>
      <c r="JES132" s="3"/>
      <c r="JET132" s="3"/>
      <c r="JEU132" s="3"/>
      <c r="JEV132" s="3"/>
      <c r="JEW132" s="3"/>
      <c r="JEX132" s="3"/>
      <c r="JEY132" s="3"/>
      <c r="JEZ132" s="3"/>
      <c r="JFA132" s="3"/>
      <c r="JFB132" s="3"/>
      <c r="JFC132" s="3"/>
      <c r="JFD132" s="3"/>
      <c r="JFE132" s="3"/>
      <c r="JFF132" s="3"/>
      <c r="JFG132" s="3"/>
      <c r="JFH132" s="3"/>
      <c r="JFI132" s="3"/>
      <c r="JFJ132" s="3"/>
      <c r="JFK132" s="3"/>
      <c r="JFL132" s="3"/>
      <c r="JFM132" s="3"/>
      <c r="JFN132" s="3"/>
      <c r="JFO132" s="3"/>
      <c r="JFP132" s="3"/>
      <c r="JFQ132" s="3"/>
      <c r="JFR132" s="3"/>
      <c r="JFS132" s="3"/>
      <c r="JFT132" s="3"/>
      <c r="JFU132" s="3"/>
      <c r="JFV132" s="3"/>
      <c r="JFW132" s="3"/>
      <c r="JFX132" s="3"/>
      <c r="JFY132" s="3"/>
      <c r="JFZ132" s="3"/>
      <c r="JGA132" s="3"/>
      <c r="JGB132" s="3"/>
      <c r="JGC132" s="3"/>
      <c r="JGD132" s="3"/>
      <c r="JGE132" s="3"/>
      <c r="JGF132" s="3"/>
      <c r="JGG132" s="3"/>
      <c r="JGH132" s="3"/>
      <c r="JGI132" s="3"/>
      <c r="JGJ132" s="3"/>
      <c r="JGK132" s="3"/>
      <c r="JGL132" s="3"/>
      <c r="JGM132" s="3"/>
      <c r="JGN132" s="3"/>
      <c r="JGO132" s="3"/>
      <c r="JGP132" s="3"/>
      <c r="JGQ132" s="3"/>
      <c r="JGR132" s="3"/>
      <c r="JGS132" s="3"/>
      <c r="JGT132" s="3"/>
      <c r="JGU132" s="3"/>
      <c r="JGV132" s="3"/>
      <c r="JGW132" s="3"/>
      <c r="JGX132" s="3"/>
      <c r="JGY132" s="3"/>
      <c r="JGZ132" s="3"/>
      <c r="JHA132" s="3"/>
      <c r="JHB132" s="3"/>
      <c r="JHC132" s="3"/>
      <c r="JHD132" s="3"/>
      <c r="JHE132" s="3"/>
      <c r="JHF132" s="3"/>
      <c r="JHG132" s="3"/>
      <c r="JHH132" s="3"/>
      <c r="JHI132" s="3"/>
      <c r="JHJ132" s="3"/>
      <c r="JHK132" s="3"/>
      <c r="JHL132" s="3"/>
      <c r="JHM132" s="3"/>
      <c r="JHN132" s="3"/>
      <c r="JHO132" s="3"/>
      <c r="JHP132" s="3"/>
      <c r="JHQ132" s="3"/>
      <c r="JHR132" s="3"/>
      <c r="JHS132" s="3"/>
      <c r="JHT132" s="3"/>
      <c r="JHU132" s="3"/>
      <c r="JHV132" s="3"/>
      <c r="JHW132" s="3"/>
      <c r="JHX132" s="3"/>
      <c r="JHY132" s="3"/>
      <c r="JHZ132" s="3"/>
      <c r="JIA132" s="3"/>
      <c r="JIB132" s="3"/>
      <c r="JIC132" s="3"/>
      <c r="JID132" s="3"/>
      <c r="JIE132" s="3"/>
      <c r="JIF132" s="3"/>
      <c r="JIG132" s="3"/>
      <c r="JIH132" s="3"/>
      <c r="JII132" s="3"/>
      <c r="JIJ132" s="3"/>
      <c r="JIK132" s="3"/>
      <c r="JIL132" s="3"/>
      <c r="JIM132" s="3"/>
      <c r="JIN132" s="3"/>
      <c r="JIO132" s="3"/>
      <c r="JIP132" s="3"/>
      <c r="JIQ132" s="3"/>
      <c r="JIR132" s="3"/>
      <c r="JIS132" s="3"/>
      <c r="JIT132" s="3"/>
      <c r="JIU132" s="3"/>
      <c r="JIV132" s="3"/>
      <c r="JIW132" s="3"/>
      <c r="JIX132" s="3"/>
      <c r="JIY132" s="3"/>
      <c r="JIZ132" s="3"/>
      <c r="JJA132" s="3"/>
      <c r="JJB132" s="3"/>
      <c r="JJC132" s="3"/>
      <c r="JJD132" s="3"/>
      <c r="JJE132" s="3"/>
      <c r="JJF132" s="3"/>
      <c r="JJG132" s="3"/>
      <c r="JJH132" s="3"/>
      <c r="JJI132" s="3"/>
      <c r="JJJ132" s="3"/>
      <c r="JJK132" s="3"/>
      <c r="JJL132" s="3"/>
      <c r="JJM132" s="3"/>
      <c r="JJN132" s="3"/>
      <c r="JJO132" s="3"/>
      <c r="JJP132" s="3"/>
      <c r="JJQ132" s="3"/>
      <c r="JJR132" s="3"/>
      <c r="JJS132" s="3"/>
      <c r="JJT132" s="3"/>
      <c r="JJU132" s="3"/>
      <c r="JJV132" s="3"/>
      <c r="JJW132" s="3"/>
      <c r="JJX132" s="3"/>
      <c r="JJY132" s="3"/>
      <c r="JJZ132" s="3"/>
      <c r="JKA132" s="3"/>
      <c r="JKB132" s="3"/>
      <c r="JKC132" s="3"/>
      <c r="JKD132" s="3"/>
      <c r="JKE132" s="3"/>
      <c r="JKF132" s="3"/>
      <c r="JKG132" s="3"/>
      <c r="JKH132" s="3"/>
      <c r="JKI132" s="3"/>
      <c r="JKJ132" s="3"/>
      <c r="JKK132" s="3"/>
      <c r="JKL132" s="3"/>
      <c r="JKM132" s="3"/>
      <c r="JKN132" s="3"/>
      <c r="JKO132" s="3"/>
      <c r="JKP132" s="3"/>
      <c r="JKQ132" s="3"/>
      <c r="JKR132" s="3"/>
      <c r="JKS132" s="3"/>
      <c r="JKT132" s="3"/>
      <c r="JKU132" s="3"/>
      <c r="JKV132" s="3"/>
      <c r="JKW132" s="3"/>
      <c r="JKX132" s="3"/>
      <c r="JKY132" s="3"/>
      <c r="JKZ132" s="3"/>
      <c r="JLA132" s="3"/>
      <c r="JLB132" s="3"/>
      <c r="JLC132" s="3"/>
      <c r="JLD132" s="3"/>
      <c r="JLE132" s="3"/>
      <c r="JLF132" s="3"/>
      <c r="JLG132" s="3"/>
      <c r="JLH132" s="3"/>
      <c r="JLI132" s="3"/>
      <c r="JLJ132" s="3"/>
      <c r="JLK132" s="3"/>
      <c r="JLL132" s="3"/>
      <c r="JLM132" s="3"/>
      <c r="JLN132" s="3"/>
      <c r="JLO132" s="3"/>
      <c r="JLP132" s="3"/>
      <c r="JLQ132" s="3"/>
      <c r="JLR132" s="3"/>
      <c r="JLS132" s="3"/>
      <c r="JLT132" s="3"/>
      <c r="JLU132" s="3"/>
      <c r="JLV132" s="3"/>
      <c r="JLW132" s="3"/>
      <c r="JLX132" s="3"/>
      <c r="JLY132" s="3"/>
      <c r="JLZ132" s="3"/>
      <c r="JMA132" s="3"/>
      <c r="JMB132" s="3"/>
      <c r="JMC132" s="3"/>
      <c r="JMD132" s="3"/>
      <c r="JME132" s="3"/>
      <c r="JMF132" s="3"/>
      <c r="JMG132" s="3"/>
      <c r="JMH132" s="3"/>
      <c r="JMI132" s="3"/>
      <c r="JMJ132" s="3"/>
      <c r="JMK132" s="3"/>
      <c r="JML132" s="3"/>
      <c r="JMM132" s="3"/>
      <c r="JMN132" s="3"/>
      <c r="JMO132" s="3"/>
      <c r="JMP132" s="3"/>
      <c r="JMQ132" s="3"/>
      <c r="JMR132" s="3"/>
      <c r="JMS132" s="3"/>
      <c r="JMT132" s="3"/>
      <c r="JMU132" s="3"/>
      <c r="JMV132" s="3"/>
      <c r="JMW132" s="3"/>
      <c r="JMX132" s="3"/>
      <c r="JMY132" s="3"/>
      <c r="JMZ132" s="3"/>
      <c r="JNA132" s="3"/>
      <c r="JNB132" s="3"/>
      <c r="JNC132" s="3"/>
      <c r="JND132" s="3"/>
      <c r="JNE132" s="3"/>
      <c r="JNF132" s="3"/>
      <c r="JNG132" s="3"/>
      <c r="JNH132" s="3"/>
      <c r="JNI132" s="3"/>
      <c r="JNJ132" s="3"/>
      <c r="JNK132" s="3"/>
      <c r="JNL132" s="3"/>
      <c r="JNM132" s="3"/>
      <c r="JNN132" s="3"/>
      <c r="JNO132" s="3"/>
      <c r="JNP132" s="3"/>
      <c r="JNQ132" s="3"/>
      <c r="JNR132" s="3"/>
      <c r="JNS132" s="3"/>
      <c r="JNT132" s="3"/>
      <c r="JNU132" s="3"/>
      <c r="JNV132" s="3"/>
      <c r="JNW132" s="3"/>
      <c r="JNX132" s="3"/>
      <c r="JNY132" s="3"/>
      <c r="JNZ132" s="3"/>
      <c r="JOA132" s="3"/>
      <c r="JOB132" s="3"/>
      <c r="JOC132" s="3"/>
      <c r="JOD132" s="3"/>
      <c r="JOE132" s="3"/>
      <c r="JOF132" s="3"/>
      <c r="JOG132" s="3"/>
      <c r="JOH132" s="3"/>
      <c r="JOI132" s="3"/>
      <c r="JOJ132" s="3"/>
      <c r="JOK132" s="3"/>
      <c r="JOL132" s="3"/>
      <c r="JOM132" s="3"/>
      <c r="JON132" s="3"/>
      <c r="JOO132" s="3"/>
      <c r="JOP132" s="3"/>
      <c r="JOQ132" s="3"/>
      <c r="JOR132" s="3"/>
      <c r="JOS132" s="3"/>
      <c r="JOT132" s="3"/>
      <c r="JOU132" s="3"/>
      <c r="JOV132" s="3"/>
      <c r="JOW132" s="3"/>
      <c r="JOX132" s="3"/>
      <c r="JOY132" s="3"/>
      <c r="JOZ132" s="3"/>
      <c r="JPA132" s="3"/>
      <c r="JPB132" s="3"/>
      <c r="JPC132" s="3"/>
      <c r="JPD132" s="3"/>
      <c r="JPE132" s="3"/>
      <c r="JPF132" s="3"/>
      <c r="JPG132" s="3"/>
      <c r="JPH132" s="3"/>
      <c r="JPI132" s="3"/>
      <c r="JPJ132" s="3"/>
      <c r="JPK132" s="3"/>
      <c r="JPL132" s="3"/>
      <c r="JPM132" s="3"/>
      <c r="JPN132" s="3"/>
      <c r="JPO132" s="3"/>
      <c r="JPP132" s="3"/>
      <c r="JPQ132" s="3"/>
      <c r="JPR132" s="3"/>
      <c r="JPS132" s="3"/>
      <c r="JPT132" s="3"/>
      <c r="JPU132" s="3"/>
      <c r="JPV132" s="3"/>
      <c r="JPW132" s="3"/>
      <c r="JPX132" s="3"/>
      <c r="JPY132" s="3"/>
      <c r="JPZ132" s="3"/>
      <c r="JQA132" s="3"/>
      <c r="JQB132" s="3"/>
      <c r="JQC132" s="3"/>
      <c r="JQD132" s="3"/>
      <c r="JQE132" s="3"/>
      <c r="JQF132" s="3"/>
      <c r="JQG132" s="3"/>
      <c r="JQH132" s="3"/>
      <c r="JQI132" s="3"/>
      <c r="JQJ132" s="3"/>
      <c r="JQK132" s="3"/>
      <c r="JQL132" s="3"/>
      <c r="JQM132" s="3"/>
      <c r="JQN132" s="3"/>
      <c r="JQO132" s="3"/>
      <c r="JQP132" s="3"/>
      <c r="JQQ132" s="3"/>
      <c r="JQR132" s="3"/>
      <c r="JQS132" s="3"/>
      <c r="JQT132" s="3"/>
      <c r="JQU132" s="3"/>
      <c r="JQV132" s="3"/>
      <c r="JQW132" s="3"/>
      <c r="JQX132" s="3"/>
      <c r="JQY132" s="3"/>
      <c r="JQZ132" s="3"/>
      <c r="JRA132" s="3"/>
      <c r="JRB132" s="3"/>
      <c r="JRC132" s="3"/>
      <c r="JRD132" s="3"/>
      <c r="JRE132" s="3"/>
      <c r="JRF132" s="3"/>
      <c r="JRG132" s="3"/>
      <c r="JRH132" s="3"/>
      <c r="JRI132" s="3"/>
      <c r="JRJ132" s="3"/>
      <c r="JRK132" s="3"/>
      <c r="JRL132" s="3"/>
      <c r="JRM132" s="3"/>
      <c r="JRN132" s="3"/>
      <c r="JRO132" s="3"/>
      <c r="JRP132" s="3"/>
      <c r="JRQ132" s="3"/>
      <c r="JRR132" s="3"/>
      <c r="JRS132" s="3"/>
      <c r="JRT132" s="3"/>
      <c r="JRU132" s="3"/>
      <c r="JRV132" s="3"/>
      <c r="JRW132" s="3"/>
      <c r="JRX132" s="3"/>
      <c r="JRY132" s="3"/>
      <c r="JRZ132" s="3"/>
      <c r="JSA132" s="3"/>
      <c r="JSB132" s="3"/>
      <c r="JSC132" s="3"/>
      <c r="JSD132" s="3"/>
      <c r="JSE132" s="3"/>
      <c r="JSF132" s="3"/>
      <c r="JSG132" s="3"/>
      <c r="JSH132" s="3"/>
      <c r="JSI132" s="3"/>
      <c r="JSJ132" s="3"/>
      <c r="JSK132" s="3"/>
      <c r="JSL132" s="3"/>
      <c r="JSM132" s="3"/>
      <c r="JSN132" s="3"/>
      <c r="JSO132" s="3"/>
      <c r="JSP132" s="3"/>
      <c r="JSQ132" s="3"/>
      <c r="JSR132" s="3"/>
      <c r="JSS132" s="3"/>
      <c r="JST132" s="3"/>
      <c r="JSU132" s="3"/>
      <c r="JSV132" s="3"/>
      <c r="JSW132" s="3"/>
      <c r="JSX132" s="3"/>
      <c r="JSY132" s="3"/>
      <c r="JSZ132" s="3"/>
      <c r="JTA132" s="3"/>
      <c r="JTB132" s="3"/>
      <c r="JTC132" s="3"/>
      <c r="JTD132" s="3"/>
      <c r="JTE132" s="3"/>
      <c r="JTF132" s="3"/>
      <c r="JTG132" s="3"/>
      <c r="JTH132" s="3"/>
      <c r="JTI132" s="3"/>
      <c r="JTJ132" s="3"/>
      <c r="JTK132" s="3"/>
      <c r="JTL132" s="3"/>
      <c r="JTM132" s="3"/>
      <c r="JTN132" s="3"/>
      <c r="JTO132" s="3"/>
      <c r="JTP132" s="3"/>
      <c r="JTQ132" s="3"/>
      <c r="JTR132" s="3"/>
      <c r="JTS132" s="3"/>
      <c r="JTT132" s="3"/>
      <c r="JTU132" s="3"/>
      <c r="JTV132" s="3"/>
      <c r="JTW132" s="3"/>
      <c r="JTX132" s="3"/>
      <c r="JTY132" s="3"/>
      <c r="JTZ132" s="3"/>
      <c r="JUA132" s="3"/>
      <c r="JUB132" s="3"/>
      <c r="JUC132" s="3"/>
      <c r="JUD132" s="3"/>
      <c r="JUE132" s="3"/>
      <c r="JUF132" s="3"/>
      <c r="JUG132" s="3"/>
      <c r="JUH132" s="3"/>
      <c r="JUI132" s="3"/>
      <c r="JUJ132" s="3"/>
      <c r="JUK132" s="3"/>
      <c r="JUL132" s="3"/>
      <c r="JUM132" s="3"/>
      <c r="JUN132" s="3"/>
      <c r="JUO132" s="3"/>
      <c r="JUP132" s="3"/>
      <c r="JUQ132" s="3"/>
      <c r="JUR132" s="3"/>
      <c r="JUS132" s="3"/>
      <c r="JUT132" s="3"/>
      <c r="JUU132" s="3"/>
      <c r="JUV132" s="3"/>
      <c r="JUW132" s="3"/>
      <c r="JUX132" s="3"/>
      <c r="JUY132" s="3"/>
      <c r="JUZ132" s="3"/>
      <c r="JVA132" s="3"/>
      <c r="JVB132" s="3"/>
      <c r="JVC132" s="3"/>
      <c r="JVD132" s="3"/>
      <c r="JVE132" s="3"/>
      <c r="JVF132" s="3"/>
      <c r="JVG132" s="3"/>
      <c r="JVH132" s="3"/>
      <c r="JVI132" s="3"/>
      <c r="JVJ132" s="3"/>
      <c r="JVK132" s="3"/>
      <c r="JVL132" s="3"/>
      <c r="JVM132" s="3"/>
      <c r="JVN132" s="3"/>
      <c r="JVO132" s="3"/>
      <c r="JVP132" s="3"/>
      <c r="JVQ132" s="3"/>
      <c r="JVR132" s="3"/>
      <c r="JVS132" s="3"/>
      <c r="JVT132" s="3"/>
      <c r="JVU132" s="3"/>
      <c r="JVV132" s="3"/>
      <c r="JVW132" s="3"/>
      <c r="JVX132" s="3"/>
      <c r="JVY132" s="3"/>
      <c r="JVZ132" s="3"/>
      <c r="JWA132" s="3"/>
      <c r="JWB132" s="3"/>
      <c r="JWC132" s="3"/>
      <c r="JWD132" s="3"/>
      <c r="JWE132" s="3"/>
      <c r="JWF132" s="3"/>
      <c r="JWG132" s="3"/>
      <c r="JWH132" s="3"/>
      <c r="JWI132" s="3"/>
      <c r="JWJ132" s="3"/>
      <c r="JWK132" s="3"/>
      <c r="JWL132" s="3"/>
      <c r="JWM132" s="3"/>
      <c r="JWN132" s="3"/>
      <c r="JWO132" s="3"/>
      <c r="JWP132" s="3"/>
      <c r="JWQ132" s="3"/>
      <c r="JWR132" s="3"/>
      <c r="JWS132" s="3"/>
      <c r="JWT132" s="3"/>
      <c r="JWU132" s="3"/>
      <c r="JWV132" s="3"/>
      <c r="JWW132" s="3"/>
      <c r="JWX132" s="3"/>
      <c r="JWY132" s="3"/>
      <c r="JWZ132" s="3"/>
      <c r="JXA132" s="3"/>
      <c r="JXB132" s="3"/>
      <c r="JXC132" s="3"/>
      <c r="JXD132" s="3"/>
      <c r="JXE132" s="3"/>
      <c r="JXF132" s="3"/>
      <c r="JXG132" s="3"/>
      <c r="JXH132" s="3"/>
      <c r="JXI132" s="3"/>
      <c r="JXJ132" s="3"/>
      <c r="JXK132" s="3"/>
      <c r="JXL132" s="3"/>
      <c r="JXM132" s="3"/>
      <c r="JXN132" s="3"/>
      <c r="JXO132" s="3"/>
      <c r="JXP132" s="3"/>
      <c r="JXQ132" s="3"/>
      <c r="JXR132" s="3"/>
      <c r="JXS132" s="3"/>
      <c r="JXT132" s="3"/>
      <c r="JXU132" s="3"/>
      <c r="JXV132" s="3"/>
      <c r="JXW132" s="3"/>
      <c r="JXX132" s="3"/>
      <c r="JXY132" s="3"/>
      <c r="JXZ132" s="3"/>
      <c r="JYA132" s="3"/>
      <c r="JYB132" s="3"/>
      <c r="JYC132" s="3"/>
      <c r="JYD132" s="3"/>
      <c r="JYE132" s="3"/>
      <c r="JYF132" s="3"/>
      <c r="JYG132" s="3"/>
      <c r="JYH132" s="3"/>
      <c r="JYI132" s="3"/>
      <c r="JYJ132" s="3"/>
      <c r="JYK132" s="3"/>
      <c r="JYL132" s="3"/>
      <c r="JYM132" s="3"/>
      <c r="JYN132" s="3"/>
      <c r="JYO132" s="3"/>
      <c r="JYP132" s="3"/>
      <c r="JYQ132" s="3"/>
      <c r="JYR132" s="3"/>
      <c r="JYS132" s="3"/>
      <c r="JYT132" s="3"/>
      <c r="JYU132" s="3"/>
      <c r="JYV132" s="3"/>
      <c r="JYW132" s="3"/>
      <c r="JYX132" s="3"/>
      <c r="JYY132" s="3"/>
      <c r="JYZ132" s="3"/>
      <c r="JZA132" s="3"/>
      <c r="JZB132" s="3"/>
      <c r="JZC132" s="3"/>
      <c r="JZD132" s="3"/>
      <c r="JZE132" s="3"/>
      <c r="JZF132" s="3"/>
      <c r="JZG132" s="3"/>
      <c r="JZH132" s="3"/>
      <c r="JZI132" s="3"/>
      <c r="JZJ132" s="3"/>
      <c r="JZK132" s="3"/>
      <c r="JZL132" s="3"/>
      <c r="JZM132" s="3"/>
      <c r="JZN132" s="3"/>
      <c r="JZO132" s="3"/>
      <c r="JZP132" s="3"/>
      <c r="JZQ132" s="3"/>
      <c r="JZR132" s="3"/>
      <c r="JZS132" s="3"/>
      <c r="JZT132" s="3"/>
      <c r="JZU132" s="3"/>
      <c r="JZV132" s="3"/>
      <c r="JZW132" s="3"/>
      <c r="JZX132" s="3"/>
      <c r="JZY132" s="3"/>
      <c r="JZZ132" s="3"/>
      <c r="KAA132" s="3"/>
      <c r="KAB132" s="3"/>
      <c r="KAC132" s="3"/>
      <c r="KAD132" s="3"/>
      <c r="KAE132" s="3"/>
      <c r="KAF132" s="3"/>
      <c r="KAG132" s="3"/>
      <c r="KAH132" s="3"/>
      <c r="KAI132" s="3"/>
      <c r="KAJ132" s="3"/>
      <c r="KAK132" s="3"/>
      <c r="KAL132" s="3"/>
      <c r="KAM132" s="3"/>
      <c r="KAN132" s="3"/>
      <c r="KAO132" s="3"/>
      <c r="KAP132" s="3"/>
      <c r="KAQ132" s="3"/>
      <c r="KAR132" s="3"/>
      <c r="KAS132" s="3"/>
      <c r="KAT132" s="3"/>
      <c r="KAU132" s="3"/>
      <c r="KAV132" s="3"/>
      <c r="KAW132" s="3"/>
      <c r="KAX132" s="3"/>
      <c r="KAY132" s="3"/>
      <c r="KAZ132" s="3"/>
      <c r="KBA132" s="3"/>
      <c r="KBB132" s="3"/>
      <c r="KBC132" s="3"/>
      <c r="KBD132" s="3"/>
      <c r="KBE132" s="3"/>
      <c r="KBF132" s="3"/>
      <c r="KBG132" s="3"/>
      <c r="KBH132" s="3"/>
      <c r="KBI132" s="3"/>
      <c r="KBJ132" s="3"/>
      <c r="KBK132" s="3"/>
      <c r="KBL132" s="3"/>
      <c r="KBM132" s="3"/>
      <c r="KBN132" s="3"/>
      <c r="KBO132" s="3"/>
      <c r="KBP132" s="3"/>
      <c r="KBQ132" s="3"/>
      <c r="KBR132" s="3"/>
      <c r="KBS132" s="3"/>
      <c r="KBT132" s="3"/>
      <c r="KBU132" s="3"/>
      <c r="KBV132" s="3"/>
      <c r="KBW132" s="3"/>
      <c r="KBX132" s="3"/>
      <c r="KBY132" s="3"/>
      <c r="KBZ132" s="3"/>
      <c r="KCA132" s="3"/>
      <c r="KCB132" s="3"/>
      <c r="KCC132" s="3"/>
      <c r="KCD132" s="3"/>
      <c r="KCE132" s="3"/>
      <c r="KCF132" s="3"/>
      <c r="KCG132" s="3"/>
      <c r="KCH132" s="3"/>
      <c r="KCI132" s="3"/>
      <c r="KCJ132" s="3"/>
      <c r="KCK132" s="3"/>
      <c r="KCL132" s="3"/>
      <c r="KCM132" s="3"/>
      <c r="KCN132" s="3"/>
      <c r="KCO132" s="3"/>
      <c r="KCP132" s="3"/>
      <c r="KCQ132" s="3"/>
      <c r="KCR132" s="3"/>
      <c r="KCS132" s="3"/>
      <c r="KCT132" s="3"/>
      <c r="KCU132" s="3"/>
      <c r="KCV132" s="3"/>
      <c r="KCW132" s="3"/>
      <c r="KCX132" s="3"/>
      <c r="KCY132" s="3"/>
      <c r="KCZ132" s="3"/>
      <c r="KDA132" s="3"/>
      <c r="KDB132" s="3"/>
      <c r="KDC132" s="3"/>
      <c r="KDD132" s="3"/>
      <c r="KDE132" s="3"/>
      <c r="KDF132" s="3"/>
      <c r="KDG132" s="3"/>
      <c r="KDH132" s="3"/>
      <c r="KDI132" s="3"/>
      <c r="KDJ132" s="3"/>
      <c r="KDK132" s="3"/>
      <c r="KDL132" s="3"/>
      <c r="KDM132" s="3"/>
      <c r="KDN132" s="3"/>
      <c r="KDO132" s="3"/>
      <c r="KDP132" s="3"/>
      <c r="KDQ132" s="3"/>
      <c r="KDR132" s="3"/>
      <c r="KDS132" s="3"/>
      <c r="KDT132" s="3"/>
      <c r="KDU132" s="3"/>
      <c r="KDV132" s="3"/>
      <c r="KDW132" s="3"/>
      <c r="KDX132" s="3"/>
      <c r="KDY132" s="3"/>
      <c r="KDZ132" s="3"/>
      <c r="KEA132" s="3"/>
      <c r="KEB132" s="3"/>
      <c r="KEC132" s="3"/>
      <c r="KED132" s="3"/>
      <c r="KEE132" s="3"/>
      <c r="KEF132" s="3"/>
      <c r="KEG132" s="3"/>
      <c r="KEH132" s="3"/>
      <c r="KEI132" s="3"/>
      <c r="KEJ132" s="3"/>
      <c r="KEK132" s="3"/>
      <c r="KEL132" s="3"/>
      <c r="KEM132" s="3"/>
      <c r="KEN132" s="3"/>
      <c r="KEO132" s="3"/>
      <c r="KEP132" s="3"/>
      <c r="KEQ132" s="3"/>
      <c r="KER132" s="3"/>
      <c r="KES132" s="3"/>
      <c r="KET132" s="3"/>
      <c r="KEU132" s="3"/>
      <c r="KEV132" s="3"/>
      <c r="KEW132" s="3"/>
      <c r="KEX132" s="3"/>
      <c r="KEY132" s="3"/>
      <c r="KEZ132" s="3"/>
      <c r="KFA132" s="3"/>
      <c r="KFB132" s="3"/>
      <c r="KFC132" s="3"/>
      <c r="KFD132" s="3"/>
      <c r="KFE132" s="3"/>
      <c r="KFF132" s="3"/>
      <c r="KFG132" s="3"/>
      <c r="KFH132" s="3"/>
      <c r="KFI132" s="3"/>
      <c r="KFJ132" s="3"/>
      <c r="KFK132" s="3"/>
      <c r="KFL132" s="3"/>
      <c r="KFM132" s="3"/>
      <c r="KFN132" s="3"/>
      <c r="KFO132" s="3"/>
      <c r="KFP132" s="3"/>
      <c r="KFQ132" s="3"/>
      <c r="KFR132" s="3"/>
      <c r="KFS132" s="3"/>
      <c r="KFT132" s="3"/>
      <c r="KFU132" s="3"/>
      <c r="KFV132" s="3"/>
      <c r="KFW132" s="3"/>
      <c r="KFX132" s="3"/>
      <c r="KFY132" s="3"/>
      <c r="KFZ132" s="3"/>
      <c r="KGA132" s="3"/>
      <c r="KGB132" s="3"/>
      <c r="KGC132" s="3"/>
      <c r="KGD132" s="3"/>
      <c r="KGE132" s="3"/>
      <c r="KGF132" s="3"/>
      <c r="KGG132" s="3"/>
      <c r="KGH132" s="3"/>
      <c r="KGI132" s="3"/>
      <c r="KGJ132" s="3"/>
      <c r="KGK132" s="3"/>
      <c r="KGL132" s="3"/>
      <c r="KGM132" s="3"/>
      <c r="KGN132" s="3"/>
      <c r="KGO132" s="3"/>
      <c r="KGP132" s="3"/>
      <c r="KGQ132" s="3"/>
      <c r="KGR132" s="3"/>
      <c r="KGS132" s="3"/>
      <c r="KGT132" s="3"/>
      <c r="KGU132" s="3"/>
      <c r="KGV132" s="3"/>
      <c r="KGW132" s="3"/>
      <c r="KGX132" s="3"/>
      <c r="KGY132" s="3"/>
      <c r="KGZ132" s="3"/>
      <c r="KHA132" s="3"/>
      <c r="KHB132" s="3"/>
      <c r="KHC132" s="3"/>
      <c r="KHD132" s="3"/>
      <c r="KHE132" s="3"/>
      <c r="KHF132" s="3"/>
      <c r="KHG132" s="3"/>
      <c r="KHH132" s="3"/>
      <c r="KHI132" s="3"/>
      <c r="KHJ132" s="3"/>
      <c r="KHK132" s="3"/>
      <c r="KHL132" s="3"/>
      <c r="KHM132" s="3"/>
      <c r="KHN132" s="3"/>
      <c r="KHO132" s="3"/>
      <c r="KHP132" s="3"/>
      <c r="KHQ132" s="3"/>
      <c r="KHR132" s="3"/>
      <c r="KHS132" s="3"/>
      <c r="KHT132" s="3"/>
      <c r="KHU132" s="3"/>
      <c r="KHV132" s="3"/>
      <c r="KHW132" s="3"/>
      <c r="KHX132" s="3"/>
      <c r="KHY132" s="3"/>
      <c r="KHZ132" s="3"/>
      <c r="KIA132" s="3"/>
      <c r="KIB132" s="3"/>
      <c r="KIC132" s="3"/>
      <c r="KID132" s="3"/>
      <c r="KIE132" s="3"/>
      <c r="KIF132" s="3"/>
      <c r="KIG132" s="3"/>
      <c r="KIH132" s="3"/>
      <c r="KII132" s="3"/>
      <c r="KIJ132" s="3"/>
      <c r="KIK132" s="3"/>
      <c r="KIL132" s="3"/>
      <c r="KIM132" s="3"/>
      <c r="KIN132" s="3"/>
      <c r="KIO132" s="3"/>
      <c r="KIP132" s="3"/>
      <c r="KIQ132" s="3"/>
      <c r="KIR132" s="3"/>
      <c r="KIS132" s="3"/>
      <c r="KIT132" s="3"/>
      <c r="KIU132" s="3"/>
      <c r="KIV132" s="3"/>
      <c r="KIW132" s="3"/>
      <c r="KIX132" s="3"/>
      <c r="KIY132" s="3"/>
      <c r="KIZ132" s="3"/>
      <c r="KJA132" s="3"/>
      <c r="KJB132" s="3"/>
      <c r="KJC132" s="3"/>
      <c r="KJD132" s="3"/>
      <c r="KJE132" s="3"/>
      <c r="KJF132" s="3"/>
      <c r="KJG132" s="3"/>
      <c r="KJH132" s="3"/>
      <c r="KJI132" s="3"/>
      <c r="KJJ132" s="3"/>
      <c r="KJK132" s="3"/>
      <c r="KJL132" s="3"/>
      <c r="KJM132" s="3"/>
      <c r="KJN132" s="3"/>
      <c r="KJO132" s="3"/>
      <c r="KJP132" s="3"/>
      <c r="KJQ132" s="3"/>
      <c r="KJR132" s="3"/>
      <c r="KJS132" s="3"/>
      <c r="KJT132" s="3"/>
      <c r="KJU132" s="3"/>
      <c r="KJV132" s="3"/>
      <c r="KJW132" s="3"/>
      <c r="KJX132" s="3"/>
      <c r="KJY132" s="3"/>
      <c r="KJZ132" s="3"/>
      <c r="KKA132" s="3"/>
      <c r="KKB132" s="3"/>
      <c r="KKC132" s="3"/>
      <c r="KKD132" s="3"/>
      <c r="KKE132" s="3"/>
      <c r="KKF132" s="3"/>
      <c r="KKG132" s="3"/>
      <c r="KKH132" s="3"/>
      <c r="KKI132" s="3"/>
      <c r="KKJ132" s="3"/>
      <c r="KKK132" s="3"/>
      <c r="KKL132" s="3"/>
      <c r="KKM132" s="3"/>
      <c r="KKN132" s="3"/>
      <c r="KKO132" s="3"/>
      <c r="KKP132" s="3"/>
      <c r="KKQ132" s="3"/>
      <c r="KKR132" s="3"/>
      <c r="KKS132" s="3"/>
      <c r="KKT132" s="3"/>
      <c r="KKU132" s="3"/>
      <c r="KKV132" s="3"/>
      <c r="KKW132" s="3"/>
      <c r="KKX132" s="3"/>
      <c r="KKY132" s="3"/>
      <c r="KKZ132" s="3"/>
      <c r="KLA132" s="3"/>
      <c r="KLB132" s="3"/>
      <c r="KLC132" s="3"/>
      <c r="KLD132" s="3"/>
      <c r="KLE132" s="3"/>
      <c r="KLF132" s="3"/>
      <c r="KLG132" s="3"/>
      <c r="KLH132" s="3"/>
      <c r="KLI132" s="3"/>
      <c r="KLJ132" s="3"/>
      <c r="KLK132" s="3"/>
      <c r="KLL132" s="3"/>
      <c r="KLM132" s="3"/>
      <c r="KLN132" s="3"/>
      <c r="KLO132" s="3"/>
      <c r="KLP132" s="3"/>
      <c r="KLQ132" s="3"/>
      <c r="KLR132" s="3"/>
      <c r="KLS132" s="3"/>
      <c r="KLT132" s="3"/>
      <c r="KLU132" s="3"/>
      <c r="KLV132" s="3"/>
      <c r="KLW132" s="3"/>
      <c r="KLX132" s="3"/>
      <c r="KLY132" s="3"/>
      <c r="KLZ132" s="3"/>
      <c r="KMA132" s="3"/>
      <c r="KMB132" s="3"/>
      <c r="KMC132" s="3"/>
      <c r="KMD132" s="3"/>
      <c r="KME132" s="3"/>
      <c r="KMF132" s="3"/>
      <c r="KMG132" s="3"/>
      <c r="KMH132" s="3"/>
      <c r="KMI132" s="3"/>
      <c r="KMJ132" s="3"/>
      <c r="KMK132" s="3"/>
      <c r="KML132" s="3"/>
      <c r="KMM132" s="3"/>
      <c r="KMN132" s="3"/>
      <c r="KMO132" s="3"/>
      <c r="KMP132" s="3"/>
      <c r="KMQ132" s="3"/>
      <c r="KMR132" s="3"/>
      <c r="KMS132" s="3"/>
      <c r="KMT132" s="3"/>
      <c r="KMU132" s="3"/>
      <c r="KMV132" s="3"/>
      <c r="KMW132" s="3"/>
      <c r="KMX132" s="3"/>
      <c r="KMY132" s="3"/>
      <c r="KMZ132" s="3"/>
      <c r="KNA132" s="3"/>
      <c r="KNB132" s="3"/>
      <c r="KNC132" s="3"/>
      <c r="KND132" s="3"/>
      <c r="KNE132" s="3"/>
      <c r="KNF132" s="3"/>
      <c r="KNG132" s="3"/>
      <c r="KNH132" s="3"/>
      <c r="KNI132" s="3"/>
      <c r="KNJ132" s="3"/>
      <c r="KNK132" s="3"/>
      <c r="KNL132" s="3"/>
      <c r="KNM132" s="3"/>
      <c r="KNN132" s="3"/>
      <c r="KNO132" s="3"/>
      <c r="KNP132" s="3"/>
      <c r="KNQ132" s="3"/>
      <c r="KNR132" s="3"/>
      <c r="KNS132" s="3"/>
      <c r="KNT132" s="3"/>
      <c r="KNU132" s="3"/>
      <c r="KNV132" s="3"/>
      <c r="KNW132" s="3"/>
      <c r="KNX132" s="3"/>
      <c r="KNY132" s="3"/>
      <c r="KNZ132" s="3"/>
      <c r="KOA132" s="3"/>
      <c r="KOB132" s="3"/>
      <c r="KOC132" s="3"/>
      <c r="KOD132" s="3"/>
      <c r="KOE132" s="3"/>
      <c r="KOF132" s="3"/>
      <c r="KOG132" s="3"/>
      <c r="KOH132" s="3"/>
      <c r="KOI132" s="3"/>
      <c r="KOJ132" s="3"/>
      <c r="KOK132" s="3"/>
      <c r="KOL132" s="3"/>
      <c r="KOM132" s="3"/>
      <c r="KON132" s="3"/>
      <c r="KOO132" s="3"/>
      <c r="KOP132" s="3"/>
      <c r="KOQ132" s="3"/>
      <c r="KOR132" s="3"/>
      <c r="KOS132" s="3"/>
      <c r="KOT132" s="3"/>
      <c r="KOU132" s="3"/>
      <c r="KOV132" s="3"/>
      <c r="KOW132" s="3"/>
      <c r="KOX132" s="3"/>
      <c r="KOY132" s="3"/>
      <c r="KOZ132" s="3"/>
      <c r="KPA132" s="3"/>
      <c r="KPB132" s="3"/>
      <c r="KPC132" s="3"/>
      <c r="KPD132" s="3"/>
      <c r="KPE132" s="3"/>
      <c r="KPF132" s="3"/>
      <c r="KPG132" s="3"/>
      <c r="KPH132" s="3"/>
      <c r="KPI132" s="3"/>
      <c r="KPJ132" s="3"/>
      <c r="KPK132" s="3"/>
      <c r="KPL132" s="3"/>
      <c r="KPM132" s="3"/>
      <c r="KPN132" s="3"/>
      <c r="KPO132" s="3"/>
      <c r="KPP132" s="3"/>
      <c r="KPQ132" s="3"/>
      <c r="KPR132" s="3"/>
      <c r="KPS132" s="3"/>
      <c r="KPT132" s="3"/>
      <c r="KPU132" s="3"/>
      <c r="KPV132" s="3"/>
      <c r="KPW132" s="3"/>
      <c r="KPX132" s="3"/>
      <c r="KPY132" s="3"/>
      <c r="KPZ132" s="3"/>
      <c r="KQA132" s="3"/>
      <c r="KQB132" s="3"/>
      <c r="KQC132" s="3"/>
      <c r="KQD132" s="3"/>
      <c r="KQE132" s="3"/>
      <c r="KQF132" s="3"/>
      <c r="KQG132" s="3"/>
      <c r="KQH132" s="3"/>
      <c r="KQI132" s="3"/>
      <c r="KQJ132" s="3"/>
      <c r="KQK132" s="3"/>
      <c r="KQL132" s="3"/>
      <c r="KQM132" s="3"/>
      <c r="KQN132" s="3"/>
      <c r="KQO132" s="3"/>
      <c r="KQP132" s="3"/>
      <c r="KQQ132" s="3"/>
      <c r="KQR132" s="3"/>
      <c r="KQS132" s="3"/>
      <c r="KQT132" s="3"/>
      <c r="KQU132" s="3"/>
      <c r="KQV132" s="3"/>
      <c r="KQW132" s="3"/>
      <c r="KQX132" s="3"/>
      <c r="KQY132" s="3"/>
      <c r="KQZ132" s="3"/>
      <c r="KRA132" s="3"/>
      <c r="KRB132" s="3"/>
      <c r="KRC132" s="3"/>
      <c r="KRD132" s="3"/>
      <c r="KRE132" s="3"/>
      <c r="KRF132" s="3"/>
      <c r="KRG132" s="3"/>
      <c r="KRH132" s="3"/>
      <c r="KRI132" s="3"/>
      <c r="KRJ132" s="3"/>
      <c r="KRK132" s="3"/>
      <c r="KRL132" s="3"/>
      <c r="KRM132" s="3"/>
      <c r="KRN132" s="3"/>
      <c r="KRO132" s="3"/>
      <c r="KRP132" s="3"/>
      <c r="KRQ132" s="3"/>
      <c r="KRR132" s="3"/>
      <c r="KRS132" s="3"/>
      <c r="KRT132" s="3"/>
      <c r="KRU132" s="3"/>
      <c r="KRV132" s="3"/>
      <c r="KRW132" s="3"/>
      <c r="KRX132" s="3"/>
      <c r="KRY132" s="3"/>
      <c r="KRZ132" s="3"/>
      <c r="KSA132" s="3"/>
      <c r="KSB132" s="3"/>
      <c r="KSC132" s="3"/>
      <c r="KSD132" s="3"/>
      <c r="KSE132" s="3"/>
      <c r="KSF132" s="3"/>
      <c r="KSG132" s="3"/>
      <c r="KSH132" s="3"/>
      <c r="KSI132" s="3"/>
      <c r="KSJ132" s="3"/>
      <c r="KSK132" s="3"/>
      <c r="KSL132" s="3"/>
      <c r="KSM132" s="3"/>
      <c r="KSN132" s="3"/>
      <c r="KSO132" s="3"/>
      <c r="KSP132" s="3"/>
      <c r="KSQ132" s="3"/>
      <c r="KSR132" s="3"/>
      <c r="KSS132" s="3"/>
      <c r="KST132" s="3"/>
      <c r="KSU132" s="3"/>
      <c r="KSV132" s="3"/>
      <c r="KSW132" s="3"/>
      <c r="KSX132" s="3"/>
      <c r="KSY132" s="3"/>
      <c r="KSZ132" s="3"/>
      <c r="KTA132" s="3"/>
      <c r="KTB132" s="3"/>
      <c r="KTC132" s="3"/>
      <c r="KTD132" s="3"/>
      <c r="KTE132" s="3"/>
      <c r="KTF132" s="3"/>
      <c r="KTG132" s="3"/>
      <c r="KTH132" s="3"/>
      <c r="KTI132" s="3"/>
      <c r="KTJ132" s="3"/>
      <c r="KTK132" s="3"/>
      <c r="KTL132" s="3"/>
      <c r="KTM132" s="3"/>
      <c r="KTN132" s="3"/>
      <c r="KTO132" s="3"/>
      <c r="KTP132" s="3"/>
      <c r="KTQ132" s="3"/>
      <c r="KTR132" s="3"/>
      <c r="KTS132" s="3"/>
      <c r="KTT132" s="3"/>
      <c r="KTU132" s="3"/>
      <c r="KTV132" s="3"/>
      <c r="KTW132" s="3"/>
      <c r="KTX132" s="3"/>
      <c r="KTY132" s="3"/>
      <c r="KTZ132" s="3"/>
      <c r="KUA132" s="3"/>
      <c r="KUB132" s="3"/>
      <c r="KUC132" s="3"/>
      <c r="KUD132" s="3"/>
      <c r="KUE132" s="3"/>
      <c r="KUF132" s="3"/>
      <c r="KUG132" s="3"/>
      <c r="KUH132" s="3"/>
      <c r="KUI132" s="3"/>
      <c r="KUJ132" s="3"/>
      <c r="KUK132" s="3"/>
      <c r="KUL132" s="3"/>
      <c r="KUM132" s="3"/>
      <c r="KUN132" s="3"/>
      <c r="KUO132" s="3"/>
      <c r="KUP132" s="3"/>
      <c r="KUQ132" s="3"/>
      <c r="KUR132" s="3"/>
      <c r="KUS132" s="3"/>
      <c r="KUT132" s="3"/>
      <c r="KUU132" s="3"/>
      <c r="KUV132" s="3"/>
      <c r="KUW132" s="3"/>
      <c r="KUX132" s="3"/>
      <c r="KUY132" s="3"/>
      <c r="KUZ132" s="3"/>
      <c r="KVA132" s="3"/>
      <c r="KVB132" s="3"/>
      <c r="KVC132" s="3"/>
      <c r="KVD132" s="3"/>
      <c r="KVE132" s="3"/>
      <c r="KVF132" s="3"/>
      <c r="KVG132" s="3"/>
      <c r="KVH132" s="3"/>
      <c r="KVI132" s="3"/>
      <c r="KVJ132" s="3"/>
      <c r="KVK132" s="3"/>
      <c r="KVL132" s="3"/>
      <c r="KVM132" s="3"/>
      <c r="KVN132" s="3"/>
      <c r="KVO132" s="3"/>
      <c r="KVP132" s="3"/>
      <c r="KVQ132" s="3"/>
      <c r="KVR132" s="3"/>
      <c r="KVS132" s="3"/>
      <c r="KVT132" s="3"/>
      <c r="KVU132" s="3"/>
      <c r="KVV132" s="3"/>
      <c r="KVW132" s="3"/>
      <c r="KVX132" s="3"/>
      <c r="KVY132" s="3"/>
      <c r="KVZ132" s="3"/>
      <c r="KWA132" s="3"/>
      <c r="KWB132" s="3"/>
      <c r="KWC132" s="3"/>
      <c r="KWD132" s="3"/>
      <c r="KWE132" s="3"/>
      <c r="KWF132" s="3"/>
      <c r="KWG132" s="3"/>
      <c r="KWH132" s="3"/>
      <c r="KWI132" s="3"/>
      <c r="KWJ132" s="3"/>
      <c r="KWK132" s="3"/>
      <c r="KWL132" s="3"/>
      <c r="KWM132" s="3"/>
      <c r="KWN132" s="3"/>
      <c r="KWO132" s="3"/>
      <c r="KWP132" s="3"/>
      <c r="KWQ132" s="3"/>
      <c r="KWR132" s="3"/>
      <c r="KWS132" s="3"/>
      <c r="KWT132" s="3"/>
      <c r="KWU132" s="3"/>
      <c r="KWV132" s="3"/>
      <c r="KWW132" s="3"/>
      <c r="KWX132" s="3"/>
      <c r="KWY132" s="3"/>
      <c r="KWZ132" s="3"/>
      <c r="KXA132" s="3"/>
      <c r="KXB132" s="3"/>
      <c r="KXC132" s="3"/>
      <c r="KXD132" s="3"/>
      <c r="KXE132" s="3"/>
      <c r="KXF132" s="3"/>
      <c r="KXG132" s="3"/>
      <c r="KXH132" s="3"/>
      <c r="KXI132" s="3"/>
      <c r="KXJ132" s="3"/>
      <c r="KXK132" s="3"/>
      <c r="KXL132" s="3"/>
      <c r="KXM132" s="3"/>
      <c r="KXN132" s="3"/>
      <c r="KXO132" s="3"/>
      <c r="KXP132" s="3"/>
      <c r="KXQ132" s="3"/>
      <c r="KXR132" s="3"/>
      <c r="KXS132" s="3"/>
      <c r="KXT132" s="3"/>
      <c r="KXU132" s="3"/>
      <c r="KXV132" s="3"/>
      <c r="KXW132" s="3"/>
      <c r="KXX132" s="3"/>
      <c r="KXY132" s="3"/>
      <c r="KXZ132" s="3"/>
      <c r="KYA132" s="3"/>
      <c r="KYB132" s="3"/>
      <c r="KYC132" s="3"/>
      <c r="KYD132" s="3"/>
      <c r="KYE132" s="3"/>
      <c r="KYF132" s="3"/>
      <c r="KYG132" s="3"/>
      <c r="KYH132" s="3"/>
      <c r="KYI132" s="3"/>
      <c r="KYJ132" s="3"/>
      <c r="KYK132" s="3"/>
      <c r="KYL132" s="3"/>
      <c r="KYM132" s="3"/>
      <c r="KYN132" s="3"/>
      <c r="KYO132" s="3"/>
      <c r="KYP132" s="3"/>
      <c r="KYQ132" s="3"/>
      <c r="KYR132" s="3"/>
      <c r="KYS132" s="3"/>
      <c r="KYT132" s="3"/>
      <c r="KYU132" s="3"/>
      <c r="KYV132" s="3"/>
      <c r="KYW132" s="3"/>
      <c r="KYX132" s="3"/>
      <c r="KYY132" s="3"/>
      <c r="KYZ132" s="3"/>
      <c r="KZA132" s="3"/>
      <c r="KZB132" s="3"/>
      <c r="KZC132" s="3"/>
      <c r="KZD132" s="3"/>
      <c r="KZE132" s="3"/>
      <c r="KZF132" s="3"/>
      <c r="KZG132" s="3"/>
      <c r="KZH132" s="3"/>
      <c r="KZI132" s="3"/>
      <c r="KZJ132" s="3"/>
      <c r="KZK132" s="3"/>
      <c r="KZL132" s="3"/>
      <c r="KZM132" s="3"/>
      <c r="KZN132" s="3"/>
      <c r="KZO132" s="3"/>
      <c r="KZP132" s="3"/>
      <c r="KZQ132" s="3"/>
      <c r="KZR132" s="3"/>
      <c r="KZS132" s="3"/>
      <c r="KZT132" s="3"/>
      <c r="KZU132" s="3"/>
      <c r="KZV132" s="3"/>
      <c r="KZW132" s="3"/>
      <c r="KZX132" s="3"/>
      <c r="KZY132" s="3"/>
      <c r="KZZ132" s="3"/>
      <c r="LAA132" s="3"/>
      <c r="LAB132" s="3"/>
      <c r="LAC132" s="3"/>
      <c r="LAD132" s="3"/>
      <c r="LAE132" s="3"/>
      <c r="LAF132" s="3"/>
      <c r="LAG132" s="3"/>
      <c r="LAH132" s="3"/>
      <c r="LAI132" s="3"/>
      <c r="LAJ132" s="3"/>
      <c r="LAK132" s="3"/>
      <c r="LAL132" s="3"/>
      <c r="LAM132" s="3"/>
      <c r="LAN132" s="3"/>
      <c r="LAO132" s="3"/>
      <c r="LAP132" s="3"/>
      <c r="LAQ132" s="3"/>
      <c r="LAR132" s="3"/>
      <c r="LAS132" s="3"/>
      <c r="LAT132" s="3"/>
      <c r="LAU132" s="3"/>
      <c r="LAV132" s="3"/>
      <c r="LAW132" s="3"/>
      <c r="LAX132" s="3"/>
      <c r="LAY132" s="3"/>
      <c r="LAZ132" s="3"/>
      <c r="LBA132" s="3"/>
      <c r="LBB132" s="3"/>
      <c r="LBC132" s="3"/>
      <c r="LBD132" s="3"/>
      <c r="LBE132" s="3"/>
      <c r="LBF132" s="3"/>
      <c r="LBG132" s="3"/>
      <c r="LBH132" s="3"/>
      <c r="LBI132" s="3"/>
      <c r="LBJ132" s="3"/>
      <c r="LBK132" s="3"/>
      <c r="LBL132" s="3"/>
      <c r="LBM132" s="3"/>
      <c r="LBN132" s="3"/>
      <c r="LBO132" s="3"/>
      <c r="LBP132" s="3"/>
      <c r="LBQ132" s="3"/>
      <c r="LBR132" s="3"/>
      <c r="LBS132" s="3"/>
      <c r="LBT132" s="3"/>
      <c r="LBU132" s="3"/>
      <c r="LBV132" s="3"/>
      <c r="LBW132" s="3"/>
      <c r="LBX132" s="3"/>
      <c r="LBY132" s="3"/>
      <c r="LBZ132" s="3"/>
      <c r="LCA132" s="3"/>
      <c r="LCB132" s="3"/>
      <c r="LCC132" s="3"/>
      <c r="LCD132" s="3"/>
      <c r="LCE132" s="3"/>
      <c r="LCF132" s="3"/>
      <c r="LCG132" s="3"/>
      <c r="LCH132" s="3"/>
      <c r="LCI132" s="3"/>
      <c r="LCJ132" s="3"/>
      <c r="LCK132" s="3"/>
      <c r="LCL132" s="3"/>
      <c r="LCM132" s="3"/>
      <c r="LCN132" s="3"/>
      <c r="LCO132" s="3"/>
      <c r="LCP132" s="3"/>
      <c r="LCQ132" s="3"/>
      <c r="LCR132" s="3"/>
      <c r="LCS132" s="3"/>
      <c r="LCT132" s="3"/>
      <c r="LCU132" s="3"/>
      <c r="LCV132" s="3"/>
      <c r="LCW132" s="3"/>
      <c r="LCX132" s="3"/>
      <c r="LCY132" s="3"/>
      <c r="LCZ132" s="3"/>
      <c r="LDA132" s="3"/>
      <c r="LDB132" s="3"/>
      <c r="LDC132" s="3"/>
      <c r="LDD132" s="3"/>
      <c r="LDE132" s="3"/>
      <c r="LDF132" s="3"/>
      <c r="LDG132" s="3"/>
      <c r="LDH132" s="3"/>
      <c r="LDI132" s="3"/>
      <c r="LDJ132" s="3"/>
      <c r="LDK132" s="3"/>
      <c r="LDL132" s="3"/>
      <c r="LDM132" s="3"/>
      <c r="LDN132" s="3"/>
      <c r="LDO132" s="3"/>
      <c r="LDP132" s="3"/>
      <c r="LDQ132" s="3"/>
      <c r="LDR132" s="3"/>
      <c r="LDS132" s="3"/>
      <c r="LDT132" s="3"/>
      <c r="LDU132" s="3"/>
      <c r="LDV132" s="3"/>
      <c r="LDW132" s="3"/>
      <c r="LDX132" s="3"/>
      <c r="LDY132" s="3"/>
      <c r="LDZ132" s="3"/>
      <c r="LEA132" s="3"/>
      <c r="LEB132" s="3"/>
      <c r="LEC132" s="3"/>
      <c r="LED132" s="3"/>
      <c r="LEE132" s="3"/>
      <c r="LEF132" s="3"/>
      <c r="LEG132" s="3"/>
      <c r="LEH132" s="3"/>
      <c r="LEI132" s="3"/>
      <c r="LEJ132" s="3"/>
      <c r="LEK132" s="3"/>
      <c r="LEL132" s="3"/>
      <c r="LEM132" s="3"/>
      <c r="LEN132" s="3"/>
      <c r="LEO132" s="3"/>
      <c r="LEP132" s="3"/>
      <c r="LEQ132" s="3"/>
      <c r="LER132" s="3"/>
      <c r="LES132" s="3"/>
      <c r="LET132" s="3"/>
      <c r="LEU132" s="3"/>
      <c r="LEV132" s="3"/>
      <c r="LEW132" s="3"/>
      <c r="LEX132" s="3"/>
      <c r="LEY132" s="3"/>
      <c r="LEZ132" s="3"/>
      <c r="LFA132" s="3"/>
      <c r="LFB132" s="3"/>
      <c r="LFC132" s="3"/>
      <c r="LFD132" s="3"/>
      <c r="LFE132" s="3"/>
      <c r="LFF132" s="3"/>
      <c r="LFG132" s="3"/>
      <c r="LFH132" s="3"/>
      <c r="LFI132" s="3"/>
      <c r="LFJ132" s="3"/>
      <c r="LFK132" s="3"/>
      <c r="LFL132" s="3"/>
      <c r="LFM132" s="3"/>
      <c r="LFN132" s="3"/>
      <c r="LFO132" s="3"/>
      <c r="LFP132" s="3"/>
      <c r="LFQ132" s="3"/>
      <c r="LFR132" s="3"/>
      <c r="LFS132" s="3"/>
      <c r="LFT132" s="3"/>
      <c r="LFU132" s="3"/>
      <c r="LFV132" s="3"/>
      <c r="LFW132" s="3"/>
      <c r="LFX132" s="3"/>
      <c r="LFY132" s="3"/>
      <c r="LFZ132" s="3"/>
      <c r="LGA132" s="3"/>
      <c r="LGB132" s="3"/>
      <c r="LGC132" s="3"/>
      <c r="LGD132" s="3"/>
      <c r="LGE132" s="3"/>
      <c r="LGF132" s="3"/>
      <c r="LGG132" s="3"/>
      <c r="LGH132" s="3"/>
      <c r="LGI132" s="3"/>
      <c r="LGJ132" s="3"/>
      <c r="LGK132" s="3"/>
      <c r="LGL132" s="3"/>
      <c r="LGM132" s="3"/>
      <c r="LGN132" s="3"/>
      <c r="LGO132" s="3"/>
      <c r="LGP132" s="3"/>
      <c r="LGQ132" s="3"/>
      <c r="LGR132" s="3"/>
      <c r="LGS132" s="3"/>
      <c r="LGT132" s="3"/>
      <c r="LGU132" s="3"/>
      <c r="LGV132" s="3"/>
      <c r="LGW132" s="3"/>
      <c r="LGX132" s="3"/>
      <c r="LGY132" s="3"/>
      <c r="LGZ132" s="3"/>
      <c r="LHA132" s="3"/>
      <c r="LHB132" s="3"/>
      <c r="LHC132" s="3"/>
      <c r="LHD132" s="3"/>
      <c r="LHE132" s="3"/>
      <c r="LHF132" s="3"/>
      <c r="LHG132" s="3"/>
      <c r="LHH132" s="3"/>
      <c r="LHI132" s="3"/>
      <c r="LHJ132" s="3"/>
      <c r="LHK132" s="3"/>
      <c r="LHL132" s="3"/>
      <c r="LHM132" s="3"/>
      <c r="LHN132" s="3"/>
      <c r="LHO132" s="3"/>
      <c r="LHP132" s="3"/>
      <c r="LHQ132" s="3"/>
      <c r="LHR132" s="3"/>
      <c r="LHS132" s="3"/>
      <c r="LHT132" s="3"/>
      <c r="LHU132" s="3"/>
      <c r="LHV132" s="3"/>
      <c r="LHW132" s="3"/>
      <c r="LHX132" s="3"/>
      <c r="LHY132" s="3"/>
      <c r="LHZ132" s="3"/>
      <c r="LIA132" s="3"/>
      <c r="LIB132" s="3"/>
      <c r="LIC132" s="3"/>
      <c r="LID132" s="3"/>
      <c r="LIE132" s="3"/>
      <c r="LIF132" s="3"/>
      <c r="LIG132" s="3"/>
      <c r="LIH132" s="3"/>
      <c r="LII132" s="3"/>
      <c r="LIJ132" s="3"/>
      <c r="LIK132" s="3"/>
      <c r="LIL132" s="3"/>
      <c r="LIM132" s="3"/>
      <c r="LIN132" s="3"/>
      <c r="LIO132" s="3"/>
      <c r="LIP132" s="3"/>
      <c r="LIQ132" s="3"/>
      <c r="LIR132" s="3"/>
      <c r="LIS132" s="3"/>
      <c r="LIT132" s="3"/>
      <c r="LIU132" s="3"/>
      <c r="LIV132" s="3"/>
      <c r="LIW132" s="3"/>
      <c r="LIX132" s="3"/>
      <c r="LIY132" s="3"/>
      <c r="LIZ132" s="3"/>
      <c r="LJA132" s="3"/>
      <c r="LJB132" s="3"/>
      <c r="LJC132" s="3"/>
      <c r="LJD132" s="3"/>
      <c r="LJE132" s="3"/>
      <c r="LJF132" s="3"/>
      <c r="LJG132" s="3"/>
      <c r="LJH132" s="3"/>
      <c r="LJI132" s="3"/>
      <c r="LJJ132" s="3"/>
      <c r="LJK132" s="3"/>
      <c r="LJL132" s="3"/>
      <c r="LJM132" s="3"/>
      <c r="LJN132" s="3"/>
      <c r="LJO132" s="3"/>
      <c r="LJP132" s="3"/>
      <c r="LJQ132" s="3"/>
      <c r="LJR132" s="3"/>
      <c r="LJS132" s="3"/>
      <c r="LJT132" s="3"/>
      <c r="LJU132" s="3"/>
      <c r="LJV132" s="3"/>
      <c r="LJW132" s="3"/>
      <c r="LJX132" s="3"/>
      <c r="LJY132" s="3"/>
      <c r="LJZ132" s="3"/>
      <c r="LKA132" s="3"/>
      <c r="LKB132" s="3"/>
      <c r="LKC132" s="3"/>
      <c r="LKD132" s="3"/>
      <c r="LKE132" s="3"/>
      <c r="LKF132" s="3"/>
      <c r="LKG132" s="3"/>
      <c r="LKH132" s="3"/>
      <c r="LKI132" s="3"/>
      <c r="LKJ132" s="3"/>
      <c r="LKK132" s="3"/>
      <c r="LKL132" s="3"/>
      <c r="LKM132" s="3"/>
      <c r="LKN132" s="3"/>
      <c r="LKO132" s="3"/>
      <c r="LKP132" s="3"/>
      <c r="LKQ132" s="3"/>
      <c r="LKR132" s="3"/>
      <c r="LKS132" s="3"/>
      <c r="LKT132" s="3"/>
      <c r="LKU132" s="3"/>
      <c r="LKV132" s="3"/>
      <c r="LKW132" s="3"/>
      <c r="LKX132" s="3"/>
      <c r="LKY132" s="3"/>
      <c r="LKZ132" s="3"/>
      <c r="LLA132" s="3"/>
      <c r="LLB132" s="3"/>
      <c r="LLC132" s="3"/>
      <c r="LLD132" s="3"/>
      <c r="LLE132" s="3"/>
      <c r="LLF132" s="3"/>
      <c r="LLG132" s="3"/>
      <c r="LLH132" s="3"/>
      <c r="LLI132" s="3"/>
      <c r="LLJ132" s="3"/>
      <c r="LLK132" s="3"/>
      <c r="LLL132" s="3"/>
      <c r="LLM132" s="3"/>
      <c r="LLN132" s="3"/>
      <c r="LLO132" s="3"/>
      <c r="LLP132" s="3"/>
      <c r="LLQ132" s="3"/>
      <c r="LLR132" s="3"/>
      <c r="LLS132" s="3"/>
      <c r="LLT132" s="3"/>
      <c r="LLU132" s="3"/>
      <c r="LLV132" s="3"/>
      <c r="LLW132" s="3"/>
      <c r="LLX132" s="3"/>
      <c r="LLY132" s="3"/>
      <c r="LLZ132" s="3"/>
      <c r="LMA132" s="3"/>
      <c r="LMB132" s="3"/>
      <c r="LMC132" s="3"/>
      <c r="LMD132" s="3"/>
      <c r="LME132" s="3"/>
      <c r="LMF132" s="3"/>
      <c r="LMG132" s="3"/>
      <c r="LMH132" s="3"/>
      <c r="LMI132" s="3"/>
      <c r="LMJ132" s="3"/>
      <c r="LMK132" s="3"/>
      <c r="LML132" s="3"/>
      <c r="LMM132" s="3"/>
      <c r="LMN132" s="3"/>
      <c r="LMO132" s="3"/>
      <c r="LMP132" s="3"/>
      <c r="LMQ132" s="3"/>
      <c r="LMR132" s="3"/>
      <c r="LMS132" s="3"/>
      <c r="LMT132" s="3"/>
      <c r="LMU132" s="3"/>
      <c r="LMV132" s="3"/>
      <c r="LMW132" s="3"/>
      <c r="LMX132" s="3"/>
      <c r="LMY132" s="3"/>
      <c r="LMZ132" s="3"/>
      <c r="LNA132" s="3"/>
      <c r="LNB132" s="3"/>
      <c r="LNC132" s="3"/>
      <c r="LND132" s="3"/>
      <c r="LNE132" s="3"/>
      <c r="LNF132" s="3"/>
      <c r="LNG132" s="3"/>
      <c r="LNH132" s="3"/>
      <c r="LNI132" s="3"/>
      <c r="LNJ132" s="3"/>
      <c r="LNK132" s="3"/>
      <c r="LNL132" s="3"/>
      <c r="LNM132" s="3"/>
      <c r="LNN132" s="3"/>
      <c r="LNO132" s="3"/>
      <c r="LNP132" s="3"/>
      <c r="LNQ132" s="3"/>
      <c r="LNR132" s="3"/>
      <c r="LNS132" s="3"/>
      <c r="LNT132" s="3"/>
      <c r="LNU132" s="3"/>
      <c r="LNV132" s="3"/>
      <c r="LNW132" s="3"/>
      <c r="LNX132" s="3"/>
      <c r="LNY132" s="3"/>
      <c r="LNZ132" s="3"/>
      <c r="LOA132" s="3"/>
      <c r="LOB132" s="3"/>
      <c r="LOC132" s="3"/>
      <c r="LOD132" s="3"/>
      <c r="LOE132" s="3"/>
      <c r="LOF132" s="3"/>
      <c r="LOG132" s="3"/>
      <c r="LOH132" s="3"/>
      <c r="LOI132" s="3"/>
      <c r="LOJ132" s="3"/>
      <c r="LOK132" s="3"/>
      <c r="LOL132" s="3"/>
      <c r="LOM132" s="3"/>
      <c r="LON132" s="3"/>
      <c r="LOO132" s="3"/>
      <c r="LOP132" s="3"/>
      <c r="LOQ132" s="3"/>
      <c r="LOR132" s="3"/>
      <c r="LOS132" s="3"/>
      <c r="LOT132" s="3"/>
      <c r="LOU132" s="3"/>
      <c r="LOV132" s="3"/>
      <c r="LOW132" s="3"/>
      <c r="LOX132" s="3"/>
      <c r="LOY132" s="3"/>
      <c r="LOZ132" s="3"/>
      <c r="LPA132" s="3"/>
      <c r="LPB132" s="3"/>
      <c r="LPC132" s="3"/>
      <c r="LPD132" s="3"/>
      <c r="LPE132" s="3"/>
      <c r="LPF132" s="3"/>
      <c r="LPG132" s="3"/>
      <c r="LPH132" s="3"/>
      <c r="LPI132" s="3"/>
      <c r="LPJ132" s="3"/>
      <c r="LPK132" s="3"/>
      <c r="LPL132" s="3"/>
      <c r="LPM132" s="3"/>
      <c r="LPN132" s="3"/>
      <c r="LPO132" s="3"/>
      <c r="LPP132" s="3"/>
      <c r="LPQ132" s="3"/>
      <c r="LPR132" s="3"/>
      <c r="LPS132" s="3"/>
      <c r="LPT132" s="3"/>
      <c r="LPU132" s="3"/>
      <c r="LPV132" s="3"/>
      <c r="LPW132" s="3"/>
      <c r="LPX132" s="3"/>
      <c r="LPY132" s="3"/>
      <c r="LPZ132" s="3"/>
      <c r="LQA132" s="3"/>
      <c r="LQB132" s="3"/>
      <c r="LQC132" s="3"/>
      <c r="LQD132" s="3"/>
      <c r="LQE132" s="3"/>
      <c r="LQF132" s="3"/>
      <c r="LQG132" s="3"/>
      <c r="LQH132" s="3"/>
      <c r="LQI132" s="3"/>
      <c r="LQJ132" s="3"/>
      <c r="LQK132" s="3"/>
      <c r="LQL132" s="3"/>
      <c r="LQM132" s="3"/>
      <c r="LQN132" s="3"/>
      <c r="LQO132" s="3"/>
      <c r="LQP132" s="3"/>
      <c r="LQQ132" s="3"/>
      <c r="LQR132" s="3"/>
      <c r="LQS132" s="3"/>
      <c r="LQT132" s="3"/>
      <c r="LQU132" s="3"/>
      <c r="LQV132" s="3"/>
      <c r="LQW132" s="3"/>
      <c r="LQX132" s="3"/>
      <c r="LQY132" s="3"/>
      <c r="LQZ132" s="3"/>
      <c r="LRA132" s="3"/>
      <c r="LRB132" s="3"/>
      <c r="LRC132" s="3"/>
      <c r="LRD132" s="3"/>
      <c r="LRE132" s="3"/>
      <c r="LRF132" s="3"/>
      <c r="LRG132" s="3"/>
      <c r="LRH132" s="3"/>
      <c r="LRI132" s="3"/>
      <c r="LRJ132" s="3"/>
      <c r="LRK132" s="3"/>
      <c r="LRL132" s="3"/>
      <c r="LRM132" s="3"/>
      <c r="LRN132" s="3"/>
      <c r="LRO132" s="3"/>
      <c r="LRP132" s="3"/>
      <c r="LRQ132" s="3"/>
      <c r="LRR132" s="3"/>
      <c r="LRS132" s="3"/>
      <c r="LRT132" s="3"/>
      <c r="LRU132" s="3"/>
      <c r="LRV132" s="3"/>
      <c r="LRW132" s="3"/>
      <c r="LRX132" s="3"/>
      <c r="LRY132" s="3"/>
      <c r="LRZ132" s="3"/>
      <c r="LSA132" s="3"/>
      <c r="LSB132" s="3"/>
      <c r="LSC132" s="3"/>
      <c r="LSD132" s="3"/>
      <c r="LSE132" s="3"/>
      <c r="LSF132" s="3"/>
      <c r="LSG132" s="3"/>
      <c r="LSH132" s="3"/>
      <c r="LSI132" s="3"/>
      <c r="LSJ132" s="3"/>
      <c r="LSK132" s="3"/>
      <c r="LSL132" s="3"/>
      <c r="LSM132" s="3"/>
      <c r="LSN132" s="3"/>
      <c r="LSO132" s="3"/>
      <c r="LSP132" s="3"/>
      <c r="LSQ132" s="3"/>
      <c r="LSR132" s="3"/>
      <c r="LSS132" s="3"/>
      <c r="LST132" s="3"/>
      <c r="LSU132" s="3"/>
      <c r="LSV132" s="3"/>
      <c r="LSW132" s="3"/>
      <c r="LSX132" s="3"/>
      <c r="LSY132" s="3"/>
      <c r="LSZ132" s="3"/>
      <c r="LTA132" s="3"/>
      <c r="LTB132" s="3"/>
      <c r="LTC132" s="3"/>
      <c r="LTD132" s="3"/>
      <c r="LTE132" s="3"/>
      <c r="LTF132" s="3"/>
      <c r="LTG132" s="3"/>
      <c r="LTH132" s="3"/>
      <c r="LTI132" s="3"/>
      <c r="LTJ132" s="3"/>
      <c r="LTK132" s="3"/>
      <c r="LTL132" s="3"/>
      <c r="LTM132" s="3"/>
      <c r="LTN132" s="3"/>
      <c r="LTO132" s="3"/>
      <c r="LTP132" s="3"/>
      <c r="LTQ132" s="3"/>
      <c r="LTR132" s="3"/>
      <c r="LTS132" s="3"/>
      <c r="LTT132" s="3"/>
      <c r="LTU132" s="3"/>
      <c r="LTV132" s="3"/>
      <c r="LTW132" s="3"/>
      <c r="LTX132" s="3"/>
      <c r="LTY132" s="3"/>
      <c r="LTZ132" s="3"/>
      <c r="LUA132" s="3"/>
      <c r="LUB132" s="3"/>
      <c r="LUC132" s="3"/>
      <c r="LUD132" s="3"/>
      <c r="LUE132" s="3"/>
      <c r="LUF132" s="3"/>
      <c r="LUG132" s="3"/>
      <c r="LUH132" s="3"/>
      <c r="LUI132" s="3"/>
      <c r="LUJ132" s="3"/>
      <c r="LUK132" s="3"/>
      <c r="LUL132" s="3"/>
      <c r="LUM132" s="3"/>
      <c r="LUN132" s="3"/>
      <c r="LUO132" s="3"/>
      <c r="LUP132" s="3"/>
      <c r="LUQ132" s="3"/>
      <c r="LUR132" s="3"/>
      <c r="LUS132" s="3"/>
      <c r="LUT132" s="3"/>
      <c r="LUU132" s="3"/>
      <c r="LUV132" s="3"/>
      <c r="LUW132" s="3"/>
      <c r="LUX132" s="3"/>
      <c r="LUY132" s="3"/>
      <c r="LUZ132" s="3"/>
      <c r="LVA132" s="3"/>
      <c r="LVB132" s="3"/>
      <c r="LVC132" s="3"/>
      <c r="LVD132" s="3"/>
      <c r="LVE132" s="3"/>
      <c r="LVF132" s="3"/>
      <c r="LVG132" s="3"/>
      <c r="LVH132" s="3"/>
      <c r="LVI132" s="3"/>
      <c r="LVJ132" s="3"/>
      <c r="LVK132" s="3"/>
      <c r="LVL132" s="3"/>
      <c r="LVM132" s="3"/>
      <c r="LVN132" s="3"/>
      <c r="LVO132" s="3"/>
      <c r="LVP132" s="3"/>
      <c r="LVQ132" s="3"/>
      <c r="LVR132" s="3"/>
      <c r="LVS132" s="3"/>
      <c r="LVT132" s="3"/>
      <c r="LVU132" s="3"/>
      <c r="LVV132" s="3"/>
      <c r="LVW132" s="3"/>
      <c r="LVX132" s="3"/>
      <c r="LVY132" s="3"/>
      <c r="LVZ132" s="3"/>
      <c r="LWA132" s="3"/>
      <c r="LWB132" s="3"/>
      <c r="LWC132" s="3"/>
      <c r="LWD132" s="3"/>
      <c r="LWE132" s="3"/>
      <c r="LWF132" s="3"/>
      <c r="LWG132" s="3"/>
      <c r="LWH132" s="3"/>
      <c r="LWI132" s="3"/>
      <c r="LWJ132" s="3"/>
      <c r="LWK132" s="3"/>
      <c r="LWL132" s="3"/>
      <c r="LWM132" s="3"/>
      <c r="LWN132" s="3"/>
      <c r="LWO132" s="3"/>
      <c r="LWP132" s="3"/>
      <c r="LWQ132" s="3"/>
      <c r="LWR132" s="3"/>
      <c r="LWS132" s="3"/>
      <c r="LWT132" s="3"/>
      <c r="LWU132" s="3"/>
      <c r="LWV132" s="3"/>
      <c r="LWW132" s="3"/>
      <c r="LWX132" s="3"/>
      <c r="LWY132" s="3"/>
      <c r="LWZ132" s="3"/>
      <c r="LXA132" s="3"/>
      <c r="LXB132" s="3"/>
      <c r="LXC132" s="3"/>
      <c r="LXD132" s="3"/>
      <c r="LXE132" s="3"/>
      <c r="LXF132" s="3"/>
      <c r="LXG132" s="3"/>
      <c r="LXH132" s="3"/>
      <c r="LXI132" s="3"/>
      <c r="LXJ132" s="3"/>
      <c r="LXK132" s="3"/>
      <c r="LXL132" s="3"/>
      <c r="LXM132" s="3"/>
      <c r="LXN132" s="3"/>
      <c r="LXO132" s="3"/>
      <c r="LXP132" s="3"/>
      <c r="LXQ132" s="3"/>
      <c r="LXR132" s="3"/>
      <c r="LXS132" s="3"/>
      <c r="LXT132" s="3"/>
      <c r="LXU132" s="3"/>
      <c r="LXV132" s="3"/>
      <c r="LXW132" s="3"/>
      <c r="LXX132" s="3"/>
      <c r="LXY132" s="3"/>
      <c r="LXZ132" s="3"/>
      <c r="LYA132" s="3"/>
      <c r="LYB132" s="3"/>
      <c r="LYC132" s="3"/>
      <c r="LYD132" s="3"/>
      <c r="LYE132" s="3"/>
      <c r="LYF132" s="3"/>
      <c r="LYG132" s="3"/>
      <c r="LYH132" s="3"/>
      <c r="LYI132" s="3"/>
      <c r="LYJ132" s="3"/>
      <c r="LYK132" s="3"/>
      <c r="LYL132" s="3"/>
      <c r="LYM132" s="3"/>
      <c r="LYN132" s="3"/>
      <c r="LYO132" s="3"/>
      <c r="LYP132" s="3"/>
      <c r="LYQ132" s="3"/>
      <c r="LYR132" s="3"/>
      <c r="LYS132" s="3"/>
      <c r="LYT132" s="3"/>
      <c r="LYU132" s="3"/>
      <c r="LYV132" s="3"/>
      <c r="LYW132" s="3"/>
      <c r="LYX132" s="3"/>
      <c r="LYY132" s="3"/>
      <c r="LYZ132" s="3"/>
      <c r="LZA132" s="3"/>
      <c r="LZB132" s="3"/>
      <c r="LZC132" s="3"/>
      <c r="LZD132" s="3"/>
      <c r="LZE132" s="3"/>
      <c r="LZF132" s="3"/>
      <c r="LZG132" s="3"/>
      <c r="LZH132" s="3"/>
      <c r="LZI132" s="3"/>
      <c r="LZJ132" s="3"/>
      <c r="LZK132" s="3"/>
      <c r="LZL132" s="3"/>
      <c r="LZM132" s="3"/>
      <c r="LZN132" s="3"/>
      <c r="LZO132" s="3"/>
      <c r="LZP132" s="3"/>
      <c r="LZQ132" s="3"/>
      <c r="LZR132" s="3"/>
      <c r="LZS132" s="3"/>
      <c r="LZT132" s="3"/>
      <c r="LZU132" s="3"/>
      <c r="LZV132" s="3"/>
      <c r="LZW132" s="3"/>
      <c r="LZX132" s="3"/>
      <c r="LZY132" s="3"/>
      <c r="LZZ132" s="3"/>
      <c r="MAA132" s="3"/>
      <c r="MAB132" s="3"/>
      <c r="MAC132" s="3"/>
      <c r="MAD132" s="3"/>
      <c r="MAE132" s="3"/>
      <c r="MAF132" s="3"/>
      <c r="MAG132" s="3"/>
      <c r="MAH132" s="3"/>
      <c r="MAI132" s="3"/>
      <c r="MAJ132" s="3"/>
      <c r="MAK132" s="3"/>
      <c r="MAL132" s="3"/>
      <c r="MAM132" s="3"/>
      <c r="MAN132" s="3"/>
      <c r="MAO132" s="3"/>
      <c r="MAP132" s="3"/>
      <c r="MAQ132" s="3"/>
      <c r="MAR132" s="3"/>
      <c r="MAS132" s="3"/>
      <c r="MAT132" s="3"/>
      <c r="MAU132" s="3"/>
      <c r="MAV132" s="3"/>
      <c r="MAW132" s="3"/>
      <c r="MAX132" s="3"/>
      <c r="MAY132" s="3"/>
      <c r="MAZ132" s="3"/>
      <c r="MBA132" s="3"/>
      <c r="MBB132" s="3"/>
      <c r="MBC132" s="3"/>
      <c r="MBD132" s="3"/>
      <c r="MBE132" s="3"/>
      <c r="MBF132" s="3"/>
      <c r="MBG132" s="3"/>
      <c r="MBH132" s="3"/>
      <c r="MBI132" s="3"/>
      <c r="MBJ132" s="3"/>
      <c r="MBK132" s="3"/>
      <c r="MBL132" s="3"/>
      <c r="MBM132" s="3"/>
      <c r="MBN132" s="3"/>
      <c r="MBO132" s="3"/>
      <c r="MBP132" s="3"/>
      <c r="MBQ132" s="3"/>
      <c r="MBR132" s="3"/>
      <c r="MBS132" s="3"/>
      <c r="MBT132" s="3"/>
      <c r="MBU132" s="3"/>
      <c r="MBV132" s="3"/>
      <c r="MBW132" s="3"/>
      <c r="MBX132" s="3"/>
      <c r="MBY132" s="3"/>
      <c r="MBZ132" s="3"/>
      <c r="MCA132" s="3"/>
      <c r="MCB132" s="3"/>
      <c r="MCC132" s="3"/>
      <c r="MCD132" s="3"/>
      <c r="MCE132" s="3"/>
      <c r="MCF132" s="3"/>
      <c r="MCG132" s="3"/>
      <c r="MCH132" s="3"/>
      <c r="MCI132" s="3"/>
      <c r="MCJ132" s="3"/>
      <c r="MCK132" s="3"/>
      <c r="MCL132" s="3"/>
      <c r="MCM132" s="3"/>
      <c r="MCN132" s="3"/>
      <c r="MCO132" s="3"/>
      <c r="MCP132" s="3"/>
      <c r="MCQ132" s="3"/>
      <c r="MCR132" s="3"/>
      <c r="MCS132" s="3"/>
      <c r="MCT132" s="3"/>
      <c r="MCU132" s="3"/>
      <c r="MCV132" s="3"/>
      <c r="MCW132" s="3"/>
      <c r="MCX132" s="3"/>
      <c r="MCY132" s="3"/>
      <c r="MCZ132" s="3"/>
      <c r="MDA132" s="3"/>
      <c r="MDB132" s="3"/>
      <c r="MDC132" s="3"/>
      <c r="MDD132" s="3"/>
      <c r="MDE132" s="3"/>
      <c r="MDF132" s="3"/>
      <c r="MDG132" s="3"/>
      <c r="MDH132" s="3"/>
      <c r="MDI132" s="3"/>
      <c r="MDJ132" s="3"/>
      <c r="MDK132" s="3"/>
      <c r="MDL132" s="3"/>
      <c r="MDM132" s="3"/>
      <c r="MDN132" s="3"/>
      <c r="MDO132" s="3"/>
      <c r="MDP132" s="3"/>
      <c r="MDQ132" s="3"/>
      <c r="MDR132" s="3"/>
      <c r="MDS132" s="3"/>
      <c r="MDT132" s="3"/>
      <c r="MDU132" s="3"/>
      <c r="MDV132" s="3"/>
      <c r="MDW132" s="3"/>
      <c r="MDX132" s="3"/>
      <c r="MDY132" s="3"/>
      <c r="MDZ132" s="3"/>
      <c r="MEA132" s="3"/>
      <c r="MEB132" s="3"/>
      <c r="MEC132" s="3"/>
      <c r="MED132" s="3"/>
      <c r="MEE132" s="3"/>
      <c r="MEF132" s="3"/>
      <c r="MEG132" s="3"/>
      <c r="MEH132" s="3"/>
      <c r="MEI132" s="3"/>
      <c r="MEJ132" s="3"/>
      <c r="MEK132" s="3"/>
      <c r="MEL132" s="3"/>
      <c r="MEM132" s="3"/>
      <c r="MEN132" s="3"/>
      <c r="MEO132" s="3"/>
      <c r="MEP132" s="3"/>
      <c r="MEQ132" s="3"/>
      <c r="MER132" s="3"/>
      <c r="MES132" s="3"/>
      <c r="MET132" s="3"/>
      <c r="MEU132" s="3"/>
      <c r="MEV132" s="3"/>
      <c r="MEW132" s="3"/>
      <c r="MEX132" s="3"/>
      <c r="MEY132" s="3"/>
      <c r="MEZ132" s="3"/>
      <c r="MFA132" s="3"/>
      <c r="MFB132" s="3"/>
      <c r="MFC132" s="3"/>
      <c r="MFD132" s="3"/>
      <c r="MFE132" s="3"/>
      <c r="MFF132" s="3"/>
      <c r="MFG132" s="3"/>
      <c r="MFH132" s="3"/>
      <c r="MFI132" s="3"/>
      <c r="MFJ132" s="3"/>
      <c r="MFK132" s="3"/>
      <c r="MFL132" s="3"/>
      <c r="MFM132" s="3"/>
      <c r="MFN132" s="3"/>
      <c r="MFO132" s="3"/>
      <c r="MFP132" s="3"/>
      <c r="MFQ132" s="3"/>
      <c r="MFR132" s="3"/>
      <c r="MFS132" s="3"/>
      <c r="MFT132" s="3"/>
      <c r="MFU132" s="3"/>
      <c r="MFV132" s="3"/>
      <c r="MFW132" s="3"/>
      <c r="MFX132" s="3"/>
      <c r="MFY132" s="3"/>
      <c r="MFZ132" s="3"/>
      <c r="MGA132" s="3"/>
      <c r="MGB132" s="3"/>
      <c r="MGC132" s="3"/>
      <c r="MGD132" s="3"/>
      <c r="MGE132" s="3"/>
      <c r="MGF132" s="3"/>
      <c r="MGG132" s="3"/>
      <c r="MGH132" s="3"/>
      <c r="MGI132" s="3"/>
      <c r="MGJ132" s="3"/>
      <c r="MGK132" s="3"/>
      <c r="MGL132" s="3"/>
      <c r="MGM132" s="3"/>
      <c r="MGN132" s="3"/>
      <c r="MGO132" s="3"/>
      <c r="MGP132" s="3"/>
      <c r="MGQ132" s="3"/>
      <c r="MGR132" s="3"/>
      <c r="MGS132" s="3"/>
      <c r="MGT132" s="3"/>
      <c r="MGU132" s="3"/>
      <c r="MGV132" s="3"/>
      <c r="MGW132" s="3"/>
      <c r="MGX132" s="3"/>
      <c r="MGY132" s="3"/>
      <c r="MGZ132" s="3"/>
      <c r="MHA132" s="3"/>
      <c r="MHB132" s="3"/>
      <c r="MHC132" s="3"/>
      <c r="MHD132" s="3"/>
      <c r="MHE132" s="3"/>
      <c r="MHF132" s="3"/>
      <c r="MHG132" s="3"/>
      <c r="MHH132" s="3"/>
      <c r="MHI132" s="3"/>
      <c r="MHJ132" s="3"/>
      <c r="MHK132" s="3"/>
      <c r="MHL132" s="3"/>
      <c r="MHM132" s="3"/>
      <c r="MHN132" s="3"/>
      <c r="MHO132" s="3"/>
      <c r="MHP132" s="3"/>
      <c r="MHQ132" s="3"/>
      <c r="MHR132" s="3"/>
      <c r="MHS132" s="3"/>
      <c r="MHT132" s="3"/>
      <c r="MHU132" s="3"/>
      <c r="MHV132" s="3"/>
      <c r="MHW132" s="3"/>
      <c r="MHX132" s="3"/>
      <c r="MHY132" s="3"/>
      <c r="MHZ132" s="3"/>
      <c r="MIA132" s="3"/>
      <c r="MIB132" s="3"/>
      <c r="MIC132" s="3"/>
      <c r="MID132" s="3"/>
      <c r="MIE132" s="3"/>
      <c r="MIF132" s="3"/>
      <c r="MIG132" s="3"/>
      <c r="MIH132" s="3"/>
      <c r="MII132" s="3"/>
      <c r="MIJ132" s="3"/>
      <c r="MIK132" s="3"/>
      <c r="MIL132" s="3"/>
      <c r="MIM132" s="3"/>
      <c r="MIN132" s="3"/>
      <c r="MIO132" s="3"/>
      <c r="MIP132" s="3"/>
      <c r="MIQ132" s="3"/>
      <c r="MIR132" s="3"/>
      <c r="MIS132" s="3"/>
      <c r="MIT132" s="3"/>
      <c r="MIU132" s="3"/>
      <c r="MIV132" s="3"/>
      <c r="MIW132" s="3"/>
      <c r="MIX132" s="3"/>
      <c r="MIY132" s="3"/>
      <c r="MIZ132" s="3"/>
      <c r="MJA132" s="3"/>
      <c r="MJB132" s="3"/>
      <c r="MJC132" s="3"/>
      <c r="MJD132" s="3"/>
      <c r="MJE132" s="3"/>
      <c r="MJF132" s="3"/>
      <c r="MJG132" s="3"/>
      <c r="MJH132" s="3"/>
      <c r="MJI132" s="3"/>
      <c r="MJJ132" s="3"/>
      <c r="MJK132" s="3"/>
      <c r="MJL132" s="3"/>
      <c r="MJM132" s="3"/>
      <c r="MJN132" s="3"/>
      <c r="MJO132" s="3"/>
      <c r="MJP132" s="3"/>
      <c r="MJQ132" s="3"/>
      <c r="MJR132" s="3"/>
      <c r="MJS132" s="3"/>
      <c r="MJT132" s="3"/>
      <c r="MJU132" s="3"/>
      <c r="MJV132" s="3"/>
      <c r="MJW132" s="3"/>
      <c r="MJX132" s="3"/>
      <c r="MJY132" s="3"/>
      <c r="MJZ132" s="3"/>
      <c r="MKA132" s="3"/>
      <c r="MKB132" s="3"/>
      <c r="MKC132" s="3"/>
      <c r="MKD132" s="3"/>
      <c r="MKE132" s="3"/>
      <c r="MKF132" s="3"/>
      <c r="MKG132" s="3"/>
      <c r="MKH132" s="3"/>
      <c r="MKI132" s="3"/>
      <c r="MKJ132" s="3"/>
      <c r="MKK132" s="3"/>
      <c r="MKL132" s="3"/>
      <c r="MKM132" s="3"/>
      <c r="MKN132" s="3"/>
      <c r="MKO132" s="3"/>
      <c r="MKP132" s="3"/>
      <c r="MKQ132" s="3"/>
      <c r="MKR132" s="3"/>
      <c r="MKS132" s="3"/>
      <c r="MKT132" s="3"/>
      <c r="MKU132" s="3"/>
      <c r="MKV132" s="3"/>
      <c r="MKW132" s="3"/>
      <c r="MKX132" s="3"/>
      <c r="MKY132" s="3"/>
      <c r="MKZ132" s="3"/>
      <c r="MLA132" s="3"/>
      <c r="MLB132" s="3"/>
      <c r="MLC132" s="3"/>
      <c r="MLD132" s="3"/>
      <c r="MLE132" s="3"/>
      <c r="MLF132" s="3"/>
      <c r="MLG132" s="3"/>
      <c r="MLH132" s="3"/>
      <c r="MLI132" s="3"/>
      <c r="MLJ132" s="3"/>
      <c r="MLK132" s="3"/>
      <c r="MLL132" s="3"/>
      <c r="MLM132" s="3"/>
      <c r="MLN132" s="3"/>
      <c r="MLO132" s="3"/>
      <c r="MLP132" s="3"/>
      <c r="MLQ132" s="3"/>
      <c r="MLR132" s="3"/>
      <c r="MLS132" s="3"/>
      <c r="MLT132" s="3"/>
      <c r="MLU132" s="3"/>
      <c r="MLV132" s="3"/>
      <c r="MLW132" s="3"/>
      <c r="MLX132" s="3"/>
      <c r="MLY132" s="3"/>
      <c r="MLZ132" s="3"/>
      <c r="MMA132" s="3"/>
      <c r="MMB132" s="3"/>
      <c r="MMC132" s="3"/>
      <c r="MMD132" s="3"/>
      <c r="MME132" s="3"/>
      <c r="MMF132" s="3"/>
      <c r="MMG132" s="3"/>
      <c r="MMH132" s="3"/>
      <c r="MMI132" s="3"/>
      <c r="MMJ132" s="3"/>
      <c r="MMK132" s="3"/>
      <c r="MML132" s="3"/>
      <c r="MMM132" s="3"/>
      <c r="MMN132" s="3"/>
      <c r="MMO132" s="3"/>
      <c r="MMP132" s="3"/>
      <c r="MMQ132" s="3"/>
      <c r="MMR132" s="3"/>
      <c r="MMS132" s="3"/>
      <c r="MMT132" s="3"/>
      <c r="MMU132" s="3"/>
      <c r="MMV132" s="3"/>
      <c r="MMW132" s="3"/>
      <c r="MMX132" s="3"/>
      <c r="MMY132" s="3"/>
      <c r="MMZ132" s="3"/>
      <c r="MNA132" s="3"/>
      <c r="MNB132" s="3"/>
      <c r="MNC132" s="3"/>
      <c r="MND132" s="3"/>
      <c r="MNE132" s="3"/>
      <c r="MNF132" s="3"/>
      <c r="MNG132" s="3"/>
      <c r="MNH132" s="3"/>
      <c r="MNI132" s="3"/>
      <c r="MNJ132" s="3"/>
      <c r="MNK132" s="3"/>
      <c r="MNL132" s="3"/>
      <c r="MNM132" s="3"/>
      <c r="MNN132" s="3"/>
      <c r="MNO132" s="3"/>
      <c r="MNP132" s="3"/>
      <c r="MNQ132" s="3"/>
      <c r="MNR132" s="3"/>
      <c r="MNS132" s="3"/>
      <c r="MNT132" s="3"/>
      <c r="MNU132" s="3"/>
      <c r="MNV132" s="3"/>
      <c r="MNW132" s="3"/>
      <c r="MNX132" s="3"/>
      <c r="MNY132" s="3"/>
      <c r="MNZ132" s="3"/>
      <c r="MOA132" s="3"/>
      <c r="MOB132" s="3"/>
      <c r="MOC132" s="3"/>
      <c r="MOD132" s="3"/>
      <c r="MOE132" s="3"/>
      <c r="MOF132" s="3"/>
      <c r="MOG132" s="3"/>
      <c r="MOH132" s="3"/>
      <c r="MOI132" s="3"/>
      <c r="MOJ132" s="3"/>
      <c r="MOK132" s="3"/>
      <c r="MOL132" s="3"/>
      <c r="MOM132" s="3"/>
      <c r="MON132" s="3"/>
      <c r="MOO132" s="3"/>
      <c r="MOP132" s="3"/>
      <c r="MOQ132" s="3"/>
      <c r="MOR132" s="3"/>
      <c r="MOS132" s="3"/>
      <c r="MOT132" s="3"/>
      <c r="MOU132" s="3"/>
      <c r="MOV132" s="3"/>
      <c r="MOW132" s="3"/>
      <c r="MOX132" s="3"/>
      <c r="MOY132" s="3"/>
      <c r="MOZ132" s="3"/>
      <c r="MPA132" s="3"/>
      <c r="MPB132" s="3"/>
      <c r="MPC132" s="3"/>
      <c r="MPD132" s="3"/>
      <c r="MPE132" s="3"/>
      <c r="MPF132" s="3"/>
      <c r="MPG132" s="3"/>
      <c r="MPH132" s="3"/>
      <c r="MPI132" s="3"/>
      <c r="MPJ132" s="3"/>
      <c r="MPK132" s="3"/>
      <c r="MPL132" s="3"/>
      <c r="MPM132" s="3"/>
      <c r="MPN132" s="3"/>
      <c r="MPO132" s="3"/>
      <c r="MPP132" s="3"/>
      <c r="MPQ132" s="3"/>
      <c r="MPR132" s="3"/>
      <c r="MPS132" s="3"/>
      <c r="MPT132" s="3"/>
      <c r="MPU132" s="3"/>
      <c r="MPV132" s="3"/>
      <c r="MPW132" s="3"/>
      <c r="MPX132" s="3"/>
      <c r="MPY132" s="3"/>
      <c r="MPZ132" s="3"/>
      <c r="MQA132" s="3"/>
      <c r="MQB132" s="3"/>
      <c r="MQC132" s="3"/>
      <c r="MQD132" s="3"/>
      <c r="MQE132" s="3"/>
      <c r="MQF132" s="3"/>
      <c r="MQG132" s="3"/>
      <c r="MQH132" s="3"/>
      <c r="MQI132" s="3"/>
      <c r="MQJ132" s="3"/>
      <c r="MQK132" s="3"/>
      <c r="MQL132" s="3"/>
      <c r="MQM132" s="3"/>
      <c r="MQN132" s="3"/>
      <c r="MQO132" s="3"/>
      <c r="MQP132" s="3"/>
      <c r="MQQ132" s="3"/>
      <c r="MQR132" s="3"/>
      <c r="MQS132" s="3"/>
      <c r="MQT132" s="3"/>
      <c r="MQU132" s="3"/>
      <c r="MQV132" s="3"/>
      <c r="MQW132" s="3"/>
      <c r="MQX132" s="3"/>
      <c r="MQY132" s="3"/>
      <c r="MQZ132" s="3"/>
      <c r="MRA132" s="3"/>
      <c r="MRB132" s="3"/>
      <c r="MRC132" s="3"/>
      <c r="MRD132" s="3"/>
      <c r="MRE132" s="3"/>
      <c r="MRF132" s="3"/>
      <c r="MRG132" s="3"/>
      <c r="MRH132" s="3"/>
      <c r="MRI132" s="3"/>
      <c r="MRJ132" s="3"/>
      <c r="MRK132" s="3"/>
      <c r="MRL132" s="3"/>
      <c r="MRM132" s="3"/>
      <c r="MRN132" s="3"/>
      <c r="MRO132" s="3"/>
      <c r="MRP132" s="3"/>
      <c r="MRQ132" s="3"/>
      <c r="MRR132" s="3"/>
      <c r="MRS132" s="3"/>
      <c r="MRT132" s="3"/>
      <c r="MRU132" s="3"/>
      <c r="MRV132" s="3"/>
      <c r="MRW132" s="3"/>
      <c r="MRX132" s="3"/>
      <c r="MRY132" s="3"/>
      <c r="MRZ132" s="3"/>
      <c r="MSA132" s="3"/>
      <c r="MSB132" s="3"/>
      <c r="MSC132" s="3"/>
      <c r="MSD132" s="3"/>
      <c r="MSE132" s="3"/>
      <c r="MSF132" s="3"/>
      <c r="MSG132" s="3"/>
      <c r="MSH132" s="3"/>
      <c r="MSI132" s="3"/>
      <c r="MSJ132" s="3"/>
      <c r="MSK132" s="3"/>
      <c r="MSL132" s="3"/>
      <c r="MSM132" s="3"/>
      <c r="MSN132" s="3"/>
      <c r="MSO132" s="3"/>
      <c r="MSP132" s="3"/>
      <c r="MSQ132" s="3"/>
      <c r="MSR132" s="3"/>
      <c r="MSS132" s="3"/>
      <c r="MST132" s="3"/>
      <c r="MSU132" s="3"/>
      <c r="MSV132" s="3"/>
      <c r="MSW132" s="3"/>
      <c r="MSX132" s="3"/>
      <c r="MSY132" s="3"/>
      <c r="MSZ132" s="3"/>
      <c r="MTA132" s="3"/>
      <c r="MTB132" s="3"/>
      <c r="MTC132" s="3"/>
      <c r="MTD132" s="3"/>
      <c r="MTE132" s="3"/>
      <c r="MTF132" s="3"/>
      <c r="MTG132" s="3"/>
      <c r="MTH132" s="3"/>
      <c r="MTI132" s="3"/>
      <c r="MTJ132" s="3"/>
      <c r="MTK132" s="3"/>
      <c r="MTL132" s="3"/>
      <c r="MTM132" s="3"/>
      <c r="MTN132" s="3"/>
      <c r="MTO132" s="3"/>
      <c r="MTP132" s="3"/>
      <c r="MTQ132" s="3"/>
      <c r="MTR132" s="3"/>
      <c r="MTS132" s="3"/>
      <c r="MTT132" s="3"/>
      <c r="MTU132" s="3"/>
      <c r="MTV132" s="3"/>
      <c r="MTW132" s="3"/>
      <c r="MTX132" s="3"/>
      <c r="MTY132" s="3"/>
      <c r="MTZ132" s="3"/>
      <c r="MUA132" s="3"/>
      <c r="MUB132" s="3"/>
      <c r="MUC132" s="3"/>
      <c r="MUD132" s="3"/>
      <c r="MUE132" s="3"/>
      <c r="MUF132" s="3"/>
      <c r="MUG132" s="3"/>
      <c r="MUH132" s="3"/>
      <c r="MUI132" s="3"/>
      <c r="MUJ132" s="3"/>
      <c r="MUK132" s="3"/>
      <c r="MUL132" s="3"/>
      <c r="MUM132" s="3"/>
      <c r="MUN132" s="3"/>
      <c r="MUO132" s="3"/>
      <c r="MUP132" s="3"/>
      <c r="MUQ132" s="3"/>
      <c r="MUR132" s="3"/>
      <c r="MUS132" s="3"/>
      <c r="MUT132" s="3"/>
      <c r="MUU132" s="3"/>
      <c r="MUV132" s="3"/>
      <c r="MUW132" s="3"/>
      <c r="MUX132" s="3"/>
      <c r="MUY132" s="3"/>
      <c r="MUZ132" s="3"/>
      <c r="MVA132" s="3"/>
      <c r="MVB132" s="3"/>
      <c r="MVC132" s="3"/>
      <c r="MVD132" s="3"/>
      <c r="MVE132" s="3"/>
      <c r="MVF132" s="3"/>
      <c r="MVG132" s="3"/>
      <c r="MVH132" s="3"/>
      <c r="MVI132" s="3"/>
      <c r="MVJ132" s="3"/>
      <c r="MVK132" s="3"/>
      <c r="MVL132" s="3"/>
      <c r="MVM132" s="3"/>
      <c r="MVN132" s="3"/>
      <c r="MVO132" s="3"/>
      <c r="MVP132" s="3"/>
      <c r="MVQ132" s="3"/>
      <c r="MVR132" s="3"/>
      <c r="MVS132" s="3"/>
      <c r="MVT132" s="3"/>
      <c r="MVU132" s="3"/>
      <c r="MVV132" s="3"/>
      <c r="MVW132" s="3"/>
      <c r="MVX132" s="3"/>
      <c r="MVY132" s="3"/>
      <c r="MVZ132" s="3"/>
      <c r="MWA132" s="3"/>
      <c r="MWB132" s="3"/>
      <c r="MWC132" s="3"/>
      <c r="MWD132" s="3"/>
      <c r="MWE132" s="3"/>
      <c r="MWF132" s="3"/>
      <c r="MWG132" s="3"/>
      <c r="MWH132" s="3"/>
      <c r="MWI132" s="3"/>
      <c r="MWJ132" s="3"/>
      <c r="MWK132" s="3"/>
      <c r="MWL132" s="3"/>
      <c r="MWM132" s="3"/>
      <c r="MWN132" s="3"/>
      <c r="MWO132" s="3"/>
      <c r="MWP132" s="3"/>
      <c r="MWQ132" s="3"/>
      <c r="MWR132" s="3"/>
      <c r="MWS132" s="3"/>
      <c r="MWT132" s="3"/>
      <c r="MWU132" s="3"/>
      <c r="MWV132" s="3"/>
      <c r="MWW132" s="3"/>
      <c r="MWX132" s="3"/>
      <c r="MWY132" s="3"/>
      <c r="MWZ132" s="3"/>
      <c r="MXA132" s="3"/>
      <c r="MXB132" s="3"/>
      <c r="MXC132" s="3"/>
      <c r="MXD132" s="3"/>
      <c r="MXE132" s="3"/>
      <c r="MXF132" s="3"/>
      <c r="MXG132" s="3"/>
      <c r="MXH132" s="3"/>
      <c r="MXI132" s="3"/>
      <c r="MXJ132" s="3"/>
      <c r="MXK132" s="3"/>
      <c r="MXL132" s="3"/>
      <c r="MXM132" s="3"/>
      <c r="MXN132" s="3"/>
      <c r="MXO132" s="3"/>
      <c r="MXP132" s="3"/>
      <c r="MXQ132" s="3"/>
      <c r="MXR132" s="3"/>
      <c r="MXS132" s="3"/>
      <c r="MXT132" s="3"/>
      <c r="MXU132" s="3"/>
      <c r="MXV132" s="3"/>
      <c r="MXW132" s="3"/>
      <c r="MXX132" s="3"/>
      <c r="MXY132" s="3"/>
      <c r="MXZ132" s="3"/>
      <c r="MYA132" s="3"/>
      <c r="MYB132" s="3"/>
      <c r="MYC132" s="3"/>
      <c r="MYD132" s="3"/>
      <c r="MYE132" s="3"/>
      <c r="MYF132" s="3"/>
      <c r="MYG132" s="3"/>
      <c r="MYH132" s="3"/>
      <c r="MYI132" s="3"/>
      <c r="MYJ132" s="3"/>
      <c r="MYK132" s="3"/>
      <c r="MYL132" s="3"/>
      <c r="MYM132" s="3"/>
      <c r="MYN132" s="3"/>
      <c r="MYO132" s="3"/>
      <c r="MYP132" s="3"/>
      <c r="MYQ132" s="3"/>
      <c r="MYR132" s="3"/>
      <c r="MYS132" s="3"/>
      <c r="MYT132" s="3"/>
      <c r="MYU132" s="3"/>
      <c r="MYV132" s="3"/>
      <c r="MYW132" s="3"/>
      <c r="MYX132" s="3"/>
      <c r="MYY132" s="3"/>
      <c r="MYZ132" s="3"/>
      <c r="MZA132" s="3"/>
      <c r="MZB132" s="3"/>
      <c r="MZC132" s="3"/>
      <c r="MZD132" s="3"/>
      <c r="MZE132" s="3"/>
      <c r="MZF132" s="3"/>
      <c r="MZG132" s="3"/>
      <c r="MZH132" s="3"/>
      <c r="MZI132" s="3"/>
      <c r="MZJ132" s="3"/>
      <c r="MZK132" s="3"/>
      <c r="MZL132" s="3"/>
      <c r="MZM132" s="3"/>
      <c r="MZN132" s="3"/>
      <c r="MZO132" s="3"/>
      <c r="MZP132" s="3"/>
      <c r="MZQ132" s="3"/>
      <c r="MZR132" s="3"/>
      <c r="MZS132" s="3"/>
      <c r="MZT132" s="3"/>
      <c r="MZU132" s="3"/>
      <c r="MZV132" s="3"/>
      <c r="MZW132" s="3"/>
      <c r="MZX132" s="3"/>
      <c r="MZY132" s="3"/>
      <c r="MZZ132" s="3"/>
      <c r="NAA132" s="3"/>
      <c r="NAB132" s="3"/>
      <c r="NAC132" s="3"/>
      <c r="NAD132" s="3"/>
      <c r="NAE132" s="3"/>
      <c r="NAF132" s="3"/>
      <c r="NAG132" s="3"/>
      <c r="NAH132" s="3"/>
      <c r="NAI132" s="3"/>
      <c r="NAJ132" s="3"/>
      <c r="NAK132" s="3"/>
      <c r="NAL132" s="3"/>
      <c r="NAM132" s="3"/>
      <c r="NAN132" s="3"/>
      <c r="NAO132" s="3"/>
      <c r="NAP132" s="3"/>
      <c r="NAQ132" s="3"/>
      <c r="NAR132" s="3"/>
      <c r="NAS132" s="3"/>
      <c r="NAT132" s="3"/>
      <c r="NAU132" s="3"/>
      <c r="NAV132" s="3"/>
      <c r="NAW132" s="3"/>
      <c r="NAX132" s="3"/>
      <c r="NAY132" s="3"/>
      <c r="NAZ132" s="3"/>
      <c r="NBA132" s="3"/>
      <c r="NBB132" s="3"/>
      <c r="NBC132" s="3"/>
      <c r="NBD132" s="3"/>
      <c r="NBE132" s="3"/>
      <c r="NBF132" s="3"/>
      <c r="NBG132" s="3"/>
      <c r="NBH132" s="3"/>
      <c r="NBI132" s="3"/>
      <c r="NBJ132" s="3"/>
      <c r="NBK132" s="3"/>
      <c r="NBL132" s="3"/>
      <c r="NBM132" s="3"/>
      <c r="NBN132" s="3"/>
      <c r="NBO132" s="3"/>
      <c r="NBP132" s="3"/>
      <c r="NBQ132" s="3"/>
      <c r="NBR132" s="3"/>
      <c r="NBS132" s="3"/>
      <c r="NBT132" s="3"/>
      <c r="NBU132" s="3"/>
      <c r="NBV132" s="3"/>
      <c r="NBW132" s="3"/>
      <c r="NBX132" s="3"/>
      <c r="NBY132" s="3"/>
      <c r="NBZ132" s="3"/>
      <c r="NCA132" s="3"/>
      <c r="NCB132" s="3"/>
      <c r="NCC132" s="3"/>
      <c r="NCD132" s="3"/>
      <c r="NCE132" s="3"/>
      <c r="NCF132" s="3"/>
      <c r="NCG132" s="3"/>
      <c r="NCH132" s="3"/>
      <c r="NCI132" s="3"/>
      <c r="NCJ132" s="3"/>
      <c r="NCK132" s="3"/>
      <c r="NCL132" s="3"/>
      <c r="NCM132" s="3"/>
      <c r="NCN132" s="3"/>
      <c r="NCO132" s="3"/>
      <c r="NCP132" s="3"/>
      <c r="NCQ132" s="3"/>
      <c r="NCR132" s="3"/>
      <c r="NCS132" s="3"/>
      <c r="NCT132" s="3"/>
      <c r="NCU132" s="3"/>
      <c r="NCV132" s="3"/>
      <c r="NCW132" s="3"/>
      <c r="NCX132" s="3"/>
      <c r="NCY132" s="3"/>
      <c r="NCZ132" s="3"/>
      <c r="NDA132" s="3"/>
      <c r="NDB132" s="3"/>
      <c r="NDC132" s="3"/>
      <c r="NDD132" s="3"/>
      <c r="NDE132" s="3"/>
      <c r="NDF132" s="3"/>
      <c r="NDG132" s="3"/>
      <c r="NDH132" s="3"/>
      <c r="NDI132" s="3"/>
      <c r="NDJ132" s="3"/>
      <c r="NDK132" s="3"/>
      <c r="NDL132" s="3"/>
      <c r="NDM132" s="3"/>
      <c r="NDN132" s="3"/>
      <c r="NDO132" s="3"/>
      <c r="NDP132" s="3"/>
      <c r="NDQ132" s="3"/>
      <c r="NDR132" s="3"/>
      <c r="NDS132" s="3"/>
      <c r="NDT132" s="3"/>
      <c r="NDU132" s="3"/>
      <c r="NDV132" s="3"/>
      <c r="NDW132" s="3"/>
      <c r="NDX132" s="3"/>
      <c r="NDY132" s="3"/>
      <c r="NDZ132" s="3"/>
      <c r="NEA132" s="3"/>
      <c r="NEB132" s="3"/>
      <c r="NEC132" s="3"/>
      <c r="NED132" s="3"/>
      <c r="NEE132" s="3"/>
      <c r="NEF132" s="3"/>
      <c r="NEG132" s="3"/>
      <c r="NEH132" s="3"/>
      <c r="NEI132" s="3"/>
      <c r="NEJ132" s="3"/>
      <c r="NEK132" s="3"/>
      <c r="NEL132" s="3"/>
      <c r="NEM132" s="3"/>
      <c r="NEN132" s="3"/>
      <c r="NEO132" s="3"/>
      <c r="NEP132" s="3"/>
      <c r="NEQ132" s="3"/>
      <c r="NER132" s="3"/>
      <c r="NES132" s="3"/>
      <c r="NET132" s="3"/>
      <c r="NEU132" s="3"/>
      <c r="NEV132" s="3"/>
      <c r="NEW132" s="3"/>
      <c r="NEX132" s="3"/>
      <c r="NEY132" s="3"/>
      <c r="NEZ132" s="3"/>
      <c r="NFA132" s="3"/>
      <c r="NFB132" s="3"/>
      <c r="NFC132" s="3"/>
      <c r="NFD132" s="3"/>
      <c r="NFE132" s="3"/>
      <c r="NFF132" s="3"/>
      <c r="NFG132" s="3"/>
      <c r="NFH132" s="3"/>
      <c r="NFI132" s="3"/>
      <c r="NFJ132" s="3"/>
      <c r="NFK132" s="3"/>
      <c r="NFL132" s="3"/>
      <c r="NFM132" s="3"/>
      <c r="NFN132" s="3"/>
      <c r="NFO132" s="3"/>
      <c r="NFP132" s="3"/>
      <c r="NFQ132" s="3"/>
      <c r="NFR132" s="3"/>
      <c r="NFS132" s="3"/>
      <c r="NFT132" s="3"/>
      <c r="NFU132" s="3"/>
      <c r="NFV132" s="3"/>
      <c r="NFW132" s="3"/>
      <c r="NFX132" s="3"/>
      <c r="NFY132" s="3"/>
      <c r="NFZ132" s="3"/>
      <c r="NGA132" s="3"/>
      <c r="NGB132" s="3"/>
      <c r="NGC132" s="3"/>
      <c r="NGD132" s="3"/>
      <c r="NGE132" s="3"/>
      <c r="NGF132" s="3"/>
      <c r="NGG132" s="3"/>
      <c r="NGH132" s="3"/>
      <c r="NGI132" s="3"/>
      <c r="NGJ132" s="3"/>
      <c r="NGK132" s="3"/>
      <c r="NGL132" s="3"/>
      <c r="NGM132" s="3"/>
      <c r="NGN132" s="3"/>
      <c r="NGO132" s="3"/>
      <c r="NGP132" s="3"/>
      <c r="NGQ132" s="3"/>
      <c r="NGR132" s="3"/>
      <c r="NGS132" s="3"/>
      <c r="NGT132" s="3"/>
      <c r="NGU132" s="3"/>
      <c r="NGV132" s="3"/>
      <c r="NGW132" s="3"/>
      <c r="NGX132" s="3"/>
      <c r="NGY132" s="3"/>
      <c r="NGZ132" s="3"/>
      <c r="NHA132" s="3"/>
      <c r="NHB132" s="3"/>
      <c r="NHC132" s="3"/>
      <c r="NHD132" s="3"/>
      <c r="NHE132" s="3"/>
      <c r="NHF132" s="3"/>
      <c r="NHG132" s="3"/>
      <c r="NHH132" s="3"/>
      <c r="NHI132" s="3"/>
      <c r="NHJ132" s="3"/>
      <c r="NHK132" s="3"/>
      <c r="NHL132" s="3"/>
      <c r="NHM132" s="3"/>
      <c r="NHN132" s="3"/>
      <c r="NHO132" s="3"/>
      <c r="NHP132" s="3"/>
      <c r="NHQ132" s="3"/>
      <c r="NHR132" s="3"/>
      <c r="NHS132" s="3"/>
      <c r="NHT132" s="3"/>
      <c r="NHU132" s="3"/>
      <c r="NHV132" s="3"/>
      <c r="NHW132" s="3"/>
      <c r="NHX132" s="3"/>
      <c r="NHY132" s="3"/>
      <c r="NHZ132" s="3"/>
      <c r="NIA132" s="3"/>
      <c r="NIB132" s="3"/>
      <c r="NIC132" s="3"/>
      <c r="NID132" s="3"/>
      <c r="NIE132" s="3"/>
      <c r="NIF132" s="3"/>
      <c r="NIG132" s="3"/>
      <c r="NIH132" s="3"/>
      <c r="NII132" s="3"/>
      <c r="NIJ132" s="3"/>
      <c r="NIK132" s="3"/>
      <c r="NIL132" s="3"/>
      <c r="NIM132" s="3"/>
      <c r="NIN132" s="3"/>
      <c r="NIO132" s="3"/>
      <c r="NIP132" s="3"/>
      <c r="NIQ132" s="3"/>
      <c r="NIR132" s="3"/>
      <c r="NIS132" s="3"/>
      <c r="NIT132" s="3"/>
      <c r="NIU132" s="3"/>
      <c r="NIV132" s="3"/>
      <c r="NIW132" s="3"/>
      <c r="NIX132" s="3"/>
      <c r="NIY132" s="3"/>
      <c r="NIZ132" s="3"/>
      <c r="NJA132" s="3"/>
      <c r="NJB132" s="3"/>
      <c r="NJC132" s="3"/>
      <c r="NJD132" s="3"/>
      <c r="NJE132" s="3"/>
      <c r="NJF132" s="3"/>
      <c r="NJG132" s="3"/>
      <c r="NJH132" s="3"/>
      <c r="NJI132" s="3"/>
      <c r="NJJ132" s="3"/>
      <c r="NJK132" s="3"/>
      <c r="NJL132" s="3"/>
      <c r="NJM132" s="3"/>
      <c r="NJN132" s="3"/>
      <c r="NJO132" s="3"/>
      <c r="NJP132" s="3"/>
      <c r="NJQ132" s="3"/>
      <c r="NJR132" s="3"/>
      <c r="NJS132" s="3"/>
      <c r="NJT132" s="3"/>
      <c r="NJU132" s="3"/>
      <c r="NJV132" s="3"/>
      <c r="NJW132" s="3"/>
      <c r="NJX132" s="3"/>
      <c r="NJY132" s="3"/>
      <c r="NJZ132" s="3"/>
      <c r="NKA132" s="3"/>
      <c r="NKB132" s="3"/>
      <c r="NKC132" s="3"/>
      <c r="NKD132" s="3"/>
      <c r="NKE132" s="3"/>
      <c r="NKF132" s="3"/>
      <c r="NKG132" s="3"/>
      <c r="NKH132" s="3"/>
      <c r="NKI132" s="3"/>
      <c r="NKJ132" s="3"/>
      <c r="NKK132" s="3"/>
      <c r="NKL132" s="3"/>
      <c r="NKM132" s="3"/>
      <c r="NKN132" s="3"/>
      <c r="NKO132" s="3"/>
      <c r="NKP132" s="3"/>
      <c r="NKQ132" s="3"/>
      <c r="NKR132" s="3"/>
      <c r="NKS132" s="3"/>
      <c r="NKT132" s="3"/>
      <c r="NKU132" s="3"/>
      <c r="NKV132" s="3"/>
      <c r="NKW132" s="3"/>
      <c r="NKX132" s="3"/>
      <c r="NKY132" s="3"/>
      <c r="NKZ132" s="3"/>
      <c r="NLA132" s="3"/>
      <c r="NLB132" s="3"/>
      <c r="NLC132" s="3"/>
      <c r="NLD132" s="3"/>
      <c r="NLE132" s="3"/>
      <c r="NLF132" s="3"/>
      <c r="NLG132" s="3"/>
      <c r="NLH132" s="3"/>
      <c r="NLI132" s="3"/>
      <c r="NLJ132" s="3"/>
      <c r="NLK132" s="3"/>
      <c r="NLL132" s="3"/>
      <c r="NLM132" s="3"/>
      <c r="NLN132" s="3"/>
      <c r="NLO132" s="3"/>
      <c r="NLP132" s="3"/>
      <c r="NLQ132" s="3"/>
      <c r="NLR132" s="3"/>
      <c r="NLS132" s="3"/>
      <c r="NLT132" s="3"/>
      <c r="NLU132" s="3"/>
      <c r="NLV132" s="3"/>
      <c r="NLW132" s="3"/>
      <c r="NLX132" s="3"/>
      <c r="NLY132" s="3"/>
      <c r="NLZ132" s="3"/>
      <c r="NMA132" s="3"/>
      <c r="NMB132" s="3"/>
      <c r="NMC132" s="3"/>
      <c r="NMD132" s="3"/>
      <c r="NME132" s="3"/>
      <c r="NMF132" s="3"/>
      <c r="NMG132" s="3"/>
      <c r="NMH132" s="3"/>
      <c r="NMI132" s="3"/>
      <c r="NMJ132" s="3"/>
      <c r="NMK132" s="3"/>
      <c r="NML132" s="3"/>
      <c r="NMM132" s="3"/>
      <c r="NMN132" s="3"/>
      <c r="NMO132" s="3"/>
      <c r="NMP132" s="3"/>
      <c r="NMQ132" s="3"/>
      <c r="NMR132" s="3"/>
      <c r="NMS132" s="3"/>
      <c r="NMT132" s="3"/>
      <c r="NMU132" s="3"/>
      <c r="NMV132" s="3"/>
      <c r="NMW132" s="3"/>
      <c r="NMX132" s="3"/>
      <c r="NMY132" s="3"/>
      <c r="NMZ132" s="3"/>
      <c r="NNA132" s="3"/>
      <c r="NNB132" s="3"/>
      <c r="NNC132" s="3"/>
      <c r="NND132" s="3"/>
      <c r="NNE132" s="3"/>
      <c r="NNF132" s="3"/>
      <c r="NNG132" s="3"/>
      <c r="NNH132" s="3"/>
      <c r="NNI132" s="3"/>
      <c r="NNJ132" s="3"/>
      <c r="NNK132" s="3"/>
      <c r="NNL132" s="3"/>
      <c r="NNM132" s="3"/>
      <c r="NNN132" s="3"/>
      <c r="NNO132" s="3"/>
      <c r="NNP132" s="3"/>
      <c r="NNQ132" s="3"/>
      <c r="NNR132" s="3"/>
      <c r="NNS132" s="3"/>
      <c r="NNT132" s="3"/>
      <c r="NNU132" s="3"/>
      <c r="NNV132" s="3"/>
      <c r="NNW132" s="3"/>
      <c r="NNX132" s="3"/>
      <c r="NNY132" s="3"/>
      <c r="NNZ132" s="3"/>
      <c r="NOA132" s="3"/>
      <c r="NOB132" s="3"/>
      <c r="NOC132" s="3"/>
      <c r="NOD132" s="3"/>
      <c r="NOE132" s="3"/>
      <c r="NOF132" s="3"/>
      <c r="NOG132" s="3"/>
      <c r="NOH132" s="3"/>
      <c r="NOI132" s="3"/>
      <c r="NOJ132" s="3"/>
      <c r="NOK132" s="3"/>
      <c r="NOL132" s="3"/>
      <c r="NOM132" s="3"/>
      <c r="NON132" s="3"/>
      <c r="NOO132" s="3"/>
      <c r="NOP132" s="3"/>
      <c r="NOQ132" s="3"/>
      <c r="NOR132" s="3"/>
      <c r="NOS132" s="3"/>
      <c r="NOT132" s="3"/>
      <c r="NOU132" s="3"/>
      <c r="NOV132" s="3"/>
      <c r="NOW132" s="3"/>
      <c r="NOX132" s="3"/>
      <c r="NOY132" s="3"/>
      <c r="NOZ132" s="3"/>
      <c r="NPA132" s="3"/>
      <c r="NPB132" s="3"/>
      <c r="NPC132" s="3"/>
      <c r="NPD132" s="3"/>
      <c r="NPE132" s="3"/>
      <c r="NPF132" s="3"/>
      <c r="NPG132" s="3"/>
      <c r="NPH132" s="3"/>
      <c r="NPI132" s="3"/>
      <c r="NPJ132" s="3"/>
      <c r="NPK132" s="3"/>
      <c r="NPL132" s="3"/>
      <c r="NPM132" s="3"/>
      <c r="NPN132" s="3"/>
      <c r="NPO132" s="3"/>
      <c r="NPP132" s="3"/>
      <c r="NPQ132" s="3"/>
      <c r="NPR132" s="3"/>
      <c r="NPS132" s="3"/>
      <c r="NPT132" s="3"/>
      <c r="NPU132" s="3"/>
      <c r="NPV132" s="3"/>
      <c r="NPW132" s="3"/>
      <c r="NPX132" s="3"/>
      <c r="NPY132" s="3"/>
      <c r="NPZ132" s="3"/>
      <c r="NQA132" s="3"/>
      <c r="NQB132" s="3"/>
      <c r="NQC132" s="3"/>
      <c r="NQD132" s="3"/>
      <c r="NQE132" s="3"/>
      <c r="NQF132" s="3"/>
      <c r="NQG132" s="3"/>
      <c r="NQH132" s="3"/>
      <c r="NQI132" s="3"/>
      <c r="NQJ132" s="3"/>
      <c r="NQK132" s="3"/>
      <c r="NQL132" s="3"/>
      <c r="NQM132" s="3"/>
      <c r="NQN132" s="3"/>
      <c r="NQO132" s="3"/>
      <c r="NQP132" s="3"/>
      <c r="NQQ132" s="3"/>
      <c r="NQR132" s="3"/>
      <c r="NQS132" s="3"/>
      <c r="NQT132" s="3"/>
      <c r="NQU132" s="3"/>
      <c r="NQV132" s="3"/>
      <c r="NQW132" s="3"/>
      <c r="NQX132" s="3"/>
      <c r="NQY132" s="3"/>
      <c r="NQZ132" s="3"/>
      <c r="NRA132" s="3"/>
      <c r="NRB132" s="3"/>
      <c r="NRC132" s="3"/>
      <c r="NRD132" s="3"/>
      <c r="NRE132" s="3"/>
      <c r="NRF132" s="3"/>
      <c r="NRG132" s="3"/>
      <c r="NRH132" s="3"/>
      <c r="NRI132" s="3"/>
      <c r="NRJ132" s="3"/>
      <c r="NRK132" s="3"/>
      <c r="NRL132" s="3"/>
      <c r="NRM132" s="3"/>
      <c r="NRN132" s="3"/>
      <c r="NRO132" s="3"/>
      <c r="NRP132" s="3"/>
      <c r="NRQ132" s="3"/>
      <c r="NRR132" s="3"/>
      <c r="NRS132" s="3"/>
      <c r="NRT132" s="3"/>
      <c r="NRU132" s="3"/>
      <c r="NRV132" s="3"/>
      <c r="NRW132" s="3"/>
      <c r="NRX132" s="3"/>
      <c r="NRY132" s="3"/>
      <c r="NRZ132" s="3"/>
      <c r="NSA132" s="3"/>
      <c r="NSB132" s="3"/>
      <c r="NSC132" s="3"/>
      <c r="NSD132" s="3"/>
      <c r="NSE132" s="3"/>
      <c r="NSF132" s="3"/>
      <c r="NSG132" s="3"/>
      <c r="NSH132" s="3"/>
      <c r="NSI132" s="3"/>
      <c r="NSJ132" s="3"/>
      <c r="NSK132" s="3"/>
      <c r="NSL132" s="3"/>
      <c r="NSM132" s="3"/>
      <c r="NSN132" s="3"/>
      <c r="NSO132" s="3"/>
      <c r="NSP132" s="3"/>
      <c r="NSQ132" s="3"/>
      <c r="NSR132" s="3"/>
      <c r="NSS132" s="3"/>
      <c r="NST132" s="3"/>
      <c r="NSU132" s="3"/>
      <c r="NSV132" s="3"/>
      <c r="NSW132" s="3"/>
      <c r="NSX132" s="3"/>
      <c r="NSY132" s="3"/>
      <c r="NSZ132" s="3"/>
      <c r="NTA132" s="3"/>
      <c r="NTB132" s="3"/>
      <c r="NTC132" s="3"/>
      <c r="NTD132" s="3"/>
      <c r="NTE132" s="3"/>
      <c r="NTF132" s="3"/>
      <c r="NTG132" s="3"/>
      <c r="NTH132" s="3"/>
      <c r="NTI132" s="3"/>
      <c r="NTJ132" s="3"/>
      <c r="NTK132" s="3"/>
      <c r="NTL132" s="3"/>
      <c r="NTM132" s="3"/>
      <c r="NTN132" s="3"/>
      <c r="NTO132" s="3"/>
      <c r="NTP132" s="3"/>
      <c r="NTQ132" s="3"/>
      <c r="NTR132" s="3"/>
      <c r="NTS132" s="3"/>
      <c r="NTT132" s="3"/>
      <c r="NTU132" s="3"/>
      <c r="NTV132" s="3"/>
      <c r="NTW132" s="3"/>
      <c r="NTX132" s="3"/>
      <c r="NTY132" s="3"/>
      <c r="NTZ132" s="3"/>
      <c r="NUA132" s="3"/>
      <c r="NUB132" s="3"/>
      <c r="NUC132" s="3"/>
      <c r="NUD132" s="3"/>
      <c r="NUE132" s="3"/>
      <c r="NUF132" s="3"/>
      <c r="NUG132" s="3"/>
      <c r="NUH132" s="3"/>
      <c r="NUI132" s="3"/>
      <c r="NUJ132" s="3"/>
      <c r="NUK132" s="3"/>
      <c r="NUL132" s="3"/>
      <c r="NUM132" s="3"/>
      <c r="NUN132" s="3"/>
      <c r="NUO132" s="3"/>
      <c r="NUP132" s="3"/>
      <c r="NUQ132" s="3"/>
      <c r="NUR132" s="3"/>
      <c r="NUS132" s="3"/>
      <c r="NUT132" s="3"/>
      <c r="NUU132" s="3"/>
      <c r="NUV132" s="3"/>
      <c r="NUW132" s="3"/>
      <c r="NUX132" s="3"/>
      <c r="NUY132" s="3"/>
      <c r="NUZ132" s="3"/>
      <c r="NVA132" s="3"/>
      <c r="NVB132" s="3"/>
      <c r="NVC132" s="3"/>
      <c r="NVD132" s="3"/>
      <c r="NVE132" s="3"/>
      <c r="NVF132" s="3"/>
      <c r="NVG132" s="3"/>
      <c r="NVH132" s="3"/>
      <c r="NVI132" s="3"/>
      <c r="NVJ132" s="3"/>
      <c r="NVK132" s="3"/>
      <c r="NVL132" s="3"/>
      <c r="NVM132" s="3"/>
      <c r="NVN132" s="3"/>
      <c r="NVO132" s="3"/>
      <c r="NVP132" s="3"/>
      <c r="NVQ132" s="3"/>
      <c r="NVR132" s="3"/>
      <c r="NVS132" s="3"/>
      <c r="NVT132" s="3"/>
      <c r="NVU132" s="3"/>
      <c r="NVV132" s="3"/>
      <c r="NVW132" s="3"/>
      <c r="NVX132" s="3"/>
      <c r="NVY132" s="3"/>
      <c r="NVZ132" s="3"/>
      <c r="NWA132" s="3"/>
      <c r="NWB132" s="3"/>
      <c r="NWC132" s="3"/>
      <c r="NWD132" s="3"/>
      <c r="NWE132" s="3"/>
      <c r="NWF132" s="3"/>
      <c r="NWG132" s="3"/>
      <c r="NWH132" s="3"/>
      <c r="NWI132" s="3"/>
      <c r="NWJ132" s="3"/>
      <c r="NWK132" s="3"/>
      <c r="NWL132" s="3"/>
      <c r="NWM132" s="3"/>
      <c r="NWN132" s="3"/>
      <c r="NWO132" s="3"/>
      <c r="NWP132" s="3"/>
      <c r="NWQ132" s="3"/>
      <c r="NWR132" s="3"/>
      <c r="NWS132" s="3"/>
      <c r="NWT132" s="3"/>
      <c r="NWU132" s="3"/>
      <c r="NWV132" s="3"/>
      <c r="NWW132" s="3"/>
      <c r="NWX132" s="3"/>
      <c r="NWY132" s="3"/>
      <c r="NWZ132" s="3"/>
      <c r="NXA132" s="3"/>
      <c r="NXB132" s="3"/>
      <c r="NXC132" s="3"/>
      <c r="NXD132" s="3"/>
      <c r="NXE132" s="3"/>
      <c r="NXF132" s="3"/>
      <c r="NXG132" s="3"/>
      <c r="NXH132" s="3"/>
      <c r="NXI132" s="3"/>
      <c r="NXJ132" s="3"/>
      <c r="NXK132" s="3"/>
      <c r="NXL132" s="3"/>
      <c r="NXM132" s="3"/>
      <c r="NXN132" s="3"/>
      <c r="NXO132" s="3"/>
      <c r="NXP132" s="3"/>
      <c r="NXQ132" s="3"/>
      <c r="NXR132" s="3"/>
      <c r="NXS132" s="3"/>
      <c r="NXT132" s="3"/>
      <c r="NXU132" s="3"/>
      <c r="NXV132" s="3"/>
      <c r="NXW132" s="3"/>
      <c r="NXX132" s="3"/>
      <c r="NXY132" s="3"/>
      <c r="NXZ132" s="3"/>
      <c r="NYA132" s="3"/>
      <c r="NYB132" s="3"/>
      <c r="NYC132" s="3"/>
      <c r="NYD132" s="3"/>
      <c r="NYE132" s="3"/>
      <c r="NYF132" s="3"/>
      <c r="NYG132" s="3"/>
      <c r="NYH132" s="3"/>
      <c r="NYI132" s="3"/>
      <c r="NYJ132" s="3"/>
      <c r="NYK132" s="3"/>
      <c r="NYL132" s="3"/>
      <c r="NYM132" s="3"/>
      <c r="NYN132" s="3"/>
      <c r="NYO132" s="3"/>
      <c r="NYP132" s="3"/>
      <c r="NYQ132" s="3"/>
      <c r="NYR132" s="3"/>
      <c r="NYS132" s="3"/>
      <c r="NYT132" s="3"/>
      <c r="NYU132" s="3"/>
      <c r="NYV132" s="3"/>
      <c r="NYW132" s="3"/>
      <c r="NYX132" s="3"/>
      <c r="NYY132" s="3"/>
      <c r="NYZ132" s="3"/>
      <c r="NZA132" s="3"/>
      <c r="NZB132" s="3"/>
      <c r="NZC132" s="3"/>
      <c r="NZD132" s="3"/>
      <c r="NZE132" s="3"/>
      <c r="NZF132" s="3"/>
      <c r="NZG132" s="3"/>
      <c r="NZH132" s="3"/>
      <c r="NZI132" s="3"/>
      <c r="NZJ132" s="3"/>
      <c r="NZK132" s="3"/>
      <c r="NZL132" s="3"/>
      <c r="NZM132" s="3"/>
      <c r="NZN132" s="3"/>
      <c r="NZO132" s="3"/>
      <c r="NZP132" s="3"/>
      <c r="NZQ132" s="3"/>
      <c r="NZR132" s="3"/>
      <c r="NZS132" s="3"/>
      <c r="NZT132" s="3"/>
      <c r="NZU132" s="3"/>
      <c r="NZV132" s="3"/>
      <c r="NZW132" s="3"/>
      <c r="NZX132" s="3"/>
      <c r="NZY132" s="3"/>
      <c r="NZZ132" s="3"/>
      <c r="OAA132" s="3"/>
      <c r="OAB132" s="3"/>
      <c r="OAC132" s="3"/>
      <c r="OAD132" s="3"/>
      <c r="OAE132" s="3"/>
      <c r="OAF132" s="3"/>
      <c r="OAG132" s="3"/>
      <c r="OAH132" s="3"/>
      <c r="OAI132" s="3"/>
      <c r="OAJ132" s="3"/>
      <c r="OAK132" s="3"/>
      <c r="OAL132" s="3"/>
      <c r="OAM132" s="3"/>
      <c r="OAN132" s="3"/>
      <c r="OAO132" s="3"/>
      <c r="OAP132" s="3"/>
      <c r="OAQ132" s="3"/>
      <c r="OAR132" s="3"/>
      <c r="OAS132" s="3"/>
      <c r="OAT132" s="3"/>
      <c r="OAU132" s="3"/>
      <c r="OAV132" s="3"/>
      <c r="OAW132" s="3"/>
      <c r="OAX132" s="3"/>
      <c r="OAY132" s="3"/>
      <c r="OAZ132" s="3"/>
      <c r="OBA132" s="3"/>
      <c r="OBB132" s="3"/>
      <c r="OBC132" s="3"/>
      <c r="OBD132" s="3"/>
      <c r="OBE132" s="3"/>
      <c r="OBF132" s="3"/>
      <c r="OBG132" s="3"/>
      <c r="OBH132" s="3"/>
      <c r="OBI132" s="3"/>
      <c r="OBJ132" s="3"/>
      <c r="OBK132" s="3"/>
      <c r="OBL132" s="3"/>
      <c r="OBM132" s="3"/>
      <c r="OBN132" s="3"/>
      <c r="OBO132" s="3"/>
      <c r="OBP132" s="3"/>
      <c r="OBQ132" s="3"/>
      <c r="OBR132" s="3"/>
      <c r="OBS132" s="3"/>
      <c r="OBT132" s="3"/>
      <c r="OBU132" s="3"/>
      <c r="OBV132" s="3"/>
      <c r="OBW132" s="3"/>
      <c r="OBX132" s="3"/>
      <c r="OBY132" s="3"/>
      <c r="OBZ132" s="3"/>
      <c r="OCA132" s="3"/>
      <c r="OCB132" s="3"/>
      <c r="OCC132" s="3"/>
      <c r="OCD132" s="3"/>
      <c r="OCE132" s="3"/>
      <c r="OCF132" s="3"/>
      <c r="OCG132" s="3"/>
      <c r="OCH132" s="3"/>
      <c r="OCI132" s="3"/>
      <c r="OCJ132" s="3"/>
      <c r="OCK132" s="3"/>
      <c r="OCL132" s="3"/>
      <c r="OCM132" s="3"/>
      <c r="OCN132" s="3"/>
      <c r="OCO132" s="3"/>
      <c r="OCP132" s="3"/>
      <c r="OCQ132" s="3"/>
      <c r="OCR132" s="3"/>
      <c r="OCS132" s="3"/>
      <c r="OCT132" s="3"/>
      <c r="OCU132" s="3"/>
      <c r="OCV132" s="3"/>
      <c r="OCW132" s="3"/>
      <c r="OCX132" s="3"/>
      <c r="OCY132" s="3"/>
      <c r="OCZ132" s="3"/>
      <c r="ODA132" s="3"/>
      <c r="ODB132" s="3"/>
      <c r="ODC132" s="3"/>
      <c r="ODD132" s="3"/>
      <c r="ODE132" s="3"/>
      <c r="ODF132" s="3"/>
      <c r="ODG132" s="3"/>
      <c r="ODH132" s="3"/>
      <c r="ODI132" s="3"/>
      <c r="ODJ132" s="3"/>
      <c r="ODK132" s="3"/>
      <c r="ODL132" s="3"/>
      <c r="ODM132" s="3"/>
      <c r="ODN132" s="3"/>
      <c r="ODO132" s="3"/>
      <c r="ODP132" s="3"/>
      <c r="ODQ132" s="3"/>
      <c r="ODR132" s="3"/>
      <c r="ODS132" s="3"/>
      <c r="ODT132" s="3"/>
      <c r="ODU132" s="3"/>
      <c r="ODV132" s="3"/>
      <c r="ODW132" s="3"/>
      <c r="ODX132" s="3"/>
      <c r="ODY132" s="3"/>
      <c r="ODZ132" s="3"/>
      <c r="OEA132" s="3"/>
      <c r="OEB132" s="3"/>
      <c r="OEC132" s="3"/>
      <c r="OED132" s="3"/>
      <c r="OEE132" s="3"/>
      <c r="OEF132" s="3"/>
      <c r="OEG132" s="3"/>
      <c r="OEH132" s="3"/>
      <c r="OEI132" s="3"/>
      <c r="OEJ132" s="3"/>
      <c r="OEK132" s="3"/>
      <c r="OEL132" s="3"/>
      <c r="OEM132" s="3"/>
      <c r="OEN132" s="3"/>
      <c r="OEO132" s="3"/>
      <c r="OEP132" s="3"/>
      <c r="OEQ132" s="3"/>
      <c r="OER132" s="3"/>
      <c r="OES132" s="3"/>
      <c r="OET132" s="3"/>
      <c r="OEU132" s="3"/>
      <c r="OEV132" s="3"/>
      <c r="OEW132" s="3"/>
      <c r="OEX132" s="3"/>
      <c r="OEY132" s="3"/>
      <c r="OEZ132" s="3"/>
      <c r="OFA132" s="3"/>
      <c r="OFB132" s="3"/>
      <c r="OFC132" s="3"/>
      <c r="OFD132" s="3"/>
      <c r="OFE132" s="3"/>
      <c r="OFF132" s="3"/>
      <c r="OFG132" s="3"/>
      <c r="OFH132" s="3"/>
      <c r="OFI132" s="3"/>
      <c r="OFJ132" s="3"/>
      <c r="OFK132" s="3"/>
      <c r="OFL132" s="3"/>
      <c r="OFM132" s="3"/>
      <c r="OFN132" s="3"/>
      <c r="OFO132" s="3"/>
      <c r="OFP132" s="3"/>
      <c r="OFQ132" s="3"/>
      <c r="OFR132" s="3"/>
      <c r="OFS132" s="3"/>
      <c r="OFT132" s="3"/>
      <c r="OFU132" s="3"/>
      <c r="OFV132" s="3"/>
      <c r="OFW132" s="3"/>
      <c r="OFX132" s="3"/>
      <c r="OFY132" s="3"/>
      <c r="OFZ132" s="3"/>
      <c r="OGA132" s="3"/>
      <c r="OGB132" s="3"/>
      <c r="OGC132" s="3"/>
      <c r="OGD132" s="3"/>
      <c r="OGE132" s="3"/>
      <c r="OGF132" s="3"/>
      <c r="OGG132" s="3"/>
      <c r="OGH132" s="3"/>
      <c r="OGI132" s="3"/>
      <c r="OGJ132" s="3"/>
      <c r="OGK132" s="3"/>
      <c r="OGL132" s="3"/>
      <c r="OGM132" s="3"/>
      <c r="OGN132" s="3"/>
      <c r="OGO132" s="3"/>
      <c r="OGP132" s="3"/>
      <c r="OGQ132" s="3"/>
      <c r="OGR132" s="3"/>
      <c r="OGS132" s="3"/>
      <c r="OGT132" s="3"/>
      <c r="OGU132" s="3"/>
      <c r="OGV132" s="3"/>
      <c r="OGW132" s="3"/>
      <c r="OGX132" s="3"/>
      <c r="OGY132" s="3"/>
      <c r="OGZ132" s="3"/>
      <c r="OHA132" s="3"/>
      <c r="OHB132" s="3"/>
      <c r="OHC132" s="3"/>
      <c r="OHD132" s="3"/>
      <c r="OHE132" s="3"/>
      <c r="OHF132" s="3"/>
      <c r="OHG132" s="3"/>
      <c r="OHH132" s="3"/>
      <c r="OHI132" s="3"/>
      <c r="OHJ132" s="3"/>
      <c r="OHK132" s="3"/>
      <c r="OHL132" s="3"/>
      <c r="OHM132" s="3"/>
      <c r="OHN132" s="3"/>
      <c r="OHO132" s="3"/>
      <c r="OHP132" s="3"/>
      <c r="OHQ132" s="3"/>
      <c r="OHR132" s="3"/>
      <c r="OHS132" s="3"/>
      <c r="OHT132" s="3"/>
      <c r="OHU132" s="3"/>
      <c r="OHV132" s="3"/>
      <c r="OHW132" s="3"/>
      <c r="OHX132" s="3"/>
      <c r="OHY132" s="3"/>
      <c r="OHZ132" s="3"/>
      <c r="OIA132" s="3"/>
      <c r="OIB132" s="3"/>
      <c r="OIC132" s="3"/>
      <c r="OID132" s="3"/>
      <c r="OIE132" s="3"/>
      <c r="OIF132" s="3"/>
      <c r="OIG132" s="3"/>
      <c r="OIH132" s="3"/>
      <c r="OII132" s="3"/>
      <c r="OIJ132" s="3"/>
      <c r="OIK132" s="3"/>
      <c r="OIL132" s="3"/>
      <c r="OIM132" s="3"/>
      <c r="OIN132" s="3"/>
      <c r="OIO132" s="3"/>
      <c r="OIP132" s="3"/>
      <c r="OIQ132" s="3"/>
      <c r="OIR132" s="3"/>
      <c r="OIS132" s="3"/>
      <c r="OIT132" s="3"/>
      <c r="OIU132" s="3"/>
      <c r="OIV132" s="3"/>
      <c r="OIW132" s="3"/>
      <c r="OIX132" s="3"/>
      <c r="OIY132" s="3"/>
      <c r="OIZ132" s="3"/>
      <c r="OJA132" s="3"/>
      <c r="OJB132" s="3"/>
      <c r="OJC132" s="3"/>
      <c r="OJD132" s="3"/>
      <c r="OJE132" s="3"/>
      <c r="OJF132" s="3"/>
      <c r="OJG132" s="3"/>
      <c r="OJH132" s="3"/>
      <c r="OJI132" s="3"/>
      <c r="OJJ132" s="3"/>
      <c r="OJK132" s="3"/>
      <c r="OJL132" s="3"/>
      <c r="OJM132" s="3"/>
      <c r="OJN132" s="3"/>
      <c r="OJO132" s="3"/>
      <c r="OJP132" s="3"/>
      <c r="OJQ132" s="3"/>
      <c r="OJR132" s="3"/>
      <c r="OJS132" s="3"/>
      <c r="OJT132" s="3"/>
      <c r="OJU132" s="3"/>
      <c r="OJV132" s="3"/>
      <c r="OJW132" s="3"/>
      <c r="OJX132" s="3"/>
      <c r="OJY132" s="3"/>
      <c r="OJZ132" s="3"/>
      <c r="OKA132" s="3"/>
      <c r="OKB132" s="3"/>
      <c r="OKC132" s="3"/>
      <c r="OKD132" s="3"/>
      <c r="OKE132" s="3"/>
      <c r="OKF132" s="3"/>
      <c r="OKG132" s="3"/>
      <c r="OKH132" s="3"/>
      <c r="OKI132" s="3"/>
      <c r="OKJ132" s="3"/>
      <c r="OKK132" s="3"/>
      <c r="OKL132" s="3"/>
      <c r="OKM132" s="3"/>
      <c r="OKN132" s="3"/>
      <c r="OKO132" s="3"/>
      <c r="OKP132" s="3"/>
      <c r="OKQ132" s="3"/>
      <c r="OKR132" s="3"/>
      <c r="OKS132" s="3"/>
      <c r="OKT132" s="3"/>
      <c r="OKU132" s="3"/>
      <c r="OKV132" s="3"/>
      <c r="OKW132" s="3"/>
      <c r="OKX132" s="3"/>
      <c r="OKY132" s="3"/>
      <c r="OKZ132" s="3"/>
      <c r="OLA132" s="3"/>
      <c r="OLB132" s="3"/>
      <c r="OLC132" s="3"/>
      <c r="OLD132" s="3"/>
      <c r="OLE132" s="3"/>
      <c r="OLF132" s="3"/>
      <c r="OLG132" s="3"/>
      <c r="OLH132" s="3"/>
      <c r="OLI132" s="3"/>
      <c r="OLJ132" s="3"/>
      <c r="OLK132" s="3"/>
      <c r="OLL132" s="3"/>
      <c r="OLM132" s="3"/>
      <c r="OLN132" s="3"/>
      <c r="OLO132" s="3"/>
      <c r="OLP132" s="3"/>
      <c r="OLQ132" s="3"/>
      <c r="OLR132" s="3"/>
      <c r="OLS132" s="3"/>
      <c r="OLT132" s="3"/>
      <c r="OLU132" s="3"/>
      <c r="OLV132" s="3"/>
      <c r="OLW132" s="3"/>
      <c r="OLX132" s="3"/>
      <c r="OLY132" s="3"/>
      <c r="OLZ132" s="3"/>
      <c r="OMA132" s="3"/>
      <c r="OMB132" s="3"/>
      <c r="OMC132" s="3"/>
      <c r="OMD132" s="3"/>
      <c r="OME132" s="3"/>
      <c r="OMF132" s="3"/>
      <c r="OMG132" s="3"/>
      <c r="OMH132" s="3"/>
      <c r="OMI132" s="3"/>
      <c r="OMJ132" s="3"/>
      <c r="OMK132" s="3"/>
      <c r="OML132" s="3"/>
      <c r="OMM132" s="3"/>
      <c r="OMN132" s="3"/>
      <c r="OMO132" s="3"/>
      <c r="OMP132" s="3"/>
      <c r="OMQ132" s="3"/>
      <c r="OMR132" s="3"/>
      <c r="OMS132" s="3"/>
      <c r="OMT132" s="3"/>
      <c r="OMU132" s="3"/>
      <c r="OMV132" s="3"/>
      <c r="OMW132" s="3"/>
      <c r="OMX132" s="3"/>
      <c r="OMY132" s="3"/>
      <c r="OMZ132" s="3"/>
      <c r="ONA132" s="3"/>
      <c r="ONB132" s="3"/>
      <c r="ONC132" s="3"/>
      <c r="OND132" s="3"/>
      <c r="ONE132" s="3"/>
      <c r="ONF132" s="3"/>
      <c r="ONG132" s="3"/>
      <c r="ONH132" s="3"/>
      <c r="ONI132" s="3"/>
      <c r="ONJ132" s="3"/>
      <c r="ONK132" s="3"/>
      <c r="ONL132" s="3"/>
      <c r="ONM132" s="3"/>
      <c r="ONN132" s="3"/>
      <c r="ONO132" s="3"/>
      <c r="ONP132" s="3"/>
      <c r="ONQ132" s="3"/>
      <c r="ONR132" s="3"/>
      <c r="ONS132" s="3"/>
      <c r="ONT132" s="3"/>
      <c r="ONU132" s="3"/>
      <c r="ONV132" s="3"/>
      <c r="ONW132" s="3"/>
      <c r="ONX132" s="3"/>
      <c r="ONY132" s="3"/>
      <c r="ONZ132" s="3"/>
      <c r="OOA132" s="3"/>
      <c r="OOB132" s="3"/>
      <c r="OOC132" s="3"/>
      <c r="OOD132" s="3"/>
      <c r="OOE132" s="3"/>
      <c r="OOF132" s="3"/>
      <c r="OOG132" s="3"/>
      <c r="OOH132" s="3"/>
      <c r="OOI132" s="3"/>
      <c r="OOJ132" s="3"/>
      <c r="OOK132" s="3"/>
      <c r="OOL132" s="3"/>
      <c r="OOM132" s="3"/>
      <c r="OON132" s="3"/>
      <c r="OOO132" s="3"/>
      <c r="OOP132" s="3"/>
      <c r="OOQ132" s="3"/>
      <c r="OOR132" s="3"/>
      <c r="OOS132" s="3"/>
      <c r="OOT132" s="3"/>
      <c r="OOU132" s="3"/>
      <c r="OOV132" s="3"/>
      <c r="OOW132" s="3"/>
      <c r="OOX132" s="3"/>
      <c r="OOY132" s="3"/>
      <c r="OOZ132" s="3"/>
      <c r="OPA132" s="3"/>
      <c r="OPB132" s="3"/>
      <c r="OPC132" s="3"/>
      <c r="OPD132" s="3"/>
      <c r="OPE132" s="3"/>
      <c r="OPF132" s="3"/>
      <c r="OPG132" s="3"/>
      <c r="OPH132" s="3"/>
      <c r="OPI132" s="3"/>
      <c r="OPJ132" s="3"/>
      <c r="OPK132" s="3"/>
      <c r="OPL132" s="3"/>
      <c r="OPM132" s="3"/>
      <c r="OPN132" s="3"/>
      <c r="OPO132" s="3"/>
      <c r="OPP132" s="3"/>
      <c r="OPQ132" s="3"/>
      <c r="OPR132" s="3"/>
      <c r="OPS132" s="3"/>
      <c r="OPT132" s="3"/>
      <c r="OPU132" s="3"/>
      <c r="OPV132" s="3"/>
      <c r="OPW132" s="3"/>
      <c r="OPX132" s="3"/>
      <c r="OPY132" s="3"/>
      <c r="OPZ132" s="3"/>
      <c r="OQA132" s="3"/>
      <c r="OQB132" s="3"/>
      <c r="OQC132" s="3"/>
      <c r="OQD132" s="3"/>
      <c r="OQE132" s="3"/>
      <c r="OQF132" s="3"/>
      <c r="OQG132" s="3"/>
      <c r="OQH132" s="3"/>
      <c r="OQI132" s="3"/>
      <c r="OQJ132" s="3"/>
      <c r="OQK132" s="3"/>
      <c r="OQL132" s="3"/>
      <c r="OQM132" s="3"/>
      <c r="OQN132" s="3"/>
      <c r="OQO132" s="3"/>
      <c r="OQP132" s="3"/>
      <c r="OQQ132" s="3"/>
      <c r="OQR132" s="3"/>
      <c r="OQS132" s="3"/>
      <c r="OQT132" s="3"/>
      <c r="OQU132" s="3"/>
      <c r="OQV132" s="3"/>
      <c r="OQW132" s="3"/>
      <c r="OQX132" s="3"/>
      <c r="OQY132" s="3"/>
      <c r="OQZ132" s="3"/>
      <c r="ORA132" s="3"/>
      <c r="ORB132" s="3"/>
      <c r="ORC132" s="3"/>
      <c r="ORD132" s="3"/>
      <c r="ORE132" s="3"/>
      <c r="ORF132" s="3"/>
      <c r="ORG132" s="3"/>
      <c r="ORH132" s="3"/>
      <c r="ORI132" s="3"/>
      <c r="ORJ132" s="3"/>
      <c r="ORK132" s="3"/>
      <c r="ORL132" s="3"/>
      <c r="ORM132" s="3"/>
      <c r="ORN132" s="3"/>
      <c r="ORO132" s="3"/>
      <c r="ORP132" s="3"/>
      <c r="ORQ132" s="3"/>
      <c r="ORR132" s="3"/>
      <c r="ORS132" s="3"/>
      <c r="ORT132" s="3"/>
      <c r="ORU132" s="3"/>
      <c r="ORV132" s="3"/>
      <c r="ORW132" s="3"/>
      <c r="ORX132" s="3"/>
      <c r="ORY132" s="3"/>
      <c r="ORZ132" s="3"/>
      <c r="OSA132" s="3"/>
      <c r="OSB132" s="3"/>
      <c r="OSC132" s="3"/>
      <c r="OSD132" s="3"/>
      <c r="OSE132" s="3"/>
      <c r="OSF132" s="3"/>
      <c r="OSG132" s="3"/>
      <c r="OSH132" s="3"/>
      <c r="OSI132" s="3"/>
      <c r="OSJ132" s="3"/>
      <c r="OSK132" s="3"/>
      <c r="OSL132" s="3"/>
      <c r="OSM132" s="3"/>
      <c r="OSN132" s="3"/>
      <c r="OSO132" s="3"/>
      <c r="OSP132" s="3"/>
      <c r="OSQ132" s="3"/>
      <c r="OSR132" s="3"/>
      <c r="OSS132" s="3"/>
      <c r="OST132" s="3"/>
      <c r="OSU132" s="3"/>
      <c r="OSV132" s="3"/>
      <c r="OSW132" s="3"/>
      <c r="OSX132" s="3"/>
      <c r="OSY132" s="3"/>
      <c r="OSZ132" s="3"/>
      <c r="OTA132" s="3"/>
      <c r="OTB132" s="3"/>
      <c r="OTC132" s="3"/>
      <c r="OTD132" s="3"/>
      <c r="OTE132" s="3"/>
      <c r="OTF132" s="3"/>
      <c r="OTG132" s="3"/>
      <c r="OTH132" s="3"/>
      <c r="OTI132" s="3"/>
      <c r="OTJ132" s="3"/>
      <c r="OTK132" s="3"/>
      <c r="OTL132" s="3"/>
      <c r="OTM132" s="3"/>
      <c r="OTN132" s="3"/>
      <c r="OTO132" s="3"/>
      <c r="OTP132" s="3"/>
      <c r="OTQ132" s="3"/>
      <c r="OTR132" s="3"/>
      <c r="OTS132" s="3"/>
      <c r="OTT132" s="3"/>
      <c r="OTU132" s="3"/>
      <c r="OTV132" s="3"/>
      <c r="OTW132" s="3"/>
      <c r="OTX132" s="3"/>
      <c r="OTY132" s="3"/>
      <c r="OTZ132" s="3"/>
      <c r="OUA132" s="3"/>
      <c r="OUB132" s="3"/>
      <c r="OUC132" s="3"/>
      <c r="OUD132" s="3"/>
      <c r="OUE132" s="3"/>
      <c r="OUF132" s="3"/>
      <c r="OUG132" s="3"/>
      <c r="OUH132" s="3"/>
      <c r="OUI132" s="3"/>
      <c r="OUJ132" s="3"/>
      <c r="OUK132" s="3"/>
      <c r="OUL132" s="3"/>
      <c r="OUM132" s="3"/>
      <c r="OUN132" s="3"/>
      <c r="OUO132" s="3"/>
      <c r="OUP132" s="3"/>
      <c r="OUQ132" s="3"/>
      <c r="OUR132" s="3"/>
      <c r="OUS132" s="3"/>
      <c r="OUT132" s="3"/>
      <c r="OUU132" s="3"/>
      <c r="OUV132" s="3"/>
      <c r="OUW132" s="3"/>
      <c r="OUX132" s="3"/>
      <c r="OUY132" s="3"/>
      <c r="OUZ132" s="3"/>
      <c r="OVA132" s="3"/>
      <c r="OVB132" s="3"/>
      <c r="OVC132" s="3"/>
      <c r="OVD132" s="3"/>
      <c r="OVE132" s="3"/>
      <c r="OVF132" s="3"/>
      <c r="OVG132" s="3"/>
      <c r="OVH132" s="3"/>
      <c r="OVI132" s="3"/>
      <c r="OVJ132" s="3"/>
      <c r="OVK132" s="3"/>
      <c r="OVL132" s="3"/>
      <c r="OVM132" s="3"/>
      <c r="OVN132" s="3"/>
      <c r="OVO132" s="3"/>
      <c r="OVP132" s="3"/>
      <c r="OVQ132" s="3"/>
      <c r="OVR132" s="3"/>
      <c r="OVS132" s="3"/>
      <c r="OVT132" s="3"/>
      <c r="OVU132" s="3"/>
      <c r="OVV132" s="3"/>
      <c r="OVW132" s="3"/>
      <c r="OVX132" s="3"/>
      <c r="OVY132" s="3"/>
      <c r="OVZ132" s="3"/>
      <c r="OWA132" s="3"/>
      <c r="OWB132" s="3"/>
      <c r="OWC132" s="3"/>
      <c r="OWD132" s="3"/>
      <c r="OWE132" s="3"/>
      <c r="OWF132" s="3"/>
      <c r="OWG132" s="3"/>
      <c r="OWH132" s="3"/>
      <c r="OWI132" s="3"/>
      <c r="OWJ132" s="3"/>
      <c r="OWK132" s="3"/>
      <c r="OWL132" s="3"/>
      <c r="OWM132" s="3"/>
      <c r="OWN132" s="3"/>
      <c r="OWO132" s="3"/>
      <c r="OWP132" s="3"/>
      <c r="OWQ132" s="3"/>
      <c r="OWR132" s="3"/>
      <c r="OWS132" s="3"/>
      <c r="OWT132" s="3"/>
      <c r="OWU132" s="3"/>
      <c r="OWV132" s="3"/>
      <c r="OWW132" s="3"/>
      <c r="OWX132" s="3"/>
      <c r="OWY132" s="3"/>
      <c r="OWZ132" s="3"/>
      <c r="OXA132" s="3"/>
      <c r="OXB132" s="3"/>
      <c r="OXC132" s="3"/>
      <c r="OXD132" s="3"/>
      <c r="OXE132" s="3"/>
      <c r="OXF132" s="3"/>
      <c r="OXG132" s="3"/>
      <c r="OXH132" s="3"/>
      <c r="OXI132" s="3"/>
      <c r="OXJ132" s="3"/>
      <c r="OXK132" s="3"/>
      <c r="OXL132" s="3"/>
      <c r="OXM132" s="3"/>
      <c r="OXN132" s="3"/>
      <c r="OXO132" s="3"/>
      <c r="OXP132" s="3"/>
      <c r="OXQ132" s="3"/>
      <c r="OXR132" s="3"/>
      <c r="OXS132" s="3"/>
      <c r="OXT132" s="3"/>
      <c r="OXU132" s="3"/>
      <c r="OXV132" s="3"/>
      <c r="OXW132" s="3"/>
      <c r="OXX132" s="3"/>
      <c r="OXY132" s="3"/>
      <c r="OXZ132" s="3"/>
      <c r="OYA132" s="3"/>
      <c r="OYB132" s="3"/>
      <c r="OYC132" s="3"/>
      <c r="OYD132" s="3"/>
      <c r="OYE132" s="3"/>
      <c r="OYF132" s="3"/>
      <c r="OYG132" s="3"/>
      <c r="OYH132" s="3"/>
      <c r="OYI132" s="3"/>
      <c r="OYJ132" s="3"/>
      <c r="OYK132" s="3"/>
      <c r="OYL132" s="3"/>
      <c r="OYM132" s="3"/>
      <c r="OYN132" s="3"/>
      <c r="OYO132" s="3"/>
      <c r="OYP132" s="3"/>
      <c r="OYQ132" s="3"/>
      <c r="OYR132" s="3"/>
      <c r="OYS132" s="3"/>
      <c r="OYT132" s="3"/>
      <c r="OYU132" s="3"/>
      <c r="OYV132" s="3"/>
      <c r="OYW132" s="3"/>
      <c r="OYX132" s="3"/>
      <c r="OYY132" s="3"/>
      <c r="OYZ132" s="3"/>
      <c r="OZA132" s="3"/>
      <c r="OZB132" s="3"/>
      <c r="OZC132" s="3"/>
      <c r="OZD132" s="3"/>
      <c r="OZE132" s="3"/>
      <c r="OZF132" s="3"/>
      <c r="OZG132" s="3"/>
      <c r="OZH132" s="3"/>
      <c r="OZI132" s="3"/>
      <c r="OZJ132" s="3"/>
      <c r="OZK132" s="3"/>
      <c r="OZL132" s="3"/>
      <c r="OZM132" s="3"/>
      <c r="OZN132" s="3"/>
      <c r="OZO132" s="3"/>
      <c r="OZP132" s="3"/>
      <c r="OZQ132" s="3"/>
      <c r="OZR132" s="3"/>
      <c r="OZS132" s="3"/>
      <c r="OZT132" s="3"/>
      <c r="OZU132" s="3"/>
      <c r="OZV132" s="3"/>
      <c r="OZW132" s="3"/>
      <c r="OZX132" s="3"/>
      <c r="OZY132" s="3"/>
      <c r="OZZ132" s="3"/>
      <c r="PAA132" s="3"/>
      <c r="PAB132" s="3"/>
      <c r="PAC132" s="3"/>
      <c r="PAD132" s="3"/>
      <c r="PAE132" s="3"/>
      <c r="PAF132" s="3"/>
      <c r="PAG132" s="3"/>
      <c r="PAH132" s="3"/>
      <c r="PAI132" s="3"/>
      <c r="PAJ132" s="3"/>
      <c r="PAK132" s="3"/>
      <c r="PAL132" s="3"/>
      <c r="PAM132" s="3"/>
      <c r="PAN132" s="3"/>
      <c r="PAO132" s="3"/>
      <c r="PAP132" s="3"/>
      <c r="PAQ132" s="3"/>
      <c r="PAR132" s="3"/>
      <c r="PAS132" s="3"/>
      <c r="PAT132" s="3"/>
      <c r="PAU132" s="3"/>
      <c r="PAV132" s="3"/>
      <c r="PAW132" s="3"/>
      <c r="PAX132" s="3"/>
      <c r="PAY132" s="3"/>
      <c r="PAZ132" s="3"/>
      <c r="PBA132" s="3"/>
      <c r="PBB132" s="3"/>
      <c r="PBC132" s="3"/>
      <c r="PBD132" s="3"/>
      <c r="PBE132" s="3"/>
      <c r="PBF132" s="3"/>
      <c r="PBG132" s="3"/>
      <c r="PBH132" s="3"/>
      <c r="PBI132" s="3"/>
      <c r="PBJ132" s="3"/>
      <c r="PBK132" s="3"/>
      <c r="PBL132" s="3"/>
      <c r="PBM132" s="3"/>
      <c r="PBN132" s="3"/>
      <c r="PBO132" s="3"/>
      <c r="PBP132" s="3"/>
      <c r="PBQ132" s="3"/>
      <c r="PBR132" s="3"/>
      <c r="PBS132" s="3"/>
      <c r="PBT132" s="3"/>
      <c r="PBU132" s="3"/>
      <c r="PBV132" s="3"/>
      <c r="PBW132" s="3"/>
      <c r="PBX132" s="3"/>
      <c r="PBY132" s="3"/>
      <c r="PBZ132" s="3"/>
      <c r="PCA132" s="3"/>
      <c r="PCB132" s="3"/>
      <c r="PCC132" s="3"/>
      <c r="PCD132" s="3"/>
      <c r="PCE132" s="3"/>
      <c r="PCF132" s="3"/>
      <c r="PCG132" s="3"/>
      <c r="PCH132" s="3"/>
      <c r="PCI132" s="3"/>
      <c r="PCJ132" s="3"/>
      <c r="PCK132" s="3"/>
      <c r="PCL132" s="3"/>
      <c r="PCM132" s="3"/>
      <c r="PCN132" s="3"/>
      <c r="PCO132" s="3"/>
      <c r="PCP132" s="3"/>
      <c r="PCQ132" s="3"/>
      <c r="PCR132" s="3"/>
      <c r="PCS132" s="3"/>
      <c r="PCT132" s="3"/>
      <c r="PCU132" s="3"/>
      <c r="PCV132" s="3"/>
      <c r="PCW132" s="3"/>
      <c r="PCX132" s="3"/>
      <c r="PCY132" s="3"/>
      <c r="PCZ132" s="3"/>
      <c r="PDA132" s="3"/>
      <c r="PDB132" s="3"/>
      <c r="PDC132" s="3"/>
      <c r="PDD132" s="3"/>
      <c r="PDE132" s="3"/>
      <c r="PDF132" s="3"/>
      <c r="PDG132" s="3"/>
      <c r="PDH132" s="3"/>
      <c r="PDI132" s="3"/>
      <c r="PDJ132" s="3"/>
      <c r="PDK132" s="3"/>
      <c r="PDL132" s="3"/>
      <c r="PDM132" s="3"/>
      <c r="PDN132" s="3"/>
      <c r="PDO132" s="3"/>
      <c r="PDP132" s="3"/>
      <c r="PDQ132" s="3"/>
      <c r="PDR132" s="3"/>
      <c r="PDS132" s="3"/>
      <c r="PDT132" s="3"/>
      <c r="PDU132" s="3"/>
      <c r="PDV132" s="3"/>
      <c r="PDW132" s="3"/>
      <c r="PDX132" s="3"/>
      <c r="PDY132" s="3"/>
      <c r="PDZ132" s="3"/>
      <c r="PEA132" s="3"/>
      <c r="PEB132" s="3"/>
      <c r="PEC132" s="3"/>
      <c r="PED132" s="3"/>
      <c r="PEE132" s="3"/>
      <c r="PEF132" s="3"/>
      <c r="PEG132" s="3"/>
      <c r="PEH132" s="3"/>
      <c r="PEI132" s="3"/>
      <c r="PEJ132" s="3"/>
      <c r="PEK132" s="3"/>
      <c r="PEL132" s="3"/>
      <c r="PEM132" s="3"/>
      <c r="PEN132" s="3"/>
      <c r="PEO132" s="3"/>
      <c r="PEP132" s="3"/>
      <c r="PEQ132" s="3"/>
      <c r="PER132" s="3"/>
      <c r="PES132" s="3"/>
      <c r="PET132" s="3"/>
      <c r="PEU132" s="3"/>
      <c r="PEV132" s="3"/>
      <c r="PEW132" s="3"/>
      <c r="PEX132" s="3"/>
      <c r="PEY132" s="3"/>
      <c r="PEZ132" s="3"/>
      <c r="PFA132" s="3"/>
      <c r="PFB132" s="3"/>
      <c r="PFC132" s="3"/>
      <c r="PFD132" s="3"/>
      <c r="PFE132" s="3"/>
      <c r="PFF132" s="3"/>
      <c r="PFG132" s="3"/>
      <c r="PFH132" s="3"/>
      <c r="PFI132" s="3"/>
      <c r="PFJ132" s="3"/>
      <c r="PFK132" s="3"/>
      <c r="PFL132" s="3"/>
      <c r="PFM132" s="3"/>
      <c r="PFN132" s="3"/>
      <c r="PFO132" s="3"/>
      <c r="PFP132" s="3"/>
      <c r="PFQ132" s="3"/>
      <c r="PFR132" s="3"/>
      <c r="PFS132" s="3"/>
      <c r="PFT132" s="3"/>
      <c r="PFU132" s="3"/>
      <c r="PFV132" s="3"/>
      <c r="PFW132" s="3"/>
      <c r="PFX132" s="3"/>
      <c r="PFY132" s="3"/>
      <c r="PFZ132" s="3"/>
      <c r="PGA132" s="3"/>
      <c r="PGB132" s="3"/>
      <c r="PGC132" s="3"/>
      <c r="PGD132" s="3"/>
      <c r="PGE132" s="3"/>
      <c r="PGF132" s="3"/>
      <c r="PGG132" s="3"/>
      <c r="PGH132" s="3"/>
      <c r="PGI132" s="3"/>
      <c r="PGJ132" s="3"/>
      <c r="PGK132" s="3"/>
      <c r="PGL132" s="3"/>
      <c r="PGM132" s="3"/>
      <c r="PGN132" s="3"/>
      <c r="PGO132" s="3"/>
      <c r="PGP132" s="3"/>
      <c r="PGQ132" s="3"/>
      <c r="PGR132" s="3"/>
      <c r="PGS132" s="3"/>
      <c r="PGT132" s="3"/>
      <c r="PGU132" s="3"/>
      <c r="PGV132" s="3"/>
      <c r="PGW132" s="3"/>
      <c r="PGX132" s="3"/>
      <c r="PGY132" s="3"/>
      <c r="PGZ132" s="3"/>
      <c r="PHA132" s="3"/>
      <c r="PHB132" s="3"/>
      <c r="PHC132" s="3"/>
      <c r="PHD132" s="3"/>
      <c r="PHE132" s="3"/>
      <c r="PHF132" s="3"/>
      <c r="PHG132" s="3"/>
      <c r="PHH132" s="3"/>
      <c r="PHI132" s="3"/>
      <c r="PHJ132" s="3"/>
      <c r="PHK132" s="3"/>
      <c r="PHL132" s="3"/>
      <c r="PHM132" s="3"/>
      <c r="PHN132" s="3"/>
      <c r="PHO132" s="3"/>
      <c r="PHP132" s="3"/>
      <c r="PHQ132" s="3"/>
      <c r="PHR132" s="3"/>
      <c r="PHS132" s="3"/>
      <c r="PHT132" s="3"/>
      <c r="PHU132" s="3"/>
      <c r="PHV132" s="3"/>
      <c r="PHW132" s="3"/>
      <c r="PHX132" s="3"/>
      <c r="PHY132" s="3"/>
      <c r="PHZ132" s="3"/>
      <c r="PIA132" s="3"/>
      <c r="PIB132" s="3"/>
      <c r="PIC132" s="3"/>
      <c r="PID132" s="3"/>
      <c r="PIE132" s="3"/>
      <c r="PIF132" s="3"/>
      <c r="PIG132" s="3"/>
      <c r="PIH132" s="3"/>
      <c r="PII132" s="3"/>
      <c r="PIJ132" s="3"/>
      <c r="PIK132" s="3"/>
      <c r="PIL132" s="3"/>
      <c r="PIM132" s="3"/>
      <c r="PIN132" s="3"/>
      <c r="PIO132" s="3"/>
      <c r="PIP132" s="3"/>
      <c r="PIQ132" s="3"/>
      <c r="PIR132" s="3"/>
      <c r="PIS132" s="3"/>
      <c r="PIT132" s="3"/>
      <c r="PIU132" s="3"/>
      <c r="PIV132" s="3"/>
      <c r="PIW132" s="3"/>
      <c r="PIX132" s="3"/>
      <c r="PIY132" s="3"/>
      <c r="PIZ132" s="3"/>
      <c r="PJA132" s="3"/>
      <c r="PJB132" s="3"/>
      <c r="PJC132" s="3"/>
      <c r="PJD132" s="3"/>
      <c r="PJE132" s="3"/>
      <c r="PJF132" s="3"/>
      <c r="PJG132" s="3"/>
      <c r="PJH132" s="3"/>
      <c r="PJI132" s="3"/>
      <c r="PJJ132" s="3"/>
      <c r="PJK132" s="3"/>
      <c r="PJL132" s="3"/>
      <c r="PJM132" s="3"/>
      <c r="PJN132" s="3"/>
      <c r="PJO132" s="3"/>
      <c r="PJP132" s="3"/>
      <c r="PJQ132" s="3"/>
      <c r="PJR132" s="3"/>
      <c r="PJS132" s="3"/>
      <c r="PJT132" s="3"/>
      <c r="PJU132" s="3"/>
      <c r="PJV132" s="3"/>
      <c r="PJW132" s="3"/>
      <c r="PJX132" s="3"/>
      <c r="PJY132" s="3"/>
      <c r="PJZ132" s="3"/>
      <c r="PKA132" s="3"/>
      <c r="PKB132" s="3"/>
      <c r="PKC132" s="3"/>
      <c r="PKD132" s="3"/>
      <c r="PKE132" s="3"/>
      <c r="PKF132" s="3"/>
      <c r="PKG132" s="3"/>
      <c r="PKH132" s="3"/>
      <c r="PKI132" s="3"/>
      <c r="PKJ132" s="3"/>
      <c r="PKK132" s="3"/>
      <c r="PKL132" s="3"/>
      <c r="PKM132" s="3"/>
      <c r="PKN132" s="3"/>
      <c r="PKO132" s="3"/>
      <c r="PKP132" s="3"/>
      <c r="PKQ132" s="3"/>
      <c r="PKR132" s="3"/>
      <c r="PKS132" s="3"/>
      <c r="PKT132" s="3"/>
      <c r="PKU132" s="3"/>
      <c r="PKV132" s="3"/>
      <c r="PKW132" s="3"/>
      <c r="PKX132" s="3"/>
      <c r="PKY132" s="3"/>
      <c r="PKZ132" s="3"/>
      <c r="PLA132" s="3"/>
      <c r="PLB132" s="3"/>
      <c r="PLC132" s="3"/>
      <c r="PLD132" s="3"/>
      <c r="PLE132" s="3"/>
      <c r="PLF132" s="3"/>
      <c r="PLG132" s="3"/>
      <c r="PLH132" s="3"/>
      <c r="PLI132" s="3"/>
      <c r="PLJ132" s="3"/>
      <c r="PLK132" s="3"/>
      <c r="PLL132" s="3"/>
      <c r="PLM132" s="3"/>
      <c r="PLN132" s="3"/>
      <c r="PLO132" s="3"/>
      <c r="PLP132" s="3"/>
      <c r="PLQ132" s="3"/>
      <c r="PLR132" s="3"/>
      <c r="PLS132" s="3"/>
      <c r="PLT132" s="3"/>
      <c r="PLU132" s="3"/>
      <c r="PLV132" s="3"/>
      <c r="PLW132" s="3"/>
      <c r="PLX132" s="3"/>
      <c r="PLY132" s="3"/>
      <c r="PLZ132" s="3"/>
      <c r="PMA132" s="3"/>
      <c r="PMB132" s="3"/>
      <c r="PMC132" s="3"/>
      <c r="PMD132" s="3"/>
      <c r="PME132" s="3"/>
      <c r="PMF132" s="3"/>
      <c r="PMG132" s="3"/>
      <c r="PMH132" s="3"/>
      <c r="PMI132" s="3"/>
      <c r="PMJ132" s="3"/>
      <c r="PMK132" s="3"/>
      <c r="PML132" s="3"/>
      <c r="PMM132" s="3"/>
      <c r="PMN132" s="3"/>
      <c r="PMO132" s="3"/>
      <c r="PMP132" s="3"/>
      <c r="PMQ132" s="3"/>
      <c r="PMR132" s="3"/>
      <c r="PMS132" s="3"/>
      <c r="PMT132" s="3"/>
      <c r="PMU132" s="3"/>
      <c r="PMV132" s="3"/>
      <c r="PMW132" s="3"/>
      <c r="PMX132" s="3"/>
      <c r="PMY132" s="3"/>
      <c r="PMZ132" s="3"/>
      <c r="PNA132" s="3"/>
      <c r="PNB132" s="3"/>
      <c r="PNC132" s="3"/>
      <c r="PND132" s="3"/>
      <c r="PNE132" s="3"/>
      <c r="PNF132" s="3"/>
      <c r="PNG132" s="3"/>
      <c r="PNH132" s="3"/>
      <c r="PNI132" s="3"/>
      <c r="PNJ132" s="3"/>
      <c r="PNK132" s="3"/>
      <c r="PNL132" s="3"/>
      <c r="PNM132" s="3"/>
      <c r="PNN132" s="3"/>
      <c r="PNO132" s="3"/>
      <c r="PNP132" s="3"/>
      <c r="PNQ132" s="3"/>
      <c r="PNR132" s="3"/>
      <c r="PNS132" s="3"/>
      <c r="PNT132" s="3"/>
      <c r="PNU132" s="3"/>
      <c r="PNV132" s="3"/>
      <c r="PNW132" s="3"/>
      <c r="PNX132" s="3"/>
      <c r="PNY132" s="3"/>
      <c r="PNZ132" s="3"/>
      <c r="POA132" s="3"/>
      <c r="POB132" s="3"/>
      <c r="POC132" s="3"/>
      <c r="POD132" s="3"/>
      <c r="POE132" s="3"/>
      <c r="POF132" s="3"/>
      <c r="POG132" s="3"/>
      <c r="POH132" s="3"/>
      <c r="POI132" s="3"/>
      <c r="POJ132" s="3"/>
      <c r="POK132" s="3"/>
      <c r="POL132" s="3"/>
      <c r="POM132" s="3"/>
      <c r="PON132" s="3"/>
      <c r="POO132" s="3"/>
      <c r="POP132" s="3"/>
      <c r="POQ132" s="3"/>
      <c r="POR132" s="3"/>
      <c r="POS132" s="3"/>
      <c r="POT132" s="3"/>
      <c r="POU132" s="3"/>
      <c r="POV132" s="3"/>
      <c r="POW132" s="3"/>
      <c r="POX132" s="3"/>
      <c r="POY132" s="3"/>
      <c r="POZ132" s="3"/>
      <c r="PPA132" s="3"/>
      <c r="PPB132" s="3"/>
      <c r="PPC132" s="3"/>
      <c r="PPD132" s="3"/>
      <c r="PPE132" s="3"/>
      <c r="PPF132" s="3"/>
      <c r="PPG132" s="3"/>
      <c r="PPH132" s="3"/>
      <c r="PPI132" s="3"/>
      <c r="PPJ132" s="3"/>
      <c r="PPK132" s="3"/>
      <c r="PPL132" s="3"/>
      <c r="PPM132" s="3"/>
      <c r="PPN132" s="3"/>
      <c r="PPO132" s="3"/>
      <c r="PPP132" s="3"/>
      <c r="PPQ132" s="3"/>
      <c r="PPR132" s="3"/>
      <c r="PPS132" s="3"/>
      <c r="PPT132" s="3"/>
      <c r="PPU132" s="3"/>
      <c r="PPV132" s="3"/>
      <c r="PPW132" s="3"/>
      <c r="PPX132" s="3"/>
      <c r="PPY132" s="3"/>
      <c r="PPZ132" s="3"/>
      <c r="PQA132" s="3"/>
      <c r="PQB132" s="3"/>
      <c r="PQC132" s="3"/>
      <c r="PQD132" s="3"/>
      <c r="PQE132" s="3"/>
      <c r="PQF132" s="3"/>
      <c r="PQG132" s="3"/>
      <c r="PQH132" s="3"/>
      <c r="PQI132" s="3"/>
      <c r="PQJ132" s="3"/>
      <c r="PQK132" s="3"/>
      <c r="PQL132" s="3"/>
      <c r="PQM132" s="3"/>
      <c r="PQN132" s="3"/>
      <c r="PQO132" s="3"/>
      <c r="PQP132" s="3"/>
      <c r="PQQ132" s="3"/>
      <c r="PQR132" s="3"/>
      <c r="PQS132" s="3"/>
      <c r="PQT132" s="3"/>
      <c r="PQU132" s="3"/>
      <c r="PQV132" s="3"/>
      <c r="PQW132" s="3"/>
      <c r="PQX132" s="3"/>
      <c r="PQY132" s="3"/>
      <c r="PQZ132" s="3"/>
      <c r="PRA132" s="3"/>
      <c r="PRB132" s="3"/>
      <c r="PRC132" s="3"/>
      <c r="PRD132" s="3"/>
      <c r="PRE132" s="3"/>
      <c r="PRF132" s="3"/>
      <c r="PRG132" s="3"/>
      <c r="PRH132" s="3"/>
      <c r="PRI132" s="3"/>
      <c r="PRJ132" s="3"/>
      <c r="PRK132" s="3"/>
      <c r="PRL132" s="3"/>
      <c r="PRM132" s="3"/>
      <c r="PRN132" s="3"/>
      <c r="PRO132" s="3"/>
      <c r="PRP132" s="3"/>
      <c r="PRQ132" s="3"/>
      <c r="PRR132" s="3"/>
      <c r="PRS132" s="3"/>
      <c r="PRT132" s="3"/>
      <c r="PRU132" s="3"/>
      <c r="PRV132" s="3"/>
      <c r="PRW132" s="3"/>
      <c r="PRX132" s="3"/>
      <c r="PRY132" s="3"/>
      <c r="PRZ132" s="3"/>
      <c r="PSA132" s="3"/>
      <c r="PSB132" s="3"/>
      <c r="PSC132" s="3"/>
      <c r="PSD132" s="3"/>
      <c r="PSE132" s="3"/>
      <c r="PSF132" s="3"/>
      <c r="PSG132" s="3"/>
      <c r="PSH132" s="3"/>
      <c r="PSI132" s="3"/>
      <c r="PSJ132" s="3"/>
      <c r="PSK132" s="3"/>
      <c r="PSL132" s="3"/>
      <c r="PSM132" s="3"/>
      <c r="PSN132" s="3"/>
      <c r="PSO132" s="3"/>
      <c r="PSP132" s="3"/>
      <c r="PSQ132" s="3"/>
      <c r="PSR132" s="3"/>
      <c r="PSS132" s="3"/>
      <c r="PST132" s="3"/>
      <c r="PSU132" s="3"/>
      <c r="PSV132" s="3"/>
      <c r="PSW132" s="3"/>
      <c r="PSX132" s="3"/>
      <c r="PSY132" s="3"/>
      <c r="PSZ132" s="3"/>
      <c r="PTA132" s="3"/>
      <c r="PTB132" s="3"/>
      <c r="PTC132" s="3"/>
      <c r="PTD132" s="3"/>
      <c r="PTE132" s="3"/>
      <c r="PTF132" s="3"/>
      <c r="PTG132" s="3"/>
      <c r="PTH132" s="3"/>
      <c r="PTI132" s="3"/>
      <c r="PTJ132" s="3"/>
      <c r="PTK132" s="3"/>
      <c r="PTL132" s="3"/>
      <c r="PTM132" s="3"/>
      <c r="PTN132" s="3"/>
      <c r="PTO132" s="3"/>
      <c r="PTP132" s="3"/>
      <c r="PTQ132" s="3"/>
      <c r="PTR132" s="3"/>
      <c r="PTS132" s="3"/>
      <c r="PTT132" s="3"/>
      <c r="PTU132" s="3"/>
      <c r="PTV132" s="3"/>
      <c r="PTW132" s="3"/>
      <c r="PTX132" s="3"/>
      <c r="PTY132" s="3"/>
      <c r="PTZ132" s="3"/>
      <c r="PUA132" s="3"/>
      <c r="PUB132" s="3"/>
      <c r="PUC132" s="3"/>
      <c r="PUD132" s="3"/>
      <c r="PUE132" s="3"/>
      <c r="PUF132" s="3"/>
      <c r="PUG132" s="3"/>
      <c r="PUH132" s="3"/>
      <c r="PUI132" s="3"/>
      <c r="PUJ132" s="3"/>
      <c r="PUK132" s="3"/>
      <c r="PUL132" s="3"/>
      <c r="PUM132" s="3"/>
      <c r="PUN132" s="3"/>
      <c r="PUO132" s="3"/>
      <c r="PUP132" s="3"/>
      <c r="PUQ132" s="3"/>
      <c r="PUR132" s="3"/>
      <c r="PUS132" s="3"/>
      <c r="PUT132" s="3"/>
      <c r="PUU132" s="3"/>
      <c r="PUV132" s="3"/>
      <c r="PUW132" s="3"/>
      <c r="PUX132" s="3"/>
      <c r="PUY132" s="3"/>
      <c r="PUZ132" s="3"/>
      <c r="PVA132" s="3"/>
      <c r="PVB132" s="3"/>
      <c r="PVC132" s="3"/>
      <c r="PVD132" s="3"/>
      <c r="PVE132" s="3"/>
      <c r="PVF132" s="3"/>
      <c r="PVG132" s="3"/>
      <c r="PVH132" s="3"/>
      <c r="PVI132" s="3"/>
      <c r="PVJ132" s="3"/>
      <c r="PVK132" s="3"/>
      <c r="PVL132" s="3"/>
      <c r="PVM132" s="3"/>
      <c r="PVN132" s="3"/>
      <c r="PVO132" s="3"/>
      <c r="PVP132" s="3"/>
      <c r="PVQ132" s="3"/>
      <c r="PVR132" s="3"/>
      <c r="PVS132" s="3"/>
      <c r="PVT132" s="3"/>
      <c r="PVU132" s="3"/>
      <c r="PVV132" s="3"/>
      <c r="PVW132" s="3"/>
      <c r="PVX132" s="3"/>
      <c r="PVY132" s="3"/>
      <c r="PVZ132" s="3"/>
      <c r="PWA132" s="3"/>
      <c r="PWB132" s="3"/>
      <c r="PWC132" s="3"/>
      <c r="PWD132" s="3"/>
      <c r="PWE132" s="3"/>
      <c r="PWF132" s="3"/>
      <c r="PWG132" s="3"/>
      <c r="PWH132" s="3"/>
      <c r="PWI132" s="3"/>
      <c r="PWJ132" s="3"/>
      <c r="PWK132" s="3"/>
      <c r="PWL132" s="3"/>
      <c r="PWM132" s="3"/>
      <c r="PWN132" s="3"/>
      <c r="PWO132" s="3"/>
      <c r="PWP132" s="3"/>
      <c r="PWQ132" s="3"/>
      <c r="PWR132" s="3"/>
      <c r="PWS132" s="3"/>
      <c r="PWT132" s="3"/>
      <c r="PWU132" s="3"/>
      <c r="PWV132" s="3"/>
      <c r="PWW132" s="3"/>
      <c r="PWX132" s="3"/>
      <c r="PWY132" s="3"/>
      <c r="PWZ132" s="3"/>
      <c r="PXA132" s="3"/>
      <c r="PXB132" s="3"/>
      <c r="PXC132" s="3"/>
      <c r="PXD132" s="3"/>
      <c r="PXE132" s="3"/>
      <c r="PXF132" s="3"/>
      <c r="PXG132" s="3"/>
      <c r="PXH132" s="3"/>
      <c r="PXI132" s="3"/>
      <c r="PXJ132" s="3"/>
      <c r="PXK132" s="3"/>
      <c r="PXL132" s="3"/>
      <c r="PXM132" s="3"/>
      <c r="PXN132" s="3"/>
      <c r="PXO132" s="3"/>
      <c r="PXP132" s="3"/>
      <c r="PXQ132" s="3"/>
      <c r="PXR132" s="3"/>
      <c r="PXS132" s="3"/>
      <c r="PXT132" s="3"/>
      <c r="PXU132" s="3"/>
      <c r="PXV132" s="3"/>
      <c r="PXW132" s="3"/>
      <c r="PXX132" s="3"/>
      <c r="PXY132" s="3"/>
      <c r="PXZ132" s="3"/>
      <c r="PYA132" s="3"/>
      <c r="PYB132" s="3"/>
      <c r="PYC132" s="3"/>
      <c r="PYD132" s="3"/>
      <c r="PYE132" s="3"/>
      <c r="PYF132" s="3"/>
      <c r="PYG132" s="3"/>
      <c r="PYH132" s="3"/>
      <c r="PYI132" s="3"/>
      <c r="PYJ132" s="3"/>
      <c r="PYK132" s="3"/>
      <c r="PYL132" s="3"/>
      <c r="PYM132" s="3"/>
      <c r="PYN132" s="3"/>
      <c r="PYO132" s="3"/>
      <c r="PYP132" s="3"/>
      <c r="PYQ132" s="3"/>
      <c r="PYR132" s="3"/>
      <c r="PYS132" s="3"/>
      <c r="PYT132" s="3"/>
      <c r="PYU132" s="3"/>
      <c r="PYV132" s="3"/>
      <c r="PYW132" s="3"/>
      <c r="PYX132" s="3"/>
      <c r="PYY132" s="3"/>
      <c r="PYZ132" s="3"/>
      <c r="PZA132" s="3"/>
      <c r="PZB132" s="3"/>
      <c r="PZC132" s="3"/>
      <c r="PZD132" s="3"/>
      <c r="PZE132" s="3"/>
      <c r="PZF132" s="3"/>
      <c r="PZG132" s="3"/>
      <c r="PZH132" s="3"/>
      <c r="PZI132" s="3"/>
      <c r="PZJ132" s="3"/>
      <c r="PZK132" s="3"/>
      <c r="PZL132" s="3"/>
      <c r="PZM132" s="3"/>
      <c r="PZN132" s="3"/>
      <c r="PZO132" s="3"/>
      <c r="PZP132" s="3"/>
      <c r="PZQ132" s="3"/>
      <c r="PZR132" s="3"/>
      <c r="PZS132" s="3"/>
      <c r="PZT132" s="3"/>
      <c r="PZU132" s="3"/>
      <c r="PZV132" s="3"/>
      <c r="PZW132" s="3"/>
      <c r="PZX132" s="3"/>
      <c r="PZY132" s="3"/>
      <c r="PZZ132" s="3"/>
      <c r="QAA132" s="3"/>
      <c r="QAB132" s="3"/>
      <c r="QAC132" s="3"/>
      <c r="QAD132" s="3"/>
      <c r="QAE132" s="3"/>
      <c r="QAF132" s="3"/>
      <c r="QAG132" s="3"/>
      <c r="QAH132" s="3"/>
      <c r="QAI132" s="3"/>
      <c r="QAJ132" s="3"/>
      <c r="QAK132" s="3"/>
      <c r="QAL132" s="3"/>
      <c r="QAM132" s="3"/>
      <c r="QAN132" s="3"/>
      <c r="QAO132" s="3"/>
      <c r="QAP132" s="3"/>
      <c r="QAQ132" s="3"/>
      <c r="QAR132" s="3"/>
      <c r="QAS132" s="3"/>
      <c r="QAT132" s="3"/>
      <c r="QAU132" s="3"/>
      <c r="QAV132" s="3"/>
      <c r="QAW132" s="3"/>
      <c r="QAX132" s="3"/>
      <c r="QAY132" s="3"/>
      <c r="QAZ132" s="3"/>
      <c r="QBA132" s="3"/>
      <c r="QBB132" s="3"/>
      <c r="QBC132" s="3"/>
      <c r="QBD132" s="3"/>
      <c r="QBE132" s="3"/>
      <c r="QBF132" s="3"/>
      <c r="QBG132" s="3"/>
      <c r="QBH132" s="3"/>
      <c r="QBI132" s="3"/>
      <c r="QBJ132" s="3"/>
      <c r="QBK132" s="3"/>
      <c r="QBL132" s="3"/>
      <c r="QBM132" s="3"/>
      <c r="QBN132" s="3"/>
      <c r="QBO132" s="3"/>
      <c r="QBP132" s="3"/>
      <c r="QBQ132" s="3"/>
      <c r="QBR132" s="3"/>
      <c r="QBS132" s="3"/>
      <c r="QBT132" s="3"/>
      <c r="QBU132" s="3"/>
      <c r="QBV132" s="3"/>
      <c r="QBW132" s="3"/>
      <c r="QBX132" s="3"/>
      <c r="QBY132" s="3"/>
      <c r="QBZ132" s="3"/>
      <c r="QCA132" s="3"/>
      <c r="QCB132" s="3"/>
      <c r="QCC132" s="3"/>
      <c r="QCD132" s="3"/>
      <c r="QCE132" s="3"/>
      <c r="QCF132" s="3"/>
      <c r="QCG132" s="3"/>
      <c r="QCH132" s="3"/>
      <c r="QCI132" s="3"/>
      <c r="QCJ132" s="3"/>
      <c r="QCK132" s="3"/>
      <c r="QCL132" s="3"/>
      <c r="QCM132" s="3"/>
      <c r="QCN132" s="3"/>
      <c r="QCO132" s="3"/>
      <c r="QCP132" s="3"/>
      <c r="QCQ132" s="3"/>
      <c r="QCR132" s="3"/>
      <c r="QCS132" s="3"/>
      <c r="QCT132" s="3"/>
      <c r="QCU132" s="3"/>
      <c r="QCV132" s="3"/>
      <c r="QCW132" s="3"/>
      <c r="QCX132" s="3"/>
      <c r="QCY132" s="3"/>
      <c r="QCZ132" s="3"/>
      <c r="QDA132" s="3"/>
      <c r="QDB132" s="3"/>
      <c r="QDC132" s="3"/>
      <c r="QDD132" s="3"/>
      <c r="QDE132" s="3"/>
      <c r="QDF132" s="3"/>
      <c r="QDG132" s="3"/>
      <c r="QDH132" s="3"/>
      <c r="QDI132" s="3"/>
      <c r="QDJ132" s="3"/>
      <c r="QDK132" s="3"/>
      <c r="QDL132" s="3"/>
      <c r="QDM132" s="3"/>
      <c r="QDN132" s="3"/>
      <c r="QDO132" s="3"/>
      <c r="QDP132" s="3"/>
      <c r="QDQ132" s="3"/>
      <c r="QDR132" s="3"/>
      <c r="QDS132" s="3"/>
      <c r="QDT132" s="3"/>
      <c r="QDU132" s="3"/>
      <c r="QDV132" s="3"/>
      <c r="QDW132" s="3"/>
      <c r="QDX132" s="3"/>
      <c r="QDY132" s="3"/>
      <c r="QDZ132" s="3"/>
      <c r="QEA132" s="3"/>
      <c r="QEB132" s="3"/>
      <c r="QEC132" s="3"/>
      <c r="QED132" s="3"/>
      <c r="QEE132" s="3"/>
      <c r="QEF132" s="3"/>
      <c r="QEG132" s="3"/>
      <c r="QEH132" s="3"/>
      <c r="QEI132" s="3"/>
      <c r="QEJ132" s="3"/>
      <c r="QEK132" s="3"/>
      <c r="QEL132" s="3"/>
      <c r="QEM132" s="3"/>
      <c r="QEN132" s="3"/>
      <c r="QEO132" s="3"/>
      <c r="QEP132" s="3"/>
      <c r="QEQ132" s="3"/>
      <c r="QER132" s="3"/>
      <c r="QES132" s="3"/>
      <c r="QET132" s="3"/>
      <c r="QEU132" s="3"/>
      <c r="QEV132" s="3"/>
      <c r="QEW132" s="3"/>
      <c r="QEX132" s="3"/>
      <c r="QEY132" s="3"/>
      <c r="QEZ132" s="3"/>
      <c r="QFA132" s="3"/>
      <c r="QFB132" s="3"/>
      <c r="QFC132" s="3"/>
      <c r="QFD132" s="3"/>
      <c r="QFE132" s="3"/>
      <c r="QFF132" s="3"/>
      <c r="QFG132" s="3"/>
      <c r="QFH132" s="3"/>
      <c r="QFI132" s="3"/>
      <c r="QFJ132" s="3"/>
      <c r="QFK132" s="3"/>
      <c r="QFL132" s="3"/>
      <c r="QFM132" s="3"/>
      <c r="QFN132" s="3"/>
      <c r="QFO132" s="3"/>
      <c r="QFP132" s="3"/>
      <c r="QFQ132" s="3"/>
      <c r="QFR132" s="3"/>
      <c r="QFS132" s="3"/>
      <c r="QFT132" s="3"/>
      <c r="QFU132" s="3"/>
      <c r="QFV132" s="3"/>
      <c r="QFW132" s="3"/>
      <c r="QFX132" s="3"/>
      <c r="QFY132" s="3"/>
      <c r="QFZ132" s="3"/>
      <c r="QGA132" s="3"/>
      <c r="QGB132" s="3"/>
      <c r="QGC132" s="3"/>
      <c r="QGD132" s="3"/>
      <c r="QGE132" s="3"/>
      <c r="QGF132" s="3"/>
      <c r="QGG132" s="3"/>
      <c r="QGH132" s="3"/>
      <c r="QGI132" s="3"/>
      <c r="QGJ132" s="3"/>
      <c r="QGK132" s="3"/>
      <c r="QGL132" s="3"/>
      <c r="QGM132" s="3"/>
      <c r="QGN132" s="3"/>
      <c r="QGO132" s="3"/>
      <c r="QGP132" s="3"/>
      <c r="QGQ132" s="3"/>
      <c r="QGR132" s="3"/>
      <c r="QGS132" s="3"/>
      <c r="QGT132" s="3"/>
      <c r="QGU132" s="3"/>
      <c r="QGV132" s="3"/>
      <c r="QGW132" s="3"/>
      <c r="QGX132" s="3"/>
      <c r="QGY132" s="3"/>
      <c r="QGZ132" s="3"/>
      <c r="QHA132" s="3"/>
      <c r="QHB132" s="3"/>
      <c r="QHC132" s="3"/>
      <c r="QHD132" s="3"/>
      <c r="QHE132" s="3"/>
      <c r="QHF132" s="3"/>
      <c r="QHG132" s="3"/>
      <c r="QHH132" s="3"/>
      <c r="QHI132" s="3"/>
      <c r="QHJ132" s="3"/>
      <c r="QHK132" s="3"/>
      <c r="QHL132" s="3"/>
      <c r="QHM132" s="3"/>
      <c r="QHN132" s="3"/>
      <c r="QHO132" s="3"/>
      <c r="QHP132" s="3"/>
      <c r="QHQ132" s="3"/>
      <c r="QHR132" s="3"/>
      <c r="QHS132" s="3"/>
      <c r="QHT132" s="3"/>
      <c r="QHU132" s="3"/>
      <c r="QHV132" s="3"/>
      <c r="QHW132" s="3"/>
      <c r="QHX132" s="3"/>
      <c r="QHY132" s="3"/>
      <c r="QHZ132" s="3"/>
      <c r="QIA132" s="3"/>
      <c r="QIB132" s="3"/>
      <c r="QIC132" s="3"/>
      <c r="QID132" s="3"/>
      <c r="QIE132" s="3"/>
      <c r="QIF132" s="3"/>
      <c r="QIG132" s="3"/>
      <c r="QIH132" s="3"/>
      <c r="QII132" s="3"/>
      <c r="QIJ132" s="3"/>
      <c r="QIK132" s="3"/>
      <c r="QIL132" s="3"/>
      <c r="QIM132" s="3"/>
      <c r="QIN132" s="3"/>
      <c r="QIO132" s="3"/>
      <c r="QIP132" s="3"/>
      <c r="QIQ132" s="3"/>
      <c r="QIR132" s="3"/>
      <c r="QIS132" s="3"/>
      <c r="QIT132" s="3"/>
      <c r="QIU132" s="3"/>
      <c r="QIV132" s="3"/>
      <c r="QIW132" s="3"/>
      <c r="QIX132" s="3"/>
      <c r="QIY132" s="3"/>
      <c r="QIZ132" s="3"/>
      <c r="QJA132" s="3"/>
      <c r="QJB132" s="3"/>
      <c r="QJC132" s="3"/>
      <c r="QJD132" s="3"/>
      <c r="QJE132" s="3"/>
      <c r="QJF132" s="3"/>
      <c r="QJG132" s="3"/>
      <c r="QJH132" s="3"/>
      <c r="QJI132" s="3"/>
      <c r="QJJ132" s="3"/>
      <c r="QJK132" s="3"/>
      <c r="QJL132" s="3"/>
      <c r="QJM132" s="3"/>
      <c r="QJN132" s="3"/>
      <c r="QJO132" s="3"/>
      <c r="QJP132" s="3"/>
      <c r="QJQ132" s="3"/>
      <c r="QJR132" s="3"/>
      <c r="QJS132" s="3"/>
      <c r="QJT132" s="3"/>
      <c r="QJU132" s="3"/>
      <c r="QJV132" s="3"/>
      <c r="QJW132" s="3"/>
      <c r="QJX132" s="3"/>
      <c r="QJY132" s="3"/>
      <c r="QJZ132" s="3"/>
      <c r="QKA132" s="3"/>
      <c r="QKB132" s="3"/>
      <c r="QKC132" s="3"/>
      <c r="QKD132" s="3"/>
      <c r="QKE132" s="3"/>
      <c r="QKF132" s="3"/>
      <c r="QKG132" s="3"/>
      <c r="QKH132" s="3"/>
      <c r="QKI132" s="3"/>
      <c r="QKJ132" s="3"/>
      <c r="QKK132" s="3"/>
      <c r="QKL132" s="3"/>
      <c r="QKM132" s="3"/>
      <c r="QKN132" s="3"/>
      <c r="QKO132" s="3"/>
      <c r="QKP132" s="3"/>
      <c r="QKQ132" s="3"/>
      <c r="QKR132" s="3"/>
      <c r="QKS132" s="3"/>
      <c r="QKT132" s="3"/>
      <c r="QKU132" s="3"/>
      <c r="QKV132" s="3"/>
      <c r="QKW132" s="3"/>
      <c r="QKX132" s="3"/>
      <c r="QKY132" s="3"/>
      <c r="QKZ132" s="3"/>
      <c r="QLA132" s="3"/>
      <c r="QLB132" s="3"/>
      <c r="QLC132" s="3"/>
      <c r="QLD132" s="3"/>
      <c r="QLE132" s="3"/>
      <c r="QLF132" s="3"/>
      <c r="QLG132" s="3"/>
      <c r="QLH132" s="3"/>
      <c r="QLI132" s="3"/>
      <c r="QLJ132" s="3"/>
      <c r="QLK132" s="3"/>
      <c r="QLL132" s="3"/>
      <c r="QLM132" s="3"/>
      <c r="QLN132" s="3"/>
      <c r="QLO132" s="3"/>
      <c r="QLP132" s="3"/>
      <c r="QLQ132" s="3"/>
      <c r="QLR132" s="3"/>
      <c r="QLS132" s="3"/>
      <c r="QLT132" s="3"/>
      <c r="QLU132" s="3"/>
      <c r="QLV132" s="3"/>
      <c r="QLW132" s="3"/>
      <c r="QLX132" s="3"/>
      <c r="QLY132" s="3"/>
      <c r="QLZ132" s="3"/>
      <c r="QMA132" s="3"/>
      <c r="QMB132" s="3"/>
      <c r="QMC132" s="3"/>
      <c r="QMD132" s="3"/>
      <c r="QME132" s="3"/>
      <c r="QMF132" s="3"/>
      <c r="QMG132" s="3"/>
      <c r="QMH132" s="3"/>
      <c r="QMI132" s="3"/>
      <c r="QMJ132" s="3"/>
      <c r="QMK132" s="3"/>
      <c r="QML132" s="3"/>
      <c r="QMM132" s="3"/>
      <c r="QMN132" s="3"/>
      <c r="QMO132" s="3"/>
      <c r="QMP132" s="3"/>
      <c r="QMQ132" s="3"/>
      <c r="QMR132" s="3"/>
      <c r="QMS132" s="3"/>
      <c r="QMT132" s="3"/>
      <c r="QMU132" s="3"/>
      <c r="QMV132" s="3"/>
      <c r="QMW132" s="3"/>
      <c r="QMX132" s="3"/>
      <c r="QMY132" s="3"/>
      <c r="QMZ132" s="3"/>
      <c r="QNA132" s="3"/>
      <c r="QNB132" s="3"/>
      <c r="QNC132" s="3"/>
      <c r="QND132" s="3"/>
      <c r="QNE132" s="3"/>
      <c r="QNF132" s="3"/>
      <c r="QNG132" s="3"/>
      <c r="QNH132" s="3"/>
      <c r="QNI132" s="3"/>
      <c r="QNJ132" s="3"/>
      <c r="QNK132" s="3"/>
      <c r="QNL132" s="3"/>
      <c r="QNM132" s="3"/>
      <c r="QNN132" s="3"/>
      <c r="QNO132" s="3"/>
      <c r="QNP132" s="3"/>
      <c r="QNQ132" s="3"/>
      <c r="QNR132" s="3"/>
      <c r="QNS132" s="3"/>
      <c r="QNT132" s="3"/>
      <c r="QNU132" s="3"/>
      <c r="QNV132" s="3"/>
      <c r="QNW132" s="3"/>
      <c r="QNX132" s="3"/>
      <c r="QNY132" s="3"/>
      <c r="QNZ132" s="3"/>
      <c r="QOA132" s="3"/>
      <c r="QOB132" s="3"/>
      <c r="QOC132" s="3"/>
      <c r="QOD132" s="3"/>
      <c r="QOE132" s="3"/>
      <c r="QOF132" s="3"/>
      <c r="QOG132" s="3"/>
      <c r="QOH132" s="3"/>
      <c r="QOI132" s="3"/>
      <c r="QOJ132" s="3"/>
      <c r="QOK132" s="3"/>
      <c r="QOL132" s="3"/>
      <c r="QOM132" s="3"/>
      <c r="QON132" s="3"/>
      <c r="QOO132" s="3"/>
      <c r="QOP132" s="3"/>
      <c r="QOQ132" s="3"/>
      <c r="QOR132" s="3"/>
      <c r="QOS132" s="3"/>
      <c r="QOT132" s="3"/>
      <c r="QOU132" s="3"/>
      <c r="QOV132" s="3"/>
      <c r="QOW132" s="3"/>
      <c r="QOX132" s="3"/>
      <c r="QOY132" s="3"/>
      <c r="QOZ132" s="3"/>
      <c r="QPA132" s="3"/>
      <c r="QPB132" s="3"/>
      <c r="QPC132" s="3"/>
      <c r="QPD132" s="3"/>
      <c r="QPE132" s="3"/>
      <c r="QPF132" s="3"/>
      <c r="QPG132" s="3"/>
      <c r="QPH132" s="3"/>
      <c r="QPI132" s="3"/>
      <c r="QPJ132" s="3"/>
      <c r="QPK132" s="3"/>
      <c r="QPL132" s="3"/>
      <c r="QPM132" s="3"/>
      <c r="QPN132" s="3"/>
      <c r="QPO132" s="3"/>
      <c r="QPP132" s="3"/>
      <c r="QPQ132" s="3"/>
      <c r="QPR132" s="3"/>
      <c r="QPS132" s="3"/>
      <c r="QPT132" s="3"/>
      <c r="QPU132" s="3"/>
      <c r="QPV132" s="3"/>
      <c r="QPW132" s="3"/>
      <c r="QPX132" s="3"/>
      <c r="QPY132" s="3"/>
      <c r="QPZ132" s="3"/>
      <c r="QQA132" s="3"/>
      <c r="QQB132" s="3"/>
      <c r="QQC132" s="3"/>
      <c r="QQD132" s="3"/>
      <c r="QQE132" s="3"/>
      <c r="QQF132" s="3"/>
      <c r="QQG132" s="3"/>
      <c r="QQH132" s="3"/>
      <c r="QQI132" s="3"/>
      <c r="QQJ132" s="3"/>
      <c r="QQK132" s="3"/>
      <c r="QQL132" s="3"/>
      <c r="QQM132" s="3"/>
      <c r="QQN132" s="3"/>
      <c r="QQO132" s="3"/>
      <c r="QQP132" s="3"/>
      <c r="QQQ132" s="3"/>
      <c r="QQR132" s="3"/>
      <c r="QQS132" s="3"/>
      <c r="QQT132" s="3"/>
      <c r="QQU132" s="3"/>
      <c r="QQV132" s="3"/>
      <c r="QQW132" s="3"/>
      <c r="QQX132" s="3"/>
      <c r="QQY132" s="3"/>
      <c r="QQZ132" s="3"/>
      <c r="QRA132" s="3"/>
      <c r="QRB132" s="3"/>
      <c r="QRC132" s="3"/>
      <c r="QRD132" s="3"/>
      <c r="QRE132" s="3"/>
      <c r="QRF132" s="3"/>
      <c r="QRG132" s="3"/>
      <c r="QRH132" s="3"/>
      <c r="QRI132" s="3"/>
      <c r="QRJ132" s="3"/>
      <c r="QRK132" s="3"/>
      <c r="QRL132" s="3"/>
      <c r="QRM132" s="3"/>
      <c r="QRN132" s="3"/>
      <c r="QRO132" s="3"/>
      <c r="QRP132" s="3"/>
      <c r="QRQ132" s="3"/>
      <c r="QRR132" s="3"/>
      <c r="QRS132" s="3"/>
      <c r="QRT132" s="3"/>
      <c r="QRU132" s="3"/>
      <c r="QRV132" s="3"/>
      <c r="QRW132" s="3"/>
      <c r="QRX132" s="3"/>
      <c r="QRY132" s="3"/>
      <c r="QRZ132" s="3"/>
      <c r="QSA132" s="3"/>
      <c r="QSB132" s="3"/>
      <c r="QSC132" s="3"/>
      <c r="QSD132" s="3"/>
      <c r="QSE132" s="3"/>
      <c r="QSF132" s="3"/>
      <c r="QSG132" s="3"/>
      <c r="QSH132" s="3"/>
      <c r="QSI132" s="3"/>
      <c r="QSJ132" s="3"/>
      <c r="QSK132" s="3"/>
      <c r="QSL132" s="3"/>
      <c r="QSM132" s="3"/>
      <c r="QSN132" s="3"/>
      <c r="QSO132" s="3"/>
      <c r="QSP132" s="3"/>
      <c r="QSQ132" s="3"/>
      <c r="QSR132" s="3"/>
      <c r="QSS132" s="3"/>
      <c r="QST132" s="3"/>
      <c r="QSU132" s="3"/>
      <c r="QSV132" s="3"/>
      <c r="QSW132" s="3"/>
      <c r="QSX132" s="3"/>
      <c r="QSY132" s="3"/>
      <c r="QSZ132" s="3"/>
      <c r="QTA132" s="3"/>
      <c r="QTB132" s="3"/>
      <c r="QTC132" s="3"/>
      <c r="QTD132" s="3"/>
      <c r="QTE132" s="3"/>
      <c r="QTF132" s="3"/>
      <c r="QTG132" s="3"/>
      <c r="QTH132" s="3"/>
      <c r="QTI132" s="3"/>
      <c r="QTJ132" s="3"/>
      <c r="QTK132" s="3"/>
      <c r="QTL132" s="3"/>
      <c r="QTM132" s="3"/>
      <c r="QTN132" s="3"/>
      <c r="QTO132" s="3"/>
      <c r="QTP132" s="3"/>
      <c r="QTQ132" s="3"/>
      <c r="QTR132" s="3"/>
      <c r="QTS132" s="3"/>
      <c r="QTT132" s="3"/>
      <c r="QTU132" s="3"/>
      <c r="QTV132" s="3"/>
      <c r="QTW132" s="3"/>
      <c r="QTX132" s="3"/>
      <c r="QTY132" s="3"/>
      <c r="QTZ132" s="3"/>
      <c r="QUA132" s="3"/>
      <c r="QUB132" s="3"/>
      <c r="QUC132" s="3"/>
      <c r="QUD132" s="3"/>
      <c r="QUE132" s="3"/>
      <c r="QUF132" s="3"/>
      <c r="QUG132" s="3"/>
      <c r="QUH132" s="3"/>
      <c r="QUI132" s="3"/>
      <c r="QUJ132" s="3"/>
      <c r="QUK132" s="3"/>
      <c r="QUL132" s="3"/>
      <c r="QUM132" s="3"/>
      <c r="QUN132" s="3"/>
      <c r="QUO132" s="3"/>
      <c r="QUP132" s="3"/>
      <c r="QUQ132" s="3"/>
      <c r="QUR132" s="3"/>
      <c r="QUS132" s="3"/>
      <c r="QUT132" s="3"/>
      <c r="QUU132" s="3"/>
      <c r="QUV132" s="3"/>
      <c r="QUW132" s="3"/>
      <c r="QUX132" s="3"/>
      <c r="QUY132" s="3"/>
      <c r="QUZ132" s="3"/>
      <c r="QVA132" s="3"/>
      <c r="QVB132" s="3"/>
      <c r="QVC132" s="3"/>
      <c r="QVD132" s="3"/>
      <c r="QVE132" s="3"/>
      <c r="QVF132" s="3"/>
      <c r="QVG132" s="3"/>
      <c r="QVH132" s="3"/>
      <c r="QVI132" s="3"/>
      <c r="QVJ132" s="3"/>
      <c r="QVK132" s="3"/>
      <c r="QVL132" s="3"/>
      <c r="QVM132" s="3"/>
      <c r="QVN132" s="3"/>
      <c r="QVO132" s="3"/>
      <c r="QVP132" s="3"/>
      <c r="QVQ132" s="3"/>
      <c r="QVR132" s="3"/>
      <c r="QVS132" s="3"/>
      <c r="QVT132" s="3"/>
      <c r="QVU132" s="3"/>
      <c r="QVV132" s="3"/>
      <c r="QVW132" s="3"/>
      <c r="QVX132" s="3"/>
      <c r="QVY132" s="3"/>
      <c r="QVZ132" s="3"/>
      <c r="QWA132" s="3"/>
      <c r="QWB132" s="3"/>
      <c r="QWC132" s="3"/>
      <c r="QWD132" s="3"/>
      <c r="QWE132" s="3"/>
      <c r="QWF132" s="3"/>
      <c r="QWG132" s="3"/>
      <c r="QWH132" s="3"/>
      <c r="QWI132" s="3"/>
      <c r="QWJ132" s="3"/>
      <c r="QWK132" s="3"/>
      <c r="QWL132" s="3"/>
      <c r="QWM132" s="3"/>
      <c r="QWN132" s="3"/>
      <c r="QWO132" s="3"/>
      <c r="QWP132" s="3"/>
      <c r="QWQ132" s="3"/>
      <c r="QWR132" s="3"/>
      <c r="QWS132" s="3"/>
      <c r="QWT132" s="3"/>
      <c r="QWU132" s="3"/>
      <c r="QWV132" s="3"/>
      <c r="QWW132" s="3"/>
      <c r="QWX132" s="3"/>
      <c r="QWY132" s="3"/>
      <c r="QWZ132" s="3"/>
      <c r="QXA132" s="3"/>
      <c r="QXB132" s="3"/>
      <c r="QXC132" s="3"/>
      <c r="QXD132" s="3"/>
      <c r="QXE132" s="3"/>
      <c r="QXF132" s="3"/>
      <c r="QXG132" s="3"/>
      <c r="QXH132" s="3"/>
      <c r="QXI132" s="3"/>
      <c r="QXJ132" s="3"/>
      <c r="QXK132" s="3"/>
      <c r="QXL132" s="3"/>
      <c r="QXM132" s="3"/>
      <c r="QXN132" s="3"/>
      <c r="QXO132" s="3"/>
      <c r="QXP132" s="3"/>
      <c r="QXQ132" s="3"/>
      <c r="QXR132" s="3"/>
      <c r="QXS132" s="3"/>
      <c r="QXT132" s="3"/>
      <c r="QXU132" s="3"/>
      <c r="QXV132" s="3"/>
      <c r="QXW132" s="3"/>
      <c r="QXX132" s="3"/>
      <c r="QXY132" s="3"/>
      <c r="QXZ132" s="3"/>
      <c r="QYA132" s="3"/>
      <c r="QYB132" s="3"/>
      <c r="QYC132" s="3"/>
      <c r="QYD132" s="3"/>
      <c r="QYE132" s="3"/>
      <c r="QYF132" s="3"/>
      <c r="QYG132" s="3"/>
      <c r="QYH132" s="3"/>
      <c r="QYI132" s="3"/>
      <c r="QYJ132" s="3"/>
      <c r="QYK132" s="3"/>
      <c r="QYL132" s="3"/>
      <c r="QYM132" s="3"/>
      <c r="QYN132" s="3"/>
      <c r="QYO132" s="3"/>
      <c r="QYP132" s="3"/>
      <c r="QYQ132" s="3"/>
      <c r="QYR132" s="3"/>
      <c r="QYS132" s="3"/>
      <c r="QYT132" s="3"/>
      <c r="QYU132" s="3"/>
      <c r="QYV132" s="3"/>
      <c r="QYW132" s="3"/>
      <c r="QYX132" s="3"/>
      <c r="QYY132" s="3"/>
      <c r="QYZ132" s="3"/>
      <c r="QZA132" s="3"/>
      <c r="QZB132" s="3"/>
      <c r="QZC132" s="3"/>
      <c r="QZD132" s="3"/>
      <c r="QZE132" s="3"/>
      <c r="QZF132" s="3"/>
      <c r="QZG132" s="3"/>
      <c r="QZH132" s="3"/>
      <c r="QZI132" s="3"/>
      <c r="QZJ132" s="3"/>
      <c r="QZK132" s="3"/>
      <c r="QZL132" s="3"/>
      <c r="QZM132" s="3"/>
      <c r="QZN132" s="3"/>
      <c r="QZO132" s="3"/>
      <c r="QZP132" s="3"/>
      <c r="QZQ132" s="3"/>
      <c r="QZR132" s="3"/>
      <c r="QZS132" s="3"/>
      <c r="QZT132" s="3"/>
      <c r="QZU132" s="3"/>
      <c r="QZV132" s="3"/>
      <c r="QZW132" s="3"/>
      <c r="QZX132" s="3"/>
      <c r="QZY132" s="3"/>
      <c r="QZZ132" s="3"/>
      <c r="RAA132" s="3"/>
      <c r="RAB132" s="3"/>
      <c r="RAC132" s="3"/>
      <c r="RAD132" s="3"/>
      <c r="RAE132" s="3"/>
      <c r="RAF132" s="3"/>
      <c r="RAG132" s="3"/>
      <c r="RAH132" s="3"/>
      <c r="RAI132" s="3"/>
      <c r="RAJ132" s="3"/>
      <c r="RAK132" s="3"/>
      <c r="RAL132" s="3"/>
      <c r="RAM132" s="3"/>
      <c r="RAN132" s="3"/>
      <c r="RAO132" s="3"/>
      <c r="RAP132" s="3"/>
      <c r="RAQ132" s="3"/>
      <c r="RAR132" s="3"/>
      <c r="RAS132" s="3"/>
      <c r="RAT132" s="3"/>
      <c r="RAU132" s="3"/>
      <c r="RAV132" s="3"/>
      <c r="RAW132" s="3"/>
      <c r="RAX132" s="3"/>
      <c r="RAY132" s="3"/>
      <c r="RAZ132" s="3"/>
      <c r="RBA132" s="3"/>
      <c r="RBB132" s="3"/>
      <c r="RBC132" s="3"/>
      <c r="RBD132" s="3"/>
      <c r="RBE132" s="3"/>
      <c r="RBF132" s="3"/>
      <c r="RBG132" s="3"/>
      <c r="RBH132" s="3"/>
      <c r="RBI132" s="3"/>
      <c r="RBJ132" s="3"/>
      <c r="RBK132" s="3"/>
      <c r="RBL132" s="3"/>
      <c r="RBM132" s="3"/>
      <c r="RBN132" s="3"/>
      <c r="RBO132" s="3"/>
      <c r="RBP132" s="3"/>
      <c r="RBQ132" s="3"/>
      <c r="RBR132" s="3"/>
      <c r="RBS132" s="3"/>
      <c r="RBT132" s="3"/>
      <c r="RBU132" s="3"/>
      <c r="RBV132" s="3"/>
      <c r="RBW132" s="3"/>
      <c r="RBX132" s="3"/>
      <c r="RBY132" s="3"/>
      <c r="RBZ132" s="3"/>
      <c r="RCA132" s="3"/>
      <c r="RCB132" s="3"/>
      <c r="RCC132" s="3"/>
      <c r="RCD132" s="3"/>
      <c r="RCE132" s="3"/>
      <c r="RCF132" s="3"/>
      <c r="RCG132" s="3"/>
      <c r="RCH132" s="3"/>
      <c r="RCI132" s="3"/>
      <c r="RCJ132" s="3"/>
      <c r="RCK132" s="3"/>
      <c r="RCL132" s="3"/>
      <c r="RCM132" s="3"/>
      <c r="RCN132" s="3"/>
      <c r="RCO132" s="3"/>
      <c r="RCP132" s="3"/>
      <c r="RCQ132" s="3"/>
      <c r="RCR132" s="3"/>
      <c r="RCS132" s="3"/>
      <c r="RCT132" s="3"/>
      <c r="RCU132" s="3"/>
      <c r="RCV132" s="3"/>
      <c r="RCW132" s="3"/>
      <c r="RCX132" s="3"/>
      <c r="RCY132" s="3"/>
      <c r="RCZ132" s="3"/>
      <c r="RDA132" s="3"/>
      <c r="RDB132" s="3"/>
      <c r="RDC132" s="3"/>
      <c r="RDD132" s="3"/>
      <c r="RDE132" s="3"/>
      <c r="RDF132" s="3"/>
      <c r="RDG132" s="3"/>
      <c r="RDH132" s="3"/>
      <c r="RDI132" s="3"/>
      <c r="RDJ132" s="3"/>
      <c r="RDK132" s="3"/>
      <c r="RDL132" s="3"/>
      <c r="RDM132" s="3"/>
      <c r="RDN132" s="3"/>
      <c r="RDO132" s="3"/>
      <c r="RDP132" s="3"/>
      <c r="RDQ132" s="3"/>
      <c r="RDR132" s="3"/>
      <c r="RDS132" s="3"/>
      <c r="RDT132" s="3"/>
      <c r="RDU132" s="3"/>
      <c r="RDV132" s="3"/>
      <c r="RDW132" s="3"/>
      <c r="RDX132" s="3"/>
      <c r="RDY132" s="3"/>
      <c r="RDZ132" s="3"/>
      <c r="REA132" s="3"/>
      <c r="REB132" s="3"/>
      <c r="REC132" s="3"/>
      <c r="RED132" s="3"/>
      <c r="REE132" s="3"/>
      <c r="REF132" s="3"/>
      <c r="REG132" s="3"/>
      <c r="REH132" s="3"/>
      <c r="REI132" s="3"/>
      <c r="REJ132" s="3"/>
      <c r="REK132" s="3"/>
      <c r="REL132" s="3"/>
      <c r="REM132" s="3"/>
      <c r="REN132" s="3"/>
      <c r="REO132" s="3"/>
      <c r="REP132" s="3"/>
      <c r="REQ132" s="3"/>
      <c r="RER132" s="3"/>
      <c r="RES132" s="3"/>
      <c r="RET132" s="3"/>
      <c r="REU132" s="3"/>
      <c r="REV132" s="3"/>
      <c r="REW132" s="3"/>
      <c r="REX132" s="3"/>
      <c r="REY132" s="3"/>
      <c r="REZ132" s="3"/>
      <c r="RFA132" s="3"/>
      <c r="RFB132" s="3"/>
      <c r="RFC132" s="3"/>
      <c r="RFD132" s="3"/>
      <c r="RFE132" s="3"/>
      <c r="RFF132" s="3"/>
      <c r="RFG132" s="3"/>
      <c r="RFH132" s="3"/>
      <c r="RFI132" s="3"/>
      <c r="RFJ132" s="3"/>
      <c r="RFK132" s="3"/>
      <c r="RFL132" s="3"/>
      <c r="RFM132" s="3"/>
      <c r="RFN132" s="3"/>
      <c r="RFO132" s="3"/>
      <c r="RFP132" s="3"/>
      <c r="RFQ132" s="3"/>
      <c r="RFR132" s="3"/>
      <c r="RFS132" s="3"/>
      <c r="RFT132" s="3"/>
      <c r="RFU132" s="3"/>
      <c r="RFV132" s="3"/>
      <c r="RFW132" s="3"/>
      <c r="RFX132" s="3"/>
      <c r="RFY132" s="3"/>
      <c r="RFZ132" s="3"/>
      <c r="RGA132" s="3"/>
      <c r="RGB132" s="3"/>
      <c r="RGC132" s="3"/>
      <c r="RGD132" s="3"/>
      <c r="RGE132" s="3"/>
      <c r="RGF132" s="3"/>
      <c r="RGG132" s="3"/>
      <c r="RGH132" s="3"/>
      <c r="RGI132" s="3"/>
      <c r="RGJ132" s="3"/>
      <c r="RGK132" s="3"/>
      <c r="RGL132" s="3"/>
      <c r="RGM132" s="3"/>
      <c r="RGN132" s="3"/>
      <c r="RGO132" s="3"/>
      <c r="RGP132" s="3"/>
      <c r="RGQ132" s="3"/>
      <c r="RGR132" s="3"/>
      <c r="RGS132" s="3"/>
      <c r="RGT132" s="3"/>
      <c r="RGU132" s="3"/>
      <c r="RGV132" s="3"/>
      <c r="RGW132" s="3"/>
      <c r="RGX132" s="3"/>
      <c r="RGY132" s="3"/>
      <c r="RGZ132" s="3"/>
      <c r="RHA132" s="3"/>
      <c r="RHB132" s="3"/>
      <c r="RHC132" s="3"/>
      <c r="RHD132" s="3"/>
      <c r="RHE132" s="3"/>
      <c r="RHF132" s="3"/>
      <c r="RHG132" s="3"/>
      <c r="RHH132" s="3"/>
      <c r="RHI132" s="3"/>
      <c r="RHJ132" s="3"/>
      <c r="RHK132" s="3"/>
      <c r="RHL132" s="3"/>
      <c r="RHM132" s="3"/>
      <c r="RHN132" s="3"/>
      <c r="RHO132" s="3"/>
      <c r="RHP132" s="3"/>
      <c r="RHQ132" s="3"/>
      <c r="RHR132" s="3"/>
      <c r="RHS132" s="3"/>
      <c r="RHT132" s="3"/>
      <c r="RHU132" s="3"/>
      <c r="RHV132" s="3"/>
      <c r="RHW132" s="3"/>
      <c r="RHX132" s="3"/>
      <c r="RHY132" s="3"/>
      <c r="RHZ132" s="3"/>
      <c r="RIA132" s="3"/>
      <c r="RIB132" s="3"/>
      <c r="RIC132" s="3"/>
      <c r="RID132" s="3"/>
      <c r="RIE132" s="3"/>
      <c r="RIF132" s="3"/>
      <c r="RIG132" s="3"/>
      <c r="RIH132" s="3"/>
      <c r="RII132" s="3"/>
      <c r="RIJ132" s="3"/>
      <c r="RIK132" s="3"/>
      <c r="RIL132" s="3"/>
      <c r="RIM132" s="3"/>
      <c r="RIN132" s="3"/>
      <c r="RIO132" s="3"/>
      <c r="RIP132" s="3"/>
      <c r="RIQ132" s="3"/>
      <c r="RIR132" s="3"/>
      <c r="RIS132" s="3"/>
      <c r="RIT132" s="3"/>
      <c r="RIU132" s="3"/>
      <c r="RIV132" s="3"/>
      <c r="RIW132" s="3"/>
      <c r="RIX132" s="3"/>
      <c r="RIY132" s="3"/>
      <c r="RIZ132" s="3"/>
      <c r="RJA132" s="3"/>
      <c r="RJB132" s="3"/>
      <c r="RJC132" s="3"/>
      <c r="RJD132" s="3"/>
      <c r="RJE132" s="3"/>
      <c r="RJF132" s="3"/>
      <c r="RJG132" s="3"/>
      <c r="RJH132" s="3"/>
      <c r="RJI132" s="3"/>
      <c r="RJJ132" s="3"/>
      <c r="RJK132" s="3"/>
      <c r="RJL132" s="3"/>
      <c r="RJM132" s="3"/>
      <c r="RJN132" s="3"/>
      <c r="RJO132" s="3"/>
      <c r="RJP132" s="3"/>
      <c r="RJQ132" s="3"/>
      <c r="RJR132" s="3"/>
      <c r="RJS132" s="3"/>
      <c r="RJT132" s="3"/>
      <c r="RJU132" s="3"/>
      <c r="RJV132" s="3"/>
      <c r="RJW132" s="3"/>
      <c r="RJX132" s="3"/>
      <c r="RJY132" s="3"/>
      <c r="RJZ132" s="3"/>
      <c r="RKA132" s="3"/>
      <c r="RKB132" s="3"/>
      <c r="RKC132" s="3"/>
      <c r="RKD132" s="3"/>
      <c r="RKE132" s="3"/>
      <c r="RKF132" s="3"/>
      <c r="RKG132" s="3"/>
      <c r="RKH132" s="3"/>
      <c r="RKI132" s="3"/>
      <c r="RKJ132" s="3"/>
      <c r="RKK132" s="3"/>
      <c r="RKL132" s="3"/>
      <c r="RKM132" s="3"/>
      <c r="RKN132" s="3"/>
      <c r="RKO132" s="3"/>
      <c r="RKP132" s="3"/>
      <c r="RKQ132" s="3"/>
      <c r="RKR132" s="3"/>
      <c r="RKS132" s="3"/>
      <c r="RKT132" s="3"/>
      <c r="RKU132" s="3"/>
      <c r="RKV132" s="3"/>
      <c r="RKW132" s="3"/>
      <c r="RKX132" s="3"/>
      <c r="RKY132" s="3"/>
      <c r="RKZ132" s="3"/>
      <c r="RLA132" s="3"/>
      <c r="RLB132" s="3"/>
      <c r="RLC132" s="3"/>
      <c r="RLD132" s="3"/>
      <c r="RLE132" s="3"/>
      <c r="RLF132" s="3"/>
      <c r="RLG132" s="3"/>
      <c r="RLH132" s="3"/>
      <c r="RLI132" s="3"/>
      <c r="RLJ132" s="3"/>
      <c r="RLK132" s="3"/>
      <c r="RLL132" s="3"/>
      <c r="RLM132" s="3"/>
      <c r="RLN132" s="3"/>
      <c r="RLO132" s="3"/>
      <c r="RLP132" s="3"/>
      <c r="RLQ132" s="3"/>
      <c r="RLR132" s="3"/>
      <c r="RLS132" s="3"/>
      <c r="RLT132" s="3"/>
      <c r="RLU132" s="3"/>
      <c r="RLV132" s="3"/>
      <c r="RLW132" s="3"/>
      <c r="RLX132" s="3"/>
      <c r="RLY132" s="3"/>
      <c r="RLZ132" s="3"/>
      <c r="RMA132" s="3"/>
      <c r="RMB132" s="3"/>
      <c r="RMC132" s="3"/>
      <c r="RMD132" s="3"/>
      <c r="RME132" s="3"/>
      <c r="RMF132" s="3"/>
      <c r="RMG132" s="3"/>
      <c r="RMH132" s="3"/>
      <c r="RMI132" s="3"/>
      <c r="RMJ132" s="3"/>
      <c r="RMK132" s="3"/>
      <c r="RML132" s="3"/>
      <c r="RMM132" s="3"/>
      <c r="RMN132" s="3"/>
      <c r="RMO132" s="3"/>
      <c r="RMP132" s="3"/>
      <c r="RMQ132" s="3"/>
      <c r="RMR132" s="3"/>
      <c r="RMS132" s="3"/>
      <c r="RMT132" s="3"/>
      <c r="RMU132" s="3"/>
      <c r="RMV132" s="3"/>
      <c r="RMW132" s="3"/>
      <c r="RMX132" s="3"/>
      <c r="RMY132" s="3"/>
      <c r="RMZ132" s="3"/>
      <c r="RNA132" s="3"/>
      <c r="RNB132" s="3"/>
      <c r="RNC132" s="3"/>
      <c r="RND132" s="3"/>
      <c r="RNE132" s="3"/>
      <c r="RNF132" s="3"/>
      <c r="RNG132" s="3"/>
      <c r="RNH132" s="3"/>
      <c r="RNI132" s="3"/>
      <c r="RNJ132" s="3"/>
      <c r="RNK132" s="3"/>
      <c r="RNL132" s="3"/>
      <c r="RNM132" s="3"/>
      <c r="RNN132" s="3"/>
      <c r="RNO132" s="3"/>
      <c r="RNP132" s="3"/>
      <c r="RNQ132" s="3"/>
      <c r="RNR132" s="3"/>
      <c r="RNS132" s="3"/>
      <c r="RNT132" s="3"/>
      <c r="RNU132" s="3"/>
      <c r="RNV132" s="3"/>
      <c r="RNW132" s="3"/>
      <c r="RNX132" s="3"/>
      <c r="RNY132" s="3"/>
      <c r="RNZ132" s="3"/>
      <c r="ROA132" s="3"/>
      <c r="ROB132" s="3"/>
      <c r="ROC132" s="3"/>
      <c r="ROD132" s="3"/>
      <c r="ROE132" s="3"/>
      <c r="ROF132" s="3"/>
      <c r="ROG132" s="3"/>
      <c r="ROH132" s="3"/>
      <c r="ROI132" s="3"/>
      <c r="ROJ132" s="3"/>
      <c r="ROK132" s="3"/>
      <c r="ROL132" s="3"/>
      <c r="ROM132" s="3"/>
      <c r="RON132" s="3"/>
      <c r="ROO132" s="3"/>
      <c r="ROP132" s="3"/>
      <c r="ROQ132" s="3"/>
      <c r="ROR132" s="3"/>
      <c r="ROS132" s="3"/>
      <c r="ROT132" s="3"/>
      <c r="ROU132" s="3"/>
      <c r="ROV132" s="3"/>
      <c r="ROW132" s="3"/>
      <c r="ROX132" s="3"/>
      <c r="ROY132" s="3"/>
      <c r="ROZ132" s="3"/>
      <c r="RPA132" s="3"/>
      <c r="RPB132" s="3"/>
      <c r="RPC132" s="3"/>
      <c r="RPD132" s="3"/>
      <c r="RPE132" s="3"/>
      <c r="RPF132" s="3"/>
      <c r="RPG132" s="3"/>
      <c r="RPH132" s="3"/>
      <c r="RPI132" s="3"/>
      <c r="RPJ132" s="3"/>
      <c r="RPK132" s="3"/>
      <c r="RPL132" s="3"/>
      <c r="RPM132" s="3"/>
      <c r="RPN132" s="3"/>
      <c r="RPO132" s="3"/>
      <c r="RPP132" s="3"/>
      <c r="RPQ132" s="3"/>
      <c r="RPR132" s="3"/>
      <c r="RPS132" s="3"/>
      <c r="RPT132" s="3"/>
      <c r="RPU132" s="3"/>
      <c r="RPV132" s="3"/>
      <c r="RPW132" s="3"/>
      <c r="RPX132" s="3"/>
      <c r="RPY132" s="3"/>
      <c r="RPZ132" s="3"/>
      <c r="RQA132" s="3"/>
      <c r="RQB132" s="3"/>
      <c r="RQC132" s="3"/>
      <c r="RQD132" s="3"/>
      <c r="RQE132" s="3"/>
      <c r="RQF132" s="3"/>
      <c r="RQG132" s="3"/>
      <c r="RQH132" s="3"/>
      <c r="RQI132" s="3"/>
      <c r="RQJ132" s="3"/>
      <c r="RQK132" s="3"/>
      <c r="RQL132" s="3"/>
      <c r="RQM132" s="3"/>
      <c r="RQN132" s="3"/>
      <c r="RQO132" s="3"/>
      <c r="RQP132" s="3"/>
      <c r="RQQ132" s="3"/>
      <c r="RQR132" s="3"/>
      <c r="RQS132" s="3"/>
      <c r="RQT132" s="3"/>
      <c r="RQU132" s="3"/>
      <c r="RQV132" s="3"/>
      <c r="RQW132" s="3"/>
      <c r="RQX132" s="3"/>
      <c r="RQY132" s="3"/>
      <c r="RQZ132" s="3"/>
      <c r="RRA132" s="3"/>
      <c r="RRB132" s="3"/>
      <c r="RRC132" s="3"/>
      <c r="RRD132" s="3"/>
      <c r="RRE132" s="3"/>
      <c r="RRF132" s="3"/>
      <c r="RRG132" s="3"/>
      <c r="RRH132" s="3"/>
      <c r="RRI132" s="3"/>
      <c r="RRJ132" s="3"/>
      <c r="RRK132" s="3"/>
      <c r="RRL132" s="3"/>
      <c r="RRM132" s="3"/>
      <c r="RRN132" s="3"/>
      <c r="RRO132" s="3"/>
      <c r="RRP132" s="3"/>
      <c r="RRQ132" s="3"/>
      <c r="RRR132" s="3"/>
      <c r="RRS132" s="3"/>
      <c r="RRT132" s="3"/>
      <c r="RRU132" s="3"/>
      <c r="RRV132" s="3"/>
      <c r="RRW132" s="3"/>
      <c r="RRX132" s="3"/>
      <c r="RRY132" s="3"/>
      <c r="RRZ132" s="3"/>
      <c r="RSA132" s="3"/>
      <c r="RSB132" s="3"/>
      <c r="RSC132" s="3"/>
      <c r="RSD132" s="3"/>
      <c r="RSE132" s="3"/>
      <c r="RSF132" s="3"/>
      <c r="RSG132" s="3"/>
      <c r="RSH132" s="3"/>
      <c r="RSI132" s="3"/>
      <c r="RSJ132" s="3"/>
      <c r="RSK132" s="3"/>
      <c r="RSL132" s="3"/>
      <c r="RSM132" s="3"/>
      <c r="RSN132" s="3"/>
      <c r="RSO132" s="3"/>
      <c r="RSP132" s="3"/>
      <c r="RSQ132" s="3"/>
      <c r="RSR132" s="3"/>
      <c r="RSS132" s="3"/>
      <c r="RST132" s="3"/>
      <c r="RSU132" s="3"/>
      <c r="RSV132" s="3"/>
      <c r="RSW132" s="3"/>
      <c r="RSX132" s="3"/>
      <c r="RSY132" s="3"/>
      <c r="RSZ132" s="3"/>
      <c r="RTA132" s="3"/>
      <c r="RTB132" s="3"/>
      <c r="RTC132" s="3"/>
      <c r="RTD132" s="3"/>
      <c r="RTE132" s="3"/>
      <c r="RTF132" s="3"/>
      <c r="RTG132" s="3"/>
      <c r="RTH132" s="3"/>
      <c r="RTI132" s="3"/>
      <c r="RTJ132" s="3"/>
      <c r="RTK132" s="3"/>
      <c r="RTL132" s="3"/>
      <c r="RTM132" s="3"/>
      <c r="RTN132" s="3"/>
      <c r="RTO132" s="3"/>
      <c r="RTP132" s="3"/>
      <c r="RTQ132" s="3"/>
      <c r="RTR132" s="3"/>
      <c r="RTS132" s="3"/>
      <c r="RTT132" s="3"/>
      <c r="RTU132" s="3"/>
      <c r="RTV132" s="3"/>
      <c r="RTW132" s="3"/>
      <c r="RTX132" s="3"/>
      <c r="RTY132" s="3"/>
      <c r="RTZ132" s="3"/>
      <c r="RUA132" s="3"/>
      <c r="RUB132" s="3"/>
      <c r="RUC132" s="3"/>
      <c r="RUD132" s="3"/>
      <c r="RUE132" s="3"/>
      <c r="RUF132" s="3"/>
      <c r="RUG132" s="3"/>
      <c r="RUH132" s="3"/>
      <c r="RUI132" s="3"/>
      <c r="RUJ132" s="3"/>
      <c r="RUK132" s="3"/>
      <c r="RUL132" s="3"/>
      <c r="RUM132" s="3"/>
      <c r="RUN132" s="3"/>
      <c r="RUO132" s="3"/>
      <c r="RUP132" s="3"/>
      <c r="RUQ132" s="3"/>
      <c r="RUR132" s="3"/>
      <c r="RUS132" s="3"/>
      <c r="RUT132" s="3"/>
      <c r="RUU132" s="3"/>
      <c r="RUV132" s="3"/>
      <c r="RUW132" s="3"/>
      <c r="RUX132" s="3"/>
      <c r="RUY132" s="3"/>
      <c r="RUZ132" s="3"/>
      <c r="RVA132" s="3"/>
      <c r="RVB132" s="3"/>
      <c r="RVC132" s="3"/>
      <c r="RVD132" s="3"/>
      <c r="RVE132" s="3"/>
      <c r="RVF132" s="3"/>
      <c r="RVG132" s="3"/>
      <c r="RVH132" s="3"/>
      <c r="RVI132" s="3"/>
      <c r="RVJ132" s="3"/>
      <c r="RVK132" s="3"/>
      <c r="RVL132" s="3"/>
      <c r="RVM132" s="3"/>
      <c r="RVN132" s="3"/>
      <c r="RVO132" s="3"/>
      <c r="RVP132" s="3"/>
      <c r="RVQ132" s="3"/>
      <c r="RVR132" s="3"/>
      <c r="RVS132" s="3"/>
      <c r="RVT132" s="3"/>
      <c r="RVU132" s="3"/>
      <c r="RVV132" s="3"/>
      <c r="RVW132" s="3"/>
      <c r="RVX132" s="3"/>
      <c r="RVY132" s="3"/>
      <c r="RVZ132" s="3"/>
      <c r="RWA132" s="3"/>
      <c r="RWB132" s="3"/>
      <c r="RWC132" s="3"/>
      <c r="RWD132" s="3"/>
      <c r="RWE132" s="3"/>
      <c r="RWF132" s="3"/>
      <c r="RWG132" s="3"/>
      <c r="RWH132" s="3"/>
      <c r="RWI132" s="3"/>
      <c r="RWJ132" s="3"/>
      <c r="RWK132" s="3"/>
      <c r="RWL132" s="3"/>
      <c r="RWM132" s="3"/>
      <c r="RWN132" s="3"/>
      <c r="RWO132" s="3"/>
      <c r="RWP132" s="3"/>
      <c r="RWQ132" s="3"/>
      <c r="RWR132" s="3"/>
      <c r="RWS132" s="3"/>
      <c r="RWT132" s="3"/>
      <c r="RWU132" s="3"/>
      <c r="RWV132" s="3"/>
      <c r="RWW132" s="3"/>
      <c r="RWX132" s="3"/>
      <c r="RWY132" s="3"/>
      <c r="RWZ132" s="3"/>
      <c r="RXA132" s="3"/>
      <c r="RXB132" s="3"/>
      <c r="RXC132" s="3"/>
      <c r="RXD132" s="3"/>
      <c r="RXE132" s="3"/>
      <c r="RXF132" s="3"/>
      <c r="RXG132" s="3"/>
      <c r="RXH132" s="3"/>
      <c r="RXI132" s="3"/>
      <c r="RXJ132" s="3"/>
      <c r="RXK132" s="3"/>
      <c r="RXL132" s="3"/>
      <c r="RXM132" s="3"/>
      <c r="RXN132" s="3"/>
      <c r="RXO132" s="3"/>
      <c r="RXP132" s="3"/>
      <c r="RXQ132" s="3"/>
      <c r="RXR132" s="3"/>
      <c r="RXS132" s="3"/>
      <c r="RXT132" s="3"/>
      <c r="RXU132" s="3"/>
      <c r="RXV132" s="3"/>
      <c r="RXW132" s="3"/>
      <c r="RXX132" s="3"/>
      <c r="RXY132" s="3"/>
      <c r="RXZ132" s="3"/>
      <c r="RYA132" s="3"/>
      <c r="RYB132" s="3"/>
      <c r="RYC132" s="3"/>
      <c r="RYD132" s="3"/>
      <c r="RYE132" s="3"/>
      <c r="RYF132" s="3"/>
      <c r="RYG132" s="3"/>
      <c r="RYH132" s="3"/>
      <c r="RYI132" s="3"/>
      <c r="RYJ132" s="3"/>
      <c r="RYK132" s="3"/>
      <c r="RYL132" s="3"/>
      <c r="RYM132" s="3"/>
      <c r="RYN132" s="3"/>
      <c r="RYO132" s="3"/>
      <c r="RYP132" s="3"/>
      <c r="RYQ132" s="3"/>
      <c r="RYR132" s="3"/>
      <c r="RYS132" s="3"/>
      <c r="RYT132" s="3"/>
      <c r="RYU132" s="3"/>
      <c r="RYV132" s="3"/>
      <c r="RYW132" s="3"/>
      <c r="RYX132" s="3"/>
      <c r="RYY132" s="3"/>
      <c r="RYZ132" s="3"/>
      <c r="RZA132" s="3"/>
      <c r="RZB132" s="3"/>
      <c r="RZC132" s="3"/>
      <c r="RZD132" s="3"/>
      <c r="RZE132" s="3"/>
      <c r="RZF132" s="3"/>
      <c r="RZG132" s="3"/>
      <c r="RZH132" s="3"/>
      <c r="RZI132" s="3"/>
      <c r="RZJ132" s="3"/>
      <c r="RZK132" s="3"/>
      <c r="RZL132" s="3"/>
      <c r="RZM132" s="3"/>
      <c r="RZN132" s="3"/>
      <c r="RZO132" s="3"/>
      <c r="RZP132" s="3"/>
      <c r="RZQ132" s="3"/>
      <c r="RZR132" s="3"/>
      <c r="RZS132" s="3"/>
      <c r="RZT132" s="3"/>
      <c r="RZU132" s="3"/>
      <c r="RZV132" s="3"/>
      <c r="RZW132" s="3"/>
      <c r="RZX132" s="3"/>
      <c r="RZY132" s="3"/>
      <c r="RZZ132" s="3"/>
      <c r="SAA132" s="3"/>
      <c r="SAB132" s="3"/>
      <c r="SAC132" s="3"/>
      <c r="SAD132" s="3"/>
      <c r="SAE132" s="3"/>
      <c r="SAF132" s="3"/>
      <c r="SAG132" s="3"/>
      <c r="SAH132" s="3"/>
      <c r="SAI132" s="3"/>
      <c r="SAJ132" s="3"/>
      <c r="SAK132" s="3"/>
      <c r="SAL132" s="3"/>
      <c r="SAM132" s="3"/>
      <c r="SAN132" s="3"/>
      <c r="SAO132" s="3"/>
      <c r="SAP132" s="3"/>
      <c r="SAQ132" s="3"/>
      <c r="SAR132" s="3"/>
      <c r="SAS132" s="3"/>
      <c r="SAT132" s="3"/>
      <c r="SAU132" s="3"/>
      <c r="SAV132" s="3"/>
      <c r="SAW132" s="3"/>
      <c r="SAX132" s="3"/>
      <c r="SAY132" s="3"/>
      <c r="SAZ132" s="3"/>
      <c r="SBA132" s="3"/>
      <c r="SBB132" s="3"/>
      <c r="SBC132" s="3"/>
      <c r="SBD132" s="3"/>
      <c r="SBE132" s="3"/>
      <c r="SBF132" s="3"/>
      <c r="SBG132" s="3"/>
      <c r="SBH132" s="3"/>
      <c r="SBI132" s="3"/>
      <c r="SBJ132" s="3"/>
      <c r="SBK132" s="3"/>
      <c r="SBL132" s="3"/>
      <c r="SBM132" s="3"/>
      <c r="SBN132" s="3"/>
      <c r="SBO132" s="3"/>
      <c r="SBP132" s="3"/>
      <c r="SBQ132" s="3"/>
      <c r="SBR132" s="3"/>
      <c r="SBS132" s="3"/>
      <c r="SBT132" s="3"/>
      <c r="SBU132" s="3"/>
      <c r="SBV132" s="3"/>
      <c r="SBW132" s="3"/>
      <c r="SBX132" s="3"/>
      <c r="SBY132" s="3"/>
      <c r="SBZ132" s="3"/>
      <c r="SCA132" s="3"/>
      <c r="SCB132" s="3"/>
      <c r="SCC132" s="3"/>
      <c r="SCD132" s="3"/>
      <c r="SCE132" s="3"/>
      <c r="SCF132" s="3"/>
      <c r="SCG132" s="3"/>
      <c r="SCH132" s="3"/>
      <c r="SCI132" s="3"/>
      <c r="SCJ132" s="3"/>
      <c r="SCK132" s="3"/>
      <c r="SCL132" s="3"/>
      <c r="SCM132" s="3"/>
      <c r="SCN132" s="3"/>
      <c r="SCO132" s="3"/>
      <c r="SCP132" s="3"/>
      <c r="SCQ132" s="3"/>
      <c r="SCR132" s="3"/>
      <c r="SCS132" s="3"/>
      <c r="SCT132" s="3"/>
      <c r="SCU132" s="3"/>
      <c r="SCV132" s="3"/>
      <c r="SCW132" s="3"/>
      <c r="SCX132" s="3"/>
      <c r="SCY132" s="3"/>
      <c r="SCZ132" s="3"/>
      <c r="SDA132" s="3"/>
      <c r="SDB132" s="3"/>
      <c r="SDC132" s="3"/>
      <c r="SDD132" s="3"/>
      <c r="SDE132" s="3"/>
      <c r="SDF132" s="3"/>
      <c r="SDG132" s="3"/>
      <c r="SDH132" s="3"/>
      <c r="SDI132" s="3"/>
      <c r="SDJ132" s="3"/>
      <c r="SDK132" s="3"/>
      <c r="SDL132" s="3"/>
      <c r="SDM132" s="3"/>
      <c r="SDN132" s="3"/>
      <c r="SDO132" s="3"/>
      <c r="SDP132" s="3"/>
      <c r="SDQ132" s="3"/>
      <c r="SDR132" s="3"/>
      <c r="SDS132" s="3"/>
      <c r="SDT132" s="3"/>
      <c r="SDU132" s="3"/>
      <c r="SDV132" s="3"/>
      <c r="SDW132" s="3"/>
      <c r="SDX132" s="3"/>
      <c r="SDY132" s="3"/>
      <c r="SDZ132" s="3"/>
      <c r="SEA132" s="3"/>
      <c r="SEB132" s="3"/>
      <c r="SEC132" s="3"/>
      <c r="SED132" s="3"/>
      <c r="SEE132" s="3"/>
      <c r="SEF132" s="3"/>
      <c r="SEG132" s="3"/>
      <c r="SEH132" s="3"/>
      <c r="SEI132" s="3"/>
      <c r="SEJ132" s="3"/>
      <c r="SEK132" s="3"/>
      <c r="SEL132" s="3"/>
      <c r="SEM132" s="3"/>
      <c r="SEN132" s="3"/>
      <c r="SEO132" s="3"/>
      <c r="SEP132" s="3"/>
      <c r="SEQ132" s="3"/>
      <c r="SER132" s="3"/>
      <c r="SES132" s="3"/>
      <c r="SET132" s="3"/>
      <c r="SEU132" s="3"/>
      <c r="SEV132" s="3"/>
      <c r="SEW132" s="3"/>
      <c r="SEX132" s="3"/>
      <c r="SEY132" s="3"/>
      <c r="SEZ132" s="3"/>
      <c r="SFA132" s="3"/>
      <c r="SFB132" s="3"/>
      <c r="SFC132" s="3"/>
      <c r="SFD132" s="3"/>
      <c r="SFE132" s="3"/>
      <c r="SFF132" s="3"/>
      <c r="SFG132" s="3"/>
      <c r="SFH132" s="3"/>
      <c r="SFI132" s="3"/>
      <c r="SFJ132" s="3"/>
      <c r="SFK132" s="3"/>
      <c r="SFL132" s="3"/>
      <c r="SFM132" s="3"/>
      <c r="SFN132" s="3"/>
      <c r="SFO132" s="3"/>
      <c r="SFP132" s="3"/>
      <c r="SFQ132" s="3"/>
      <c r="SFR132" s="3"/>
      <c r="SFS132" s="3"/>
      <c r="SFT132" s="3"/>
      <c r="SFU132" s="3"/>
      <c r="SFV132" s="3"/>
      <c r="SFW132" s="3"/>
      <c r="SFX132" s="3"/>
      <c r="SFY132" s="3"/>
      <c r="SFZ132" s="3"/>
      <c r="SGA132" s="3"/>
      <c r="SGB132" s="3"/>
      <c r="SGC132" s="3"/>
      <c r="SGD132" s="3"/>
      <c r="SGE132" s="3"/>
      <c r="SGF132" s="3"/>
      <c r="SGG132" s="3"/>
      <c r="SGH132" s="3"/>
      <c r="SGI132" s="3"/>
      <c r="SGJ132" s="3"/>
      <c r="SGK132" s="3"/>
      <c r="SGL132" s="3"/>
      <c r="SGM132" s="3"/>
      <c r="SGN132" s="3"/>
      <c r="SGO132" s="3"/>
      <c r="SGP132" s="3"/>
      <c r="SGQ132" s="3"/>
      <c r="SGR132" s="3"/>
      <c r="SGS132" s="3"/>
      <c r="SGT132" s="3"/>
      <c r="SGU132" s="3"/>
      <c r="SGV132" s="3"/>
      <c r="SGW132" s="3"/>
      <c r="SGX132" s="3"/>
      <c r="SGY132" s="3"/>
      <c r="SGZ132" s="3"/>
      <c r="SHA132" s="3"/>
      <c r="SHB132" s="3"/>
      <c r="SHC132" s="3"/>
      <c r="SHD132" s="3"/>
      <c r="SHE132" s="3"/>
      <c r="SHF132" s="3"/>
      <c r="SHG132" s="3"/>
      <c r="SHH132" s="3"/>
      <c r="SHI132" s="3"/>
      <c r="SHJ132" s="3"/>
      <c r="SHK132" s="3"/>
      <c r="SHL132" s="3"/>
      <c r="SHM132" s="3"/>
      <c r="SHN132" s="3"/>
      <c r="SHO132" s="3"/>
      <c r="SHP132" s="3"/>
      <c r="SHQ132" s="3"/>
      <c r="SHR132" s="3"/>
      <c r="SHS132" s="3"/>
      <c r="SHT132" s="3"/>
      <c r="SHU132" s="3"/>
      <c r="SHV132" s="3"/>
      <c r="SHW132" s="3"/>
      <c r="SHX132" s="3"/>
      <c r="SHY132" s="3"/>
      <c r="SHZ132" s="3"/>
      <c r="SIA132" s="3"/>
      <c r="SIB132" s="3"/>
      <c r="SIC132" s="3"/>
      <c r="SID132" s="3"/>
      <c r="SIE132" s="3"/>
      <c r="SIF132" s="3"/>
      <c r="SIG132" s="3"/>
      <c r="SIH132" s="3"/>
      <c r="SII132" s="3"/>
      <c r="SIJ132" s="3"/>
      <c r="SIK132" s="3"/>
      <c r="SIL132" s="3"/>
      <c r="SIM132" s="3"/>
      <c r="SIN132" s="3"/>
      <c r="SIO132" s="3"/>
      <c r="SIP132" s="3"/>
      <c r="SIQ132" s="3"/>
      <c r="SIR132" s="3"/>
      <c r="SIS132" s="3"/>
      <c r="SIT132" s="3"/>
      <c r="SIU132" s="3"/>
      <c r="SIV132" s="3"/>
      <c r="SIW132" s="3"/>
      <c r="SIX132" s="3"/>
      <c r="SIY132" s="3"/>
      <c r="SIZ132" s="3"/>
      <c r="SJA132" s="3"/>
      <c r="SJB132" s="3"/>
      <c r="SJC132" s="3"/>
      <c r="SJD132" s="3"/>
      <c r="SJE132" s="3"/>
      <c r="SJF132" s="3"/>
      <c r="SJG132" s="3"/>
      <c r="SJH132" s="3"/>
      <c r="SJI132" s="3"/>
      <c r="SJJ132" s="3"/>
      <c r="SJK132" s="3"/>
      <c r="SJL132" s="3"/>
      <c r="SJM132" s="3"/>
      <c r="SJN132" s="3"/>
      <c r="SJO132" s="3"/>
      <c r="SJP132" s="3"/>
      <c r="SJQ132" s="3"/>
      <c r="SJR132" s="3"/>
      <c r="SJS132" s="3"/>
      <c r="SJT132" s="3"/>
      <c r="SJU132" s="3"/>
      <c r="SJV132" s="3"/>
      <c r="SJW132" s="3"/>
      <c r="SJX132" s="3"/>
      <c r="SJY132" s="3"/>
      <c r="SJZ132" s="3"/>
      <c r="SKA132" s="3"/>
      <c r="SKB132" s="3"/>
      <c r="SKC132" s="3"/>
      <c r="SKD132" s="3"/>
      <c r="SKE132" s="3"/>
      <c r="SKF132" s="3"/>
      <c r="SKG132" s="3"/>
      <c r="SKH132" s="3"/>
      <c r="SKI132" s="3"/>
      <c r="SKJ132" s="3"/>
      <c r="SKK132" s="3"/>
      <c r="SKL132" s="3"/>
      <c r="SKM132" s="3"/>
      <c r="SKN132" s="3"/>
      <c r="SKO132" s="3"/>
      <c r="SKP132" s="3"/>
      <c r="SKQ132" s="3"/>
      <c r="SKR132" s="3"/>
      <c r="SKS132" s="3"/>
      <c r="SKT132" s="3"/>
      <c r="SKU132" s="3"/>
      <c r="SKV132" s="3"/>
      <c r="SKW132" s="3"/>
      <c r="SKX132" s="3"/>
      <c r="SKY132" s="3"/>
      <c r="SKZ132" s="3"/>
      <c r="SLA132" s="3"/>
      <c r="SLB132" s="3"/>
      <c r="SLC132" s="3"/>
      <c r="SLD132" s="3"/>
      <c r="SLE132" s="3"/>
      <c r="SLF132" s="3"/>
      <c r="SLG132" s="3"/>
      <c r="SLH132" s="3"/>
      <c r="SLI132" s="3"/>
      <c r="SLJ132" s="3"/>
      <c r="SLK132" s="3"/>
      <c r="SLL132" s="3"/>
      <c r="SLM132" s="3"/>
      <c r="SLN132" s="3"/>
      <c r="SLO132" s="3"/>
      <c r="SLP132" s="3"/>
      <c r="SLQ132" s="3"/>
      <c r="SLR132" s="3"/>
      <c r="SLS132" s="3"/>
      <c r="SLT132" s="3"/>
      <c r="SLU132" s="3"/>
      <c r="SLV132" s="3"/>
      <c r="SLW132" s="3"/>
      <c r="SLX132" s="3"/>
      <c r="SLY132" s="3"/>
      <c r="SLZ132" s="3"/>
      <c r="SMA132" s="3"/>
      <c r="SMB132" s="3"/>
      <c r="SMC132" s="3"/>
      <c r="SMD132" s="3"/>
      <c r="SME132" s="3"/>
      <c r="SMF132" s="3"/>
      <c r="SMG132" s="3"/>
      <c r="SMH132" s="3"/>
      <c r="SMI132" s="3"/>
      <c r="SMJ132" s="3"/>
      <c r="SMK132" s="3"/>
      <c r="SML132" s="3"/>
      <c r="SMM132" s="3"/>
      <c r="SMN132" s="3"/>
      <c r="SMO132" s="3"/>
      <c r="SMP132" s="3"/>
      <c r="SMQ132" s="3"/>
      <c r="SMR132" s="3"/>
      <c r="SMS132" s="3"/>
      <c r="SMT132" s="3"/>
      <c r="SMU132" s="3"/>
      <c r="SMV132" s="3"/>
      <c r="SMW132" s="3"/>
      <c r="SMX132" s="3"/>
      <c r="SMY132" s="3"/>
      <c r="SMZ132" s="3"/>
      <c r="SNA132" s="3"/>
      <c r="SNB132" s="3"/>
      <c r="SNC132" s="3"/>
      <c r="SND132" s="3"/>
      <c r="SNE132" s="3"/>
      <c r="SNF132" s="3"/>
      <c r="SNG132" s="3"/>
      <c r="SNH132" s="3"/>
      <c r="SNI132" s="3"/>
      <c r="SNJ132" s="3"/>
      <c r="SNK132" s="3"/>
      <c r="SNL132" s="3"/>
      <c r="SNM132" s="3"/>
      <c r="SNN132" s="3"/>
      <c r="SNO132" s="3"/>
      <c r="SNP132" s="3"/>
      <c r="SNQ132" s="3"/>
      <c r="SNR132" s="3"/>
      <c r="SNS132" s="3"/>
      <c r="SNT132" s="3"/>
      <c r="SNU132" s="3"/>
      <c r="SNV132" s="3"/>
      <c r="SNW132" s="3"/>
      <c r="SNX132" s="3"/>
      <c r="SNY132" s="3"/>
      <c r="SNZ132" s="3"/>
      <c r="SOA132" s="3"/>
      <c r="SOB132" s="3"/>
      <c r="SOC132" s="3"/>
      <c r="SOD132" s="3"/>
      <c r="SOE132" s="3"/>
      <c r="SOF132" s="3"/>
      <c r="SOG132" s="3"/>
      <c r="SOH132" s="3"/>
      <c r="SOI132" s="3"/>
      <c r="SOJ132" s="3"/>
      <c r="SOK132" s="3"/>
      <c r="SOL132" s="3"/>
      <c r="SOM132" s="3"/>
      <c r="SON132" s="3"/>
      <c r="SOO132" s="3"/>
      <c r="SOP132" s="3"/>
      <c r="SOQ132" s="3"/>
      <c r="SOR132" s="3"/>
      <c r="SOS132" s="3"/>
      <c r="SOT132" s="3"/>
      <c r="SOU132" s="3"/>
      <c r="SOV132" s="3"/>
      <c r="SOW132" s="3"/>
      <c r="SOX132" s="3"/>
      <c r="SOY132" s="3"/>
      <c r="SOZ132" s="3"/>
      <c r="SPA132" s="3"/>
      <c r="SPB132" s="3"/>
      <c r="SPC132" s="3"/>
      <c r="SPD132" s="3"/>
      <c r="SPE132" s="3"/>
      <c r="SPF132" s="3"/>
      <c r="SPG132" s="3"/>
      <c r="SPH132" s="3"/>
      <c r="SPI132" s="3"/>
      <c r="SPJ132" s="3"/>
      <c r="SPK132" s="3"/>
      <c r="SPL132" s="3"/>
      <c r="SPM132" s="3"/>
      <c r="SPN132" s="3"/>
      <c r="SPO132" s="3"/>
      <c r="SPP132" s="3"/>
      <c r="SPQ132" s="3"/>
      <c r="SPR132" s="3"/>
      <c r="SPS132" s="3"/>
      <c r="SPT132" s="3"/>
      <c r="SPU132" s="3"/>
      <c r="SPV132" s="3"/>
      <c r="SPW132" s="3"/>
      <c r="SPX132" s="3"/>
      <c r="SPY132" s="3"/>
      <c r="SPZ132" s="3"/>
      <c r="SQA132" s="3"/>
      <c r="SQB132" s="3"/>
      <c r="SQC132" s="3"/>
      <c r="SQD132" s="3"/>
      <c r="SQE132" s="3"/>
      <c r="SQF132" s="3"/>
      <c r="SQG132" s="3"/>
      <c r="SQH132" s="3"/>
      <c r="SQI132" s="3"/>
      <c r="SQJ132" s="3"/>
      <c r="SQK132" s="3"/>
      <c r="SQL132" s="3"/>
      <c r="SQM132" s="3"/>
      <c r="SQN132" s="3"/>
      <c r="SQO132" s="3"/>
      <c r="SQP132" s="3"/>
      <c r="SQQ132" s="3"/>
      <c r="SQR132" s="3"/>
      <c r="SQS132" s="3"/>
      <c r="SQT132" s="3"/>
      <c r="SQU132" s="3"/>
      <c r="SQV132" s="3"/>
      <c r="SQW132" s="3"/>
      <c r="SQX132" s="3"/>
      <c r="SQY132" s="3"/>
      <c r="SQZ132" s="3"/>
      <c r="SRA132" s="3"/>
      <c r="SRB132" s="3"/>
      <c r="SRC132" s="3"/>
      <c r="SRD132" s="3"/>
      <c r="SRE132" s="3"/>
      <c r="SRF132" s="3"/>
      <c r="SRG132" s="3"/>
      <c r="SRH132" s="3"/>
      <c r="SRI132" s="3"/>
      <c r="SRJ132" s="3"/>
      <c r="SRK132" s="3"/>
      <c r="SRL132" s="3"/>
      <c r="SRM132" s="3"/>
      <c r="SRN132" s="3"/>
      <c r="SRO132" s="3"/>
      <c r="SRP132" s="3"/>
      <c r="SRQ132" s="3"/>
      <c r="SRR132" s="3"/>
      <c r="SRS132" s="3"/>
      <c r="SRT132" s="3"/>
      <c r="SRU132" s="3"/>
      <c r="SRV132" s="3"/>
      <c r="SRW132" s="3"/>
      <c r="SRX132" s="3"/>
      <c r="SRY132" s="3"/>
      <c r="SRZ132" s="3"/>
      <c r="SSA132" s="3"/>
      <c r="SSB132" s="3"/>
      <c r="SSC132" s="3"/>
      <c r="SSD132" s="3"/>
      <c r="SSE132" s="3"/>
      <c r="SSF132" s="3"/>
      <c r="SSG132" s="3"/>
      <c r="SSH132" s="3"/>
      <c r="SSI132" s="3"/>
      <c r="SSJ132" s="3"/>
      <c r="SSK132" s="3"/>
      <c r="SSL132" s="3"/>
      <c r="SSM132" s="3"/>
      <c r="SSN132" s="3"/>
      <c r="SSO132" s="3"/>
      <c r="SSP132" s="3"/>
      <c r="SSQ132" s="3"/>
      <c r="SSR132" s="3"/>
      <c r="SSS132" s="3"/>
      <c r="SST132" s="3"/>
      <c r="SSU132" s="3"/>
      <c r="SSV132" s="3"/>
      <c r="SSW132" s="3"/>
      <c r="SSX132" s="3"/>
      <c r="SSY132" s="3"/>
      <c r="SSZ132" s="3"/>
      <c r="STA132" s="3"/>
      <c r="STB132" s="3"/>
      <c r="STC132" s="3"/>
      <c r="STD132" s="3"/>
      <c r="STE132" s="3"/>
      <c r="STF132" s="3"/>
      <c r="STG132" s="3"/>
      <c r="STH132" s="3"/>
      <c r="STI132" s="3"/>
      <c r="STJ132" s="3"/>
      <c r="STK132" s="3"/>
      <c r="STL132" s="3"/>
      <c r="STM132" s="3"/>
      <c r="STN132" s="3"/>
      <c r="STO132" s="3"/>
      <c r="STP132" s="3"/>
      <c r="STQ132" s="3"/>
      <c r="STR132" s="3"/>
      <c r="STS132" s="3"/>
      <c r="STT132" s="3"/>
      <c r="STU132" s="3"/>
      <c r="STV132" s="3"/>
      <c r="STW132" s="3"/>
      <c r="STX132" s="3"/>
      <c r="STY132" s="3"/>
      <c r="STZ132" s="3"/>
      <c r="SUA132" s="3"/>
      <c r="SUB132" s="3"/>
      <c r="SUC132" s="3"/>
      <c r="SUD132" s="3"/>
      <c r="SUE132" s="3"/>
      <c r="SUF132" s="3"/>
      <c r="SUG132" s="3"/>
      <c r="SUH132" s="3"/>
      <c r="SUI132" s="3"/>
      <c r="SUJ132" s="3"/>
      <c r="SUK132" s="3"/>
      <c r="SUL132" s="3"/>
      <c r="SUM132" s="3"/>
      <c r="SUN132" s="3"/>
      <c r="SUO132" s="3"/>
      <c r="SUP132" s="3"/>
      <c r="SUQ132" s="3"/>
      <c r="SUR132" s="3"/>
      <c r="SUS132" s="3"/>
      <c r="SUT132" s="3"/>
      <c r="SUU132" s="3"/>
      <c r="SUV132" s="3"/>
      <c r="SUW132" s="3"/>
      <c r="SUX132" s="3"/>
      <c r="SUY132" s="3"/>
      <c r="SUZ132" s="3"/>
      <c r="SVA132" s="3"/>
      <c r="SVB132" s="3"/>
      <c r="SVC132" s="3"/>
      <c r="SVD132" s="3"/>
      <c r="SVE132" s="3"/>
      <c r="SVF132" s="3"/>
      <c r="SVG132" s="3"/>
      <c r="SVH132" s="3"/>
      <c r="SVI132" s="3"/>
      <c r="SVJ132" s="3"/>
      <c r="SVK132" s="3"/>
      <c r="SVL132" s="3"/>
      <c r="SVM132" s="3"/>
      <c r="SVN132" s="3"/>
      <c r="SVO132" s="3"/>
      <c r="SVP132" s="3"/>
      <c r="SVQ132" s="3"/>
      <c r="SVR132" s="3"/>
      <c r="SVS132" s="3"/>
      <c r="SVT132" s="3"/>
      <c r="SVU132" s="3"/>
      <c r="SVV132" s="3"/>
      <c r="SVW132" s="3"/>
      <c r="SVX132" s="3"/>
      <c r="SVY132" s="3"/>
      <c r="SVZ132" s="3"/>
      <c r="SWA132" s="3"/>
      <c r="SWB132" s="3"/>
      <c r="SWC132" s="3"/>
      <c r="SWD132" s="3"/>
      <c r="SWE132" s="3"/>
      <c r="SWF132" s="3"/>
      <c r="SWG132" s="3"/>
      <c r="SWH132" s="3"/>
      <c r="SWI132" s="3"/>
      <c r="SWJ132" s="3"/>
      <c r="SWK132" s="3"/>
      <c r="SWL132" s="3"/>
      <c r="SWM132" s="3"/>
      <c r="SWN132" s="3"/>
      <c r="SWO132" s="3"/>
      <c r="SWP132" s="3"/>
      <c r="SWQ132" s="3"/>
      <c r="SWR132" s="3"/>
      <c r="SWS132" s="3"/>
      <c r="SWT132" s="3"/>
      <c r="SWU132" s="3"/>
      <c r="SWV132" s="3"/>
      <c r="SWW132" s="3"/>
      <c r="SWX132" s="3"/>
      <c r="SWY132" s="3"/>
      <c r="SWZ132" s="3"/>
      <c r="SXA132" s="3"/>
      <c r="SXB132" s="3"/>
      <c r="SXC132" s="3"/>
      <c r="SXD132" s="3"/>
      <c r="SXE132" s="3"/>
      <c r="SXF132" s="3"/>
      <c r="SXG132" s="3"/>
      <c r="SXH132" s="3"/>
      <c r="SXI132" s="3"/>
      <c r="SXJ132" s="3"/>
      <c r="SXK132" s="3"/>
      <c r="SXL132" s="3"/>
      <c r="SXM132" s="3"/>
      <c r="SXN132" s="3"/>
      <c r="SXO132" s="3"/>
      <c r="SXP132" s="3"/>
      <c r="SXQ132" s="3"/>
      <c r="SXR132" s="3"/>
      <c r="SXS132" s="3"/>
      <c r="SXT132" s="3"/>
      <c r="SXU132" s="3"/>
      <c r="SXV132" s="3"/>
      <c r="SXW132" s="3"/>
      <c r="SXX132" s="3"/>
      <c r="SXY132" s="3"/>
      <c r="SXZ132" s="3"/>
      <c r="SYA132" s="3"/>
      <c r="SYB132" s="3"/>
      <c r="SYC132" s="3"/>
      <c r="SYD132" s="3"/>
      <c r="SYE132" s="3"/>
      <c r="SYF132" s="3"/>
      <c r="SYG132" s="3"/>
      <c r="SYH132" s="3"/>
      <c r="SYI132" s="3"/>
      <c r="SYJ132" s="3"/>
      <c r="SYK132" s="3"/>
      <c r="SYL132" s="3"/>
      <c r="SYM132" s="3"/>
      <c r="SYN132" s="3"/>
      <c r="SYO132" s="3"/>
      <c r="SYP132" s="3"/>
      <c r="SYQ132" s="3"/>
      <c r="SYR132" s="3"/>
      <c r="SYS132" s="3"/>
      <c r="SYT132" s="3"/>
      <c r="SYU132" s="3"/>
      <c r="SYV132" s="3"/>
      <c r="SYW132" s="3"/>
      <c r="SYX132" s="3"/>
      <c r="SYY132" s="3"/>
      <c r="SYZ132" s="3"/>
      <c r="SZA132" s="3"/>
      <c r="SZB132" s="3"/>
      <c r="SZC132" s="3"/>
      <c r="SZD132" s="3"/>
      <c r="SZE132" s="3"/>
      <c r="SZF132" s="3"/>
      <c r="SZG132" s="3"/>
      <c r="SZH132" s="3"/>
      <c r="SZI132" s="3"/>
      <c r="SZJ132" s="3"/>
      <c r="SZK132" s="3"/>
      <c r="SZL132" s="3"/>
      <c r="SZM132" s="3"/>
      <c r="SZN132" s="3"/>
      <c r="SZO132" s="3"/>
      <c r="SZP132" s="3"/>
      <c r="SZQ132" s="3"/>
      <c r="SZR132" s="3"/>
      <c r="SZS132" s="3"/>
      <c r="SZT132" s="3"/>
      <c r="SZU132" s="3"/>
      <c r="SZV132" s="3"/>
      <c r="SZW132" s="3"/>
      <c r="SZX132" s="3"/>
      <c r="SZY132" s="3"/>
      <c r="SZZ132" s="3"/>
      <c r="TAA132" s="3"/>
      <c r="TAB132" s="3"/>
      <c r="TAC132" s="3"/>
      <c r="TAD132" s="3"/>
      <c r="TAE132" s="3"/>
      <c r="TAF132" s="3"/>
      <c r="TAG132" s="3"/>
      <c r="TAH132" s="3"/>
      <c r="TAI132" s="3"/>
      <c r="TAJ132" s="3"/>
      <c r="TAK132" s="3"/>
      <c r="TAL132" s="3"/>
      <c r="TAM132" s="3"/>
      <c r="TAN132" s="3"/>
      <c r="TAO132" s="3"/>
      <c r="TAP132" s="3"/>
      <c r="TAQ132" s="3"/>
      <c r="TAR132" s="3"/>
      <c r="TAS132" s="3"/>
      <c r="TAT132" s="3"/>
      <c r="TAU132" s="3"/>
      <c r="TAV132" s="3"/>
      <c r="TAW132" s="3"/>
      <c r="TAX132" s="3"/>
      <c r="TAY132" s="3"/>
      <c r="TAZ132" s="3"/>
      <c r="TBA132" s="3"/>
      <c r="TBB132" s="3"/>
      <c r="TBC132" s="3"/>
      <c r="TBD132" s="3"/>
      <c r="TBE132" s="3"/>
      <c r="TBF132" s="3"/>
      <c r="TBG132" s="3"/>
      <c r="TBH132" s="3"/>
      <c r="TBI132" s="3"/>
      <c r="TBJ132" s="3"/>
      <c r="TBK132" s="3"/>
      <c r="TBL132" s="3"/>
      <c r="TBM132" s="3"/>
      <c r="TBN132" s="3"/>
      <c r="TBO132" s="3"/>
      <c r="TBP132" s="3"/>
      <c r="TBQ132" s="3"/>
      <c r="TBR132" s="3"/>
      <c r="TBS132" s="3"/>
      <c r="TBT132" s="3"/>
      <c r="TBU132" s="3"/>
      <c r="TBV132" s="3"/>
      <c r="TBW132" s="3"/>
      <c r="TBX132" s="3"/>
      <c r="TBY132" s="3"/>
      <c r="TBZ132" s="3"/>
      <c r="TCA132" s="3"/>
      <c r="TCB132" s="3"/>
      <c r="TCC132" s="3"/>
      <c r="TCD132" s="3"/>
      <c r="TCE132" s="3"/>
      <c r="TCF132" s="3"/>
      <c r="TCG132" s="3"/>
      <c r="TCH132" s="3"/>
      <c r="TCI132" s="3"/>
      <c r="TCJ132" s="3"/>
      <c r="TCK132" s="3"/>
      <c r="TCL132" s="3"/>
      <c r="TCM132" s="3"/>
      <c r="TCN132" s="3"/>
      <c r="TCO132" s="3"/>
      <c r="TCP132" s="3"/>
      <c r="TCQ132" s="3"/>
      <c r="TCR132" s="3"/>
      <c r="TCS132" s="3"/>
      <c r="TCT132" s="3"/>
      <c r="TCU132" s="3"/>
      <c r="TCV132" s="3"/>
      <c r="TCW132" s="3"/>
      <c r="TCX132" s="3"/>
      <c r="TCY132" s="3"/>
      <c r="TCZ132" s="3"/>
      <c r="TDA132" s="3"/>
      <c r="TDB132" s="3"/>
      <c r="TDC132" s="3"/>
      <c r="TDD132" s="3"/>
      <c r="TDE132" s="3"/>
      <c r="TDF132" s="3"/>
      <c r="TDG132" s="3"/>
      <c r="TDH132" s="3"/>
      <c r="TDI132" s="3"/>
      <c r="TDJ132" s="3"/>
      <c r="TDK132" s="3"/>
      <c r="TDL132" s="3"/>
      <c r="TDM132" s="3"/>
      <c r="TDN132" s="3"/>
      <c r="TDO132" s="3"/>
      <c r="TDP132" s="3"/>
      <c r="TDQ132" s="3"/>
      <c r="TDR132" s="3"/>
      <c r="TDS132" s="3"/>
      <c r="TDT132" s="3"/>
      <c r="TDU132" s="3"/>
      <c r="TDV132" s="3"/>
      <c r="TDW132" s="3"/>
      <c r="TDX132" s="3"/>
      <c r="TDY132" s="3"/>
      <c r="TDZ132" s="3"/>
      <c r="TEA132" s="3"/>
      <c r="TEB132" s="3"/>
      <c r="TEC132" s="3"/>
      <c r="TED132" s="3"/>
      <c r="TEE132" s="3"/>
      <c r="TEF132" s="3"/>
      <c r="TEG132" s="3"/>
      <c r="TEH132" s="3"/>
      <c r="TEI132" s="3"/>
      <c r="TEJ132" s="3"/>
      <c r="TEK132" s="3"/>
      <c r="TEL132" s="3"/>
      <c r="TEM132" s="3"/>
      <c r="TEN132" s="3"/>
      <c r="TEO132" s="3"/>
      <c r="TEP132" s="3"/>
      <c r="TEQ132" s="3"/>
      <c r="TER132" s="3"/>
      <c r="TES132" s="3"/>
      <c r="TET132" s="3"/>
      <c r="TEU132" s="3"/>
      <c r="TEV132" s="3"/>
      <c r="TEW132" s="3"/>
      <c r="TEX132" s="3"/>
      <c r="TEY132" s="3"/>
      <c r="TEZ132" s="3"/>
      <c r="TFA132" s="3"/>
      <c r="TFB132" s="3"/>
      <c r="TFC132" s="3"/>
      <c r="TFD132" s="3"/>
      <c r="TFE132" s="3"/>
      <c r="TFF132" s="3"/>
      <c r="TFG132" s="3"/>
      <c r="TFH132" s="3"/>
      <c r="TFI132" s="3"/>
      <c r="TFJ132" s="3"/>
      <c r="TFK132" s="3"/>
      <c r="TFL132" s="3"/>
      <c r="TFM132" s="3"/>
      <c r="TFN132" s="3"/>
      <c r="TFO132" s="3"/>
      <c r="TFP132" s="3"/>
      <c r="TFQ132" s="3"/>
      <c r="TFR132" s="3"/>
      <c r="TFS132" s="3"/>
      <c r="TFT132" s="3"/>
      <c r="TFU132" s="3"/>
      <c r="TFV132" s="3"/>
      <c r="TFW132" s="3"/>
      <c r="TFX132" s="3"/>
      <c r="TFY132" s="3"/>
      <c r="TFZ132" s="3"/>
      <c r="TGA132" s="3"/>
      <c r="TGB132" s="3"/>
      <c r="TGC132" s="3"/>
      <c r="TGD132" s="3"/>
      <c r="TGE132" s="3"/>
      <c r="TGF132" s="3"/>
      <c r="TGG132" s="3"/>
      <c r="TGH132" s="3"/>
      <c r="TGI132" s="3"/>
      <c r="TGJ132" s="3"/>
      <c r="TGK132" s="3"/>
      <c r="TGL132" s="3"/>
      <c r="TGM132" s="3"/>
      <c r="TGN132" s="3"/>
      <c r="TGO132" s="3"/>
      <c r="TGP132" s="3"/>
      <c r="TGQ132" s="3"/>
      <c r="TGR132" s="3"/>
      <c r="TGS132" s="3"/>
      <c r="TGT132" s="3"/>
      <c r="TGU132" s="3"/>
      <c r="TGV132" s="3"/>
      <c r="TGW132" s="3"/>
      <c r="TGX132" s="3"/>
      <c r="TGY132" s="3"/>
      <c r="TGZ132" s="3"/>
      <c r="THA132" s="3"/>
      <c r="THB132" s="3"/>
      <c r="THC132" s="3"/>
      <c r="THD132" s="3"/>
      <c r="THE132" s="3"/>
      <c r="THF132" s="3"/>
      <c r="THG132" s="3"/>
      <c r="THH132" s="3"/>
      <c r="THI132" s="3"/>
      <c r="THJ132" s="3"/>
      <c r="THK132" s="3"/>
      <c r="THL132" s="3"/>
      <c r="THM132" s="3"/>
      <c r="THN132" s="3"/>
      <c r="THO132" s="3"/>
      <c r="THP132" s="3"/>
      <c r="THQ132" s="3"/>
      <c r="THR132" s="3"/>
      <c r="THS132" s="3"/>
      <c r="THT132" s="3"/>
      <c r="THU132" s="3"/>
      <c r="THV132" s="3"/>
      <c r="THW132" s="3"/>
      <c r="THX132" s="3"/>
      <c r="THY132" s="3"/>
      <c r="THZ132" s="3"/>
      <c r="TIA132" s="3"/>
      <c r="TIB132" s="3"/>
      <c r="TIC132" s="3"/>
      <c r="TID132" s="3"/>
      <c r="TIE132" s="3"/>
      <c r="TIF132" s="3"/>
      <c r="TIG132" s="3"/>
      <c r="TIH132" s="3"/>
      <c r="TII132" s="3"/>
      <c r="TIJ132" s="3"/>
      <c r="TIK132" s="3"/>
      <c r="TIL132" s="3"/>
      <c r="TIM132" s="3"/>
      <c r="TIN132" s="3"/>
      <c r="TIO132" s="3"/>
      <c r="TIP132" s="3"/>
      <c r="TIQ132" s="3"/>
      <c r="TIR132" s="3"/>
      <c r="TIS132" s="3"/>
      <c r="TIT132" s="3"/>
      <c r="TIU132" s="3"/>
      <c r="TIV132" s="3"/>
      <c r="TIW132" s="3"/>
      <c r="TIX132" s="3"/>
      <c r="TIY132" s="3"/>
      <c r="TIZ132" s="3"/>
      <c r="TJA132" s="3"/>
      <c r="TJB132" s="3"/>
      <c r="TJC132" s="3"/>
      <c r="TJD132" s="3"/>
      <c r="TJE132" s="3"/>
      <c r="TJF132" s="3"/>
      <c r="TJG132" s="3"/>
      <c r="TJH132" s="3"/>
      <c r="TJI132" s="3"/>
      <c r="TJJ132" s="3"/>
      <c r="TJK132" s="3"/>
      <c r="TJL132" s="3"/>
      <c r="TJM132" s="3"/>
      <c r="TJN132" s="3"/>
      <c r="TJO132" s="3"/>
      <c r="TJP132" s="3"/>
      <c r="TJQ132" s="3"/>
      <c r="TJR132" s="3"/>
      <c r="TJS132" s="3"/>
      <c r="TJT132" s="3"/>
      <c r="TJU132" s="3"/>
      <c r="TJV132" s="3"/>
      <c r="TJW132" s="3"/>
      <c r="TJX132" s="3"/>
      <c r="TJY132" s="3"/>
      <c r="TJZ132" s="3"/>
      <c r="TKA132" s="3"/>
      <c r="TKB132" s="3"/>
      <c r="TKC132" s="3"/>
      <c r="TKD132" s="3"/>
      <c r="TKE132" s="3"/>
      <c r="TKF132" s="3"/>
      <c r="TKG132" s="3"/>
      <c r="TKH132" s="3"/>
      <c r="TKI132" s="3"/>
      <c r="TKJ132" s="3"/>
      <c r="TKK132" s="3"/>
      <c r="TKL132" s="3"/>
      <c r="TKM132" s="3"/>
      <c r="TKN132" s="3"/>
      <c r="TKO132" s="3"/>
      <c r="TKP132" s="3"/>
      <c r="TKQ132" s="3"/>
      <c r="TKR132" s="3"/>
      <c r="TKS132" s="3"/>
      <c r="TKT132" s="3"/>
      <c r="TKU132" s="3"/>
      <c r="TKV132" s="3"/>
      <c r="TKW132" s="3"/>
      <c r="TKX132" s="3"/>
      <c r="TKY132" s="3"/>
      <c r="TKZ132" s="3"/>
      <c r="TLA132" s="3"/>
      <c r="TLB132" s="3"/>
      <c r="TLC132" s="3"/>
      <c r="TLD132" s="3"/>
      <c r="TLE132" s="3"/>
      <c r="TLF132" s="3"/>
      <c r="TLG132" s="3"/>
      <c r="TLH132" s="3"/>
      <c r="TLI132" s="3"/>
      <c r="TLJ132" s="3"/>
      <c r="TLK132" s="3"/>
      <c r="TLL132" s="3"/>
      <c r="TLM132" s="3"/>
      <c r="TLN132" s="3"/>
      <c r="TLO132" s="3"/>
      <c r="TLP132" s="3"/>
      <c r="TLQ132" s="3"/>
      <c r="TLR132" s="3"/>
      <c r="TLS132" s="3"/>
      <c r="TLT132" s="3"/>
      <c r="TLU132" s="3"/>
      <c r="TLV132" s="3"/>
      <c r="TLW132" s="3"/>
      <c r="TLX132" s="3"/>
      <c r="TLY132" s="3"/>
      <c r="TLZ132" s="3"/>
      <c r="TMA132" s="3"/>
      <c r="TMB132" s="3"/>
      <c r="TMC132" s="3"/>
      <c r="TMD132" s="3"/>
      <c r="TME132" s="3"/>
      <c r="TMF132" s="3"/>
      <c r="TMG132" s="3"/>
      <c r="TMH132" s="3"/>
      <c r="TMI132" s="3"/>
      <c r="TMJ132" s="3"/>
      <c r="TMK132" s="3"/>
      <c r="TML132" s="3"/>
      <c r="TMM132" s="3"/>
      <c r="TMN132" s="3"/>
      <c r="TMO132" s="3"/>
      <c r="TMP132" s="3"/>
      <c r="TMQ132" s="3"/>
      <c r="TMR132" s="3"/>
      <c r="TMS132" s="3"/>
      <c r="TMT132" s="3"/>
      <c r="TMU132" s="3"/>
      <c r="TMV132" s="3"/>
      <c r="TMW132" s="3"/>
      <c r="TMX132" s="3"/>
      <c r="TMY132" s="3"/>
      <c r="TMZ132" s="3"/>
      <c r="TNA132" s="3"/>
      <c r="TNB132" s="3"/>
      <c r="TNC132" s="3"/>
      <c r="TND132" s="3"/>
      <c r="TNE132" s="3"/>
      <c r="TNF132" s="3"/>
      <c r="TNG132" s="3"/>
      <c r="TNH132" s="3"/>
      <c r="TNI132" s="3"/>
      <c r="TNJ132" s="3"/>
      <c r="TNK132" s="3"/>
      <c r="TNL132" s="3"/>
      <c r="TNM132" s="3"/>
      <c r="TNN132" s="3"/>
      <c r="TNO132" s="3"/>
      <c r="TNP132" s="3"/>
      <c r="TNQ132" s="3"/>
      <c r="TNR132" s="3"/>
      <c r="TNS132" s="3"/>
      <c r="TNT132" s="3"/>
      <c r="TNU132" s="3"/>
      <c r="TNV132" s="3"/>
      <c r="TNW132" s="3"/>
      <c r="TNX132" s="3"/>
      <c r="TNY132" s="3"/>
      <c r="TNZ132" s="3"/>
      <c r="TOA132" s="3"/>
      <c r="TOB132" s="3"/>
      <c r="TOC132" s="3"/>
      <c r="TOD132" s="3"/>
      <c r="TOE132" s="3"/>
      <c r="TOF132" s="3"/>
      <c r="TOG132" s="3"/>
      <c r="TOH132" s="3"/>
      <c r="TOI132" s="3"/>
      <c r="TOJ132" s="3"/>
      <c r="TOK132" s="3"/>
      <c r="TOL132" s="3"/>
      <c r="TOM132" s="3"/>
      <c r="TON132" s="3"/>
      <c r="TOO132" s="3"/>
      <c r="TOP132" s="3"/>
      <c r="TOQ132" s="3"/>
      <c r="TOR132" s="3"/>
      <c r="TOS132" s="3"/>
      <c r="TOT132" s="3"/>
      <c r="TOU132" s="3"/>
      <c r="TOV132" s="3"/>
      <c r="TOW132" s="3"/>
      <c r="TOX132" s="3"/>
      <c r="TOY132" s="3"/>
      <c r="TOZ132" s="3"/>
      <c r="TPA132" s="3"/>
      <c r="TPB132" s="3"/>
      <c r="TPC132" s="3"/>
      <c r="TPD132" s="3"/>
      <c r="TPE132" s="3"/>
      <c r="TPF132" s="3"/>
      <c r="TPG132" s="3"/>
      <c r="TPH132" s="3"/>
      <c r="TPI132" s="3"/>
      <c r="TPJ132" s="3"/>
      <c r="TPK132" s="3"/>
      <c r="TPL132" s="3"/>
      <c r="TPM132" s="3"/>
      <c r="TPN132" s="3"/>
      <c r="TPO132" s="3"/>
      <c r="TPP132" s="3"/>
      <c r="TPQ132" s="3"/>
      <c r="TPR132" s="3"/>
      <c r="TPS132" s="3"/>
      <c r="TPT132" s="3"/>
      <c r="TPU132" s="3"/>
      <c r="TPV132" s="3"/>
      <c r="TPW132" s="3"/>
      <c r="TPX132" s="3"/>
      <c r="TPY132" s="3"/>
      <c r="TPZ132" s="3"/>
      <c r="TQA132" s="3"/>
      <c r="TQB132" s="3"/>
      <c r="TQC132" s="3"/>
      <c r="TQD132" s="3"/>
      <c r="TQE132" s="3"/>
      <c r="TQF132" s="3"/>
      <c r="TQG132" s="3"/>
      <c r="TQH132" s="3"/>
      <c r="TQI132" s="3"/>
      <c r="TQJ132" s="3"/>
      <c r="TQK132" s="3"/>
      <c r="TQL132" s="3"/>
      <c r="TQM132" s="3"/>
      <c r="TQN132" s="3"/>
      <c r="TQO132" s="3"/>
      <c r="TQP132" s="3"/>
      <c r="TQQ132" s="3"/>
      <c r="TQR132" s="3"/>
      <c r="TQS132" s="3"/>
      <c r="TQT132" s="3"/>
      <c r="TQU132" s="3"/>
      <c r="TQV132" s="3"/>
      <c r="TQW132" s="3"/>
      <c r="TQX132" s="3"/>
      <c r="TQY132" s="3"/>
      <c r="TQZ132" s="3"/>
      <c r="TRA132" s="3"/>
      <c r="TRB132" s="3"/>
      <c r="TRC132" s="3"/>
      <c r="TRD132" s="3"/>
      <c r="TRE132" s="3"/>
      <c r="TRF132" s="3"/>
      <c r="TRG132" s="3"/>
      <c r="TRH132" s="3"/>
      <c r="TRI132" s="3"/>
      <c r="TRJ132" s="3"/>
      <c r="TRK132" s="3"/>
      <c r="TRL132" s="3"/>
      <c r="TRM132" s="3"/>
      <c r="TRN132" s="3"/>
      <c r="TRO132" s="3"/>
      <c r="TRP132" s="3"/>
      <c r="TRQ132" s="3"/>
      <c r="TRR132" s="3"/>
      <c r="TRS132" s="3"/>
      <c r="TRT132" s="3"/>
      <c r="TRU132" s="3"/>
      <c r="TRV132" s="3"/>
      <c r="TRW132" s="3"/>
      <c r="TRX132" s="3"/>
      <c r="TRY132" s="3"/>
      <c r="TRZ132" s="3"/>
      <c r="TSA132" s="3"/>
      <c r="TSB132" s="3"/>
      <c r="TSC132" s="3"/>
      <c r="TSD132" s="3"/>
      <c r="TSE132" s="3"/>
      <c r="TSF132" s="3"/>
      <c r="TSG132" s="3"/>
      <c r="TSH132" s="3"/>
      <c r="TSI132" s="3"/>
      <c r="TSJ132" s="3"/>
      <c r="TSK132" s="3"/>
      <c r="TSL132" s="3"/>
      <c r="TSM132" s="3"/>
      <c r="TSN132" s="3"/>
      <c r="TSO132" s="3"/>
      <c r="TSP132" s="3"/>
      <c r="TSQ132" s="3"/>
      <c r="TSR132" s="3"/>
      <c r="TSS132" s="3"/>
      <c r="TST132" s="3"/>
      <c r="TSU132" s="3"/>
      <c r="TSV132" s="3"/>
      <c r="TSW132" s="3"/>
      <c r="TSX132" s="3"/>
      <c r="TSY132" s="3"/>
      <c r="TSZ132" s="3"/>
      <c r="TTA132" s="3"/>
      <c r="TTB132" s="3"/>
      <c r="TTC132" s="3"/>
      <c r="TTD132" s="3"/>
      <c r="TTE132" s="3"/>
      <c r="TTF132" s="3"/>
      <c r="TTG132" s="3"/>
      <c r="TTH132" s="3"/>
      <c r="TTI132" s="3"/>
      <c r="TTJ132" s="3"/>
      <c r="TTK132" s="3"/>
      <c r="TTL132" s="3"/>
      <c r="TTM132" s="3"/>
      <c r="TTN132" s="3"/>
      <c r="TTO132" s="3"/>
      <c r="TTP132" s="3"/>
      <c r="TTQ132" s="3"/>
      <c r="TTR132" s="3"/>
      <c r="TTS132" s="3"/>
      <c r="TTT132" s="3"/>
      <c r="TTU132" s="3"/>
      <c r="TTV132" s="3"/>
      <c r="TTW132" s="3"/>
      <c r="TTX132" s="3"/>
      <c r="TTY132" s="3"/>
      <c r="TTZ132" s="3"/>
      <c r="TUA132" s="3"/>
      <c r="TUB132" s="3"/>
      <c r="TUC132" s="3"/>
      <c r="TUD132" s="3"/>
      <c r="TUE132" s="3"/>
      <c r="TUF132" s="3"/>
      <c r="TUG132" s="3"/>
      <c r="TUH132" s="3"/>
      <c r="TUI132" s="3"/>
      <c r="TUJ132" s="3"/>
      <c r="TUK132" s="3"/>
      <c r="TUL132" s="3"/>
      <c r="TUM132" s="3"/>
      <c r="TUN132" s="3"/>
      <c r="TUO132" s="3"/>
      <c r="TUP132" s="3"/>
      <c r="TUQ132" s="3"/>
      <c r="TUR132" s="3"/>
      <c r="TUS132" s="3"/>
      <c r="TUT132" s="3"/>
      <c r="TUU132" s="3"/>
      <c r="TUV132" s="3"/>
      <c r="TUW132" s="3"/>
      <c r="TUX132" s="3"/>
      <c r="TUY132" s="3"/>
      <c r="TUZ132" s="3"/>
      <c r="TVA132" s="3"/>
      <c r="TVB132" s="3"/>
      <c r="TVC132" s="3"/>
      <c r="TVD132" s="3"/>
      <c r="TVE132" s="3"/>
      <c r="TVF132" s="3"/>
      <c r="TVG132" s="3"/>
      <c r="TVH132" s="3"/>
      <c r="TVI132" s="3"/>
      <c r="TVJ132" s="3"/>
      <c r="TVK132" s="3"/>
      <c r="TVL132" s="3"/>
      <c r="TVM132" s="3"/>
      <c r="TVN132" s="3"/>
      <c r="TVO132" s="3"/>
      <c r="TVP132" s="3"/>
      <c r="TVQ132" s="3"/>
      <c r="TVR132" s="3"/>
      <c r="TVS132" s="3"/>
      <c r="TVT132" s="3"/>
      <c r="TVU132" s="3"/>
      <c r="TVV132" s="3"/>
      <c r="TVW132" s="3"/>
      <c r="TVX132" s="3"/>
      <c r="TVY132" s="3"/>
      <c r="TVZ132" s="3"/>
      <c r="TWA132" s="3"/>
      <c r="TWB132" s="3"/>
      <c r="TWC132" s="3"/>
      <c r="TWD132" s="3"/>
      <c r="TWE132" s="3"/>
      <c r="TWF132" s="3"/>
      <c r="TWG132" s="3"/>
      <c r="TWH132" s="3"/>
      <c r="TWI132" s="3"/>
      <c r="TWJ132" s="3"/>
      <c r="TWK132" s="3"/>
      <c r="TWL132" s="3"/>
      <c r="TWM132" s="3"/>
      <c r="TWN132" s="3"/>
      <c r="TWO132" s="3"/>
      <c r="TWP132" s="3"/>
      <c r="TWQ132" s="3"/>
      <c r="TWR132" s="3"/>
      <c r="TWS132" s="3"/>
      <c r="TWT132" s="3"/>
      <c r="TWU132" s="3"/>
      <c r="TWV132" s="3"/>
      <c r="TWW132" s="3"/>
      <c r="TWX132" s="3"/>
      <c r="TWY132" s="3"/>
      <c r="TWZ132" s="3"/>
      <c r="TXA132" s="3"/>
      <c r="TXB132" s="3"/>
      <c r="TXC132" s="3"/>
      <c r="TXD132" s="3"/>
      <c r="TXE132" s="3"/>
      <c r="TXF132" s="3"/>
      <c r="TXG132" s="3"/>
      <c r="TXH132" s="3"/>
      <c r="TXI132" s="3"/>
      <c r="TXJ132" s="3"/>
      <c r="TXK132" s="3"/>
      <c r="TXL132" s="3"/>
      <c r="TXM132" s="3"/>
      <c r="TXN132" s="3"/>
      <c r="TXO132" s="3"/>
      <c r="TXP132" s="3"/>
      <c r="TXQ132" s="3"/>
      <c r="TXR132" s="3"/>
      <c r="TXS132" s="3"/>
      <c r="TXT132" s="3"/>
      <c r="TXU132" s="3"/>
      <c r="TXV132" s="3"/>
      <c r="TXW132" s="3"/>
      <c r="TXX132" s="3"/>
      <c r="TXY132" s="3"/>
      <c r="TXZ132" s="3"/>
      <c r="TYA132" s="3"/>
      <c r="TYB132" s="3"/>
      <c r="TYC132" s="3"/>
      <c r="TYD132" s="3"/>
      <c r="TYE132" s="3"/>
      <c r="TYF132" s="3"/>
      <c r="TYG132" s="3"/>
      <c r="TYH132" s="3"/>
      <c r="TYI132" s="3"/>
      <c r="TYJ132" s="3"/>
      <c r="TYK132" s="3"/>
      <c r="TYL132" s="3"/>
      <c r="TYM132" s="3"/>
      <c r="TYN132" s="3"/>
      <c r="TYO132" s="3"/>
      <c r="TYP132" s="3"/>
      <c r="TYQ132" s="3"/>
      <c r="TYR132" s="3"/>
      <c r="TYS132" s="3"/>
      <c r="TYT132" s="3"/>
      <c r="TYU132" s="3"/>
      <c r="TYV132" s="3"/>
      <c r="TYW132" s="3"/>
      <c r="TYX132" s="3"/>
      <c r="TYY132" s="3"/>
      <c r="TYZ132" s="3"/>
      <c r="TZA132" s="3"/>
      <c r="TZB132" s="3"/>
      <c r="TZC132" s="3"/>
      <c r="TZD132" s="3"/>
      <c r="TZE132" s="3"/>
      <c r="TZF132" s="3"/>
      <c r="TZG132" s="3"/>
      <c r="TZH132" s="3"/>
      <c r="TZI132" s="3"/>
      <c r="TZJ132" s="3"/>
      <c r="TZK132" s="3"/>
      <c r="TZL132" s="3"/>
      <c r="TZM132" s="3"/>
      <c r="TZN132" s="3"/>
      <c r="TZO132" s="3"/>
      <c r="TZP132" s="3"/>
      <c r="TZQ132" s="3"/>
      <c r="TZR132" s="3"/>
      <c r="TZS132" s="3"/>
      <c r="TZT132" s="3"/>
      <c r="TZU132" s="3"/>
      <c r="TZV132" s="3"/>
      <c r="TZW132" s="3"/>
      <c r="TZX132" s="3"/>
      <c r="TZY132" s="3"/>
      <c r="TZZ132" s="3"/>
      <c r="UAA132" s="3"/>
      <c r="UAB132" s="3"/>
      <c r="UAC132" s="3"/>
      <c r="UAD132" s="3"/>
      <c r="UAE132" s="3"/>
      <c r="UAF132" s="3"/>
      <c r="UAG132" s="3"/>
      <c r="UAH132" s="3"/>
      <c r="UAI132" s="3"/>
      <c r="UAJ132" s="3"/>
      <c r="UAK132" s="3"/>
      <c r="UAL132" s="3"/>
      <c r="UAM132" s="3"/>
      <c r="UAN132" s="3"/>
      <c r="UAO132" s="3"/>
      <c r="UAP132" s="3"/>
      <c r="UAQ132" s="3"/>
      <c r="UAR132" s="3"/>
      <c r="UAS132" s="3"/>
      <c r="UAT132" s="3"/>
      <c r="UAU132" s="3"/>
      <c r="UAV132" s="3"/>
      <c r="UAW132" s="3"/>
      <c r="UAX132" s="3"/>
      <c r="UAY132" s="3"/>
      <c r="UAZ132" s="3"/>
      <c r="UBA132" s="3"/>
      <c r="UBB132" s="3"/>
      <c r="UBC132" s="3"/>
      <c r="UBD132" s="3"/>
      <c r="UBE132" s="3"/>
      <c r="UBF132" s="3"/>
      <c r="UBG132" s="3"/>
      <c r="UBH132" s="3"/>
      <c r="UBI132" s="3"/>
      <c r="UBJ132" s="3"/>
      <c r="UBK132" s="3"/>
      <c r="UBL132" s="3"/>
      <c r="UBM132" s="3"/>
      <c r="UBN132" s="3"/>
      <c r="UBO132" s="3"/>
      <c r="UBP132" s="3"/>
      <c r="UBQ132" s="3"/>
      <c r="UBR132" s="3"/>
      <c r="UBS132" s="3"/>
      <c r="UBT132" s="3"/>
      <c r="UBU132" s="3"/>
      <c r="UBV132" s="3"/>
      <c r="UBW132" s="3"/>
      <c r="UBX132" s="3"/>
      <c r="UBY132" s="3"/>
      <c r="UBZ132" s="3"/>
      <c r="UCA132" s="3"/>
      <c r="UCB132" s="3"/>
      <c r="UCC132" s="3"/>
      <c r="UCD132" s="3"/>
      <c r="UCE132" s="3"/>
      <c r="UCF132" s="3"/>
      <c r="UCG132" s="3"/>
      <c r="UCH132" s="3"/>
      <c r="UCI132" s="3"/>
      <c r="UCJ132" s="3"/>
      <c r="UCK132" s="3"/>
      <c r="UCL132" s="3"/>
      <c r="UCM132" s="3"/>
      <c r="UCN132" s="3"/>
      <c r="UCO132" s="3"/>
      <c r="UCP132" s="3"/>
      <c r="UCQ132" s="3"/>
      <c r="UCR132" s="3"/>
      <c r="UCS132" s="3"/>
      <c r="UCT132" s="3"/>
      <c r="UCU132" s="3"/>
      <c r="UCV132" s="3"/>
      <c r="UCW132" s="3"/>
      <c r="UCX132" s="3"/>
      <c r="UCY132" s="3"/>
      <c r="UCZ132" s="3"/>
      <c r="UDA132" s="3"/>
      <c r="UDB132" s="3"/>
      <c r="UDC132" s="3"/>
      <c r="UDD132" s="3"/>
      <c r="UDE132" s="3"/>
      <c r="UDF132" s="3"/>
      <c r="UDG132" s="3"/>
      <c r="UDH132" s="3"/>
      <c r="UDI132" s="3"/>
      <c r="UDJ132" s="3"/>
      <c r="UDK132" s="3"/>
      <c r="UDL132" s="3"/>
      <c r="UDM132" s="3"/>
      <c r="UDN132" s="3"/>
      <c r="UDO132" s="3"/>
      <c r="UDP132" s="3"/>
      <c r="UDQ132" s="3"/>
      <c r="UDR132" s="3"/>
      <c r="UDS132" s="3"/>
      <c r="UDT132" s="3"/>
      <c r="UDU132" s="3"/>
      <c r="UDV132" s="3"/>
      <c r="UDW132" s="3"/>
      <c r="UDX132" s="3"/>
      <c r="UDY132" s="3"/>
      <c r="UDZ132" s="3"/>
      <c r="UEA132" s="3"/>
      <c r="UEB132" s="3"/>
      <c r="UEC132" s="3"/>
      <c r="UED132" s="3"/>
      <c r="UEE132" s="3"/>
      <c r="UEF132" s="3"/>
      <c r="UEG132" s="3"/>
      <c r="UEH132" s="3"/>
      <c r="UEI132" s="3"/>
      <c r="UEJ132" s="3"/>
      <c r="UEK132" s="3"/>
      <c r="UEL132" s="3"/>
      <c r="UEM132" s="3"/>
      <c r="UEN132" s="3"/>
      <c r="UEO132" s="3"/>
      <c r="UEP132" s="3"/>
      <c r="UEQ132" s="3"/>
      <c r="UER132" s="3"/>
      <c r="UES132" s="3"/>
      <c r="UET132" s="3"/>
      <c r="UEU132" s="3"/>
      <c r="UEV132" s="3"/>
      <c r="UEW132" s="3"/>
      <c r="UEX132" s="3"/>
      <c r="UEY132" s="3"/>
      <c r="UEZ132" s="3"/>
      <c r="UFA132" s="3"/>
      <c r="UFB132" s="3"/>
      <c r="UFC132" s="3"/>
      <c r="UFD132" s="3"/>
      <c r="UFE132" s="3"/>
      <c r="UFF132" s="3"/>
      <c r="UFG132" s="3"/>
      <c r="UFH132" s="3"/>
      <c r="UFI132" s="3"/>
      <c r="UFJ132" s="3"/>
      <c r="UFK132" s="3"/>
      <c r="UFL132" s="3"/>
      <c r="UFM132" s="3"/>
      <c r="UFN132" s="3"/>
      <c r="UFO132" s="3"/>
      <c r="UFP132" s="3"/>
      <c r="UFQ132" s="3"/>
      <c r="UFR132" s="3"/>
      <c r="UFS132" s="3"/>
      <c r="UFT132" s="3"/>
      <c r="UFU132" s="3"/>
      <c r="UFV132" s="3"/>
      <c r="UFW132" s="3"/>
      <c r="UFX132" s="3"/>
      <c r="UFY132" s="3"/>
      <c r="UFZ132" s="3"/>
      <c r="UGA132" s="3"/>
      <c r="UGB132" s="3"/>
      <c r="UGC132" s="3"/>
      <c r="UGD132" s="3"/>
      <c r="UGE132" s="3"/>
      <c r="UGF132" s="3"/>
      <c r="UGG132" s="3"/>
      <c r="UGH132" s="3"/>
      <c r="UGI132" s="3"/>
      <c r="UGJ132" s="3"/>
      <c r="UGK132" s="3"/>
      <c r="UGL132" s="3"/>
      <c r="UGM132" s="3"/>
      <c r="UGN132" s="3"/>
      <c r="UGO132" s="3"/>
      <c r="UGP132" s="3"/>
      <c r="UGQ132" s="3"/>
      <c r="UGR132" s="3"/>
      <c r="UGS132" s="3"/>
      <c r="UGT132" s="3"/>
      <c r="UGU132" s="3"/>
      <c r="UGV132" s="3"/>
      <c r="UGW132" s="3"/>
      <c r="UGX132" s="3"/>
      <c r="UGY132" s="3"/>
      <c r="UGZ132" s="3"/>
      <c r="UHA132" s="3"/>
      <c r="UHB132" s="3"/>
      <c r="UHC132" s="3"/>
      <c r="UHD132" s="3"/>
      <c r="UHE132" s="3"/>
      <c r="UHF132" s="3"/>
      <c r="UHG132" s="3"/>
      <c r="UHH132" s="3"/>
      <c r="UHI132" s="3"/>
      <c r="UHJ132" s="3"/>
      <c r="UHK132" s="3"/>
      <c r="UHL132" s="3"/>
      <c r="UHM132" s="3"/>
      <c r="UHN132" s="3"/>
      <c r="UHO132" s="3"/>
      <c r="UHP132" s="3"/>
      <c r="UHQ132" s="3"/>
      <c r="UHR132" s="3"/>
      <c r="UHS132" s="3"/>
      <c r="UHT132" s="3"/>
      <c r="UHU132" s="3"/>
      <c r="UHV132" s="3"/>
      <c r="UHW132" s="3"/>
      <c r="UHX132" s="3"/>
      <c r="UHY132" s="3"/>
      <c r="UHZ132" s="3"/>
      <c r="UIA132" s="3"/>
      <c r="UIB132" s="3"/>
      <c r="UIC132" s="3"/>
      <c r="UID132" s="3"/>
      <c r="UIE132" s="3"/>
      <c r="UIF132" s="3"/>
      <c r="UIG132" s="3"/>
      <c r="UIH132" s="3"/>
      <c r="UII132" s="3"/>
      <c r="UIJ132" s="3"/>
      <c r="UIK132" s="3"/>
      <c r="UIL132" s="3"/>
      <c r="UIM132" s="3"/>
      <c r="UIN132" s="3"/>
      <c r="UIO132" s="3"/>
      <c r="UIP132" s="3"/>
      <c r="UIQ132" s="3"/>
      <c r="UIR132" s="3"/>
      <c r="UIS132" s="3"/>
      <c r="UIT132" s="3"/>
      <c r="UIU132" s="3"/>
      <c r="UIV132" s="3"/>
      <c r="UIW132" s="3"/>
      <c r="UIX132" s="3"/>
      <c r="UIY132" s="3"/>
      <c r="UIZ132" s="3"/>
      <c r="UJA132" s="3"/>
      <c r="UJB132" s="3"/>
      <c r="UJC132" s="3"/>
      <c r="UJD132" s="3"/>
      <c r="UJE132" s="3"/>
      <c r="UJF132" s="3"/>
      <c r="UJG132" s="3"/>
      <c r="UJH132" s="3"/>
      <c r="UJI132" s="3"/>
      <c r="UJJ132" s="3"/>
      <c r="UJK132" s="3"/>
      <c r="UJL132" s="3"/>
      <c r="UJM132" s="3"/>
      <c r="UJN132" s="3"/>
      <c r="UJO132" s="3"/>
      <c r="UJP132" s="3"/>
      <c r="UJQ132" s="3"/>
      <c r="UJR132" s="3"/>
      <c r="UJS132" s="3"/>
      <c r="UJT132" s="3"/>
      <c r="UJU132" s="3"/>
      <c r="UJV132" s="3"/>
      <c r="UJW132" s="3"/>
      <c r="UJX132" s="3"/>
      <c r="UJY132" s="3"/>
      <c r="UJZ132" s="3"/>
      <c r="UKA132" s="3"/>
      <c r="UKB132" s="3"/>
      <c r="UKC132" s="3"/>
      <c r="UKD132" s="3"/>
      <c r="UKE132" s="3"/>
      <c r="UKF132" s="3"/>
      <c r="UKG132" s="3"/>
      <c r="UKH132" s="3"/>
      <c r="UKI132" s="3"/>
      <c r="UKJ132" s="3"/>
      <c r="UKK132" s="3"/>
      <c r="UKL132" s="3"/>
      <c r="UKM132" s="3"/>
      <c r="UKN132" s="3"/>
      <c r="UKO132" s="3"/>
      <c r="UKP132" s="3"/>
      <c r="UKQ132" s="3"/>
      <c r="UKR132" s="3"/>
      <c r="UKS132" s="3"/>
      <c r="UKT132" s="3"/>
      <c r="UKU132" s="3"/>
      <c r="UKV132" s="3"/>
      <c r="UKW132" s="3"/>
      <c r="UKX132" s="3"/>
      <c r="UKY132" s="3"/>
      <c r="UKZ132" s="3"/>
      <c r="ULA132" s="3"/>
      <c r="ULB132" s="3"/>
      <c r="ULC132" s="3"/>
      <c r="ULD132" s="3"/>
      <c r="ULE132" s="3"/>
      <c r="ULF132" s="3"/>
      <c r="ULG132" s="3"/>
      <c r="ULH132" s="3"/>
      <c r="ULI132" s="3"/>
      <c r="ULJ132" s="3"/>
      <c r="ULK132" s="3"/>
      <c r="ULL132" s="3"/>
      <c r="ULM132" s="3"/>
      <c r="ULN132" s="3"/>
      <c r="ULO132" s="3"/>
      <c r="ULP132" s="3"/>
      <c r="ULQ132" s="3"/>
      <c r="ULR132" s="3"/>
      <c r="ULS132" s="3"/>
      <c r="ULT132" s="3"/>
      <c r="ULU132" s="3"/>
      <c r="ULV132" s="3"/>
      <c r="ULW132" s="3"/>
      <c r="ULX132" s="3"/>
      <c r="ULY132" s="3"/>
      <c r="ULZ132" s="3"/>
      <c r="UMA132" s="3"/>
      <c r="UMB132" s="3"/>
      <c r="UMC132" s="3"/>
      <c r="UMD132" s="3"/>
      <c r="UME132" s="3"/>
      <c r="UMF132" s="3"/>
      <c r="UMG132" s="3"/>
      <c r="UMH132" s="3"/>
      <c r="UMI132" s="3"/>
      <c r="UMJ132" s="3"/>
      <c r="UMK132" s="3"/>
      <c r="UML132" s="3"/>
      <c r="UMM132" s="3"/>
      <c r="UMN132" s="3"/>
      <c r="UMO132" s="3"/>
      <c r="UMP132" s="3"/>
      <c r="UMQ132" s="3"/>
      <c r="UMR132" s="3"/>
      <c r="UMS132" s="3"/>
      <c r="UMT132" s="3"/>
      <c r="UMU132" s="3"/>
      <c r="UMV132" s="3"/>
      <c r="UMW132" s="3"/>
      <c r="UMX132" s="3"/>
      <c r="UMY132" s="3"/>
      <c r="UMZ132" s="3"/>
      <c r="UNA132" s="3"/>
      <c r="UNB132" s="3"/>
      <c r="UNC132" s="3"/>
      <c r="UND132" s="3"/>
      <c r="UNE132" s="3"/>
      <c r="UNF132" s="3"/>
      <c r="UNG132" s="3"/>
      <c r="UNH132" s="3"/>
      <c r="UNI132" s="3"/>
      <c r="UNJ132" s="3"/>
      <c r="UNK132" s="3"/>
      <c r="UNL132" s="3"/>
      <c r="UNM132" s="3"/>
      <c r="UNN132" s="3"/>
      <c r="UNO132" s="3"/>
      <c r="UNP132" s="3"/>
      <c r="UNQ132" s="3"/>
      <c r="UNR132" s="3"/>
      <c r="UNS132" s="3"/>
      <c r="UNT132" s="3"/>
      <c r="UNU132" s="3"/>
      <c r="UNV132" s="3"/>
      <c r="UNW132" s="3"/>
      <c r="UNX132" s="3"/>
      <c r="UNY132" s="3"/>
      <c r="UNZ132" s="3"/>
      <c r="UOA132" s="3"/>
      <c r="UOB132" s="3"/>
      <c r="UOC132" s="3"/>
      <c r="UOD132" s="3"/>
      <c r="UOE132" s="3"/>
      <c r="UOF132" s="3"/>
      <c r="UOG132" s="3"/>
      <c r="UOH132" s="3"/>
      <c r="UOI132" s="3"/>
      <c r="UOJ132" s="3"/>
      <c r="UOK132" s="3"/>
      <c r="UOL132" s="3"/>
      <c r="UOM132" s="3"/>
      <c r="UON132" s="3"/>
      <c r="UOO132" s="3"/>
      <c r="UOP132" s="3"/>
      <c r="UOQ132" s="3"/>
      <c r="UOR132" s="3"/>
      <c r="UOS132" s="3"/>
      <c r="UOT132" s="3"/>
      <c r="UOU132" s="3"/>
      <c r="UOV132" s="3"/>
      <c r="UOW132" s="3"/>
      <c r="UOX132" s="3"/>
      <c r="UOY132" s="3"/>
      <c r="UOZ132" s="3"/>
      <c r="UPA132" s="3"/>
      <c r="UPB132" s="3"/>
      <c r="UPC132" s="3"/>
      <c r="UPD132" s="3"/>
      <c r="UPE132" s="3"/>
      <c r="UPF132" s="3"/>
      <c r="UPG132" s="3"/>
      <c r="UPH132" s="3"/>
      <c r="UPI132" s="3"/>
      <c r="UPJ132" s="3"/>
      <c r="UPK132" s="3"/>
      <c r="UPL132" s="3"/>
      <c r="UPM132" s="3"/>
      <c r="UPN132" s="3"/>
      <c r="UPO132" s="3"/>
      <c r="UPP132" s="3"/>
      <c r="UPQ132" s="3"/>
      <c r="UPR132" s="3"/>
      <c r="UPS132" s="3"/>
      <c r="UPT132" s="3"/>
      <c r="UPU132" s="3"/>
      <c r="UPV132" s="3"/>
      <c r="UPW132" s="3"/>
      <c r="UPX132" s="3"/>
      <c r="UPY132" s="3"/>
      <c r="UPZ132" s="3"/>
      <c r="UQA132" s="3"/>
      <c r="UQB132" s="3"/>
      <c r="UQC132" s="3"/>
      <c r="UQD132" s="3"/>
      <c r="UQE132" s="3"/>
      <c r="UQF132" s="3"/>
      <c r="UQG132" s="3"/>
      <c r="UQH132" s="3"/>
      <c r="UQI132" s="3"/>
      <c r="UQJ132" s="3"/>
      <c r="UQK132" s="3"/>
      <c r="UQL132" s="3"/>
      <c r="UQM132" s="3"/>
      <c r="UQN132" s="3"/>
      <c r="UQO132" s="3"/>
      <c r="UQP132" s="3"/>
      <c r="UQQ132" s="3"/>
      <c r="UQR132" s="3"/>
      <c r="UQS132" s="3"/>
      <c r="UQT132" s="3"/>
      <c r="UQU132" s="3"/>
      <c r="UQV132" s="3"/>
      <c r="UQW132" s="3"/>
      <c r="UQX132" s="3"/>
      <c r="UQY132" s="3"/>
      <c r="UQZ132" s="3"/>
      <c r="URA132" s="3"/>
      <c r="URB132" s="3"/>
      <c r="URC132" s="3"/>
      <c r="URD132" s="3"/>
      <c r="URE132" s="3"/>
      <c r="URF132" s="3"/>
      <c r="URG132" s="3"/>
      <c r="URH132" s="3"/>
      <c r="URI132" s="3"/>
      <c r="URJ132" s="3"/>
      <c r="URK132" s="3"/>
      <c r="URL132" s="3"/>
      <c r="URM132" s="3"/>
      <c r="URN132" s="3"/>
      <c r="URO132" s="3"/>
      <c r="URP132" s="3"/>
      <c r="URQ132" s="3"/>
      <c r="URR132" s="3"/>
      <c r="URS132" s="3"/>
      <c r="URT132" s="3"/>
      <c r="URU132" s="3"/>
      <c r="URV132" s="3"/>
      <c r="URW132" s="3"/>
      <c r="URX132" s="3"/>
      <c r="URY132" s="3"/>
      <c r="URZ132" s="3"/>
      <c r="USA132" s="3"/>
      <c r="USB132" s="3"/>
      <c r="USC132" s="3"/>
      <c r="USD132" s="3"/>
      <c r="USE132" s="3"/>
      <c r="USF132" s="3"/>
      <c r="USG132" s="3"/>
      <c r="USH132" s="3"/>
      <c r="USI132" s="3"/>
      <c r="USJ132" s="3"/>
      <c r="USK132" s="3"/>
      <c r="USL132" s="3"/>
      <c r="USM132" s="3"/>
      <c r="USN132" s="3"/>
      <c r="USO132" s="3"/>
      <c r="USP132" s="3"/>
      <c r="USQ132" s="3"/>
      <c r="USR132" s="3"/>
      <c r="USS132" s="3"/>
      <c r="UST132" s="3"/>
      <c r="USU132" s="3"/>
      <c r="USV132" s="3"/>
      <c r="USW132" s="3"/>
      <c r="USX132" s="3"/>
      <c r="USY132" s="3"/>
      <c r="USZ132" s="3"/>
      <c r="UTA132" s="3"/>
      <c r="UTB132" s="3"/>
      <c r="UTC132" s="3"/>
      <c r="UTD132" s="3"/>
      <c r="UTE132" s="3"/>
      <c r="UTF132" s="3"/>
      <c r="UTG132" s="3"/>
      <c r="UTH132" s="3"/>
      <c r="UTI132" s="3"/>
      <c r="UTJ132" s="3"/>
      <c r="UTK132" s="3"/>
      <c r="UTL132" s="3"/>
      <c r="UTM132" s="3"/>
      <c r="UTN132" s="3"/>
      <c r="UTO132" s="3"/>
      <c r="UTP132" s="3"/>
      <c r="UTQ132" s="3"/>
      <c r="UTR132" s="3"/>
      <c r="UTS132" s="3"/>
      <c r="UTT132" s="3"/>
      <c r="UTU132" s="3"/>
      <c r="UTV132" s="3"/>
      <c r="UTW132" s="3"/>
      <c r="UTX132" s="3"/>
      <c r="UTY132" s="3"/>
      <c r="UTZ132" s="3"/>
      <c r="UUA132" s="3"/>
      <c r="UUB132" s="3"/>
      <c r="UUC132" s="3"/>
      <c r="UUD132" s="3"/>
      <c r="UUE132" s="3"/>
      <c r="UUF132" s="3"/>
      <c r="UUG132" s="3"/>
      <c r="UUH132" s="3"/>
      <c r="UUI132" s="3"/>
      <c r="UUJ132" s="3"/>
      <c r="UUK132" s="3"/>
      <c r="UUL132" s="3"/>
      <c r="UUM132" s="3"/>
      <c r="UUN132" s="3"/>
      <c r="UUO132" s="3"/>
      <c r="UUP132" s="3"/>
      <c r="UUQ132" s="3"/>
      <c r="UUR132" s="3"/>
      <c r="UUS132" s="3"/>
      <c r="UUT132" s="3"/>
      <c r="UUU132" s="3"/>
      <c r="UUV132" s="3"/>
      <c r="UUW132" s="3"/>
      <c r="UUX132" s="3"/>
      <c r="UUY132" s="3"/>
      <c r="UUZ132" s="3"/>
      <c r="UVA132" s="3"/>
      <c r="UVB132" s="3"/>
      <c r="UVC132" s="3"/>
      <c r="UVD132" s="3"/>
      <c r="UVE132" s="3"/>
      <c r="UVF132" s="3"/>
      <c r="UVG132" s="3"/>
      <c r="UVH132" s="3"/>
      <c r="UVI132" s="3"/>
      <c r="UVJ132" s="3"/>
      <c r="UVK132" s="3"/>
      <c r="UVL132" s="3"/>
      <c r="UVM132" s="3"/>
      <c r="UVN132" s="3"/>
      <c r="UVO132" s="3"/>
      <c r="UVP132" s="3"/>
      <c r="UVQ132" s="3"/>
      <c r="UVR132" s="3"/>
      <c r="UVS132" s="3"/>
      <c r="UVT132" s="3"/>
      <c r="UVU132" s="3"/>
      <c r="UVV132" s="3"/>
      <c r="UVW132" s="3"/>
      <c r="UVX132" s="3"/>
      <c r="UVY132" s="3"/>
      <c r="UVZ132" s="3"/>
      <c r="UWA132" s="3"/>
      <c r="UWB132" s="3"/>
      <c r="UWC132" s="3"/>
      <c r="UWD132" s="3"/>
      <c r="UWE132" s="3"/>
      <c r="UWF132" s="3"/>
      <c r="UWG132" s="3"/>
      <c r="UWH132" s="3"/>
      <c r="UWI132" s="3"/>
      <c r="UWJ132" s="3"/>
      <c r="UWK132" s="3"/>
      <c r="UWL132" s="3"/>
      <c r="UWM132" s="3"/>
      <c r="UWN132" s="3"/>
      <c r="UWO132" s="3"/>
      <c r="UWP132" s="3"/>
      <c r="UWQ132" s="3"/>
      <c r="UWR132" s="3"/>
      <c r="UWS132" s="3"/>
      <c r="UWT132" s="3"/>
      <c r="UWU132" s="3"/>
      <c r="UWV132" s="3"/>
      <c r="UWW132" s="3"/>
      <c r="UWX132" s="3"/>
      <c r="UWY132" s="3"/>
      <c r="UWZ132" s="3"/>
      <c r="UXA132" s="3"/>
      <c r="UXB132" s="3"/>
      <c r="UXC132" s="3"/>
      <c r="UXD132" s="3"/>
      <c r="UXE132" s="3"/>
      <c r="UXF132" s="3"/>
      <c r="UXG132" s="3"/>
      <c r="UXH132" s="3"/>
      <c r="UXI132" s="3"/>
      <c r="UXJ132" s="3"/>
      <c r="UXK132" s="3"/>
      <c r="UXL132" s="3"/>
      <c r="UXM132" s="3"/>
      <c r="UXN132" s="3"/>
      <c r="UXO132" s="3"/>
      <c r="UXP132" s="3"/>
      <c r="UXQ132" s="3"/>
      <c r="UXR132" s="3"/>
      <c r="UXS132" s="3"/>
      <c r="UXT132" s="3"/>
      <c r="UXU132" s="3"/>
      <c r="UXV132" s="3"/>
      <c r="UXW132" s="3"/>
      <c r="UXX132" s="3"/>
      <c r="UXY132" s="3"/>
      <c r="UXZ132" s="3"/>
      <c r="UYA132" s="3"/>
      <c r="UYB132" s="3"/>
      <c r="UYC132" s="3"/>
      <c r="UYD132" s="3"/>
      <c r="UYE132" s="3"/>
      <c r="UYF132" s="3"/>
      <c r="UYG132" s="3"/>
      <c r="UYH132" s="3"/>
      <c r="UYI132" s="3"/>
      <c r="UYJ132" s="3"/>
      <c r="UYK132" s="3"/>
      <c r="UYL132" s="3"/>
      <c r="UYM132" s="3"/>
      <c r="UYN132" s="3"/>
      <c r="UYO132" s="3"/>
      <c r="UYP132" s="3"/>
      <c r="UYQ132" s="3"/>
      <c r="UYR132" s="3"/>
      <c r="UYS132" s="3"/>
      <c r="UYT132" s="3"/>
      <c r="UYU132" s="3"/>
      <c r="UYV132" s="3"/>
      <c r="UYW132" s="3"/>
      <c r="UYX132" s="3"/>
      <c r="UYY132" s="3"/>
      <c r="UYZ132" s="3"/>
      <c r="UZA132" s="3"/>
      <c r="UZB132" s="3"/>
      <c r="UZC132" s="3"/>
      <c r="UZD132" s="3"/>
      <c r="UZE132" s="3"/>
      <c r="UZF132" s="3"/>
      <c r="UZG132" s="3"/>
      <c r="UZH132" s="3"/>
      <c r="UZI132" s="3"/>
      <c r="UZJ132" s="3"/>
      <c r="UZK132" s="3"/>
      <c r="UZL132" s="3"/>
      <c r="UZM132" s="3"/>
      <c r="UZN132" s="3"/>
      <c r="UZO132" s="3"/>
      <c r="UZP132" s="3"/>
      <c r="UZQ132" s="3"/>
      <c r="UZR132" s="3"/>
      <c r="UZS132" s="3"/>
      <c r="UZT132" s="3"/>
      <c r="UZU132" s="3"/>
      <c r="UZV132" s="3"/>
      <c r="UZW132" s="3"/>
      <c r="UZX132" s="3"/>
      <c r="UZY132" s="3"/>
      <c r="UZZ132" s="3"/>
      <c r="VAA132" s="3"/>
      <c r="VAB132" s="3"/>
      <c r="VAC132" s="3"/>
      <c r="VAD132" s="3"/>
      <c r="VAE132" s="3"/>
      <c r="VAF132" s="3"/>
      <c r="VAG132" s="3"/>
      <c r="VAH132" s="3"/>
      <c r="VAI132" s="3"/>
      <c r="VAJ132" s="3"/>
      <c r="VAK132" s="3"/>
      <c r="VAL132" s="3"/>
      <c r="VAM132" s="3"/>
      <c r="VAN132" s="3"/>
      <c r="VAO132" s="3"/>
      <c r="VAP132" s="3"/>
      <c r="VAQ132" s="3"/>
      <c r="VAR132" s="3"/>
      <c r="VAS132" s="3"/>
      <c r="VAT132" s="3"/>
      <c r="VAU132" s="3"/>
      <c r="VAV132" s="3"/>
      <c r="VAW132" s="3"/>
      <c r="VAX132" s="3"/>
      <c r="VAY132" s="3"/>
      <c r="VAZ132" s="3"/>
      <c r="VBA132" s="3"/>
      <c r="VBB132" s="3"/>
      <c r="VBC132" s="3"/>
      <c r="VBD132" s="3"/>
      <c r="VBE132" s="3"/>
      <c r="VBF132" s="3"/>
      <c r="VBG132" s="3"/>
      <c r="VBH132" s="3"/>
      <c r="VBI132" s="3"/>
      <c r="VBJ132" s="3"/>
      <c r="VBK132" s="3"/>
      <c r="VBL132" s="3"/>
      <c r="VBM132" s="3"/>
      <c r="VBN132" s="3"/>
      <c r="VBO132" s="3"/>
      <c r="VBP132" s="3"/>
      <c r="VBQ132" s="3"/>
      <c r="VBR132" s="3"/>
      <c r="VBS132" s="3"/>
      <c r="VBT132" s="3"/>
      <c r="VBU132" s="3"/>
      <c r="VBV132" s="3"/>
      <c r="VBW132" s="3"/>
      <c r="VBX132" s="3"/>
      <c r="VBY132" s="3"/>
      <c r="VBZ132" s="3"/>
      <c r="VCA132" s="3"/>
      <c r="VCB132" s="3"/>
      <c r="VCC132" s="3"/>
      <c r="VCD132" s="3"/>
      <c r="VCE132" s="3"/>
      <c r="VCF132" s="3"/>
      <c r="VCG132" s="3"/>
      <c r="VCH132" s="3"/>
      <c r="VCI132" s="3"/>
      <c r="VCJ132" s="3"/>
      <c r="VCK132" s="3"/>
      <c r="VCL132" s="3"/>
      <c r="VCM132" s="3"/>
      <c r="VCN132" s="3"/>
      <c r="VCO132" s="3"/>
      <c r="VCP132" s="3"/>
      <c r="VCQ132" s="3"/>
      <c r="VCR132" s="3"/>
      <c r="VCS132" s="3"/>
      <c r="VCT132" s="3"/>
      <c r="VCU132" s="3"/>
      <c r="VCV132" s="3"/>
      <c r="VCW132" s="3"/>
      <c r="VCX132" s="3"/>
      <c r="VCY132" s="3"/>
      <c r="VCZ132" s="3"/>
      <c r="VDA132" s="3"/>
      <c r="VDB132" s="3"/>
      <c r="VDC132" s="3"/>
      <c r="VDD132" s="3"/>
      <c r="VDE132" s="3"/>
      <c r="VDF132" s="3"/>
      <c r="VDG132" s="3"/>
      <c r="VDH132" s="3"/>
      <c r="VDI132" s="3"/>
      <c r="VDJ132" s="3"/>
      <c r="VDK132" s="3"/>
      <c r="VDL132" s="3"/>
      <c r="VDM132" s="3"/>
      <c r="VDN132" s="3"/>
      <c r="VDO132" s="3"/>
      <c r="VDP132" s="3"/>
      <c r="VDQ132" s="3"/>
      <c r="VDR132" s="3"/>
      <c r="VDS132" s="3"/>
      <c r="VDT132" s="3"/>
      <c r="VDU132" s="3"/>
      <c r="VDV132" s="3"/>
      <c r="VDW132" s="3"/>
      <c r="VDX132" s="3"/>
      <c r="VDY132" s="3"/>
      <c r="VDZ132" s="3"/>
      <c r="VEA132" s="3"/>
      <c r="VEB132" s="3"/>
      <c r="VEC132" s="3"/>
      <c r="VED132" s="3"/>
      <c r="VEE132" s="3"/>
      <c r="VEF132" s="3"/>
      <c r="VEG132" s="3"/>
      <c r="VEH132" s="3"/>
      <c r="VEI132" s="3"/>
      <c r="VEJ132" s="3"/>
      <c r="VEK132" s="3"/>
      <c r="VEL132" s="3"/>
      <c r="VEM132" s="3"/>
      <c r="VEN132" s="3"/>
      <c r="VEO132" s="3"/>
      <c r="VEP132" s="3"/>
      <c r="VEQ132" s="3"/>
      <c r="VER132" s="3"/>
      <c r="VES132" s="3"/>
      <c r="VET132" s="3"/>
      <c r="VEU132" s="3"/>
      <c r="VEV132" s="3"/>
      <c r="VEW132" s="3"/>
      <c r="VEX132" s="3"/>
      <c r="VEY132" s="3"/>
      <c r="VEZ132" s="3"/>
      <c r="VFA132" s="3"/>
      <c r="VFB132" s="3"/>
      <c r="VFC132" s="3"/>
      <c r="VFD132" s="3"/>
      <c r="VFE132" s="3"/>
      <c r="VFF132" s="3"/>
      <c r="VFG132" s="3"/>
      <c r="VFH132" s="3"/>
      <c r="VFI132" s="3"/>
      <c r="VFJ132" s="3"/>
      <c r="VFK132" s="3"/>
      <c r="VFL132" s="3"/>
      <c r="VFM132" s="3"/>
      <c r="VFN132" s="3"/>
      <c r="VFO132" s="3"/>
      <c r="VFP132" s="3"/>
      <c r="VFQ132" s="3"/>
      <c r="VFR132" s="3"/>
      <c r="VFS132" s="3"/>
      <c r="VFT132" s="3"/>
      <c r="VFU132" s="3"/>
      <c r="VFV132" s="3"/>
      <c r="VFW132" s="3"/>
      <c r="VFX132" s="3"/>
      <c r="VFY132" s="3"/>
      <c r="VFZ132" s="3"/>
      <c r="VGA132" s="3"/>
      <c r="VGB132" s="3"/>
      <c r="VGC132" s="3"/>
      <c r="VGD132" s="3"/>
      <c r="VGE132" s="3"/>
      <c r="VGF132" s="3"/>
      <c r="VGG132" s="3"/>
      <c r="VGH132" s="3"/>
      <c r="VGI132" s="3"/>
      <c r="VGJ132" s="3"/>
      <c r="VGK132" s="3"/>
      <c r="VGL132" s="3"/>
      <c r="VGM132" s="3"/>
      <c r="VGN132" s="3"/>
      <c r="VGO132" s="3"/>
      <c r="VGP132" s="3"/>
      <c r="VGQ132" s="3"/>
      <c r="VGR132" s="3"/>
      <c r="VGS132" s="3"/>
      <c r="VGT132" s="3"/>
      <c r="VGU132" s="3"/>
      <c r="VGV132" s="3"/>
      <c r="VGW132" s="3"/>
      <c r="VGX132" s="3"/>
      <c r="VGY132" s="3"/>
      <c r="VGZ132" s="3"/>
      <c r="VHA132" s="3"/>
      <c r="VHB132" s="3"/>
      <c r="VHC132" s="3"/>
      <c r="VHD132" s="3"/>
      <c r="VHE132" s="3"/>
      <c r="VHF132" s="3"/>
      <c r="VHG132" s="3"/>
      <c r="VHH132" s="3"/>
      <c r="VHI132" s="3"/>
      <c r="VHJ132" s="3"/>
      <c r="VHK132" s="3"/>
      <c r="VHL132" s="3"/>
      <c r="VHM132" s="3"/>
      <c r="VHN132" s="3"/>
      <c r="VHO132" s="3"/>
      <c r="VHP132" s="3"/>
      <c r="VHQ132" s="3"/>
      <c r="VHR132" s="3"/>
      <c r="VHS132" s="3"/>
      <c r="VHT132" s="3"/>
      <c r="VHU132" s="3"/>
      <c r="VHV132" s="3"/>
      <c r="VHW132" s="3"/>
      <c r="VHX132" s="3"/>
      <c r="VHY132" s="3"/>
      <c r="VHZ132" s="3"/>
      <c r="VIA132" s="3"/>
      <c r="VIB132" s="3"/>
      <c r="VIC132" s="3"/>
      <c r="VID132" s="3"/>
      <c r="VIE132" s="3"/>
      <c r="VIF132" s="3"/>
      <c r="VIG132" s="3"/>
      <c r="VIH132" s="3"/>
      <c r="VII132" s="3"/>
      <c r="VIJ132" s="3"/>
      <c r="VIK132" s="3"/>
      <c r="VIL132" s="3"/>
      <c r="VIM132" s="3"/>
      <c r="VIN132" s="3"/>
      <c r="VIO132" s="3"/>
      <c r="VIP132" s="3"/>
      <c r="VIQ132" s="3"/>
      <c r="VIR132" s="3"/>
      <c r="VIS132" s="3"/>
      <c r="VIT132" s="3"/>
      <c r="VIU132" s="3"/>
      <c r="VIV132" s="3"/>
      <c r="VIW132" s="3"/>
      <c r="VIX132" s="3"/>
      <c r="VIY132" s="3"/>
      <c r="VIZ132" s="3"/>
      <c r="VJA132" s="3"/>
      <c r="VJB132" s="3"/>
      <c r="VJC132" s="3"/>
      <c r="VJD132" s="3"/>
      <c r="VJE132" s="3"/>
      <c r="VJF132" s="3"/>
      <c r="VJG132" s="3"/>
      <c r="VJH132" s="3"/>
      <c r="VJI132" s="3"/>
      <c r="VJJ132" s="3"/>
      <c r="VJK132" s="3"/>
      <c r="VJL132" s="3"/>
      <c r="VJM132" s="3"/>
      <c r="VJN132" s="3"/>
      <c r="VJO132" s="3"/>
      <c r="VJP132" s="3"/>
      <c r="VJQ132" s="3"/>
      <c r="VJR132" s="3"/>
      <c r="VJS132" s="3"/>
      <c r="VJT132" s="3"/>
      <c r="VJU132" s="3"/>
      <c r="VJV132" s="3"/>
      <c r="VJW132" s="3"/>
      <c r="VJX132" s="3"/>
      <c r="VJY132" s="3"/>
      <c r="VJZ132" s="3"/>
      <c r="VKA132" s="3"/>
      <c r="VKB132" s="3"/>
      <c r="VKC132" s="3"/>
      <c r="VKD132" s="3"/>
      <c r="VKE132" s="3"/>
      <c r="VKF132" s="3"/>
      <c r="VKG132" s="3"/>
      <c r="VKH132" s="3"/>
      <c r="VKI132" s="3"/>
      <c r="VKJ132" s="3"/>
      <c r="VKK132" s="3"/>
      <c r="VKL132" s="3"/>
      <c r="VKM132" s="3"/>
      <c r="VKN132" s="3"/>
      <c r="VKO132" s="3"/>
      <c r="VKP132" s="3"/>
      <c r="VKQ132" s="3"/>
      <c r="VKR132" s="3"/>
      <c r="VKS132" s="3"/>
      <c r="VKT132" s="3"/>
      <c r="VKU132" s="3"/>
      <c r="VKV132" s="3"/>
      <c r="VKW132" s="3"/>
      <c r="VKX132" s="3"/>
      <c r="VKY132" s="3"/>
      <c r="VKZ132" s="3"/>
      <c r="VLA132" s="3"/>
      <c r="VLB132" s="3"/>
      <c r="VLC132" s="3"/>
      <c r="VLD132" s="3"/>
      <c r="VLE132" s="3"/>
      <c r="VLF132" s="3"/>
      <c r="VLG132" s="3"/>
      <c r="VLH132" s="3"/>
      <c r="VLI132" s="3"/>
      <c r="VLJ132" s="3"/>
      <c r="VLK132" s="3"/>
      <c r="VLL132" s="3"/>
      <c r="VLM132" s="3"/>
      <c r="VLN132" s="3"/>
      <c r="VLO132" s="3"/>
      <c r="VLP132" s="3"/>
      <c r="VLQ132" s="3"/>
      <c r="VLR132" s="3"/>
      <c r="VLS132" s="3"/>
      <c r="VLT132" s="3"/>
      <c r="VLU132" s="3"/>
      <c r="VLV132" s="3"/>
      <c r="VLW132" s="3"/>
      <c r="VLX132" s="3"/>
      <c r="VLY132" s="3"/>
      <c r="VLZ132" s="3"/>
      <c r="VMA132" s="3"/>
      <c r="VMB132" s="3"/>
      <c r="VMC132" s="3"/>
      <c r="VMD132" s="3"/>
      <c r="VME132" s="3"/>
      <c r="VMF132" s="3"/>
      <c r="VMG132" s="3"/>
      <c r="VMH132" s="3"/>
      <c r="VMI132" s="3"/>
      <c r="VMJ132" s="3"/>
      <c r="VMK132" s="3"/>
      <c r="VML132" s="3"/>
      <c r="VMM132" s="3"/>
      <c r="VMN132" s="3"/>
      <c r="VMO132" s="3"/>
      <c r="VMP132" s="3"/>
      <c r="VMQ132" s="3"/>
      <c r="VMR132" s="3"/>
      <c r="VMS132" s="3"/>
      <c r="VMT132" s="3"/>
      <c r="VMU132" s="3"/>
      <c r="VMV132" s="3"/>
      <c r="VMW132" s="3"/>
      <c r="VMX132" s="3"/>
      <c r="VMY132" s="3"/>
      <c r="VMZ132" s="3"/>
      <c r="VNA132" s="3"/>
      <c r="VNB132" s="3"/>
      <c r="VNC132" s="3"/>
      <c r="VND132" s="3"/>
      <c r="VNE132" s="3"/>
      <c r="VNF132" s="3"/>
      <c r="VNG132" s="3"/>
      <c r="VNH132" s="3"/>
      <c r="VNI132" s="3"/>
      <c r="VNJ132" s="3"/>
      <c r="VNK132" s="3"/>
      <c r="VNL132" s="3"/>
      <c r="VNM132" s="3"/>
      <c r="VNN132" s="3"/>
      <c r="VNO132" s="3"/>
      <c r="VNP132" s="3"/>
      <c r="VNQ132" s="3"/>
      <c r="VNR132" s="3"/>
      <c r="VNS132" s="3"/>
      <c r="VNT132" s="3"/>
      <c r="VNU132" s="3"/>
      <c r="VNV132" s="3"/>
      <c r="VNW132" s="3"/>
      <c r="VNX132" s="3"/>
      <c r="VNY132" s="3"/>
      <c r="VNZ132" s="3"/>
      <c r="VOA132" s="3"/>
      <c r="VOB132" s="3"/>
      <c r="VOC132" s="3"/>
      <c r="VOD132" s="3"/>
      <c r="VOE132" s="3"/>
      <c r="VOF132" s="3"/>
      <c r="VOG132" s="3"/>
      <c r="VOH132" s="3"/>
      <c r="VOI132" s="3"/>
      <c r="VOJ132" s="3"/>
      <c r="VOK132" s="3"/>
      <c r="VOL132" s="3"/>
      <c r="VOM132" s="3"/>
      <c r="VON132" s="3"/>
      <c r="VOO132" s="3"/>
      <c r="VOP132" s="3"/>
      <c r="VOQ132" s="3"/>
      <c r="VOR132" s="3"/>
      <c r="VOS132" s="3"/>
      <c r="VOT132" s="3"/>
      <c r="VOU132" s="3"/>
      <c r="VOV132" s="3"/>
      <c r="VOW132" s="3"/>
      <c r="VOX132" s="3"/>
      <c r="VOY132" s="3"/>
      <c r="VOZ132" s="3"/>
      <c r="VPA132" s="3"/>
      <c r="VPB132" s="3"/>
      <c r="VPC132" s="3"/>
      <c r="VPD132" s="3"/>
      <c r="VPE132" s="3"/>
      <c r="VPF132" s="3"/>
      <c r="VPG132" s="3"/>
      <c r="VPH132" s="3"/>
      <c r="VPI132" s="3"/>
      <c r="VPJ132" s="3"/>
      <c r="VPK132" s="3"/>
      <c r="VPL132" s="3"/>
      <c r="VPM132" s="3"/>
      <c r="VPN132" s="3"/>
      <c r="VPO132" s="3"/>
      <c r="VPP132" s="3"/>
      <c r="VPQ132" s="3"/>
      <c r="VPR132" s="3"/>
      <c r="VPS132" s="3"/>
      <c r="VPT132" s="3"/>
      <c r="VPU132" s="3"/>
      <c r="VPV132" s="3"/>
      <c r="VPW132" s="3"/>
      <c r="VPX132" s="3"/>
      <c r="VPY132" s="3"/>
      <c r="VPZ132" s="3"/>
      <c r="VQA132" s="3"/>
      <c r="VQB132" s="3"/>
      <c r="VQC132" s="3"/>
      <c r="VQD132" s="3"/>
      <c r="VQE132" s="3"/>
      <c r="VQF132" s="3"/>
      <c r="VQG132" s="3"/>
      <c r="VQH132" s="3"/>
      <c r="VQI132" s="3"/>
      <c r="VQJ132" s="3"/>
      <c r="VQK132" s="3"/>
      <c r="VQL132" s="3"/>
      <c r="VQM132" s="3"/>
      <c r="VQN132" s="3"/>
      <c r="VQO132" s="3"/>
      <c r="VQP132" s="3"/>
      <c r="VQQ132" s="3"/>
      <c r="VQR132" s="3"/>
      <c r="VQS132" s="3"/>
      <c r="VQT132" s="3"/>
      <c r="VQU132" s="3"/>
      <c r="VQV132" s="3"/>
      <c r="VQW132" s="3"/>
      <c r="VQX132" s="3"/>
      <c r="VQY132" s="3"/>
      <c r="VQZ132" s="3"/>
      <c r="VRA132" s="3"/>
      <c r="VRB132" s="3"/>
      <c r="VRC132" s="3"/>
      <c r="VRD132" s="3"/>
      <c r="VRE132" s="3"/>
      <c r="VRF132" s="3"/>
      <c r="VRG132" s="3"/>
      <c r="VRH132" s="3"/>
      <c r="VRI132" s="3"/>
      <c r="VRJ132" s="3"/>
      <c r="VRK132" s="3"/>
      <c r="VRL132" s="3"/>
      <c r="VRM132" s="3"/>
      <c r="VRN132" s="3"/>
      <c r="VRO132" s="3"/>
      <c r="VRP132" s="3"/>
      <c r="VRQ132" s="3"/>
      <c r="VRR132" s="3"/>
      <c r="VRS132" s="3"/>
      <c r="VRT132" s="3"/>
      <c r="VRU132" s="3"/>
      <c r="VRV132" s="3"/>
      <c r="VRW132" s="3"/>
      <c r="VRX132" s="3"/>
      <c r="VRY132" s="3"/>
      <c r="VRZ132" s="3"/>
      <c r="VSA132" s="3"/>
      <c r="VSB132" s="3"/>
      <c r="VSC132" s="3"/>
      <c r="VSD132" s="3"/>
      <c r="VSE132" s="3"/>
      <c r="VSF132" s="3"/>
      <c r="VSG132" s="3"/>
      <c r="VSH132" s="3"/>
      <c r="VSI132" s="3"/>
      <c r="VSJ132" s="3"/>
      <c r="VSK132" s="3"/>
      <c r="VSL132" s="3"/>
      <c r="VSM132" s="3"/>
      <c r="VSN132" s="3"/>
      <c r="VSO132" s="3"/>
      <c r="VSP132" s="3"/>
      <c r="VSQ132" s="3"/>
      <c r="VSR132" s="3"/>
      <c r="VSS132" s="3"/>
      <c r="VST132" s="3"/>
      <c r="VSU132" s="3"/>
      <c r="VSV132" s="3"/>
      <c r="VSW132" s="3"/>
      <c r="VSX132" s="3"/>
      <c r="VSY132" s="3"/>
      <c r="VSZ132" s="3"/>
      <c r="VTA132" s="3"/>
      <c r="VTB132" s="3"/>
      <c r="VTC132" s="3"/>
      <c r="VTD132" s="3"/>
      <c r="VTE132" s="3"/>
      <c r="VTF132" s="3"/>
      <c r="VTG132" s="3"/>
      <c r="VTH132" s="3"/>
      <c r="VTI132" s="3"/>
      <c r="VTJ132" s="3"/>
      <c r="VTK132" s="3"/>
      <c r="VTL132" s="3"/>
      <c r="VTM132" s="3"/>
      <c r="VTN132" s="3"/>
      <c r="VTO132" s="3"/>
      <c r="VTP132" s="3"/>
      <c r="VTQ132" s="3"/>
      <c r="VTR132" s="3"/>
      <c r="VTS132" s="3"/>
      <c r="VTT132" s="3"/>
      <c r="VTU132" s="3"/>
      <c r="VTV132" s="3"/>
      <c r="VTW132" s="3"/>
      <c r="VTX132" s="3"/>
      <c r="VTY132" s="3"/>
      <c r="VTZ132" s="3"/>
      <c r="VUA132" s="3"/>
      <c r="VUB132" s="3"/>
      <c r="VUC132" s="3"/>
      <c r="VUD132" s="3"/>
      <c r="VUE132" s="3"/>
      <c r="VUF132" s="3"/>
      <c r="VUG132" s="3"/>
      <c r="VUH132" s="3"/>
      <c r="VUI132" s="3"/>
      <c r="VUJ132" s="3"/>
      <c r="VUK132" s="3"/>
      <c r="VUL132" s="3"/>
      <c r="VUM132" s="3"/>
      <c r="VUN132" s="3"/>
      <c r="VUO132" s="3"/>
      <c r="VUP132" s="3"/>
      <c r="VUQ132" s="3"/>
      <c r="VUR132" s="3"/>
      <c r="VUS132" s="3"/>
      <c r="VUT132" s="3"/>
      <c r="VUU132" s="3"/>
      <c r="VUV132" s="3"/>
      <c r="VUW132" s="3"/>
      <c r="VUX132" s="3"/>
      <c r="VUY132" s="3"/>
      <c r="VUZ132" s="3"/>
      <c r="VVA132" s="3"/>
      <c r="VVB132" s="3"/>
      <c r="VVC132" s="3"/>
      <c r="VVD132" s="3"/>
      <c r="VVE132" s="3"/>
      <c r="VVF132" s="3"/>
      <c r="VVG132" s="3"/>
      <c r="VVH132" s="3"/>
      <c r="VVI132" s="3"/>
      <c r="VVJ132" s="3"/>
      <c r="VVK132" s="3"/>
      <c r="VVL132" s="3"/>
      <c r="VVM132" s="3"/>
      <c r="VVN132" s="3"/>
      <c r="VVO132" s="3"/>
      <c r="VVP132" s="3"/>
      <c r="VVQ132" s="3"/>
      <c r="VVR132" s="3"/>
      <c r="VVS132" s="3"/>
      <c r="VVT132" s="3"/>
      <c r="VVU132" s="3"/>
      <c r="VVV132" s="3"/>
      <c r="VVW132" s="3"/>
      <c r="VVX132" s="3"/>
      <c r="VVY132" s="3"/>
      <c r="VVZ132" s="3"/>
      <c r="VWA132" s="3"/>
      <c r="VWB132" s="3"/>
      <c r="VWC132" s="3"/>
      <c r="VWD132" s="3"/>
      <c r="VWE132" s="3"/>
      <c r="VWF132" s="3"/>
      <c r="VWG132" s="3"/>
      <c r="VWH132" s="3"/>
      <c r="VWI132" s="3"/>
      <c r="VWJ132" s="3"/>
      <c r="VWK132" s="3"/>
      <c r="VWL132" s="3"/>
      <c r="VWM132" s="3"/>
      <c r="VWN132" s="3"/>
      <c r="VWO132" s="3"/>
      <c r="VWP132" s="3"/>
      <c r="VWQ132" s="3"/>
      <c r="VWR132" s="3"/>
      <c r="VWS132" s="3"/>
      <c r="VWT132" s="3"/>
      <c r="VWU132" s="3"/>
      <c r="VWV132" s="3"/>
      <c r="VWW132" s="3"/>
      <c r="VWX132" s="3"/>
      <c r="VWY132" s="3"/>
      <c r="VWZ132" s="3"/>
      <c r="VXA132" s="3"/>
      <c r="VXB132" s="3"/>
      <c r="VXC132" s="3"/>
      <c r="VXD132" s="3"/>
      <c r="VXE132" s="3"/>
      <c r="VXF132" s="3"/>
      <c r="VXG132" s="3"/>
      <c r="VXH132" s="3"/>
      <c r="VXI132" s="3"/>
      <c r="VXJ132" s="3"/>
      <c r="VXK132" s="3"/>
      <c r="VXL132" s="3"/>
      <c r="VXM132" s="3"/>
      <c r="VXN132" s="3"/>
      <c r="VXO132" s="3"/>
      <c r="VXP132" s="3"/>
      <c r="VXQ132" s="3"/>
      <c r="VXR132" s="3"/>
      <c r="VXS132" s="3"/>
      <c r="VXT132" s="3"/>
      <c r="VXU132" s="3"/>
      <c r="VXV132" s="3"/>
      <c r="VXW132" s="3"/>
      <c r="VXX132" s="3"/>
      <c r="VXY132" s="3"/>
      <c r="VXZ132" s="3"/>
      <c r="VYA132" s="3"/>
      <c r="VYB132" s="3"/>
      <c r="VYC132" s="3"/>
      <c r="VYD132" s="3"/>
      <c r="VYE132" s="3"/>
      <c r="VYF132" s="3"/>
      <c r="VYG132" s="3"/>
      <c r="VYH132" s="3"/>
      <c r="VYI132" s="3"/>
      <c r="VYJ132" s="3"/>
      <c r="VYK132" s="3"/>
      <c r="VYL132" s="3"/>
      <c r="VYM132" s="3"/>
      <c r="VYN132" s="3"/>
      <c r="VYO132" s="3"/>
      <c r="VYP132" s="3"/>
      <c r="VYQ132" s="3"/>
      <c r="VYR132" s="3"/>
      <c r="VYS132" s="3"/>
      <c r="VYT132" s="3"/>
      <c r="VYU132" s="3"/>
      <c r="VYV132" s="3"/>
      <c r="VYW132" s="3"/>
      <c r="VYX132" s="3"/>
      <c r="VYY132" s="3"/>
      <c r="VYZ132" s="3"/>
      <c r="VZA132" s="3"/>
      <c r="VZB132" s="3"/>
      <c r="VZC132" s="3"/>
      <c r="VZD132" s="3"/>
      <c r="VZE132" s="3"/>
      <c r="VZF132" s="3"/>
      <c r="VZG132" s="3"/>
      <c r="VZH132" s="3"/>
      <c r="VZI132" s="3"/>
      <c r="VZJ132" s="3"/>
      <c r="VZK132" s="3"/>
      <c r="VZL132" s="3"/>
      <c r="VZM132" s="3"/>
      <c r="VZN132" s="3"/>
      <c r="VZO132" s="3"/>
      <c r="VZP132" s="3"/>
      <c r="VZQ132" s="3"/>
      <c r="VZR132" s="3"/>
      <c r="VZS132" s="3"/>
      <c r="VZT132" s="3"/>
      <c r="VZU132" s="3"/>
      <c r="VZV132" s="3"/>
      <c r="VZW132" s="3"/>
      <c r="VZX132" s="3"/>
      <c r="VZY132" s="3"/>
      <c r="VZZ132" s="3"/>
      <c r="WAA132" s="3"/>
      <c r="WAB132" s="3"/>
      <c r="WAC132" s="3"/>
      <c r="WAD132" s="3"/>
      <c r="WAE132" s="3"/>
      <c r="WAF132" s="3"/>
      <c r="WAG132" s="3"/>
      <c r="WAH132" s="3"/>
      <c r="WAI132" s="3"/>
      <c r="WAJ132" s="3"/>
      <c r="WAK132" s="3"/>
      <c r="WAL132" s="3"/>
      <c r="WAM132" s="3"/>
      <c r="WAN132" s="3"/>
      <c r="WAO132" s="3"/>
      <c r="WAP132" s="3"/>
      <c r="WAQ132" s="3"/>
      <c r="WAR132" s="3"/>
      <c r="WAS132" s="3"/>
      <c r="WAT132" s="3"/>
      <c r="WAU132" s="3"/>
      <c r="WAV132" s="3"/>
      <c r="WAW132" s="3"/>
      <c r="WAX132" s="3"/>
      <c r="WAY132" s="3"/>
      <c r="WAZ132" s="3"/>
      <c r="WBA132" s="3"/>
      <c r="WBB132" s="3"/>
      <c r="WBC132" s="3"/>
      <c r="WBD132" s="3"/>
      <c r="WBE132" s="3"/>
      <c r="WBF132" s="3"/>
      <c r="WBG132" s="3"/>
      <c r="WBH132" s="3"/>
      <c r="WBI132" s="3"/>
      <c r="WBJ132" s="3"/>
      <c r="WBK132" s="3"/>
      <c r="WBL132" s="3"/>
      <c r="WBM132" s="3"/>
      <c r="WBN132" s="3"/>
      <c r="WBO132" s="3"/>
      <c r="WBP132" s="3"/>
      <c r="WBQ132" s="3"/>
      <c r="WBR132" s="3"/>
      <c r="WBS132" s="3"/>
      <c r="WBT132" s="3"/>
      <c r="WBU132" s="3"/>
      <c r="WBV132" s="3"/>
      <c r="WBW132" s="3"/>
      <c r="WBX132" s="3"/>
      <c r="WBY132" s="3"/>
      <c r="WBZ132" s="3"/>
      <c r="WCA132" s="3"/>
      <c r="WCB132" s="3"/>
      <c r="WCC132" s="3"/>
      <c r="WCD132" s="3"/>
      <c r="WCE132" s="3"/>
      <c r="WCF132" s="3"/>
      <c r="WCG132" s="3"/>
      <c r="WCH132" s="3"/>
      <c r="WCI132" s="3"/>
      <c r="WCJ132" s="3"/>
      <c r="WCK132" s="3"/>
      <c r="WCL132" s="3"/>
      <c r="WCM132" s="3"/>
      <c r="WCN132" s="3"/>
      <c r="WCO132" s="3"/>
      <c r="WCP132" s="3"/>
      <c r="WCQ132" s="3"/>
      <c r="WCR132" s="3"/>
      <c r="WCS132" s="3"/>
      <c r="WCT132" s="3"/>
      <c r="WCU132" s="3"/>
      <c r="WCV132" s="3"/>
      <c r="WCW132" s="3"/>
      <c r="WCX132" s="3"/>
      <c r="WCY132" s="3"/>
      <c r="WCZ132" s="3"/>
      <c r="WDA132" s="3"/>
      <c r="WDB132" s="3"/>
      <c r="WDC132" s="3"/>
      <c r="WDD132" s="3"/>
      <c r="WDE132" s="3"/>
      <c r="WDF132" s="3"/>
      <c r="WDG132" s="3"/>
      <c r="WDH132" s="3"/>
      <c r="WDI132" s="3"/>
      <c r="WDJ132" s="3"/>
      <c r="WDK132" s="3"/>
      <c r="WDL132" s="3"/>
      <c r="WDM132" s="3"/>
      <c r="WDN132" s="3"/>
      <c r="WDO132" s="3"/>
      <c r="WDP132" s="3"/>
      <c r="WDQ132" s="3"/>
      <c r="WDR132" s="3"/>
      <c r="WDS132" s="3"/>
      <c r="WDT132" s="3"/>
      <c r="WDU132" s="3"/>
      <c r="WDV132" s="3"/>
      <c r="WDW132" s="3"/>
      <c r="WDX132" s="3"/>
      <c r="WDY132" s="3"/>
      <c r="WDZ132" s="3"/>
      <c r="WEA132" s="3"/>
      <c r="WEB132" s="3"/>
      <c r="WEC132" s="3"/>
      <c r="WED132" s="3"/>
      <c r="WEE132" s="3"/>
      <c r="WEF132" s="3"/>
      <c r="WEG132" s="3"/>
      <c r="WEH132" s="3"/>
      <c r="WEI132" s="3"/>
      <c r="WEJ132" s="3"/>
      <c r="WEK132" s="3"/>
      <c r="WEL132" s="3"/>
      <c r="WEM132" s="3"/>
      <c r="WEN132" s="3"/>
      <c r="WEO132" s="3"/>
      <c r="WEP132" s="3"/>
      <c r="WEQ132" s="3"/>
      <c r="WER132" s="3"/>
      <c r="WES132" s="3"/>
      <c r="WET132" s="3"/>
      <c r="WEU132" s="3"/>
      <c r="WEV132" s="3"/>
      <c r="WEW132" s="3"/>
      <c r="WEX132" s="3"/>
      <c r="WEY132" s="3"/>
      <c r="WEZ132" s="3"/>
      <c r="WFA132" s="3"/>
      <c r="WFB132" s="3"/>
      <c r="WFC132" s="3"/>
      <c r="WFD132" s="3"/>
      <c r="WFE132" s="3"/>
      <c r="WFF132" s="3"/>
      <c r="WFG132" s="3"/>
      <c r="WFH132" s="3"/>
      <c r="WFI132" s="3"/>
      <c r="WFJ132" s="3"/>
      <c r="WFK132" s="3"/>
      <c r="WFL132" s="3"/>
      <c r="WFM132" s="3"/>
      <c r="WFN132" s="3"/>
      <c r="WFO132" s="3"/>
      <c r="WFP132" s="3"/>
      <c r="WFQ132" s="3"/>
      <c r="WFR132" s="3"/>
      <c r="WFS132" s="3"/>
      <c r="WFT132" s="3"/>
      <c r="WFU132" s="3"/>
      <c r="WFV132" s="3"/>
      <c r="WFW132" s="3"/>
      <c r="WFX132" s="3"/>
      <c r="WFY132" s="3"/>
      <c r="WFZ132" s="3"/>
      <c r="WGA132" s="3"/>
      <c r="WGB132" s="3"/>
      <c r="WGC132" s="3"/>
      <c r="WGD132" s="3"/>
      <c r="WGE132" s="3"/>
      <c r="WGF132" s="3"/>
      <c r="WGG132" s="3"/>
      <c r="WGH132" s="3"/>
      <c r="WGI132" s="3"/>
      <c r="WGJ132" s="3"/>
      <c r="WGK132" s="3"/>
      <c r="WGL132" s="3"/>
      <c r="WGM132" s="3"/>
      <c r="WGN132" s="3"/>
      <c r="WGO132" s="3"/>
      <c r="WGP132" s="3"/>
      <c r="WGQ132" s="3"/>
      <c r="WGR132" s="3"/>
      <c r="WGS132" s="3"/>
      <c r="WGT132" s="3"/>
      <c r="WGU132" s="3"/>
      <c r="WGV132" s="3"/>
      <c r="WGW132" s="3"/>
      <c r="WGX132" s="3"/>
      <c r="WGY132" s="3"/>
      <c r="WGZ132" s="3"/>
      <c r="WHA132" s="3"/>
      <c r="WHB132" s="3"/>
      <c r="WHC132" s="3"/>
      <c r="WHD132" s="3"/>
      <c r="WHE132" s="3"/>
      <c r="WHF132" s="3"/>
      <c r="WHG132" s="3"/>
      <c r="WHH132" s="3"/>
      <c r="WHI132" s="3"/>
      <c r="WHJ132" s="3"/>
      <c r="WHK132" s="3"/>
      <c r="WHL132" s="3"/>
      <c r="WHM132" s="3"/>
      <c r="WHN132" s="3"/>
      <c r="WHO132" s="3"/>
      <c r="WHP132" s="3"/>
      <c r="WHQ132" s="3"/>
      <c r="WHR132" s="3"/>
      <c r="WHS132" s="3"/>
      <c r="WHT132" s="3"/>
      <c r="WHU132" s="3"/>
      <c r="WHV132" s="3"/>
      <c r="WHW132" s="3"/>
      <c r="WHX132" s="3"/>
      <c r="WHY132" s="3"/>
      <c r="WHZ132" s="3"/>
      <c r="WIA132" s="3"/>
      <c r="WIB132" s="3"/>
      <c r="WIC132" s="3"/>
      <c r="WID132" s="3"/>
      <c r="WIE132" s="3"/>
      <c r="WIF132" s="3"/>
      <c r="WIG132" s="3"/>
      <c r="WIH132" s="3"/>
      <c r="WII132" s="3"/>
      <c r="WIJ132" s="3"/>
      <c r="WIK132" s="3"/>
      <c r="WIL132" s="3"/>
      <c r="WIM132" s="3"/>
      <c r="WIN132" s="3"/>
      <c r="WIO132" s="3"/>
      <c r="WIP132" s="3"/>
      <c r="WIQ132" s="3"/>
      <c r="WIR132" s="3"/>
      <c r="WIS132" s="3"/>
      <c r="WIT132" s="3"/>
      <c r="WIU132" s="3"/>
      <c r="WIV132" s="3"/>
      <c r="WIW132" s="3"/>
      <c r="WIX132" s="3"/>
      <c r="WIY132" s="3"/>
      <c r="WIZ132" s="3"/>
      <c r="WJA132" s="3"/>
      <c r="WJB132" s="3"/>
      <c r="WJC132" s="3"/>
      <c r="WJD132" s="3"/>
      <c r="WJE132" s="3"/>
      <c r="WJF132" s="3"/>
      <c r="WJG132" s="3"/>
      <c r="WJH132" s="3"/>
      <c r="WJI132" s="3"/>
      <c r="WJJ132" s="3"/>
      <c r="WJK132" s="3"/>
      <c r="WJL132" s="3"/>
      <c r="WJM132" s="3"/>
      <c r="WJN132" s="3"/>
      <c r="WJO132" s="3"/>
      <c r="WJP132" s="3"/>
      <c r="WJQ132" s="3"/>
      <c r="WJR132" s="3"/>
      <c r="WJS132" s="3"/>
      <c r="WJT132" s="3"/>
      <c r="WJU132" s="3"/>
      <c r="WJV132" s="3"/>
      <c r="WJW132" s="3"/>
      <c r="WJX132" s="3"/>
      <c r="WJY132" s="3"/>
      <c r="WJZ132" s="3"/>
      <c r="WKA132" s="3"/>
      <c r="WKB132" s="3"/>
      <c r="WKC132" s="3"/>
      <c r="WKD132" s="3"/>
      <c r="WKE132" s="3"/>
      <c r="WKF132" s="3"/>
      <c r="WKG132" s="3"/>
      <c r="WKH132" s="3"/>
      <c r="WKI132" s="3"/>
      <c r="WKJ132" s="3"/>
      <c r="WKK132" s="3"/>
      <c r="WKL132" s="3"/>
      <c r="WKM132" s="3"/>
      <c r="WKN132" s="3"/>
      <c r="WKO132" s="3"/>
      <c r="WKP132" s="3"/>
      <c r="WKQ132" s="3"/>
      <c r="WKR132" s="3"/>
      <c r="WKS132" s="3"/>
      <c r="WKT132" s="3"/>
      <c r="WKU132" s="3"/>
      <c r="WKV132" s="3"/>
      <c r="WKW132" s="3"/>
      <c r="WKX132" s="3"/>
      <c r="WKY132" s="3"/>
      <c r="WKZ132" s="3"/>
      <c r="WLA132" s="3"/>
      <c r="WLB132" s="3"/>
      <c r="WLC132" s="3"/>
      <c r="WLD132" s="3"/>
      <c r="WLE132" s="3"/>
      <c r="WLF132" s="3"/>
      <c r="WLG132" s="3"/>
      <c r="WLH132" s="3"/>
      <c r="WLI132" s="3"/>
      <c r="WLJ132" s="3"/>
      <c r="WLK132" s="3"/>
      <c r="WLL132" s="3"/>
      <c r="WLM132" s="3"/>
      <c r="WLN132" s="3"/>
      <c r="WLO132" s="3"/>
      <c r="WLP132" s="3"/>
      <c r="WLQ132" s="3"/>
      <c r="WLR132" s="3"/>
      <c r="WLS132" s="3"/>
      <c r="WLT132" s="3"/>
      <c r="WLU132" s="3"/>
      <c r="WLV132" s="3"/>
      <c r="WLW132" s="3"/>
      <c r="WLX132" s="3"/>
      <c r="WLY132" s="3"/>
      <c r="WLZ132" s="3"/>
      <c r="WMA132" s="3"/>
      <c r="WMB132" s="3"/>
      <c r="WMC132" s="3"/>
      <c r="WMD132" s="3"/>
      <c r="WME132" s="3"/>
      <c r="WMF132" s="3"/>
      <c r="WMG132" s="3"/>
      <c r="WMH132" s="3"/>
      <c r="WMI132" s="3"/>
      <c r="WMJ132" s="3"/>
      <c r="WMK132" s="3"/>
      <c r="WML132" s="3"/>
      <c r="WMM132" s="3"/>
      <c r="WMN132" s="3"/>
      <c r="WMO132" s="3"/>
      <c r="WMP132" s="3"/>
      <c r="WMQ132" s="3"/>
      <c r="WMR132" s="3"/>
      <c r="WMS132" s="3"/>
      <c r="WMT132" s="3"/>
      <c r="WMU132" s="3"/>
      <c r="WMV132" s="3"/>
      <c r="WMW132" s="3"/>
      <c r="WMX132" s="3"/>
      <c r="WMY132" s="3"/>
      <c r="WMZ132" s="3"/>
      <c r="WNA132" s="3"/>
      <c r="WNB132" s="3"/>
      <c r="WNC132" s="3"/>
      <c r="WND132" s="3"/>
      <c r="WNE132" s="3"/>
      <c r="WNF132" s="3"/>
      <c r="WNG132" s="3"/>
      <c r="WNH132" s="3"/>
      <c r="WNI132" s="3"/>
      <c r="WNJ132" s="3"/>
      <c r="WNK132" s="3"/>
      <c r="WNL132" s="3"/>
      <c r="WNM132" s="3"/>
      <c r="WNN132" s="3"/>
      <c r="WNO132" s="3"/>
      <c r="WNP132" s="3"/>
      <c r="WNQ132" s="3"/>
      <c r="WNR132" s="3"/>
      <c r="WNS132" s="3"/>
      <c r="WNT132" s="3"/>
      <c r="WNU132" s="3"/>
      <c r="WNV132" s="3"/>
      <c r="WNW132" s="3"/>
      <c r="WNX132" s="3"/>
      <c r="WNY132" s="3"/>
      <c r="WNZ132" s="3"/>
      <c r="WOA132" s="3"/>
      <c r="WOB132" s="3"/>
      <c r="WOC132" s="3"/>
      <c r="WOD132" s="3"/>
      <c r="WOE132" s="3"/>
      <c r="WOF132" s="3"/>
      <c r="WOG132" s="3"/>
      <c r="WOH132" s="3"/>
      <c r="WOI132" s="3"/>
      <c r="WOJ132" s="3"/>
      <c r="WOK132" s="3"/>
      <c r="WOL132" s="3"/>
      <c r="WOM132" s="3"/>
      <c r="WON132" s="3"/>
      <c r="WOO132" s="3"/>
      <c r="WOP132" s="3"/>
      <c r="WOQ132" s="3"/>
      <c r="WOR132" s="3"/>
      <c r="WOS132" s="3"/>
      <c r="WOT132" s="3"/>
      <c r="WOU132" s="3"/>
      <c r="WOV132" s="3"/>
      <c r="WOW132" s="3"/>
      <c r="WOX132" s="3"/>
      <c r="WOY132" s="3"/>
      <c r="WOZ132" s="3"/>
      <c r="WPA132" s="3"/>
      <c r="WPB132" s="3"/>
      <c r="WPC132" s="3"/>
      <c r="WPD132" s="3"/>
      <c r="WPE132" s="3"/>
      <c r="WPF132" s="3"/>
      <c r="WPG132" s="3"/>
      <c r="WPH132" s="3"/>
      <c r="WPI132" s="3"/>
      <c r="WPJ132" s="3"/>
      <c r="WPK132" s="3"/>
      <c r="WPL132" s="3"/>
      <c r="WPM132" s="3"/>
      <c r="WPN132" s="3"/>
      <c r="WPO132" s="3"/>
      <c r="WPP132" s="3"/>
      <c r="WPQ132" s="3"/>
      <c r="WPR132" s="3"/>
      <c r="WPS132" s="3"/>
      <c r="WPT132" s="3"/>
      <c r="WPU132" s="3"/>
      <c r="WPV132" s="3"/>
      <c r="WPW132" s="3"/>
      <c r="WPX132" s="3"/>
      <c r="WPY132" s="3"/>
      <c r="WPZ132" s="3"/>
      <c r="WQA132" s="3"/>
      <c r="WQB132" s="3"/>
      <c r="WQC132" s="3"/>
      <c r="WQD132" s="3"/>
      <c r="WQE132" s="3"/>
      <c r="WQF132" s="3"/>
      <c r="WQG132" s="3"/>
      <c r="WQH132" s="3"/>
      <c r="WQI132" s="3"/>
      <c r="WQJ132" s="3"/>
      <c r="WQK132" s="3"/>
      <c r="WQL132" s="3"/>
      <c r="WQM132" s="3"/>
      <c r="WQN132" s="3"/>
      <c r="WQO132" s="3"/>
      <c r="WQP132" s="3"/>
      <c r="WQQ132" s="3"/>
      <c r="WQR132" s="3"/>
      <c r="WQS132" s="3"/>
      <c r="WQT132" s="3"/>
      <c r="WQU132" s="3"/>
      <c r="WQV132" s="3"/>
      <c r="WQW132" s="3"/>
      <c r="WQX132" s="3"/>
      <c r="WQY132" s="3"/>
      <c r="WQZ132" s="3"/>
      <c r="WRA132" s="3"/>
      <c r="WRB132" s="3"/>
      <c r="WRC132" s="3"/>
      <c r="WRD132" s="3"/>
      <c r="WRE132" s="3"/>
      <c r="WRF132" s="3"/>
      <c r="WRG132" s="3"/>
      <c r="WRH132" s="3"/>
      <c r="WRI132" s="3"/>
      <c r="WRJ132" s="3"/>
      <c r="WRK132" s="3"/>
      <c r="WRL132" s="3"/>
      <c r="WRM132" s="3"/>
      <c r="WRN132" s="3"/>
      <c r="WRO132" s="3"/>
      <c r="WRP132" s="3"/>
      <c r="WRQ132" s="3"/>
      <c r="WRR132" s="3"/>
      <c r="WRS132" s="3"/>
      <c r="WRT132" s="3"/>
      <c r="WRU132" s="3"/>
      <c r="WRV132" s="3"/>
      <c r="WRW132" s="3"/>
      <c r="WRX132" s="3"/>
      <c r="WRY132" s="3"/>
      <c r="WRZ132" s="3"/>
      <c r="WSA132" s="3"/>
      <c r="WSB132" s="3"/>
      <c r="WSC132" s="3"/>
      <c r="WSD132" s="3"/>
      <c r="WSE132" s="3"/>
      <c r="WSF132" s="3"/>
      <c r="WSG132" s="3"/>
      <c r="WSH132" s="3"/>
      <c r="WSI132" s="3"/>
      <c r="WSJ132" s="3"/>
      <c r="WSK132" s="3"/>
      <c r="WSL132" s="3"/>
      <c r="WSM132" s="3"/>
      <c r="WSN132" s="3"/>
      <c r="WSO132" s="3"/>
      <c r="WSP132" s="3"/>
      <c r="WSQ132" s="3"/>
      <c r="WSR132" s="3"/>
      <c r="WSS132" s="3"/>
      <c r="WST132" s="3"/>
      <c r="WSU132" s="3"/>
      <c r="WSV132" s="3"/>
      <c r="WSW132" s="3"/>
      <c r="WSX132" s="3"/>
      <c r="WSY132" s="3"/>
      <c r="WSZ132" s="3"/>
      <c r="WTA132" s="3"/>
      <c r="WTB132" s="3"/>
      <c r="WTC132" s="3"/>
      <c r="WTD132" s="3"/>
      <c r="WTE132" s="3"/>
      <c r="WTF132" s="3"/>
      <c r="WTG132" s="3"/>
      <c r="WTH132" s="3"/>
      <c r="WTI132" s="3"/>
      <c r="WTJ132" s="3"/>
      <c r="WTK132" s="3"/>
      <c r="WTL132" s="3"/>
      <c r="WTM132" s="3"/>
      <c r="WTN132" s="3"/>
      <c r="WTO132" s="3"/>
      <c r="WTP132" s="3"/>
      <c r="WTQ132" s="3"/>
      <c r="WTR132" s="3"/>
      <c r="WTS132" s="3"/>
      <c r="WTT132" s="3"/>
      <c r="WTU132" s="3"/>
      <c r="WTV132" s="3"/>
      <c r="WTW132" s="3"/>
      <c r="WTX132" s="3"/>
      <c r="WTY132" s="3"/>
      <c r="WTZ132" s="3"/>
      <c r="WUA132" s="3"/>
      <c r="WUB132" s="3"/>
      <c r="WUC132" s="3"/>
      <c r="WUD132" s="3"/>
      <c r="WUE132" s="3"/>
      <c r="WUF132" s="3"/>
      <c r="WUG132" s="3"/>
      <c r="WUH132" s="3"/>
      <c r="WUI132" s="3"/>
      <c r="WUJ132" s="3"/>
      <c r="WUK132" s="3"/>
      <c r="WUL132" s="3"/>
      <c r="WUM132" s="3"/>
      <c r="WUN132" s="3"/>
      <c r="WUO132" s="3"/>
      <c r="WUP132" s="3"/>
      <c r="WUQ132" s="3"/>
      <c r="WUR132" s="3"/>
      <c r="WUS132" s="3"/>
      <c r="WUT132" s="3"/>
      <c r="WUU132" s="3"/>
      <c r="WUV132" s="3"/>
      <c r="WUW132" s="3"/>
      <c r="WUX132" s="3"/>
      <c r="WUY132" s="3"/>
      <c r="WUZ132" s="3"/>
      <c r="WVA132" s="3"/>
      <c r="WVB132" s="3"/>
      <c r="WVC132" s="3"/>
      <c r="WVD132" s="3"/>
      <c r="WVE132" s="3"/>
      <c r="WVF132" s="3"/>
      <c r="WVG132" s="3"/>
      <c r="WVH132" s="3"/>
      <c r="WVI132" s="3"/>
      <c r="WVJ132" s="3"/>
      <c r="WVK132" s="3"/>
      <c r="WVL132" s="3"/>
      <c r="WVM132" s="3"/>
      <c r="WVN132" s="3"/>
      <c r="WVO132" s="3"/>
      <c r="WVP132" s="3"/>
      <c r="WVQ132" s="3"/>
      <c r="WVR132" s="3"/>
      <c r="WVS132" s="3"/>
      <c r="WVT132" s="3"/>
      <c r="WVU132" s="3"/>
      <c r="WVV132" s="3"/>
      <c r="WVW132" s="3"/>
      <c r="WVX132" s="3"/>
      <c r="WVY132" s="3"/>
      <c r="WVZ132" s="3"/>
      <c r="WWA132" s="3"/>
      <c r="WWB132" s="3"/>
      <c r="WWC132" s="3"/>
      <c r="WWD132" s="3"/>
      <c r="WWE132" s="3"/>
      <c r="WWF132" s="3"/>
      <c r="WWG132" s="3"/>
      <c r="WWH132" s="3"/>
      <c r="WWI132" s="3"/>
      <c r="WWJ132" s="3"/>
      <c r="WWK132" s="3"/>
      <c r="WWL132" s="3"/>
      <c r="WWM132" s="3"/>
      <c r="WWN132" s="3"/>
      <c r="WWO132" s="3"/>
      <c r="WWP132" s="3"/>
      <c r="WWQ132" s="3"/>
      <c r="WWR132" s="3"/>
      <c r="WWS132" s="3"/>
      <c r="WWT132" s="3"/>
      <c r="WWU132" s="3"/>
      <c r="WWV132" s="3"/>
      <c r="WWW132" s="3"/>
      <c r="WWX132" s="3"/>
      <c r="WWY132" s="3"/>
      <c r="WWZ132" s="3"/>
      <c r="WXA132" s="3"/>
      <c r="WXB132" s="3"/>
      <c r="WXC132" s="3"/>
      <c r="WXD132" s="3"/>
      <c r="WXE132" s="3"/>
      <c r="WXF132" s="3"/>
      <c r="WXG132" s="3"/>
      <c r="WXH132" s="3"/>
      <c r="WXI132" s="3"/>
      <c r="WXJ132" s="3"/>
      <c r="WXK132" s="3"/>
      <c r="WXL132" s="3"/>
      <c r="WXM132" s="3"/>
      <c r="WXN132" s="3"/>
      <c r="WXO132" s="3"/>
      <c r="WXP132" s="3"/>
      <c r="WXQ132" s="3"/>
      <c r="WXR132" s="3"/>
      <c r="WXS132" s="3"/>
      <c r="WXT132" s="3"/>
      <c r="WXU132" s="3"/>
      <c r="WXV132" s="3"/>
      <c r="WXW132" s="3"/>
      <c r="WXX132" s="3"/>
      <c r="WXY132" s="3"/>
      <c r="WXZ132" s="3"/>
      <c r="WYA132" s="3"/>
      <c r="WYB132" s="3"/>
      <c r="WYC132" s="3"/>
      <c r="WYD132" s="3"/>
      <c r="WYE132" s="3"/>
      <c r="WYF132" s="3"/>
      <c r="WYG132" s="3"/>
      <c r="WYH132" s="3"/>
      <c r="WYI132" s="3"/>
      <c r="WYJ132" s="3"/>
      <c r="WYK132" s="3"/>
      <c r="WYL132" s="3"/>
      <c r="WYM132" s="3"/>
      <c r="WYN132" s="3"/>
      <c r="WYO132" s="3"/>
      <c r="WYP132" s="3"/>
      <c r="WYQ132" s="3"/>
      <c r="WYR132" s="3"/>
      <c r="WYS132" s="3"/>
      <c r="WYT132" s="3"/>
      <c r="WYU132" s="3"/>
      <c r="WYV132" s="3"/>
      <c r="WYW132" s="3"/>
      <c r="WYX132" s="3"/>
      <c r="WYY132" s="3"/>
      <c r="WYZ132" s="3"/>
      <c r="WZA132" s="3"/>
      <c r="WZB132" s="3"/>
      <c r="WZC132" s="3"/>
      <c r="WZD132" s="3"/>
      <c r="WZE132" s="3"/>
      <c r="WZF132" s="3"/>
      <c r="WZG132" s="3"/>
      <c r="WZH132" s="3"/>
      <c r="WZI132" s="3"/>
      <c r="WZJ132" s="3"/>
      <c r="WZK132" s="3"/>
      <c r="WZL132" s="3"/>
      <c r="WZM132" s="3"/>
      <c r="WZN132" s="3"/>
      <c r="WZO132" s="3"/>
      <c r="WZP132" s="3"/>
      <c r="WZQ132" s="3"/>
      <c r="WZR132" s="3"/>
      <c r="WZS132" s="3"/>
      <c r="WZT132" s="3"/>
      <c r="WZU132" s="3"/>
      <c r="WZV132" s="3"/>
      <c r="WZW132" s="3"/>
      <c r="WZX132" s="3"/>
      <c r="WZY132" s="3"/>
      <c r="WZZ132" s="3"/>
      <c r="XAA132" s="3"/>
      <c r="XAB132" s="3"/>
      <c r="XAC132" s="3"/>
      <c r="XAD132" s="3"/>
      <c r="XAE132" s="3"/>
      <c r="XAF132" s="3"/>
      <c r="XAG132" s="3"/>
      <c r="XAH132" s="3"/>
      <c r="XAI132" s="3"/>
      <c r="XAJ132" s="3"/>
      <c r="XAK132" s="3"/>
      <c r="XAL132" s="3"/>
      <c r="XAM132" s="3"/>
      <c r="XAN132" s="3"/>
      <c r="XAO132" s="3"/>
      <c r="XAP132" s="3"/>
      <c r="XAQ132" s="3"/>
      <c r="XAR132" s="3"/>
      <c r="XAS132" s="3"/>
      <c r="XAT132" s="3"/>
      <c r="XAU132" s="3"/>
      <c r="XAV132" s="3"/>
      <c r="XAW132" s="3"/>
      <c r="XAX132" s="3"/>
      <c r="XAY132" s="3"/>
      <c r="XAZ132" s="3"/>
      <c r="XBA132" s="3"/>
      <c r="XBB132" s="3"/>
      <c r="XBC132" s="3"/>
      <c r="XBD132" s="3"/>
      <c r="XBE132" s="3"/>
      <c r="XBF132" s="3"/>
      <c r="XBG132" s="3"/>
      <c r="XBH132" s="3"/>
      <c r="XBI132" s="3"/>
      <c r="XBJ132" s="3"/>
      <c r="XBK132" s="3"/>
      <c r="XBL132" s="3"/>
      <c r="XBM132" s="3"/>
      <c r="XBN132" s="3"/>
      <c r="XBO132" s="3"/>
      <c r="XBP132" s="3"/>
      <c r="XBQ132" s="3"/>
      <c r="XBR132" s="3"/>
      <c r="XBS132" s="3"/>
      <c r="XBT132" s="3"/>
      <c r="XBU132" s="3"/>
      <c r="XBV132" s="3"/>
      <c r="XBW132" s="3"/>
      <c r="XBX132" s="3"/>
      <c r="XBY132" s="3"/>
      <c r="XBZ132" s="3"/>
      <c r="XCA132" s="3"/>
      <c r="XCB132" s="3"/>
      <c r="XCC132" s="3"/>
      <c r="XCD132" s="3"/>
      <c r="XCE132" s="3"/>
      <c r="XCF132" s="3"/>
      <c r="XCG132" s="3"/>
      <c r="XCH132" s="3"/>
      <c r="XCI132" s="3"/>
      <c r="XCJ132" s="3"/>
      <c r="XCK132" s="3"/>
      <c r="XCL132" s="3"/>
      <c r="XCM132" s="3"/>
      <c r="XCN132" s="3"/>
      <c r="XCO132" s="3"/>
      <c r="XCP132" s="3"/>
      <c r="XCQ132" s="3"/>
      <c r="XCR132" s="3"/>
      <c r="XCS132" s="3"/>
      <c r="XCT132" s="3"/>
      <c r="XCU132" s="3"/>
      <c r="XCV132" s="3"/>
      <c r="XCW132" s="3"/>
      <c r="XCX132" s="3"/>
      <c r="XCY132" s="3"/>
      <c r="XCZ132" s="3"/>
      <c r="XDA132" s="3"/>
      <c r="XDB132" s="3"/>
      <c r="XDC132" s="3"/>
      <c r="XDD132" s="3"/>
      <c r="XDE132" s="3"/>
      <c r="XDF132" s="3"/>
      <c r="XDG132" s="3"/>
      <c r="XDH132" s="3"/>
      <c r="XDI132" s="3"/>
      <c r="XDJ132" s="3"/>
      <c r="XDK132" s="3"/>
      <c r="XDL132" s="3"/>
      <c r="XDM132" s="3"/>
      <c r="XDN132" s="3"/>
      <c r="XDO132" s="3"/>
      <c r="XDP132" s="3"/>
      <c r="XDQ132" s="3"/>
      <c r="XDR132" s="3"/>
      <c r="XDS132" s="3"/>
      <c r="XDT132" s="3"/>
      <c r="XDU132" s="3"/>
      <c r="XDV132" s="3"/>
      <c r="XDW132" s="3"/>
      <c r="XDX132" s="3"/>
      <c r="XDY132" s="3"/>
      <c r="XDZ132" s="3"/>
      <c r="XEA132" s="3"/>
      <c r="XEB132" s="3"/>
      <c r="XEC132" s="3"/>
      <c r="XED132" s="3"/>
      <c r="XEE132" s="3"/>
      <c r="XEF132" s="3"/>
      <c r="XEG132" s="3"/>
      <c r="XEH132" s="3"/>
      <c r="XEI132" s="3"/>
      <c r="XEJ132" s="3"/>
      <c r="XEK132" s="3"/>
      <c r="XEL132" s="3"/>
      <c r="XEM132" s="3"/>
      <c r="XEN132" s="3"/>
      <c r="XEO132" s="3"/>
      <c r="XEP132" s="3"/>
      <c r="XEQ132" s="3"/>
      <c r="XER132" s="3"/>
      <c r="XES132" s="3"/>
      <c r="XET132" s="3"/>
      <c r="XEU132" s="3"/>
      <c r="XEV132" s="3"/>
      <c r="XEW132" s="3"/>
      <c r="XEX132" s="3"/>
      <c r="XEY132" s="3"/>
      <c r="XEZ132" s="3"/>
      <c r="XFA132" s="3"/>
      <c r="XFB132" s="3"/>
      <c r="XFC132" s="3"/>
      <c r="XFD132" s="3"/>
    </row>
    <row r="133" spans="1:16384" ht="13.5">
      <c r="A133" t="s">
        <v>119</v>
      </c>
      <c r="B133" s="4">
        <v>83770000</v>
      </c>
      <c r="C133" s="4">
        <v>85730000</v>
      </c>
      <c r="D133" s="4">
        <v>87700000</v>
      </c>
      <c r="E133" s="4">
        <v>133600000</v>
      </c>
      <c r="F133" s="4">
        <v>145100000</v>
      </c>
      <c r="H133" t="s">
        <f>$A$128</f>
        <v>112</v>
      </c>
      <c r="I133" s="3">
        <f>IFERROR(J133/$J$167,0)</f>
        <v>0.075915531335149861</v>
      </c>
      <c r="J133" s="4">
        <f>$B$128</f>
        <v>278610000</v>
      </c>
      <c r="K133" s="3">
        <f>IFERROR(L133/$L$167,0)</f>
        <v>0.13538903394255872</v>
      </c>
      <c r="L133" s="4">
        <f>$C$128</f>
        <v>518539999.99999994</v>
      </c>
      <c r="M133" s="3">
        <f>IFERROR(N133/$N$167,0)</f>
        <v>0.078808290155440414</v>
      </c>
      <c r="N133" s="4">
        <f>$D$128</f>
        <v>304200000</v>
      </c>
      <c r="O133" s="3">
        <f>IFERROR(P133/$P$167,0)</f>
        <v>0.1841841841841842</v>
      </c>
      <c r="P133" s="4">
        <f>$E$128</f>
        <v>1840000000</v>
      </c>
      <c r="Q133" s="3">
        <f>IFERROR(R133/$R$167,0)</f>
        <v>0.14035087719298245</v>
      </c>
      <c r="R133" s="4">
        <f>$F$128</f>
        <v>1200000000</v>
      </c>
      <c r="T133" t="s">
        <f>$A$128</f>
        <v>112</v>
      </c>
      <c r="U133" s="3">
        <f>IFERROR(V133/$V133,0)</f>
        <v>1</v>
      </c>
      <c r="V133" s="4">
        <f>$B$128</f>
        <v>278610000</v>
      </c>
      <c r="W133" s="3">
        <f>IFERROR(X133/$V133,0)</f>
        <v>1.8611679408492154</v>
      </c>
      <c r="X133" s="4">
        <f>$C$128</f>
        <v>518539999.99999994</v>
      </c>
      <c r="Y133" s="3">
        <f>IFERROR(Z133/$V133,0)</f>
        <v>1.0918488209324864</v>
      </c>
      <c r="Z133" s="4">
        <f>$D$128</f>
        <v>304200000</v>
      </c>
      <c r="AA133" s="3">
        <f>IFERROR(AB133/$V133,0)</f>
        <v>6.6042137755285166</v>
      </c>
      <c r="AB133" s="4">
        <f>$E$128</f>
        <v>1840000000</v>
      </c>
      <c r="AC133" s="3">
        <f>IFERROR(AD133/$V133,0)</f>
        <v>4.3070959405620757</v>
      </c>
      <c r="AD133" s="4">
        <f>$F$128</f>
        <v>1200000000</v>
      </c>
    </row>
    <row r="134" spans="1:16384" ht="13.5">
      <c r="A134" t="s">
        <v>120</v>
      </c>
      <c r="B134" s="4">
        <v>253580000</v>
      </c>
      <c r="C134" s="4">
        <v>222400000</v>
      </c>
      <c r="D134" s="4">
        <v>227600000</v>
      </c>
      <c r="E134" s="4">
        <v>442800000</v>
      </c>
      <c r="F134" s="4">
        <v>457200000</v>
      </c>
      <c r="H134" t="s">
        <f>$A$129</f>
        <v>113</v>
      </c>
      <c r="I134" s="3">
        <f>IFERROR(J134/$J$167,0)</f>
        <v>0.06820163487738419</v>
      </c>
      <c r="J134" s="4">
        <f>$B$129</f>
        <v>250300000</v>
      </c>
      <c r="K134" s="3">
        <f>IFERROR(L134/$L$167,0)</f>
        <v>0.095744125326370763</v>
      </c>
      <c r="L134" s="4">
        <f>$C$129</f>
        <v>366700000</v>
      </c>
      <c r="M134" s="3">
        <f>IFERROR(N134/$N$167,0)</f>
        <v>0.071424870466321247</v>
      </c>
      <c r="N134" s="4">
        <f>$D$129</f>
        <v>275700000</v>
      </c>
      <c r="O134" s="3">
        <f>IFERROR(P134/$P$167,0)</f>
        <v>0.11011011011011011</v>
      </c>
      <c r="P134" s="4">
        <f>$E$129</f>
        <v>1100000000</v>
      </c>
      <c r="Q134" s="3">
        <f>IFERROR(R134/$R$167,0)</f>
        <v>0.10719298245614034</v>
      </c>
      <c r="R134" s="4">
        <f>$F$129</f>
        <v>916500000</v>
      </c>
      <c r="T134" t="s">
        <f>$A$129</f>
        <v>113</v>
      </c>
      <c r="U134" s="3">
        <f>IFERROR(V134/$V134,0)</f>
        <v>1</v>
      </c>
      <c r="V134" s="4">
        <f>$B$129</f>
        <v>250300000</v>
      </c>
      <c r="W134" s="3">
        <f>IFERROR(X134/$V134,0)</f>
        <v>1.4650419496604075</v>
      </c>
      <c r="X134" s="4">
        <f>$C$129</f>
        <v>366700000</v>
      </c>
      <c r="Y134" s="3">
        <f>IFERROR(Z134/$V134,0)</f>
        <v>1.1014782261286455</v>
      </c>
      <c r="Z134" s="4">
        <f>$D$129</f>
        <v>275700000</v>
      </c>
      <c r="AA134" s="3">
        <f>IFERROR(AB134/$V134,0)</f>
        <v>4.3947263284059126</v>
      </c>
      <c r="AB134" s="4">
        <f>$E$129</f>
        <v>1100000000</v>
      </c>
      <c r="AC134" s="3">
        <f>IFERROR(AD134/$V134,0)</f>
        <v>3.6616060727127446</v>
      </c>
      <c r="AD134" s="4">
        <f>$F$129</f>
        <v>916500000</v>
      </c>
    </row>
    <row r="135" spans="1:16384" ht="13.5">
      <c r="A135" t="s">
        <v>121</v>
      </c>
      <c r="B135" s="4">
        <v>49830000</v>
      </c>
      <c r="C135" s="4">
        <v>52890000</v>
      </c>
      <c r="D135" s="4">
        <v>53800000</v>
      </c>
      <c r="E135" s="4">
        <v>0</v>
      </c>
      <c r="F135" s="4">
        <v>0</v>
      </c>
      <c r="H135" t="s">
        <f>$A$130</f>
        <v>114</v>
      </c>
      <c r="I135" s="3">
        <f>IFERROR(J135/$J$167,0)</f>
        <v>0.0077138964577656679</v>
      </c>
      <c r="J135" s="4">
        <f>$B$130</f>
        <v>28310000</v>
      </c>
      <c r="K135" s="3">
        <f>IFERROR(L135/$L$167,0)</f>
        <v>0.039644908616187989</v>
      </c>
      <c r="L135" s="4">
        <f>$C$130</f>
        <v>151840000</v>
      </c>
      <c r="M135" s="3">
        <f>IFERROR(N135/$N$167,0)</f>
        <v>0.007383419689119171</v>
      </c>
      <c r="N135" s="4">
        <f>$D$130</f>
        <v>28500000</v>
      </c>
      <c r="O135" s="3">
        <f>IFERROR(P135/$P$167,0)</f>
        <v>0.073643643643643647</v>
      </c>
      <c r="P135" s="4">
        <f>$E$130</f>
        <v>735700000</v>
      </c>
      <c r="Q135" s="3">
        <f>IFERROR(R135/$R$167,0)</f>
        <v>0.033719298245614031</v>
      </c>
      <c r="R135" s="4">
        <f>$F$130</f>
        <v>288300000</v>
      </c>
      <c r="T135" t="s">
        <f>$A$130</f>
        <v>114</v>
      </c>
      <c r="U135" s="3">
        <f>IFERROR(V135/$V135,0)</f>
        <v>1</v>
      </c>
      <c r="V135" s="4">
        <f>$B$130</f>
        <v>28310000</v>
      </c>
      <c r="W135" s="3">
        <f>IFERROR(X135/$V135,0)</f>
        <v>5.3634758036029675</v>
      </c>
      <c r="X135" s="4">
        <f>$C$130</f>
        <v>151840000</v>
      </c>
      <c r="Y135" s="3">
        <f>IFERROR(Z135/$V135,0)</f>
        <v>1.0067114093959733</v>
      </c>
      <c r="Z135" s="4">
        <f>$D$130</f>
        <v>28500000</v>
      </c>
      <c r="AA135" s="3">
        <f>IFERROR(AB135/$V135,0)</f>
        <v>25.987283645354999</v>
      </c>
      <c r="AB135" s="4">
        <f>$E$130</f>
        <v>735700000</v>
      </c>
      <c r="AC135" s="3">
        <f>IFERROR(AD135/$V135,0)</f>
        <v>10.183680678205581</v>
      </c>
      <c r="AD135" s="4">
        <f>$F$130</f>
        <v>288300000</v>
      </c>
    </row>
    <row r="136" spans="1:16384" ht="13.5">
      <c r="A136" t="s">
        <v>122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H136" t="s">
        <f>$A$132</f>
        <v>116</v>
      </c>
      <c r="I136" s="3">
        <f>IFERROR(J136/$J$167,0)</f>
        <v>0</v>
      </c>
      <c r="J136" s="4">
        <f>$B$132</f>
        <v>0</v>
      </c>
      <c r="K136" s="3">
        <f>IFERROR(L136/$L$167,0)</f>
        <v>0</v>
      </c>
      <c r="L136" s="4">
        <f>$C$132</f>
        <v>0</v>
      </c>
      <c r="M136" s="3">
        <f>IFERROR(N136/$N$167,0)</f>
        <v>0</v>
      </c>
      <c r="N136" s="4">
        <f>$D$132</f>
        <v>0</v>
      </c>
      <c r="O136" s="3">
        <f>IFERROR(P136/$P$167,0)</f>
        <v>0</v>
      </c>
      <c r="P136" s="4">
        <f>$E$132</f>
        <v>0</v>
      </c>
      <c r="Q136" s="3">
        <f>IFERROR(R136/$R$167,0)</f>
        <v>0</v>
      </c>
      <c r="R136" s="4">
        <f>$F$132</f>
        <v>0</v>
      </c>
      <c r="T136" t="s">
        <f>$A$132</f>
        <v>116</v>
      </c>
      <c r="U136" s="3">
        <f>IFERROR(V136/$V136,0)</f>
        <v>0</v>
      </c>
      <c r="V136" s="4">
        <f>$B$132</f>
        <v>0</v>
      </c>
      <c r="W136" s="3">
        <f>IFERROR(X136/$V136,0)</f>
        <v>0</v>
      </c>
      <c r="X136" s="4">
        <f>$C$132</f>
        <v>0</v>
      </c>
      <c r="Y136" s="3">
        <f>IFERROR(Z136/$V136,0)</f>
        <v>0</v>
      </c>
      <c r="Z136" s="4">
        <f>$D$132</f>
        <v>0</v>
      </c>
      <c r="AA136" s="3">
        <f>IFERROR(AB136/$V136,0)</f>
        <v>0</v>
      </c>
      <c r="AB136" s="4">
        <f>$E$132</f>
        <v>0</v>
      </c>
      <c r="AC136" s="3">
        <f>IFERROR(AD136/$V136,0)</f>
        <v>0</v>
      </c>
      <c r="AD136" s="4">
        <f>$F$132</f>
        <v>0</v>
      </c>
    </row>
    <row r="137" spans="1:16384" ht="13.5">
      <c r="A137" t="s">
        <v>123</v>
      </c>
      <c r="B137" s="4">
        <v>203760000</v>
      </c>
      <c r="C137" s="4">
        <v>169520000</v>
      </c>
      <c r="D137" s="4">
        <v>173800000</v>
      </c>
      <c r="E137" s="4">
        <v>442800000</v>
      </c>
      <c r="F137" s="4">
        <v>457200000</v>
      </c>
      <c r="H137" t="s">
        <f>$A$133</f>
        <v>119</v>
      </c>
      <c r="I137" s="3">
        <f>IFERROR(J137/$J$167,0)</f>
        <v>0.022825613079019074</v>
      </c>
      <c r="J137" s="4">
        <f>$B$133</f>
        <v>83770000</v>
      </c>
      <c r="K137" s="3">
        <f>IFERROR(L137/$L$167,0)</f>
        <v>0.022383812010443864</v>
      </c>
      <c r="L137" s="4">
        <f>$C$133</f>
        <v>85730000</v>
      </c>
      <c r="M137" s="3">
        <f>IFERROR(N137/$N$167,0)</f>
        <v>0.022720207253886009</v>
      </c>
      <c r="N137" s="4">
        <f>$D$133</f>
        <v>87700000</v>
      </c>
      <c r="O137" s="3">
        <f>IFERROR(P137/$P$167,0)</f>
        <v>0.013373373373373373</v>
      </c>
      <c r="P137" s="4">
        <f>$E$133</f>
        <v>133600000</v>
      </c>
      <c r="Q137" s="3">
        <f>IFERROR(R137/$R$167,0)</f>
        <v>0.016970760233918126</v>
      </c>
      <c r="R137" s="4">
        <f>$F$133</f>
        <v>145100000</v>
      </c>
      <c r="T137" t="s">
        <f>$A$133</f>
        <v>119</v>
      </c>
      <c r="U137" s="3">
        <f>IFERROR(V137/$V137,0)</f>
        <v>1</v>
      </c>
      <c r="V137" s="4">
        <f>$B$133</f>
        <v>83770000</v>
      </c>
      <c r="W137" s="3">
        <f>IFERROR(X137/$V137,0)</f>
        <v>1.0233973976363853</v>
      </c>
      <c r="X137" s="4">
        <f>$C$133</f>
        <v>85730000</v>
      </c>
      <c r="Y137" s="3">
        <f>IFERROR(Z137/$V137,0)</f>
        <v>1.0469141697505073</v>
      </c>
      <c r="Z137" s="4">
        <f>$D$133</f>
        <v>87700000</v>
      </c>
      <c r="AA137" s="3">
        <f>IFERROR(AB137/$V137,0)</f>
        <v>1.5948430225617762</v>
      </c>
      <c r="AB137" s="4">
        <f>$E$133</f>
        <v>133600000</v>
      </c>
      <c r="AC137" s="3">
        <f>IFERROR(AD137/$V137,0)</f>
        <v>1.7321236719589352</v>
      </c>
      <c r="AD137" s="4">
        <f>$F$133</f>
        <v>145100000</v>
      </c>
    </row>
    <row r="138" spans="1:16384" ht="13.5">
      <c r="A138" t="s">
        <v>124</v>
      </c>
      <c r="B138" s="4">
        <v>836940000</v>
      </c>
      <c r="C138" s="4">
        <v>1050000000</v>
      </c>
      <c r="D138" s="4">
        <v>823700000</v>
      </c>
      <c r="E138" s="4">
        <v>2870000000</v>
      </c>
      <c r="F138" s="4">
        <v>2340000000</v>
      </c>
      <c r="H138" t="s">
        <f>$A$134</f>
        <v>120</v>
      </c>
      <c r="I138" s="3">
        <f>IFERROR(J138/$J$167,0)</f>
        <v>0.069095367847411437</v>
      </c>
      <c r="J138" s="4">
        <f>$B$134</f>
        <v>253580000</v>
      </c>
      <c r="K138" s="3">
        <f>IFERROR(L138/$L$167,0)</f>
        <v>0.058067885117493473</v>
      </c>
      <c r="L138" s="4">
        <f>$C$134</f>
        <v>222400000</v>
      </c>
      <c r="M138" s="3">
        <f>IFERROR(N138/$N$167,0)</f>
        <v>0.058963730569948185</v>
      </c>
      <c r="N138" s="4">
        <f>$D$134</f>
        <v>227600000</v>
      </c>
      <c r="O138" s="3">
        <f>IFERROR(P138/$P$167,0)</f>
        <v>0.044324324324324323</v>
      </c>
      <c r="P138" s="4">
        <f>$E$134</f>
        <v>442800000</v>
      </c>
      <c r="Q138" s="3">
        <f>IFERROR(R138/$R$167,0)</f>
        <v>0.053473684210526312</v>
      </c>
      <c r="R138" s="4">
        <f>$F$134</f>
        <v>457200000</v>
      </c>
      <c r="T138" t="s">
        <f>$A$134</f>
        <v>120</v>
      </c>
      <c r="U138" s="3">
        <f>IFERROR(V138/$V138,0)</f>
        <v>1</v>
      </c>
      <c r="V138" s="4">
        <f>$B$134</f>
        <v>253580000</v>
      </c>
      <c r="W138" s="3">
        <f>IFERROR(X138/$V138,0)</f>
        <v>0.87704077608644215</v>
      </c>
      <c r="X138" s="4">
        <f>$C$134</f>
        <v>222400000</v>
      </c>
      <c r="Y138" s="3">
        <f>IFERROR(Z138/$V138,0)</f>
        <v>0.89754712516759994</v>
      </c>
      <c r="Z138" s="4">
        <f>$D$134</f>
        <v>227600000</v>
      </c>
      <c r="AA138" s="3">
        <f>IFERROR(AB138/$V138,0)</f>
        <v>1.7461944948339774</v>
      </c>
      <c r="AB138" s="4">
        <f>$E$134</f>
        <v>442800000</v>
      </c>
      <c r="AC138" s="3">
        <f>IFERROR(AD138/$V138,0)</f>
        <v>1.8029813076741068</v>
      </c>
      <c r="AD138" s="4">
        <f>$F$134</f>
        <v>457200000</v>
      </c>
    </row>
    <row r="139" spans="1:16384" ht="13.5">
      <c r="A139" t="s">
        <v>125</v>
      </c>
      <c r="B139" s="4">
        <v>3300000000</v>
      </c>
      <c r="C139" s="4">
        <v>3500000000</v>
      </c>
      <c r="D139" s="4">
        <v>3770000000</v>
      </c>
      <c r="E139" s="4">
        <v>6690000000</v>
      </c>
      <c r="F139" s="4">
        <v>8900000000</v>
      </c>
      <c r="H139" t="s">
        <f>$A$135</f>
        <v>121</v>
      </c>
      <c r="I139" s="3">
        <f>IFERROR(J139/$J$167,0)</f>
        <v>0.013577656675749318</v>
      </c>
      <c r="J139" s="4">
        <f>$B$135</f>
        <v>49830000</v>
      </c>
      <c r="K139" s="3">
        <f>IFERROR(L139/$L$167,0)</f>
        <v>0.013809399477806789</v>
      </c>
      <c r="L139" s="4">
        <f>$C$135</f>
        <v>52890000</v>
      </c>
      <c r="M139" s="3">
        <f>IFERROR(N139/$N$167,0)</f>
        <v>0.013937823834196891</v>
      </c>
      <c r="N139" s="4">
        <f>$D$135</f>
        <v>53800000</v>
      </c>
      <c r="O139" s="3">
        <f>IFERROR(P139/$P$167,0)</f>
        <v>0</v>
      </c>
      <c r="P139" s="4">
        <f>$E$135</f>
        <v>0</v>
      </c>
      <c r="Q139" s="3">
        <f>IFERROR(R139/$R$167,0)</f>
        <v>0</v>
      </c>
      <c r="R139" s="4">
        <f>$F$135</f>
        <v>0</v>
      </c>
      <c r="T139" t="s">
        <f>$A$135</f>
        <v>121</v>
      </c>
      <c r="U139" s="3">
        <f>IFERROR(V139/$V139,0)</f>
        <v>1</v>
      </c>
      <c r="V139" s="4">
        <f>$B$135</f>
        <v>49830000</v>
      </c>
      <c r="W139" s="3">
        <f>IFERROR(X139/$V139,0)</f>
        <v>1.061408789885611</v>
      </c>
      <c r="X139" s="4">
        <f>$C$135</f>
        <v>52890000</v>
      </c>
      <c r="Y139" s="3">
        <f>IFERROR(Z139/$V139,0)</f>
        <v>1.0796708809953843</v>
      </c>
      <c r="Z139" s="4">
        <f>$D$135</f>
        <v>53800000</v>
      </c>
      <c r="AA139" s="3">
        <f>IFERROR(AB139/$V139,0)</f>
        <v>0</v>
      </c>
      <c r="AB139" s="4">
        <f>$E$135</f>
        <v>0</v>
      </c>
      <c r="AC139" s="3">
        <f>IFERROR(AD139/$V139,0)</f>
        <v>0</v>
      </c>
      <c r="AD139" s="4">
        <f>$F$135</f>
        <v>0</v>
      </c>
    </row>
    <row r="140" spans="1:16384" ht="13.5">
      <c r="A140" t="s">
        <v>126</v>
      </c>
      <c r="B140" s="4">
        <v>3300000000</v>
      </c>
      <c r="C140" s="4">
        <v>3500000000</v>
      </c>
      <c r="D140" s="4">
        <v>3770000000</v>
      </c>
      <c r="E140" s="4">
        <v>6690000000</v>
      </c>
      <c r="F140" s="4">
        <v>8770000000</v>
      </c>
      <c r="H140" t="s">
        <f>$A$136</f>
        <v>122</v>
      </c>
      <c r="I140" s="3">
        <f>IFERROR(J140/$J$167,0)</f>
        <v>0</v>
      </c>
      <c r="J140" s="4">
        <f>$B$136</f>
        <v>0</v>
      </c>
      <c r="K140" s="3">
        <f>IFERROR(L140/$L$167,0)</f>
        <v>0</v>
      </c>
      <c r="L140" s="4">
        <f>$C$136</f>
        <v>0</v>
      </c>
      <c r="M140" s="3">
        <f>IFERROR(N140/$N$167,0)</f>
        <v>0</v>
      </c>
      <c r="N140" s="4">
        <f>$D$136</f>
        <v>0</v>
      </c>
      <c r="O140" s="3">
        <f>IFERROR(P140/$P$167,0)</f>
        <v>0</v>
      </c>
      <c r="P140" s="4">
        <f>$E$136</f>
        <v>0</v>
      </c>
      <c r="Q140" s="3">
        <f>IFERROR(R140/$R$167,0)</f>
        <v>0</v>
      </c>
      <c r="R140" s="4">
        <f>$F$136</f>
        <v>0</v>
      </c>
      <c r="T140" t="s">
        <f>$A$136</f>
        <v>122</v>
      </c>
      <c r="U140" s="3">
        <f>IFERROR(V140/$V140,0)</f>
        <v>0</v>
      </c>
      <c r="V140" s="4">
        <f>$B$136</f>
        <v>0</v>
      </c>
      <c r="W140" s="3">
        <f>IFERROR(X140/$V140,0)</f>
        <v>0</v>
      </c>
      <c r="X140" s="4">
        <f>$C$136</f>
        <v>0</v>
      </c>
      <c r="Y140" s="3">
        <f>IFERROR(Z140/$V140,0)</f>
        <v>0</v>
      </c>
      <c r="Z140" s="4">
        <f>$D$136</f>
        <v>0</v>
      </c>
      <c r="AA140" s="3">
        <f>IFERROR(AB140/$V140,0)</f>
        <v>0</v>
      </c>
      <c r="AB140" s="4">
        <f>$E$136</f>
        <v>0</v>
      </c>
      <c r="AC140" s="3">
        <f>IFERROR(AD140/$V140,0)</f>
        <v>0</v>
      </c>
      <c r="AD140" s="4">
        <f>$F$136</f>
        <v>0</v>
      </c>
    </row>
    <row r="141" spans="1:16384" ht="13.5">
      <c r="A141" t="s">
        <v>127</v>
      </c>
      <c r="B141" s="4">
        <v>3300000000</v>
      </c>
      <c r="C141" s="4">
        <v>3500000000</v>
      </c>
      <c r="D141" s="4">
        <v>3770000000</v>
      </c>
      <c r="E141" s="4">
        <v>6690000000</v>
      </c>
      <c r="F141" s="4">
        <v>8770000000</v>
      </c>
      <c r="H141" t="s">
        <f>$A$137</f>
        <v>123</v>
      </c>
      <c r="I141" s="3">
        <f>IFERROR(J141/$J$167,0)</f>
        <v>0.055520435967302453</v>
      </c>
      <c r="J141" s="4">
        <f>$B$137</f>
        <v>203760000</v>
      </c>
      <c r="K141" s="3">
        <f>IFERROR(L141/$L$167,0)</f>
        <v>0.044261096605744128</v>
      </c>
      <c r="L141" s="4">
        <f>$C$137</f>
        <v>169520000</v>
      </c>
      <c r="M141" s="3">
        <f>IFERROR(N141/$N$167,0)</f>
        <v>0.045025906735751298</v>
      </c>
      <c r="N141" s="4">
        <f>$D$137</f>
        <v>173800000</v>
      </c>
      <c r="O141" s="3">
        <f>IFERROR(P141/$P$167,0)</f>
        <v>0.044324324324324323</v>
      </c>
      <c r="P141" s="4">
        <f>$E$137</f>
        <v>442800000</v>
      </c>
      <c r="Q141" s="3">
        <f>IFERROR(R141/$R$167,0)</f>
        <v>0.053473684210526312</v>
      </c>
      <c r="R141" s="4">
        <f>$F$137</f>
        <v>457200000</v>
      </c>
      <c r="T141" t="s">
        <f>$A$137</f>
        <v>123</v>
      </c>
      <c r="U141" s="3">
        <f>IFERROR(V141/$V141,0)</f>
        <v>1</v>
      </c>
      <c r="V141" s="4">
        <f>$B$137</f>
        <v>203760000</v>
      </c>
      <c r="W141" s="3">
        <f>IFERROR(X141/$V141,0)</f>
        <v>0.83195916764821354</v>
      </c>
      <c r="X141" s="4">
        <f>$C$137</f>
        <v>169520000</v>
      </c>
      <c r="Y141" s="3">
        <f>IFERROR(Z141/$V141,0)</f>
        <v>0.85296427169218691</v>
      </c>
      <c r="Z141" s="4">
        <f>$D$137</f>
        <v>173800000</v>
      </c>
      <c r="AA141" s="3">
        <f>IFERROR(AB141/$V141,0)</f>
        <v>2.1731448763250882</v>
      </c>
      <c r="AB141" s="4">
        <f>$E$137</f>
        <v>442800000</v>
      </c>
      <c r="AC141" s="3">
        <f>IFERROR(AD141/$V141,0)</f>
        <v>2.2438162544169611</v>
      </c>
      <c r="AD141" s="4">
        <f>$F$137</f>
        <v>457200000</v>
      </c>
    </row>
    <row r="142" spans="1:16384" ht="13.5">
      <c r="A142" t="s">
        <v>128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H142" t="s">
        <f>$A$138</f>
        <v>124</v>
      </c>
      <c r="I142" s="3">
        <f>IFERROR(J142/$J$167,0)</f>
        <v>0.22804904632152589</v>
      </c>
      <c r="J142" s="4">
        <f>$B$138</f>
        <v>836940000</v>
      </c>
      <c r="K142" s="3">
        <f>IFERROR(L142/$L$167,0)</f>
        <v>0.27415143603133157</v>
      </c>
      <c r="L142" s="4">
        <f>$C$138</f>
        <v>1050000000</v>
      </c>
      <c r="M142" s="3">
        <f>IFERROR(N142/$N$167,0)</f>
        <v>0.21339378238341969</v>
      </c>
      <c r="N142" s="4">
        <f>$D$138</f>
        <v>823700000</v>
      </c>
      <c r="O142" s="3">
        <f>IFERROR(P142/$P$167,0)</f>
        <v>0.28728728728728731</v>
      </c>
      <c r="P142" s="4">
        <f>$E$138</f>
        <v>2870000000</v>
      </c>
      <c r="Q142" s="3">
        <f>IFERROR(R142/$R$167,0)</f>
        <v>0.27368421052631575</v>
      </c>
      <c r="R142" s="4">
        <f>$F$138</f>
        <v>2340000000</v>
      </c>
      <c r="T142" t="s">
        <f>$A$138</f>
        <v>124</v>
      </c>
      <c r="U142" s="3">
        <f>IFERROR(V142/$V142,0)</f>
        <v>1</v>
      </c>
      <c r="V142" s="4">
        <f>$B$138</f>
        <v>836940000</v>
      </c>
      <c r="W142" s="3">
        <f>IFERROR(X142/$V142,0)</f>
        <v>1.2545702200874616</v>
      </c>
      <c r="X142" s="4">
        <f>$C$138</f>
        <v>1050000000</v>
      </c>
      <c r="Y142" s="3">
        <f>IFERROR(Z142/$V142,0)</f>
        <v>0.98418046693908767</v>
      </c>
      <c r="Z142" s="4">
        <f>$D$138</f>
        <v>823700000</v>
      </c>
      <c r="AA142" s="3">
        <f>IFERROR(AB142/$V142,0)</f>
        <v>3.4291586015723947</v>
      </c>
      <c r="AB142" s="4">
        <f>$E$138</f>
        <v>2870000000</v>
      </c>
      <c r="AC142" s="3">
        <f>IFERROR(AD142/$V142,0)</f>
        <v>2.7958993476234855</v>
      </c>
      <c r="AD142" s="4">
        <f>$F$138</f>
        <v>2340000000</v>
      </c>
    </row>
    <row r="143" spans="1:16384" ht="13.5">
      <c r="A143" t="s">
        <v>129</v>
      </c>
      <c r="B143" s="4">
        <v>0</v>
      </c>
      <c r="C143" s="4">
        <v>0</v>
      </c>
      <c r="D143" s="4">
        <v>0</v>
      </c>
      <c r="E143" s="4">
        <v>0</v>
      </c>
      <c r="F143" s="4">
        <v>47900000</v>
      </c>
      <c r="H143" t="s">
        <f>$A$139</f>
        <v>125</v>
      </c>
      <c r="I143" s="3">
        <f>IFERROR(J143/$J$167,0)</f>
        <v>0.89918256130790186</v>
      </c>
      <c r="J143" s="4">
        <f>$B$139</f>
        <v>3300000000</v>
      </c>
      <c r="K143" s="3">
        <f>IFERROR(L143/$L$167,0)</f>
        <v>0.91383812010443866</v>
      </c>
      <c r="L143" s="4">
        <f>$C$139</f>
        <v>3500000000</v>
      </c>
      <c r="M143" s="3">
        <f>IFERROR(N143/$N$167,0)</f>
        <v>0.97668393782383423</v>
      </c>
      <c r="N143" s="4">
        <f>$D$139</f>
        <v>3770000000</v>
      </c>
      <c r="O143" s="3">
        <f>IFERROR(P143/$P$167,0)</f>
        <v>0.66966966966966968</v>
      </c>
      <c r="P143" s="4">
        <f>$E$139</f>
        <v>6690000000</v>
      </c>
      <c r="Q143" s="3">
        <f>IFERROR(R143/$R$167,0)</f>
        <v>1.0409356725146197</v>
      </c>
      <c r="R143" s="4">
        <f>$F$139</f>
        <v>8900000000</v>
      </c>
      <c r="T143" t="s">
        <f>$A$139</f>
        <v>125</v>
      </c>
      <c r="U143" s="3">
        <f>IFERROR(V143/$V143,0)</f>
        <v>1</v>
      </c>
      <c r="V143" s="4">
        <f>$B$139</f>
        <v>3300000000</v>
      </c>
      <c r="W143" s="3">
        <f>IFERROR(X143/$V143,0)</f>
        <v>1.0606060606060606</v>
      </c>
      <c r="X143" s="4">
        <f>$C$139</f>
        <v>3500000000</v>
      </c>
      <c r="Y143" s="3">
        <f>IFERROR(Z143/$V143,0)</f>
        <v>1.1424242424242423</v>
      </c>
      <c r="Z143" s="4">
        <f>$D$139</f>
        <v>3770000000</v>
      </c>
      <c r="AA143" s="3">
        <f>IFERROR(AB143/$V143,0)</f>
        <v>2.0272727272727273</v>
      </c>
      <c r="AB143" s="4">
        <f>$E$139</f>
        <v>6690000000</v>
      </c>
      <c r="AC143" s="3">
        <f>IFERROR(AD143/$V143,0)</f>
        <v>2.6969696969696968</v>
      </c>
      <c r="AD143" s="4">
        <f>$F$139</f>
        <v>8900000000</v>
      </c>
    </row>
    <row r="144" spans="1:16384" ht="13.5">
      <c r="A144" t="s">
        <v>130</v>
      </c>
      <c r="B144" s="4">
        <v>737590000</v>
      </c>
      <c r="C144" s="4">
        <v>836360000</v>
      </c>
      <c r="D144" s="4">
        <v>871200000</v>
      </c>
      <c r="E144" s="4">
        <v>1620000000</v>
      </c>
      <c r="F144" s="4">
        <v>1620000000</v>
      </c>
      <c r="H144" t="s">
        <f>$A$140</f>
        <v>126</v>
      </c>
      <c r="I144" s="3">
        <f>IFERROR(J144/$J$167,0)</f>
        <v>0.89918256130790186</v>
      </c>
      <c r="J144" s="4">
        <f>$B$140</f>
        <v>3300000000</v>
      </c>
      <c r="K144" s="3">
        <f>IFERROR(L144/$L$167,0)</f>
        <v>0.91383812010443866</v>
      </c>
      <c r="L144" s="4">
        <f>$C$140</f>
        <v>3500000000</v>
      </c>
      <c r="M144" s="3">
        <f>IFERROR(N144/$N$167,0)</f>
        <v>0.97668393782383423</v>
      </c>
      <c r="N144" s="4">
        <f>$D$140</f>
        <v>3770000000</v>
      </c>
      <c r="O144" s="3">
        <f>IFERROR(P144/$P$167,0)</f>
        <v>0.66966966966966968</v>
      </c>
      <c r="P144" s="4">
        <f>$E$140</f>
        <v>6690000000</v>
      </c>
      <c r="Q144" s="3">
        <f>IFERROR(R144/$R$167,0)</f>
        <v>1.0257309941520467</v>
      </c>
      <c r="R144" s="4">
        <f>$F$140</f>
        <v>8770000000</v>
      </c>
      <c r="T144" t="s">
        <f>$A$140</f>
        <v>126</v>
      </c>
      <c r="U144" s="3">
        <f>IFERROR(V144/$V144,0)</f>
        <v>1</v>
      </c>
      <c r="V144" s="4">
        <f>$B$140</f>
        <v>3300000000</v>
      </c>
      <c r="W144" s="3">
        <f>IFERROR(X144/$V144,0)</f>
        <v>1.0606060606060606</v>
      </c>
      <c r="X144" s="4">
        <f>$C$140</f>
        <v>3500000000</v>
      </c>
      <c r="Y144" s="3">
        <f>IFERROR(Z144/$V144,0)</f>
        <v>1.1424242424242423</v>
      </c>
      <c r="Z144" s="4">
        <f>$D$140</f>
        <v>3770000000</v>
      </c>
      <c r="AA144" s="3">
        <f>IFERROR(AB144/$V144,0)</f>
        <v>2.0272727272727273</v>
      </c>
      <c r="AB144" s="4">
        <f>$E$140</f>
        <v>6690000000</v>
      </c>
      <c r="AC144" s="3">
        <f>IFERROR(AD144/$V144,0)</f>
        <v>2.6575757575757577</v>
      </c>
      <c r="AD144" s="4">
        <f>$F$140</f>
        <v>8770000000</v>
      </c>
    </row>
    <row r="145" spans="1:16384" ht="13.5">
      <c r="A145" t="s">
        <v>131</v>
      </c>
      <c r="B145" s="4">
        <v>1800000000</v>
      </c>
      <c r="C145" s="4">
        <v>1960000000</v>
      </c>
      <c r="D145" s="4">
        <v>1070000000.0000001</v>
      </c>
      <c r="E145" s="4">
        <v>1970000000</v>
      </c>
      <c r="F145" s="4">
        <v>2120000000</v>
      </c>
      <c r="H145" t="s">
        <f>$A$141</f>
        <v>127</v>
      </c>
      <c r="I145" s="3">
        <f>IFERROR(J145/$J$167,0)</f>
        <v>0.89918256130790186</v>
      </c>
      <c r="J145" s="4">
        <f>$B$141</f>
        <v>3300000000</v>
      </c>
      <c r="K145" s="3">
        <f>IFERROR(L145/$L$167,0)</f>
        <v>0.91383812010443866</v>
      </c>
      <c r="L145" s="4">
        <f>$C$141</f>
        <v>3500000000</v>
      </c>
      <c r="M145" s="3">
        <f>IFERROR(N145/$N$167,0)</f>
        <v>0.97668393782383423</v>
      </c>
      <c r="N145" s="4">
        <f>$D$141</f>
        <v>3770000000</v>
      </c>
      <c r="O145" s="3">
        <f>IFERROR(P145/$P$167,0)</f>
        <v>0.66966966966966968</v>
      </c>
      <c r="P145" s="4">
        <f>$E$141</f>
        <v>6690000000</v>
      </c>
      <c r="Q145" s="3">
        <f>IFERROR(R145/$R$167,0)</f>
        <v>1.0257309941520467</v>
      </c>
      <c r="R145" s="4">
        <f>$F$141</f>
        <v>8770000000</v>
      </c>
      <c r="T145" t="s">
        <f>$A$141</f>
        <v>127</v>
      </c>
      <c r="U145" s="3">
        <f>IFERROR(V145/$V145,0)</f>
        <v>1</v>
      </c>
      <c r="V145" s="4">
        <f>$B$141</f>
        <v>3300000000</v>
      </c>
      <c r="W145" s="3">
        <f>IFERROR(X145/$V145,0)</f>
        <v>1.0606060606060606</v>
      </c>
      <c r="X145" s="4">
        <f>$C$141</f>
        <v>3500000000</v>
      </c>
      <c r="Y145" s="3">
        <f>IFERROR(Z145/$V145,0)</f>
        <v>1.1424242424242423</v>
      </c>
      <c r="Z145" s="4">
        <f>$D$141</f>
        <v>3770000000</v>
      </c>
      <c r="AA145" s="3">
        <f>IFERROR(AB145/$V145,0)</f>
        <v>2.0272727272727273</v>
      </c>
      <c r="AB145" s="4">
        <f>$E$141</f>
        <v>6690000000</v>
      </c>
      <c r="AC145" s="3">
        <f>IFERROR(AD145/$V145,0)</f>
        <v>2.6575757575757577</v>
      </c>
      <c r="AD145" s="4">
        <f>$F$141</f>
        <v>8770000000</v>
      </c>
    </row>
    <row r="146" spans="1:16384" ht="13.5">
      <c r="A146" t="s">
        <v>132</v>
      </c>
      <c r="B146" s="4">
        <v>1800000000</v>
      </c>
      <c r="C146" s="4">
        <v>1960000000</v>
      </c>
      <c r="D146" s="4">
        <v>1070000000.0000001</v>
      </c>
      <c r="E146" s="4">
        <v>1970000000</v>
      </c>
      <c r="F146" s="4">
        <v>2120000000</v>
      </c>
      <c r="H146" t="s">
        <f>$A$142</f>
        <v>128</v>
      </c>
      <c r="I146" s="3">
        <f>IFERROR(J146/$J$167,0)</f>
        <v>0</v>
      </c>
      <c r="J146" s="4">
        <f>$B$142</f>
        <v>0</v>
      </c>
      <c r="K146" s="3">
        <f>IFERROR(L146/$L$167,0)</f>
        <v>0</v>
      </c>
      <c r="L146" s="4">
        <f>$C$142</f>
        <v>0</v>
      </c>
      <c r="M146" s="3">
        <f>IFERROR(N146/$N$167,0)</f>
        <v>0</v>
      </c>
      <c r="N146" s="4">
        <f>$D$142</f>
        <v>0</v>
      </c>
      <c r="O146" s="3">
        <f>IFERROR(P146/$P$167,0)</f>
        <v>0</v>
      </c>
      <c r="P146" s="4">
        <f>$E$142</f>
        <v>0</v>
      </c>
      <c r="Q146" s="3">
        <f>IFERROR(R146/$R$167,0)</f>
        <v>0</v>
      </c>
      <c r="R146" s="4">
        <f>$F$142</f>
        <v>0</v>
      </c>
      <c r="T146" t="s">
        <f>$A$142</f>
        <v>128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0</v>
      </c>
      <c r="AC146" s="3">
        <f>IFERROR(AD146/$V146,0)</f>
        <v>0</v>
      </c>
      <c r="AD146" s="4">
        <f>$F$142</f>
        <v>0</v>
      </c>
    </row>
    <row r="147" spans="1:16384" ht="13.5">
      <c r="A147" t="s">
        <v>133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H147" t="s">
        <f>$A$143</f>
        <v>129</v>
      </c>
      <c r="I147" s="3">
        <f>IFERROR(J147/$J$167,0)</f>
        <v>0</v>
      </c>
      <c r="J147" s="4">
        <f>$B$143</f>
        <v>0</v>
      </c>
      <c r="K147" s="3">
        <f>IFERROR(L147/$L$167,0)</f>
        <v>0</v>
      </c>
      <c r="L147" s="4">
        <f>$C$143</f>
        <v>0</v>
      </c>
      <c r="M147" s="3">
        <f>IFERROR(N147/$N$167,0)</f>
        <v>0</v>
      </c>
      <c r="N147" s="4">
        <f>$D$143</f>
        <v>0</v>
      </c>
      <c r="O147" s="3">
        <f>IFERROR(P147/$P$167,0)</f>
        <v>0</v>
      </c>
      <c r="P147" s="4">
        <f>$E$143</f>
        <v>0</v>
      </c>
      <c r="Q147" s="3">
        <f>IFERROR(R147/$R$167,0)</f>
        <v>0.0056023391812865487</v>
      </c>
      <c r="R147" s="4">
        <f>$F$143</f>
        <v>47900000</v>
      </c>
      <c r="T147" t="s">
        <f>$A$143</f>
        <v>129</v>
      </c>
      <c r="U147" s="3">
        <f>IFERROR(V147/$V147,0)</f>
        <v>0</v>
      </c>
      <c r="V147" s="4">
        <f>$B$143</f>
        <v>0</v>
      </c>
      <c r="W147" s="3">
        <f>IFERROR(X147/$V147,0)</f>
        <v>0</v>
      </c>
      <c r="X147" s="4">
        <f>$C$143</f>
        <v>0</v>
      </c>
      <c r="Y147" s="3">
        <f>IFERROR(Z147/$V147,0)</f>
        <v>0</v>
      </c>
      <c r="Z147" s="4">
        <f>$D$143</f>
        <v>0</v>
      </c>
      <c r="AA147" s="3">
        <f>IFERROR(AB147/$V147,0)</f>
        <v>0</v>
      </c>
      <c r="AB147" s="4">
        <f>$E$143</f>
        <v>0</v>
      </c>
      <c r="AC147" s="3">
        <f>IFERROR(AD147/$V147,0)</f>
        <v>0</v>
      </c>
      <c r="AD147" s="4">
        <f>$F$143</f>
        <v>47900000</v>
      </c>
    </row>
    <row r="148" spans="1:16384" ht="13.5">
      <c r="A148" t="s">
        <v>134</v>
      </c>
      <c r="B148" s="4">
        <v>355940000</v>
      </c>
      <c r="C148" s="4">
        <v>307020000</v>
      </c>
      <c r="D148" s="4">
        <v>1230000000</v>
      </c>
      <c r="E148" s="4">
        <v>2460000000</v>
      </c>
      <c r="F148" s="4">
        <v>2460000000</v>
      </c>
      <c r="H148" t="s">
        <f>$A$144</f>
        <v>130</v>
      </c>
      <c r="I148" s="3">
        <f>IFERROR(J148/$J$167,0)</f>
        <v>0.2009782016348774</v>
      </c>
      <c r="J148" s="4">
        <f>$B$144</f>
        <v>737590000</v>
      </c>
      <c r="K148" s="3">
        <f>IFERROR(L148/$L$167,0)</f>
        <v>0.21837075718015667</v>
      </c>
      <c r="L148" s="4">
        <f>$C$144</f>
        <v>836360000</v>
      </c>
      <c r="M148" s="3">
        <f>IFERROR(N148/$N$167,0)</f>
        <v>0.22569948186528496</v>
      </c>
      <c r="N148" s="4">
        <f>$D$144</f>
        <v>871200000</v>
      </c>
      <c r="O148" s="3">
        <f>IFERROR(P148/$P$167,0)</f>
        <v>0.16216216216216217</v>
      </c>
      <c r="P148" s="4">
        <f>$E$144</f>
        <v>1620000000</v>
      </c>
      <c r="Q148" s="3">
        <f>IFERROR(R148/$R$167,0)</f>
        <v>0.18947368421052629</v>
      </c>
      <c r="R148" s="4">
        <f>$F$144</f>
        <v>1620000000</v>
      </c>
      <c r="T148" t="s">
        <f>$A$144</f>
        <v>130</v>
      </c>
      <c r="U148" s="3">
        <f>IFERROR(V148/$V148,0)</f>
        <v>1</v>
      </c>
      <c r="V148" s="4">
        <f>$B$144</f>
        <v>737590000</v>
      </c>
      <c r="W148" s="3">
        <f>IFERROR(X148/$V148,0)</f>
        <v>1.1339090822814843</v>
      </c>
      <c r="X148" s="4">
        <f>$C$144</f>
        <v>836360000</v>
      </c>
      <c r="Y148" s="3">
        <f>IFERROR(Z148/$V148,0)</f>
        <v>1.1811439959869303</v>
      </c>
      <c r="Z148" s="4">
        <f>$D$144</f>
        <v>871200000</v>
      </c>
      <c r="AA148" s="3">
        <f>IFERROR(AB148/$V148,0)</f>
        <v>2.1963421412980111</v>
      </c>
      <c r="AB148" s="4">
        <f>$E$144</f>
        <v>1620000000</v>
      </c>
      <c r="AC148" s="3">
        <f>IFERROR(AD148/$V148,0)</f>
        <v>2.1963421412980111</v>
      </c>
      <c r="AD148" s="4">
        <f>$F$144</f>
        <v>1620000000</v>
      </c>
    </row>
    <row r="149" spans="1:16384" ht="13.5">
      <c r="A149" t="s">
        <v>135</v>
      </c>
      <c r="B149" s="4">
        <v>355940000</v>
      </c>
      <c r="C149" s="4">
        <v>307020000</v>
      </c>
      <c r="D149" s="4">
        <v>1230000000</v>
      </c>
      <c r="E149" s="4">
        <v>2460000000</v>
      </c>
      <c r="F149" s="4">
        <v>2460000000</v>
      </c>
      <c r="H149" t="s">
        <f>$A$145</f>
        <v>131</v>
      </c>
      <c r="I149" s="3">
        <f>IFERROR(J149/$J$167,0)</f>
        <v>0.49046321525885561</v>
      </c>
      <c r="J149" s="4">
        <f>$B$145</f>
        <v>1800000000</v>
      </c>
      <c r="K149" s="3">
        <f>IFERROR(L149/$L$167,0)</f>
        <v>0.51174934725848564</v>
      </c>
      <c r="L149" s="4">
        <f>$C$145</f>
        <v>1960000000</v>
      </c>
      <c r="M149" s="3">
        <f>IFERROR(N149/$N$167,0)</f>
        <v>0.27720207253886014</v>
      </c>
      <c r="N149" s="4">
        <f>$D$145</f>
        <v>1070000000.0000001</v>
      </c>
      <c r="O149" s="3">
        <f>IFERROR(P149/$P$167,0)</f>
        <v>0.19719719719719719</v>
      </c>
      <c r="P149" s="4">
        <f>$E$145</f>
        <v>1970000000</v>
      </c>
      <c r="Q149" s="3">
        <f>IFERROR(R149/$R$167,0)</f>
        <v>0.24795321637426898</v>
      </c>
      <c r="R149" s="4">
        <f>$F$145</f>
        <v>2120000000</v>
      </c>
      <c r="T149" t="s">
        <f>$A$145</f>
        <v>131</v>
      </c>
      <c r="U149" s="3">
        <f>IFERROR(V149/$V149,0)</f>
        <v>1</v>
      </c>
      <c r="V149" s="4">
        <f>$B$145</f>
        <v>1800000000</v>
      </c>
      <c r="W149" s="3">
        <f>IFERROR(X149/$V149,0)</f>
        <v>1.0888888888888888</v>
      </c>
      <c r="X149" s="4">
        <f>$C$145</f>
        <v>1960000000</v>
      </c>
      <c r="Y149" s="3">
        <f>IFERROR(Z149/$V149,0)</f>
        <v>0.59444444444444455</v>
      </c>
      <c r="Z149" s="4">
        <f>$D$145</f>
        <v>1070000000.0000001</v>
      </c>
      <c r="AA149" s="3">
        <f>IFERROR(AB149/$V149,0)</f>
        <v>1.0944444444444446</v>
      </c>
      <c r="AB149" s="4">
        <f>$E$145</f>
        <v>1970000000</v>
      </c>
      <c r="AC149" s="3">
        <f>IFERROR(AD149/$V149,0)</f>
        <v>1.1777777777777778</v>
      </c>
      <c r="AD149" s="4">
        <f>$F$145</f>
        <v>2120000000</v>
      </c>
    </row>
    <row r="150" spans="1:16384" ht="13.5">
      <c r="A150" t="s">
        <v>136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H150" t="s">
        <f>$A$146</f>
        <v>132</v>
      </c>
      <c r="I150" s="3">
        <f>IFERROR(J150/$J$167,0)</f>
        <v>0.49046321525885561</v>
      </c>
      <c r="J150" s="4">
        <f>$B$146</f>
        <v>1800000000</v>
      </c>
      <c r="K150" s="3">
        <f>IFERROR(L150/$L$167,0)</f>
        <v>0.51174934725848564</v>
      </c>
      <c r="L150" s="4">
        <f>$C$146</f>
        <v>1960000000</v>
      </c>
      <c r="M150" s="3">
        <f>IFERROR(N150/$N$167,0)</f>
        <v>0.27720207253886014</v>
      </c>
      <c r="N150" s="4">
        <f>$D$146</f>
        <v>1070000000.0000001</v>
      </c>
      <c r="O150" s="3">
        <f>IFERROR(P150/$P$167,0)</f>
        <v>0.19719719719719719</v>
      </c>
      <c r="P150" s="4">
        <f>$E$146</f>
        <v>1970000000</v>
      </c>
      <c r="Q150" s="3">
        <f>IFERROR(R150/$R$167,0)</f>
        <v>0.24795321637426898</v>
      </c>
      <c r="R150" s="4">
        <f>$F$146</f>
        <v>2120000000</v>
      </c>
      <c r="T150" t="s">
        <f>$A$146</f>
        <v>132</v>
      </c>
      <c r="U150" s="3">
        <f>IFERROR(V150/$V150,0)</f>
        <v>1</v>
      </c>
      <c r="V150" s="4">
        <f>$B$146</f>
        <v>1800000000</v>
      </c>
      <c r="W150" s="3">
        <f>IFERROR(X150/$V150,0)</f>
        <v>1.0888888888888888</v>
      </c>
      <c r="X150" s="4">
        <f>$C$146</f>
        <v>1960000000</v>
      </c>
      <c r="Y150" s="3">
        <f>IFERROR(Z150/$V150,0)</f>
        <v>0.59444444444444455</v>
      </c>
      <c r="Z150" s="4">
        <f>$D$146</f>
        <v>1070000000.0000001</v>
      </c>
      <c r="AA150" s="3">
        <f>IFERROR(AB150/$V150,0)</f>
        <v>1.0944444444444446</v>
      </c>
      <c r="AB150" s="4">
        <f>$E$146</f>
        <v>1970000000</v>
      </c>
      <c r="AC150" s="3">
        <f>IFERROR(AD150/$V150,0)</f>
        <v>1.1777777777777778</v>
      </c>
      <c r="AD150" s="4">
        <f>$F$146</f>
        <v>2120000000</v>
      </c>
    </row>
    <row r="151" spans="1:16384" ht="13.5">
      <c r="A151" t="s">
        <v>137</v>
      </c>
      <c r="B151" s="4">
        <v>7030000000</v>
      </c>
      <c r="C151" s="4">
        <v>7650000000</v>
      </c>
      <c r="D151" s="4">
        <v>7760000000</v>
      </c>
      <c r="E151" s="4">
        <v>15610000000</v>
      </c>
      <c r="F151" s="4">
        <v>17430000000</v>
      </c>
      <c r="H151" t="s">
        <f>$A$147</f>
        <v>133</v>
      </c>
      <c r="I151" s="3">
        <f>IFERROR(J151/$J$167,0)</f>
        <v>0</v>
      </c>
      <c r="J151" s="4">
        <f>$B$147</f>
        <v>0</v>
      </c>
      <c r="K151" s="3">
        <f>IFERROR(L151/$L$167,0)</f>
        <v>0</v>
      </c>
      <c r="L151" s="4">
        <f>$C$147</f>
        <v>0</v>
      </c>
      <c r="M151" s="3">
        <f>IFERROR(N151/$N$167,0)</f>
        <v>0</v>
      </c>
      <c r="N151" s="4">
        <f>$D$147</f>
        <v>0</v>
      </c>
      <c r="O151" s="3">
        <f>IFERROR(P151/$P$167,0)</f>
        <v>0</v>
      </c>
      <c r="P151" s="4">
        <f>$E$147</f>
        <v>0</v>
      </c>
      <c r="Q151" s="3">
        <f>IFERROR(R151/$R$167,0)</f>
        <v>0</v>
      </c>
      <c r="R151" s="4">
        <f>$F$147</f>
        <v>0</v>
      </c>
      <c r="T151" t="s">
        <f>$A$147</f>
        <v>133</v>
      </c>
      <c r="U151" s="3">
        <f>IFERROR(V151/$V151,0)</f>
        <v>0</v>
      </c>
      <c r="V151" s="4">
        <f>$B$147</f>
        <v>0</v>
      </c>
      <c r="W151" s="3">
        <f>IFERROR(X151/$V151,0)</f>
        <v>0</v>
      </c>
      <c r="X151" s="4">
        <f>$C$147</f>
        <v>0</v>
      </c>
      <c r="Y151" s="3">
        <f>IFERROR(Z151/$V151,0)</f>
        <v>0</v>
      </c>
      <c r="Z151" s="4">
        <f>$D$147</f>
        <v>0</v>
      </c>
      <c r="AA151" s="3">
        <f>IFERROR(AB151/$V151,0)</f>
        <v>0</v>
      </c>
      <c r="AB151" s="4">
        <f>$E$147</f>
        <v>0</v>
      </c>
      <c r="AC151" s="3">
        <f>IFERROR(AD151/$V151,0)</f>
        <v>0</v>
      </c>
      <c r="AD151" s="4">
        <f>$F$147</f>
        <v>0</v>
      </c>
    </row>
    <row r="152" spans="1:16384" ht="13.5">
      <c r="A152" t="s">
        <v>138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134</v>
      </c>
      <c r="I152" s="3">
        <f>IFERROR(J152/$J$167,0)</f>
        <v>0.096986376021798368</v>
      </c>
      <c r="J152" s="4">
        <f>$B$148</f>
        <v>355940000</v>
      </c>
      <c r="K152" s="3">
        <f>IFERROR(L152/$L$167,0)</f>
        <v>0.080161879895561353</v>
      </c>
      <c r="L152" s="4">
        <f>$C$148</f>
        <v>307020000</v>
      </c>
      <c r="M152" s="3">
        <f>IFERROR(N152/$N$167,0)</f>
        <v>0.31865284974093266</v>
      </c>
      <c r="N152" s="4">
        <f>$D$148</f>
        <v>1230000000</v>
      </c>
      <c r="O152" s="3">
        <f>IFERROR(P152/$P$167,0)</f>
        <v>0.24624624624624625</v>
      </c>
      <c r="P152" s="4">
        <f>$E$148</f>
        <v>2460000000</v>
      </c>
      <c r="Q152" s="3">
        <f>IFERROR(R152/$R$167,0)</f>
        <v>0.28771929824561399</v>
      </c>
      <c r="R152" s="4">
        <f>$F$148</f>
        <v>2460000000</v>
      </c>
      <c r="T152" t="s">
        <f>$A$148</f>
        <v>134</v>
      </c>
      <c r="U152" s="3">
        <f>IFERROR(V152/$V152,0)</f>
        <v>1</v>
      </c>
      <c r="V152" s="4">
        <f>$B$148</f>
        <v>355940000</v>
      </c>
      <c r="W152" s="3">
        <f>IFERROR(X152/$V152,0)</f>
        <v>0.86256110580434908</v>
      </c>
      <c r="X152" s="4">
        <f>$C$148</f>
        <v>307020000</v>
      </c>
      <c r="Y152" s="3">
        <f>IFERROR(Z152/$V152,0)</f>
        <v>3.4556385907737259</v>
      </c>
      <c r="Z152" s="4">
        <f>$D$148</f>
        <v>1230000000</v>
      </c>
      <c r="AA152" s="3">
        <f>IFERROR(AB152/$V152,0)</f>
        <v>6.9112771815474519</v>
      </c>
      <c r="AB152" s="4">
        <f>$E$148</f>
        <v>2460000000</v>
      </c>
      <c r="AC152" s="3">
        <f>IFERROR(AD152/$V152,0)</f>
        <v>6.9112771815474519</v>
      </c>
      <c r="AD152" s="4">
        <f>$F$148</f>
        <v>2460000000</v>
      </c>
    </row>
    <row r="153" spans="1:16384" ht="13.5">
      <c r="A153" t="s">
        <v>139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135</v>
      </c>
      <c r="I153" s="3">
        <f>IFERROR(J153/$J$167,0)</f>
        <v>0.096986376021798368</v>
      </c>
      <c r="J153" s="4">
        <f>$B$149</f>
        <v>355940000</v>
      </c>
      <c r="K153" s="3">
        <f>IFERROR(L153/$L$167,0)</f>
        <v>0.080161879895561353</v>
      </c>
      <c r="L153" s="4">
        <f>$C$149</f>
        <v>307020000</v>
      </c>
      <c r="M153" s="3">
        <f>IFERROR(N153/$N$167,0)</f>
        <v>0.31865284974093266</v>
      </c>
      <c r="N153" s="4">
        <f>$D$149</f>
        <v>1230000000</v>
      </c>
      <c r="O153" s="3">
        <f>IFERROR(P153/$P$167,0)</f>
        <v>0.24624624624624625</v>
      </c>
      <c r="P153" s="4">
        <f>$E$149</f>
        <v>2460000000</v>
      </c>
      <c r="Q153" s="3">
        <f>IFERROR(R153/$R$167,0)</f>
        <v>0.28771929824561399</v>
      </c>
      <c r="R153" s="4">
        <f>$F$149</f>
        <v>2460000000</v>
      </c>
      <c r="T153" t="s">
        <f>$A$149</f>
        <v>135</v>
      </c>
      <c r="U153" s="3">
        <f>IFERROR(V153/$V153,0)</f>
        <v>1</v>
      </c>
      <c r="V153" s="4">
        <f>$B$149</f>
        <v>355940000</v>
      </c>
      <c r="W153" s="3">
        <f>IFERROR(X153/$V153,0)</f>
        <v>0.86256110580434908</v>
      </c>
      <c r="X153" s="4">
        <f>$C$149</f>
        <v>307020000</v>
      </c>
      <c r="Y153" s="3">
        <f>IFERROR(Z153/$V153,0)</f>
        <v>3.4556385907737259</v>
      </c>
      <c r="Z153" s="4">
        <f>$D$149</f>
        <v>1230000000</v>
      </c>
      <c r="AA153" s="3">
        <f>IFERROR(AB153/$V153,0)</f>
        <v>6.9112771815474519</v>
      </c>
      <c r="AB153" s="4">
        <f>$E$149</f>
        <v>2460000000</v>
      </c>
      <c r="AC153" s="3">
        <f>IFERROR(AD153/$V153,0)</f>
        <v>6.9112771815474519</v>
      </c>
      <c r="AD153" s="4">
        <f>$F$149</f>
        <v>2460000000</v>
      </c>
    </row>
    <row r="154" spans="1:16384" ht="13.5">
      <c r="A154" t="s">
        <v>140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136</v>
      </c>
      <c r="I154" s="3">
        <f>IFERROR(J154/$J$167,0)</f>
        <v>0</v>
      </c>
      <c r="J154" s="4">
        <f>$B$150</f>
        <v>0</v>
      </c>
      <c r="K154" s="3">
        <f>IFERROR(L154/$L$167,0)</f>
        <v>0</v>
      </c>
      <c r="L154" s="4">
        <f>$C$150</f>
        <v>0</v>
      </c>
      <c r="M154" s="3">
        <f>IFERROR(N154/$N$167,0)</f>
        <v>0</v>
      </c>
      <c r="N154" s="4">
        <f>$D$150</f>
        <v>0</v>
      </c>
      <c r="O154" s="3">
        <f>IFERROR(P154/$P$167,0)</f>
        <v>0</v>
      </c>
      <c r="P154" s="4">
        <f>$E$150</f>
        <v>0</v>
      </c>
      <c r="Q154" s="3">
        <f>IFERROR(R154/$R$167,0)</f>
        <v>0</v>
      </c>
      <c r="R154" s="4">
        <f>$F$150</f>
        <v>0</v>
      </c>
      <c r="T154" t="s">
        <f>$A$150</f>
        <v>136</v>
      </c>
      <c r="U154" s="3">
        <f>IFERROR(V154/$V154,0)</f>
        <v>0</v>
      </c>
      <c r="V154" s="4">
        <f>$B$150</f>
        <v>0</v>
      </c>
      <c r="W154" s="3">
        <f>IFERROR(X154/$V154,0)</f>
        <v>0</v>
      </c>
      <c r="X154" s="4">
        <f>$C$150</f>
        <v>0</v>
      </c>
      <c r="Y154" s="3">
        <f>IFERROR(Z154/$V154,0)</f>
        <v>0</v>
      </c>
      <c r="Z154" s="4">
        <f>$D$150</f>
        <v>0</v>
      </c>
      <c r="AA154" s="3">
        <f>IFERROR(AB154/$V154,0)</f>
        <v>0</v>
      </c>
      <c r="AB154" s="4">
        <f>$E$150</f>
        <v>0</v>
      </c>
      <c r="AC154" s="3">
        <f>IFERROR(AD154/$V154,0)</f>
        <v>0</v>
      </c>
      <c r="AD154" s="4">
        <f>$F$150</f>
        <v>0</v>
      </c>
    </row>
    <row r="155" spans="1:16384" ht="13.5">
      <c r="A155" t="s">
        <v>141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137</v>
      </c>
      <c r="I155" s="3">
        <f>IFERROR(J155/$J$167,0)</f>
        <v>1.9155313351498637</v>
      </c>
      <c r="J155" s="4">
        <f>$B$151</f>
        <v>7030000000</v>
      </c>
      <c r="K155" s="3">
        <f>IFERROR(L155/$L$167,0)</f>
        <v>1.9973890339425588</v>
      </c>
      <c r="L155" s="4">
        <f>$C$151</f>
        <v>7650000000</v>
      </c>
      <c r="M155" s="3">
        <f>IFERROR(N155/$N$167,0)</f>
        <v>2.0103626943005182</v>
      </c>
      <c r="N155" s="4">
        <f>$D$151</f>
        <v>7760000000</v>
      </c>
      <c r="O155" s="3">
        <f>IFERROR(P155/$P$167,0)</f>
        <v>1.5625625625625625</v>
      </c>
      <c r="P155" s="4">
        <f>$E$151</f>
        <v>15610000000</v>
      </c>
      <c r="Q155" s="3">
        <f>IFERROR(R155/$R$167,0)</f>
        <v>2.0385964912280699</v>
      </c>
      <c r="R155" s="4">
        <f>$F$151</f>
        <v>17430000000</v>
      </c>
      <c r="T155" t="s">
        <f>$A$151</f>
        <v>137</v>
      </c>
      <c r="U155" s="3">
        <f>IFERROR(V155/$V155,0)</f>
        <v>1</v>
      </c>
      <c r="V155" s="4">
        <f>$B$151</f>
        <v>7030000000</v>
      </c>
      <c r="W155" s="3">
        <f>IFERROR(X155/$V155,0)</f>
        <v>1.0881934566145093</v>
      </c>
      <c r="X155" s="4">
        <f>$C$151</f>
        <v>7650000000</v>
      </c>
      <c r="Y155" s="3">
        <f>IFERROR(Z155/$V155,0)</f>
        <v>1.1038406827880511</v>
      </c>
      <c r="Z155" s="4">
        <f>$D$151</f>
        <v>7760000000</v>
      </c>
      <c r="AA155" s="3">
        <f>IFERROR(AB155/$V155,0)</f>
        <v>2.2204836415362732</v>
      </c>
      <c r="AB155" s="4">
        <f>$E$151</f>
        <v>15610000000</v>
      </c>
      <c r="AC155" s="3">
        <f>IFERROR(AD155/$V155,0)</f>
        <v>2.4793741109530583</v>
      </c>
      <c r="AD155" s="4">
        <f>$F$151</f>
        <v>17430000000</v>
      </c>
    </row>
    <row r="156" spans="1:16384" ht="13.5">
      <c r="A156" t="s">
        <v>142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H156" t="s">
        <f>$A$153</f>
        <v>139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139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16384" ht="13.5">
      <c r="A157" t="s">
        <v>143</v>
      </c>
      <c r="B157" s="4">
        <v>3660000000</v>
      </c>
      <c r="C157" s="4">
        <v>3810000000</v>
      </c>
      <c r="D157" s="4">
        <v>3910000000</v>
      </c>
      <c r="E157" s="4">
        <v>10030000000</v>
      </c>
      <c r="F157" s="4">
        <v>8570000000</v>
      </c>
      <c r="H157" t="s">
        <f>$A$154</f>
        <v>140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140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16384" ht="13.5">
      <c r="A158" t="s">
        <v>144</v>
      </c>
      <c r="B158" s="4">
        <v>706770000</v>
      </c>
      <c r="C158" s="4">
        <v>708960000</v>
      </c>
      <c r="D158" s="4">
        <v>2730000000</v>
      </c>
      <c r="E158" s="4">
        <v>8690000000</v>
      </c>
      <c r="F158" s="4">
        <v>7070000000</v>
      </c>
      <c r="H158" t="s">
        <f>$A$155</f>
        <v>141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</v>
      </c>
      <c r="R158" s="4">
        <f>$F$155</f>
        <v>0</v>
      </c>
      <c r="T158" t="s">
        <f>$A$155</f>
        <v>141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16384" ht="13.5">
      <c r="A159" t="s">
        <v>145</v>
      </c>
      <c r="B159" s="4">
        <v>945830000</v>
      </c>
      <c r="C159" s="4">
        <v>1080000000</v>
      </c>
      <c r="D159" s="4">
        <v>1170000000</v>
      </c>
      <c r="E159" s="4">
        <v>1350000000</v>
      </c>
      <c r="F159" s="4">
        <v>1550000000</v>
      </c>
      <c r="H159" t="s">
        <f>$A$156</f>
        <v>142</v>
      </c>
      <c r="I159" s="3">
        <f>IFERROR(J159/$J$167,0)</f>
        <v>0</v>
      </c>
      <c r="J159" s="4">
        <f>$B$156</f>
        <v>0</v>
      </c>
      <c r="K159" s="3">
        <f>IFERROR(L159/$L$167,0)</f>
        <v>0</v>
      </c>
      <c r="L159" s="4">
        <f>$C$156</f>
        <v>0</v>
      </c>
      <c r="M159" s="3">
        <f>IFERROR(N159/$N$167,0)</f>
        <v>0</v>
      </c>
      <c r="N159" s="4">
        <f>$D$156</f>
        <v>0</v>
      </c>
      <c r="O159" s="3">
        <f>IFERROR(P159/$P$167,0)</f>
        <v>0</v>
      </c>
      <c r="P159" s="4">
        <f>$E$156</f>
        <v>0</v>
      </c>
      <c r="Q159" s="3">
        <f>IFERROR(R159/$R$167,0)</f>
        <v>0</v>
      </c>
      <c r="R159" s="4">
        <f>$F$156</f>
        <v>0</v>
      </c>
      <c r="T159" t="s">
        <f>$A$156</f>
        <v>142</v>
      </c>
      <c r="U159" s="3">
        <f>IFERROR(V159/$V159,0)</f>
        <v>0</v>
      </c>
      <c r="V159" s="4">
        <f>$B$156</f>
        <v>0</v>
      </c>
      <c r="W159" s="3">
        <f>IFERROR(X159/$V159,0)</f>
        <v>0</v>
      </c>
      <c r="X159" s="4">
        <f>$C$156</f>
        <v>0</v>
      </c>
      <c r="Y159" s="3">
        <f>IFERROR(Z159/$V159,0)</f>
        <v>0</v>
      </c>
      <c r="Z159" s="4">
        <f>$D$156</f>
        <v>0</v>
      </c>
      <c r="AA159" s="3">
        <f>IFERROR(AB159/$V159,0)</f>
        <v>0</v>
      </c>
      <c r="AB159" s="4">
        <f>$E$156</f>
        <v>0</v>
      </c>
      <c r="AC159" s="3">
        <f>IFERROR(AD159/$V159,0)</f>
        <v>0</v>
      </c>
      <c r="AD159" s="4">
        <f>$F$156</f>
        <v>0</v>
      </c>
    </row>
    <row r="160" spans="1:16384" ht="13.5">
      <c r="A160" t="s">
        <v>146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144</v>
      </c>
      <c r="I160" s="3">
        <f>IFERROR(J160/$J$167,0)</f>
        <v>0.19258038147138964</v>
      </c>
      <c r="J160" s="4">
        <f>$B$158</f>
        <v>706770000</v>
      </c>
      <c r="K160" s="3">
        <f>IFERROR(L160/$L$167,0)</f>
        <v>0.18510704960835508</v>
      </c>
      <c r="L160" s="4">
        <f>$C$158</f>
        <v>708960000</v>
      </c>
      <c r="M160" s="3">
        <f>IFERROR(N160/$N$167,0)</f>
        <v>0.70725388601036265</v>
      </c>
      <c r="N160" s="4">
        <f>$D$158</f>
        <v>2730000000</v>
      </c>
      <c r="O160" s="3">
        <f>IFERROR(P160/$P$167,0)</f>
        <v>0.86986986986986992</v>
      </c>
      <c r="P160" s="4">
        <f>$E$158</f>
        <v>8690000000</v>
      </c>
      <c r="Q160" s="3">
        <f>IFERROR(R160/$R$167,0)</f>
        <v>0.82690058479532158</v>
      </c>
      <c r="R160" s="4">
        <f>$F$158</f>
        <v>7070000000</v>
      </c>
      <c r="T160" t="s">
        <f>$A$158</f>
        <v>144</v>
      </c>
      <c r="U160" s="3">
        <f>IFERROR(V160/$V160,0)</f>
        <v>1</v>
      </c>
      <c r="V160" s="4">
        <f>$B$158</f>
        <v>706770000</v>
      </c>
      <c r="W160" s="3">
        <f>IFERROR(X160/$V160,0)</f>
        <v>1.0030986035060911</v>
      </c>
      <c r="X160" s="4">
        <f>$C$158</f>
        <v>708960000</v>
      </c>
      <c r="Y160" s="3">
        <f>IFERROR(Z160/$V160,0)</f>
        <v>3.8626427267710852</v>
      </c>
      <c r="Z160" s="4">
        <f>$D$158</f>
        <v>2730000000</v>
      </c>
      <c r="AA160" s="3">
        <f>IFERROR(AB160/$V160,0)</f>
        <v>12.295371903165103</v>
      </c>
      <c r="AB160" s="4">
        <f>$E$158</f>
        <v>8690000000</v>
      </c>
      <c r="AC160" s="3">
        <f>IFERROR(AD160/$V160,0)</f>
        <v>10.003254241125118</v>
      </c>
      <c r="AD160" s="4">
        <f>$F$158</f>
        <v>7070000000</v>
      </c>
    </row>
    <row r="161" spans="1:16384" ht="13.5">
      <c r="A161" t="s">
        <v>147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H161" t="s">
        <f>$A$159</f>
        <v>145</v>
      </c>
      <c r="I161" s="3">
        <f>IFERROR(J161/$J$167,0)</f>
        <v>0.25771934604904634</v>
      </c>
      <c r="J161" s="4">
        <f>$B$159</f>
        <v>945830000</v>
      </c>
      <c r="K161" s="3">
        <f>IFERROR(L161/$L$167,0)</f>
        <v>0.28198433420365537</v>
      </c>
      <c r="L161" s="4">
        <f>$C$159</f>
        <v>1080000000</v>
      </c>
      <c r="M161" s="3">
        <f>IFERROR(N161/$N$167,0)</f>
        <v>0.30310880829015546</v>
      </c>
      <c r="N161" s="4">
        <f>$D$159</f>
        <v>1170000000</v>
      </c>
      <c r="O161" s="3">
        <f>IFERROR(P161/$P$167,0)</f>
        <v>0.13513513513513514</v>
      </c>
      <c r="P161" s="4">
        <f>$E$159</f>
        <v>1350000000</v>
      </c>
      <c r="Q161" s="3">
        <f>IFERROR(R161/$R$167,0)</f>
        <v>0.18128654970760233</v>
      </c>
      <c r="R161" s="4">
        <f>$F$159</f>
        <v>1550000000</v>
      </c>
      <c r="T161" t="s">
        <f>$A$159</f>
        <v>145</v>
      </c>
      <c r="U161" s="3">
        <f>IFERROR(V161/$V161,0)</f>
        <v>1</v>
      </c>
      <c r="V161" s="4">
        <f>$B$159</f>
        <v>945830000</v>
      </c>
      <c r="W161" s="3">
        <f>IFERROR(X161/$V161,0)</f>
        <v>1.1418542444202446</v>
      </c>
      <c r="X161" s="4">
        <f>$C$159</f>
        <v>1080000000</v>
      </c>
      <c r="Y161" s="3">
        <f>IFERROR(Z161/$V161,0)</f>
        <v>1.2370087647885983</v>
      </c>
      <c r="Z161" s="4">
        <f>$D$159</f>
        <v>1170000000</v>
      </c>
      <c r="AA161" s="3">
        <f>IFERROR(AB161/$V161,0)</f>
        <v>1.4273178055253057</v>
      </c>
      <c r="AB161" s="4">
        <f>$E$159</f>
        <v>1350000000</v>
      </c>
      <c r="AC161" s="3">
        <f>IFERROR(AD161/$V161,0)</f>
        <v>1.6387722952327586</v>
      </c>
      <c r="AD161" s="4">
        <f>$F$159</f>
        <v>1550000000</v>
      </c>
    </row>
    <row r="162" spans="1:16384" ht="13.5">
      <c r="A162" t="s">
        <v>148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148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148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16384" ht="13.5">
      <c r="A163" t="s">
        <v>149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149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149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16384" ht="13.5">
      <c r="A164" t="s">
        <v>150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151</v>
      </c>
      <c r="I164" s="3">
        <f>IFERROR(J164/$J$167,0)</f>
        <v>0</v>
      </c>
      <c r="J164" s="4">
        <f>$B$165</f>
        <v>0</v>
      </c>
      <c r="K164" s="3">
        <f>IFERROR(L164/$L$167,0)</f>
        <v>0</v>
      </c>
      <c r="L164" s="4">
        <f>$C$165</f>
        <v>0</v>
      </c>
      <c r="M164" s="3">
        <f>IFERROR(N164/$N$167,0)</f>
        <v>0</v>
      </c>
      <c r="N164" s="4">
        <f>$D$165</f>
        <v>0</v>
      </c>
      <c r="O164" s="3">
        <f>IFERROR(P164/$P$167,0)</f>
        <v>0</v>
      </c>
      <c r="P164" s="4">
        <f>$E$165</f>
        <v>0</v>
      </c>
      <c r="Q164" s="3">
        <f>IFERROR(R164/$R$167,0)</f>
        <v>0</v>
      </c>
      <c r="R164" s="4">
        <f>$F$165</f>
        <v>0</v>
      </c>
      <c r="T164" t="s">
        <f>$A$165</f>
        <v>151</v>
      </c>
      <c r="U164" s="3">
        <f>IFERROR(V164/$V164,0)</f>
        <v>0</v>
      </c>
      <c r="V164" s="4">
        <f>$B$165</f>
        <v>0</v>
      </c>
      <c r="W164" s="3">
        <f>IFERROR(X164/$V164,0)</f>
        <v>0</v>
      </c>
      <c r="X164" s="4">
        <f>$C$165</f>
        <v>0</v>
      </c>
      <c r="Y164" s="3">
        <f>IFERROR(Z164/$V164,0)</f>
        <v>0</v>
      </c>
      <c r="Z164" s="4">
        <f>$D$165</f>
        <v>0</v>
      </c>
      <c r="AA164" s="3">
        <f>IFERROR(AB164/$V164,0)</f>
        <v>0</v>
      </c>
      <c r="AB164" s="4">
        <f>$E$165</f>
        <v>0</v>
      </c>
      <c r="AC164" s="3">
        <f>IFERROR(AD164/$V164,0)</f>
        <v>0</v>
      </c>
      <c r="AD164" s="4">
        <f>$F$165</f>
        <v>0</v>
      </c>
    </row>
    <row r="165" spans="1:16384" ht="13.5">
      <c r="A165" t="s">
        <v>151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H165" t="s">
        <f>$A$167</f>
        <v>154</v>
      </c>
      <c r="I165" s="3">
        <f>IFERROR(J165/$J$167,0)</f>
        <v>0</v>
      </c>
      <c r="J165" s="4">
        <f>$B$167</f>
        <v>0</v>
      </c>
      <c r="K165" s="3">
        <f>IFERROR(L165/$L$167,0)</f>
        <v>0</v>
      </c>
      <c r="L165" s="4">
        <f>$C$167</f>
        <v>0</v>
      </c>
      <c r="M165" s="3">
        <f>IFERROR(N165/$N$167,0)</f>
        <v>0</v>
      </c>
      <c r="N165" s="4">
        <f>$D$167</f>
        <v>0</v>
      </c>
      <c r="O165" s="3">
        <f>IFERROR(P165/$P$167,0)</f>
        <v>0</v>
      </c>
      <c r="P165" s="4">
        <f>$E$167</f>
        <v>0</v>
      </c>
      <c r="Q165" s="3">
        <f>IFERROR(R165/$R$167,0)</f>
        <v>0</v>
      </c>
      <c r="R165" s="4">
        <f>$F$167</f>
        <v>0</v>
      </c>
      <c r="T165" t="s">
        <f>$A$167</f>
        <v>154</v>
      </c>
      <c r="U165" s="3">
        <f>IFERROR(V165/$V165,0)</f>
        <v>0</v>
      </c>
      <c r="V165" s="4">
        <f>$B$167</f>
        <v>0</v>
      </c>
      <c r="W165" s="3">
        <f>IFERROR(X165/$V165,0)</f>
        <v>0</v>
      </c>
      <c r="X165" s="4">
        <f>$C$167</f>
        <v>0</v>
      </c>
      <c r="Y165" s="3">
        <f>IFERROR(Z165/$V165,0)</f>
        <v>0</v>
      </c>
      <c r="Z165" s="4">
        <f>$D$167</f>
        <v>0</v>
      </c>
      <c r="AA165" s="3">
        <f>IFERROR(AB165/$V165,0)</f>
        <v>0</v>
      </c>
      <c r="AB165" s="4">
        <f>$E$167</f>
        <v>0</v>
      </c>
      <c r="AC165" s="3">
        <f>IFERROR(AD165/$V165,0)</f>
        <v>0</v>
      </c>
      <c r="AD165" s="4">
        <f>$F$167</f>
        <v>0</v>
      </c>
    </row>
    <row r="166" spans="1:16384" ht="13.5">
      <c r="A166" t="s">
        <v>152</v>
      </c>
      <c r="B166" s="4">
        <v>3660000000</v>
      </c>
      <c r="C166" s="4">
        <v>3810000000</v>
      </c>
      <c r="D166" s="4">
        <v>3910000000</v>
      </c>
      <c r="E166" s="4">
        <v>10030000000</v>
      </c>
      <c r="F166" s="4">
        <v>8570000000</v>
      </c>
      <c r="H166" t="s">
        <f>$A$168</f>
        <v>153</v>
      </c>
      <c r="I166" s="3">
        <f>IFERROR(J166/$J$167,0)</f>
        <v>0.0041525885558583104</v>
      </c>
      <c r="J166" s="4">
        <f>$B$168</f>
        <v>15240000</v>
      </c>
      <c r="K166" s="3">
        <f>IFERROR(L166/$L$167,0)</f>
        <v>0.0071331592689295037</v>
      </c>
      <c r="L166" s="4">
        <f>$C$168</f>
        <v>27320000</v>
      </c>
      <c r="M166" s="3">
        <f>IFERROR(N166/$N$167,0)</f>
        <v>-0.012357512953367875</v>
      </c>
      <c r="N166" s="4">
        <f>$D$168</f>
        <v>-47700000</v>
      </c>
      <c r="O166" s="3">
        <f>IFERROR(P166/$P$167,0)</f>
        <v>-0.0037537537537537537</v>
      </c>
      <c r="P166" s="4">
        <f>$E$168</f>
        <v>-37500000</v>
      </c>
      <c r="Q166" s="3">
        <f>IFERROR(R166/$R$167,0)</f>
        <v>-0.0031111111111111109</v>
      </c>
      <c r="R166" s="4">
        <f>$F$168</f>
        <v>-26600000</v>
      </c>
      <c r="T166" t="s">
        <f>$A$168</f>
        <v>153</v>
      </c>
      <c r="U166" s="3">
        <f>IFERROR(V166/$V166,0)</f>
        <v>1</v>
      </c>
      <c r="V166" s="4">
        <f>$B$168</f>
        <v>15240000</v>
      </c>
      <c r="W166" s="3">
        <f>IFERROR(X166/$V166,0)</f>
        <v>1.7926509186351707</v>
      </c>
      <c r="X166" s="4">
        <f>$C$168</f>
        <v>27320000</v>
      </c>
      <c r="Y166" s="3">
        <f>IFERROR(Z166/$V166,0)</f>
        <v>-3.1299212598425199</v>
      </c>
      <c r="Z166" s="4">
        <f>$D$168</f>
        <v>-47700000</v>
      </c>
      <c r="AA166" s="3">
        <f>IFERROR(AB166/$V166,0)</f>
        <v>-2.4606299212598426</v>
      </c>
      <c r="AB166" s="4">
        <f>$E$168</f>
        <v>-37500000</v>
      </c>
      <c r="AC166" s="3">
        <f>IFERROR(AD166/$V166,0)</f>
        <v>-1.7454068241469816</v>
      </c>
      <c r="AD166" s="4">
        <f>$F$168</f>
        <v>-26600000</v>
      </c>
    </row>
    <row r="167" spans="1:16384" ht="13.5">
      <c r="A167" t="s">
        <v>154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H167" t="s">
        <f>$A$169</f>
        <v>155</v>
      </c>
      <c r="I167" s="3">
        <f>IFERROR(J167/$J$167,0)</f>
        <v>1</v>
      </c>
      <c r="J167" s="4">
        <f>$B$169</f>
        <v>3670000000</v>
      </c>
      <c r="K167" s="3">
        <f>IFERROR(L167/$L$167,0)</f>
        <v>1</v>
      </c>
      <c r="L167" s="4">
        <f>$C$169</f>
        <v>3830000000</v>
      </c>
      <c r="M167" s="3">
        <f>IFERROR(N167/$N$167,0)</f>
        <v>1</v>
      </c>
      <c r="N167" s="4">
        <f>$D$169</f>
        <v>3860000000</v>
      </c>
      <c r="O167" s="3">
        <f>IFERROR(P167/$P$167,0)</f>
        <v>1</v>
      </c>
      <c r="P167" s="4">
        <f>$E$169</f>
        <v>9990000000</v>
      </c>
      <c r="Q167" s="3">
        <f>IFERROR(R167/$R$167,0)</f>
        <v>1</v>
      </c>
      <c r="R167" s="4">
        <f>$F$169</f>
        <v>8550000000.000001</v>
      </c>
      <c r="T167" t="s">
        <f>$A$169</f>
        <v>155</v>
      </c>
      <c r="U167" s="3">
        <f>IFERROR(V167/$V167,0)</f>
        <v>1</v>
      </c>
      <c r="V167" s="4">
        <f>$B$169</f>
        <v>3670000000</v>
      </c>
      <c r="W167" s="3">
        <f>IFERROR(X167/$V167,0)</f>
        <v>1.0435967302452316</v>
      </c>
      <c r="X167" s="4">
        <f>$C$169</f>
        <v>3830000000</v>
      </c>
      <c r="Y167" s="3">
        <f>IFERROR(Z167/$V167,0)</f>
        <v>1.0517711171662125</v>
      </c>
      <c r="Z167" s="4">
        <f>$D$169</f>
        <v>3860000000</v>
      </c>
      <c r="AA167" s="3">
        <f>IFERROR(AB167/$V167,0)</f>
        <v>2.7220708446866486</v>
      </c>
      <c r="AB167" s="4">
        <f>$E$169</f>
        <v>9990000000</v>
      </c>
      <c r="AC167" s="3">
        <f>IFERROR(AD167/$V167,0)</f>
        <v>2.3297002724795641</v>
      </c>
      <c r="AD167" s="4">
        <f>$F$169</f>
        <v>8550000000.000001</v>
      </c>
    </row>
    <row r="168" spans="1:16384" ht="13.5">
      <c r="A168" t="s">
        <v>153</v>
      </c>
      <c r="B168" s="4">
        <v>15240000</v>
      </c>
      <c r="C168" s="4">
        <v>27320000</v>
      </c>
      <c r="D168" s="4">
        <v>-47700000</v>
      </c>
      <c r="E168" s="4">
        <v>-37500000</v>
      </c>
      <c r="F168" s="4">
        <v>-26600000</v>
      </c>
    </row>
    <row r="169" spans="1:16384" ht="13.5">
      <c r="A169" t="s">
        <v>155</v>
      </c>
      <c r="B169" s="4">
        <v>3670000000</v>
      </c>
      <c r="C169" s="4">
        <v>3830000000</v>
      </c>
      <c r="D169" s="4">
        <v>3860000000</v>
      </c>
      <c r="E169" s="4">
        <v>9990000000</v>
      </c>
      <c r="F169" s="4">
        <v>8550000000.000001</v>
      </c>
    </row>
    <row r="170" spans="1:16384" ht="13.5">
      <c r="A170" t="s">
        <v>156</v>
      </c>
      <c r="B170" s="4">
        <v>10710000000</v>
      </c>
      <c r="C170" s="4">
        <v>11490000000</v>
      </c>
      <c r="D170" s="4">
        <v>11620000000</v>
      </c>
      <c r="E170" s="4">
        <v>25600000000</v>
      </c>
      <c r="F170" s="4">
        <v>25980000000</v>
      </c>
    </row>
    <row r="177" spans="1:16384" ht="13.23529411764706">
      <c r="A177" t="s">
        <v>157</v>
      </c>
      <c r="B177">
        <v>2015</v>
      </c>
      <c r="C177">
        <v>2016</v>
      </c>
      <c r="D177">
        <v>2017</v>
      </c>
      <c r="E177">
        <v>2018</v>
      </c>
      <c r="F177">
        <v>2019</v>
      </c>
      <c r="H177" s="2" t="s">
        <v>158</v>
      </c>
      <c r="I177" s="9">
        <v>2015</v>
      </c>
      <c r="J177" s="9">
        <f>$B$90</f>
        <v>2015</v>
      </c>
      <c r="K177" s="9">
        <v>2016</v>
      </c>
      <c r="L177" s="9">
        <f>$C$90</f>
        <v>2016</v>
      </c>
      <c r="M177" s="9">
        <v>2017</v>
      </c>
      <c r="N177" s="9">
        <f>$D$90</f>
        <v>2017</v>
      </c>
      <c r="O177" s="9">
        <v>2018</v>
      </c>
      <c r="P177" s="9">
        <f>$E$90</f>
        <v>2018</v>
      </c>
      <c r="Q177" s="9">
        <v>2019</v>
      </c>
      <c r="R177" s="9">
        <f>$F$90</f>
        <v>2019</v>
      </c>
      <c r="T177" s="2" t="s">
        <v>159</v>
      </c>
      <c r="U177" s="9">
        <v>2015</v>
      </c>
      <c r="V177" s="9">
        <f>$B$90</f>
        <v>2015</v>
      </c>
      <c r="W177" s="9">
        <v>2016</v>
      </c>
      <c r="X177" s="9">
        <f>$C$90</f>
        <v>2016</v>
      </c>
      <c r="Y177" s="9">
        <v>2017</v>
      </c>
      <c r="Z177" s="9">
        <f>$D$90</f>
        <v>2017</v>
      </c>
      <c r="AA177" s="9">
        <v>2018</v>
      </c>
      <c r="AB177" s="9">
        <f>$E$90</f>
        <v>2018</v>
      </c>
      <c r="AC177" s="9">
        <v>2019</v>
      </c>
      <c r="AD177" s="9">
        <f>$F$90</f>
        <v>2019</v>
      </c>
    </row>
    <row r="178" spans="1:16384" ht="13.23529411764706">
      <c r="A178" t="s">
        <v>160</v>
      </c>
      <c r="B178" s="4">
        <v>301800000</v>
      </c>
      <c r="C178" s="4">
        <v>361200000</v>
      </c>
      <c r="D178" s="4">
        <v>336500000</v>
      </c>
      <c r="E178" s="4">
        <v>546000000</v>
      </c>
      <c r="F178" s="4">
        <v>685600000</v>
      </c>
      <c r="H178" t="s">
        <f>A27</f>
        <v>14</v>
      </c>
      <c r="I178" s="3">
        <f>IFERROR(J178/$J$178,0)</f>
        <v>1</v>
      </c>
      <c r="J178" s="4">
        <f>B27</f>
        <v>2460000000</v>
      </c>
      <c r="K178" s="3">
        <f>IFERROR(L178/$L$178,0)</f>
        <v>1</v>
      </c>
      <c r="L178" s="4">
        <f>C27</f>
        <v>2560000000</v>
      </c>
      <c r="M178" s="3">
        <f>IFERROR(N178/$N$178,0)</f>
        <v>1</v>
      </c>
      <c r="N178" s="4">
        <f>D27</f>
        <v>2570000000</v>
      </c>
      <c r="O178" s="3">
        <f>IFERROR(P178/$P$178,0)</f>
        <v>1</v>
      </c>
      <c r="P178" s="4">
        <f>E27</f>
        <v>4280000000.0000005</v>
      </c>
      <c r="Q178" s="3">
        <f>IFERROR(R178/$R$178,0)</f>
        <v>1</v>
      </c>
      <c r="R178" s="4">
        <f>F27</f>
        <v>5150000000</v>
      </c>
      <c r="T178" t="s">
        <f>A27</f>
        <v>14</v>
      </c>
      <c r="U178" s="3">
        <f>IFERROR(V178/$V178,0)</f>
        <v>1</v>
      </c>
      <c r="V178" s="4">
        <f>B27</f>
        <v>2460000000</v>
      </c>
      <c r="W178" s="3">
        <f>IFERROR(X178/$V178,0)</f>
        <v>1.0406504065040652</v>
      </c>
      <c r="X178" s="4">
        <f>C27</f>
        <v>2560000000</v>
      </c>
      <c r="Y178" s="3">
        <f>IFERROR(Z178/$V178,0)</f>
        <v>1.0447154471544715</v>
      </c>
      <c r="Z178" s="4">
        <f>D27</f>
        <v>2570000000</v>
      </c>
      <c r="AA178" s="3">
        <f>IFERROR(AB178/$V178,0)</f>
        <v>1.7398373983739839</v>
      </c>
      <c r="AB178" s="4">
        <f>E27</f>
        <v>4280000000.0000005</v>
      </c>
      <c r="AC178" s="3">
        <f>IFERROR(AD178/$V178,0)</f>
        <v>2.0934959349593494</v>
      </c>
      <c r="AD178" s="4">
        <f>F27</f>
        <v>5150000000</v>
      </c>
    </row>
    <row r="179" spans="1:16384" ht="13.23529411764706">
      <c r="A179" t="s">
        <v>54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H179" t="s">
        <f>A178</f>
        <v>160</v>
      </c>
      <c r="I179" s="3">
        <f>IFERROR(J179/$J$178,0)</f>
        <v>0.12268292682926829</v>
      </c>
      <c r="J179" s="4">
        <f>B178</f>
        <v>301800000</v>
      </c>
      <c r="K179" s="3">
        <f>IFERROR(L179/$L$178,0)</f>
        <v>0.14109374999999999</v>
      </c>
      <c r="L179" s="4">
        <f>C178</f>
        <v>361200000</v>
      </c>
      <c r="M179" s="3">
        <f>IFERROR(N179/$N$178,0)</f>
        <v>0.13093385214007783</v>
      </c>
      <c r="N179" s="4">
        <f>D178</f>
        <v>336500000</v>
      </c>
      <c r="O179" s="3">
        <f>IFERROR(P179/$P$178,0)</f>
        <v>0.1275700934579439</v>
      </c>
      <c r="P179" s="4">
        <f>E178</f>
        <v>546000000</v>
      </c>
      <c r="Q179" s="3">
        <f>IFERROR(R179/$R$178,0)</f>
        <v>3.9470102531530689e-11</v>
      </c>
      <c r="R179" s="4">
        <f>F28</f>
        <v>0.20327102803738303</v>
      </c>
      <c r="T179" t="s">
        <f>A178</f>
        <v>160</v>
      </c>
      <c r="U179" s="3">
        <f>IFERROR(V179/$V179,0)</f>
        <v>1</v>
      </c>
      <c r="V179" s="4">
        <f>B178</f>
        <v>301800000</v>
      </c>
      <c r="W179" s="3">
        <f>IFERROR(X179/$V179,0)</f>
        <v>1.1968190854870775</v>
      </c>
      <c r="X179" s="4">
        <f>C178</f>
        <v>361200000</v>
      </c>
      <c r="Y179" s="3">
        <f>IFERROR(Z179/$V179,0)</f>
        <v>1.1149768058316767</v>
      </c>
      <c r="Z179" s="4">
        <f>D178</f>
        <v>336500000</v>
      </c>
      <c r="AA179" s="3">
        <f>IFERROR(AB179/$V179,0)</f>
        <v>1.8091451292246521</v>
      </c>
      <c r="AB179" s="4">
        <f>E178</f>
        <v>546000000</v>
      </c>
      <c r="AC179" s="3">
        <f>IFERROR(AD179/$V179,0)</f>
        <v>6.7352891993831352e-10</v>
      </c>
      <c r="AD179" s="4">
        <f>F28</f>
        <v>0.20327102803738303</v>
      </c>
    </row>
    <row r="180" spans="1:16384" ht="13.23529411764706">
      <c r="A180" t="s">
        <v>161</v>
      </c>
      <c r="B180" s="4">
        <v>337570000</v>
      </c>
      <c r="C180" s="4">
        <v>365230000</v>
      </c>
      <c r="D180" s="4">
        <v>403900000</v>
      </c>
      <c r="E180" s="4">
        <v>662400000</v>
      </c>
      <c r="F180" s="4">
        <v>913100000</v>
      </c>
      <c r="H180" t="s">
        <f>A179</f>
        <v>54</v>
      </c>
      <c r="I180" s="3">
        <f>IFERROR(J180/$J$178,0)</f>
        <v>0</v>
      </c>
      <c r="J180" s="4">
        <f>B179</f>
        <v>0</v>
      </c>
      <c r="K180" s="3">
        <f>IFERROR(L180/$L$178,0)</f>
        <v>0</v>
      </c>
      <c r="L180" s="4">
        <f>C179</f>
        <v>0</v>
      </c>
      <c r="M180" s="3">
        <f>IFERROR(N180/$N$178,0)</f>
        <v>0</v>
      </c>
      <c r="N180" s="4">
        <f>D179</f>
        <v>0</v>
      </c>
      <c r="O180" s="3">
        <f>IFERROR(P180/$P$178,0)</f>
        <v>0</v>
      </c>
      <c r="P180" s="4">
        <f>E179</f>
        <v>0</v>
      </c>
      <c r="Q180" s="3">
        <f>IFERROR(R180/$R$178,0)</f>
        <v>0.69902912621359226</v>
      </c>
      <c r="R180" s="4">
        <f>F29</f>
        <v>3600000000</v>
      </c>
      <c r="T180" t="s">
        <f>A179</f>
        <v>54</v>
      </c>
      <c r="U180" s="3">
        <f>IFERROR(V180/$V180,0)</f>
        <v>0</v>
      </c>
      <c r="V180" s="4">
        <f>B179</f>
        <v>0</v>
      </c>
      <c r="W180" s="3">
        <f>IFERROR(X180/$V180,0)</f>
        <v>0</v>
      </c>
      <c r="X180" s="4">
        <f>C179</f>
        <v>0</v>
      </c>
      <c r="Y180" s="3">
        <f>IFERROR(Z180/$V180,0)</f>
        <v>0</v>
      </c>
      <c r="Z180" s="4">
        <f>D179</f>
        <v>0</v>
      </c>
      <c r="AA180" s="3">
        <f>IFERROR(AB180/$V180,0)</f>
        <v>0</v>
      </c>
      <c r="AB180" s="4">
        <f>E179</f>
        <v>0</v>
      </c>
      <c r="AC180" s="3">
        <f>IFERROR(AD180/$V180,0)</f>
        <v>0</v>
      </c>
      <c r="AD180" s="4">
        <f>F29</f>
        <v>3600000000</v>
      </c>
    </row>
    <row r="181" spans="1:16384" ht="13.23529411764706">
      <c r="A181" t="s">
        <v>162</v>
      </c>
      <c r="B181" s="4">
        <v>337570000</v>
      </c>
      <c r="C181" s="4">
        <v>365230000</v>
      </c>
      <c r="D181" s="4">
        <v>403900000</v>
      </c>
      <c r="E181" s="4">
        <v>662400000</v>
      </c>
      <c r="F181" s="4">
        <v>913100000</v>
      </c>
      <c r="H181" t="s">
        <f>A180</f>
        <v>161</v>
      </c>
      <c r="I181" s="3">
        <f>IFERROR(J181/$J$178,0)</f>
        <v>0.13722357723577236</v>
      </c>
      <c r="J181" s="4">
        <f>B180</f>
        <v>337570000</v>
      </c>
      <c r="K181" s="3">
        <f>IFERROR(L181/$L$178,0)</f>
        <v>0.14266796875000001</v>
      </c>
      <c r="L181" s="4">
        <f>C180</f>
        <v>365230000</v>
      </c>
      <c r="M181" s="3">
        <f>IFERROR(N181/$N$178,0)</f>
        <v>0.15715953307392996</v>
      </c>
      <c r="N181" s="4">
        <f>D180</f>
        <v>403900000</v>
      </c>
      <c r="O181" s="3">
        <f>IFERROR(P181/$P$178,0)</f>
        <v>0.15476635514018691</v>
      </c>
      <c r="P181" s="4">
        <f>E180</f>
        <v>662400000</v>
      </c>
      <c r="Q181" s="3">
        <f>IFERROR(R181/$R$178,0)</f>
        <v>0.52038834951456314</v>
      </c>
      <c r="R181" s="4">
        <f>F30</f>
        <v>2680000000</v>
      </c>
      <c r="T181" t="s">
        <f>A180</f>
        <v>161</v>
      </c>
      <c r="U181" s="3">
        <f>IFERROR(V181/$V181,0)</f>
        <v>1</v>
      </c>
      <c r="V181" s="4">
        <f>B180</f>
        <v>337570000</v>
      </c>
      <c r="W181" s="3">
        <f>IFERROR(X181/$V181,0)</f>
        <v>1.0819385608910745</v>
      </c>
      <c r="X181" s="4">
        <f>C180</f>
        <v>365230000</v>
      </c>
      <c r="Y181" s="3">
        <f>IFERROR(Z181/$V181,0)</f>
        <v>1.1964925793168824</v>
      </c>
      <c r="Z181" s="4">
        <f>D180</f>
        <v>403900000</v>
      </c>
      <c r="AA181" s="3">
        <f>IFERROR(AB181/$V181,0)</f>
        <v>1.9622596794738869</v>
      </c>
      <c r="AB181" s="4">
        <f>E180</f>
        <v>662400000</v>
      </c>
      <c r="AC181" s="3">
        <f>IFERROR(AD181/$V181,0)</f>
        <v>7.9390941138134314</v>
      </c>
      <c r="AD181" s="4">
        <f>F30</f>
        <v>2680000000</v>
      </c>
    </row>
    <row r="182" spans="1:16384" ht="13.23529411764706">
      <c r="A182" t="s">
        <v>163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H182" t="s">
        <f>A181</f>
        <v>162</v>
      </c>
      <c r="I182" s="3">
        <f>IFERROR(J182/$J$178,0)</f>
        <v>0.13722357723577236</v>
      </c>
      <c r="J182" s="4">
        <f>B181</f>
        <v>337570000</v>
      </c>
      <c r="K182" s="3">
        <f>IFERROR(L182/$L$178,0)</f>
        <v>0.14266796875000001</v>
      </c>
      <c r="L182" s="4">
        <f>C181</f>
        <v>365230000</v>
      </c>
      <c r="M182" s="3">
        <f>IFERROR(N182/$N$178,0)</f>
        <v>0.15715953307392996</v>
      </c>
      <c r="N182" s="4">
        <f>D181</f>
        <v>403900000</v>
      </c>
      <c r="O182" s="3">
        <f>IFERROR(P182/$P$178,0)</f>
        <v>0.15476635514018691</v>
      </c>
      <c r="P182" s="4">
        <f>E181</f>
        <v>662400000</v>
      </c>
      <c r="Q182" s="3">
        <f>IFERROR(R182/$R$178,0)</f>
        <v>0.17730097087378641</v>
      </c>
      <c r="R182" s="4">
        <f>F31</f>
        <v>913100000</v>
      </c>
      <c r="T182" t="s">
        <f>A181</f>
        <v>162</v>
      </c>
      <c r="U182" s="3">
        <f>IFERROR(V182/$V182,0)</f>
        <v>1</v>
      </c>
      <c r="V182" s="4">
        <f>B181</f>
        <v>337570000</v>
      </c>
      <c r="W182" s="3">
        <f>IFERROR(X182/$V182,0)</f>
        <v>1.0819385608910745</v>
      </c>
      <c r="X182" s="4">
        <f>C181</f>
        <v>365230000</v>
      </c>
      <c r="Y182" s="3">
        <f>IFERROR(Z182/$V182,0)</f>
        <v>1.1964925793168824</v>
      </c>
      <c r="Z182" s="4">
        <f>D181</f>
        <v>403900000</v>
      </c>
      <c r="AA182" s="3">
        <f>IFERROR(AB182/$V182,0)</f>
        <v>1.9622596794738869</v>
      </c>
      <c r="AB182" s="4">
        <f>E181</f>
        <v>662400000</v>
      </c>
      <c r="AC182" s="3">
        <f>IFERROR(AD182/$V182,0)</f>
        <v>2.7049204609414343</v>
      </c>
      <c r="AD182" s="4">
        <f>F31</f>
        <v>913100000</v>
      </c>
    </row>
    <row r="183" spans="1:16384" ht="13.23529411764706">
      <c r="A183" t="s">
        <v>164</v>
      </c>
      <c r="B183" s="4">
        <v>151330000</v>
      </c>
      <c r="C183" s="4">
        <v>185230000</v>
      </c>
      <c r="D183" s="4">
        <v>149600000</v>
      </c>
      <c r="E183" s="4">
        <v>124200000</v>
      </c>
      <c r="F183" s="4">
        <v>121500000</v>
      </c>
      <c r="H183" t="s">
        <f>A182</f>
        <v>163</v>
      </c>
      <c r="I183" s="3">
        <f>IFERROR(J183/$J$178,0)</f>
        <v>0</v>
      </c>
      <c r="J183" s="4">
        <f>B182</f>
        <v>0</v>
      </c>
      <c r="K183" s="3">
        <f>IFERROR(L183/$L$178,0)</f>
        <v>0</v>
      </c>
      <c r="L183" s="4">
        <f>C182</f>
        <v>0</v>
      </c>
      <c r="M183" s="3">
        <f>IFERROR(N183/$N$178,0)</f>
        <v>0</v>
      </c>
      <c r="N183" s="4">
        <f>D182</f>
        <v>0</v>
      </c>
      <c r="O183" s="3">
        <f>IFERROR(P183/$P$178,0)</f>
        <v>0</v>
      </c>
      <c r="P183" s="4">
        <f>E182</f>
        <v>0</v>
      </c>
      <c r="Q183" s="3">
        <f>IFERROR(R183/$R$178,0)</f>
        <v>0.17730097087378641</v>
      </c>
      <c r="R183" s="4">
        <f>F32</f>
        <v>913100000</v>
      </c>
      <c r="T183" t="s">
        <f>A182</f>
        <v>163</v>
      </c>
      <c r="U183" s="3">
        <f>IFERROR(V183/$V183,0)</f>
        <v>0</v>
      </c>
      <c r="V183" s="4">
        <f>B182</f>
        <v>0</v>
      </c>
      <c r="W183" s="3">
        <f>IFERROR(X183/$V183,0)</f>
        <v>0</v>
      </c>
      <c r="X183" s="4">
        <f>C182</f>
        <v>0</v>
      </c>
      <c r="Y183" s="3">
        <f>IFERROR(Z183/$V183,0)</f>
        <v>0</v>
      </c>
      <c r="Z183" s="4">
        <f>D182</f>
        <v>0</v>
      </c>
      <c r="AA183" s="3">
        <f>IFERROR(AB183/$V183,0)</f>
        <v>0</v>
      </c>
      <c r="AB183" s="4">
        <f>E182</f>
        <v>0</v>
      </c>
      <c r="AC183" s="3">
        <f>IFERROR(AD183/$V183,0)</f>
        <v>0</v>
      </c>
      <c r="AD183" s="4">
        <f>F32</f>
        <v>913100000</v>
      </c>
    </row>
    <row r="184" spans="1:16384" ht="13.23529411764706">
      <c r="A184" t="s">
        <v>131</v>
      </c>
      <c r="B184" s="4">
        <v>151330000</v>
      </c>
      <c r="C184" s="4">
        <v>185230000</v>
      </c>
      <c r="D184" s="4">
        <v>149600000</v>
      </c>
      <c r="E184" s="4">
        <v>124200000</v>
      </c>
      <c r="F184" s="4">
        <v>121500000</v>
      </c>
      <c r="H184" t="s">
        <f>A183</f>
        <v>164</v>
      </c>
      <c r="I184" s="3">
        <f>IFERROR(J184/$J$178,0)</f>
        <v>0.061516260162601623</v>
      </c>
      <c r="J184" s="4">
        <f>B183</f>
        <v>151330000</v>
      </c>
      <c r="K184" s="3">
        <f>IFERROR(L184/$L$178,0)</f>
        <v>0.072355468749999999</v>
      </c>
      <c r="L184" s="4">
        <f>C183</f>
        <v>185230000</v>
      </c>
      <c r="M184" s="3">
        <f>IFERROR(N184/$N$178,0)</f>
        <v>0.058210116731517512</v>
      </c>
      <c r="N184" s="4">
        <f>D183</f>
        <v>149600000</v>
      </c>
      <c r="O184" s="3">
        <f>IFERROR(P184/$P$178,0)</f>
        <v>0.029018691588785044</v>
      </c>
      <c r="P184" s="4">
        <f>E183</f>
        <v>124200000</v>
      </c>
      <c r="Q184" s="3">
        <f>IFERROR(R184/$R$178,0)</f>
        <v>0</v>
      </c>
      <c r="R184" s="4">
        <f>F33</f>
        <v>0</v>
      </c>
      <c r="T184" t="s">
        <f>A183</f>
        <v>164</v>
      </c>
      <c r="U184" s="3">
        <f>IFERROR(V184/$V184,0)</f>
        <v>1</v>
      </c>
      <c r="V184" s="4">
        <f>B183</f>
        <v>151330000</v>
      </c>
      <c r="W184" s="3">
        <f>IFERROR(X184/$V184,0)</f>
        <v>1.2240137447961408</v>
      </c>
      <c r="X184" s="4">
        <f>C183</f>
        <v>185230000</v>
      </c>
      <c r="Y184" s="3">
        <f>IFERROR(Z184/$V184,0)</f>
        <v>0.98856803013282235</v>
      </c>
      <c r="Z184" s="4">
        <f>D183</f>
        <v>149600000</v>
      </c>
      <c r="AA184" s="3">
        <f>IFERROR(AB184/$V184,0)</f>
        <v>0.82072292341240993</v>
      </c>
      <c r="AB184" s="4">
        <f>E183</f>
        <v>124200000</v>
      </c>
      <c r="AC184" s="3">
        <f>IFERROR(AD184/$V184,0)</f>
        <v>0</v>
      </c>
      <c r="AD184" s="4">
        <f>F33</f>
        <v>0</v>
      </c>
    </row>
    <row r="185" spans="1:16384" ht="13.23529411764706">
      <c r="A185" t="s">
        <v>165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H185" t="s">
        <f>A184</f>
        <v>131</v>
      </c>
      <c r="I185" s="3">
        <f>IFERROR(J185/$J$178,0)</f>
        <v>0.061516260162601623</v>
      </c>
      <c r="J185" s="4">
        <f>B184</f>
        <v>151330000</v>
      </c>
      <c r="K185" s="3">
        <f>IFERROR(L185/$L$178,0)</f>
        <v>0.072355468749999999</v>
      </c>
      <c r="L185" s="4">
        <f>C184</f>
        <v>185230000</v>
      </c>
      <c r="M185" s="3">
        <f>IFERROR(N185/$N$178,0)</f>
        <v>0.058210116731517512</v>
      </c>
      <c r="N185" s="4">
        <f>D184</f>
        <v>149600000</v>
      </c>
      <c r="O185" s="3">
        <f>IFERROR(P185/$P$178,0)</f>
        <v>0.029018691588785044</v>
      </c>
      <c r="P185" s="4">
        <f>E184</f>
        <v>124200000</v>
      </c>
      <c r="Q185" s="3">
        <f>IFERROR(R185/$R$178,0)</f>
        <v>0</v>
      </c>
      <c r="R185" s="4">
        <f>F34</f>
        <v>0</v>
      </c>
      <c r="T185" t="s">
        <f>A184</f>
        <v>131</v>
      </c>
      <c r="U185" s="3">
        <f>IFERROR(V185/$V185,0)</f>
        <v>1</v>
      </c>
      <c r="V185" s="4">
        <f>B184</f>
        <v>151330000</v>
      </c>
      <c r="W185" s="3">
        <f>IFERROR(X185/$V185,0)</f>
        <v>1.2240137447961408</v>
      </c>
      <c r="X185" s="4">
        <f>C184</f>
        <v>185230000</v>
      </c>
      <c r="Y185" s="3">
        <f>IFERROR(Z185/$V185,0)</f>
        <v>0.98856803013282235</v>
      </c>
      <c r="Z185" s="4">
        <f>D184</f>
        <v>149600000</v>
      </c>
      <c r="AA185" s="3">
        <f>IFERROR(AB185/$V185,0)</f>
        <v>0.82072292341240993</v>
      </c>
      <c r="AB185" s="4">
        <f>E184</f>
        <v>124200000</v>
      </c>
      <c r="AC185" s="3">
        <f>IFERROR(AD185/$V185,0)</f>
        <v>0</v>
      </c>
      <c r="AD185" s="4">
        <f>F34</f>
        <v>0</v>
      </c>
    </row>
    <row r="186" spans="1:16384" ht="13.23529411764706">
      <c r="A186" t="s">
        <v>166</v>
      </c>
      <c r="B186" s="4">
        <v>19320000</v>
      </c>
      <c r="C186" s="4">
        <v>10270000</v>
      </c>
      <c r="D186" s="4">
        <v>9300000</v>
      </c>
      <c r="E186" s="4">
        <v>35300000</v>
      </c>
      <c r="F186" s="4">
        <v>-1000000</v>
      </c>
      <c r="H186" t="s">
        <f>A185</f>
        <v>165</v>
      </c>
      <c r="I186" s="3">
        <f>IFERROR(J186/$J$178,0)</f>
        <v>0</v>
      </c>
      <c r="J186" s="4">
        <f>B185</f>
        <v>0</v>
      </c>
      <c r="K186" s="3">
        <f>IFERROR(L186/$L$178,0)</f>
        <v>0</v>
      </c>
      <c r="L186" s="4">
        <f>C185</f>
        <v>0</v>
      </c>
      <c r="M186" s="3">
        <f>IFERROR(N186/$N$178,0)</f>
        <v>0</v>
      </c>
      <c r="N186" s="4">
        <f>D185</f>
        <v>0</v>
      </c>
      <c r="O186" s="3">
        <f>IFERROR(P186/$P$178,0)</f>
        <v>0</v>
      </c>
      <c r="P186" s="4">
        <f>E185</f>
        <v>0</v>
      </c>
      <c r="Q186" s="3">
        <f>IFERROR(R186/$R$178,0)</f>
        <v>0.30097087378640774</v>
      </c>
      <c r="R186" s="4">
        <f>F35</f>
        <v>1550000000</v>
      </c>
      <c r="T186" t="s">
        <f>A185</f>
        <v>165</v>
      </c>
      <c r="U186" s="3">
        <f>IFERROR(V186/$V186,0)</f>
        <v>0</v>
      </c>
      <c r="V186" s="4">
        <f>B185</f>
        <v>0</v>
      </c>
      <c r="W186" s="3">
        <f>IFERROR(X186/$V186,0)</f>
        <v>0</v>
      </c>
      <c r="X186" s="4">
        <f>C185</f>
        <v>0</v>
      </c>
      <c r="Y186" s="3">
        <f>IFERROR(Z186/$V186,0)</f>
        <v>0</v>
      </c>
      <c r="Z186" s="4">
        <f>D185</f>
        <v>0</v>
      </c>
      <c r="AA186" s="3">
        <f>IFERROR(AB186/$V186,0)</f>
        <v>0</v>
      </c>
      <c r="AB186" s="4">
        <f>E185</f>
        <v>0</v>
      </c>
      <c r="AC186" s="3">
        <f>IFERROR(AD186/$V186,0)</f>
        <v>0</v>
      </c>
      <c r="AD186" s="4">
        <f>F35</f>
        <v>1550000000</v>
      </c>
    </row>
    <row r="187" spans="1:16384" ht="13.23529411764706">
      <c r="A187" t="s">
        <v>167</v>
      </c>
      <c r="B187" s="4">
        <v>810010000</v>
      </c>
      <c r="C187" s="4">
        <v>921930000</v>
      </c>
      <c r="D187" s="4">
        <v>899300000</v>
      </c>
      <c r="E187" s="4">
        <v>1370000000</v>
      </c>
      <c r="F187" s="4">
        <v>1720000000</v>
      </c>
      <c r="H187" t="s">
        <f>A186</f>
        <v>166</v>
      </c>
      <c r="I187" s="3">
        <f>IFERROR(J187/$J$178,0)</f>
        <v>0.0078536585365853659</v>
      </c>
      <c r="J187" s="4">
        <f>B186</f>
        <v>19320000</v>
      </c>
      <c r="K187" s="3">
        <f>IFERROR(L187/$L$178,0)</f>
        <v>0.0040117187499999997</v>
      </c>
      <c r="L187" s="4">
        <f>C186</f>
        <v>10270000</v>
      </c>
      <c r="M187" s="3">
        <f>IFERROR(N187/$N$178,0)</f>
        <v>0.0036186770428015564</v>
      </c>
      <c r="N187" s="4">
        <f>D186</f>
        <v>9300000</v>
      </c>
      <c r="O187" s="3">
        <f>IFERROR(P187/$P$178,0)</f>
        <v>0.0082476635514018674</v>
      </c>
      <c r="P187" s="4">
        <f>E186</f>
        <v>35300000</v>
      </c>
      <c r="Q187" s="3">
        <f>IFERROR(R187/$R$178,0)</f>
        <v>0</v>
      </c>
      <c r="R187" s="4">
        <f>F36</f>
        <v>0</v>
      </c>
      <c r="T187" t="s">
        <f>A186</f>
        <v>166</v>
      </c>
      <c r="U187" s="3">
        <f>IFERROR(V187/$V187,0)</f>
        <v>1</v>
      </c>
      <c r="V187" s="4">
        <f>B186</f>
        <v>19320000</v>
      </c>
      <c r="W187" s="3">
        <f>IFERROR(X187/$V187,0)</f>
        <v>0.53157349896480333</v>
      </c>
      <c r="X187" s="4">
        <f>C186</f>
        <v>10270000</v>
      </c>
      <c r="Y187" s="3">
        <f>IFERROR(Z187/$V187,0)</f>
        <v>0.48136645962732921</v>
      </c>
      <c r="Z187" s="4">
        <f>D186</f>
        <v>9300000</v>
      </c>
      <c r="AA187" s="3">
        <f>IFERROR(AB187/$V187,0)</f>
        <v>1.8271221532091098</v>
      </c>
      <c r="AB187" s="4">
        <f>E186</f>
        <v>35300000</v>
      </c>
      <c r="AC187" s="3">
        <f>IFERROR(AD187/$V187,0)</f>
        <v>-0</v>
      </c>
      <c r="AD187" s="4">
        <f>F36</f>
        <v>0</v>
      </c>
    </row>
    <row r="188" spans="1:16384" ht="13.23529411764706">
      <c r="A188" t="s">
        <v>168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H188" t="s">
        <f>A187</f>
        <v>167</v>
      </c>
      <c r="I188" s="3">
        <f>IFERROR(J188/$J$178,0)</f>
        <v>0.32927235772357721</v>
      </c>
      <c r="J188" s="4">
        <f>B187</f>
        <v>810010000</v>
      </c>
      <c r="K188" s="3">
        <f>IFERROR(L188/$L$178,0)</f>
        <v>0.36012890624999999</v>
      </c>
      <c r="L188" s="4">
        <f>C187</f>
        <v>921930000</v>
      </c>
      <c r="M188" s="3">
        <f>IFERROR(N188/$N$178,0)</f>
        <v>0.34992217898832684</v>
      </c>
      <c r="N188" s="4">
        <f>D187</f>
        <v>899300000</v>
      </c>
      <c r="O188" s="3">
        <f>IFERROR(P188/$P$178,0)</f>
        <v>0.32009345794392519</v>
      </c>
      <c r="P188" s="4">
        <f>E187</f>
        <v>1370000000</v>
      </c>
      <c r="Q188" s="3">
        <f>IFERROR(R188/$R$178,0)</f>
        <v>0</v>
      </c>
      <c r="R188" s="4">
        <f>F37</f>
        <v>0</v>
      </c>
      <c r="T188" t="s">
        <f>A187</f>
        <v>167</v>
      </c>
      <c r="U188" s="3">
        <f>IFERROR(V188/$V188,0)</f>
        <v>1</v>
      </c>
      <c r="V188" s="4">
        <f>B187</f>
        <v>810010000</v>
      </c>
      <c r="W188" s="3">
        <f>IFERROR(X188/$V188,0)</f>
        <v>1.1381711336897076</v>
      </c>
      <c r="X188" s="4">
        <f>C187</f>
        <v>921930000</v>
      </c>
      <c r="Y188" s="3">
        <f>IFERROR(Z188/$V188,0)</f>
        <v>1.1102332069974445</v>
      </c>
      <c r="Z188" s="4">
        <f>D187</f>
        <v>899300000</v>
      </c>
      <c r="AA188" s="3">
        <f>IFERROR(AB188/$V188,0)</f>
        <v>1.6913371439858766</v>
      </c>
      <c r="AB188" s="4">
        <f>E187</f>
        <v>1370000000</v>
      </c>
      <c r="AC188" s="3">
        <f>IFERROR(AD188/$V188,0)</f>
        <v>0</v>
      </c>
      <c r="AD188" s="4">
        <f>F37</f>
        <v>0</v>
      </c>
    </row>
    <row r="189" spans="1:16384" ht="13.23529411764706">
      <c r="A189" t="s">
        <v>169</v>
      </c>
      <c r="B189" s="4">
        <v>-95470000</v>
      </c>
      <c r="C189" s="4">
        <v>-99510000</v>
      </c>
      <c r="D189" s="4">
        <v>13400000</v>
      </c>
      <c r="E189" s="4">
        <v>129900000</v>
      </c>
      <c r="F189" s="4">
        <v>29800000</v>
      </c>
      <c r="H189" t="s">
        <f>A188</f>
        <v>168</v>
      </c>
      <c r="I189" s="3">
        <f>IFERROR(J189/$J$178,0)</f>
        <v>0</v>
      </c>
      <c r="J189" s="4">
        <f>B188</f>
        <v>0</v>
      </c>
      <c r="K189" s="3">
        <f>IFERROR(L189/$L$178,0)</f>
        <v>0</v>
      </c>
      <c r="L189" s="4">
        <f>C188</f>
        <v>0</v>
      </c>
      <c r="M189" s="3">
        <f>IFERROR(N189/$N$178,0)</f>
        <v>0</v>
      </c>
      <c r="N189" s="4">
        <f>D188</f>
        <v>0</v>
      </c>
      <c r="O189" s="3">
        <f>IFERROR(P189/$P$178,0)</f>
        <v>0</v>
      </c>
      <c r="P189" s="4">
        <f>E188</f>
        <v>0</v>
      </c>
      <c r="Q189" s="3">
        <f>IFERROR(R189/$R$178,0)</f>
        <v>0</v>
      </c>
      <c r="R189" s="4">
        <f>F38</f>
        <v>0</v>
      </c>
      <c r="T189" t="s">
        <f>A188</f>
        <v>168</v>
      </c>
      <c r="U189" s="3">
        <f>IFERROR(V189/$V189,0)</f>
        <v>0</v>
      </c>
      <c r="V189" s="4">
        <f>B188</f>
        <v>0</v>
      </c>
      <c r="W189" s="3">
        <f>IFERROR(X189/$V189,0)</f>
        <v>0</v>
      </c>
      <c r="X189" s="4">
        <f>C188</f>
        <v>0</v>
      </c>
      <c r="Y189" s="3">
        <f>IFERROR(Z189/$V189,0)</f>
        <v>0</v>
      </c>
      <c r="Z189" s="4">
        <f>D188</f>
        <v>0</v>
      </c>
      <c r="AA189" s="3">
        <f>IFERROR(AB189/$V189,0)</f>
        <v>0</v>
      </c>
      <c r="AB189" s="4">
        <f>E188</f>
        <v>0</v>
      </c>
      <c r="AC189" s="3">
        <f>IFERROR(AD189/$V189,0)</f>
        <v>0</v>
      </c>
      <c r="AD189" s="4">
        <f>F38</f>
        <v>0</v>
      </c>
    </row>
    <row r="190" spans="1:16384" ht="13.23529411764706">
      <c r="A190" t="s">
        <v>170</v>
      </c>
      <c r="B190" s="4">
        <v>9040000</v>
      </c>
      <c r="C190" s="4">
        <v>-30290000</v>
      </c>
      <c r="D190" s="4">
        <v>-2100000</v>
      </c>
      <c r="E190" s="4">
        <v>80100000</v>
      </c>
      <c r="F190" s="4">
        <v>2900000</v>
      </c>
      <c r="H190" t="s">
        <f>A189</f>
        <v>169</v>
      </c>
      <c r="I190" s="3">
        <f>IFERROR(J190/$J$178,0)</f>
        <v>-0.038808943089430892</v>
      </c>
      <c r="J190" s="4">
        <f>B189</f>
        <v>-95470000</v>
      </c>
      <c r="K190" s="3">
        <f>IFERROR(L190/$L$178,0)</f>
        <v>-0.038871093750000002</v>
      </c>
      <c r="L190" s="4">
        <f>C189</f>
        <v>-99510000</v>
      </c>
      <c r="M190" s="3">
        <f>IFERROR(N190/$N$178,0)</f>
        <v>0.0052140077821011674</v>
      </c>
      <c r="N190" s="4">
        <f>D189</f>
        <v>13400000</v>
      </c>
      <c r="O190" s="3">
        <f>IFERROR(P190/$P$178,0)</f>
        <v>0.030350467289719622</v>
      </c>
      <c r="P190" s="4">
        <f>E189</f>
        <v>129900000</v>
      </c>
      <c r="Q190" s="3">
        <f>IFERROR(R190/$R$178,0)</f>
        <v>0</v>
      </c>
      <c r="R190" s="4">
        <f>F39</f>
        <v>0</v>
      </c>
      <c r="T190" t="s">
        <f>A189</f>
        <v>169</v>
      </c>
      <c r="U190" s="3">
        <f>IFERROR(V190/$V190,0)</f>
        <v>1</v>
      </c>
      <c r="V190" s="4">
        <f>B189</f>
        <v>-95470000</v>
      </c>
      <c r="W190" s="3">
        <f>IFERROR(X190/$V190,0)</f>
        <v>1.0423169582067666</v>
      </c>
      <c r="X190" s="4">
        <f>C189</f>
        <v>-99510000</v>
      </c>
      <c r="Y190" s="3">
        <f>IFERROR(Z190/$V190,0)</f>
        <v>-0.14035822771551273</v>
      </c>
      <c r="Z190" s="4">
        <f>D189</f>
        <v>13400000</v>
      </c>
      <c r="AA190" s="3">
        <f>IFERROR(AB190/$V190,0)</f>
        <v>-1.3606368492720227</v>
      </c>
      <c r="AB190" s="4">
        <f>E189</f>
        <v>129900000</v>
      </c>
      <c r="AC190" s="3">
        <f>IFERROR(AD190/$V190,0)</f>
        <v>0</v>
      </c>
      <c r="AD190" s="4">
        <f>F39</f>
        <v>0</v>
      </c>
    </row>
    <row r="191" spans="1:16384" ht="13.23529411764706">
      <c r="A191" t="s">
        <v>115</v>
      </c>
      <c r="B191" s="4">
        <v>6640000</v>
      </c>
      <c r="C191" s="4">
        <v>-8150000</v>
      </c>
      <c r="D191" s="4">
        <v>10000000</v>
      </c>
      <c r="E191" s="4">
        <v>56700000</v>
      </c>
      <c r="F191" s="4">
        <v>16900000</v>
      </c>
      <c r="H191" t="s">
        <f>A190</f>
        <v>170</v>
      </c>
      <c r="I191" s="3">
        <f>IFERROR(J191/$J$178,0)</f>
        <v>0.0036747967479674798</v>
      </c>
      <c r="J191" s="4">
        <f>B190</f>
        <v>9040000</v>
      </c>
      <c r="K191" s="3">
        <f>IFERROR(L191/$L$178,0)</f>
        <v>-0.01183203125</v>
      </c>
      <c r="L191" s="4">
        <f>C190</f>
        <v>-30290000</v>
      </c>
      <c r="M191" s="3">
        <f>IFERROR(N191/$N$178,0)</f>
        <v>-0.00081712062256809339</v>
      </c>
      <c r="N191" s="4">
        <f>D190</f>
        <v>-2100000</v>
      </c>
      <c r="O191" s="3">
        <f>IFERROR(P191/$P$178,0)</f>
        <v>0.018714953271028036</v>
      </c>
      <c r="P191" s="4">
        <f>E190</f>
        <v>80100000</v>
      </c>
      <c r="Q191" s="3">
        <f>IFERROR(R191/$R$178,0)</f>
        <v>0</v>
      </c>
      <c r="R191" s="4">
        <f>F40</f>
        <v>0</v>
      </c>
      <c r="T191" t="s">
        <f>A190</f>
        <v>170</v>
      </c>
      <c r="U191" s="3">
        <f>IFERROR(V191/$V191,0)</f>
        <v>1</v>
      </c>
      <c r="V191" s="4">
        <f>B190</f>
        <v>9040000</v>
      </c>
      <c r="W191" s="3">
        <f>IFERROR(X191/$V191,0)</f>
        <v>-3.3506637168141591</v>
      </c>
      <c r="X191" s="4">
        <f>C190</f>
        <v>-30290000</v>
      </c>
      <c r="Y191" s="3">
        <f>IFERROR(Z191/$V191,0)</f>
        <v>-0.23230088495575221</v>
      </c>
      <c r="Z191" s="4">
        <f>D190</f>
        <v>-2100000</v>
      </c>
      <c r="AA191" s="3">
        <f>IFERROR(AB191/$V191,0)</f>
        <v>8.860619469026549</v>
      </c>
      <c r="AB191" s="4">
        <f>E190</f>
        <v>80100000</v>
      </c>
      <c r="AC191" s="3">
        <f>IFERROR(AD191/$V191,0)</f>
        <v>0</v>
      </c>
      <c r="AD191" s="4">
        <f>F40</f>
        <v>0</v>
      </c>
    </row>
    <row r="192" spans="1:16384" ht="13.23529411764706">
      <c r="A192" t="s">
        <v>171</v>
      </c>
      <c r="B192" s="4">
        <v>-70960000</v>
      </c>
      <c r="C192" s="4">
        <v>-56920000</v>
      </c>
      <c r="D192" s="4">
        <v>-10900000</v>
      </c>
      <c r="E192" s="4">
        <v>14800000</v>
      </c>
      <c r="F192" s="4">
        <v>-11700000</v>
      </c>
      <c r="H192" t="s">
        <f>A191</f>
        <v>115</v>
      </c>
      <c r="I192" s="3">
        <f>IFERROR(J192/$J$178,0)</f>
        <v>0.0026991869918699188</v>
      </c>
      <c r="J192" s="4">
        <f>B191</f>
        <v>6640000</v>
      </c>
      <c r="K192" s="3">
        <f>IFERROR(L192/$L$178,0)</f>
        <v>-0.0031835937499999998</v>
      </c>
      <c r="L192" s="4">
        <f>C191</f>
        <v>-8150000</v>
      </c>
      <c r="M192" s="3">
        <f>IFERROR(N192/$N$178,0)</f>
        <v>0.0038910505836575876</v>
      </c>
      <c r="N192" s="4">
        <f>D191</f>
        <v>10000000</v>
      </c>
      <c r="O192" s="3">
        <f>IFERROR(P192/$P$178,0)</f>
        <v>0.013247663551401868</v>
      </c>
      <c r="P192" s="4">
        <f>E191</f>
        <v>56700000</v>
      </c>
      <c r="Q192" s="3">
        <f>IFERROR(R192/$R$178,0)</f>
        <v>0</v>
      </c>
      <c r="R192" s="4">
        <f>F41</f>
        <v>0</v>
      </c>
      <c r="T192" t="s">
        <f>A191</f>
        <v>115</v>
      </c>
      <c r="U192" s="3">
        <f>IFERROR(V192/$V192,0)</f>
        <v>1</v>
      </c>
      <c r="V192" s="4">
        <f>B191</f>
        <v>6640000</v>
      </c>
      <c r="W192" s="3">
        <f>IFERROR(X192/$V192,0)</f>
        <v>-1.2274096385542168</v>
      </c>
      <c r="X192" s="4">
        <f>C191</f>
        <v>-8150000</v>
      </c>
      <c r="Y192" s="3">
        <f>IFERROR(Z192/$V192,0)</f>
        <v>1.5060240963855422</v>
      </c>
      <c r="Z192" s="4">
        <f>D191</f>
        <v>10000000</v>
      </c>
      <c r="AA192" s="3">
        <f>IFERROR(AB192/$V192,0)</f>
        <v>8.5391566265060241</v>
      </c>
      <c r="AB192" s="4">
        <f>E191</f>
        <v>56700000</v>
      </c>
      <c r="AC192" s="3">
        <f>IFERROR(AD192/$V192,0)</f>
        <v>-0</v>
      </c>
      <c r="AD192" s="4">
        <f>F41</f>
        <v>0</v>
      </c>
    </row>
    <row r="193" spans="1:16384" ht="13.23529411764706">
      <c r="A193" t="s">
        <v>172</v>
      </c>
      <c r="B193" s="4">
        <v>714540000</v>
      </c>
      <c r="C193" s="4">
        <v>822420000</v>
      </c>
      <c r="D193" s="4">
        <v>912700000</v>
      </c>
      <c r="E193" s="4">
        <v>1500000000</v>
      </c>
      <c r="F193" s="4">
        <v>1750000000</v>
      </c>
      <c r="H193" t="s">
        <f>A192</f>
        <v>171</v>
      </c>
      <c r="I193" s="3">
        <f>IFERROR(J193/$J$178,0)</f>
        <v>-0.028845528455284552</v>
      </c>
      <c r="J193" s="4">
        <f>B192</f>
        <v>-70960000</v>
      </c>
      <c r="K193" s="3">
        <f>IFERROR(L193/$L$178,0)</f>
        <v>-0.022234375000000001</v>
      </c>
      <c r="L193" s="4">
        <f>C192</f>
        <v>-56920000</v>
      </c>
      <c r="M193" s="3">
        <f>IFERROR(N193/$N$178,0)</f>
        <v>-0.0042412451361867705</v>
      </c>
      <c r="N193" s="4">
        <f>D192</f>
        <v>-10900000</v>
      </c>
      <c r="O193" s="3">
        <f>IFERROR(P193/$P$178,0)</f>
        <v>0.0034579439252336447</v>
      </c>
      <c r="P193" s="4">
        <f>E192</f>
        <v>14800000</v>
      </c>
      <c r="Q193" s="3">
        <f>IFERROR(R193/$R$178,0)</f>
        <v>0.070970873786407762</v>
      </c>
      <c r="R193" s="4">
        <f>F42</f>
        <v>365500000</v>
      </c>
      <c r="T193" t="s">
        <f>A192</f>
        <v>171</v>
      </c>
      <c r="U193" s="3">
        <f>IFERROR(V193/$V193,0)</f>
        <v>1</v>
      </c>
      <c r="V193" s="4">
        <f>B192</f>
        <v>-70960000</v>
      </c>
      <c r="W193" s="3">
        <f>IFERROR(X193/$V193,0)</f>
        <v>0.80214205186020293</v>
      </c>
      <c r="X193" s="4">
        <f>C192</f>
        <v>-56920000</v>
      </c>
      <c r="Y193" s="3">
        <f>IFERROR(Z193/$V193,0)</f>
        <v>0.15360766629086808</v>
      </c>
      <c r="Z193" s="4">
        <f>D192</f>
        <v>-10900000</v>
      </c>
      <c r="AA193" s="3">
        <f>IFERROR(AB193/$V193,0)</f>
        <v>-0.20856820744081173</v>
      </c>
      <c r="AB193" s="4">
        <f>E192</f>
        <v>14800000</v>
      </c>
      <c r="AC193" s="3">
        <f>IFERROR(AD193/$V193,0)</f>
        <v>-5.1507891770011272</v>
      </c>
      <c r="AD193" s="4">
        <f>F42</f>
        <v>365500000</v>
      </c>
    </row>
    <row r="194" spans="1:16384" ht="13.23529411764706">
      <c r="A194" t="s">
        <v>173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H194" t="s">
        <f>A193</f>
        <v>172</v>
      </c>
      <c r="I194" s="3">
        <f>IFERROR(J194/$J$178,0)</f>
        <v>0.29046341463414632</v>
      </c>
      <c r="J194" s="4">
        <f>B193</f>
        <v>714540000</v>
      </c>
      <c r="K194" s="3">
        <f>IFERROR(L194/$L$178,0)</f>
        <v>0.32125781250000002</v>
      </c>
      <c r="L194" s="4">
        <f>C193</f>
        <v>822420000</v>
      </c>
      <c r="M194" s="3">
        <f>IFERROR(N194/$N$178,0)</f>
        <v>0.35513618677042802</v>
      </c>
      <c r="N194" s="4">
        <f>D193</f>
        <v>912700000</v>
      </c>
      <c r="O194" s="3">
        <f>IFERROR(P194/$P$178,0)</f>
        <v>0.35046728971962615</v>
      </c>
      <c r="P194" s="4">
        <f>E193</f>
        <v>1500000000</v>
      </c>
      <c r="Q194" s="3">
        <f>IFERROR(R194/$R$178,0)</f>
        <v>0</v>
      </c>
      <c r="R194" s="4">
        <f>F43</f>
        <v>0</v>
      </c>
      <c r="T194" t="s">
        <f>A193</f>
        <v>172</v>
      </c>
      <c r="U194" s="3">
        <f>IFERROR(V194/$V194,0)</f>
        <v>1</v>
      </c>
      <c r="V194" s="4">
        <f>B193</f>
        <v>714540000</v>
      </c>
      <c r="W194" s="3">
        <f>IFERROR(X194/$V194,0)</f>
        <v>1.1509782517423797</v>
      </c>
      <c r="X194" s="4">
        <f>C193</f>
        <v>822420000</v>
      </c>
      <c r="Y194" s="3">
        <f>IFERROR(Z194/$V194,0)</f>
        <v>1.2773252722030957</v>
      </c>
      <c r="Z194" s="4">
        <f>D193</f>
        <v>912700000</v>
      </c>
      <c r="AA194" s="3">
        <f>IFERROR(AB194/$V194,0)</f>
        <v>2.0992526660508859</v>
      </c>
      <c r="AB194" s="4">
        <f>E193</f>
        <v>1500000000</v>
      </c>
      <c r="AC194" s="3">
        <f>IFERROR(AD194/$V194,0)</f>
        <v>0</v>
      </c>
      <c r="AD194" s="4">
        <f>F43</f>
        <v>0</v>
      </c>
    </row>
    <row r="195" spans="1:16384" ht="13.23529411764706">
      <c r="A195" t="s">
        <v>174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H195" t="s">
        <f>A194</f>
        <v>173</v>
      </c>
      <c r="I195" s="3">
        <f>IFERROR(J195/$J$178,0)</f>
        <v>0</v>
      </c>
      <c r="J195" s="4">
        <f>B194</f>
        <v>0</v>
      </c>
      <c r="K195" s="3">
        <f>IFERROR(L195/$L$178,0)</f>
        <v>0</v>
      </c>
      <c r="L195" s="4">
        <f>C194</f>
        <v>0</v>
      </c>
      <c r="M195" s="3">
        <f>IFERROR(N195/$N$178,0)</f>
        <v>0</v>
      </c>
      <c r="N195" s="4">
        <f>D194</f>
        <v>0</v>
      </c>
      <c r="O195" s="3">
        <f>IFERROR(P195/$P$178,0)</f>
        <v>0</v>
      </c>
      <c r="P195" s="4">
        <f>E194</f>
        <v>0</v>
      </c>
      <c r="Q195" s="3">
        <f>IFERROR(R195/$R$178,0)</f>
        <v>0</v>
      </c>
      <c r="R195" s="4">
        <f>F44</f>
        <v>0</v>
      </c>
      <c r="T195" t="s">
        <f>A194</f>
        <v>173</v>
      </c>
      <c r="U195" s="3">
        <f>IFERROR(V195/$V195,0)</f>
        <v>0</v>
      </c>
      <c r="V195" s="4">
        <f>B194</f>
        <v>0</v>
      </c>
      <c r="W195" s="3">
        <f>IFERROR(X195/$V195,0)</f>
        <v>0</v>
      </c>
      <c r="X195" s="4">
        <f>C194</f>
        <v>0</v>
      </c>
      <c r="Y195" s="3">
        <f>IFERROR(Z195/$V195,0)</f>
        <v>0</v>
      </c>
      <c r="Z195" s="4">
        <f>D194</f>
        <v>0</v>
      </c>
      <c r="AA195" s="3">
        <f>IFERROR(AB195/$V195,0)</f>
        <v>0</v>
      </c>
      <c r="AB195" s="4">
        <f>E194</f>
        <v>0</v>
      </c>
      <c r="AC195" s="3">
        <f>IFERROR(AD195/$V195,0)</f>
        <v>0</v>
      </c>
      <c r="AD195" s="4">
        <f>F44</f>
        <v>0</v>
      </c>
    </row>
    <row r="196" spans="1:16384" ht="13.23529411764706">
      <c r="A196" t="s">
        <v>175</v>
      </c>
      <c r="B196" s="4">
        <v>-700230000</v>
      </c>
      <c r="C196" s="4">
        <v>-1090000000</v>
      </c>
      <c r="D196" s="4">
        <v>-764600000</v>
      </c>
      <c r="E196" s="4">
        <v>-1070000000.0000001</v>
      </c>
      <c r="F196" s="4">
        <v>-1210000000</v>
      </c>
      <c r="H196" t="s">
        <f>A195</f>
        <v>174</v>
      </c>
      <c r="I196" s="3">
        <f>IFERROR(J196/$J$178,0)</f>
        <v>0</v>
      </c>
      <c r="J196" s="4">
        <f>B195</f>
        <v>0</v>
      </c>
      <c r="K196" s="3">
        <f>IFERROR(L196/$L$178,0)</f>
        <v>0</v>
      </c>
      <c r="L196" s="4">
        <f>C195</f>
        <v>0</v>
      </c>
      <c r="M196" s="3">
        <f>IFERROR(N196/$N$178,0)</f>
        <v>0</v>
      </c>
      <c r="N196" s="4">
        <f>D195</f>
        <v>0</v>
      </c>
      <c r="O196" s="3">
        <f>IFERROR(P196/$P$178,0)</f>
        <v>0</v>
      </c>
      <c r="P196" s="4">
        <f>E195</f>
        <v>0</v>
      </c>
      <c r="Q196" s="3">
        <f>IFERROR(R196/$R$178,0)</f>
        <v>-0.0097087378640776691</v>
      </c>
      <c r="R196" s="4">
        <f>F45</f>
        <v>-50000000</v>
      </c>
      <c r="T196" t="s">
        <f>A195</f>
        <v>174</v>
      </c>
      <c r="U196" s="3">
        <f>IFERROR(V196/$V196,0)</f>
        <v>0</v>
      </c>
      <c r="V196" s="4">
        <f>B195</f>
        <v>0</v>
      </c>
      <c r="W196" s="3">
        <f>IFERROR(X196/$V196,0)</f>
        <v>0</v>
      </c>
      <c r="X196" s="4">
        <f>C195</f>
        <v>0</v>
      </c>
      <c r="Y196" s="3">
        <f>IFERROR(Z196/$V196,0)</f>
        <v>0</v>
      </c>
      <c r="Z196" s="4">
        <f>D195</f>
        <v>0</v>
      </c>
      <c r="AA196" s="3">
        <f>IFERROR(AB196/$V196,0)</f>
        <v>0</v>
      </c>
      <c r="AB196" s="4">
        <f>E195</f>
        <v>0</v>
      </c>
      <c r="AC196" s="3">
        <f>IFERROR(AD196/$V196,0)</f>
        <v>0</v>
      </c>
      <c r="AD196" s="4">
        <f>F45</f>
        <v>-50000000</v>
      </c>
    </row>
    <row r="197" spans="1:16384" ht="13.23529411764706">
      <c r="A197" t="s">
        <v>176</v>
      </c>
      <c r="B197" s="4">
        <v>-700230000</v>
      </c>
      <c r="C197" s="4">
        <v>-1090000000</v>
      </c>
      <c r="D197" s="4">
        <v>-764600000</v>
      </c>
      <c r="E197" s="4">
        <v>-1070000000.0000001</v>
      </c>
      <c r="F197" s="4">
        <v>-1210000000</v>
      </c>
      <c r="H197" t="s">
        <f>A196</f>
        <v>175</v>
      </c>
      <c r="I197" s="3">
        <f>IFERROR(J197/$J$178,0)</f>
        <v>-0.28464634146341461</v>
      </c>
      <c r="J197" s="4">
        <f>B196</f>
        <v>-700230000</v>
      </c>
      <c r="K197" s="3">
        <f>IFERROR(L197/$L$178,0)</f>
        <v>-0.42578125</v>
      </c>
      <c r="L197" s="4">
        <f>C196</f>
        <v>-1090000000</v>
      </c>
      <c r="M197" s="3">
        <f>IFERROR(N197/$N$178,0)</f>
        <v>-0.29750972762645916</v>
      </c>
      <c r="N197" s="4">
        <f>D196</f>
        <v>-764600000</v>
      </c>
      <c r="O197" s="3">
        <f>IFERROR(P197/$P$178,0)</f>
        <v>-0.25</v>
      </c>
      <c r="P197" s="4">
        <f>E196</f>
        <v>-1070000000.0000001</v>
      </c>
      <c r="Q197" s="3">
        <f>IFERROR(R197/$R$178,0)</f>
        <v>0.0021359223300970874</v>
      </c>
      <c r="R197" s="4">
        <f>F46</f>
        <v>11000000</v>
      </c>
      <c r="T197" t="s">
        <f>A196</f>
        <v>175</v>
      </c>
      <c r="U197" s="3">
        <f>IFERROR(V197/$V197,0)</f>
        <v>1</v>
      </c>
      <c r="V197" s="4">
        <f>B196</f>
        <v>-700230000</v>
      </c>
      <c r="W197" s="3">
        <f>IFERROR(X197/$V197,0)</f>
        <v>1.5566313925424504</v>
      </c>
      <c r="X197" s="4">
        <f>C196</f>
        <v>-1090000000</v>
      </c>
      <c r="Y197" s="3">
        <f>IFERROR(Z197/$V197,0)</f>
        <v>1.0919269382917041</v>
      </c>
      <c r="Z197" s="4">
        <f>D196</f>
        <v>-764600000</v>
      </c>
      <c r="AA197" s="3">
        <f>IFERROR(AB197/$V197,0)</f>
        <v>1.5280693486425891</v>
      </c>
      <c r="AB197" s="4">
        <f>E196</f>
        <v>-1070000000.0000001</v>
      </c>
      <c r="AC197" s="3">
        <f>IFERROR(AD197/$V197,0)</f>
        <v>-0.01570912414492381</v>
      </c>
      <c r="AD197" s="4">
        <f>F46</f>
        <v>11000000</v>
      </c>
    </row>
    <row r="198" spans="1:16384" ht="13.23529411764706">
      <c r="A198" t="s">
        <v>177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H198" t="s">
        <f>A197</f>
        <v>176</v>
      </c>
      <c r="I198" s="3">
        <f>IFERROR(J198/$J$178,0)</f>
        <v>-0.28464634146341461</v>
      </c>
      <c r="J198" s="4">
        <f>B197</f>
        <v>-700230000</v>
      </c>
      <c r="K198" s="3">
        <f>IFERROR(L198/$L$178,0)</f>
        <v>-0.42578125</v>
      </c>
      <c r="L198" s="4">
        <f>C197</f>
        <v>-1090000000</v>
      </c>
      <c r="M198" s="3">
        <f>IFERROR(N198/$N$178,0)</f>
        <v>-0.29750972762645916</v>
      </c>
      <c r="N198" s="4">
        <f>D197</f>
        <v>-764600000</v>
      </c>
      <c r="O198" s="3">
        <f>IFERROR(P198/$P$178,0)</f>
        <v>-0.25</v>
      </c>
      <c r="P198" s="4">
        <f>E197</f>
        <v>-1070000000.0000001</v>
      </c>
      <c r="Q198" s="3">
        <f>IFERROR(R198/$R$178,0)</f>
        <v>0</v>
      </c>
      <c r="R198" s="4">
        <f>F47</f>
        <v>0</v>
      </c>
      <c r="T198" t="s">
        <f>A197</f>
        <v>176</v>
      </c>
      <c r="U198" s="3">
        <f>IFERROR(V198/$V198,0)</f>
        <v>1</v>
      </c>
      <c r="V198" s="4">
        <f>B197</f>
        <v>-700230000</v>
      </c>
      <c r="W198" s="3">
        <f>IFERROR(X198/$V198,0)</f>
        <v>1.5566313925424504</v>
      </c>
      <c r="X198" s="4">
        <f>C197</f>
        <v>-1090000000</v>
      </c>
      <c r="Y198" s="3">
        <f>IFERROR(Z198/$V198,0)</f>
        <v>1.0919269382917041</v>
      </c>
      <c r="Z198" s="4">
        <f>D197</f>
        <v>-764600000</v>
      </c>
      <c r="AA198" s="3">
        <f>IFERROR(AB198/$V198,0)</f>
        <v>1.5280693486425891</v>
      </c>
      <c r="AB198" s="4">
        <f>E197</f>
        <v>-1070000000.0000001</v>
      </c>
      <c r="AC198" s="3">
        <f>IFERROR(AD198/$V198,0)</f>
        <v>-0</v>
      </c>
      <c r="AD198" s="4">
        <f>F47</f>
        <v>0</v>
      </c>
    </row>
    <row r="199" spans="1:16384" ht="13.23529411764706">
      <c r="A199" t="s">
        <v>178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177</v>
      </c>
      <c r="I199" s="3">
        <f>IFERROR(J199/$J$178,0)</f>
        <v>0</v>
      </c>
      <c r="J199" s="4">
        <f>B198</f>
        <v>0</v>
      </c>
      <c r="K199" s="3">
        <f>IFERROR(L199/$L$178,0)</f>
        <v>0</v>
      </c>
      <c r="L199" s="4">
        <f>C198</f>
        <v>0</v>
      </c>
      <c r="M199" s="3">
        <f>IFERROR(N199/$N$178,0)</f>
        <v>0</v>
      </c>
      <c r="N199" s="4">
        <f>D198</f>
        <v>0</v>
      </c>
      <c r="O199" s="3">
        <f>IFERROR(P199/$P$178,0)</f>
        <v>0</v>
      </c>
      <c r="P199" s="4">
        <f>E198</f>
        <v>0</v>
      </c>
      <c r="Q199" s="3">
        <f>IFERROR(R199/$R$178,0)</f>
        <v>0.072621359223300971</v>
      </c>
      <c r="R199" s="4">
        <f>F48</f>
        <v>374000000</v>
      </c>
      <c r="T199" t="s">
        <f>A198</f>
        <v>177</v>
      </c>
      <c r="U199" s="3">
        <f>IFERROR(V199/$V199,0)</f>
        <v>0</v>
      </c>
      <c r="V199" s="4">
        <f>B198</f>
        <v>0</v>
      </c>
      <c r="W199" s="3">
        <f>IFERROR(X199/$V199,0)</f>
        <v>0</v>
      </c>
      <c r="X199" s="4">
        <f>C198</f>
        <v>0</v>
      </c>
      <c r="Y199" s="3">
        <f>IFERROR(Z199/$V199,0)</f>
        <v>0</v>
      </c>
      <c r="Z199" s="4">
        <f>D198</f>
        <v>0</v>
      </c>
      <c r="AA199" s="3">
        <f>IFERROR(AB199/$V199,0)</f>
        <v>0</v>
      </c>
      <c r="AB199" s="4">
        <f>E198</f>
        <v>0</v>
      </c>
      <c r="AC199" s="3">
        <f>IFERROR(AD199/$V199,0)</f>
        <v>0</v>
      </c>
      <c r="AD199" s="4">
        <f>F48</f>
        <v>374000000</v>
      </c>
    </row>
    <row r="200" spans="1:16384" ht="13.23529411764706">
      <c r="A200" t="s">
        <v>179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178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178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16384" ht="13.23529411764706">
      <c r="A201" t="s">
        <v>180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H201" t="s">
        <f>A200</f>
        <v>179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0.075436893203883498</v>
      </c>
      <c r="R201" s="4">
        <f>F50</f>
        <v>388500000</v>
      </c>
      <c r="T201" t="s">
        <f>A200</f>
        <v>179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388500000</v>
      </c>
    </row>
    <row r="202" spans="1:16384" ht="13.23529411764706">
      <c r="A202" t="s">
        <v>181</v>
      </c>
      <c r="B202" s="4">
        <v>0</v>
      </c>
      <c r="C202" s="4">
        <v>0</v>
      </c>
      <c r="D202" s="4">
        <v>0</v>
      </c>
      <c r="E202" s="4">
        <v>1150000000</v>
      </c>
      <c r="F202" s="4">
        <v>0</v>
      </c>
      <c r="H202" t="s">
        <f>A201</f>
        <v>180</v>
      </c>
      <c r="I202" s="3">
        <f>IFERROR(J202/$J$178,0)</f>
        <v>0</v>
      </c>
      <c r="J202" s="4">
        <f>B201</f>
        <v>0</v>
      </c>
      <c r="K202" s="3">
        <f>IFERROR(L202/$L$178,0)</f>
        <v>0</v>
      </c>
      <c r="L202" s="4">
        <f>C201</f>
        <v>0</v>
      </c>
      <c r="M202" s="3">
        <f>IFERROR(N202/$N$178,0)</f>
        <v>0</v>
      </c>
      <c r="N202" s="4">
        <f>D201</f>
        <v>0</v>
      </c>
      <c r="O202" s="3">
        <f>IFERROR(P202/$P$178,0)</f>
        <v>0</v>
      </c>
      <c r="P202" s="4">
        <f>E201</f>
        <v>0</v>
      </c>
      <c r="Q202" s="3">
        <f>IFERROR(R202/$R$178,0)</f>
        <v>0.0028155339805825243</v>
      </c>
      <c r="R202" s="4">
        <f>F51</f>
        <v>14500000</v>
      </c>
      <c r="T202" t="s">
        <f>A201</f>
        <v>180</v>
      </c>
      <c r="U202" s="3">
        <f>IFERROR(V202/$V202,0)</f>
        <v>0</v>
      </c>
      <c r="V202" s="4">
        <f>B201</f>
        <v>0</v>
      </c>
      <c r="W202" s="3">
        <f>IFERROR(X202/$V202,0)</f>
        <v>0</v>
      </c>
      <c r="X202" s="4">
        <f>C201</f>
        <v>0</v>
      </c>
      <c r="Y202" s="3">
        <f>IFERROR(Z202/$V202,0)</f>
        <v>0</v>
      </c>
      <c r="Z202" s="4">
        <f>D201</f>
        <v>0</v>
      </c>
      <c r="AA202" s="3">
        <f>IFERROR(AB202/$V202,0)</f>
        <v>0</v>
      </c>
      <c r="AB202" s="4">
        <f>E201</f>
        <v>0</v>
      </c>
      <c r="AC202" s="3">
        <f>IFERROR(AD202/$V202,0)</f>
        <v>0</v>
      </c>
      <c r="AD202" s="4">
        <f>F51</f>
        <v>14500000</v>
      </c>
    </row>
    <row r="203" spans="1:16384" ht="13.23529411764706">
      <c r="A203" t="s">
        <v>182</v>
      </c>
      <c r="B203" s="4">
        <v>51750000</v>
      </c>
      <c r="C203" s="4">
        <v>77820000</v>
      </c>
      <c r="D203" s="4">
        <v>-12600000</v>
      </c>
      <c r="E203" s="4">
        <v>-10100000</v>
      </c>
      <c r="F203" s="4">
        <v>134900000</v>
      </c>
      <c r="H203" t="s">
        <f>A202</f>
        <v>181</v>
      </c>
      <c r="I203" s="3">
        <f>IFERROR(J203/$J$178,0)</f>
        <v>0</v>
      </c>
      <c r="J203" s="4">
        <f>B202</f>
        <v>0</v>
      </c>
      <c r="K203" s="3">
        <f>IFERROR(L203/$L$178,0)</f>
        <v>0</v>
      </c>
      <c r="L203" s="4">
        <f>C202</f>
        <v>0</v>
      </c>
      <c r="M203" s="3">
        <f>IFERROR(N203/$N$178,0)</f>
        <v>0</v>
      </c>
      <c r="N203" s="4">
        <f>D202</f>
        <v>0</v>
      </c>
      <c r="O203" s="3">
        <f>IFERROR(P203/$P$178,0)</f>
        <v>0.26869158878504668</v>
      </c>
      <c r="P203" s="4">
        <f>E202</f>
        <v>1150000000</v>
      </c>
      <c r="Q203" s="3">
        <f>IFERROR(R203/$R$178,0)</f>
        <v>0.15005825242718446</v>
      </c>
      <c r="R203" s="4">
        <f>F52</f>
        <v>772800000</v>
      </c>
      <c r="T203" t="s">
        <f>A202</f>
        <v>181</v>
      </c>
      <c r="U203" s="3">
        <f>IFERROR(V203/$V203,0)</f>
        <v>0</v>
      </c>
      <c r="V203" s="4">
        <f>B202</f>
        <v>0</v>
      </c>
      <c r="W203" s="3">
        <f>IFERROR(X203/$V203,0)</f>
        <v>0</v>
      </c>
      <c r="X203" s="4">
        <f>C202</f>
        <v>0</v>
      </c>
      <c r="Y203" s="3">
        <f>IFERROR(Z203/$V203,0)</f>
        <v>0</v>
      </c>
      <c r="Z203" s="4">
        <f>D202</f>
        <v>0</v>
      </c>
      <c r="AA203" s="3">
        <f>IFERROR(AB203/$V203,0)</f>
        <v>0</v>
      </c>
      <c r="AB203" s="4">
        <f>E202</f>
        <v>1150000000</v>
      </c>
      <c r="AC203" s="3">
        <f>IFERROR(AD203/$V203,0)</f>
        <v>0</v>
      </c>
      <c r="AD203" s="4">
        <f>F52</f>
        <v>772800000</v>
      </c>
    </row>
    <row r="204" spans="1:16384" ht="13.23529411764706">
      <c r="A204" t="s">
        <v>183</v>
      </c>
      <c r="B204" s="4">
        <v>-52980000</v>
      </c>
      <c r="C204" s="4">
        <v>-61880000</v>
      </c>
      <c r="D204" s="4">
        <v>-58000000</v>
      </c>
      <c r="E204" s="4">
        <v>-134600000</v>
      </c>
      <c r="F204" s="4">
        <v>-74100000</v>
      </c>
      <c r="H204" t="s">
        <f>A203</f>
        <v>182</v>
      </c>
      <c r="I204" s="3">
        <f>IFERROR(J204/$J$178,0)</f>
        <v>0.02103658536585366</v>
      </c>
      <c r="J204" s="4">
        <f>B203</f>
        <v>51750000</v>
      </c>
      <c r="K204" s="3">
        <f>IFERROR(L204/$L$178,0)</f>
        <v>0.0303984375</v>
      </c>
      <c r="L204" s="4">
        <f>C203</f>
        <v>77820000</v>
      </c>
      <c r="M204" s="3">
        <f>IFERROR(N204/$N$178,0)</f>
        <v>-0.0049027237354085599</v>
      </c>
      <c r="N204" s="4">
        <f>D203</f>
        <v>-12600000</v>
      </c>
      <c r="O204" s="3">
        <f>IFERROR(P204/$P$178,0)</f>
        <v>-0.0023598130841121492</v>
      </c>
      <c r="P204" s="4">
        <f>E203</f>
        <v>-10100000</v>
      </c>
      <c r="Q204" s="3">
        <f>IFERROR(R204/$R$178,0)</f>
        <v>0</v>
      </c>
      <c r="R204" s="4">
        <f>F53</f>
        <v>0</v>
      </c>
      <c r="T204" t="s">
        <f>A203</f>
        <v>182</v>
      </c>
      <c r="U204" s="3">
        <f>IFERROR(V204/$V204,0)</f>
        <v>1</v>
      </c>
      <c r="V204" s="4">
        <f>B203</f>
        <v>51750000</v>
      </c>
      <c r="W204" s="3">
        <f>IFERROR(X204/$V204,0)</f>
        <v>1.5037681159420291</v>
      </c>
      <c r="X204" s="4">
        <f>C203</f>
        <v>77820000</v>
      </c>
      <c r="Y204" s="3">
        <f>IFERROR(Z204/$V204,0)</f>
        <v>-0.24347826086956523</v>
      </c>
      <c r="Z204" s="4">
        <f>D203</f>
        <v>-12600000</v>
      </c>
      <c r="AA204" s="3">
        <f>IFERROR(AB204/$V204,0)</f>
        <v>-0.19516908212560385</v>
      </c>
      <c r="AB204" s="4">
        <f>E203</f>
        <v>-10100000</v>
      </c>
      <c r="AC204" s="3">
        <f>IFERROR(AD204/$V204,0)</f>
        <v>0</v>
      </c>
      <c r="AD204" s="4">
        <f>F53</f>
        <v>0</v>
      </c>
    </row>
    <row r="205" spans="1:16384" ht="13.23529411764706">
      <c r="A205" t="s">
        <v>184</v>
      </c>
      <c r="B205" s="4">
        <v>104720000</v>
      </c>
      <c r="C205" s="4">
        <v>139700000</v>
      </c>
      <c r="D205" s="4">
        <v>45400000</v>
      </c>
      <c r="E205" s="4">
        <v>124500000</v>
      </c>
      <c r="F205" s="4">
        <v>209000000</v>
      </c>
      <c r="H205" t="s">
        <f>A204</f>
        <v>183</v>
      </c>
      <c r="I205" s="3">
        <f>IFERROR(J205/$J$178,0)</f>
        <v>-0.021536585365853657</v>
      </c>
      <c r="J205" s="4">
        <f>B204</f>
        <v>-52980000</v>
      </c>
      <c r="K205" s="3">
        <f>IFERROR(L205/$L$178,0)</f>
        <v>-0.024171874999999999</v>
      </c>
      <c r="L205" s="4">
        <f>C204</f>
        <v>-61880000</v>
      </c>
      <c r="M205" s="3">
        <f>IFERROR(N205/$N$178,0)</f>
        <v>-0.022568093385214007</v>
      </c>
      <c r="N205" s="4">
        <f>D204</f>
        <v>-58000000</v>
      </c>
      <c r="O205" s="3">
        <f>IFERROR(P205/$P$178,0)</f>
        <v>-0.031448598130841117</v>
      </c>
      <c r="P205" s="4">
        <f>E204</f>
        <v>-134600000</v>
      </c>
      <c r="Q205" s="3">
        <f>IFERROR(R205/$R$178,0)</f>
        <v>0</v>
      </c>
      <c r="R205" s="4">
        <f>F54</f>
        <v>0</v>
      </c>
      <c r="T205" t="s">
        <f>A204</f>
        <v>183</v>
      </c>
      <c r="U205" s="3">
        <f>IFERROR(V205/$V205,0)</f>
        <v>1</v>
      </c>
      <c r="V205" s="4">
        <f>B204</f>
        <v>-52980000</v>
      </c>
      <c r="W205" s="3">
        <f>IFERROR(X205/$V205,0)</f>
        <v>1.1679879199698</v>
      </c>
      <c r="X205" s="4">
        <f>C204</f>
        <v>-61880000</v>
      </c>
      <c r="Y205" s="3">
        <f>IFERROR(Z205/$V205,0)</f>
        <v>1.0947527368818422</v>
      </c>
      <c r="Z205" s="4">
        <f>D204</f>
        <v>-58000000</v>
      </c>
      <c r="AA205" s="3">
        <f>IFERROR(AB205/$V205,0)</f>
        <v>2.5405813514533788</v>
      </c>
      <c r="AB205" s="4">
        <f>E204</f>
        <v>-134600000</v>
      </c>
      <c r="AC205" s="3">
        <f>IFERROR(AD205/$V205,0)</f>
        <v>-0</v>
      </c>
      <c r="AD205" s="4">
        <f>F54</f>
        <v>0</v>
      </c>
    </row>
    <row r="206" spans="1:16384" ht="13.23529411764706">
      <c r="A206" t="s">
        <v>185</v>
      </c>
      <c r="B206" s="4">
        <v>-1220000</v>
      </c>
      <c r="C206" s="4">
        <v>-3610000</v>
      </c>
      <c r="D206" s="4">
        <v>-3600000</v>
      </c>
      <c r="E206" s="4">
        <v>-17600000</v>
      </c>
      <c r="F206" s="4">
        <v>-5100000</v>
      </c>
      <c r="H206" t="s">
        <f>A205</f>
        <v>184</v>
      </c>
      <c r="I206" s="3">
        <f>IFERROR(J206/$J$178,0)</f>
        <v>0.042569105691056909</v>
      </c>
      <c r="J206" s="4">
        <f>B205</f>
        <v>104720000</v>
      </c>
      <c r="K206" s="3">
        <f>IFERROR(L206/$L$178,0)</f>
        <v>0.054570312500000002</v>
      </c>
      <c r="L206" s="4">
        <f>C205</f>
        <v>139700000</v>
      </c>
      <c r="M206" s="3">
        <f>IFERROR(N206/$N$178,0)</f>
        <v>0.017665369649805446</v>
      </c>
      <c r="N206" s="4">
        <f>D205</f>
        <v>45400000</v>
      </c>
      <c r="O206" s="3">
        <f>IFERROR(P206/$P$178,0)</f>
        <v>0.02908878504672897</v>
      </c>
      <c r="P206" s="4">
        <f>E205</f>
        <v>124500000</v>
      </c>
      <c r="Q206" s="3">
        <f>IFERROR(R206/$R$178,0)</f>
        <v>0.018834951456310679</v>
      </c>
      <c r="R206" s="4">
        <f>F55</f>
        <v>97000000</v>
      </c>
      <c r="T206" t="s">
        <f>A205</f>
        <v>184</v>
      </c>
      <c r="U206" s="3">
        <f>IFERROR(V206/$V206,0)</f>
        <v>1</v>
      </c>
      <c r="V206" s="4">
        <f>B205</f>
        <v>104720000</v>
      </c>
      <c r="W206" s="3">
        <f>IFERROR(X206/$V206,0)</f>
        <v>1.3340336134453781</v>
      </c>
      <c r="X206" s="4">
        <f>C205</f>
        <v>139700000</v>
      </c>
      <c r="Y206" s="3">
        <f>IFERROR(Z206/$V206,0)</f>
        <v>0.43353705118411001</v>
      </c>
      <c r="Z206" s="4">
        <f>D205</f>
        <v>45400000</v>
      </c>
      <c r="AA206" s="3">
        <f>IFERROR(AB206/$V206,0)</f>
        <v>1.1888846447669976</v>
      </c>
      <c r="AB206" s="4">
        <f>E205</f>
        <v>124500000</v>
      </c>
      <c r="AC206" s="3">
        <f>IFERROR(AD206/$V206,0)</f>
        <v>0.92627960275019094</v>
      </c>
      <c r="AD206" s="4">
        <f>F55</f>
        <v>97000000</v>
      </c>
    </row>
    <row r="207" spans="1:16384" ht="13.23529411764706">
      <c r="A207" t="s">
        <v>186</v>
      </c>
      <c r="B207" s="4">
        <v>0</v>
      </c>
      <c r="C207" s="4">
        <v>0</v>
      </c>
      <c r="D207" s="4">
        <v>0</v>
      </c>
      <c r="E207" s="4">
        <v>140600000</v>
      </c>
      <c r="F207" s="4">
        <v>0</v>
      </c>
      <c r="H207" t="s">
        <f>A206</f>
        <v>185</v>
      </c>
      <c r="I207" s="3">
        <f>IFERROR(J207/$J$178,0)</f>
        <v>-0.00049593495934959354</v>
      </c>
      <c r="J207" s="4">
        <f>B206</f>
        <v>-1220000</v>
      </c>
      <c r="K207" s="3">
        <f>IFERROR(L207/$L$178,0)</f>
        <v>-0.00141015625</v>
      </c>
      <c r="L207" s="4">
        <f>C206</f>
        <v>-3610000</v>
      </c>
      <c r="M207" s="3">
        <f>IFERROR(N207/$N$178,0)</f>
        <v>-0.0014007782101167316</v>
      </c>
      <c r="N207" s="4">
        <f>D206</f>
        <v>-3600000</v>
      </c>
      <c r="O207" s="3">
        <f>IFERROR(P207/$P$178,0)</f>
        <v>-0.0041121495327102802</v>
      </c>
      <c r="P207" s="4">
        <f>E206</f>
        <v>-17600000</v>
      </c>
      <c r="Q207" s="3">
        <f>IFERROR(R207/$R$178,0)</f>
        <v>-0.0047572815533980586</v>
      </c>
      <c r="R207" s="4">
        <f>F56</f>
        <v>-24500000</v>
      </c>
      <c r="T207" t="s">
        <f>A206</f>
        <v>185</v>
      </c>
      <c r="U207" s="3">
        <f>IFERROR(V207/$V207,0)</f>
        <v>1</v>
      </c>
      <c r="V207" s="4">
        <f>B206</f>
        <v>-1220000</v>
      </c>
      <c r="W207" s="3">
        <f>IFERROR(X207/$V207,0)</f>
        <v>2.959016393442623</v>
      </c>
      <c r="X207" s="4">
        <f>C206</f>
        <v>-3610000</v>
      </c>
      <c r="Y207" s="3">
        <f>IFERROR(Z207/$V207,0)</f>
        <v>2.9508196721311477</v>
      </c>
      <c r="Z207" s="4">
        <f>D206</f>
        <v>-3600000</v>
      </c>
      <c r="AA207" s="3">
        <f>IFERROR(AB207/$V207,0)</f>
        <v>14.426229508196721</v>
      </c>
      <c r="AB207" s="4">
        <f>E206</f>
        <v>-17600000</v>
      </c>
      <c r="AC207" s="3">
        <f>IFERROR(AD207/$V207,0)</f>
        <v>20.081967213114755</v>
      </c>
      <c r="AD207" s="4">
        <f>F56</f>
        <v>-24500000</v>
      </c>
    </row>
    <row r="208" spans="1:16384" ht="13.23529411764706">
      <c r="A208" t="s">
        <v>187</v>
      </c>
      <c r="B208" s="4">
        <v>-649700000</v>
      </c>
      <c r="C208" s="4">
        <v>-1010000000</v>
      </c>
      <c r="D208" s="4">
        <v>-780800000</v>
      </c>
      <c r="E208" s="4">
        <v>197400000</v>
      </c>
      <c r="F208" s="4">
        <v>-1080000000</v>
      </c>
      <c r="H208" t="s">
        <f>A207</f>
        <v>186</v>
      </c>
      <c r="I208" s="3">
        <f>IFERROR(J208/$J$178,0)</f>
        <v>0</v>
      </c>
      <c r="J208" s="4">
        <f>B207</f>
        <v>0</v>
      </c>
      <c r="K208" s="3">
        <f>IFERROR(L208/$L$178,0)</f>
        <v>0</v>
      </c>
      <c r="L208" s="4">
        <f>C207</f>
        <v>0</v>
      </c>
      <c r="M208" s="3">
        <f>IFERROR(N208/$N$178,0)</f>
        <v>0</v>
      </c>
      <c r="N208" s="4">
        <f>D207</f>
        <v>0</v>
      </c>
      <c r="O208" s="3">
        <f>IFERROR(P208/$P$178,0)</f>
        <v>0.032850467289719625</v>
      </c>
      <c r="P208" s="4">
        <f>E207</f>
        <v>140600000</v>
      </c>
      <c r="Q208" s="3">
        <f>IFERROR(R208/$R$178,0)</f>
        <v>0</v>
      </c>
      <c r="R208" s="4">
        <f>F57</f>
        <v>0</v>
      </c>
      <c r="T208" t="s">
        <f>A207</f>
        <v>186</v>
      </c>
      <c r="U208" s="3">
        <f>IFERROR(V208/$V208,0)</f>
        <v>0</v>
      </c>
      <c r="V208" s="4">
        <f>B207</f>
        <v>0</v>
      </c>
      <c r="W208" s="3">
        <f>IFERROR(X208/$V208,0)</f>
        <v>0</v>
      </c>
      <c r="X208" s="4">
        <f>C207</f>
        <v>0</v>
      </c>
      <c r="Y208" s="3">
        <f>IFERROR(Z208/$V208,0)</f>
        <v>0</v>
      </c>
      <c r="Z208" s="4">
        <f>D207</f>
        <v>0</v>
      </c>
      <c r="AA208" s="3">
        <f>IFERROR(AB208/$V208,0)</f>
        <v>0</v>
      </c>
      <c r="AB208" s="4">
        <f>E207</f>
        <v>140600000</v>
      </c>
      <c r="AC208" s="3">
        <f>IFERROR(AD208/$V208,0)</f>
        <v>0</v>
      </c>
      <c r="AD208" s="4">
        <f>F57</f>
        <v>0</v>
      </c>
    </row>
    <row r="209" spans="1:16384" ht="13.23529411764706">
      <c r="A209" t="s">
        <v>188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H209" t="s">
        <f>A208</f>
        <v>187</v>
      </c>
      <c r="I209" s="3">
        <f>IFERROR(J209/$J$178,0)</f>
        <v>-0.26410569105691056</v>
      </c>
      <c r="J209" s="4">
        <f>B208</f>
        <v>-649700000</v>
      </c>
      <c r="K209" s="3">
        <f>IFERROR(L209/$L$178,0)</f>
        <v>-0.39453125</v>
      </c>
      <c r="L209" s="4">
        <f>C208</f>
        <v>-1010000000</v>
      </c>
      <c r="M209" s="3">
        <f>IFERROR(N209/$N$178,0)</f>
        <v>-0.30381322957198442</v>
      </c>
      <c r="N209" s="4">
        <f>D208</f>
        <v>-780800000</v>
      </c>
      <c r="O209" s="3">
        <f>IFERROR(P209/$P$178,0)</f>
        <v>0.046121495327102802</v>
      </c>
      <c r="P209" s="4">
        <f>E208</f>
        <v>197400000</v>
      </c>
      <c r="Q209" s="3">
        <f>IFERROR(R209/$R$178,0)</f>
        <v>0.023436893203883494</v>
      </c>
      <c r="R209" s="4">
        <f>F58</f>
        <v>120700000</v>
      </c>
      <c r="T209" t="s">
        <f>A208</f>
        <v>187</v>
      </c>
      <c r="U209" s="3">
        <f>IFERROR(V209/$V209,0)</f>
        <v>1</v>
      </c>
      <c r="V209" s="4">
        <f>B208</f>
        <v>-649700000</v>
      </c>
      <c r="W209" s="3">
        <f>IFERROR(X209/$V209,0)</f>
        <v>1.5545636447591196</v>
      </c>
      <c r="X209" s="4">
        <f>C208</f>
        <v>-1010000000</v>
      </c>
      <c r="Y209" s="3">
        <f>IFERROR(Z209/$V209,0)</f>
        <v>1.2017854394335847</v>
      </c>
      <c r="Z209" s="4">
        <f>D208</f>
        <v>-780800000</v>
      </c>
      <c r="AA209" s="3">
        <f>IFERROR(AB209/$V209,0)</f>
        <v>-0.30383253809450517</v>
      </c>
      <c r="AB209" s="4">
        <f>E208</f>
        <v>197400000</v>
      </c>
      <c r="AC209" s="3">
        <f>IFERROR(AD209/$V209,0)</f>
        <v>-0.1857780514083423</v>
      </c>
      <c r="AD209" s="4">
        <f>F58</f>
        <v>120700000</v>
      </c>
    </row>
    <row r="210" spans="1:16384" ht="13.23529411764706">
      <c r="A210" t="s">
        <v>189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H210" t="s">
        <f>A209</f>
        <v>188</v>
      </c>
      <c r="I210" s="3">
        <f>IFERROR(J210/$J$178,0)</f>
        <v>0</v>
      </c>
      <c r="J210" s="4">
        <f>B209</f>
        <v>0</v>
      </c>
      <c r="K210" s="3">
        <f>IFERROR(L210/$L$178,0)</f>
        <v>0</v>
      </c>
      <c r="L210" s="4">
        <f>C209</f>
        <v>0</v>
      </c>
      <c r="M210" s="3">
        <f>IFERROR(N210/$N$178,0)</f>
        <v>0</v>
      </c>
      <c r="N210" s="4">
        <f>D209</f>
        <v>0</v>
      </c>
      <c r="O210" s="3">
        <f>IFERROR(P210/$P$178,0)</f>
        <v>0</v>
      </c>
      <c r="P210" s="4">
        <f>E209</f>
        <v>0</v>
      </c>
      <c r="Q210" s="3">
        <f>IFERROR(R210/$R$178,0)</f>
        <v>0</v>
      </c>
      <c r="R210" s="4">
        <f>F59</f>
        <v>0</v>
      </c>
      <c r="T210" t="s">
        <f>A209</f>
        <v>188</v>
      </c>
      <c r="U210" s="3">
        <f>IFERROR(V210/$V210,0)</f>
        <v>0</v>
      </c>
      <c r="V210" s="4">
        <f>B209</f>
        <v>0</v>
      </c>
      <c r="W210" s="3">
        <f>IFERROR(X210/$V210,0)</f>
        <v>0</v>
      </c>
      <c r="X210" s="4">
        <f>C209</f>
        <v>0</v>
      </c>
      <c r="Y210" s="3">
        <f>IFERROR(Z210/$V210,0)</f>
        <v>0</v>
      </c>
      <c r="Z210" s="4">
        <f>D209</f>
        <v>0</v>
      </c>
      <c r="AA210" s="3">
        <f>IFERROR(AB210/$V210,0)</f>
        <v>0</v>
      </c>
      <c r="AB210" s="4">
        <f>E209</f>
        <v>0</v>
      </c>
      <c r="AC210" s="3">
        <f>IFERROR(AD210/$V210,0)</f>
        <v>0</v>
      </c>
      <c r="AD210" s="4">
        <f>F59</f>
        <v>0</v>
      </c>
    </row>
    <row r="211" spans="1:16384" ht="13.23529411764706">
      <c r="A211" t="s">
        <v>190</v>
      </c>
      <c r="B211" s="4">
        <v>-186120000</v>
      </c>
      <c r="C211" s="4">
        <v>-204340000</v>
      </c>
      <c r="D211" s="4">
        <v>-223100000</v>
      </c>
      <c r="E211" s="4">
        <v>-475000000</v>
      </c>
      <c r="F211" s="4">
        <v>-462500000</v>
      </c>
      <c r="H211" t="s">
        <f>A210</f>
        <v>189</v>
      </c>
      <c r="I211" s="3">
        <f>IFERROR(J211/$J$178,0)</f>
        <v>0</v>
      </c>
      <c r="J211" s="4">
        <f>B210</f>
        <v>0</v>
      </c>
      <c r="K211" s="3">
        <f>IFERROR(L211/$L$178,0)</f>
        <v>0</v>
      </c>
      <c r="L211" s="4">
        <f>C210</f>
        <v>0</v>
      </c>
      <c r="M211" s="3">
        <f>IFERROR(N211/$N$178,0)</f>
        <v>0</v>
      </c>
      <c r="N211" s="4">
        <f>D210</f>
        <v>0</v>
      </c>
      <c r="O211" s="3">
        <f>IFERROR(P211/$P$178,0)</f>
        <v>0</v>
      </c>
      <c r="P211" s="4">
        <f>E210</f>
        <v>0</v>
      </c>
      <c r="Q211" s="3">
        <f>IFERROR(R211/$R$178,0)</f>
        <v>0</v>
      </c>
      <c r="R211" s="4">
        <f>F60</f>
        <v>0</v>
      </c>
      <c r="T211" t="s">
        <f>A210</f>
        <v>189</v>
      </c>
      <c r="U211" s="3">
        <f>IFERROR(V211/$V211,0)</f>
        <v>0</v>
      </c>
      <c r="V211" s="4">
        <f>B210</f>
        <v>0</v>
      </c>
      <c r="W211" s="3">
        <f>IFERROR(X211/$V211,0)</f>
        <v>0</v>
      </c>
      <c r="X211" s="4">
        <f>C210</f>
        <v>0</v>
      </c>
      <c r="Y211" s="3">
        <f>IFERROR(Z211/$V211,0)</f>
        <v>0</v>
      </c>
      <c r="Z211" s="4">
        <f>D210</f>
        <v>0</v>
      </c>
      <c r="AA211" s="3">
        <f>IFERROR(AB211/$V211,0)</f>
        <v>0</v>
      </c>
      <c r="AB211" s="4">
        <f>E210</f>
        <v>0</v>
      </c>
      <c r="AC211" s="3">
        <f>IFERROR(AD211/$V211,0)</f>
        <v>0</v>
      </c>
      <c r="AD211" s="4">
        <f>F60</f>
        <v>0</v>
      </c>
    </row>
    <row r="212" spans="1:16384" ht="13.23529411764706">
      <c r="A212" t="s">
        <v>191</v>
      </c>
      <c r="B212" s="4">
        <v>-186120000</v>
      </c>
      <c r="C212" s="4">
        <v>-204340000</v>
      </c>
      <c r="D212" s="4">
        <v>-223100000</v>
      </c>
      <c r="E212" s="4">
        <v>-475000000</v>
      </c>
      <c r="F212" s="4">
        <v>-462500000</v>
      </c>
      <c r="H212" t="s">
        <f>A211</f>
        <v>190</v>
      </c>
      <c r="I212" s="3">
        <f>IFERROR(J212/$J$178,0)</f>
        <v>-0.075658536585365851</v>
      </c>
      <c r="J212" s="4">
        <f>B211</f>
        <v>-186120000</v>
      </c>
      <c r="K212" s="3">
        <f>IFERROR(L212/$L$178,0)</f>
        <v>-0.079820312500000004</v>
      </c>
      <c r="L212" s="4">
        <f>C211</f>
        <v>-204340000</v>
      </c>
      <c r="M212" s="3">
        <f>IFERROR(N212/$N$178,0)</f>
        <v>-0.086809338521400783</v>
      </c>
      <c r="N212" s="4">
        <f>D211</f>
        <v>-223100000</v>
      </c>
      <c r="O212" s="3">
        <f>IFERROR(P212/$P$178,0)</f>
        <v>-0.11098130841121494</v>
      </c>
      <c r="P212" s="4">
        <f>E211</f>
        <v>-475000000</v>
      </c>
      <c r="Q212" s="3">
        <f>IFERROR(R212/$R$178,0)</f>
        <v>0.0019029126213592233</v>
      </c>
      <c r="R212" s="4">
        <f>F61</f>
        <v>9800000</v>
      </c>
      <c r="T212" t="s">
        <f>A211</f>
        <v>190</v>
      </c>
      <c r="U212" s="3">
        <f>IFERROR(V212/$V212,0)</f>
        <v>1</v>
      </c>
      <c r="V212" s="4">
        <f>B211</f>
        <v>-186120000</v>
      </c>
      <c r="W212" s="3">
        <f>IFERROR(X212/$V212,0)</f>
        <v>1.0978938319363851</v>
      </c>
      <c r="X212" s="4">
        <f>C211</f>
        <v>-204340000</v>
      </c>
      <c r="Y212" s="3">
        <f>IFERROR(Z212/$V212,0)</f>
        <v>1.1986890178379541</v>
      </c>
      <c r="Z212" s="4">
        <f>D211</f>
        <v>-223100000</v>
      </c>
      <c r="AA212" s="3">
        <f>IFERROR(AB212/$V212,0)</f>
        <v>2.5521169138190416</v>
      </c>
      <c r="AB212" s="4">
        <f>E211</f>
        <v>-475000000</v>
      </c>
      <c r="AC212" s="3">
        <f>IFERROR(AD212/$V212,0)</f>
        <v>-0.052654201590371805</v>
      </c>
      <c r="AD212" s="4">
        <f>F61</f>
        <v>9800000</v>
      </c>
    </row>
    <row r="213" spans="1:16384" ht="13.23529411764706">
      <c r="A213" t="s">
        <v>61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H213" t="s">
        <f>A212</f>
        <v>191</v>
      </c>
      <c r="I213" s="3">
        <f>IFERROR(J213/$J$178,0)</f>
        <v>-0.075658536585365851</v>
      </c>
      <c r="J213" s="4">
        <f>B212</f>
        <v>-186120000</v>
      </c>
      <c r="K213" s="3">
        <f>IFERROR(L213/$L$178,0)</f>
        <v>-0.079820312500000004</v>
      </c>
      <c r="L213" s="4">
        <f>C212</f>
        <v>-204340000</v>
      </c>
      <c r="M213" s="3">
        <f>IFERROR(N213/$N$178,0)</f>
        <v>-0.086809338521400783</v>
      </c>
      <c r="N213" s="4">
        <f>D212</f>
        <v>-223100000</v>
      </c>
      <c r="O213" s="3">
        <f>IFERROR(P213/$P$178,0)</f>
        <v>-0.11098130841121494</v>
      </c>
      <c r="P213" s="4">
        <f>E212</f>
        <v>-475000000</v>
      </c>
      <c r="Q213" s="3">
        <f>IFERROR(R213/$R$178,0)</f>
        <v>0</v>
      </c>
      <c r="R213" s="4">
        <f>F62</f>
        <v>0</v>
      </c>
      <c r="T213" t="s">
        <f>A212</f>
        <v>191</v>
      </c>
      <c r="U213" s="3">
        <f>IFERROR(V213/$V213,0)</f>
        <v>1</v>
      </c>
      <c r="V213" s="4">
        <f>B212</f>
        <v>-186120000</v>
      </c>
      <c r="W213" s="3">
        <f>IFERROR(X213/$V213,0)</f>
        <v>1.0978938319363851</v>
      </c>
      <c r="X213" s="4">
        <f>C212</f>
        <v>-204340000</v>
      </c>
      <c r="Y213" s="3">
        <f>IFERROR(Z213/$V213,0)</f>
        <v>1.1986890178379541</v>
      </c>
      <c r="Z213" s="4">
        <f>D212</f>
        <v>-223100000</v>
      </c>
      <c r="AA213" s="3">
        <f>IFERROR(AB213/$V213,0)</f>
        <v>2.5521169138190416</v>
      </c>
      <c r="AB213" s="4">
        <f>E212</f>
        <v>-475000000</v>
      </c>
      <c r="AC213" s="3">
        <f>IFERROR(AD213/$V213,0)</f>
        <v>-0</v>
      </c>
      <c r="AD213" s="4">
        <f>F62</f>
        <v>0</v>
      </c>
    </row>
    <row r="214" spans="1:16384" ht="13.23529411764706">
      <c r="A214" t="s">
        <v>192</v>
      </c>
      <c r="B214" s="4">
        <v>258000000</v>
      </c>
      <c r="C214" s="4">
        <v>2440000</v>
      </c>
      <c r="D214" s="4">
        <v>0</v>
      </c>
      <c r="E214" s="4">
        <v>-1040000000</v>
      </c>
      <c r="F214" s="4">
        <v>-1630000000</v>
      </c>
      <c r="H214" t="s">
        <f>A213</f>
        <v>61</v>
      </c>
      <c r="I214" s="3">
        <f>IFERROR(J214/$J$178,0)</f>
        <v>0</v>
      </c>
      <c r="J214" s="4">
        <f>B213</f>
        <v>0</v>
      </c>
      <c r="K214" s="3">
        <f>IFERROR(L214/$L$178,0)</f>
        <v>0</v>
      </c>
      <c r="L214" s="4">
        <f>C213</f>
        <v>0</v>
      </c>
      <c r="M214" s="3">
        <f>IFERROR(N214/$N$178,0)</f>
        <v>0</v>
      </c>
      <c r="N214" s="4">
        <f>D213</f>
        <v>0</v>
      </c>
      <c r="O214" s="3">
        <f>IFERROR(P214/$P$178,0)</f>
        <v>0</v>
      </c>
      <c r="P214" s="4">
        <f>E213</f>
        <v>0</v>
      </c>
      <c r="Q214" s="3">
        <f>IFERROR(R214/$R$178,0)</f>
        <v>0.13312621359223301</v>
      </c>
      <c r="R214" s="4">
        <f>F63</f>
        <v>685600000</v>
      </c>
      <c r="T214" t="s">
        <f>A213</f>
        <v>61</v>
      </c>
      <c r="U214" s="3">
        <f>IFERROR(V214/$V214,0)</f>
        <v>0</v>
      </c>
      <c r="V214" s="4">
        <f>B213</f>
        <v>0</v>
      </c>
      <c r="W214" s="3">
        <f>IFERROR(X214/$V214,0)</f>
        <v>0</v>
      </c>
      <c r="X214" s="4">
        <f>C213</f>
        <v>0</v>
      </c>
      <c r="Y214" s="3">
        <f>IFERROR(Z214/$V214,0)</f>
        <v>0</v>
      </c>
      <c r="Z214" s="4">
        <f>D213</f>
        <v>0</v>
      </c>
      <c r="AA214" s="3">
        <f>IFERROR(AB214/$V214,0)</f>
        <v>0</v>
      </c>
      <c r="AB214" s="4">
        <f>E213</f>
        <v>0</v>
      </c>
      <c r="AC214" s="3">
        <f>IFERROR(AD214/$V214,0)</f>
        <v>0</v>
      </c>
      <c r="AD214" s="4">
        <f>F63</f>
        <v>685600000</v>
      </c>
    </row>
    <row r="215" spans="1:16384" ht="13.23529411764706">
      <c r="A215" t="s">
        <v>193</v>
      </c>
      <c r="B215" s="4">
        <v>0</v>
      </c>
      <c r="C215" s="4">
        <v>0</v>
      </c>
      <c r="D215" s="4">
        <v>0</v>
      </c>
      <c r="E215" s="4">
        <v>-1040000000</v>
      </c>
      <c r="F215" s="4">
        <v>-1630000000</v>
      </c>
      <c r="H215" t="s">
        <f>A214</f>
        <v>192</v>
      </c>
      <c r="I215" s="3">
        <f>IFERROR(J215/$J$178,0)</f>
        <v>0.1048780487804878</v>
      </c>
      <c r="J215" s="4">
        <f>B214</f>
        <v>258000000</v>
      </c>
      <c r="K215" s="3">
        <f>IFERROR(L215/$L$178,0)</f>
        <v>0.00095312499999999998</v>
      </c>
      <c r="L215" s="4">
        <f>C214</f>
        <v>2440000</v>
      </c>
      <c r="M215" s="3">
        <f>IFERROR(N215/$N$178,0)</f>
        <v>0</v>
      </c>
      <c r="N215" s="4">
        <f>D214</f>
        <v>0</v>
      </c>
      <c r="O215" s="3">
        <f>IFERROR(P215/$P$178,0)</f>
        <v>-0.24299065420560745</v>
      </c>
      <c r="P215" s="4">
        <f>E214</f>
        <v>-1040000000</v>
      </c>
      <c r="Q215" s="3">
        <f>IFERROR(R215/$R$178,0)</f>
        <v>0.0030485436893203884</v>
      </c>
      <c r="R215" s="4">
        <f>F64</f>
        <v>15700000</v>
      </c>
      <c r="T215" t="s">
        <f>A214</f>
        <v>192</v>
      </c>
      <c r="U215" s="3">
        <f>IFERROR(V215/$V215,0)</f>
        <v>1</v>
      </c>
      <c r="V215" s="4">
        <f>B214</f>
        <v>258000000</v>
      </c>
      <c r="W215" s="3">
        <f>IFERROR(X215/$V215,0)</f>
        <v>0.0094573643410852705</v>
      </c>
      <c r="X215" s="4">
        <f>C214</f>
        <v>2440000</v>
      </c>
      <c r="Y215" s="3">
        <f>IFERROR(Z215/$V215,0)</f>
        <v>0</v>
      </c>
      <c r="Z215" s="4">
        <f>D214</f>
        <v>0</v>
      </c>
      <c r="AA215" s="3">
        <f>IFERROR(AB215/$V215,0)</f>
        <v>-4.0310077519379846</v>
      </c>
      <c r="AB215" s="4">
        <f>E214</f>
        <v>-1040000000</v>
      </c>
      <c r="AC215" s="3">
        <f>IFERROR(AD215/$V215,0)</f>
        <v>0.060852713178294576</v>
      </c>
      <c r="AD215" s="4">
        <f>F64</f>
        <v>15700000</v>
      </c>
    </row>
    <row r="216" spans="1:16384" ht="13.23529411764706">
      <c r="A216" t="s">
        <v>194</v>
      </c>
      <c r="B216" s="4">
        <v>258000000</v>
      </c>
      <c r="C216" s="4">
        <v>2440000</v>
      </c>
      <c r="D216" s="4">
        <v>0</v>
      </c>
      <c r="E216" s="4">
        <v>0</v>
      </c>
      <c r="F216" s="4">
        <v>0</v>
      </c>
      <c r="H216" t="s">
        <f>A215</f>
        <v>193</v>
      </c>
      <c r="I216" s="3">
        <f>IFERROR(J216/$J$178,0)</f>
        <v>0</v>
      </c>
      <c r="J216" s="4">
        <f>B215</f>
        <v>0</v>
      </c>
      <c r="K216" s="3">
        <f>IFERROR(L216/$L$178,0)</f>
        <v>0</v>
      </c>
      <c r="L216" s="4">
        <f>C215</f>
        <v>0</v>
      </c>
      <c r="M216" s="3">
        <f>IFERROR(N216/$N$178,0)</f>
        <v>0</v>
      </c>
      <c r="N216" s="4">
        <f>D215</f>
        <v>0</v>
      </c>
      <c r="O216" s="3">
        <f>IFERROR(P216/$P$178,0)</f>
        <v>-0.24299065420560745</v>
      </c>
      <c r="P216" s="4">
        <f>E215</f>
        <v>-1040000000</v>
      </c>
      <c r="Q216" s="3">
        <f>IFERROR(R216/$R$178,0)</f>
        <v>0.13007766990291261</v>
      </c>
      <c r="R216" s="4">
        <f>F65</f>
        <v>669900000</v>
      </c>
      <c r="T216" t="s">
        <f>A215</f>
        <v>193</v>
      </c>
      <c r="U216" s="3">
        <f>IFERROR(V216/$V216,0)</f>
        <v>0</v>
      </c>
      <c r="V216" s="4">
        <f>B215</f>
        <v>0</v>
      </c>
      <c r="W216" s="3">
        <f>IFERROR(X216/$V216,0)</f>
        <v>0</v>
      </c>
      <c r="X216" s="4">
        <f>C215</f>
        <v>0</v>
      </c>
      <c r="Y216" s="3">
        <f>IFERROR(Z216/$V216,0)</f>
        <v>0</v>
      </c>
      <c r="Z216" s="4">
        <f>D215</f>
        <v>0</v>
      </c>
      <c r="AA216" s="3">
        <f>IFERROR(AB216/$V216,0)</f>
        <v>0</v>
      </c>
      <c r="AB216" s="4">
        <f>E215</f>
        <v>-1040000000</v>
      </c>
      <c r="AC216" s="3">
        <f>IFERROR(AD216/$V216,0)</f>
        <v>0</v>
      </c>
      <c r="AD216" s="4">
        <f>F65</f>
        <v>669900000</v>
      </c>
    </row>
    <row r="217" spans="1:16384" ht="13.23529411764706">
      <c r="A217" t="s">
        <v>195</v>
      </c>
      <c r="B217" s="4">
        <v>258000000</v>
      </c>
      <c r="C217" s="4">
        <v>2440000</v>
      </c>
      <c r="D217" s="4">
        <v>0</v>
      </c>
      <c r="E217" s="4">
        <v>0</v>
      </c>
      <c r="F217" s="4">
        <v>0</v>
      </c>
      <c r="H217" t="s">
        <f>A216</f>
        <v>194</v>
      </c>
      <c r="I217" s="3">
        <f>IFERROR(J217/$J$178,0)</f>
        <v>0.1048780487804878</v>
      </c>
      <c r="J217" s="4">
        <f>B216</f>
        <v>258000000</v>
      </c>
      <c r="K217" s="3">
        <f>IFERROR(L217/$L$178,0)</f>
        <v>0.00095312499999999998</v>
      </c>
      <c r="L217" s="4">
        <f>C216</f>
        <v>2440000</v>
      </c>
      <c r="M217" s="3">
        <f>IFERROR(N217/$N$178,0)</f>
        <v>0</v>
      </c>
      <c r="N217" s="4">
        <f>D216</f>
        <v>0</v>
      </c>
      <c r="O217" s="3">
        <f>IFERROR(P217/$P$178,0)</f>
        <v>0</v>
      </c>
      <c r="P217" s="4">
        <f>E216</f>
        <v>0</v>
      </c>
      <c r="Q217" s="3">
        <f>IFERROR(R217/$R$178,0)</f>
        <v>0</v>
      </c>
      <c r="R217" s="4">
        <f>F66</f>
        <v>0</v>
      </c>
      <c r="T217" t="s">
        <f>A216</f>
        <v>194</v>
      </c>
      <c r="U217" s="3">
        <f>IFERROR(V217/$V217,0)</f>
        <v>1</v>
      </c>
      <c r="V217" s="4">
        <f>B216</f>
        <v>258000000</v>
      </c>
      <c r="W217" s="3">
        <f>IFERROR(X217/$V217,0)</f>
        <v>0.0094573643410852705</v>
      </c>
      <c r="X217" s="4">
        <f>C216</f>
        <v>2440000</v>
      </c>
      <c r="Y217" s="3">
        <f>IFERROR(Z217/$V217,0)</f>
        <v>0</v>
      </c>
      <c r="Z217" s="4">
        <f>D216</f>
        <v>0</v>
      </c>
      <c r="AA217" s="3">
        <f>IFERROR(AB217/$V217,0)</f>
        <v>0</v>
      </c>
      <c r="AB217" s="4">
        <f>E216</f>
        <v>0</v>
      </c>
      <c r="AC217" s="3">
        <f>IFERROR(AD217/$V217,0)</f>
        <v>0</v>
      </c>
      <c r="AD217" s="4">
        <f>F66</f>
        <v>0</v>
      </c>
    </row>
    <row r="218" spans="1:16384" ht="13.23529411764706">
      <c r="A218" t="s">
        <v>196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H218" t="s">
        <f>A217</f>
        <v>195</v>
      </c>
      <c r="I218" s="3">
        <f>IFERROR(J218/$J$178,0)</f>
        <v>0.1048780487804878</v>
      </c>
      <c r="J218" s="4">
        <f>B217</f>
        <v>258000000</v>
      </c>
      <c r="K218" s="3">
        <f>IFERROR(L218/$L$178,0)</f>
        <v>0.00095312499999999998</v>
      </c>
      <c r="L218" s="4">
        <f>C217</f>
        <v>2440000</v>
      </c>
      <c r="M218" s="3">
        <f>IFERROR(N218/$N$178,0)</f>
        <v>0</v>
      </c>
      <c r="N218" s="4">
        <f>D217</f>
        <v>0</v>
      </c>
      <c r="O218" s="3">
        <f>IFERROR(P218/$P$178,0)</f>
        <v>0</v>
      </c>
      <c r="P218" s="4">
        <f>E217</f>
        <v>0</v>
      </c>
      <c r="Q218" s="3">
        <f>IFERROR(R218/$R$178,0)</f>
        <v>0</v>
      </c>
      <c r="R218" s="4">
        <f>F67</f>
        <v>0</v>
      </c>
      <c r="T218" t="s">
        <f>A217</f>
        <v>195</v>
      </c>
      <c r="U218" s="3">
        <f>IFERROR(V218/$V218,0)</f>
        <v>1</v>
      </c>
      <c r="V218" s="4">
        <f>B217</f>
        <v>258000000</v>
      </c>
      <c r="W218" s="3">
        <f>IFERROR(X218/$V218,0)</f>
        <v>0.0094573643410852705</v>
      </c>
      <c r="X218" s="4">
        <f>C217</f>
        <v>2440000</v>
      </c>
      <c r="Y218" s="3">
        <f>IFERROR(Z218/$V218,0)</f>
        <v>0</v>
      </c>
      <c r="Z218" s="4">
        <f>D217</f>
        <v>0</v>
      </c>
      <c r="AA218" s="3">
        <f>IFERROR(AB218/$V218,0)</f>
        <v>0</v>
      </c>
      <c r="AB218" s="4">
        <f>E217</f>
        <v>0</v>
      </c>
      <c r="AC218" s="3">
        <f>IFERROR(AD218/$V218,0)</f>
        <v>0</v>
      </c>
      <c r="AD218" s="4">
        <f>F67</f>
        <v>0</v>
      </c>
    </row>
    <row r="219" spans="1:16384" ht="13.23529411764706">
      <c r="A219" t="s">
        <v>197</v>
      </c>
      <c r="B219" s="4">
        <v>-129830000.00000001</v>
      </c>
      <c r="C219" s="4">
        <v>399610000</v>
      </c>
      <c r="D219" s="4">
        <v>107200000</v>
      </c>
      <c r="E219" s="4">
        <v>0</v>
      </c>
      <c r="F219" s="4">
        <v>1370000000</v>
      </c>
      <c r="H219" t="s">
        <f>A218</f>
        <v>196</v>
      </c>
      <c r="I219" s="3">
        <f>IFERROR(J219/$J$178,0)</f>
        <v>0</v>
      </c>
      <c r="J219" s="4">
        <f>B218</f>
        <v>0</v>
      </c>
      <c r="K219" s="3">
        <f>IFERROR(L219/$L$178,0)</f>
        <v>0</v>
      </c>
      <c r="L219" s="4">
        <f>C218</f>
        <v>0</v>
      </c>
      <c r="M219" s="3">
        <f>IFERROR(N219/$N$178,0)</f>
        <v>0</v>
      </c>
      <c r="N219" s="4">
        <f>D218</f>
        <v>0</v>
      </c>
      <c r="O219" s="3">
        <f>IFERROR(P219/$P$178,0)</f>
        <v>0</v>
      </c>
      <c r="P219" s="4">
        <f>E218</f>
        <v>0</v>
      </c>
      <c r="Q219" s="3">
        <f>IFERROR(R219/$R$178,0)</f>
        <v>0</v>
      </c>
      <c r="R219" s="4">
        <f>F68</f>
        <v>0</v>
      </c>
      <c r="T219" t="s">
        <f>A218</f>
        <v>196</v>
      </c>
      <c r="U219" s="3">
        <f>IFERROR(V219/$V219,0)</f>
        <v>0</v>
      </c>
      <c r="V219" s="4">
        <f>B218</f>
        <v>0</v>
      </c>
      <c r="W219" s="3">
        <f>IFERROR(X219/$V219,0)</f>
        <v>0</v>
      </c>
      <c r="X219" s="4">
        <f>C218</f>
        <v>0</v>
      </c>
      <c r="Y219" s="3">
        <f>IFERROR(Z219/$V219,0)</f>
        <v>0</v>
      </c>
      <c r="Z219" s="4">
        <f>D218</f>
        <v>0</v>
      </c>
      <c r="AA219" s="3">
        <f>IFERROR(AB219/$V219,0)</f>
        <v>0</v>
      </c>
      <c r="AB219" s="4">
        <f>E218</f>
        <v>0</v>
      </c>
      <c r="AC219" s="3">
        <f>IFERROR(AD219/$V219,0)</f>
        <v>0</v>
      </c>
      <c r="AD219" s="4">
        <f>F68</f>
        <v>0</v>
      </c>
    </row>
    <row r="220" spans="1:16384" ht="13.23529411764706">
      <c r="A220" t="s">
        <v>198</v>
      </c>
      <c r="B220" s="4">
        <v>-7300000</v>
      </c>
      <c r="C220" s="4">
        <v>116160000</v>
      </c>
      <c r="D220" s="4">
        <v>-91300000</v>
      </c>
      <c r="E220" s="4">
        <v>81000000</v>
      </c>
      <c r="F220" s="4">
        <v>-202700000</v>
      </c>
      <c r="H220" t="s">
        <f>A219</f>
        <v>197</v>
      </c>
      <c r="I220" s="3">
        <f>IFERROR(J220/$J$178,0)</f>
        <v>-0.05277642276422765</v>
      </c>
      <c r="J220" s="4">
        <f>B219</f>
        <v>-129830000.00000001</v>
      </c>
      <c r="K220" s="3">
        <f>IFERROR(L220/$L$178,0)</f>
        <v>0.15609765624999999</v>
      </c>
      <c r="L220" s="4">
        <f>C219</f>
        <v>399610000</v>
      </c>
      <c r="M220" s="3">
        <f>IFERROR(N220/$N$178,0)</f>
        <v>0.041712062256809339</v>
      </c>
      <c r="N220" s="4">
        <f>D219</f>
        <v>107200000</v>
      </c>
      <c r="O220" s="3">
        <f>IFERROR(P220/$P$178,0)</f>
        <v>0</v>
      </c>
      <c r="P220" s="4">
        <f>E219</f>
        <v>0</v>
      </c>
      <c r="Q220" s="3">
        <f>IFERROR(R220/$R$178,0)</f>
        <v>0</v>
      </c>
      <c r="R220" s="4">
        <f>F69</f>
        <v>0</v>
      </c>
      <c r="T220" t="s">
        <f>A219</f>
        <v>197</v>
      </c>
      <c r="U220" s="3">
        <f>IFERROR(V220/$V220,0)</f>
        <v>1</v>
      </c>
      <c r="V220" s="4">
        <f>B219</f>
        <v>-129830000.00000001</v>
      </c>
      <c r="W220" s="3">
        <f>IFERROR(X220/$V220,0)</f>
        <v>-3.0779480859585608</v>
      </c>
      <c r="X220" s="4">
        <f>C219</f>
        <v>399610000</v>
      </c>
      <c r="Y220" s="3">
        <f>IFERROR(Z220/$V220,0)</f>
        <v>-0.82569513979819753</v>
      </c>
      <c r="Z220" s="4">
        <f>D219</f>
        <v>107200000</v>
      </c>
      <c r="AA220" s="3">
        <f>IFERROR(AB220/$V220,0)</f>
        <v>0</v>
      </c>
      <c r="AB220" s="4">
        <f>E219</f>
        <v>0</v>
      </c>
      <c r="AC220" s="3">
        <f>IFERROR(AD220/$V220,0)</f>
        <v>0</v>
      </c>
      <c r="AD220" s="4">
        <f>F69</f>
        <v>0</v>
      </c>
    </row>
    <row r="221" spans="1:16384" ht="13.23529411764706">
      <c r="A221" t="s">
        <v>199</v>
      </c>
      <c r="B221" s="4">
        <v>-122530000</v>
      </c>
      <c r="C221" s="4">
        <v>283440000</v>
      </c>
      <c r="D221" s="4">
        <v>198500000</v>
      </c>
      <c r="E221" s="4">
        <v>-80800000</v>
      </c>
      <c r="F221" s="4">
        <v>1570000000</v>
      </c>
      <c r="H221" t="s">
        <f>A220</f>
        <v>198</v>
      </c>
      <c r="I221" s="3">
        <f>IFERROR(J221/$J$178,0)</f>
        <v>-0.0029674796747967479</v>
      </c>
      <c r="J221" s="4">
        <f>B220</f>
        <v>-7300000</v>
      </c>
      <c r="K221" s="3">
        <f>IFERROR(L221/$L$178,0)</f>
        <v>0.045374999999999999</v>
      </c>
      <c r="L221" s="4">
        <f>C220</f>
        <v>116160000</v>
      </c>
      <c r="M221" s="3">
        <f>IFERROR(N221/$N$178,0)</f>
        <v>-0.035525291828793777</v>
      </c>
      <c r="N221" s="4">
        <f>D220</f>
        <v>-91300000</v>
      </c>
      <c r="O221" s="3">
        <f>IFERROR(P221/$P$178,0)</f>
        <v>0.018925233644859811</v>
      </c>
      <c r="P221" s="4">
        <f>E220</f>
        <v>81000000</v>
      </c>
      <c r="Q221" s="3">
        <f>IFERROR(R221/$R$178,0)</f>
        <v>0</v>
      </c>
      <c r="R221" s="4">
        <f>F70</f>
        <v>0</v>
      </c>
      <c r="T221" t="s">
        <f>A220</f>
        <v>198</v>
      </c>
      <c r="U221" s="3">
        <f>IFERROR(V221/$V221,0)</f>
        <v>1</v>
      </c>
      <c r="V221" s="4">
        <f>B220</f>
        <v>-7300000</v>
      </c>
      <c r="W221" s="3">
        <f>IFERROR(X221/$V221,0)</f>
        <v>-15.912328767123288</v>
      </c>
      <c r="X221" s="4">
        <f>C220</f>
        <v>116160000</v>
      </c>
      <c r="Y221" s="3">
        <f>IFERROR(Z221/$V221,0)</f>
        <v>12.506849315068493</v>
      </c>
      <c r="Z221" s="4">
        <f>D220</f>
        <v>-91300000</v>
      </c>
      <c r="AA221" s="3">
        <f>IFERROR(AB221/$V221,0)</f>
        <v>-11.095890410958905</v>
      </c>
      <c r="AB221" s="4">
        <f>E220</f>
        <v>81000000</v>
      </c>
      <c r="AC221" s="3">
        <f>IFERROR(AD221/$V221,0)</f>
        <v>-0</v>
      </c>
      <c r="AD221" s="4">
        <f>F70</f>
        <v>0</v>
      </c>
    </row>
    <row r="222" spans="1:16384" ht="13.23529411764706">
      <c r="A222" t="s">
        <v>200</v>
      </c>
      <c r="B222" s="4">
        <v>543880000</v>
      </c>
      <c r="C222" s="4">
        <v>616190000</v>
      </c>
      <c r="D222" s="4">
        <v>351300000</v>
      </c>
      <c r="E222" s="4">
        <v>347400000</v>
      </c>
      <c r="F222" s="4">
        <v>3430000000</v>
      </c>
      <c r="H222" t="s">
        <f>A221</f>
        <v>199</v>
      </c>
      <c r="I222" s="3">
        <f>IFERROR(J222/$J$178,0)</f>
        <v>-0.049808943089430895</v>
      </c>
      <c r="J222" s="4">
        <f>B221</f>
        <v>-122530000</v>
      </c>
      <c r="K222" s="3">
        <f>IFERROR(L222/$L$178,0)</f>
        <v>0.11071875</v>
      </c>
      <c r="L222" s="4">
        <f>C221</f>
        <v>283440000</v>
      </c>
      <c r="M222" s="3">
        <f>IFERROR(N222/$N$178,0)</f>
        <v>0.077237354085603116</v>
      </c>
      <c r="N222" s="4">
        <f>D221</f>
        <v>198500000</v>
      </c>
      <c r="O222" s="3">
        <f>IFERROR(P222/$P$178,0)</f>
        <v>-0.018878504672897194</v>
      </c>
      <c r="P222" s="4">
        <f>E221</f>
        <v>-80800000</v>
      </c>
      <c r="Q222" s="3">
        <f>IFERROR(R222/$R$178,0)</f>
        <v>0</v>
      </c>
      <c r="R222" s="4">
        <f>F71</f>
        <v>0</v>
      </c>
      <c r="T222" t="s">
        <f>A221</f>
        <v>199</v>
      </c>
      <c r="U222" s="3">
        <f>IFERROR(V222/$V222,0)</f>
        <v>1</v>
      </c>
      <c r="V222" s="4">
        <f>B221</f>
        <v>-122530000</v>
      </c>
      <c r="W222" s="3">
        <f>IFERROR(X222/$V222,0)</f>
        <v>-2.3132294132049296</v>
      </c>
      <c r="X222" s="4">
        <f>C221</f>
        <v>283440000</v>
      </c>
      <c r="Y222" s="3">
        <f>IFERROR(Z222/$V222,0)</f>
        <v>-1.6200114257732801</v>
      </c>
      <c r="Z222" s="4">
        <f>D221</f>
        <v>198500000</v>
      </c>
      <c r="AA222" s="3">
        <f>IFERROR(AB222/$V222,0)</f>
        <v>0.65943034358932506</v>
      </c>
      <c r="AB222" s="4">
        <f>E221</f>
        <v>-80800000</v>
      </c>
      <c r="AC222" s="3">
        <f>IFERROR(AD222/$V222,0)</f>
        <v>0</v>
      </c>
      <c r="AD222" s="4">
        <f>F71</f>
        <v>0</v>
      </c>
    </row>
    <row r="223" spans="1:16384" ht="13.23529411764706">
      <c r="A223" t="s">
        <v>201</v>
      </c>
      <c r="B223" s="4">
        <v>-666420000</v>
      </c>
      <c r="C223" s="4">
        <v>-332750000</v>
      </c>
      <c r="D223" s="4">
        <v>-152800000</v>
      </c>
      <c r="E223" s="4">
        <v>-428200000</v>
      </c>
      <c r="F223" s="4">
        <v>-1860000000</v>
      </c>
      <c r="H223" t="s">
        <f>A222</f>
        <v>200</v>
      </c>
      <c r="I223" s="3">
        <f>IFERROR(J223/$J$178,0)</f>
        <v>0.22108943089430894</v>
      </c>
      <c r="J223" s="4">
        <f>B222</f>
        <v>543880000</v>
      </c>
      <c r="K223" s="3">
        <f>IFERROR(L223/$L$178,0)</f>
        <v>0.24069921875</v>
      </c>
      <c r="L223" s="4">
        <f>C222</f>
        <v>616190000</v>
      </c>
      <c r="M223" s="3">
        <f>IFERROR(N223/$N$178,0)</f>
        <v>0.13669260700389105</v>
      </c>
      <c r="N223" s="4">
        <f>D222</f>
        <v>351300000</v>
      </c>
      <c r="O223" s="3">
        <f>IFERROR(P223/$P$178,0)</f>
        <v>0.081168224299065408</v>
      </c>
      <c r="P223" s="4">
        <f>E222</f>
        <v>347400000</v>
      </c>
      <c r="Q223" s="3">
        <f>IFERROR(R223/$R$178,0)</f>
        <v>0.13007766990291261</v>
      </c>
      <c r="R223" s="4">
        <f>F72</f>
        <v>669900000</v>
      </c>
      <c r="T223" t="s">
        <f>A222</f>
        <v>200</v>
      </c>
      <c r="U223" s="3">
        <f>IFERROR(V223/$V223,0)</f>
        <v>1</v>
      </c>
      <c r="V223" s="4">
        <f>B222</f>
        <v>543880000</v>
      </c>
      <c r="W223" s="3">
        <f>IFERROR(X223/$V223,0)</f>
        <v>1.1329521217915717</v>
      </c>
      <c r="X223" s="4">
        <f>C222</f>
        <v>616190000</v>
      </c>
      <c r="Y223" s="3">
        <f>IFERROR(Z223/$V223,0)</f>
        <v>0.64591453997205261</v>
      </c>
      <c r="Z223" s="4">
        <f>D222</f>
        <v>351300000</v>
      </c>
      <c r="AA223" s="3">
        <f>IFERROR(AB223/$V223,0)</f>
        <v>0.63874384055306321</v>
      </c>
      <c r="AB223" s="4">
        <f>E222</f>
        <v>347400000</v>
      </c>
      <c r="AC223" s="3">
        <f>IFERROR(AD223/$V223,0)</f>
        <v>1.2317055232771934</v>
      </c>
      <c r="AD223" s="4">
        <f>F72</f>
        <v>669900000</v>
      </c>
    </row>
    <row r="224" spans="1:16384" ht="13.23529411764706">
      <c r="A224" t="s">
        <v>166</v>
      </c>
      <c r="B224" s="4">
        <v>-8210000.0000000009</v>
      </c>
      <c r="C224" s="4">
        <v>-7530000</v>
      </c>
      <c r="D224" s="4">
        <v>-15700000</v>
      </c>
      <c r="E224" s="4">
        <v>-21300000</v>
      </c>
      <c r="F224" s="4">
        <v>-85100000</v>
      </c>
      <c r="H224" t="s">
        <f>A223</f>
        <v>201</v>
      </c>
      <c r="I224" s="3">
        <f>IFERROR(J224/$J$178,0)</f>
        <v>-0.27090243902439026</v>
      </c>
      <c r="J224" s="4">
        <f>B223</f>
        <v>-666420000</v>
      </c>
      <c r="K224" s="3">
        <f>IFERROR(L224/$L$178,0)</f>
        <v>-0.12998046874999999</v>
      </c>
      <c r="L224" s="4">
        <f>C223</f>
        <v>-332750000</v>
      </c>
      <c r="M224" s="3">
        <f>IFERROR(N224/$N$178,0)</f>
        <v>-0.059455252918287939</v>
      </c>
      <c r="N224" s="4">
        <f>D223</f>
        <v>-152800000</v>
      </c>
      <c r="O224" s="3">
        <f>IFERROR(P224/$P$178,0)</f>
        <v>-0.10004672897196261</v>
      </c>
      <c r="P224" s="4">
        <f>E223</f>
        <v>-428200000</v>
      </c>
      <c r="Q224" s="3">
        <f>IFERROR(R224/$R$178,0)</f>
        <v>0</v>
      </c>
      <c r="R224" s="4">
        <f>F73</f>
        <v>0</v>
      </c>
      <c r="T224" t="s">
        <f>A223</f>
        <v>201</v>
      </c>
      <c r="U224" s="3">
        <f>IFERROR(V224/$V224,0)</f>
        <v>1</v>
      </c>
      <c r="V224" s="4">
        <f>B223</f>
        <v>-666420000</v>
      </c>
      <c r="W224" s="3">
        <f>IFERROR(X224/$V224,0)</f>
        <v>0.49930974460550404</v>
      </c>
      <c r="X224" s="4">
        <f>C223</f>
        <v>-332750000</v>
      </c>
      <c r="Y224" s="3">
        <f>IFERROR(Z224/$V224,0)</f>
        <v>0.22928483538909397</v>
      </c>
      <c r="Z224" s="4">
        <f>D223</f>
        <v>-152800000</v>
      </c>
      <c r="AA224" s="3">
        <f>IFERROR(AB224/$V224,0)</f>
        <v>0.64253773896341648</v>
      </c>
      <c r="AB224" s="4">
        <f>E223</f>
        <v>-428200000</v>
      </c>
      <c r="AC224" s="3">
        <f>IFERROR(AD224/$V224,0)</f>
        <v>0</v>
      </c>
      <c r="AD224" s="4">
        <f>F73</f>
        <v>0</v>
      </c>
    </row>
    <row r="225" spans="1:16384" ht="13.23529411764706">
      <c r="A225" t="s">
        <v>185</v>
      </c>
      <c r="B225" s="4">
        <v>-68950000</v>
      </c>
      <c r="C225" s="4">
        <v>-7530000</v>
      </c>
      <c r="D225" s="4">
        <v>-15700000</v>
      </c>
      <c r="E225" s="4">
        <v>-21300000</v>
      </c>
      <c r="F225" s="4">
        <v>-85100000</v>
      </c>
      <c r="H225" t="s">
        <f>A224</f>
        <v>166</v>
      </c>
      <c r="I225" s="3">
        <f>IFERROR(J225/$J$178,0)</f>
        <v>-0.0033373983739837403</v>
      </c>
      <c r="J225" s="4">
        <f>B224</f>
        <v>-8210000.0000000009</v>
      </c>
      <c r="K225" s="3">
        <f>IFERROR(L225/$L$178,0)</f>
        <v>-0.00294140625</v>
      </c>
      <c r="L225" s="4">
        <f>C224</f>
        <v>-7530000</v>
      </c>
      <c r="M225" s="3">
        <f>IFERROR(N225/$N$178,0)</f>
        <v>-0.0061089494163424126</v>
      </c>
      <c r="N225" s="4">
        <f>D224</f>
        <v>-15700000</v>
      </c>
      <c r="O225" s="3">
        <f>IFERROR(P225/$P$178,0)</f>
        <v>-0.0049766355140186914</v>
      </c>
      <c r="P225" s="4">
        <f>E224</f>
        <v>-21300000</v>
      </c>
      <c r="Q225" s="3">
        <f>IFERROR(R225/$R$178,0)</f>
        <v>0.13007766990291261</v>
      </c>
      <c r="R225" s="4">
        <f>F74</f>
        <v>669900000</v>
      </c>
      <c r="T225" t="s">
        <f>A224</f>
        <v>166</v>
      </c>
      <c r="U225" s="3">
        <f>IFERROR(V225/$V225,0)</f>
        <v>1</v>
      </c>
      <c r="V225" s="4">
        <f>B224</f>
        <v>-8210000.0000000009</v>
      </c>
      <c r="W225" s="3">
        <f>IFERROR(X225/$V225,0)</f>
        <v>0.91717417783191224</v>
      </c>
      <c r="X225" s="4">
        <f>C224</f>
        <v>-7530000</v>
      </c>
      <c r="Y225" s="3">
        <f>IFERROR(Z225/$V225,0)</f>
        <v>1.912302070645554</v>
      </c>
      <c r="Z225" s="4">
        <f>D224</f>
        <v>-15700000</v>
      </c>
      <c r="AA225" s="3">
        <f>IFERROR(AB225/$V225,0)</f>
        <v>2.5943970767356879</v>
      </c>
      <c r="AB225" s="4">
        <f>E224</f>
        <v>-21300000</v>
      </c>
      <c r="AC225" s="3">
        <f>IFERROR(AD225/$V225,0)</f>
        <v>-81.595615103532268</v>
      </c>
      <c r="AD225" s="4">
        <f>F74</f>
        <v>669900000</v>
      </c>
    </row>
    <row r="226" spans="1:16384" ht="13.23529411764706">
      <c r="A226" t="s">
        <v>186</v>
      </c>
      <c r="B226" s="4">
        <v>60740000</v>
      </c>
      <c r="C226" s="4">
        <v>0</v>
      </c>
      <c r="D226" s="4">
        <v>0</v>
      </c>
      <c r="E226" s="4">
        <v>0</v>
      </c>
      <c r="F226" s="4">
        <v>0</v>
      </c>
      <c r="H226" t="s">
        <f>A225</f>
        <v>185</v>
      </c>
      <c r="I226" s="3">
        <f>IFERROR(J226/$J$178,0)</f>
        <v>-0.028028455284552844</v>
      </c>
      <c r="J226" s="4">
        <f>B225</f>
        <v>-68950000</v>
      </c>
      <c r="K226" s="3">
        <f>IFERROR(L226/$L$178,0)</f>
        <v>-0.00294140625</v>
      </c>
      <c r="L226" s="4">
        <f>C225</f>
        <v>-7530000</v>
      </c>
      <c r="M226" s="3">
        <f>IFERROR(N226/$N$178,0)</f>
        <v>-0.0061089494163424126</v>
      </c>
      <c r="N226" s="4">
        <f>D225</f>
        <v>-15700000</v>
      </c>
      <c r="O226" s="3">
        <f>IFERROR(P226/$P$178,0)</f>
        <v>-0.0049766355140186914</v>
      </c>
      <c r="P226" s="4">
        <f>E225</f>
        <v>-21300000</v>
      </c>
      <c r="Q226" s="3">
        <f>IFERROR(R226/$R$178,0)</f>
        <v>5.4368932038834949e-10</v>
      </c>
      <c r="R226" s="4">
        <f>F75</f>
        <v>2.7999999999999998</v>
      </c>
      <c r="T226" t="s">
        <f>A225</f>
        <v>185</v>
      </c>
      <c r="U226" s="3">
        <f>IFERROR(V226/$V226,0)</f>
        <v>1</v>
      </c>
      <c r="V226" s="4">
        <f>B225</f>
        <v>-68950000</v>
      </c>
      <c r="W226" s="3">
        <f>IFERROR(X226/$V226,0)</f>
        <v>0.10920957215373459</v>
      </c>
      <c r="X226" s="4">
        <f>C225</f>
        <v>-7530000</v>
      </c>
      <c r="Y226" s="3">
        <f>IFERROR(Z226/$V226,0)</f>
        <v>0.22770123277737492</v>
      </c>
      <c r="Z226" s="4">
        <f>D225</f>
        <v>-15700000</v>
      </c>
      <c r="AA226" s="3">
        <f>IFERROR(AB226/$V226,0)</f>
        <v>0.30891950688905001</v>
      </c>
      <c r="AB226" s="4">
        <f>E225</f>
        <v>-21300000</v>
      </c>
      <c r="AC226" s="3">
        <f>IFERROR(AD226/$V226,0)</f>
        <v>-4.0609137055837561e-08</v>
      </c>
      <c r="AD226" s="4">
        <f>F75</f>
        <v>2.7999999999999998</v>
      </c>
    </row>
    <row r="227" spans="1:16384" ht="13.23529411764706">
      <c r="A227" t="s">
        <v>202</v>
      </c>
      <c r="B227" s="4">
        <v>-66160000</v>
      </c>
      <c r="C227" s="4">
        <v>190180000</v>
      </c>
      <c r="D227" s="4">
        <v>-131600000</v>
      </c>
      <c r="E227" s="4">
        <v>-1540000000</v>
      </c>
      <c r="F227" s="4">
        <v>-805800000</v>
      </c>
      <c r="H227" t="s">
        <f>A226</f>
        <v>186</v>
      </c>
      <c r="I227" s="3">
        <f>IFERROR(J227/$J$178,0)</f>
        <v>0.024691056910569106</v>
      </c>
      <c r="J227" s="4">
        <f>B226</f>
        <v>60740000</v>
      </c>
      <c r="K227" s="3">
        <f>IFERROR(L227/$L$178,0)</f>
        <v>0</v>
      </c>
      <c r="L227" s="4">
        <f>C226</f>
        <v>0</v>
      </c>
      <c r="M227" s="3">
        <f>IFERROR(N227/$N$178,0)</f>
        <v>0</v>
      </c>
      <c r="N227" s="4">
        <f>D226</f>
        <v>0</v>
      </c>
      <c r="O227" s="3">
        <f>IFERROR(P227/$P$178,0)</f>
        <v>0</v>
      </c>
      <c r="P227" s="4">
        <f>E226</f>
        <v>0</v>
      </c>
      <c r="Q227" s="3">
        <f>IFERROR(R227/$R$178,0)</f>
        <v>0</v>
      </c>
      <c r="R227" s="4">
        <f>F76</f>
        <v>0</v>
      </c>
      <c r="T227" t="s">
        <f>A226</f>
        <v>186</v>
      </c>
      <c r="U227" s="3">
        <f>IFERROR(V227/$V227,0)</f>
        <v>1</v>
      </c>
      <c r="V227" s="4">
        <f>B226</f>
        <v>60740000</v>
      </c>
      <c r="W227" s="3">
        <f>IFERROR(X227/$V227,0)</f>
        <v>-0</v>
      </c>
      <c r="X227" s="4">
        <f>C226</f>
        <v>0</v>
      </c>
      <c r="Y227" s="3">
        <f>IFERROR(Z227/$V227,0)</f>
        <v>-0</v>
      </c>
      <c r="Z227" s="4">
        <f>D226</f>
        <v>0</v>
      </c>
      <c r="AA227" s="3">
        <f>IFERROR(AB227/$V227,0)</f>
        <v>-0</v>
      </c>
      <c r="AB227" s="4">
        <f>E226</f>
        <v>0</v>
      </c>
      <c r="AC227" s="3">
        <f>IFERROR(AD227/$V227,0)</f>
        <v>0</v>
      </c>
      <c r="AD227" s="4">
        <f>F76</f>
        <v>0</v>
      </c>
    </row>
    <row r="228" spans="1:16384" ht="13.23529411764706">
      <c r="A228" t="s">
        <v>203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H228" t="s">
        <f>A227</f>
        <v>202</v>
      </c>
      <c r="I228" s="3">
        <f>IFERROR(J228/$J$178,0)</f>
        <v>-0.026894308943089432</v>
      </c>
      <c r="J228" s="4">
        <f>B227</f>
        <v>-66160000</v>
      </c>
      <c r="K228" s="3">
        <f>IFERROR(L228/$L$178,0)</f>
        <v>0.074289062500000003</v>
      </c>
      <c r="L228" s="4">
        <f>C227</f>
        <v>190180000</v>
      </c>
      <c r="M228" s="3">
        <f>IFERROR(N228/$N$178,0)</f>
        <v>-0.051206225680933852</v>
      </c>
      <c r="N228" s="4">
        <f>D227</f>
        <v>-131600000</v>
      </c>
      <c r="O228" s="3">
        <f>IFERROR(P228/$P$178,0)</f>
        <v>-0.35981308411214952</v>
      </c>
      <c r="P228" s="4">
        <f>E227</f>
        <v>-1540000000</v>
      </c>
      <c r="Q228" s="3">
        <f>IFERROR(R228/$R$178,0)</f>
        <v>0.046504854368932036</v>
      </c>
      <c r="R228" s="4">
        <f>F77</f>
        <v>239500000</v>
      </c>
      <c r="T228" t="s">
        <f>A227</f>
        <v>202</v>
      </c>
      <c r="U228" s="3">
        <f>IFERROR(V228/$V228,0)</f>
        <v>1</v>
      </c>
      <c r="V228" s="4">
        <f>B227</f>
        <v>-66160000</v>
      </c>
      <c r="W228" s="3">
        <f>IFERROR(X228/$V228,0)</f>
        <v>-2.8745465538089481</v>
      </c>
      <c r="X228" s="4">
        <f>C227</f>
        <v>190180000</v>
      </c>
      <c r="Y228" s="3">
        <f>IFERROR(Z228/$V228,0)</f>
        <v>1.9891172914147521</v>
      </c>
      <c r="Z228" s="4">
        <f>D227</f>
        <v>-131600000</v>
      </c>
      <c r="AA228" s="3">
        <f>IFERROR(AB228/$V228,0)</f>
        <v>23.276904474002418</v>
      </c>
      <c r="AB228" s="4">
        <f>E227</f>
        <v>-1540000000</v>
      </c>
      <c r="AC228" s="3">
        <f>IFERROR(AD228/$V228,0)</f>
        <v>-3.620012091898428</v>
      </c>
      <c r="AD228" s="4">
        <f>F77</f>
        <v>239500000</v>
      </c>
    </row>
    <row r="229" spans="1:16384" ht="13.23529411764706">
      <c r="A229" t="s">
        <v>204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203</v>
      </c>
      <c r="I229" s="3">
        <f>IFERROR(J229/$J$178,0)</f>
        <v>0</v>
      </c>
      <c r="J229" s="4">
        <f>B228</f>
        <v>0</v>
      </c>
      <c r="K229" s="3">
        <f>IFERROR(L229/$L$178,0)</f>
        <v>0</v>
      </c>
      <c r="L229" s="4">
        <f>C228</f>
        <v>0</v>
      </c>
      <c r="M229" s="3">
        <f>IFERROR(N229/$N$178,0)</f>
        <v>0</v>
      </c>
      <c r="N229" s="4">
        <f>D228</f>
        <v>0</v>
      </c>
      <c r="O229" s="3">
        <f>IFERROR(P229/$P$178,0)</f>
        <v>0</v>
      </c>
      <c r="P229" s="4">
        <f>E228</f>
        <v>0</v>
      </c>
      <c r="Q229" s="3">
        <f>IFERROR(R229/$R$178,0)</f>
        <v>5.4174757281553395e-10</v>
      </c>
      <c r="R229" s="4">
        <f>F78</f>
        <v>2.79</v>
      </c>
      <c r="T229" t="s">
        <f>A228</f>
        <v>203</v>
      </c>
      <c r="U229" s="3">
        <f>IFERROR(V229/$V229,0)</f>
        <v>0</v>
      </c>
      <c r="V229" s="4">
        <f>B228</f>
        <v>0</v>
      </c>
      <c r="W229" s="3">
        <f>IFERROR(X229/$V229,0)</f>
        <v>0</v>
      </c>
      <c r="X229" s="4">
        <f>C228</f>
        <v>0</v>
      </c>
      <c r="Y229" s="3">
        <f>IFERROR(Z229/$V229,0)</f>
        <v>0</v>
      </c>
      <c r="Z229" s="4">
        <f>D228</f>
        <v>0</v>
      </c>
      <c r="AA229" s="3">
        <f>IFERROR(AB229/$V229,0)</f>
        <v>0</v>
      </c>
      <c r="AB229" s="4">
        <f>E228</f>
        <v>0</v>
      </c>
      <c r="AC229" s="3">
        <f>IFERROR(AD229/$V229,0)</f>
        <v>0</v>
      </c>
      <c r="AD229" s="4">
        <f>F78</f>
        <v>2.79</v>
      </c>
    </row>
    <row r="230" spans="1:16384" ht="13.23529411764706">
      <c r="A230" t="s">
        <v>205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204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204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16384" ht="13.23529411764706">
      <c r="A231" t="s">
        <v>206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H231" t="s">
        <f>A230</f>
        <v>205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0.046582524271844658</v>
      </c>
      <c r="R231" s="4">
        <f>F80</f>
        <v>239900000</v>
      </c>
      <c r="T231" t="s">
        <f>A230</f>
        <v>205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239900000</v>
      </c>
    </row>
    <row r="232" spans="1:16384" ht="13.23529411764706">
      <c r="A232" t="s">
        <v>207</v>
      </c>
      <c r="B232" s="4">
        <v>-1330000</v>
      </c>
      <c r="C232" s="4">
        <v>0</v>
      </c>
      <c r="D232" s="4">
        <v>0</v>
      </c>
      <c r="E232" s="4">
        <v>156800000</v>
      </c>
      <c r="F232" s="4">
        <v>-137100000</v>
      </c>
      <c r="H232" t="s">
        <f>A231</f>
        <v>206</v>
      </c>
      <c r="I232" s="3">
        <f>IFERROR(J232/$J$178,0)</f>
        <v>0</v>
      </c>
      <c r="J232" s="4">
        <f>B231</f>
        <v>0</v>
      </c>
      <c r="K232" s="3">
        <f>IFERROR(L232/$L$178,0)</f>
        <v>0</v>
      </c>
      <c r="L232" s="4">
        <f>C231</f>
        <v>0</v>
      </c>
      <c r="M232" s="3">
        <f>IFERROR(N232/$N$178,0)</f>
        <v>0</v>
      </c>
      <c r="N232" s="4">
        <f>D231</f>
        <v>0</v>
      </c>
      <c r="O232" s="3">
        <f>IFERROR(P232/$P$178,0)</f>
        <v>0</v>
      </c>
      <c r="P232" s="4">
        <f>E231</f>
        <v>0</v>
      </c>
      <c r="Q232" s="3">
        <f>IFERROR(R232/$R$178,0)</f>
        <v>0.40776699029126212</v>
      </c>
      <c r="R232" s="4">
        <f>F81</f>
        <v>2100000000</v>
      </c>
      <c r="T232" t="s">
        <f>A231</f>
        <v>206</v>
      </c>
      <c r="U232" s="3">
        <f>IFERROR(V232/$V232,0)</f>
        <v>0</v>
      </c>
      <c r="V232" s="4">
        <f>B231</f>
        <v>0</v>
      </c>
      <c r="W232" s="3">
        <f>IFERROR(X232/$V232,0)</f>
        <v>0</v>
      </c>
      <c r="X232" s="4">
        <f>C231</f>
        <v>0</v>
      </c>
      <c r="Y232" s="3">
        <f>IFERROR(Z232/$V232,0)</f>
        <v>0</v>
      </c>
      <c r="Z232" s="4">
        <f>D231</f>
        <v>0</v>
      </c>
      <c r="AA232" s="3">
        <f>IFERROR(AB232/$V232,0)</f>
        <v>0</v>
      </c>
      <c r="AB232" s="4">
        <f>E231</f>
        <v>0</v>
      </c>
      <c r="AC232" s="3">
        <f>IFERROR(AD232/$V232,0)</f>
        <v>0</v>
      </c>
      <c r="AD232" s="4">
        <f>F81</f>
        <v>2100000000</v>
      </c>
    </row>
    <row r="233" spans="1:16384" ht="13.23529411764706">
      <c r="A233" t="s">
        <v>208</v>
      </c>
      <c r="B233" s="4">
        <v>14320000</v>
      </c>
      <c r="C233" s="4">
        <v>-264550000</v>
      </c>
      <c r="D233" s="4">
        <v>148100000</v>
      </c>
      <c r="E233" s="4">
        <v>428100000</v>
      </c>
      <c r="F233" s="4">
        <v>538900000</v>
      </c>
      <c r="H233" t="s">
        <f>A232</f>
        <v>207</v>
      </c>
      <c r="I233" s="3">
        <f>IFERROR(J233/$J$178,0)</f>
        <v>-0.00054065040650406505</v>
      </c>
      <c r="J233" s="4">
        <f>B232</f>
        <v>-1330000</v>
      </c>
      <c r="K233" s="3">
        <f>IFERROR(L233/$L$178,0)</f>
        <v>0</v>
      </c>
      <c r="L233" s="4">
        <f>C232</f>
        <v>0</v>
      </c>
      <c r="M233" s="3">
        <f>IFERROR(N233/$N$178,0)</f>
        <v>0</v>
      </c>
      <c r="N233" s="4">
        <f>D232</f>
        <v>0</v>
      </c>
      <c r="O233" s="3">
        <f>IFERROR(P233/$P$178,0)</f>
        <v>0.036635514018691584</v>
      </c>
      <c r="P233" s="4">
        <f>E232</f>
        <v>156800000</v>
      </c>
      <c r="Q233" s="3">
        <f>IFERROR(R233/$R$178,0)</f>
        <v>0</v>
      </c>
      <c r="R233" s="4">
        <f>F82</f>
        <v>0</v>
      </c>
      <c r="T233" t="s">
        <f>A232</f>
        <v>207</v>
      </c>
      <c r="U233" s="3">
        <f>IFERROR(V233/$V233,0)</f>
        <v>1</v>
      </c>
      <c r="V233" s="4">
        <f>B232</f>
        <v>-1330000</v>
      </c>
      <c r="W233" s="3">
        <f>IFERROR(X233/$V233,0)</f>
        <v>0</v>
      </c>
      <c r="X233" s="4">
        <f>C232</f>
        <v>0</v>
      </c>
      <c r="Y233" s="3">
        <f>IFERROR(Z233/$V233,0)</f>
        <v>0</v>
      </c>
      <c r="Z233" s="4">
        <f>D232</f>
        <v>0</v>
      </c>
      <c r="AA233" s="3">
        <f>IFERROR(AB233/$V233,0)</f>
        <v>-117.89473684210526</v>
      </c>
      <c r="AB233" s="4">
        <f>E232</f>
        <v>156800000</v>
      </c>
      <c r="AC233" s="3">
        <f>IFERROR(AD233/$V233,0)</f>
        <v>-0</v>
      </c>
      <c r="AD233" s="4">
        <f>F82</f>
        <v>0</v>
      </c>
    </row>
    <row r="234" spans="1:16384" ht="13.23529411764706">
      <c r="A234" t="s">
        <v>209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H234" t="s">
        <f>A233</f>
        <v>208</v>
      </c>
      <c r="I234" s="3">
        <f>IFERROR(J234/$J$178,0)</f>
        <v>0.0058211382113821141</v>
      </c>
      <c r="J234" s="4">
        <f>B233</f>
        <v>14320000</v>
      </c>
      <c r="K234" s="3">
        <f>IFERROR(L234/$L$178,0)</f>
        <v>-0.10333984374999999</v>
      </c>
      <c r="L234" s="4">
        <f>C233</f>
        <v>-264550000</v>
      </c>
      <c r="M234" s="3">
        <f>IFERROR(N234/$N$178,0)</f>
        <v>0.057626459143968869</v>
      </c>
      <c r="N234" s="4">
        <f>D233</f>
        <v>148100000</v>
      </c>
      <c r="O234" s="3">
        <f>IFERROR(P234/$P$178,0)</f>
        <v>0.1000233644859813</v>
      </c>
      <c r="P234" s="4">
        <f>E233</f>
        <v>428100000</v>
      </c>
      <c r="Q234" s="3">
        <f>IFERROR(R234/$R$178,0)</f>
        <v>0</v>
      </c>
      <c r="R234" s="4">
        <f>F83</f>
        <v>0</v>
      </c>
      <c r="T234" t="s">
        <f>A233</f>
        <v>208</v>
      </c>
      <c r="U234" s="3">
        <f>IFERROR(V234/$V234,0)</f>
        <v>1</v>
      </c>
      <c r="V234" s="4">
        <f>B233</f>
        <v>14320000</v>
      </c>
      <c r="W234" s="3">
        <f>IFERROR(X234/$V234,0)</f>
        <v>-18.474162011173185</v>
      </c>
      <c r="X234" s="4">
        <f>C233</f>
        <v>-264550000</v>
      </c>
      <c r="Y234" s="3">
        <f>IFERROR(Z234/$V234,0)</f>
        <v>10.342178770949721</v>
      </c>
      <c r="Z234" s="4">
        <f>D233</f>
        <v>148100000</v>
      </c>
      <c r="AA234" s="3">
        <f>IFERROR(AB234/$V234,0)</f>
        <v>29.895251396648046</v>
      </c>
      <c r="AB234" s="4">
        <f>E233</f>
        <v>428100000</v>
      </c>
      <c r="AC234" s="3">
        <f>IFERROR(AD234/$V234,0)</f>
        <v>-0</v>
      </c>
      <c r="AD234" s="4">
        <f>F83</f>
        <v>0</v>
      </c>
    </row>
    <row r="235" spans="1:16384" ht="13.23529411764706">
      <c r="A235" t="s">
        <v>210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H235" t="s">
        <f>A234</f>
        <v>209</v>
      </c>
      <c r="I235" s="3">
        <f>IFERROR(J235/$J$178,0)</f>
        <v>0</v>
      </c>
      <c r="J235" s="4">
        <f>B234</f>
        <v>0</v>
      </c>
      <c r="K235" s="3">
        <f>IFERROR(L235/$L$178,0)</f>
        <v>0</v>
      </c>
      <c r="L235" s="4">
        <f>C234</f>
        <v>0</v>
      </c>
      <c r="M235" s="3">
        <f>IFERROR(N235/$N$178,0)</f>
        <v>0</v>
      </c>
      <c r="N235" s="4">
        <f>D234</f>
        <v>0</v>
      </c>
      <c r="O235" s="3">
        <f>IFERROR(P235/$P$178,0)</f>
        <v>0</v>
      </c>
      <c r="P235" s="4">
        <f>E234</f>
        <v>0</v>
      </c>
      <c r="Q235" s="3">
        <f>IFERROR(R235/$R$178,0)</f>
        <v>0</v>
      </c>
      <c r="R235" s="4">
        <f>F84</f>
        <v>0</v>
      </c>
      <c r="T235" t="s">
        <f>A234</f>
        <v>209</v>
      </c>
      <c r="U235" s="3">
        <f>IFERROR(V235/$V235,0)</f>
        <v>0</v>
      </c>
      <c r="V235" s="4">
        <f>B234</f>
        <v>0</v>
      </c>
      <c r="W235" s="3">
        <f>IFERROR(X235/$V235,0)</f>
        <v>0</v>
      </c>
      <c r="X235" s="4">
        <f>C234</f>
        <v>0</v>
      </c>
      <c r="Y235" s="3">
        <f>IFERROR(Z235/$V235,0)</f>
        <v>0</v>
      </c>
      <c r="Z235" s="4">
        <f>D234</f>
        <v>0</v>
      </c>
      <c r="AA235" s="3">
        <f>IFERROR(AB235/$V235,0)</f>
        <v>0</v>
      </c>
      <c r="AB235" s="4">
        <f>E234</f>
        <v>0</v>
      </c>
      <c r="AC235" s="3">
        <f>IFERROR(AD235/$V235,0)</f>
        <v>0</v>
      </c>
      <c r="AD235" s="4">
        <f>F84</f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89:F89"/>
  </mergeCells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6"/>
  <sheetViews>
    <sheetView workbookViewId="0" zoomScale="75">
      <selection activeCell="B28" sqref="B28:F28"/>
    </sheetView>
  </sheetViews>
  <sheetFormatPr defaultRowHeight="12.75"/>
  <cols>
    <col min="1" max="1" style="0" width="59.99639423076923" bestFit="1" customWidth="1"/>
    <col min="2" max="2" style="0" width="21.511312217194572" bestFit="1" customWidth="1"/>
    <col min="3" max="6" style="0" width="22.519654977375566" bestFit="1" customWidth="1"/>
    <col min="7" max="8" style="0" width="9.142307692307693"/>
    <col min="9" max="9" style="0" width="9.243141968325792" bestFit="1" customWidth="1"/>
    <col min="10" max="10" style="0" width="21.343255090497742" bestFit="1" customWidth="1"/>
    <col min="11" max="11" style="0" width="9.243141968325792" bestFit="1" customWidth="1"/>
    <col min="12" max="12" style="0" width="22.015483597285073" bestFit="1" customWidth="1"/>
    <col min="13" max="13" style="0" width="10.419541855203622" bestFit="1" customWidth="1"/>
    <col min="14" max="14" style="0" width="21.343255090497742" bestFit="1" customWidth="1"/>
    <col min="15" max="15" style="0" width="10.419541855203622" bestFit="1" customWidth="1"/>
    <col min="16" max="16" style="0" width="21.343255090497742" bestFit="1" customWidth="1"/>
    <col min="17" max="17" style="0" width="10.419541855203622" bestFit="1" customWidth="1"/>
    <col min="18" max="18" style="0" width="22.519654977375566" bestFit="1" customWidth="1"/>
    <col min="19" max="20" style="0" width="9.142307692307693"/>
    <col min="21" max="21" style="0" width="9.243141968325792" bestFit="1" customWidth="1"/>
    <col min="22" max="22" style="0" width="21.343255090497742" bestFit="1" customWidth="1"/>
    <col min="23" max="23" style="0" width="10.755656108597286" bestFit="1" customWidth="1"/>
    <col min="24" max="24" style="0" width="22.015483597285073" bestFit="1" customWidth="1"/>
    <col min="25" max="25" style="0" width="10.755656108597286" bestFit="1" customWidth="1"/>
    <col min="26" max="26" style="0" width="21.343255090497742" bestFit="1" customWidth="1"/>
    <col min="27" max="27" style="0" width="10.755656108597286" bestFit="1" customWidth="1"/>
    <col min="28" max="28" style="0" width="21.343255090497742" bestFit="1" customWidth="1"/>
    <col min="29" max="29" style="0" width="10.755656108597286" bestFit="1" customWidth="1"/>
    <col min="30" max="30" style="0" width="22.519654977375566" bestFit="1" customWidth="1"/>
    <col min="31" max="16384" style="0" width="9.142307692307693"/>
  </cols>
  <sheetData>
    <row r="1" spans="1:30" ht="13.23529411764706">
      <c r="A1" t="inlineStr">
        <is>
          <r>
            <rPr>
              <b val="true"/>
            </rPr>
            <t>Exelon</t>
          </r>
          <r>
            <rPr/>
            <t/>
          </r>
        </is>
      </c>
    </row>
    <row r="2" spans="1:30" ht="13.23529411764706">
      <c r="A2" t="s">
        <v>211</v>
      </c>
      <c r="B2" s="1">
        <v>974319565</v>
      </c>
    </row>
    <row r="3" spans="1:30" ht="13.23529411764706">
      <c r="A3" t="s">
        <v>1</v>
      </c>
      <c r="B3" s="3">
        <v>0.20999999999999999</v>
      </c>
    </row>
    <row r="4" spans="1:30">
      <c r="B4" s="3"/>
    </row>
    <row r="5" spans="1:30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3.23529411764706">
      <c r="A6" t="s">
        <v>3</v>
      </c>
      <c r="B6" s="3">
        <f>B55/B52</f>
        <v>0.32132132132132135</v>
      </c>
      <c r="C6" s="3">
        <f>C55/C52</f>
        <v>0.38241206030150754</v>
      </c>
      <c r="D6" s="3">
        <f>D55/D52</f>
        <v>-0.033333333333333333</v>
      </c>
      <c r="E6" s="3">
        <f>E55/E52</f>
        <v>0.053811659192825115</v>
      </c>
      <c r="F6" s="3">
        <f>F55/F52</f>
        <v>0.19398496240601504</v>
      </c>
    </row>
    <row r="7" spans="1:30" ht="13.23529411764706">
      <c r="A7" t="s">
        <v>212</v>
      </c>
      <c r="B7" s="4">
        <f>B35-B42</f>
        <v>3390000000</v>
      </c>
      <c r="C7" s="4">
        <f>C35-C42</f>
        <v>5010000000</v>
      </c>
      <c r="D7" s="4">
        <f>D35-D42</f>
        <v>4540000000</v>
      </c>
      <c r="E7" s="4">
        <f>E35-E42</f>
        <v>4790000000</v>
      </c>
      <c r="F7" s="4">
        <f>F35-F42</f>
        <v>4190000000</v>
      </c>
    </row>
    <row r="8" spans="1:30" ht="13.23529411764706">
      <c r="A8" t="s">
        <v>5</v>
      </c>
      <c r="B8" s="4">
        <f>B48</f>
        <v>1120000000</v>
      </c>
      <c r="C8" s="4">
        <f>C48</f>
        <v>1540000000</v>
      </c>
      <c r="D8" s="4">
        <f>D48</f>
        <v>1570000000</v>
      </c>
      <c r="E8" s="4">
        <f>E48</f>
        <v>1560000000</v>
      </c>
      <c r="F8" s="4">
        <f>F48</f>
        <v>1620000000</v>
      </c>
    </row>
    <row r="9" spans="1:30" ht="14">
      <c r="A9" t="s">
        <v>6</v>
      </c>
      <c r="B9" s="4">
        <f>B7*(1-B6)</f>
        <v>2300720720.7207208</v>
      </c>
      <c r="C9" s="4">
        <f>C7*(1-C6)</f>
        <v>3094115577.8894472</v>
      </c>
      <c r="D9" s="4">
        <f>D7*(1-D6)</f>
        <v>4691333333.333334</v>
      </c>
      <c r="E9" s="4">
        <f>E7*(1-E6)</f>
        <v>4532242152.4663677</v>
      </c>
      <c r="F9" s="4">
        <f>F7*(1-F6)</f>
        <v>3377203007.5187969</v>
      </c>
    </row>
    <row r="10" spans="1:30" ht="13.23529411764706">
      <c r="A10" t="s">
        <v>7</v>
      </c>
      <c r="B10" s="4">
        <f>B126-(B121+B122+B123)</f>
        <v>89066000000</v>
      </c>
      <c r="C10" s="4">
        <f>C126-(C121+C122+C123)</f>
        <v>100653000000</v>
      </c>
      <c r="D10" s="4">
        <f>D126-(D121+D122+D123)</f>
        <v>102625000000</v>
      </c>
      <c r="E10" s="4">
        <f>E126-(E121+E122+E123)</f>
        <v>105568000000</v>
      </c>
      <c r="F10" s="4">
        <f>F126-(F121+F122+F123)</f>
        <v>110954000000</v>
      </c>
    </row>
    <row r="11" spans="1:30" ht="13.23529411764706">
      <c r="A11" t="s">
        <v>8</v>
      </c>
      <c r="B11" s="4">
        <f>B10</f>
        <v>89066000000</v>
      </c>
      <c r="C11" s="4">
        <f>(B10+C10)/2</f>
        <v>94859500000</v>
      </c>
      <c r="D11" s="4">
        <f>(C10+D10)/2</f>
        <v>101639000000</v>
      </c>
      <c r="E11" s="4">
        <f>(D10+E10)/2</f>
        <v>104096500000</v>
      </c>
      <c r="F11" s="4">
        <f>(E10+F10)/2</f>
        <v>108261000000</v>
      </c>
    </row>
    <row r="12" spans="1:30" ht="13.23529411764706">
      <c r="A12" t="s">
        <v>9</v>
      </c>
      <c r="B12" s="3">
        <f>B9/B27</f>
        <v>0.081211462079799526</v>
      </c>
      <c r="C12" s="3">
        <f>C9/C27</f>
        <v>0.096150266559647216</v>
      </c>
      <c r="D12" s="3">
        <f>D9/D27</f>
        <v>0.14058535610828093</v>
      </c>
      <c r="E12" s="3">
        <f>E9/E27</f>
        <v>0.12558166119330472</v>
      </c>
      <c r="F12" s="3">
        <f>F9/F27</f>
        <v>0.1003030296263379</v>
      </c>
    </row>
    <row r="13" spans="1:30" ht="13.23529411764706">
      <c r="A13" t="s">
        <v>10</v>
      </c>
      <c r="B13" s="3">
        <f>B27/B11</f>
        <v>0.31807872813419263</v>
      </c>
      <c r="C13" s="3">
        <f>C27/C11</f>
        <v>0.33923855807799957</v>
      </c>
      <c r="D13" s="3">
        <f>D27/D11</f>
        <v>0.32831885398321509</v>
      </c>
      <c r="E13" s="3">
        <f>E27/E11</f>
        <v>0.3466975354598858</v>
      </c>
      <c r="F13" s="3">
        <f>F27/F11</f>
        <v>0.31100765742049308</v>
      </c>
    </row>
    <row r="14" spans="1:30" ht="13.23529411764706">
      <c r="A14" t="s">
        <v>11</v>
      </c>
      <c r="B14" s="3">
        <f>B12*B13</f>
        <v>0.025831638568260849</v>
      </c>
      <c r="C14" s="3">
        <f>C12*C13</f>
        <v>0.03261787778651002</v>
      </c>
      <c r="D14" s="3">
        <f>D12*D13</f>
        <v>0.046156823004292982</v>
      </c>
      <c r="E14" s="3">
        <f>E12*E13</f>
        <v>0.043538852434677124</v>
      </c>
      <c r="F14" s="3">
        <f>F12*F13</f>
        <v>0.031195010276265665</v>
      </c>
    </row>
    <row r="26" spans="1:30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28330000000</v>
      </c>
      <c r="C27" s="4">
        <v>32180000000</v>
      </c>
      <c r="D27" s="4">
        <v>33369999999.999996</v>
      </c>
      <c r="E27" s="4">
        <v>36090000000</v>
      </c>
      <c r="F27" s="4">
        <v>33670000000</v>
      </c>
      <c r="H27" t="s">
        <f>A27</f>
        <v>14</v>
      </c>
      <c r="I27" s="8">
        <f>IFERROR(J27/$J$27,0)</f>
        <v>1</v>
      </c>
      <c r="J27" s="4">
        <f>B27</f>
        <v>28330000000</v>
      </c>
      <c r="K27" s="8">
        <f>IFERROR(L27/$L$27,0)</f>
        <v>1</v>
      </c>
      <c r="L27" s="4">
        <f>C27</f>
        <v>32180000000</v>
      </c>
      <c r="M27" s="8">
        <f>IFERROR(N27/$N$27,0)</f>
        <v>1</v>
      </c>
      <c r="N27" s="4">
        <f>D27</f>
        <v>33369999999.999996</v>
      </c>
      <c r="O27" s="8">
        <f>IFERROR(P27/$P$27,0)</f>
        <v>1</v>
      </c>
      <c r="P27" s="4">
        <f>E27</f>
        <v>36090000000</v>
      </c>
      <c r="Q27" s="8">
        <f>IFERROR(R27/$R$27,0)</f>
        <v>1</v>
      </c>
      <c r="R27" s="4">
        <f>F27</f>
        <v>33670000000</v>
      </c>
      <c r="T27" t="s">
        <f>A27</f>
        <v>14</v>
      </c>
      <c r="U27" s="8">
        <f>IFERROR(V27/$V27,0)</f>
        <v>1</v>
      </c>
      <c r="V27" s="4">
        <f>B27</f>
        <v>28330000000</v>
      </c>
      <c r="W27" s="8">
        <f>IFERROR(X27/$V27,0)</f>
        <v>1.1358983409812919</v>
      </c>
      <c r="X27" s="4">
        <f>C27</f>
        <v>32180000000</v>
      </c>
      <c r="Y27" s="8">
        <f>IFERROR(Z27/$V27,0)</f>
        <v>1.1779032827391456</v>
      </c>
      <c r="Z27" s="4">
        <f>D27</f>
        <v>33369999999.999996</v>
      </c>
      <c r="AA27" s="8">
        <f>IFERROR(AB27/$V27,0)</f>
        <v>1.2739145781856689</v>
      </c>
      <c r="AB27" s="4">
        <f>E27</f>
        <v>36090000000</v>
      </c>
      <c r="AC27" s="8">
        <f>IFERROR(AD27/$V27,0)</f>
        <v>1.188492763854571</v>
      </c>
      <c r="AD27" s="4">
        <f>F27</f>
        <v>33670000000</v>
      </c>
    </row>
    <row r="28" spans="1:30" ht="13.5">
      <c r="A28" t="s">
        <v>15</v>
      </c>
      <c r="B28" s="4"/>
      <c r="C28" s="3">
        <f>(C27-B27)/B27</f>
        <v>0.13589834098129192</v>
      </c>
      <c r="D28" s="3">
        <f>(D27-C27)/C27</f>
        <v>0.036979490366687268</v>
      </c>
      <c r="E28" s="3">
        <f>(E27-D27)/D27</f>
        <v>0.081510338627509865</v>
      </c>
      <c r="F28" s="3">
        <f>(F27-E27)/E27</f>
        <v>-0.067054585757827648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4.2230683959382201e-12</v>
      </c>
      <c r="L28" s="4">
        <f>C28</f>
        <v>0.13589834098129192</v>
      </c>
      <c r="M28" s="8">
        <f>IFERROR(N28/$N$27,0)</f>
        <v>1.1081657286990492e-12</v>
      </c>
      <c r="N28" s="4">
        <f>D28</f>
        <v>0.036979490366687268</v>
      </c>
      <c r="O28" s="8">
        <f>IFERROR(P28/$P$27,0)</f>
        <v>2.258529748614848e-12</v>
      </c>
      <c r="P28" s="4">
        <f>E28</f>
        <v>0.081510338627509865</v>
      </c>
      <c r="Q28" s="8">
        <f>IFERROR(R28/$R$27,0)</f>
        <v>-1.9915231885306697e-12</v>
      </c>
      <c r="R28" s="4">
        <f>F28</f>
        <v>-0.067054585757827648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0.13589834098129192</v>
      </c>
      <c r="Y28" s="8">
        <f>IFERROR(Z28/$V28,0)</f>
        <v>0</v>
      </c>
      <c r="Z28" s="4">
        <f>D28</f>
        <v>0.036979490366687268</v>
      </c>
      <c r="AA28" s="8">
        <f>IFERROR(AB28/$V28,0)</f>
        <v>0</v>
      </c>
      <c r="AB28" s="4">
        <f>E28</f>
        <v>0.081510338627509865</v>
      </c>
      <c r="AC28" s="8">
        <f>IFERROR(AD28/$V28,0)</f>
        <v>0</v>
      </c>
      <c r="AD28" s="4">
        <f>F28</f>
        <v>-0.067054585757827648</v>
      </c>
    </row>
    <row r="29" spans="1:30" ht="13.5">
      <c r="A29" t="s">
        <v>16</v>
      </c>
      <c r="B29" s="4">
        <v>23740000000</v>
      </c>
      <c r="C29" s="4">
        <v>25600000000</v>
      </c>
      <c r="D29" s="4">
        <v>27100000000</v>
      </c>
      <c r="E29" s="4">
        <v>29530000000</v>
      </c>
      <c r="F29" s="4">
        <v>27750000000</v>
      </c>
      <c r="H29" t="s">
        <f>A29</f>
        <v>16</v>
      </c>
      <c r="I29" s="8">
        <f>IFERROR(J29/$J$27,0)</f>
        <v>0.83798093893399228</v>
      </c>
      <c r="J29" s="4">
        <f>B29</f>
        <v>23740000000</v>
      </c>
      <c r="K29" s="8">
        <f>IFERROR(L29/$L$27,0)</f>
        <v>0.79552517091361097</v>
      </c>
      <c r="L29" s="4">
        <f>C29</f>
        <v>25600000000</v>
      </c>
      <c r="M29" s="8">
        <f>IFERROR(N29/$N$27,0)</f>
        <v>0.81210668264908614</v>
      </c>
      <c r="N29" s="4">
        <f>D29</f>
        <v>27100000000</v>
      </c>
      <c r="O29" s="8">
        <f>IFERROR(P29/$P$27,0)</f>
        <v>0.81823219728456631</v>
      </c>
      <c r="P29" s="4">
        <f>E29</f>
        <v>29530000000</v>
      </c>
      <c r="Q29" s="8">
        <f>IFERROR(R29/$R$27,0)</f>
        <v>0.82417582417582413</v>
      </c>
      <c r="R29" s="4">
        <f>F29</f>
        <v>27750000000</v>
      </c>
      <c r="T29" t="s">
        <f>A29</f>
        <v>16</v>
      </c>
      <c r="U29" s="8">
        <f>IFERROR(V29/$V29,0)</f>
        <v>1</v>
      </c>
      <c r="V29" s="4">
        <f>B29</f>
        <v>23740000000</v>
      </c>
      <c r="W29" s="8">
        <f>IFERROR(X29/$V29,0)</f>
        <v>1.0783487784330243</v>
      </c>
      <c r="X29" s="4">
        <f>C29</f>
        <v>25600000000</v>
      </c>
      <c r="Y29" s="8">
        <f>IFERROR(Z29/$V29,0)</f>
        <v>1.1415332771693345</v>
      </c>
      <c r="Z29" s="4">
        <f>D29</f>
        <v>27100000000</v>
      </c>
      <c r="AA29" s="8">
        <f>IFERROR(AB29/$V29,0)</f>
        <v>1.2438921651221566</v>
      </c>
      <c r="AB29" s="4">
        <f>E29</f>
        <v>29530000000</v>
      </c>
      <c r="AC29" s="8">
        <f>IFERROR(AD29/$V29,0)</f>
        <v>1.1689132266217355</v>
      </c>
      <c r="AD29" s="4">
        <f>F29</f>
        <v>27750000000</v>
      </c>
    </row>
    <row r="30" spans="1:30" ht="13.5">
      <c r="A30" t="s">
        <v>17</v>
      </c>
      <c r="B30" s="4">
        <v>19750000000</v>
      </c>
      <c r="C30" s="4">
        <v>20020000000</v>
      </c>
      <c r="D30" s="4">
        <v>21680000000</v>
      </c>
      <c r="E30" s="4">
        <v>24150000000</v>
      </c>
      <c r="F30" s="4">
        <v>22200000000</v>
      </c>
      <c r="H30" t="s">
        <f>A30</f>
        <v>17</v>
      </c>
      <c r="I30" s="8">
        <f>IFERROR(J30/$J$27,0)</f>
        <v>0.69714084009883515</v>
      </c>
      <c r="J30" s="4">
        <f>B30</f>
        <v>19750000000</v>
      </c>
      <c r="K30" s="8">
        <f>IFERROR(L30/$L$27,0)</f>
        <v>0.6221255438160348</v>
      </c>
      <c r="L30" s="4">
        <f>C30</f>
        <v>20020000000</v>
      </c>
      <c r="M30" s="8">
        <f>IFERROR(N30/$N$27,0)</f>
        <v>0.64968534611926887</v>
      </c>
      <c r="N30" s="4">
        <f>D30</f>
        <v>21680000000</v>
      </c>
      <c r="O30" s="8">
        <f>IFERROR(P30/$P$27,0)</f>
        <v>0.66916043225270161</v>
      </c>
      <c r="P30" s="4">
        <f>E30</f>
        <v>24150000000</v>
      </c>
      <c r="Q30" s="8">
        <f>IFERROR(R30/$R$27,0)</f>
        <v>0.65934065934065933</v>
      </c>
      <c r="R30" s="4">
        <f>F30</f>
        <v>22200000000</v>
      </c>
      <c r="T30" t="s">
        <f>A30</f>
        <v>17</v>
      </c>
      <c r="U30" s="8">
        <f>IFERROR(V30/$V30,0)</f>
        <v>1</v>
      </c>
      <c r="V30" s="4">
        <f>B30</f>
        <v>19750000000</v>
      </c>
      <c r="W30" s="8">
        <f>IFERROR(X30/$V30,0)</f>
        <v>1.0136708860759494</v>
      </c>
      <c r="X30" s="4">
        <f>C30</f>
        <v>20020000000</v>
      </c>
      <c r="Y30" s="8">
        <f>IFERROR(Z30/$V30,0)</f>
        <v>1.0977215189873417</v>
      </c>
      <c r="Z30" s="4">
        <f>D30</f>
        <v>21680000000</v>
      </c>
      <c r="AA30" s="8">
        <f>IFERROR(AB30/$V30,0)</f>
        <v>1.2227848101265824</v>
      </c>
      <c r="AB30" s="4">
        <f>E30</f>
        <v>24150000000</v>
      </c>
      <c r="AC30" s="8">
        <f>IFERROR(AD30/$V30,0)</f>
        <v>1.1240506329113924</v>
      </c>
      <c r="AD30" s="4">
        <f>F30</f>
        <v>22200000000</v>
      </c>
    </row>
    <row r="31" spans="1:30" ht="13.5">
      <c r="A31" t="s">
        <v>18</v>
      </c>
      <c r="B31" s="4">
        <v>3990000000</v>
      </c>
      <c r="C31" s="4">
        <v>5580000000</v>
      </c>
      <c r="D31" s="4">
        <v>5430000000</v>
      </c>
      <c r="E31" s="4">
        <v>5380000000</v>
      </c>
      <c r="F31" s="4">
        <v>5550000000</v>
      </c>
      <c r="H31" t="s">
        <f>A31</f>
        <v>18</v>
      </c>
      <c r="I31" s="8">
        <f>IFERROR(J31/$J$27,0)</f>
        <v>0.14084009883515708</v>
      </c>
      <c r="J31" s="4">
        <f>B31</f>
        <v>3990000000</v>
      </c>
      <c r="K31" s="8">
        <f>IFERROR(L31/$L$27,0)</f>
        <v>0.17339962709757614</v>
      </c>
      <c r="L31" s="4">
        <f>C31</f>
        <v>5580000000</v>
      </c>
      <c r="M31" s="8">
        <f>IFERROR(N31/$N$27,0)</f>
        <v>0.16272100689241836</v>
      </c>
      <c r="N31" s="4">
        <f>D31</f>
        <v>5430000000</v>
      </c>
      <c r="O31" s="8">
        <f>IFERROR(P31/$P$27,0)</f>
        <v>0.14907176503186478</v>
      </c>
      <c r="P31" s="4">
        <f>E31</f>
        <v>5380000000</v>
      </c>
      <c r="Q31" s="8">
        <f>IFERROR(R31/$R$27,0)</f>
        <v>0.16483516483516483</v>
      </c>
      <c r="R31" s="4">
        <f>F31</f>
        <v>5550000000</v>
      </c>
      <c r="T31" t="s">
        <f>A31</f>
        <v>18</v>
      </c>
      <c r="U31" s="8">
        <f>IFERROR(V31/$V31,0)</f>
        <v>1</v>
      </c>
      <c r="V31" s="4">
        <f>B31</f>
        <v>3990000000</v>
      </c>
      <c r="W31" s="8">
        <f>IFERROR(X31/$V31,0)</f>
        <v>1.3984962406015038</v>
      </c>
      <c r="X31" s="4">
        <f>C31</f>
        <v>5580000000</v>
      </c>
      <c r="Y31" s="8">
        <f>IFERROR(Z31/$V31,0)</f>
        <v>1.3609022556390977</v>
      </c>
      <c r="Z31" s="4">
        <f>D31</f>
        <v>5430000000</v>
      </c>
      <c r="AA31" s="8">
        <f>IFERROR(AB31/$V31,0)</f>
        <v>1.3483709273182958</v>
      </c>
      <c r="AB31" s="4">
        <f>E31</f>
        <v>5380000000</v>
      </c>
      <c r="AC31" s="8">
        <f>IFERROR(AD31/$V31,0)</f>
        <v>1.3909774436090225</v>
      </c>
      <c r="AD31" s="4">
        <f>F31</f>
        <v>5550000000</v>
      </c>
    </row>
    <row r="32" spans="1:30" ht="13.5">
      <c r="A32" t="s">
        <v>19</v>
      </c>
      <c r="B32" s="4">
        <v>3740000000</v>
      </c>
      <c r="C32" s="4">
        <v>5080000000</v>
      </c>
      <c r="D32" s="4">
        <v>4860000000</v>
      </c>
      <c r="E32" s="4">
        <v>4750000000</v>
      </c>
      <c r="F32" s="4">
        <v>4940000000</v>
      </c>
      <c r="H32" t="s">
        <f>A32</f>
        <v>19</v>
      </c>
      <c r="I32" s="8">
        <f>IFERROR(J32/$J$27,0)</f>
        <v>0.13201553123896928</v>
      </c>
      <c r="J32" s="4">
        <f>B32</f>
        <v>3740000000</v>
      </c>
      <c r="K32" s="8">
        <f>IFERROR(L32/$L$27,0)</f>
        <v>0.15786202610316968</v>
      </c>
      <c r="L32" s="4">
        <f>C32</f>
        <v>5080000000</v>
      </c>
      <c r="M32" s="8">
        <f>IFERROR(N32/$N$27,0)</f>
        <v>0.14563979622415346</v>
      </c>
      <c r="N32" s="4">
        <f>D32</f>
        <v>4860000000</v>
      </c>
      <c r="O32" s="8">
        <f>IFERROR(P32/$P$27,0)</f>
        <v>0.1316154059296204</v>
      </c>
      <c r="P32" s="4">
        <f>E32</f>
        <v>4750000000</v>
      </c>
      <c r="Q32" s="8">
        <f>IFERROR(R32/$R$27,0)</f>
        <v>0.14671814671814673</v>
      </c>
      <c r="R32" s="4">
        <f>F32</f>
        <v>4940000000</v>
      </c>
      <c r="T32" t="s">
        <f>A32</f>
        <v>19</v>
      </c>
      <c r="U32" s="8">
        <f>IFERROR(V32/$V32,0)</f>
        <v>1</v>
      </c>
      <c r="V32" s="4">
        <f>B32</f>
        <v>3740000000</v>
      </c>
      <c r="W32" s="8">
        <f>IFERROR(X32/$V32,0)</f>
        <v>1.358288770053476</v>
      </c>
      <c r="X32" s="4">
        <f>C32</f>
        <v>5080000000</v>
      </c>
      <c r="Y32" s="8">
        <f>IFERROR(Z32/$V32,0)</f>
        <v>1.2994652406417113</v>
      </c>
      <c r="Z32" s="4">
        <f>D32</f>
        <v>4860000000</v>
      </c>
      <c r="AA32" s="8">
        <f>IFERROR(AB32/$V32,0)</f>
        <v>1.2700534759358288</v>
      </c>
      <c r="AB32" s="4">
        <f>E32</f>
        <v>4750000000</v>
      </c>
      <c r="AC32" s="8">
        <f>IFERROR(AD32/$V32,0)</f>
        <v>1.320855614973262</v>
      </c>
      <c r="AD32" s="4">
        <f>F32</f>
        <v>4940000000</v>
      </c>
    </row>
    <row r="33" spans="1:30" ht="13.5">
      <c r="A33" t="s">
        <v>20</v>
      </c>
      <c r="B33" s="4">
        <v>246000000</v>
      </c>
      <c r="C33" s="4">
        <v>494000000</v>
      </c>
      <c r="D33" s="4">
        <v>570000000</v>
      </c>
      <c r="E33" s="4">
        <v>627000000</v>
      </c>
      <c r="F33" s="4">
        <v>608000000</v>
      </c>
      <c r="H33" t="s">
        <f>A33</f>
        <v>20</v>
      </c>
      <c r="I33" s="8">
        <f>IFERROR(J33/$J$27,0)</f>
        <v>0.0086833745146487826</v>
      </c>
      <c r="J33" s="4">
        <f>B33</f>
        <v>246000000</v>
      </c>
      <c r="K33" s="8">
        <f>IFERROR(L33/$L$27,0)</f>
        <v>0.015351149782473586</v>
      </c>
      <c r="L33" s="4">
        <f>C33</f>
        <v>494000000</v>
      </c>
      <c r="M33" s="8">
        <f>IFERROR(N33/$N$27,0)</f>
        <v>0.017081210668264912</v>
      </c>
      <c r="N33" s="4">
        <f>D33</f>
        <v>570000000</v>
      </c>
      <c r="O33" s="8">
        <f>IFERROR(P33/$P$27,0)</f>
        <v>0.017373233582709893</v>
      </c>
      <c r="P33" s="4">
        <f>E33</f>
        <v>627000000</v>
      </c>
      <c r="Q33" s="8">
        <f>IFERROR(R33/$R$27,0)</f>
        <v>0.018057618057618057</v>
      </c>
      <c r="R33" s="4">
        <f>F33</f>
        <v>608000000</v>
      </c>
      <c r="T33" t="s">
        <f>A33</f>
        <v>20</v>
      </c>
      <c r="U33" s="8">
        <f>IFERROR(V33/$V33,0)</f>
        <v>1</v>
      </c>
      <c r="V33" s="4">
        <f>B33</f>
        <v>246000000</v>
      </c>
      <c r="W33" s="8">
        <f>IFERROR(X33/$V33,0)</f>
        <v>2.0081300813008132</v>
      </c>
      <c r="X33" s="4">
        <f>C33</f>
        <v>494000000</v>
      </c>
      <c r="Y33" s="8">
        <f>IFERROR(Z33/$V33,0)</f>
        <v>2.3170731707317072</v>
      </c>
      <c r="Z33" s="4">
        <f>D33</f>
        <v>570000000</v>
      </c>
      <c r="AA33" s="8">
        <f>IFERROR(AB33/$V33,0)</f>
        <v>2.5487804878048781</v>
      </c>
      <c r="AB33" s="4">
        <f>E33</f>
        <v>627000000</v>
      </c>
      <c r="AC33" s="8">
        <f>IFERROR(AD33/$V33,0)</f>
        <v>2.4715447154471546</v>
      </c>
      <c r="AD33" s="4">
        <f>F33</f>
        <v>608000000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4590000000</v>
      </c>
      <c r="C35" s="4">
        <v>6590000000</v>
      </c>
      <c r="D35" s="4">
        <v>6270000000</v>
      </c>
      <c r="E35" s="4">
        <v>6570000000</v>
      </c>
      <c r="F35" s="4">
        <v>5920000000</v>
      </c>
      <c r="H35" t="s">
        <f>A35</f>
        <v>23</v>
      </c>
      <c r="I35" s="8">
        <f>IFERROR(J35/$J$27,0)</f>
        <v>0.16201906106600777</v>
      </c>
      <c r="J35" s="4">
        <f>B35</f>
        <v>4590000000</v>
      </c>
      <c r="K35" s="8">
        <f>IFERROR(L35/$L$27,0)</f>
        <v>0.2047855811062772</v>
      </c>
      <c r="L35" s="4">
        <f>C35</f>
        <v>6590000000</v>
      </c>
      <c r="M35" s="8">
        <f>IFERROR(N35/$N$27,0)</f>
        <v>0.18789331735091402</v>
      </c>
      <c r="N35" s="4">
        <f>D35</f>
        <v>6270000000</v>
      </c>
      <c r="O35" s="8">
        <f>IFERROR(P35/$P$27,0)</f>
        <v>0.18204488778054864</v>
      </c>
      <c r="P35" s="4">
        <f>E35</f>
        <v>6570000000</v>
      </c>
      <c r="Q35" s="8">
        <f>IFERROR(R35/$R$27,0)</f>
        <v>0.17582417582417584</v>
      </c>
      <c r="R35" s="4">
        <f>F35</f>
        <v>5920000000</v>
      </c>
      <c r="T35" t="s">
        <f>A35</f>
        <v>23</v>
      </c>
      <c r="U35" s="8">
        <f>IFERROR(V35/$V35,0)</f>
        <v>1</v>
      </c>
      <c r="V35" s="4">
        <f>B35</f>
        <v>4590000000</v>
      </c>
      <c r="W35" s="8">
        <f>IFERROR(X35/$V35,0)</f>
        <v>1.4357298474945535</v>
      </c>
      <c r="X35" s="4">
        <f>C35</f>
        <v>6590000000</v>
      </c>
      <c r="Y35" s="8">
        <f>IFERROR(Z35/$V35,0)</f>
        <v>1.3660130718954249</v>
      </c>
      <c r="Z35" s="4">
        <f>D35</f>
        <v>6270000000</v>
      </c>
      <c r="AA35" s="8">
        <f>IFERROR(AB35/$V35,0)</f>
        <v>1.4313725490196079</v>
      </c>
      <c r="AB35" s="4">
        <f>E35</f>
        <v>6570000000</v>
      </c>
      <c r="AC35" s="8">
        <f>IFERROR(AD35/$V35,0)</f>
        <v>1.289760348583878</v>
      </c>
      <c r="AD35" s="4">
        <f>F35</f>
        <v>5920000000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1200000000</v>
      </c>
      <c r="C42" s="4">
        <v>1580000000</v>
      </c>
      <c r="D42" s="4">
        <v>1730000000</v>
      </c>
      <c r="E42" s="4">
        <v>1780000000</v>
      </c>
      <c r="F42" s="4">
        <v>1730000000</v>
      </c>
      <c r="H42" t="s">
        <f>A42</f>
        <v>30</v>
      </c>
      <c r="I42" s="8">
        <f>IFERROR(J42/$J$27,0)</f>
        <v>0.042357924461701377</v>
      </c>
      <c r="J42" s="4">
        <f>B42</f>
        <v>1200000000</v>
      </c>
      <c r="K42" s="8">
        <f>IFERROR(L42/$L$27,0)</f>
        <v>0.049098819142324425</v>
      </c>
      <c r="L42" s="4">
        <f>C42</f>
        <v>1580000000</v>
      </c>
      <c r="M42" s="8">
        <f>IFERROR(N42/$N$27,0)</f>
        <v>0.051842972729997008</v>
      </c>
      <c r="N42" s="4">
        <f>D42</f>
        <v>1730000000</v>
      </c>
      <c r="O42" s="8">
        <f>IFERROR(P42/$P$27,0)</f>
        <v>0.04932114159046827</v>
      </c>
      <c r="P42" s="4">
        <f>E42</f>
        <v>1780000000</v>
      </c>
      <c r="Q42" s="8">
        <f>IFERROR(R42/$R$27,0)</f>
        <v>0.051381051381051382</v>
      </c>
      <c r="R42" s="4">
        <f>F42</f>
        <v>1730000000</v>
      </c>
      <c r="T42" t="s">
        <f>A42</f>
        <v>30</v>
      </c>
      <c r="U42" s="8">
        <f>IFERROR(V42/$V42,0)</f>
        <v>1</v>
      </c>
      <c r="V42" s="4">
        <f>B42</f>
        <v>1200000000</v>
      </c>
      <c r="W42" s="8">
        <f>IFERROR(X42/$V42,0)</f>
        <v>1.3166666666666667</v>
      </c>
      <c r="X42" s="4">
        <f>C42</f>
        <v>1580000000</v>
      </c>
      <c r="Y42" s="8">
        <f>IFERROR(Z42/$V42,0)</f>
        <v>1.4416666666666667</v>
      </c>
      <c r="Z42" s="4">
        <f>D42</f>
        <v>1730000000</v>
      </c>
      <c r="AA42" s="8">
        <f>IFERROR(AB42/$V42,0)</f>
        <v>1.4833333333333334</v>
      </c>
      <c r="AB42" s="4">
        <f>E42</f>
        <v>1780000000</v>
      </c>
      <c r="AC42" s="8">
        <f>IFERROR(AD42/$V42,0)</f>
        <v>1.4416666666666667</v>
      </c>
      <c r="AD42" s="4">
        <f>F42</f>
        <v>1730000000</v>
      </c>
    </row>
    <row r="43" spans="1:30" ht="13.5">
      <c r="A43" t="s">
        <v>31</v>
      </c>
      <c r="B43" s="4">
        <v>-721000000</v>
      </c>
      <c r="C43" s="4">
        <v>184000000</v>
      </c>
      <c r="D43" s="4">
        <v>-610000000</v>
      </c>
      <c r="E43" s="4">
        <v>2049999999.9999998</v>
      </c>
      <c r="F43" s="4">
        <v>-1390000000</v>
      </c>
      <c r="H43" t="s">
        <f>A43</f>
        <v>31</v>
      </c>
      <c r="I43" s="8">
        <f>IFERROR(J43/$J$27,0)</f>
        <v>-0.025450052947405578</v>
      </c>
      <c r="J43" s="4">
        <f>B43</f>
        <v>-721000000</v>
      </c>
      <c r="K43" s="8">
        <f>IFERROR(L43/$L$27,0)</f>
        <v>0.005717837165941579</v>
      </c>
      <c r="L43" s="4">
        <f>C43</f>
        <v>184000000</v>
      </c>
      <c r="M43" s="8">
        <f>IFERROR(N43/$N$27,0)</f>
        <v>-0.018279892118669466</v>
      </c>
      <c r="N43" s="4">
        <f>D43</f>
        <v>-610000000</v>
      </c>
      <c r="O43" s="8">
        <f>IFERROR(P43/$P$27,0)</f>
        <v>0.056802438348573007</v>
      </c>
      <c r="P43" s="4">
        <f>E43</f>
        <v>2049999999.9999998</v>
      </c>
      <c r="Q43" s="8">
        <f>IFERROR(R43/$R$27,0)</f>
        <v>-0.041283041283041284</v>
      </c>
      <c r="R43" s="4">
        <f>F43</f>
        <v>-1390000000</v>
      </c>
      <c r="T43" t="s">
        <f>A43</f>
        <v>31</v>
      </c>
      <c r="U43" s="8">
        <f>IFERROR(V43/$V43,0)</f>
        <v>1</v>
      </c>
      <c r="V43" s="4">
        <f>B43</f>
        <v>-721000000</v>
      </c>
      <c r="W43" s="8">
        <f>IFERROR(X43/$V43,0)</f>
        <v>-0.25520110957004161</v>
      </c>
      <c r="X43" s="4">
        <f>C43</f>
        <v>184000000</v>
      </c>
      <c r="Y43" s="8">
        <f>IFERROR(Z43/$V43,0)</f>
        <v>0.84604715672676833</v>
      </c>
      <c r="Z43" s="4">
        <f>D43</f>
        <v>-610000000</v>
      </c>
      <c r="AA43" s="8">
        <f>IFERROR(AB43/$V43,0)</f>
        <v>-2.8432732316227458</v>
      </c>
      <c r="AB43" s="4">
        <f>E43</f>
        <v>2049999999.9999998</v>
      </c>
      <c r="AC43" s="8">
        <f>IFERROR(AD43/$V43,0)</f>
        <v>1.9278779472954231</v>
      </c>
      <c r="AD43" s="4">
        <f>F43</f>
        <v>-1390000000</v>
      </c>
    </row>
    <row r="44" spans="1:30" ht="13.5">
      <c r="A44" t="s">
        <v>32</v>
      </c>
      <c r="B44" s="4">
        <v>4110000000.0000005</v>
      </c>
      <c r="C44" s="4">
        <v>4830000000</v>
      </c>
      <c r="D44" s="4">
        <v>610000000</v>
      </c>
      <c r="E44" s="4">
        <v>2740000000</v>
      </c>
      <c r="F44" s="4">
        <v>5580000000</v>
      </c>
      <c r="H44" t="s">
        <f>A44</f>
        <v>32</v>
      </c>
      <c r="I44" s="8">
        <f>IFERROR(J44/$J$27,0)</f>
        <v>0.14507589128132722</v>
      </c>
      <c r="J44" s="4">
        <f>B44</f>
        <v>4110000000.0000005</v>
      </c>
      <c r="K44" s="8">
        <f>IFERROR(L44/$L$27,0)</f>
        <v>0.15009322560596644</v>
      </c>
      <c r="L44" s="4">
        <f>C44</f>
        <v>4830000000</v>
      </c>
      <c r="M44" s="8">
        <f>IFERROR(N44/$N$27,0)</f>
        <v>0.018279892118669466</v>
      </c>
      <c r="N44" s="4">
        <f>D44</f>
        <v>610000000</v>
      </c>
      <c r="O44" s="8">
        <f>IFERROR(P44/$P$27,0)</f>
        <v>0.075921307841507343</v>
      </c>
      <c r="P44" s="4">
        <f>E44</f>
        <v>2740000000</v>
      </c>
      <c r="Q44" s="8">
        <f>IFERROR(R44/$R$27,0)</f>
        <v>0.16572616572616572</v>
      </c>
      <c r="R44" s="4">
        <f>F44</f>
        <v>5580000000</v>
      </c>
      <c r="T44" t="s">
        <f>A44</f>
        <v>32</v>
      </c>
      <c r="U44" s="8">
        <f>IFERROR(V44/$V44,0)</f>
        <v>1</v>
      </c>
      <c r="V44" s="4">
        <f>B44</f>
        <v>4110000000.0000005</v>
      </c>
      <c r="W44" s="8">
        <f>IFERROR(X44/$V44,0)</f>
        <v>1.1751824817518246</v>
      </c>
      <c r="X44" s="4">
        <f>C44</f>
        <v>4830000000</v>
      </c>
      <c r="Y44" s="8">
        <f>IFERROR(Z44/$V44,0)</f>
        <v>0.1484184914841849</v>
      </c>
      <c r="Z44" s="4">
        <f>D44</f>
        <v>610000000</v>
      </c>
      <c r="AA44" s="8">
        <f>IFERROR(AB44/$V44,0)</f>
        <v>0.66666666666666663</v>
      </c>
      <c r="AB44" s="4">
        <f>E44</f>
        <v>2740000000</v>
      </c>
      <c r="AC44" s="8">
        <f>IFERROR(AD44/$V44,0)</f>
        <v>1.3576642335766422</v>
      </c>
      <c r="AD44" s="4">
        <f>F44</f>
        <v>5580000000</v>
      </c>
    </row>
    <row r="45" spans="1:30" ht="13.5">
      <c r="A45" t="s">
        <v>33</v>
      </c>
      <c r="B45" s="4">
        <v>329000000</v>
      </c>
      <c r="C45" s="4">
        <v>-1330000000</v>
      </c>
      <c r="D45" s="4">
        <v>320000000</v>
      </c>
      <c r="E45" s="4">
        <v>1010000000</v>
      </c>
      <c r="F45" s="4">
        <v>25000000</v>
      </c>
      <c r="H45" t="s">
        <f>A45</f>
        <v>33</v>
      </c>
      <c r="I45" s="8">
        <f>IFERROR(J45/$J$27,0)</f>
        <v>0.011613130956583128</v>
      </c>
      <c r="J45" s="4">
        <f>B45</f>
        <v>329000000</v>
      </c>
      <c r="K45" s="8">
        <f>IFERROR(L45/$L$27,0)</f>
        <v>-0.041330018645121196</v>
      </c>
      <c r="L45" s="4">
        <f>C45</f>
        <v>-1330000000</v>
      </c>
      <c r="M45" s="8">
        <f>IFERROR(N45/$N$27,0)</f>
        <v>0.0095894516032364405</v>
      </c>
      <c r="N45" s="4">
        <f>D45</f>
        <v>320000000</v>
      </c>
      <c r="O45" s="8">
        <f>IFERROR(P45/$P$27,0)</f>
        <v>0.027985591576614021</v>
      </c>
      <c r="P45" s="4">
        <f>E45</f>
        <v>1010000000</v>
      </c>
      <c r="Q45" s="8">
        <f>IFERROR(R45/$R$27,0)</f>
        <v>0.00074250074250074253</v>
      </c>
      <c r="R45" s="4">
        <f>F45</f>
        <v>25000000</v>
      </c>
      <c r="T45" t="s">
        <f>A45</f>
        <v>33</v>
      </c>
      <c r="U45" s="8">
        <f>IFERROR(V45/$V45,0)</f>
        <v>1</v>
      </c>
      <c r="V45" s="4">
        <f>B45</f>
        <v>329000000</v>
      </c>
      <c r="W45" s="8">
        <f>IFERROR(X45/$V45,0)</f>
        <v>-4.042553191489362</v>
      </c>
      <c r="X45" s="4">
        <f>C45</f>
        <v>-1330000000</v>
      </c>
      <c r="Y45" s="8">
        <f>IFERROR(Z45/$V45,0)</f>
        <v>0.97264437689969607</v>
      </c>
      <c r="Z45" s="4">
        <f>D45</f>
        <v>320000000</v>
      </c>
      <c r="AA45" s="8">
        <f>IFERROR(AB45/$V45,0)</f>
        <v>3.0699088145896658</v>
      </c>
      <c r="AB45" s="4">
        <f>E45</f>
        <v>1010000000</v>
      </c>
      <c r="AC45" s="8">
        <f>IFERROR(AD45/$V45,0)</f>
        <v>0.07598784194528875</v>
      </c>
      <c r="AD45" s="4">
        <f>F45</f>
        <v>25000000</v>
      </c>
    </row>
    <row r="46" spans="1:30" ht="13.5">
      <c r="A46" t="s">
        <v>34</v>
      </c>
      <c r="B46" s="4">
        <v>9000000</v>
      </c>
      <c r="C46" s="4">
        <v>30000000</v>
      </c>
      <c r="D46" s="4">
        <v>11000000</v>
      </c>
      <c r="E46" s="4">
        <v>48000000</v>
      </c>
      <c r="F46" s="4">
        <v>0</v>
      </c>
      <c r="H46" t="s">
        <f>A46</f>
        <v>34</v>
      </c>
      <c r="I46" s="8">
        <f>IFERROR(J46/$J$27,0)</f>
        <v>0.0003176844334627603</v>
      </c>
      <c r="J46" s="4">
        <f>B46</f>
        <v>9000000</v>
      </c>
      <c r="K46" s="8">
        <f>IFERROR(L46/$L$27,0)</f>
        <v>0.00093225605966438781</v>
      </c>
      <c r="L46" s="4">
        <f>C46</f>
        <v>30000000</v>
      </c>
      <c r="M46" s="8">
        <f>IFERROR(N46/$N$27,0)</f>
        <v>0.00032963739886125265</v>
      </c>
      <c r="N46" s="4">
        <f>D46</f>
        <v>11000000</v>
      </c>
      <c r="O46" s="8">
        <f>IFERROR(P46/$P$27,0)</f>
        <v>0.0013300083125519534</v>
      </c>
      <c r="P46" s="4">
        <f>E46</f>
        <v>48000000</v>
      </c>
      <c r="Q46" s="8">
        <f>IFERROR(R46/$R$27,0)</f>
        <v>0</v>
      </c>
      <c r="R46" s="4">
        <f>F46</f>
        <v>0</v>
      </c>
      <c r="T46" t="s">
        <f>A46</f>
        <v>34</v>
      </c>
      <c r="U46" s="8">
        <f>IFERROR(V46/$V46,0)</f>
        <v>1</v>
      </c>
      <c r="V46" s="4">
        <f>B46</f>
        <v>9000000</v>
      </c>
      <c r="W46" s="8">
        <f>IFERROR(X46/$V46,0)</f>
        <v>3.3333333333333335</v>
      </c>
      <c r="X46" s="4">
        <f>C46</f>
        <v>30000000</v>
      </c>
      <c r="Y46" s="8">
        <f>IFERROR(Z46/$V46,0)</f>
        <v>1.2222222222222223</v>
      </c>
      <c r="Z46" s="4">
        <f>D46</f>
        <v>11000000</v>
      </c>
      <c r="AA46" s="8">
        <f>IFERROR(AB46/$V46,0)</f>
        <v>5.333333333333333</v>
      </c>
      <c r="AB46" s="4">
        <f>E46</f>
        <v>48000000</v>
      </c>
      <c r="AC46" s="8">
        <f>IFERROR(AD46/$V46,0)</f>
        <v>0</v>
      </c>
      <c r="AD46" s="4">
        <f>F46</f>
        <v>0</v>
      </c>
    </row>
    <row r="47" spans="1:30" ht="13.5">
      <c r="A47" t="s">
        <v>35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H47" t="s">
        <f>A47</f>
        <v>35</v>
      </c>
      <c r="I47" s="8">
        <f>IFERROR(J47/$J$27,0)</f>
        <v>0</v>
      </c>
      <c r="J47" s="4">
        <f>B47</f>
        <v>0</v>
      </c>
      <c r="K47" s="8">
        <f>IFERROR(L47/$L$27,0)</f>
        <v>0</v>
      </c>
      <c r="L47" s="4">
        <f>C47</f>
        <v>0</v>
      </c>
      <c r="M47" s="8">
        <f>IFERROR(N47/$N$27,0)</f>
        <v>0</v>
      </c>
      <c r="N47" s="4">
        <f>D47</f>
        <v>0</v>
      </c>
      <c r="O47" s="8">
        <f>IFERROR(P47/$P$27,0)</f>
        <v>0</v>
      </c>
      <c r="P47" s="4">
        <f>E47</f>
        <v>0</v>
      </c>
      <c r="Q47" s="8">
        <f>IFERROR(R47/$R$27,0)</f>
        <v>0</v>
      </c>
      <c r="R47" s="4">
        <f>F47</f>
        <v>0</v>
      </c>
      <c r="T47" t="s">
        <f>A47</f>
        <v>35</v>
      </c>
      <c r="U47" s="8">
        <f>IFERROR(V47/$V47,0)</f>
        <v>0</v>
      </c>
      <c r="V47" s="4">
        <f>B47</f>
        <v>0</v>
      </c>
      <c r="W47" s="8">
        <f>IFERROR(X47/$V47,0)</f>
        <v>0</v>
      </c>
      <c r="X47" s="4">
        <f>C47</f>
        <v>0</v>
      </c>
      <c r="Y47" s="8">
        <f>IFERROR(Z47/$V47,0)</f>
        <v>0</v>
      </c>
      <c r="Z47" s="4">
        <f>D47</f>
        <v>0</v>
      </c>
      <c r="AA47" s="8">
        <f>IFERROR(AB47/$V47,0)</f>
        <v>0</v>
      </c>
      <c r="AB47" s="4">
        <f>E47</f>
        <v>0</v>
      </c>
      <c r="AC47" s="8">
        <f>IFERROR(AD47/$V47,0)</f>
        <v>0</v>
      </c>
      <c r="AD47" s="4">
        <f>F47</f>
        <v>0</v>
      </c>
    </row>
    <row r="48" spans="1:30" ht="13.5">
      <c r="A48" t="s">
        <v>36</v>
      </c>
      <c r="B48" s="4">
        <v>1120000000</v>
      </c>
      <c r="C48" s="4">
        <v>1540000000</v>
      </c>
      <c r="D48" s="4">
        <v>1570000000</v>
      </c>
      <c r="E48" s="4">
        <v>1560000000</v>
      </c>
      <c r="F48" s="4">
        <v>1620000000</v>
      </c>
      <c r="H48" t="s">
        <f>A48</f>
        <v>36</v>
      </c>
      <c r="I48" s="8">
        <f>IFERROR(J48/$J$27,0)</f>
        <v>0.039534062830921285</v>
      </c>
      <c r="J48" s="4">
        <f>B48</f>
        <v>1120000000</v>
      </c>
      <c r="K48" s="8">
        <f>IFERROR(L48/$L$27,0)</f>
        <v>0.047855811062771911</v>
      </c>
      <c r="L48" s="4">
        <f>C48</f>
        <v>1540000000</v>
      </c>
      <c r="M48" s="8">
        <f>IFERROR(N48/$N$27,0)</f>
        <v>0.047048246928378785</v>
      </c>
      <c r="N48" s="4">
        <f>D48</f>
        <v>1570000000</v>
      </c>
      <c r="O48" s="8">
        <f>IFERROR(P48/$P$27,0)</f>
        <v>0.043225270157938485</v>
      </c>
      <c r="P48" s="4">
        <f>E48</f>
        <v>1560000000</v>
      </c>
      <c r="Q48" s="8">
        <f>IFERROR(R48/$R$27,0)</f>
        <v>0.048114048114048111</v>
      </c>
      <c r="R48" s="4">
        <f>F48</f>
        <v>1620000000</v>
      </c>
      <c r="T48" t="s">
        <f>A48</f>
        <v>36</v>
      </c>
      <c r="U48" s="8">
        <f>IFERROR(V48/$V48,0)</f>
        <v>1</v>
      </c>
      <c r="V48" s="4">
        <f>B48</f>
        <v>1120000000</v>
      </c>
      <c r="W48" s="8">
        <f>IFERROR(X48/$V48,0)</f>
        <v>1.375</v>
      </c>
      <c r="X48" s="4">
        <f>C48</f>
        <v>1540000000</v>
      </c>
      <c r="Y48" s="8">
        <f>IFERROR(Z48/$V48,0)</f>
        <v>1.4017857142857142</v>
      </c>
      <c r="Z48" s="4">
        <f>D48</f>
        <v>1570000000</v>
      </c>
      <c r="AA48" s="8">
        <f>IFERROR(AB48/$V48,0)</f>
        <v>1.3928571428571428</v>
      </c>
      <c r="AB48" s="4">
        <f>E48</f>
        <v>1560000000</v>
      </c>
      <c r="AC48" s="8">
        <f>IFERROR(AD48/$V48,0)</f>
        <v>1.4464285714285714</v>
      </c>
      <c r="AD48" s="4">
        <f>F48</f>
        <v>1620000000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1210000000</v>
      </c>
      <c r="C50" s="4">
        <v>1680000000</v>
      </c>
      <c r="D50" s="4">
        <v>1570000000</v>
      </c>
      <c r="E50" s="4">
        <v>1590000000</v>
      </c>
      <c r="F50" s="4">
        <v>1640000000</v>
      </c>
      <c r="H50" t="s">
        <f>A50</f>
        <v>38</v>
      </c>
      <c r="I50" s="8">
        <f>IFERROR(J50/$J$27,0)</f>
        <v>0.042710907165548886</v>
      </c>
      <c r="J50" s="4">
        <f>B50</f>
        <v>1210000000</v>
      </c>
      <c r="K50" s="8">
        <f>IFERROR(L50/$L$27,0)</f>
        <v>0.052206339341205721</v>
      </c>
      <c r="L50" s="4">
        <f>C50</f>
        <v>1680000000</v>
      </c>
      <c r="M50" s="8">
        <f>IFERROR(N50/$N$27,0)</f>
        <v>0.047048246928378785</v>
      </c>
      <c r="N50" s="4">
        <f>D50</f>
        <v>1570000000</v>
      </c>
      <c r="O50" s="8">
        <f>IFERROR(P50/$P$27,0)</f>
        <v>0.044056525353283457</v>
      </c>
      <c r="P50" s="4">
        <f>E50</f>
        <v>1590000000</v>
      </c>
      <c r="Q50" s="8">
        <f>IFERROR(R50/$R$27,0)</f>
        <v>0.048708048708048707</v>
      </c>
      <c r="R50" s="4">
        <f>F50</f>
        <v>1640000000</v>
      </c>
      <c r="T50" t="s">
        <f>A50</f>
        <v>38</v>
      </c>
      <c r="U50" s="8">
        <f>IFERROR(V50/$V50,0)</f>
        <v>1</v>
      </c>
      <c r="V50" s="4">
        <f>B50</f>
        <v>1210000000</v>
      </c>
      <c r="W50" s="8">
        <f>IFERROR(X50/$V50,0)</f>
        <v>1.3884297520661157</v>
      </c>
      <c r="X50" s="4">
        <f>C50</f>
        <v>1680000000</v>
      </c>
      <c r="Y50" s="8">
        <f>IFERROR(Z50/$V50,0)</f>
        <v>1.2975206611570247</v>
      </c>
      <c r="Z50" s="4">
        <f>D50</f>
        <v>1570000000</v>
      </c>
      <c r="AA50" s="8">
        <f>IFERROR(AB50/$V50,0)</f>
        <v>1.3140495867768596</v>
      </c>
      <c r="AB50" s="4">
        <f>E50</f>
        <v>1590000000</v>
      </c>
      <c r="AC50" s="8">
        <f>IFERROR(AD50/$V50,0)</f>
        <v>1.3553719008264462</v>
      </c>
      <c r="AD50" s="4">
        <f>F50</f>
        <v>1640000000</v>
      </c>
    </row>
    <row r="51" spans="1:30" ht="13.5">
      <c r="A51" t="s">
        <v>39</v>
      </c>
      <c r="B51" s="4">
        <v>99000000</v>
      </c>
      <c r="C51" s="4">
        <v>142000000</v>
      </c>
      <c r="D51" s="4">
        <v>0</v>
      </c>
      <c r="E51" s="4">
        <v>31000000</v>
      </c>
      <c r="F51" s="4">
        <v>24000000</v>
      </c>
      <c r="H51" t="s">
        <f>A51</f>
        <v>39</v>
      </c>
      <c r="I51" s="8">
        <f>IFERROR(J51/$J$27,0)</f>
        <v>0.0034945287680903637</v>
      </c>
      <c r="J51" s="4">
        <f>B51</f>
        <v>99000000</v>
      </c>
      <c r="K51" s="8">
        <f>IFERROR(L51/$L$27,0)</f>
        <v>0.0044126786824114353</v>
      </c>
      <c r="L51" s="4">
        <f>C51</f>
        <v>142000000</v>
      </c>
      <c r="M51" s="8">
        <f>IFERROR(N51/$N$27,0)</f>
        <v>0</v>
      </c>
      <c r="N51" s="4">
        <f>D51</f>
        <v>0</v>
      </c>
      <c r="O51" s="8">
        <f>IFERROR(P51/$P$27,0)</f>
        <v>0.00085896370185646988</v>
      </c>
      <c r="P51" s="4">
        <f>E51</f>
        <v>31000000</v>
      </c>
      <c r="Q51" s="8">
        <f>IFERROR(R51/$R$27,0)</f>
        <v>0.00071280071280071275</v>
      </c>
      <c r="R51" s="4">
        <f>F51</f>
        <v>24000000</v>
      </c>
      <c r="T51" t="s">
        <f>A51</f>
        <v>39</v>
      </c>
      <c r="U51" s="8">
        <f>IFERROR(V51/$V51,0)</f>
        <v>1</v>
      </c>
      <c r="V51" s="4">
        <f>B51</f>
        <v>99000000</v>
      </c>
      <c r="W51" s="8">
        <f>IFERROR(X51/$V51,0)</f>
        <v>1.4343434343434343</v>
      </c>
      <c r="X51" s="4">
        <f>C51</f>
        <v>142000000</v>
      </c>
      <c r="Y51" s="8">
        <f>IFERROR(Z51/$V51,0)</f>
        <v>0</v>
      </c>
      <c r="Z51" s="4">
        <f>D51</f>
        <v>0</v>
      </c>
      <c r="AA51" s="8">
        <f>IFERROR(AB51/$V51,0)</f>
        <v>0.31313131313131315</v>
      </c>
      <c r="AB51" s="4">
        <f>E51</f>
        <v>31000000</v>
      </c>
      <c r="AC51" s="8">
        <f>IFERROR(AD51/$V51,0)</f>
        <v>0.24242424242424243</v>
      </c>
      <c r="AD51" s="4">
        <f>F51</f>
        <v>24000000</v>
      </c>
    </row>
    <row r="52" spans="1:30" ht="13.5">
      <c r="A52" t="s">
        <v>40</v>
      </c>
      <c r="B52" s="4">
        <v>3330000000</v>
      </c>
      <c r="C52" s="4">
        <v>1990000000</v>
      </c>
      <c r="D52" s="4">
        <v>3780000000</v>
      </c>
      <c r="E52" s="4">
        <v>2230000000</v>
      </c>
      <c r="F52" s="4">
        <v>3990000000</v>
      </c>
      <c r="H52" t="s">
        <f>A52</f>
        <v>40</v>
      </c>
      <c r="I52" s="8">
        <f>IFERROR(J52/$J$27,0)</f>
        <v>0.11754324038122133</v>
      </c>
      <c r="J52" s="4">
        <f>B52</f>
        <v>3330000000</v>
      </c>
      <c r="K52" s="8">
        <f>IFERROR(L52/$L$27,0)</f>
        <v>0.061839651957737725</v>
      </c>
      <c r="L52" s="4">
        <f>C52</f>
        <v>1990000000</v>
      </c>
      <c r="M52" s="8">
        <f>IFERROR(N52/$N$27,0)</f>
        <v>0.11327539706323046</v>
      </c>
      <c r="N52" s="4">
        <f>D52</f>
        <v>3780000000</v>
      </c>
      <c r="O52" s="8">
        <f>IFERROR(P52/$P$27,0)</f>
        <v>0.061789969520642835</v>
      </c>
      <c r="P52" s="4">
        <f>E52</f>
        <v>2230000000</v>
      </c>
      <c r="Q52" s="8">
        <f>IFERROR(R52/$R$27,0)</f>
        <v>0.11850311850311851</v>
      </c>
      <c r="R52" s="4">
        <f>F52</f>
        <v>3990000000</v>
      </c>
      <c r="T52" t="s">
        <f>A52</f>
        <v>40</v>
      </c>
      <c r="U52" s="8">
        <f>IFERROR(V52/$V52,0)</f>
        <v>1</v>
      </c>
      <c r="V52" s="4">
        <f>B52</f>
        <v>3330000000</v>
      </c>
      <c r="W52" s="8">
        <f>IFERROR(X52/$V52,0)</f>
        <v>0.59759759759759756</v>
      </c>
      <c r="X52" s="4">
        <f>C52</f>
        <v>1990000000</v>
      </c>
      <c r="Y52" s="8">
        <f>IFERROR(Z52/$V52,0)</f>
        <v>1.1351351351351351</v>
      </c>
      <c r="Z52" s="4">
        <f>D52</f>
        <v>3780000000</v>
      </c>
      <c r="AA52" s="8">
        <f>IFERROR(AB52/$V52,0)</f>
        <v>0.66966966966966968</v>
      </c>
      <c r="AB52" s="4">
        <f>E52</f>
        <v>2230000000</v>
      </c>
      <c r="AC52" s="8">
        <f>IFERROR(AD52/$V52,0)</f>
        <v>1.1981981981981982</v>
      </c>
      <c r="AD52" s="4">
        <f>F52</f>
        <v>3990000000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1070000000.0000001</v>
      </c>
      <c r="C55" s="4">
        <v>761000000</v>
      </c>
      <c r="D55" s="4">
        <v>-126000000</v>
      </c>
      <c r="E55" s="4">
        <v>120000000</v>
      </c>
      <c r="F55" s="4">
        <v>774000000</v>
      </c>
      <c r="H55" t="s">
        <f>A55</f>
        <v>43</v>
      </c>
      <c r="I55" s="8">
        <f>IFERROR(J55/$J$27,0)</f>
        <v>0.037769149311683729</v>
      </c>
      <c r="J55" s="4">
        <f>B55</f>
        <v>1070000000.0000001</v>
      </c>
      <c r="K55" s="8">
        <f>IFERROR(L55/$L$27,0)</f>
        <v>0.023648228713486638</v>
      </c>
      <c r="L55" s="4">
        <f>C55</f>
        <v>761000000</v>
      </c>
      <c r="M55" s="8">
        <f>IFERROR(N55/$N$27,0)</f>
        <v>-0.0037758465687743486</v>
      </c>
      <c r="N55" s="4">
        <f>D55</f>
        <v>-126000000</v>
      </c>
      <c r="O55" s="8">
        <f>IFERROR(P55/$P$27,0)</f>
        <v>0.0033250207813798837</v>
      </c>
      <c r="P55" s="4">
        <f>E55</f>
        <v>120000000</v>
      </c>
      <c r="Q55" s="8">
        <f>IFERROR(R55/$R$27,0)</f>
        <v>0.022987822987822988</v>
      </c>
      <c r="R55" s="4">
        <f>F55</f>
        <v>774000000</v>
      </c>
      <c r="T55" t="s">
        <f>A55</f>
        <v>43</v>
      </c>
      <c r="U55" s="8">
        <f>IFERROR(V55/$V55,0)</f>
        <v>1</v>
      </c>
      <c r="V55" s="4">
        <f>B55</f>
        <v>1070000000.0000001</v>
      </c>
      <c r="W55" s="8">
        <f>IFERROR(X55/$V55,0)</f>
        <v>0.71121495327102791</v>
      </c>
      <c r="X55" s="4">
        <f>C55</f>
        <v>761000000</v>
      </c>
      <c r="Y55" s="8">
        <f>IFERROR(Z55/$V55,0)</f>
        <v>-0.11775700934579438</v>
      </c>
      <c r="Z55" s="4">
        <f>D55</f>
        <v>-126000000</v>
      </c>
      <c r="AA55" s="8">
        <f>IFERROR(AB55/$V55,0)</f>
        <v>0.11214953271028036</v>
      </c>
      <c r="AB55" s="4">
        <f>E55</f>
        <v>120000000</v>
      </c>
      <c r="AC55" s="8">
        <f>IFERROR(AD55/$V55,0)</f>
        <v>0.72336448598130831</v>
      </c>
      <c r="AD55" s="4">
        <f>F55</f>
        <v>774000000</v>
      </c>
    </row>
    <row r="56" spans="1:30" ht="13.5">
      <c r="A56" t="s">
        <v>44</v>
      </c>
      <c r="B56" s="4">
        <v>321000000</v>
      </c>
      <c r="C56" s="4">
        <v>99000000</v>
      </c>
      <c r="D56" s="4">
        <v>208000000</v>
      </c>
      <c r="E56" s="4">
        <v>225000000</v>
      </c>
      <c r="F56" s="4">
        <v>90000000</v>
      </c>
      <c r="H56" t="s">
        <f>A56</f>
        <v>44</v>
      </c>
      <c r="I56" s="8">
        <f>IFERROR(J56/$J$27,0)</f>
        <v>0.011330744793505118</v>
      </c>
      <c r="J56" s="4">
        <f>B56</f>
        <v>321000000</v>
      </c>
      <c r="K56" s="8">
        <f>IFERROR(L56/$L$27,0)</f>
        <v>0.0030764449968924798</v>
      </c>
      <c r="L56" s="4">
        <f>C56</f>
        <v>99000000</v>
      </c>
      <c r="M56" s="8">
        <f>IFERROR(N56/$N$27,0)</f>
        <v>0.0062331435421036866</v>
      </c>
      <c r="N56" s="4">
        <f>D56</f>
        <v>208000000</v>
      </c>
      <c r="O56" s="8">
        <f>IFERROR(P56/$P$27,0)</f>
        <v>0.0062344139650872821</v>
      </c>
      <c r="P56" s="4">
        <f>E56</f>
        <v>225000000</v>
      </c>
      <c r="Q56" s="8">
        <f>IFERROR(R56/$R$27,0)</f>
        <v>0.002673002673002673</v>
      </c>
      <c r="R56" s="4">
        <f>F56</f>
        <v>90000000</v>
      </c>
      <c r="T56" t="s">
        <f>A56</f>
        <v>44</v>
      </c>
      <c r="U56" s="8">
        <f>IFERROR(V56/$V56,0)</f>
        <v>1</v>
      </c>
      <c r="V56" s="4">
        <f>B56</f>
        <v>321000000</v>
      </c>
      <c r="W56" s="8">
        <f>IFERROR(X56/$V56,0)</f>
        <v>0.30841121495327101</v>
      </c>
      <c r="X56" s="4">
        <f>C56</f>
        <v>99000000</v>
      </c>
      <c r="Y56" s="8">
        <f>IFERROR(Z56/$V56,0)</f>
        <v>0.6479750778816199</v>
      </c>
      <c r="Z56" s="4">
        <f>D56</f>
        <v>208000000</v>
      </c>
      <c r="AA56" s="8">
        <f>IFERROR(AB56/$V56,0)</f>
        <v>0.7009345794392523</v>
      </c>
      <c r="AB56" s="4">
        <f>E56</f>
        <v>225000000</v>
      </c>
      <c r="AC56" s="8">
        <f>IFERROR(AD56/$V56,0)</f>
        <v>0.28037383177570091</v>
      </c>
      <c r="AD56" s="4">
        <f>F56</f>
        <v>90000000</v>
      </c>
    </row>
    <row r="57" spans="1:30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30" ht="13.5">
      <c r="A58" t="s">
        <v>46</v>
      </c>
      <c r="B58" s="4">
        <v>774000000</v>
      </c>
      <c r="C58" s="4">
        <v>686000000</v>
      </c>
      <c r="D58" s="4">
        <v>-309000000</v>
      </c>
      <c r="E58" s="4">
        <v>-81000000</v>
      </c>
      <c r="F58" s="4">
        <v>756000000</v>
      </c>
      <c r="H58" t="s">
        <f>A58</f>
        <v>46</v>
      </c>
      <c r="I58" s="8">
        <f>IFERROR(J58/$J$27,0)</f>
        <v>0.027320861277797388</v>
      </c>
      <c r="J58" s="4">
        <f>B58</f>
        <v>774000000</v>
      </c>
      <c r="K58" s="8">
        <f>IFERROR(L58/$L$27,0)</f>
        <v>0.021317588564325668</v>
      </c>
      <c r="L58" s="4">
        <f>C58</f>
        <v>686000000</v>
      </c>
      <c r="M58" s="8">
        <f>IFERROR(N58/$N$27,0)</f>
        <v>-0.0092598142043751885</v>
      </c>
      <c r="N58" s="4">
        <f>D58</f>
        <v>-309000000</v>
      </c>
      <c r="O58" s="8">
        <f>IFERROR(P58/$P$27,0)</f>
        <v>-0.0022443890274314216</v>
      </c>
      <c r="P58" s="4">
        <f>E58</f>
        <v>-81000000</v>
      </c>
      <c r="Q58" s="8">
        <f>IFERROR(R58/$R$27,0)</f>
        <v>0.022453222453222454</v>
      </c>
      <c r="R58" s="4">
        <f>F58</f>
        <v>756000000</v>
      </c>
      <c r="T58" t="s">
        <f>A58</f>
        <v>46</v>
      </c>
      <c r="U58" s="8">
        <f>IFERROR(V58/$V58,0)</f>
        <v>1</v>
      </c>
      <c r="V58" s="4">
        <f>B58</f>
        <v>774000000</v>
      </c>
      <c r="W58" s="8">
        <f>IFERROR(X58/$V58,0)</f>
        <v>0.8863049095607235</v>
      </c>
      <c r="X58" s="4">
        <f>C58</f>
        <v>686000000</v>
      </c>
      <c r="Y58" s="8">
        <f>IFERROR(Z58/$V58,0)</f>
        <v>-0.39922480620155038</v>
      </c>
      <c r="Z58" s="4">
        <f>D58</f>
        <v>-309000000</v>
      </c>
      <c r="AA58" s="8">
        <f>IFERROR(AB58/$V58,0)</f>
        <v>-0.10465116279069768</v>
      </c>
      <c r="AB58" s="4">
        <f>E58</f>
        <v>-81000000</v>
      </c>
      <c r="AC58" s="8">
        <f>IFERROR(AD58/$V58,0)</f>
        <v>0.97674418604651159</v>
      </c>
      <c r="AD58" s="4">
        <f>F58</f>
        <v>756000000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22000000</v>
      </c>
      <c r="C60" s="4">
        <v>24000000</v>
      </c>
      <c r="D60" s="4">
        <v>25000000</v>
      </c>
      <c r="E60" s="4">
        <v>24000000</v>
      </c>
      <c r="F60" s="4">
        <v>72000000</v>
      </c>
      <c r="H60" t="s">
        <f>A60</f>
        <v>48</v>
      </c>
      <c r="I60" s="8">
        <f>IFERROR(J60/$J$27,0)</f>
        <v>0.00077656194846452528</v>
      </c>
      <c r="J60" s="4">
        <f>B60</f>
        <v>22000000</v>
      </c>
      <c r="K60" s="8">
        <f>IFERROR(L60/$L$27,0)</f>
        <v>0.00074580484773151029</v>
      </c>
      <c r="L60" s="4">
        <f>C60</f>
        <v>24000000</v>
      </c>
      <c r="M60" s="8">
        <f>IFERROR(N60/$N$27,0)</f>
        <v>0.000749175906502847</v>
      </c>
      <c r="N60" s="4">
        <f>D60</f>
        <v>25000000</v>
      </c>
      <c r="O60" s="8">
        <f>IFERROR(P60/$P$27,0)</f>
        <v>0.00066500415627597672</v>
      </c>
      <c r="P60" s="4">
        <f>E60</f>
        <v>24000000</v>
      </c>
      <c r="Q60" s="8">
        <f>IFERROR(R60/$R$27,0)</f>
        <v>0.0021384021384021385</v>
      </c>
      <c r="R60" s="4">
        <f>F60</f>
        <v>72000000</v>
      </c>
      <c r="T60" t="s">
        <f>A60</f>
        <v>48</v>
      </c>
      <c r="U60" s="8">
        <f>IFERROR(V60/$V60,0)</f>
        <v>1</v>
      </c>
      <c r="V60" s="4">
        <f>B60</f>
        <v>22000000</v>
      </c>
      <c r="W60" s="8">
        <f>IFERROR(X60/$V60,0)</f>
        <v>1.0909090909090908</v>
      </c>
      <c r="X60" s="4">
        <f>C60</f>
        <v>24000000</v>
      </c>
      <c r="Y60" s="8">
        <f>IFERROR(Z60/$V60,0)</f>
        <v>1.1363636363636365</v>
      </c>
      <c r="Z60" s="4">
        <f>D60</f>
        <v>25000000</v>
      </c>
      <c r="AA60" s="8">
        <f>IFERROR(AB60/$V60,0)</f>
        <v>1.0909090909090908</v>
      </c>
      <c r="AB60" s="4">
        <f>E60</f>
        <v>24000000</v>
      </c>
      <c r="AC60" s="8">
        <f>IFERROR(AD60/$V60,0)</f>
        <v>3.2727272727272729</v>
      </c>
      <c r="AD60" s="4">
        <f>F60</f>
        <v>72000000</v>
      </c>
    </row>
    <row r="61" spans="1:30" ht="13.5">
      <c r="A61" t="s">
        <v>49</v>
      </c>
      <c r="B61" s="4">
        <v>-7000000</v>
      </c>
      <c r="C61" s="4">
        <v>-24000000</v>
      </c>
      <c r="D61" s="4">
        <v>-32000000</v>
      </c>
      <c r="E61" s="4">
        <v>-28000000</v>
      </c>
      <c r="F61" s="4">
        <v>-183000000</v>
      </c>
      <c r="H61" t="s">
        <f>A61</f>
        <v>49</v>
      </c>
      <c r="I61" s="8">
        <f>IFERROR(J61/$J$27,0)</f>
        <v>-0.00024708789269325802</v>
      </c>
      <c r="J61" s="4">
        <f>B61</f>
        <v>-7000000</v>
      </c>
      <c r="K61" s="8">
        <f>IFERROR(L61/$L$27,0)</f>
        <v>-0.00074580484773151029</v>
      </c>
      <c r="L61" s="4">
        <f>C61</f>
        <v>-24000000</v>
      </c>
      <c r="M61" s="8">
        <f>IFERROR(N61/$N$27,0)</f>
        <v>-0.00095894516032364412</v>
      </c>
      <c r="N61" s="4">
        <f>D61</f>
        <v>-32000000</v>
      </c>
      <c r="O61" s="8">
        <f>IFERROR(P61/$P$27,0)</f>
        <v>-0.00077583818232197289</v>
      </c>
      <c r="P61" s="4">
        <f>E61</f>
        <v>-28000000</v>
      </c>
      <c r="Q61" s="8">
        <f>IFERROR(R61/$R$27,0)</f>
        <v>-0.0054351054351054352</v>
      </c>
      <c r="R61" s="4">
        <f>F61</f>
        <v>-183000000</v>
      </c>
      <c r="T61" t="s">
        <f>A61</f>
        <v>49</v>
      </c>
      <c r="U61" s="8">
        <f>IFERROR(V61/$V61,0)</f>
        <v>1</v>
      </c>
      <c r="V61" s="4">
        <f>B61</f>
        <v>-7000000</v>
      </c>
      <c r="W61" s="8">
        <f>IFERROR(X61/$V61,0)</f>
        <v>3.4285714285714284</v>
      </c>
      <c r="X61" s="4">
        <f>C61</f>
        <v>-24000000</v>
      </c>
      <c r="Y61" s="8">
        <f>IFERROR(Z61/$V61,0)</f>
        <v>4.5714285714285712</v>
      </c>
      <c r="Z61" s="4">
        <f>D61</f>
        <v>-32000000</v>
      </c>
      <c r="AA61" s="8">
        <f>IFERROR(AB61/$V61,0)</f>
        <v>4</v>
      </c>
      <c r="AB61" s="4">
        <f>E61</f>
        <v>-28000000</v>
      </c>
      <c r="AC61" s="8">
        <f>IFERROR(AD61/$V61,0)</f>
        <v>26.142857142857142</v>
      </c>
      <c r="AD61" s="4">
        <f>F61</f>
        <v>-183000000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2250000000</v>
      </c>
      <c r="C63" s="4">
        <v>1200000000</v>
      </c>
      <c r="D63" s="4">
        <v>3880000000</v>
      </c>
      <c r="E63" s="4">
        <v>2080000000</v>
      </c>
      <c r="F63" s="4">
        <v>3030000000</v>
      </c>
      <c r="H63" t="s">
        <f>A63</f>
        <v>51</v>
      </c>
      <c r="I63" s="8">
        <f>IFERROR(J63/$J$27,0)</f>
        <v>0.07942110836569008</v>
      </c>
      <c r="J63" s="4">
        <f>B63</f>
        <v>2250000000</v>
      </c>
      <c r="K63" s="8">
        <f>IFERROR(L63/$L$27,0)</f>
        <v>0.037290242386575516</v>
      </c>
      <c r="L63" s="4">
        <f>C63</f>
        <v>1200000000</v>
      </c>
      <c r="M63" s="8">
        <f>IFERROR(N63/$N$27,0)</f>
        <v>0.11627210068924185</v>
      </c>
      <c r="N63" s="4">
        <f>D63</f>
        <v>3880000000</v>
      </c>
      <c r="O63" s="8">
        <f>IFERROR(P63/$P$27,0)</f>
        <v>0.05763369354391798</v>
      </c>
      <c r="P63" s="4">
        <f>E63</f>
        <v>2080000000</v>
      </c>
      <c r="Q63" s="8">
        <f>IFERROR(R63/$R$27,0)</f>
        <v>0.089991089991089984</v>
      </c>
      <c r="R63" s="4">
        <f>F63</f>
        <v>3030000000</v>
      </c>
      <c r="T63" t="s">
        <f>A63</f>
        <v>51</v>
      </c>
      <c r="U63" s="8">
        <f>IFERROR(V63/$V63,0)</f>
        <v>1</v>
      </c>
      <c r="V63" s="4">
        <f>B63</f>
        <v>2250000000</v>
      </c>
      <c r="W63" s="8">
        <f>IFERROR(X63/$V63,0)</f>
        <v>0.53333333333333333</v>
      </c>
      <c r="X63" s="4">
        <f>C63</f>
        <v>1200000000</v>
      </c>
      <c r="Y63" s="8">
        <f>IFERROR(Z63/$V63,0)</f>
        <v>1.7244444444444444</v>
      </c>
      <c r="Z63" s="4">
        <f>D63</f>
        <v>3880000000</v>
      </c>
      <c r="AA63" s="8">
        <f>IFERROR(AB63/$V63,0)</f>
        <v>0.9244444444444444</v>
      </c>
      <c r="AB63" s="4">
        <f>E63</f>
        <v>2080000000</v>
      </c>
      <c r="AC63" s="8">
        <f>IFERROR(AD63/$V63,0)</f>
        <v>1.3466666666666667</v>
      </c>
      <c r="AD63" s="4">
        <f>F63</f>
        <v>3030000000</v>
      </c>
    </row>
    <row r="64" spans="1:30" ht="13.5">
      <c r="A64" t="s">
        <v>52</v>
      </c>
      <c r="B64" s="4">
        <v>-19000000</v>
      </c>
      <c r="C64" s="4">
        <v>70000000</v>
      </c>
      <c r="D64" s="4">
        <v>90000000</v>
      </c>
      <c r="E64" s="4">
        <v>74000000</v>
      </c>
      <c r="F64" s="4">
        <v>92000000</v>
      </c>
      <c r="H64" t="s">
        <f>A64</f>
        <v>52</v>
      </c>
      <c r="I64" s="8">
        <f>IFERROR(J64/$J$27,0)</f>
        <v>-0.00067066713731027178</v>
      </c>
      <c r="J64" s="4">
        <f>B64</f>
        <v>-19000000</v>
      </c>
      <c r="K64" s="8">
        <f>IFERROR(L64/$L$27,0)</f>
        <v>0.002175264139216905</v>
      </c>
      <c r="L64" s="4">
        <f>C64</f>
        <v>70000000</v>
      </c>
      <c r="M64" s="8">
        <f>IFERROR(N64/$N$27,0)</f>
        <v>0.0026970332634102491</v>
      </c>
      <c r="N64" s="4">
        <f>D64</f>
        <v>90000000</v>
      </c>
      <c r="O64" s="8">
        <f>IFERROR(P64/$P$27,0)</f>
        <v>0.0020504294818509284</v>
      </c>
      <c r="P64" s="4">
        <f>E64</f>
        <v>74000000</v>
      </c>
      <c r="Q64" s="8">
        <f>IFERROR(R64/$R$27,0)</f>
        <v>0.0027324027324027323</v>
      </c>
      <c r="R64" s="4">
        <f>F64</f>
        <v>92000000</v>
      </c>
      <c r="T64" t="s">
        <f>A64</f>
        <v>52</v>
      </c>
      <c r="U64" s="8">
        <f>IFERROR(V64/$V64,0)</f>
        <v>1</v>
      </c>
      <c r="V64" s="4">
        <f>B64</f>
        <v>-19000000</v>
      </c>
      <c r="W64" s="8">
        <f>IFERROR(X64/$V64,0)</f>
        <v>-3.6842105263157894</v>
      </c>
      <c r="X64" s="4">
        <f>C64</f>
        <v>70000000</v>
      </c>
      <c r="Y64" s="8">
        <f>IFERROR(Z64/$V64,0)</f>
        <v>-4.7368421052631575</v>
      </c>
      <c r="Z64" s="4">
        <f>D64</f>
        <v>90000000</v>
      </c>
      <c r="AA64" s="8">
        <f>IFERROR(AB64/$V64,0)</f>
        <v>-3.8947368421052633</v>
      </c>
      <c r="AB64" s="4">
        <f>E64</f>
        <v>74000000</v>
      </c>
      <c r="AC64" s="8">
        <f>IFERROR(AD64/$V64,0)</f>
        <v>-4.8421052631578947</v>
      </c>
      <c r="AD64" s="4">
        <f>F64</f>
        <v>92000000</v>
      </c>
    </row>
    <row r="65" spans="1:30" ht="13.5">
      <c r="A65" t="s">
        <v>53</v>
      </c>
      <c r="B65" s="4">
        <v>2270000000</v>
      </c>
      <c r="C65" s="4">
        <v>1130000000</v>
      </c>
      <c r="D65" s="4">
        <v>3790000000</v>
      </c>
      <c r="E65" s="4">
        <v>2009999999.9999998</v>
      </c>
      <c r="F65" s="4">
        <v>2940000000</v>
      </c>
      <c r="H65" t="s">
        <f>A65</f>
        <v>53</v>
      </c>
      <c r="I65" s="8">
        <f>IFERROR(J65/$J$27,0)</f>
        <v>0.080127073773385099</v>
      </c>
      <c r="J65" s="4">
        <f>B65</f>
        <v>2270000000</v>
      </c>
      <c r="K65" s="8">
        <f>IFERROR(L65/$L$27,0)</f>
        <v>0.035114978247358611</v>
      </c>
      <c r="L65" s="4">
        <f>C65</f>
        <v>1130000000</v>
      </c>
      <c r="M65" s="8">
        <f>IFERROR(N65/$N$27,0)</f>
        <v>0.11357506742583159</v>
      </c>
      <c r="N65" s="4">
        <f>D65</f>
        <v>3790000000</v>
      </c>
      <c r="O65" s="8">
        <f>IFERROR(P65/$P$27,0)</f>
        <v>0.055694098088113042</v>
      </c>
      <c r="P65" s="4">
        <f>E65</f>
        <v>2009999999.9999998</v>
      </c>
      <c r="Q65" s="8">
        <f>IFERROR(R65/$R$27,0)</f>
        <v>0.087318087318087323</v>
      </c>
      <c r="R65" s="4">
        <f>F65</f>
        <v>2940000000</v>
      </c>
      <c r="T65" t="s">
        <f>A65</f>
        <v>53</v>
      </c>
      <c r="U65" s="8">
        <f>IFERROR(V65/$V65,0)</f>
        <v>1</v>
      </c>
      <c r="V65" s="4">
        <f>B65</f>
        <v>2270000000</v>
      </c>
      <c r="W65" s="8">
        <f>IFERROR(X65/$V65,0)</f>
        <v>0.49779735682819382</v>
      </c>
      <c r="X65" s="4">
        <f>C65</f>
        <v>1130000000</v>
      </c>
      <c r="Y65" s="8">
        <f>IFERROR(Z65/$V65,0)</f>
        <v>1.669603524229075</v>
      </c>
      <c r="Z65" s="4">
        <f>D65</f>
        <v>3790000000</v>
      </c>
      <c r="AA65" s="8">
        <f>IFERROR(AB65/$V65,0)</f>
        <v>0.88546255506607918</v>
      </c>
      <c r="AB65" s="4">
        <f>E65</f>
        <v>2009999999.9999998</v>
      </c>
      <c r="AC65" s="8">
        <f>IFERROR(AD65/$V65,0)</f>
        <v>1.2951541850220265</v>
      </c>
      <c r="AD65" s="4">
        <f>F65</f>
        <v>2940000000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H68" t="s">
        <f>A68</f>
        <v>56</v>
      </c>
      <c r="I68" s="8">
        <f>IFERROR(J68/$J$27,0)</f>
        <v>0</v>
      </c>
      <c r="J68" s="4">
        <f>B68</f>
        <v>0</v>
      </c>
      <c r="K68" s="8">
        <f>IFERROR(L68/$L$27,0)</f>
        <v>0</v>
      </c>
      <c r="L68" s="4">
        <f>C68</f>
        <v>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0</v>
      </c>
      <c r="V68" s="4">
        <f>B68</f>
        <v>0</v>
      </c>
      <c r="W68" s="8">
        <f>IFERROR(X68/$V68,0)</f>
        <v>0</v>
      </c>
      <c r="X68" s="4">
        <f>C68</f>
        <v>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30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H71" t="s">
        <f>A71</f>
        <v>59</v>
      </c>
      <c r="I71" s="8">
        <f>IFERROR(J71/$J$27,0)</f>
        <v>0</v>
      </c>
      <c r="J71" s="4">
        <f>B71</f>
        <v>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0</v>
      </c>
      <c r="V71" s="4">
        <f>B71</f>
        <v>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2270000000</v>
      </c>
      <c r="C72" s="4">
        <v>1130000000</v>
      </c>
      <c r="D72" s="4">
        <v>3790000000</v>
      </c>
      <c r="E72" s="4">
        <v>2009999999.9999998</v>
      </c>
      <c r="F72" s="4">
        <v>2940000000</v>
      </c>
      <c r="H72" t="s">
        <f>A72</f>
        <v>60</v>
      </c>
      <c r="I72" s="8">
        <f>IFERROR(J72/$J$27,0)</f>
        <v>0.080127073773385099</v>
      </c>
      <c r="J72" s="4">
        <f>B72</f>
        <v>2270000000</v>
      </c>
      <c r="K72" s="8">
        <f>IFERROR(L72/$L$27,0)</f>
        <v>0.035114978247358611</v>
      </c>
      <c r="L72" s="4">
        <f>C72</f>
        <v>1130000000</v>
      </c>
      <c r="M72" s="8">
        <f>IFERROR(N72/$N$27,0)</f>
        <v>0.11357506742583159</v>
      </c>
      <c r="N72" s="4">
        <f>D72</f>
        <v>3790000000</v>
      </c>
      <c r="O72" s="8">
        <f>IFERROR(P72/$P$27,0)</f>
        <v>0.055694098088113042</v>
      </c>
      <c r="P72" s="4">
        <f>E72</f>
        <v>2009999999.9999998</v>
      </c>
      <c r="Q72" s="8">
        <f>IFERROR(R72/$R$27,0)</f>
        <v>0.087318087318087323</v>
      </c>
      <c r="R72" s="4">
        <f>F72</f>
        <v>2940000000</v>
      </c>
      <c r="T72" t="s">
        <f>A72</f>
        <v>60</v>
      </c>
      <c r="U72" s="8">
        <f>IFERROR(V72/$V72,0)</f>
        <v>1</v>
      </c>
      <c r="V72" s="4">
        <f>B72</f>
        <v>2270000000</v>
      </c>
      <c r="W72" s="8">
        <f>IFERROR(X72/$V72,0)</f>
        <v>0.49779735682819382</v>
      </c>
      <c r="X72" s="4">
        <f>C72</f>
        <v>1130000000</v>
      </c>
      <c r="Y72" s="8">
        <f>IFERROR(Z72/$V72,0)</f>
        <v>1.669603524229075</v>
      </c>
      <c r="Z72" s="4">
        <f>D72</f>
        <v>3790000000</v>
      </c>
      <c r="AA72" s="8">
        <f>IFERROR(AB72/$V72,0)</f>
        <v>0.88546255506607918</v>
      </c>
      <c r="AB72" s="4">
        <f>E72</f>
        <v>2009999999.9999998</v>
      </c>
      <c r="AC72" s="8">
        <f>IFERROR(AD72/$V72,0)</f>
        <v>1.2951541850220265</v>
      </c>
      <c r="AD72" s="4">
        <f>F72</f>
        <v>2940000000</v>
      </c>
    </row>
    <row r="73" spans="1:30" ht="13.5">
      <c r="A73" t="s">
        <v>61</v>
      </c>
      <c r="B73">
        <v>0</v>
      </c>
      <c r="C73">
        <v>0</v>
      </c>
      <c r="D73">
        <v>0</v>
      </c>
      <c r="E73">
        <v>0</v>
      </c>
      <c r="F73">
        <v>0</v>
      </c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</v>
      </c>
      <c r="P73" s="4">
        <f>E73</f>
        <v>0</v>
      </c>
      <c r="Q73" s="8">
        <f>IFERROR(R73/$R$27,0)</f>
        <v>0</v>
      </c>
      <c r="R73" s="4">
        <f>F73</f>
        <v>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0</v>
      </c>
      <c r="AC73" s="8">
        <f>IFERROR(AD73/$V73,0)</f>
        <v>0</v>
      </c>
      <c r="AD73" s="4">
        <f>F73</f>
        <v>0</v>
      </c>
    </row>
    <row r="74" spans="1:30" ht="13.5">
      <c r="A74" t="s">
        <v>62</v>
      </c>
      <c r="B74">
        <v>2270000000</v>
      </c>
      <c r="C74">
        <v>1130000000</v>
      </c>
      <c r="D74">
        <v>3790000000</v>
      </c>
      <c r="E74">
        <v>2009999999.9999998</v>
      </c>
      <c r="F74">
        <v>2940000000</v>
      </c>
      <c r="H74" t="s">
        <f>A74</f>
        <v>62</v>
      </c>
      <c r="I74" s="8">
        <f>IFERROR(J74/$J$27,0)</f>
        <v>0.080127073773385099</v>
      </c>
      <c r="J74" s="4">
        <f>B74</f>
        <v>2270000000</v>
      </c>
      <c r="K74" s="8">
        <f>IFERROR(L74/$L$27,0)</f>
        <v>0.035114978247358611</v>
      </c>
      <c r="L74" s="4">
        <f>C74</f>
        <v>1130000000</v>
      </c>
      <c r="M74" s="8">
        <f>IFERROR(N74/$N$27,0)</f>
        <v>0.11357506742583159</v>
      </c>
      <c r="N74" s="4">
        <f>D74</f>
        <v>3790000000</v>
      </c>
      <c r="O74" s="8">
        <f>IFERROR(P74/$P$27,0)</f>
        <v>0.055694098088113042</v>
      </c>
      <c r="P74" s="4">
        <f>E74</f>
        <v>2009999999.9999998</v>
      </c>
      <c r="Q74" s="8">
        <f>IFERROR(R74/$R$27,0)</f>
        <v>0.087318087318087323</v>
      </c>
      <c r="R74" s="4">
        <f>F74</f>
        <v>2940000000</v>
      </c>
      <c r="T74" t="s">
        <f>A74</f>
        <v>62</v>
      </c>
      <c r="U74" s="8">
        <f>IFERROR(V74/$V74,0)</f>
        <v>1</v>
      </c>
      <c r="V74" s="4">
        <f>B74</f>
        <v>2270000000</v>
      </c>
      <c r="W74" s="8">
        <f>IFERROR(X74/$V74,0)</f>
        <v>0.49779735682819382</v>
      </c>
      <c r="X74" s="4">
        <f>C74</f>
        <v>1130000000</v>
      </c>
      <c r="Y74" s="8">
        <f>IFERROR(Z74/$V74,0)</f>
        <v>1.669603524229075</v>
      </c>
      <c r="Z74" s="4">
        <f>D74</f>
        <v>3790000000</v>
      </c>
      <c r="AA74" s="8">
        <f>IFERROR(AB74/$V74,0)</f>
        <v>0.88546255506607918</v>
      </c>
      <c r="AB74" s="4">
        <f>E74</f>
        <v>2009999999.9999998</v>
      </c>
      <c r="AC74" s="8">
        <f>IFERROR(AD74/$V74,0)</f>
        <v>1.2951541850220265</v>
      </c>
      <c r="AD74" s="4">
        <f>F74</f>
        <v>2940000000</v>
      </c>
    </row>
    <row r="75" spans="1:30" ht="13.5">
      <c r="A75" t="s">
        <v>63</v>
      </c>
      <c r="B75">
        <v>2.5499999999999998</v>
      </c>
      <c r="C75">
        <v>1.23</v>
      </c>
      <c r="D75">
        <v>4</v>
      </c>
      <c r="E75">
        <v>2.0800000000000001</v>
      </c>
      <c r="F75">
        <v>3.02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890000000</v>
      </c>
      <c r="C77">
        <v>924000000</v>
      </c>
      <c r="D77">
        <v>947000000</v>
      </c>
      <c r="E77">
        <v>967000000</v>
      </c>
      <c r="F77">
        <v>973000000</v>
      </c>
    </row>
    <row r="78" spans="1:30" ht="13.5">
      <c r="A78" t="s">
        <v>66</v>
      </c>
      <c r="B78">
        <v>2.54</v>
      </c>
      <c r="C78">
        <v>1.22</v>
      </c>
      <c r="D78">
        <v>3.9900000000000002</v>
      </c>
      <c r="E78">
        <v>2.0699999999999998</v>
      </c>
      <c r="F78">
        <v>3.0099999999999998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893000000</v>
      </c>
      <c r="C80">
        <v>927000000</v>
      </c>
      <c r="D80">
        <v>949000000</v>
      </c>
      <c r="E80">
        <v>969000000</v>
      </c>
      <c r="F80">
        <v>974000000</v>
      </c>
    </row>
    <row r="81" spans="1:30" ht="13.5">
      <c r="A81" t="s">
        <v>69</v>
      </c>
      <c r="B81">
        <v>7370000000</v>
      </c>
      <c r="C81">
        <v>10590000000</v>
      </c>
      <c r="D81">
        <v>9840000000</v>
      </c>
      <c r="E81">
        <v>10160000000</v>
      </c>
      <c r="F81">
        <v>9740000000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90" spans="1:30" ht="13.5">
      <c r="A90" t="s">
        <v>72</v>
      </c>
      <c r="B90">
        <v>2015</v>
      </c>
      <c r="C90">
        <v>2016</v>
      </c>
      <c r="D90">
        <v>2017</v>
      </c>
      <c r="E90">
        <v>2018</v>
      </c>
      <c r="F90">
        <v>2019</v>
      </c>
      <c r="H90" s="2" t="s">
        <v>74</v>
      </c>
      <c r="I90" s="9">
        <v>2015</v>
      </c>
      <c r="J90" s="9">
        <f>$B$90</f>
        <v>2015</v>
      </c>
      <c r="K90" s="9">
        <v>2016</v>
      </c>
      <c r="L90" s="9">
        <f>$C$90</f>
        <v>2016</v>
      </c>
      <c r="M90" s="9">
        <v>2017</v>
      </c>
      <c r="N90" s="9">
        <f>$D$90</f>
        <v>2017</v>
      </c>
      <c r="O90" s="9">
        <v>2018</v>
      </c>
      <c r="P90" s="9">
        <f>$E$90</f>
        <v>2018</v>
      </c>
      <c r="Q90" s="9">
        <v>2019</v>
      </c>
      <c r="R90" s="9">
        <f>$F$90</f>
        <v>2019</v>
      </c>
      <c r="S90" s="9"/>
      <c r="T90" s="2" t="s">
        <v>75</v>
      </c>
      <c r="U90" s="9">
        <v>2015</v>
      </c>
      <c r="V90" s="9">
        <f>$B$90</f>
        <v>2015</v>
      </c>
      <c r="W90" s="9">
        <v>2016</v>
      </c>
      <c r="X90" s="9">
        <f>$C$90</f>
        <v>2016</v>
      </c>
      <c r="Y90" s="9">
        <v>2017</v>
      </c>
      <c r="Z90" s="9">
        <f>$D$90</f>
        <v>2017</v>
      </c>
      <c r="AA90" s="9">
        <v>2018</v>
      </c>
      <c r="AB90" s="9">
        <f>$E$90</f>
        <v>2018</v>
      </c>
      <c r="AC90" s="9">
        <v>2019</v>
      </c>
      <c r="AD90" s="9">
        <f>$F$90</f>
        <v>2019</v>
      </c>
    </row>
    <row r="91" spans="1:30" ht="13.5">
      <c r="A91" t="s">
        <v>73</v>
      </c>
      <c r="B91" s="4">
        <v>6710000000</v>
      </c>
      <c r="C91" s="4">
        <v>888000000</v>
      </c>
      <c r="D91" s="4">
        <v>1110000000</v>
      </c>
      <c r="E91" s="4">
        <v>1600000000</v>
      </c>
      <c r="F91" s="4">
        <v>945000000</v>
      </c>
      <c r="H91" t="s">
        <f>$A$91</f>
        <v>73</v>
      </c>
      <c r="I91" s="8">
        <f>IFERROR(J91/$J$122,0)</f>
        <v>0.89347536617842871</v>
      </c>
      <c r="J91" s="4">
        <f>$B$91</f>
        <v>6710000000</v>
      </c>
      <c r="K91" s="8">
        <f>IFERROR(L91/$L$122,0)</f>
        <v>0.077083333333333337</v>
      </c>
      <c r="L91" s="4">
        <f>$C$91</f>
        <v>888000000</v>
      </c>
      <c r="M91" s="8">
        <f>IFERROR(N91/$N$122,0)</f>
        <v>0.11884368308351177</v>
      </c>
      <c r="N91" s="4">
        <f>$D$91</f>
        <v>1110000000</v>
      </c>
      <c r="O91" s="8">
        <f>IFERROR(P91/$P$122,0)</f>
        <v>0.16326530612244897</v>
      </c>
      <c r="P91" s="4">
        <f>$E$91</f>
        <v>1600000000</v>
      </c>
      <c r="Q91" s="8">
        <f>IFERROR(R91/$R$122,0)</f>
        <v>0.092375366568914957</v>
      </c>
      <c r="R91" s="4">
        <f>$F$91</f>
        <v>945000000</v>
      </c>
      <c r="T91" t="s">
        <f>$A$91</f>
        <v>73</v>
      </c>
      <c r="U91" s="8">
        <f>IFERROR(V91/$V91,0)</f>
        <v>1</v>
      </c>
      <c r="V91" s="4">
        <f>$B$91</f>
        <v>6710000000</v>
      </c>
      <c r="W91" s="8">
        <f>IFERROR(X91/$V91,0)</f>
        <v>0.13233979135618479</v>
      </c>
      <c r="X91" s="4">
        <f>$C$91</f>
        <v>888000000</v>
      </c>
      <c r="Y91" s="8">
        <f>IFERROR(Z91/$V91,0)</f>
        <v>0.16542473919523099</v>
      </c>
      <c r="Z91" s="4">
        <f>$D$91</f>
        <v>1110000000</v>
      </c>
      <c r="AA91" s="8">
        <f>IFERROR(AB91/$V91,0)</f>
        <v>0.23845007451564829</v>
      </c>
      <c r="AB91" s="4">
        <f>$E$91</f>
        <v>1600000000</v>
      </c>
      <c r="AC91" s="8">
        <f>IFERROR(AD91/$V91,0)</f>
        <v>0.14083457526080476</v>
      </c>
      <c r="AD91" s="4">
        <f>$F$91</f>
        <v>945000000</v>
      </c>
    </row>
    <row r="92" spans="1:30" ht="13.5">
      <c r="A92" t="s">
        <v>76</v>
      </c>
      <c r="B92" s="4">
        <v>6710000000</v>
      </c>
      <c r="C92" s="4">
        <v>888000000</v>
      </c>
      <c r="D92" s="4">
        <v>1110000000</v>
      </c>
      <c r="E92" s="4">
        <v>1600000000</v>
      </c>
      <c r="F92" s="4">
        <v>945000000</v>
      </c>
      <c r="H92" t="s">
        <f>$A$92</f>
        <v>76</v>
      </c>
      <c r="I92" s="8">
        <f>IFERROR(J92/$J$122,0)</f>
        <v>0.89347536617842871</v>
      </c>
      <c r="J92" s="4">
        <f>$B$92</f>
        <v>6710000000</v>
      </c>
      <c r="K92" s="8">
        <f>IFERROR(L92/$L$122,0)</f>
        <v>0.077083333333333337</v>
      </c>
      <c r="L92" s="4">
        <f>$C$92</f>
        <v>888000000</v>
      </c>
      <c r="M92" s="8">
        <f>IFERROR(N92/$N$122,0)</f>
        <v>0.11884368308351177</v>
      </c>
      <c r="N92" s="4">
        <f>$D$92</f>
        <v>1110000000</v>
      </c>
      <c r="O92" s="8">
        <f>IFERROR(P92/$P$122,0)</f>
        <v>0.16326530612244897</v>
      </c>
      <c r="P92" s="4">
        <f>$E$92</f>
        <v>1600000000</v>
      </c>
      <c r="Q92" s="8">
        <f>IFERROR(R92/$R$122,0)</f>
        <v>0.092375366568914957</v>
      </c>
      <c r="R92" s="4">
        <f>$F$92</f>
        <v>945000000</v>
      </c>
      <c r="T92" t="s">
        <f>$A$92</f>
        <v>76</v>
      </c>
      <c r="U92" s="8">
        <f>IFERROR(V92/$V92,0)</f>
        <v>1</v>
      </c>
      <c r="V92" s="4">
        <f>$B$92</f>
        <v>6710000000</v>
      </c>
      <c r="W92" s="8">
        <f>IFERROR(X92/$V92,0)</f>
        <v>0.13233979135618479</v>
      </c>
      <c r="X92" s="4">
        <f>$C$92</f>
        <v>888000000</v>
      </c>
      <c r="Y92" s="8">
        <f>IFERROR(Z92/$V92,0)</f>
        <v>0.16542473919523099</v>
      </c>
      <c r="Z92" s="4">
        <f>$D$92</f>
        <v>1110000000</v>
      </c>
      <c r="AA92" s="8">
        <f>IFERROR(AB92/$V92,0)</f>
        <v>0.23845007451564829</v>
      </c>
      <c r="AB92" s="4">
        <f>$E$92</f>
        <v>1600000000</v>
      </c>
      <c r="AC92" s="8">
        <f>IFERROR(AD92/$V92,0)</f>
        <v>0.14083457526080476</v>
      </c>
      <c r="AD92" s="4">
        <f>$F$92</f>
        <v>945000000</v>
      </c>
    </row>
    <row r="93" spans="1:30" ht="13.5">
      <c r="A93" t="s">
        <v>77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77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77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30" ht="13.5">
      <c r="A94" t="s">
        <v>78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79</v>
      </c>
      <c r="I94" s="8">
        <f>IFERROR(J94/$J$122,0)</f>
        <v>0</v>
      </c>
      <c r="J94" s="4">
        <f>$B$95</f>
        <v>0</v>
      </c>
      <c r="K94" s="8">
        <f>IFERROR(L94/$L$122,0)</f>
        <v>0</v>
      </c>
      <c r="L94" s="4">
        <f>$C$95</f>
        <v>0</v>
      </c>
      <c r="M94" s="8">
        <f>IFERROR(N94/$N$122,0)</f>
        <v>0</v>
      </c>
      <c r="N94" s="4">
        <f>$D$95</f>
        <v>0</v>
      </c>
      <c r="O94" s="8">
        <f>IFERROR(P94/$P$122,0)</f>
        <v>0</v>
      </c>
      <c r="P94" s="4">
        <f>$E$95</f>
        <v>0</v>
      </c>
      <c r="Q94" s="8">
        <f>IFERROR(R94/$R$122,0)</f>
        <v>0</v>
      </c>
      <c r="R94" s="4">
        <f>$F$95</f>
        <v>0</v>
      </c>
      <c r="T94" t="s">
        <f>$A$95</f>
        <v>79</v>
      </c>
      <c r="U94" s="8">
        <f>IFERROR(V94/$V94,0)</f>
        <v>0</v>
      </c>
      <c r="V94" s="4">
        <f>$B$95</f>
        <v>0</v>
      </c>
      <c r="W94" s="8">
        <f>IFERROR(X94/$V94,0)</f>
        <v>0</v>
      </c>
      <c r="X94" s="4">
        <f>$C$95</f>
        <v>0</v>
      </c>
      <c r="Y94" s="8">
        <f>IFERROR(Z94/$V94,0)</f>
        <v>0</v>
      </c>
      <c r="Z94" s="4">
        <f>$D$95</f>
        <v>0</v>
      </c>
      <c r="AA94" s="8">
        <f>IFERROR(AB94/$V94,0)</f>
        <v>0</v>
      </c>
      <c r="AB94" s="4">
        <f>$E$95</f>
        <v>0</v>
      </c>
      <c r="AC94" s="8">
        <f>IFERROR(AD94/$V94,0)</f>
        <v>0</v>
      </c>
      <c r="AD94" s="4">
        <f>$F$95</f>
        <v>0</v>
      </c>
    </row>
    <row r="95" spans="1:30" ht="13.5">
      <c r="A95" t="s">
        <v>79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H95" t="s">
        <f>$A$96</f>
        <v>80</v>
      </c>
      <c r="I95" s="8">
        <f>IFERROR(J95/$J$122,0)</f>
        <v>0.54593874833555256</v>
      </c>
      <c r="J95" s="4">
        <f>$B$96</f>
        <v>4099999999.9999995</v>
      </c>
      <c r="K95" s="8">
        <f>IFERROR(L95/$L$122,0)</f>
        <v>0.46527777777777779</v>
      </c>
      <c r="L95" s="4">
        <f>$C$96</f>
        <v>5360000000</v>
      </c>
      <c r="M95" s="8">
        <f>IFERROR(N95/$N$122,0)</f>
        <v>0.59743040685224835</v>
      </c>
      <c r="N95" s="4">
        <f>$D$96</f>
        <v>5580000000</v>
      </c>
      <c r="O95" s="8">
        <f>IFERROR(P95/$P$122,0)</f>
        <v>0.59795918367346934</v>
      </c>
      <c r="P95" s="4">
        <f>$E$96</f>
        <v>5860000000</v>
      </c>
      <c r="Q95" s="8">
        <f>IFERROR(R95/$R$122,0)</f>
        <v>0.60410557184750735</v>
      </c>
      <c r="R95" s="4">
        <f>$F$96</f>
        <v>6180000000</v>
      </c>
      <c r="T95" t="s">
        <f>$A$96</f>
        <v>80</v>
      </c>
      <c r="U95" s="8">
        <f>IFERROR(V95/$V95,0)</f>
        <v>1</v>
      </c>
      <c r="V95" s="4">
        <f>$B$96</f>
        <v>4099999999.9999995</v>
      </c>
      <c r="W95" s="8">
        <f>IFERROR(X95/$V95,0)</f>
        <v>1.3073170731707318</v>
      </c>
      <c r="X95" s="4">
        <f>$C$96</f>
        <v>5360000000</v>
      </c>
      <c r="Y95" s="8">
        <f>IFERROR(Z95/$V95,0)</f>
        <v>1.3609756097560977</v>
      </c>
      <c r="Z95" s="4">
        <f>$D$96</f>
        <v>5580000000</v>
      </c>
      <c r="AA95" s="8">
        <f>IFERROR(AB95/$V95,0)</f>
        <v>1.429268292682927</v>
      </c>
      <c r="AB95" s="4">
        <f>$E$96</f>
        <v>5860000000</v>
      </c>
      <c r="AC95" s="8">
        <f>IFERROR(AD95/$V95,0)</f>
        <v>1.5073170731707319</v>
      </c>
      <c r="AD95" s="4">
        <f>$F$96</f>
        <v>6180000000</v>
      </c>
    </row>
    <row r="96" spans="1:30" ht="13.5">
      <c r="A96" t="s">
        <v>80</v>
      </c>
      <c r="B96" s="4">
        <v>4099999999.9999995</v>
      </c>
      <c r="C96" s="4">
        <v>5360000000</v>
      </c>
      <c r="D96" s="4">
        <v>5580000000</v>
      </c>
      <c r="E96" s="4">
        <v>5860000000</v>
      </c>
      <c r="F96" s="4">
        <v>6180000000</v>
      </c>
      <c r="H96" t="s">
        <f>$A$97</f>
        <v>81</v>
      </c>
      <c r="I96" s="8">
        <f>IFERROR(J96/$J$122,0)</f>
        <v>0.42476697736351532</v>
      </c>
      <c r="J96" s="4">
        <f>$B$97</f>
        <v>3190000000</v>
      </c>
      <c r="K96" s="8">
        <f>IFERROR(L96/$L$122,0)</f>
        <v>0.3611111111111111</v>
      </c>
      <c r="L96" s="4">
        <f>$C$97</f>
        <v>4160000000</v>
      </c>
      <c r="M96" s="8">
        <f>IFERROR(N96/$N$122,0)</f>
        <v>0.47644539614561027</v>
      </c>
      <c r="N96" s="4">
        <f>$D$97</f>
        <v>4450000000</v>
      </c>
      <c r="O96" s="8">
        <f>IFERROR(P96/$P$122,0)</f>
        <v>0.4704081632653061</v>
      </c>
      <c r="P96" s="4">
        <f>$E$97</f>
        <v>4610000000</v>
      </c>
      <c r="Q96" s="8">
        <f>IFERROR(R96/$R$122,0)</f>
        <v>0.44868035190615835</v>
      </c>
      <c r="R96" s="4">
        <f>$F$97</f>
        <v>4590000000</v>
      </c>
      <c r="T96" t="s">
        <f>$A$97</f>
        <v>81</v>
      </c>
      <c r="U96" s="8">
        <f>IFERROR(V96/$V96,0)</f>
        <v>1</v>
      </c>
      <c r="V96" s="4">
        <f>$B$97</f>
        <v>3190000000</v>
      </c>
      <c r="W96" s="8">
        <f>IFERROR(X96/$V96,0)</f>
        <v>1.3040752351097178</v>
      </c>
      <c r="X96" s="4">
        <f>$C$97</f>
        <v>4160000000</v>
      </c>
      <c r="Y96" s="8">
        <f>IFERROR(Z96/$V96,0)</f>
        <v>1.3949843260188088</v>
      </c>
      <c r="Z96" s="4">
        <f>$D$97</f>
        <v>4450000000</v>
      </c>
      <c r="AA96" s="8">
        <f>IFERROR(AB96/$V96,0)</f>
        <v>1.4451410658307211</v>
      </c>
      <c r="AB96" s="4">
        <f>$E$97</f>
        <v>4610000000</v>
      </c>
      <c r="AC96" s="8">
        <f>IFERROR(AD96/$V96,0)</f>
        <v>1.438871473354232</v>
      </c>
      <c r="AD96" s="4">
        <f>$F$97</f>
        <v>4590000000</v>
      </c>
    </row>
    <row r="97" spans="1:30" ht="13.5">
      <c r="A97" t="s">
        <v>81</v>
      </c>
      <c r="B97" s="4">
        <v>3190000000</v>
      </c>
      <c r="C97" s="4">
        <v>4160000000</v>
      </c>
      <c r="D97" s="4">
        <v>4450000000</v>
      </c>
      <c r="E97" s="4">
        <v>4610000000</v>
      </c>
      <c r="F97" s="4">
        <v>4590000000</v>
      </c>
      <c r="H97" t="s">
        <f>$A$98</f>
        <v>82</v>
      </c>
      <c r="I97" s="8">
        <f>IFERROR(J97/$J$122,0)</f>
        <v>0.46205059920106523</v>
      </c>
      <c r="J97" s="4">
        <f>$B$98</f>
        <v>3470000000</v>
      </c>
      <c r="K97" s="8">
        <f>IFERROR(L97/$L$122,0)</f>
        <v>0.38975694444444442</v>
      </c>
      <c r="L97" s="4">
        <f>$C$98</f>
        <v>4490000000</v>
      </c>
      <c r="M97" s="8">
        <f>IFERROR(N97/$N$122,0)</f>
        <v>0.51070663811563166</v>
      </c>
      <c r="N97" s="4">
        <f>$D$98</f>
        <v>4770000000</v>
      </c>
      <c r="O97" s="8">
        <f>IFERROR(P97/$P$122,0)</f>
        <v>0.50306122448979596</v>
      </c>
      <c r="P97" s="4">
        <f>$E$98</f>
        <v>4930000000</v>
      </c>
      <c r="Q97" s="8">
        <f>IFERROR(R97/$R$122,0)</f>
        <v>0.45356793743890517</v>
      </c>
      <c r="R97" s="4">
        <f>$F$98</f>
        <v>4640000000</v>
      </c>
      <c r="T97" t="s">
        <f>$A$98</f>
        <v>82</v>
      </c>
      <c r="U97" s="8">
        <f>IFERROR(V97/$V97,0)</f>
        <v>1</v>
      </c>
      <c r="V97" s="4">
        <f>$B$98</f>
        <v>3470000000</v>
      </c>
      <c r="W97" s="8">
        <f>IFERROR(X97/$V97,0)</f>
        <v>1.2939481268011528</v>
      </c>
      <c r="X97" s="4">
        <f>$C$98</f>
        <v>4490000000</v>
      </c>
      <c r="Y97" s="8">
        <f>IFERROR(Z97/$V97,0)</f>
        <v>1.3746397694524495</v>
      </c>
      <c r="Z97" s="4">
        <f>$D$98</f>
        <v>4770000000</v>
      </c>
      <c r="AA97" s="8">
        <f>IFERROR(AB97/$V97,0)</f>
        <v>1.420749279538905</v>
      </c>
      <c r="AB97" s="4">
        <f>$E$98</f>
        <v>4930000000</v>
      </c>
      <c r="AC97" s="8">
        <f>IFERROR(AD97/$V97,0)</f>
        <v>1.3371757925072045</v>
      </c>
      <c r="AD97" s="4">
        <f>$F$98</f>
        <v>4640000000</v>
      </c>
    </row>
    <row r="98" spans="1:30" ht="13.5">
      <c r="A98" t="s">
        <v>82</v>
      </c>
      <c r="B98" s="4">
        <v>3470000000</v>
      </c>
      <c r="C98" s="4">
        <v>4490000000</v>
      </c>
      <c r="D98" s="4">
        <v>4770000000</v>
      </c>
      <c r="E98" s="4">
        <v>4930000000</v>
      </c>
      <c r="F98" s="4">
        <v>4640000000</v>
      </c>
      <c r="H98" t="s">
        <f>$A$99</f>
        <v>83</v>
      </c>
      <c r="I98" s="8">
        <f>IFERROR(J98/$J$122,0)</f>
        <v>-0.037816245006657791</v>
      </c>
      <c r="J98" s="4">
        <f>$B$99</f>
        <v>-284000000</v>
      </c>
      <c r="K98" s="8">
        <f>IFERROR(L98/$L$122,0)</f>
        <v>-0.028993055555555557</v>
      </c>
      <c r="L98" s="4">
        <f>$C$99</f>
        <v>-334000000</v>
      </c>
      <c r="M98" s="8">
        <f>IFERROR(N98/$N$122,0)</f>
        <v>-0.034475374732334044</v>
      </c>
      <c r="N98" s="4">
        <f>$D$99</f>
        <v>-322000000</v>
      </c>
      <c r="O98" s="8">
        <f>IFERROR(P98/$P$122,0)</f>
        <v>-0.032551020408163267</v>
      </c>
      <c r="P98" s="4">
        <f>$E$99</f>
        <v>-319000000</v>
      </c>
      <c r="Q98" s="8">
        <f>IFERROR(R98/$R$122,0)</f>
        <v>-0.0046920821114369501</v>
      </c>
      <c r="R98" s="4">
        <f>$F$99</f>
        <v>-48000000</v>
      </c>
      <c r="T98" t="s">
        <f>$A$99</f>
        <v>83</v>
      </c>
      <c r="U98" s="8">
        <f>IFERROR(V98/$V98,0)</f>
        <v>1</v>
      </c>
      <c r="V98" s="4">
        <f>$B$99</f>
        <v>-284000000</v>
      </c>
      <c r="W98" s="8">
        <f>IFERROR(X98/$V98,0)</f>
        <v>1.176056338028169</v>
      </c>
      <c r="X98" s="4">
        <f>$C$99</f>
        <v>-334000000</v>
      </c>
      <c r="Y98" s="8">
        <f>IFERROR(Z98/$V98,0)</f>
        <v>1.1338028169014085</v>
      </c>
      <c r="Z98" s="4">
        <f>$D$99</f>
        <v>-322000000</v>
      </c>
      <c r="AA98" s="8">
        <f>IFERROR(AB98/$V98,0)</f>
        <v>1.1232394366197183</v>
      </c>
      <c r="AB98" s="4">
        <f>$E$99</f>
        <v>-319000000</v>
      </c>
      <c r="AC98" s="8">
        <f>IFERROR(AD98/$V98,0)</f>
        <v>0.16901408450704225</v>
      </c>
      <c r="AD98" s="4">
        <f>$F$99</f>
        <v>-48000000</v>
      </c>
    </row>
    <row r="99" spans="1:30" ht="13.5">
      <c r="A99" t="s">
        <v>83</v>
      </c>
      <c r="B99" s="4">
        <v>-284000000</v>
      </c>
      <c r="C99" s="4">
        <v>-334000000</v>
      </c>
      <c r="D99" s="4">
        <v>-322000000</v>
      </c>
      <c r="E99" s="4">
        <v>-319000000</v>
      </c>
      <c r="F99" s="4">
        <v>-48000000</v>
      </c>
      <c r="H99" t="s">
        <f>$A$102</f>
        <v>88</v>
      </c>
      <c r="I99" s="8">
        <f>IFERROR(J99/$J$122,0)</f>
        <v>9.2010652463382159e-10</v>
      </c>
      <c r="J99" s="4">
        <f>$B$102</f>
        <v>6.9100000000000001</v>
      </c>
      <c r="K99" s="8">
        <f>IFERROR(L99/$L$122,0)</f>
        <v>5.2170138888888887e-10</v>
      </c>
      <c r="L99" s="4">
        <f>$C$102</f>
        <v>6.0099999999999998</v>
      </c>
      <c r="M99" s="8">
        <f>IFERROR(N99/$N$122,0)</f>
        <v>6.4025695931477518e-10</v>
      </c>
      <c r="N99" s="4">
        <f>$D$102</f>
        <v>5.9800000000000004</v>
      </c>
      <c r="O99" s="8">
        <f>IFERROR(P99/$P$122,0)</f>
        <v>6.2857142857142857e-10</v>
      </c>
      <c r="P99" s="4">
        <f>$E$102</f>
        <v>6.1600000000000001</v>
      </c>
      <c r="Q99" s="8">
        <f>IFERROR(R99/$R$122,0)</f>
        <v>5.3274682306940374e-10</v>
      </c>
      <c r="R99" s="4">
        <f>$F$102</f>
        <v>5.4500000000000002</v>
      </c>
      <c r="T99" t="s">
        <f>$A$102</f>
        <v>88</v>
      </c>
      <c r="U99" s="8">
        <f>IFERROR(V99/$V99,0)</f>
        <v>1</v>
      </c>
      <c r="V99" s="4">
        <f>$B$102</f>
        <v>6.9100000000000001</v>
      </c>
      <c r="W99" s="8">
        <f>IFERROR(X99/$V99,0)</f>
        <v>0.86975397973950797</v>
      </c>
      <c r="X99" s="4">
        <f>$C$102</f>
        <v>6.0099999999999998</v>
      </c>
      <c r="Y99" s="8">
        <f>IFERROR(Z99/$V99,0)</f>
        <v>0.86541244573082499</v>
      </c>
      <c r="Z99" s="4">
        <f>$D$102</f>
        <v>5.9800000000000004</v>
      </c>
      <c r="AA99" s="8">
        <f>IFERROR(AB99/$V99,0)</f>
        <v>0.8914616497829233</v>
      </c>
      <c r="AB99" s="4">
        <f>$E$102</f>
        <v>6.1600000000000001</v>
      </c>
      <c r="AC99" s="8">
        <f>IFERROR(AD99/$V99,0)</f>
        <v>0.78871201157742399</v>
      </c>
      <c r="AD99" s="4">
        <f>$F$102</f>
        <v>5.4500000000000002</v>
      </c>
    </row>
    <row r="100" spans="1:30" ht="13.5">
      <c r="A100" t="s">
        <v>84</v>
      </c>
      <c r="B100" s="4">
        <v>912000000</v>
      </c>
      <c r="C100" s="4">
        <v>1200000000</v>
      </c>
      <c r="D100" s="4">
        <v>1130000000</v>
      </c>
      <c r="E100" s="4">
        <v>1260000000</v>
      </c>
      <c r="F100" s="4">
        <v>1580000000</v>
      </c>
      <c r="H100" t="s">
        <f>$A$103</f>
        <v>85</v>
      </c>
      <c r="I100" s="8">
        <f>IFERROR(J100/$J$122,0)</f>
        <v>0.20905459387483355</v>
      </c>
      <c r="J100" s="4">
        <f>$B$103</f>
        <v>1570000000</v>
      </c>
      <c r="K100" s="8">
        <f>IFERROR(L100/$L$122,0)</f>
        <v>0.1423611111111111</v>
      </c>
      <c r="L100" s="4">
        <f>$C$103</f>
        <v>1640000000</v>
      </c>
      <c r="M100" s="8">
        <f>IFERROR(N100/$N$122,0)</f>
        <v>0.17665952890792291</v>
      </c>
      <c r="N100" s="4">
        <f>$D$103</f>
        <v>1650000000</v>
      </c>
      <c r="O100" s="8">
        <f>IFERROR(P100/$P$122,0)</f>
        <v>0.17244897959183675</v>
      </c>
      <c r="P100" s="4">
        <f>$E$103</f>
        <v>1690000000</v>
      </c>
      <c r="Q100" s="8">
        <f>IFERROR(R100/$R$122,0)</f>
        <v>0.17302052785923755</v>
      </c>
      <c r="R100" s="4">
        <f>$F$103</f>
        <v>1770000000</v>
      </c>
      <c r="T100" t="s">
        <f>$A$103</f>
        <v>85</v>
      </c>
      <c r="U100" s="8">
        <f>IFERROR(V100/$V100,0)</f>
        <v>1</v>
      </c>
      <c r="V100" s="4">
        <f>$B$103</f>
        <v>1570000000</v>
      </c>
      <c r="W100" s="8">
        <f>IFERROR(X100/$V100,0)</f>
        <v>1.0445859872611465</v>
      </c>
      <c r="X100" s="4">
        <f>$C$103</f>
        <v>1640000000</v>
      </c>
      <c r="Y100" s="8">
        <f>IFERROR(Z100/$V100,0)</f>
        <v>1.0509554140127388</v>
      </c>
      <c r="Z100" s="4">
        <f>$D$103</f>
        <v>1650000000</v>
      </c>
      <c r="AA100" s="8">
        <f>IFERROR(AB100/$V100,0)</f>
        <v>1.0764331210191083</v>
      </c>
      <c r="AB100" s="4">
        <f>$E$103</f>
        <v>1690000000</v>
      </c>
      <c r="AC100" s="8">
        <f>IFERROR(AD100/$V100,0)</f>
        <v>1.1273885350318471</v>
      </c>
      <c r="AD100" s="4">
        <f>$F$103</f>
        <v>1770000000</v>
      </c>
    </row>
    <row r="101" spans="1:30" ht="13.5">
      <c r="A101" t="s">
        <v>86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H101" t="s">
        <f>$A$104</f>
        <v>87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87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30" ht="13.5">
      <c r="A102" t="s">
        <v>88</v>
      </c>
      <c r="B102" s="4">
        <v>6.9100000000000001</v>
      </c>
      <c r="C102" s="4">
        <v>6.0099999999999998</v>
      </c>
      <c r="D102" s="4">
        <v>5.9800000000000004</v>
      </c>
      <c r="E102" s="4">
        <v>6.1600000000000001</v>
      </c>
      <c r="F102" s="4">
        <v>5.4500000000000002</v>
      </c>
      <c r="H102" t="s">
        <f>$A$105</f>
        <v>89</v>
      </c>
      <c r="I102" s="8">
        <f>IFERROR(J102/$J$122,0)</f>
        <v>0</v>
      </c>
      <c r="J102" s="4">
        <f>$B$105</f>
        <v>0</v>
      </c>
      <c r="K102" s="8">
        <f>IFERROR(L102/$L$122,0)</f>
        <v>0</v>
      </c>
      <c r="L102" s="4">
        <f>$C$105</f>
        <v>0</v>
      </c>
      <c r="M102" s="8">
        <f>IFERROR(N102/$N$122,0)</f>
        <v>0</v>
      </c>
      <c r="N102" s="4">
        <f>$D$105</f>
        <v>0</v>
      </c>
      <c r="O102" s="8">
        <f>IFERROR(P102/$P$122,0)</f>
        <v>0</v>
      </c>
      <c r="P102" s="4">
        <f>$E$105</f>
        <v>0</v>
      </c>
      <c r="Q102" s="8">
        <f>IFERROR(R102/$R$122,0)</f>
        <v>0</v>
      </c>
      <c r="R102" s="4">
        <f>$F$105</f>
        <v>0</v>
      </c>
      <c r="T102" t="s">
        <f>$A$105</f>
        <v>89</v>
      </c>
      <c r="U102" s="8">
        <f>IFERROR(V102/$V102,0)</f>
        <v>0</v>
      </c>
      <c r="V102" s="4">
        <f>$B$105</f>
        <v>0</v>
      </c>
      <c r="W102" s="8">
        <f>IFERROR(X102/$V102,0)</f>
        <v>0</v>
      </c>
      <c r="X102" s="4">
        <f>$C$105</f>
        <v>0</v>
      </c>
      <c r="Y102" s="8">
        <f>IFERROR(Z102/$V102,0)</f>
        <v>0</v>
      </c>
      <c r="Z102" s="4">
        <f>$D$105</f>
        <v>0</v>
      </c>
      <c r="AA102" s="8">
        <f>IFERROR(AB102/$V102,0)</f>
        <v>0</v>
      </c>
      <c r="AB102" s="4">
        <f>$E$105</f>
        <v>0</v>
      </c>
      <c r="AC102" s="8">
        <f>IFERROR(AD102/$V102,0)</f>
        <v>0</v>
      </c>
      <c r="AD102" s="4">
        <f>$F$105</f>
        <v>0</v>
      </c>
    </row>
    <row r="103" spans="1:30" ht="13.5">
      <c r="A103" t="s">
        <v>85</v>
      </c>
      <c r="B103" s="4">
        <v>1570000000</v>
      </c>
      <c r="C103" s="4">
        <v>1640000000</v>
      </c>
      <c r="D103" s="4">
        <v>1650000000</v>
      </c>
      <c r="E103" s="4">
        <v>1690000000</v>
      </c>
      <c r="F103" s="4">
        <v>1770000000</v>
      </c>
      <c r="H103" t="s">
        <f>$A$106</f>
        <v>90</v>
      </c>
      <c r="I103" s="8">
        <f>IFERROR(J103/$J$122,0)</f>
        <v>0.20905459387483355</v>
      </c>
      <c r="J103" s="4">
        <f>$B$106</f>
        <v>1570000000</v>
      </c>
      <c r="K103" s="8">
        <f>IFERROR(L103/$L$122,0)</f>
        <v>0.1423611111111111</v>
      </c>
      <c r="L103" s="4">
        <f>$C$106</f>
        <v>1640000000</v>
      </c>
      <c r="M103" s="8">
        <f>IFERROR(N103/$N$122,0)</f>
        <v>0.14025695931477516</v>
      </c>
      <c r="N103" s="4">
        <f>$D$106</f>
        <v>1310000000</v>
      </c>
      <c r="O103" s="8">
        <f>IFERROR(P103/$P$122,0)</f>
        <v>0.13775510204081631</v>
      </c>
      <c r="P103" s="4">
        <f>$E$106</f>
        <v>1350000000</v>
      </c>
      <c r="Q103" s="8">
        <f>IFERROR(R103/$R$122,0)</f>
        <v>0.14271749755620725</v>
      </c>
      <c r="R103" s="4">
        <f>$F$106</f>
        <v>1460000000</v>
      </c>
      <c r="T103" t="s">
        <f>$A$106</f>
        <v>90</v>
      </c>
      <c r="U103" s="8">
        <f>IFERROR(V103/$V103,0)</f>
        <v>1</v>
      </c>
      <c r="V103" s="4">
        <f>$B$106</f>
        <v>1570000000</v>
      </c>
      <c r="W103" s="8">
        <f>IFERROR(X103/$V103,0)</f>
        <v>1.0445859872611465</v>
      </c>
      <c r="X103" s="4">
        <f>$C$106</f>
        <v>1640000000</v>
      </c>
      <c r="Y103" s="8">
        <f>IFERROR(Z103/$V103,0)</f>
        <v>0.83439490445859876</v>
      </c>
      <c r="Z103" s="4">
        <f>$D$106</f>
        <v>1310000000</v>
      </c>
      <c r="AA103" s="8">
        <f>IFERROR(AB103/$V103,0)</f>
        <v>0.85987261146496818</v>
      </c>
      <c r="AB103" s="4">
        <f>$E$106</f>
        <v>1350000000</v>
      </c>
      <c r="AC103" s="8">
        <f>IFERROR(AD103/$V103,0)</f>
        <v>0.92993630573248409</v>
      </c>
      <c r="AD103" s="4">
        <f>$F$106</f>
        <v>1460000000</v>
      </c>
    </row>
    <row r="104" spans="1:30" ht="13.5">
      <c r="A104" t="s">
        <v>87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91</v>
      </c>
      <c r="I104" s="8">
        <f>IFERROR(J104/$J$122,0)</f>
        <v>0</v>
      </c>
      <c r="J104" s="4">
        <f>$B$107</f>
        <v>0</v>
      </c>
      <c r="K104" s="8">
        <f>IFERROR(L104/$L$122,0)</f>
        <v>0</v>
      </c>
      <c r="L104" s="4">
        <f>$C$107</f>
        <v>0</v>
      </c>
      <c r="M104" s="8">
        <f>IFERROR(N104/$N$122,0)</f>
        <v>0.036402569593147749</v>
      </c>
      <c r="N104" s="4">
        <f>$D$107</f>
        <v>340000000</v>
      </c>
      <c r="O104" s="8">
        <f>IFERROR(P104/$P$122,0)</f>
        <v>0.034081632653061224</v>
      </c>
      <c r="P104" s="4">
        <f>$E$107</f>
        <v>334000000</v>
      </c>
      <c r="Q104" s="8">
        <f>IFERROR(R104/$R$122,0)</f>
        <v>0.030498533724340176</v>
      </c>
      <c r="R104" s="4">
        <f>$F$107</f>
        <v>312000000</v>
      </c>
      <c r="T104" t="s">
        <f>$A$107</f>
        <v>91</v>
      </c>
      <c r="U104" s="8">
        <f>IFERROR(V104/$V104,0)</f>
        <v>0</v>
      </c>
      <c r="V104" s="4">
        <f>$B$107</f>
        <v>0</v>
      </c>
      <c r="W104" s="8">
        <f>IFERROR(X104/$V104,0)</f>
        <v>0</v>
      </c>
      <c r="X104" s="4">
        <f>$C$107</f>
        <v>0</v>
      </c>
      <c r="Y104" s="8">
        <f>IFERROR(Z104/$V104,0)</f>
        <v>0</v>
      </c>
      <c r="Z104" s="4">
        <f>$D$107</f>
        <v>340000000</v>
      </c>
      <c r="AA104" s="8">
        <f>IFERROR(AB104/$V104,0)</f>
        <v>0</v>
      </c>
      <c r="AB104" s="4">
        <f>$E$107</f>
        <v>334000000</v>
      </c>
      <c r="AC104" s="8">
        <f>IFERROR(AD104/$V104,0)</f>
        <v>0</v>
      </c>
      <c r="AD104" s="4">
        <f>$F$107</f>
        <v>312000000</v>
      </c>
    </row>
    <row r="105" spans="1:30" ht="13.5">
      <c r="A105" t="s">
        <v>89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H105" t="s">
        <f>$A$108</f>
        <v>92</v>
      </c>
      <c r="I105" s="8">
        <f>IFERROR(J105/$J$122,0)</f>
        <v>0.39414114513981358</v>
      </c>
      <c r="J105" s="4">
        <f>$B$108</f>
        <v>2960000000</v>
      </c>
      <c r="K105" s="8">
        <f>IFERROR(L105/$L$122,0)</f>
        <v>0.39322916666666669</v>
      </c>
      <c r="L105" s="4">
        <f>$C$108</f>
        <v>4530000000</v>
      </c>
      <c r="M105" s="8">
        <f>IFERROR(N105/$N$122,0)</f>
        <v>0.38115631691648821</v>
      </c>
      <c r="N105" s="4">
        <f>$D$108</f>
        <v>3560000000</v>
      </c>
      <c r="O105" s="8">
        <f>IFERROR(P105/$P$122,0)</f>
        <v>0.43061224489795913</v>
      </c>
      <c r="P105" s="4">
        <f>$E$108</f>
        <v>4219999999.9999995</v>
      </c>
      <c r="Q105" s="8">
        <f>IFERROR(R105/$R$122,0)</f>
        <v>0.30303030303030304</v>
      </c>
      <c r="R105" s="4">
        <f>$F$108</f>
        <v>3100000000</v>
      </c>
      <c r="T105" t="s">
        <f>$A$108</f>
        <v>92</v>
      </c>
      <c r="U105" s="8">
        <f>IFERROR(V105/$V105,0)</f>
        <v>1</v>
      </c>
      <c r="V105" s="4">
        <f>$B$108</f>
        <v>2960000000</v>
      </c>
      <c r="W105" s="8">
        <f>IFERROR(X105/$V105,0)</f>
        <v>1.5304054054054055</v>
      </c>
      <c r="X105" s="4">
        <f>$C$108</f>
        <v>4530000000</v>
      </c>
      <c r="Y105" s="8">
        <f>IFERROR(Z105/$V105,0)</f>
        <v>1.2027027027027026</v>
      </c>
      <c r="Z105" s="4">
        <f>$D$108</f>
        <v>3560000000</v>
      </c>
      <c r="AA105" s="8">
        <f>IFERROR(AB105/$V105,0)</f>
        <v>1.4256756756756754</v>
      </c>
      <c r="AB105" s="4">
        <f>$E$108</f>
        <v>4219999999.9999995</v>
      </c>
      <c r="AC105" s="8">
        <f>IFERROR(AD105/$V105,0)</f>
        <v>1.0472972972972974</v>
      </c>
      <c r="AD105" s="4">
        <f>$F$108</f>
        <v>3100000000</v>
      </c>
    </row>
    <row r="106" spans="1:30" ht="13.5">
      <c r="A106" t="s">
        <v>90</v>
      </c>
      <c r="B106" s="4">
        <v>1570000000</v>
      </c>
      <c r="C106" s="4">
        <v>1640000000</v>
      </c>
      <c r="D106" s="4">
        <v>1310000000</v>
      </c>
      <c r="E106" s="4">
        <v>1350000000</v>
      </c>
      <c r="F106" s="4">
        <v>1460000000</v>
      </c>
      <c r="H106" t="s">
        <f>$A$109</f>
        <v>93</v>
      </c>
      <c r="I106" s="8">
        <f>IFERROR(J106/$J$122,0)</f>
        <v>0.39414114513981358</v>
      </c>
      <c r="J106" s="4">
        <f>$B$109</f>
        <v>2960000000</v>
      </c>
      <c r="K106" s="8">
        <f>IFERROR(L106/$L$122,0)</f>
        <v>0.28472222222222221</v>
      </c>
      <c r="L106" s="4">
        <f>$C$109</f>
        <v>3280000000</v>
      </c>
      <c r="M106" s="8">
        <f>IFERROR(N106/$N$122,0)</f>
        <v>0.38115631691648821</v>
      </c>
      <c r="N106" s="4">
        <f>$D$109</f>
        <v>3560000000</v>
      </c>
      <c r="O106" s="8">
        <f>IFERROR(P106/$P$122,0)</f>
        <v>0.43061224489795913</v>
      </c>
      <c r="P106" s="4">
        <f>$E$109</f>
        <v>4219999999.9999995</v>
      </c>
      <c r="Q106" s="8">
        <f>IFERROR(R106/$R$122,0)</f>
        <v>0.30303030303030304</v>
      </c>
      <c r="R106" s="4">
        <f>$F$109</f>
        <v>3100000000</v>
      </c>
      <c r="T106" t="s">
        <f>$A$109</f>
        <v>93</v>
      </c>
      <c r="U106" s="8">
        <f>IFERROR(V106/$V106,0)</f>
        <v>1</v>
      </c>
      <c r="V106" s="4">
        <f>$B$109</f>
        <v>2960000000</v>
      </c>
      <c r="W106" s="8">
        <f>IFERROR(X106/$V106,0)</f>
        <v>1.1081081081081081</v>
      </c>
      <c r="X106" s="4">
        <f>$C$109</f>
        <v>3280000000</v>
      </c>
      <c r="Y106" s="8">
        <f>IFERROR(Z106/$V106,0)</f>
        <v>1.2027027027027026</v>
      </c>
      <c r="Z106" s="4">
        <f>$D$109</f>
        <v>3560000000</v>
      </c>
      <c r="AA106" s="8">
        <f>IFERROR(AB106/$V106,0)</f>
        <v>1.4256756756756754</v>
      </c>
      <c r="AB106" s="4">
        <f>$E$109</f>
        <v>4219999999.9999995</v>
      </c>
      <c r="AC106" s="8">
        <f>IFERROR(AD106/$V106,0)</f>
        <v>1.0472972972972974</v>
      </c>
      <c r="AD106" s="4">
        <f>$F$109</f>
        <v>3100000000</v>
      </c>
    </row>
    <row r="107" spans="1:30" ht="13.5">
      <c r="A107" t="s">
        <v>91</v>
      </c>
      <c r="B107" s="4">
        <v>0</v>
      </c>
      <c r="C107" s="4">
        <v>0</v>
      </c>
      <c r="D107" s="4">
        <v>340000000</v>
      </c>
      <c r="E107" s="4">
        <v>334000000</v>
      </c>
      <c r="F107" s="4">
        <v>312000000</v>
      </c>
      <c r="H107" t="s">
        <f>$A$110</f>
        <v>94</v>
      </c>
      <c r="I107" s="8">
        <f>IFERROR(J107/$J$122,0)</f>
        <v>2.041278295605859</v>
      </c>
      <c r="J107" s="4">
        <f>$B$110</f>
        <v>15330000000</v>
      </c>
      <c r="K107" s="8">
        <f>IFERROR(L107/$L$122,0)</f>
        <v>1.0772569444444444</v>
      </c>
      <c r="L107" s="4">
        <f>$C$110</f>
        <v>12410000000</v>
      </c>
      <c r="M107" s="8">
        <f>IFERROR(N107/$N$122,0)</f>
        <v>1.2740899357601714</v>
      </c>
      <c r="N107" s="4">
        <f>$D$110</f>
        <v>11900000000</v>
      </c>
      <c r="O107" s="8">
        <f>IFERROR(P107/$P$122,0)</f>
        <v>1.3632653061224489</v>
      </c>
      <c r="P107" s="4">
        <f>$E$110</f>
        <v>13360000000</v>
      </c>
      <c r="Q107" s="8">
        <f>IFERROR(R107/$R$122,0)</f>
        <v>1.1720430107526882</v>
      </c>
      <c r="R107" s="4">
        <f>$F$110</f>
        <v>11990000000</v>
      </c>
      <c r="T107" t="s">
        <f>$A$110</f>
        <v>94</v>
      </c>
      <c r="U107" s="8">
        <f>IFERROR(V107/$V107,0)</f>
        <v>1</v>
      </c>
      <c r="V107" s="4">
        <f>$B$110</f>
        <v>15330000000</v>
      </c>
      <c r="W107" s="8">
        <f>IFERROR(X107/$V107,0)</f>
        <v>0.80952380952380953</v>
      </c>
      <c r="X107" s="4">
        <f>$C$110</f>
        <v>12410000000</v>
      </c>
      <c r="Y107" s="8">
        <f>IFERROR(Z107/$V107,0)</f>
        <v>0.77625570776255703</v>
      </c>
      <c r="Z107" s="4">
        <f>$D$110</f>
        <v>11900000000</v>
      </c>
      <c r="AA107" s="8">
        <f>IFERROR(AB107/$V107,0)</f>
        <v>0.87149380300065227</v>
      </c>
      <c r="AB107" s="4">
        <f>$E$110</f>
        <v>13360000000</v>
      </c>
      <c r="AC107" s="8">
        <f>IFERROR(AD107/$V107,0)</f>
        <v>0.78212654924983693</v>
      </c>
      <c r="AD107" s="4">
        <f>$F$110</f>
        <v>11990000000</v>
      </c>
    </row>
    <row r="108" spans="1:30" ht="13.5">
      <c r="A108" t="s">
        <v>92</v>
      </c>
      <c r="B108" s="4">
        <v>2960000000</v>
      </c>
      <c r="C108" s="4">
        <v>4530000000</v>
      </c>
      <c r="D108" s="4">
        <v>3560000000</v>
      </c>
      <c r="E108" s="4">
        <v>4219999999.9999995</v>
      </c>
      <c r="F108" s="4">
        <v>3100000000</v>
      </c>
      <c r="H108" t="s">
        <f>$A$111</f>
        <v>95</v>
      </c>
      <c r="I108" s="8">
        <f>IFERROR(J108/$J$122,0)</f>
        <v>7.6484687083888145</v>
      </c>
      <c r="J108" s="4">
        <f>$B$111</f>
        <v>57440000000</v>
      </c>
      <c r="K108" s="8">
        <f>IFERROR(L108/$L$122,0)</f>
        <v>6.2118055555555554</v>
      </c>
      <c r="L108" s="4">
        <f>$C$111</f>
        <v>71560000000</v>
      </c>
      <c r="M108" s="8">
        <f>IFERROR(N108/$N$122,0)</f>
        <v>7.9443254817987148</v>
      </c>
      <c r="N108" s="4">
        <f>$D$111</f>
        <v>74200000000</v>
      </c>
      <c r="O108" s="8">
        <f>IFERROR(P108/$P$122,0)</f>
        <v>7.8275510204081629</v>
      </c>
      <c r="P108" s="4">
        <f>$E$111</f>
        <v>76710000000</v>
      </c>
      <c r="Q108" s="8">
        <f>IFERROR(R108/$R$122,0)</f>
        <v>7.9706744868035191</v>
      </c>
      <c r="R108" s="4">
        <f>$F$111</f>
        <v>81540000000</v>
      </c>
      <c r="T108" t="s">
        <f>$A$111</f>
        <v>95</v>
      </c>
      <c r="U108" s="8">
        <f>IFERROR(V108/$V108,0)</f>
        <v>1</v>
      </c>
      <c r="V108" s="4">
        <f>$B$111</f>
        <v>57440000000</v>
      </c>
      <c r="W108" s="8">
        <f>IFERROR(X108/$V108,0)</f>
        <v>1.2458217270194987</v>
      </c>
      <c r="X108" s="4">
        <f>$C$111</f>
        <v>71560000000</v>
      </c>
      <c r="Y108" s="8">
        <f>IFERROR(Z108/$V108,0)</f>
        <v>1.291782729805014</v>
      </c>
      <c r="Z108" s="4">
        <f>$D$111</f>
        <v>74200000000</v>
      </c>
      <c r="AA108" s="8">
        <f>IFERROR(AB108/$V108,0)</f>
        <v>1.3354805013927578</v>
      </c>
      <c r="AB108" s="4">
        <f>$E$111</f>
        <v>76710000000</v>
      </c>
      <c r="AC108" s="8">
        <f>IFERROR(AD108/$V108,0)</f>
        <v>1.4195682451253482</v>
      </c>
      <c r="AD108" s="4">
        <f>$F$111</f>
        <v>81540000000</v>
      </c>
    </row>
    <row r="109" spans="1:30" ht="13.5">
      <c r="A109" t="s">
        <v>93</v>
      </c>
      <c r="B109" s="4">
        <v>2960000000</v>
      </c>
      <c r="C109" s="4">
        <v>3280000000</v>
      </c>
      <c r="D109" s="4">
        <v>3560000000</v>
      </c>
      <c r="E109" s="4">
        <v>4219999999.9999995</v>
      </c>
      <c r="F109" s="4">
        <v>3100000000</v>
      </c>
      <c r="H109" t="s">
        <f>$A$112</f>
        <v>96</v>
      </c>
      <c r="I109" s="8">
        <f>IFERROR(J109/$J$122,0)</f>
        <v>9.8282290279627169</v>
      </c>
      <c r="J109" s="4">
        <f>$B$112</f>
        <v>73810000000</v>
      </c>
      <c r="K109" s="8">
        <f>IFERROR(L109/$L$122,0)</f>
        <v>7.875</v>
      </c>
      <c r="L109" s="4">
        <f>$C$112</f>
        <v>90720000000</v>
      </c>
      <c r="M109" s="8">
        <f>IFERROR(N109/$N$122,0)</f>
        <v>10.200214132762312</v>
      </c>
      <c r="N109" s="4">
        <f>$D$112</f>
        <v>95270000000</v>
      </c>
      <c r="O109" s="8">
        <f>IFERROR(P109/$P$122,0)</f>
        <v>10.164285714285715</v>
      </c>
      <c r="P109" s="4">
        <f>$E$112</f>
        <v>99610000000</v>
      </c>
      <c r="Q109" s="8">
        <f>IFERROR(R109/$R$122,0)</f>
        <v>10.314760508308895</v>
      </c>
      <c r="R109" s="4">
        <f>$F$112</f>
        <v>105520000000</v>
      </c>
      <c r="T109" t="s">
        <f>$A$112</f>
        <v>96</v>
      </c>
      <c r="U109" s="8">
        <f>IFERROR(V109/$V109,0)</f>
        <v>1</v>
      </c>
      <c r="V109" s="4">
        <f>$B$112</f>
        <v>73810000000</v>
      </c>
      <c r="W109" s="8">
        <f>IFERROR(X109/$V109,0)</f>
        <v>1.2291017477306598</v>
      </c>
      <c r="X109" s="4">
        <f>$C$112</f>
        <v>90720000000</v>
      </c>
      <c r="Y109" s="8">
        <f>IFERROR(Z109/$V109,0)</f>
        <v>1.2907465113128302</v>
      </c>
      <c r="Z109" s="4">
        <f>$D$112</f>
        <v>95270000000</v>
      </c>
      <c r="AA109" s="8">
        <f>IFERROR(AB109/$V109,0)</f>
        <v>1.3495461319604389</v>
      </c>
      <c r="AB109" s="4">
        <f>$E$112</f>
        <v>99610000000</v>
      </c>
      <c r="AC109" s="8">
        <f>IFERROR(AD109/$V109,0)</f>
        <v>1.4296165831188186</v>
      </c>
      <c r="AD109" s="4">
        <f>$F$112</f>
        <v>105520000000</v>
      </c>
    </row>
    <row r="110" spans="1:30" ht="13.5">
      <c r="A110" t="s">
        <v>94</v>
      </c>
      <c r="B110" s="4">
        <v>15330000000</v>
      </c>
      <c r="C110" s="4">
        <v>12410000000</v>
      </c>
      <c r="D110" s="4">
        <v>11900000000</v>
      </c>
      <c r="E110" s="4">
        <v>13360000000</v>
      </c>
      <c r="F110" s="4">
        <v>11990000000</v>
      </c>
      <c r="H110" t="s">
        <f>$A$113</f>
        <v>97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97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30" ht="13.5">
      <c r="A111" t="s">
        <v>95</v>
      </c>
      <c r="B111" s="4">
        <v>57440000000</v>
      </c>
      <c r="C111" s="4">
        <v>71560000000</v>
      </c>
      <c r="D111" s="4">
        <v>74200000000</v>
      </c>
      <c r="E111" s="4">
        <v>76710000000</v>
      </c>
      <c r="F111" s="4">
        <v>81540000000</v>
      </c>
      <c r="H111" t="s">
        <f>$A$114</f>
        <v>98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98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5">
      <c r="A112" t="s">
        <v>96</v>
      </c>
      <c r="B112" s="4">
        <v>73810000000</v>
      </c>
      <c r="C112" s="4">
        <v>90720000000</v>
      </c>
      <c r="D112" s="4">
        <v>95270000000</v>
      </c>
      <c r="E112" s="4">
        <v>99610000000</v>
      </c>
      <c r="F112" s="4">
        <v>105520000000</v>
      </c>
      <c r="H112" t="s">
        <f>$A$115</f>
        <v>99</v>
      </c>
      <c r="I112" s="8">
        <f>IFERROR(J112/$J$122,0)</f>
        <v>0</v>
      </c>
      <c r="J112" s="4">
        <f>$B$115</f>
        <v>0</v>
      </c>
      <c r="K112" s="8">
        <f>IFERROR(L112/$L$122,0)</f>
        <v>0</v>
      </c>
      <c r="L112" s="4">
        <f>$C$115</f>
        <v>0</v>
      </c>
      <c r="M112" s="8">
        <f>IFERROR(N112/$N$122,0)</f>
        <v>0</v>
      </c>
      <c r="N112" s="4">
        <f>$D$115</f>
        <v>0</v>
      </c>
      <c r="O112" s="8">
        <f>IFERROR(P112/$P$122,0)</f>
        <v>0</v>
      </c>
      <c r="P112" s="4">
        <f>$E$115</f>
        <v>0</v>
      </c>
      <c r="Q112" s="8">
        <f>IFERROR(R112/$R$122,0)</f>
        <v>0</v>
      </c>
      <c r="R112" s="4">
        <f>$F$115</f>
        <v>0</v>
      </c>
      <c r="T112" t="s">
        <f>$A$115</f>
        <v>99</v>
      </c>
      <c r="U112" s="8">
        <f>IFERROR(V112/$V112,0)</f>
        <v>0</v>
      </c>
      <c r="V112" s="4">
        <f>$B$115</f>
        <v>0</v>
      </c>
      <c r="W112" s="8">
        <f>IFERROR(X112/$V112,0)</f>
        <v>0</v>
      </c>
      <c r="X112" s="4">
        <f>$C$115</f>
        <v>0</v>
      </c>
      <c r="Y112" s="8">
        <f>IFERROR(Z112/$V112,0)</f>
        <v>0</v>
      </c>
      <c r="Z112" s="4">
        <f>$D$115</f>
        <v>0</v>
      </c>
      <c r="AA112" s="8">
        <f>IFERROR(AB112/$V112,0)</f>
        <v>0</v>
      </c>
      <c r="AB112" s="4">
        <f>$E$115</f>
        <v>0</v>
      </c>
      <c r="AC112" s="8">
        <f>IFERROR(AD112/$V112,0)</f>
        <v>0</v>
      </c>
      <c r="AD112" s="4">
        <f>$F$115</f>
        <v>0</v>
      </c>
    </row>
    <row r="113" spans="1:30" ht="13.5">
      <c r="A113" t="s">
        <v>97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100</v>
      </c>
      <c r="I113" s="8">
        <f>IFERROR(J113/$J$122,0)</f>
        <v>9.4194407456724374</v>
      </c>
      <c r="J113" s="4">
        <f>$B$116</f>
        <v>70740000000</v>
      </c>
      <c r="K113" s="8">
        <f>IFERROR(L113/$L$122,0)</f>
        <v>7.5017361111111107</v>
      </c>
      <c r="L113" s="4">
        <f>$C$116</f>
        <v>86420000000</v>
      </c>
      <c r="M113" s="8">
        <f>IFERROR(N113/$N$122,0)</f>
        <v>9.8918629550321207</v>
      </c>
      <c r="N113" s="4">
        <f>$D$116</f>
        <v>92390000000</v>
      </c>
      <c r="O113" s="8">
        <f>IFERROR(P113/$P$122,0)</f>
        <v>9.8153061224489804</v>
      </c>
      <c r="P113" s="4">
        <f>$E$116</f>
        <v>96190000000</v>
      </c>
      <c r="Q113" s="8">
        <f>IFERROR(R113/$R$122,0)</f>
        <v>9.8885630498533725</v>
      </c>
      <c r="R113" s="4">
        <f>$F$116</f>
        <v>101160000000</v>
      </c>
      <c r="T113" t="s">
        <f>$A$116</f>
        <v>100</v>
      </c>
      <c r="U113" s="8">
        <f>IFERROR(V113/$V113,0)</f>
        <v>1</v>
      </c>
      <c r="V113" s="4">
        <f>$B$116</f>
        <v>70740000000</v>
      </c>
      <c r="W113" s="8">
        <f>IFERROR(X113/$V113,0)</f>
        <v>1.2216567712750919</v>
      </c>
      <c r="X113" s="4">
        <f>$C$116</f>
        <v>86420000000</v>
      </c>
      <c r="Y113" s="8">
        <f>IFERROR(Z113/$V113,0)</f>
        <v>1.3060503251342945</v>
      </c>
      <c r="Z113" s="4">
        <f>$D$116</f>
        <v>92390000000</v>
      </c>
      <c r="AA113" s="8">
        <f>IFERROR(AB113/$V113,0)</f>
        <v>1.3597681651116766</v>
      </c>
      <c r="AB113" s="4">
        <f>$E$116</f>
        <v>96190000000</v>
      </c>
      <c r="AC113" s="8">
        <f>IFERROR(AD113/$V113,0)</f>
        <v>1.4300254452926209</v>
      </c>
      <c r="AD113" s="4">
        <f>$F$116</f>
        <v>101160000000</v>
      </c>
    </row>
    <row r="114" spans="1:30" ht="13.5">
      <c r="A114" t="s">
        <v>98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101</v>
      </c>
      <c r="I114" s="8">
        <f>IFERROR(J114/$J$122,0)</f>
        <v>2.1810918774966708</v>
      </c>
      <c r="J114" s="4">
        <f>$B$117</f>
        <v>16379999999.999998</v>
      </c>
      <c r="K114" s="8">
        <f>IFERROR(L114/$L$122,0)</f>
        <v>1.6640625</v>
      </c>
      <c r="L114" s="4">
        <f>$C$117</f>
        <v>19170000000</v>
      </c>
      <c r="M114" s="8">
        <f>IFERROR(N114/$N$122,0)</f>
        <v>2.2548179871520344</v>
      </c>
      <c r="N114" s="4">
        <f>$D$117</f>
        <v>21060000000</v>
      </c>
      <c r="O114" s="8">
        <f>IFERROR(P114/$P$122,0)</f>
        <v>2.3367346938775508</v>
      </c>
      <c r="P114" s="4">
        <f>$E$117</f>
        <v>22900000000</v>
      </c>
      <c r="Q114" s="8">
        <f>IFERROR(R114/$R$122,0)</f>
        <v>2.3440860215053765</v>
      </c>
      <c r="R114" s="4">
        <f>$F$117</f>
        <v>23980000000</v>
      </c>
      <c r="T114" t="s">
        <f>$A$117</f>
        <v>101</v>
      </c>
      <c r="U114" s="8">
        <f>IFERROR(V114/$V114,0)</f>
        <v>1</v>
      </c>
      <c r="V114" s="4">
        <f>$B$117</f>
        <v>16379999999.999998</v>
      </c>
      <c r="W114" s="8">
        <f>IFERROR(X114/$V114,0)</f>
        <v>1.1703296703296704</v>
      </c>
      <c r="X114" s="4">
        <f>$C$117</f>
        <v>19170000000</v>
      </c>
      <c r="Y114" s="8">
        <f>IFERROR(Z114/$V114,0)</f>
        <v>1.2857142857142858</v>
      </c>
      <c r="Z114" s="4">
        <f>$D$117</f>
        <v>21060000000</v>
      </c>
      <c r="AA114" s="8">
        <f>IFERROR(AB114/$V114,0)</f>
        <v>1.3980463980463982</v>
      </c>
      <c r="AB114" s="4">
        <f>$E$117</f>
        <v>22900000000</v>
      </c>
      <c r="AC114" s="8">
        <f>IFERROR(AD114/$V114,0)</f>
        <v>1.4639804639804641</v>
      </c>
      <c r="AD114" s="4">
        <f>$F$117</f>
        <v>23980000000</v>
      </c>
    </row>
    <row r="115" spans="1:30" ht="13.5">
      <c r="A115" t="s">
        <v>99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H115" t="s">
        <f>$A$118</f>
        <v>102</v>
      </c>
      <c r="I115" s="8">
        <f>IFERROR(J115/$J$122,0)</f>
        <v>1.5912117177097205</v>
      </c>
      <c r="J115" s="4">
        <f>$B$118</f>
        <v>11950000000</v>
      </c>
      <c r="K115" s="8">
        <f>IFERROR(L115/$L$122,0)</f>
        <v>1.0677083333333333</v>
      </c>
      <c r="L115" s="4">
        <f>$C$118</f>
        <v>12300000000</v>
      </c>
      <c r="M115" s="8">
        <f>IFERROR(N115/$N$122,0)</f>
        <v>1.525695931477516</v>
      </c>
      <c r="N115" s="4">
        <f>$D$118</f>
        <v>14250000000</v>
      </c>
      <c r="O115" s="8">
        <f>IFERROR(P115/$P$122,0)</f>
        <v>1.3</v>
      </c>
      <c r="P115" s="4">
        <f>$E$118</f>
        <v>12740000000</v>
      </c>
      <c r="Q115" s="8">
        <f>IFERROR(R115/$R$122,0)</f>
        <v>1.3841642228739004</v>
      </c>
      <c r="R115" s="4">
        <f>$F$118</f>
        <v>14160000000</v>
      </c>
      <c r="T115" t="s">
        <f>$A$118</f>
        <v>102</v>
      </c>
      <c r="U115" s="8">
        <f>IFERROR(V115/$V115,0)</f>
        <v>1</v>
      </c>
      <c r="V115" s="4">
        <f>$B$118</f>
        <v>11950000000</v>
      </c>
      <c r="W115" s="8">
        <f>IFERROR(X115/$V115,0)</f>
        <v>1.0292887029288702</v>
      </c>
      <c r="X115" s="4">
        <f>$C$118</f>
        <v>12300000000</v>
      </c>
      <c r="Y115" s="8">
        <f>IFERROR(Z115/$V115,0)</f>
        <v>1.1924686192468619</v>
      </c>
      <c r="Z115" s="4">
        <f>$D$118</f>
        <v>14250000000</v>
      </c>
      <c r="AA115" s="8">
        <f>IFERROR(AB115/$V115,0)</f>
        <v>1.0661087866108787</v>
      </c>
      <c r="AB115" s="4">
        <f>$E$118</f>
        <v>12740000000</v>
      </c>
      <c r="AC115" s="8">
        <f>IFERROR(AD115/$V115,0)</f>
        <v>1.1849372384937238</v>
      </c>
      <c r="AD115" s="4">
        <f>$F$118</f>
        <v>14160000000</v>
      </c>
    </row>
    <row r="116" spans="1:30" ht="13.5">
      <c r="A116" t="s">
        <v>100</v>
      </c>
      <c r="B116" s="4">
        <v>70740000000</v>
      </c>
      <c r="C116" s="4">
        <v>86420000000</v>
      </c>
      <c r="D116" s="4">
        <v>92390000000</v>
      </c>
      <c r="E116" s="4">
        <v>96190000000</v>
      </c>
      <c r="F116" s="4">
        <v>101160000000</v>
      </c>
      <c r="H116" t="s">
        <f>$A$119</f>
        <v>103</v>
      </c>
      <c r="I116" s="8">
        <f>IFERROR(J116/$J$122,0)</f>
        <v>1.5752330226364848</v>
      </c>
      <c r="J116" s="4">
        <f>$B$119</f>
        <v>11830000000</v>
      </c>
      <c r="K116" s="8">
        <f>IFERROR(L116/$L$122,0)</f>
        <v>1.0399305555555556</v>
      </c>
      <c r="L116" s="4">
        <f>$C$119</f>
        <v>11980000000</v>
      </c>
      <c r="M116" s="8">
        <f>IFERROR(N116/$N$122,0)</f>
        <v>1.4935760171306209</v>
      </c>
      <c r="N116" s="4">
        <f>$D$119</f>
        <v>13950000000</v>
      </c>
      <c r="O116" s="8">
        <f>IFERROR(P116/$P$122,0)</f>
        <v>1.2724489795918368</v>
      </c>
      <c r="P116" s="4">
        <f>$E$119</f>
        <v>12470000000</v>
      </c>
      <c r="Q116" s="8">
        <f>IFERROR(R116/$R$122,0)</f>
        <v>1.3753665689149561</v>
      </c>
      <c r="R116" s="4">
        <f>$F$119</f>
        <v>14070000000</v>
      </c>
      <c r="T116" t="s">
        <f>$A$119</f>
        <v>103</v>
      </c>
      <c r="U116" s="8">
        <f>IFERROR(V116/$V116,0)</f>
        <v>1</v>
      </c>
      <c r="V116" s="4">
        <f>$B$119</f>
        <v>11830000000</v>
      </c>
      <c r="W116" s="8">
        <f>IFERROR(X116/$V116,0)</f>
        <v>1.0126796280642434</v>
      </c>
      <c r="X116" s="4">
        <f>$C$119</f>
        <v>11980000000</v>
      </c>
      <c r="Y116" s="8">
        <f>IFERROR(Z116/$V116,0)</f>
        <v>1.1792054099746407</v>
      </c>
      <c r="Z116" s="4">
        <f>$D$119</f>
        <v>13950000000</v>
      </c>
      <c r="AA116" s="8">
        <f>IFERROR(AB116/$V116,0)</f>
        <v>1.0540997464074386</v>
      </c>
      <c r="AB116" s="4">
        <f>$E$119</f>
        <v>12470000000</v>
      </c>
      <c r="AC116" s="8">
        <f>IFERROR(AD116/$V116,0)</f>
        <v>1.1893491124260356</v>
      </c>
      <c r="AD116" s="4">
        <f>$F$119</f>
        <v>14070000000</v>
      </c>
    </row>
    <row r="117" spans="1:30" ht="13.5">
      <c r="A117" t="s">
        <v>101</v>
      </c>
      <c r="B117" s="4">
        <v>16379999999.999998</v>
      </c>
      <c r="C117" s="4">
        <v>19170000000</v>
      </c>
      <c r="D117" s="4">
        <v>21060000000</v>
      </c>
      <c r="E117" s="4">
        <v>22900000000</v>
      </c>
      <c r="F117" s="4">
        <v>23980000000</v>
      </c>
      <c r="H117" t="s">
        <f>$A$120</f>
        <v>104</v>
      </c>
      <c r="I117" s="8">
        <f>IFERROR(J117/$J$122,0)</f>
        <v>0</v>
      </c>
      <c r="J117" s="4">
        <f>$B$120</f>
        <v>0</v>
      </c>
      <c r="K117" s="8">
        <f>IFERROR(L117/$L$122,0)</f>
        <v>0</v>
      </c>
      <c r="L117" s="4">
        <f>$C$120</f>
        <v>0</v>
      </c>
      <c r="M117" s="8">
        <f>IFERROR(N117/$N$122,0)</f>
        <v>0.0016059957173447537</v>
      </c>
      <c r="N117" s="4">
        <f>$D$120</f>
        <v>15000000</v>
      </c>
      <c r="O117" s="8">
        <f>IFERROR(P117/$P$122,0)</f>
        <v>0.0015306122448979591</v>
      </c>
      <c r="P117" s="4">
        <f>$E$120</f>
        <v>15000000</v>
      </c>
      <c r="Q117" s="8">
        <f>IFERROR(R117/$R$122,0)</f>
        <v>0</v>
      </c>
      <c r="R117" s="4">
        <f>$F$120</f>
        <v>0</v>
      </c>
      <c r="T117" t="s">
        <f>$A$120</f>
        <v>104</v>
      </c>
      <c r="U117" s="8">
        <f>IFERROR(V117/$V117,0)</f>
        <v>0</v>
      </c>
      <c r="V117" s="4">
        <f>$B$120</f>
        <v>0</v>
      </c>
      <c r="W117" s="8">
        <f>IFERROR(X117/$V117,0)</f>
        <v>0</v>
      </c>
      <c r="X117" s="4">
        <f>$C$120</f>
        <v>0</v>
      </c>
      <c r="Y117" s="8">
        <f>IFERROR(Z117/$V117,0)</f>
        <v>0</v>
      </c>
      <c r="Z117" s="4">
        <f>$D$120</f>
        <v>15000000</v>
      </c>
      <c r="AA117" s="8">
        <f>IFERROR(AB117/$V117,0)</f>
        <v>0</v>
      </c>
      <c r="AB117" s="4">
        <f>$E$120</f>
        <v>15000000</v>
      </c>
      <c r="AC117" s="8">
        <f>IFERROR(AD117/$V117,0)</f>
        <v>0</v>
      </c>
      <c r="AD117" s="4">
        <f>$F$120</f>
        <v>0</v>
      </c>
    </row>
    <row r="118" spans="1:30" ht="13.5">
      <c r="A118" t="s">
        <v>102</v>
      </c>
      <c r="B118" s="4">
        <v>11950000000</v>
      </c>
      <c r="C118" s="4">
        <v>12300000000</v>
      </c>
      <c r="D118" s="4">
        <v>14250000000</v>
      </c>
      <c r="E118" s="4">
        <v>12740000000</v>
      </c>
      <c r="F118" s="4">
        <v>14160000000</v>
      </c>
      <c r="H118" t="s">
        <f>$A$121</f>
        <v>105</v>
      </c>
      <c r="I118" s="8">
        <f>IFERROR(J118/$J$122,0)</f>
        <v>0.4207723035952064</v>
      </c>
      <c r="J118" s="4">
        <f>$B$121</f>
        <v>3160000000</v>
      </c>
      <c r="K118" s="8">
        <f>IFERROR(L118/$L$122,0)</f>
        <v>0.61805555555555558</v>
      </c>
      <c r="L118" s="4">
        <f>$C$121</f>
        <v>7120000000</v>
      </c>
      <c r="M118" s="8">
        <f>IFERROR(N118/$N$122,0)</f>
        <v>0.75695931477516065</v>
      </c>
      <c r="N118" s="4">
        <f>$D$121</f>
        <v>7070000000</v>
      </c>
      <c r="O118" s="8">
        <f>IFERROR(P118/$P$122,0)</f>
        <v>0.71938775510204078</v>
      </c>
      <c r="P118" s="4">
        <f>$E$121</f>
        <v>7050000000</v>
      </c>
      <c r="Q118" s="8">
        <f>IFERROR(R118/$R$122,0)</f>
        <v>0.68523949169110454</v>
      </c>
      <c r="R118" s="4">
        <f>$F$121</f>
        <v>7010000000</v>
      </c>
      <c r="T118" t="s">
        <f>$A$121</f>
        <v>105</v>
      </c>
      <c r="U118" s="8">
        <f>IFERROR(V118/$V118,0)</f>
        <v>1</v>
      </c>
      <c r="V118" s="4">
        <f>$B$121</f>
        <v>3160000000</v>
      </c>
      <c r="W118" s="8">
        <f>IFERROR(X118/$V118,0)</f>
        <v>2.2531645569620253</v>
      </c>
      <c r="X118" s="4">
        <f>$C$121</f>
        <v>7120000000</v>
      </c>
      <c r="Y118" s="8">
        <f>IFERROR(Z118/$V118,0)</f>
        <v>2.2373417721518987</v>
      </c>
      <c r="Z118" s="4">
        <f>$D$121</f>
        <v>7070000000</v>
      </c>
      <c r="AA118" s="8">
        <f>IFERROR(AB118/$V118,0)</f>
        <v>2.231012658227848</v>
      </c>
      <c r="AB118" s="4">
        <f>$E$121</f>
        <v>7050000000</v>
      </c>
      <c r="AC118" s="8">
        <f>IFERROR(AD118/$V118,0)</f>
        <v>2.2183544303797467</v>
      </c>
      <c r="AD118" s="4">
        <f>$F$121</f>
        <v>7010000000</v>
      </c>
    </row>
    <row r="119" spans="1:30" ht="13.5">
      <c r="A119" t="s">
        <v>103</v>
      </c>
      <c r="B119" s="4">
        <v>11830000000</v>
      </c>
      <c r="C119" s="4">
        <v>11980000000</v>
      </c>
      <c r="D119" s="4">
        <v>13950000000</v>
      </c>
      <c r="E119" s="4">
        <v>12470000000</v>
      </c>
      <c r="F119" s="4">
        <v>14070000000</v>
      </c>
      <c r="H119" t="s">
        <f>$A$122</f>
        <v>106</v>
      </c>
      <c r="I119" s="8">
        <f>IFERROR(J119/$J$122,0)</f>
        <v>0.35552596537949399</v>
      </c>
      <c r="J119" s="4">
        <f>$B$122</f>
        <v>2670000000</v>
      </c>
      <c r="K119" s="8">
        <f>IFERROR(L119/$L$122,0)</f>
        <v>0.57986111111111116</v>
      </c>
      <c r="L119" s="4">
        <f>$C$122</f>
        <v>6680000000</v>
      </c>
      <c r="M119" s="8">
        <f>IFERROR(N119/$N$122,0)</f>
        <v>0.71520342612419696</v>
      </c>
      <c r="N119" s="4">
        <f>$D$122</f>
        <v>6680000000</v>
      </c>
      <c r="O119" s="8">
        <f>IFERROR(P119/$P$122,0)</f>
        <v>0.68163265306122445</v>
      </c>
      <c r="P119" s="4">
        <f>$E$122</f>
        <v>6680000000</v>
      </c>
      <c r="Q119" s="8">
        <f>IFERROR(R119/$R$122,0)</f>
        <v>0.65298142717497554</v>
      </c>
      <c r="R119" s="4">
        <f>$F$122</f>
        <v>6680000000</v>
      </c>
      <c r="T119" t="s">
        <f>$A$122</f>
        <v>106</v>
      </c>
      <c r="U119" s="8">
        <f>IFERROR(V119/$V119,0)</f>
        <v>1</v>
      </c>
      <c r="V119" s="4">
        <f>$B$122</f>
        <v>2670000000</v>
      </c>
      <c r="W119" s="8">
        <f>IFERROR(X119/$V119,0)</f>
        <v>2.5018726591760299</v>
      </c>
      <c r="X119" s="4">
        <f>$C$122</f>
        <v>6680000000</v>
      </c>
      <c r="Y119" s="8">
        <f>IFERROR(Z119/$V119,0)</f>
        <v>2.5018726591760299</v>
      </c>
      <c r="Z119" s="4">
        <f>$D$122</f>
        <v>6680000000</v>
      </c>
      <c r="AA119" s="8">
        <f>IFERROR(AB119/$V119,0)</f>
        <v>2.5018726591760299</v>
      </c>
      <c r="AB119" s="4">
        <f>$E$122</f>
        <v>6680000000</v>
      </c>
      <c r="AC119" s="8">
        <f>IFERROR(AD119/$V119,0)</f>
        <v>2.5018726591760299</v>
      </c>
      <c r="AD119" s="4">
        <f>$F$122</f>
        <v>6680000000</v>
      </c>
    </row>
    <row r="120" spans="1:30" ht="13.5">
      <c r="A120" t="s">
        <v>104</v>
      </c>
      <c r="B120" s="4">
        <v>0</v>
      </c>
      <c r="C120" s="4">
        <v>0</v>
      </c>
      <c r="D120" s="4">
        <v>15000000</v>
      </c>
      <c r="E120" s="4">
        <v>15000000</v>
      </c>
      <c r="F120" s="4">
        <v>0</v>
      </c>
      <c r="H120" t="s">
        <f>$A$123</f>
        <v>107</v>
      </c>
      <c r="I120" s="8">
        <f>IFERROR(J120/$J$122,0)</f>
        <v>0.064447403462050593</v>
      </c>
      <c r="J120" s="4">
        <f>$B$123</f>
        <v>484000000</v>
      </c>
      <c r="K120" s="8">
        <f>IFERROR(L120/$L$122,0)</f>
        <v>0.038802083333333334</v>
      </c>
      <c r="L120" s="4">
        <f>$C$123</f>
        <v>447000000</v>
      </c>
      <c r="M120" s="8">
        <f>IFERROR(N120/$N$122,0)</f>
        <v>0.042291220556745182</v>
      </c>
      <c r="N120" s="4">
        <f>$D$123</f>
        <v>395000000</v>
      </c>
      <c r="O120" s="8">
        <f>IFERROR(P120/$P$122,0)</f>
        <v>0.037959183673469385</v>
      </c>
      <c r="P120" s="4">
        <f>$E$123</f>
        <v>372000000</v>
      </c>
      <c r="Q120" s="8">
        <f>IFERROR(R120/$R$122,0)</f>
        <v>0.032844574780058651</v>
      </c>
      <c r="R120" s="4">
        <f>$F$123</f>
        <v>336000000</v>
      </c>
      <c r="T120" t="s">
        <f>$A$123</f>
        <v>107</v>
      </c>
      <c r="U120" s="8">
        <f>IFERROR(V120/$V120,0)</f>
        <v>1</v>
      </c>
      <c r="V120" s="4">
        <f>$B$123</f>
        <v>484000000</v>
      </c>
      <c r="W120" s="8">
        <f>IFERROR(X120/$V120,0)</f>
        <v>0.92355371900826444</v>
      </c>
      <c r="X120" s="4">
        <f>$C$123</f>
        <v>447000000</v>
      </c>
      <c r="Y120" s="8">
        <f>IFERROR(Z120/$V120,0)</f>
        <v>0.81611570247933884</v>
      </c>
      <c r="Z120" s="4">
        <f>$D$123</f>
        <v>395000000</v>
      </c>
      <c r="AA120" s="8">
        <f>IFERROR(AB120/$V120,0)</f>
        <v>0.76859504132231404</v>
      </c>
      <c r="AB120" s="4">
        <f>$E$123</f>
        <v>372000000</v>
      </c>
      <c r="AC120" s="8">
        <f>IFERROR(AD120/$V120,0)</f>
        <v>0.69421487603305787</v>
      </c>
      <c r="AD120" s="4">
        <f>$F$123</f>
        <v>336000000</v>
      </c>
    </row>
    <row r="121" spans="1:30" ht="13.5">
      <c r="A121" t="s">
        <v>105</v>
      </c>
      <c r="B121" s="4">
        <v>3160000000</v>
      </c>
      <c r="C121" s="4">
        <v>7120000000</v>
      </c>
      <c r="D121" s="4">
        <v>7070000000</v>
      </c>
      <c r="E121" s="4">
        <v>7050000000</v>
      </c>
      <c r="F121" s="4">
        <v>7010000000</v>
      </c>
      <c r="H121" t="s">
        <f>$A$124</f>
        <v>108</v>
      </c>
      <c r="I121" s="8">
        <f>IFERROR(J121/$J$122,0)</f>
        <v>1</v>
      </c>
      <c r="J121" s="4">
        <f>$B$124</f>
        <v>7510000000</v>
      </c>
      <c r="K121" s="8">
        <f>IFERROR(L121/$L$122,0)</f>
        <v>1</v>
      </c>
      <c r="L121" s="4">
        <f>$C$124</f>
        <v>11520000000</v>
      </c>
      <c r="M121" s="8">
        <f>IFERROR(N121/$N$122,0)</f>
        <v>1</v>
      </c>
      <c r="N121" s="4">
        <f>$D$124</f>
        <v>9340000000</v>
      </c>
      <c r="O121" s="8">
        <f>IFERROR(P121/$P$122,0)</f>
        <v>1</v>
      </c>
      <c r="P121" s="4">
        <f>$E$124</f>
        <v>9800000000</v>
      </c>
      <c r="Q121" s="8">
        <f>IFERROR(R121/$R$122,0)</f>
        <v>1.0039100684261975</v>
      </c>
      <c r="R121" s="4">
        <f>$F$124</f>
        <v>10270000000</v>
      </c>
      <c r="T121" t="s">
        <f>$A$124</f>
        <v>108</v>
      </c>
      <c r="U121" s="8">
        <f>IFERROR(V121/$V121,0)</f>
        <v>1</v>
      </c>
      <c r="V121" s="4">
        <f>$B$124</f>
        <v>7510000000</v>
      </c>
      <c r="W121" s="8">
        <f>IFERROR(X121/$V121,0)</f>
        <v>1.5339547270306257</v>
      </c>
      <c r="X121" s="4">
        <f>$C$124</f>
        <v>11520000000</v>
      </c>
      <c r="Y121" s="8">
        <f>IFERROR(Z121/$V121,0)</f>
        <v>1.2436750998668442</v>
      </c>
      <c r="Z121" s="4">
        <f>$D$124</f>
        <v>9340000000</v>
      </c>
      <c r="AA121" s="8">
        <f>IFERROR(AB121/$V121,0)</f>
        <v>1.3049267643142477</v>
      </c>
      <c r="AB121" s="4">
        <f>$E$124</f>
        <v>9800000000</v>
      </c>
      <c r="AC121" s="8">
        <f>IFERROR(AD121/$V121,0)</f>
        <v>1.3675099866844207</v>
      </c>
      <c r="AD121" s="4">
        <f>$F$124</f>
        <v>10270000000</v>
      </c>
    </row>
    <row r="122" spans="1:30" ht="13.5">
      <c r="A122" t="s">
        <v>106</v>
      </c>
      <c r="B122" s="4">
        <v>2670000000</v>
      </c>
      <c r="C122" s="4">
        <v>6680000000</v>
      </c>
      <c r="D122" s="4">
        <v>6680000000</v>
      </c>
      <c r="E122" s="4">
        <v>6680000000</v>
      </c>
      <c r="F122" s="4">
        <v>6680000000</v>
      </c>
      <c r="H122" t="s">
        <f>$A$125</f>
        <v>109</v>
      </c>
      <c r="I122" s="8">
        <f>IFERROR(J122/$J$122,0)</f>
        <v>1</v>
      </c>
      <c r="J122" s="4">
        <f>$B$125</f>
        <v>7510000000</v>
      </c>
      <c r="K122" s="8">
        <f>IFERROR(L122/$L$122,0)</f>
        <v>1</v>
      </c>
      <c r="L122" s="4">
        <f>$C$125</f>
        <v>11520000000</v>
      </c>
      <c r="M122" s="8">
        <f>IFERROR(N122/$N$122,0)</f>
        <v>1</v>
      </c>
      <c r="N122" s="4">
        <f>$D$125</f>
        <v>9340000000</v>
      </c>
      <c r="O122" s="8">
        <f>IFERROR(P122/$P$122,0)</f>
        <v>1</v>
      </c>
      <c r="P122" s="4">
        <f>$E$125</f>
        <v>9800000000</v>
      </c>
      <c r="Q122" s="8">
        <f>IFERROR(R122/$R$122,0)</f>
        <v>1</v>
      </c>
      <c r="R122" s="4">
        <f>$F$125</f>
        <v>10230000000</v>
      </c>
      <c r="T122" t="s">
        <f>$A$125</f>
        <v>109</v>
      </c>
      <c r="U122" s="8">
        <f>IFERROR(V122/$V122,0)</f>
        <v>1</v>
      </c>
      <c r="V122" s="4">
        <f>$B$125</f>
        <v>7510000000</v>
      </c>
      <c r="W122" s="8">
        <f>IFERROR(X122/$V122,0)</f>
        <v>1.5339547270306257</v>
      </c>
      <c r="X122" s="4">
        <f>$C$125</f>
        <v>11520000000</v>
      </c>
      <c r="Y122" s="8">
        <f>IFERROR(Z122/$V122,0)</f>
        <v>1.2436750998668442</v>
      </c>
      <c r="Z122" s="4">
        <f>$D$125</f>
        <v>9340000000</v>
      </c>
      <c r="AA122" s="8">
        <f>IFERROR(AB122/$V122,0)</f>
        <v>1.3049267643142477</v>
      </c>
      <c r="AB122" s="4">
        <f>$E$125</f>
        <v>9800000000</v>
      </c>
      <c r="AC122" s="8">
        <f>IFERROR(AD122/$V122,0)</f>
        <v>1.3621837549933422</v>
      </c>
      <c r="AD122" s="4">
        <f>$F$125</f>
        <v>10230000000</v>
      </c>
    </row>
    <row r="123" spans="1:30" ht="13.5">
      <c r="A123" t="s">
        <v>107</v>
      </c>
      <c r="B123" s="4">
        <v>484000000</v>
      </c>
      <c r="C123" s="4">
        <v>447000000</v>
      </c>
      <c r="D123" s="4">
        <v>395000000</v>
      </c>
      <c r="E123" s="4">
        <v>372000000</v>
      </c>
      <c r="F123" s="4">
        <v>336000000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5">
      <c r="A124" t="s">
        <v>108</v>
      </c>
      <c r="B124" s="4">
        <v>7510000000</v>
      </c>
      <c r="C124" s="4">
        <v>11520000000</v>
      </c>
      <c r="D124" s="4">
        <v>9340000000</v>
      </c>
      <c r="E124" s="4">
        <v>9800000000</v>
      </c>
      <c r="F124" s="4">
        <v>10270000000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5">
      <c r="A125" t="s">
        <v>109</v>
      </c>
      <c r="B125" s="4">
        <v>7510000000</v>
      </c>
      <c r="C125" s="4">
        <v>11520000000</v>
      </c>
      <c r="D125" s="4">
        <v>9340000000</v>
      </c>
      <c r="E125" s="4">
        <v>9800000000</v>
      </c>
      <c r="F125" s="4">
        <v>10230000000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5">
      <c r="A126" t="s">
        <v>110</v>
      </c>
      <c r="B126" s="4">
        <v>95380000000</v>
      </c>
      <c r="C126" s="4">
        <v>114900000000</v>
      </c>
      <c r="D126" s="4">
        <v>116770000000</v>
      </c>
      <c r="E126" s="4">
        <v>119670000000</v>
      </c>
      <c r="F126" s="4">
        <v>124980000000</v>
      </c>
    </row>
    <row r="127" spans="1:30" ht="13.5">
      <c r="A127" t="s">
        <v>111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</row>
    <row r="128" spans="1:30" ht="13.5">
      <c r="A128" t="s">
        <v>112</v>
      </c>
      <c r="B128" s="4">
        <v>2029999999.9999998</v>
      </c>
      <c r="C128" s="4">
        <v>3700000000</v>
      </c>
      <c r="D128" s="4">
        <v>3020000000</v>
      </c>
      <c r="E128" s="4">
        <v>2060000000</v>
      </c>
      <c r="F128" s="4">
        <v>6310000000</v>
      </c>
    </row>
    <row r="129" spans="1:30" ht="13.5">
      <c r="A129" t="s">
        <v>113</v>
      </c>
      <c r="B129" s="4">
        <v>533000000</v>
      </c>
      <c r="C129" s="4">
        <v>1270000000</v>
      </c>
      <c r="D129" s="4">
        <v>929000000</v>
      </c>
      <c r="E129" s="4">
        <v>714000000</v>
      </c>
      <c r="F129" s="4">
        <v>1600000000</v>
      </c>
    </row>
    <row r="130" spans="1:30" ht="13.5">
      <c r="A130" t="s">
        <v>114</v>
      </c>
      <c r="B130" s="4">
        <v>1500000000</v>
      </c>
      <c r="C130" s="4">
        <v>2430000000</v>
      </c>
      <c r="D130" s="4">
        <v>2089999999.9999998</v>
      </c>
      <c r="E130" s="4">
        <v>1350000000</v>
      </c>
      <c r="F130" s="4">
        <v>4710000000</v>
      </c>
    </row>
    <row r="131" spans="1:30" ht="13.5">
      <c r="A131" t="s">
        <v>115</v>
      </c>
      <c r="B131" s="4">
        <v>2880000000</v>
      </c>
      <c r="C131" s="4">
        <v>3440000000</v>
      </c>
      <c r="D131" s="4">
        <v>3530000000</v>
      </c>
      <c r="E131" s="4">
        <v>3800000000</v>
      </c>
      <c r="F131" s="4">
        <v>3560000000</v>
      </c>
      <c r="H131" s="2" t="s">
        <v>117</v>
      </c>
      <c r="I131" s="9">
        <v>2015</v>
      </c>
      <c r="J131" s="9">
        <f>$B$90</f>
        <v>2015</v>
      </c>
      <c r="K131" s="9">
        <v>2016</v>
      </c>
      <c r="L131" s="9">
        <f>$C$90</f>
        <v>2016</v>
      </c>
      <c r="M131" s="9">
        <v>2017</v>
      </c>
      <c r="N131" s="9">
        <f>$D$90</f>
        <v>2017</v>
      </c>
      <c r="O131" s="9">
        <v>2018</v>
      </c>
      <c r="P131" s="9">
        <f>$E$90</f>
        <v>2018</v>
      </c>
      <c r="Q131" s="9">
        <v>2019</v>
      </c>
      <c r="R131" s="9">
        <f>$F$90</f>
        <v>2019</v>
      </c>
      <c r="T131" s="2" t="s">
        <v>118</v>
      </c>
      <c r="U131" s="9">
        <v>2015</v>
      </c>
      <c r="V131" s="9">
        <f>$B$90</f>
        <v>2015</v>
      </c>
      <c r="W131" s="9">
        <v>2016</v>
      </c>
      <c r="X131" s="9">
        <f>$C$90</f>
        <v>2016</v>
      </c>
      <c r="Y131" s="9">
        <v>2017</v>
      </c>
      <c r="Z131" s="9">
        <f>$D$90</f>
        <v>2017</v>
      </c>
      <c r="AA131" s="9">
        <v>2018</v>
      </c>
      <c r="AB131" s="9">
        <f>$E$90</f>
        <v>2018</v>
      </c>
      <c r="AC131" s="9">
        <v>2019</v>
      </c>
      <c r="AD131" s="9">
        <f>$F$90</f>
        <v>2019</v>
      </c>
    </row>
    <row r="132" spans="1:30" ht="13.5">
      <c r="A132" t="s">
        <v>116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H132" t="s">
        <f>$A$127</f>
        <v>111</v>
      </c>
      <c r="I132" s="3">
        <f>IFERROR(J132/$J$167,0)</f>
        <v>0</v>
      </c>
      <c r="J132" s="4">
        <f>$B$127</f>
        <v>0</v>
      </c>
      <c r="K132" s="3">
        <f>IFERROR(L132/$L$167,0)</f>
        <v>0</v>
      </c>
      <c r="L132" s="4">
        <f>$C$127</f>
        <v>0</v>
      </c>
      <c r="M132" s="3">
        <f>IFERROR(N132/$N$167,0)</f>
        <v>0</v>
      </c>
      <c r="N132" s="4">
        <f>$D$127</f>
        <v>0</v>
      </c>
      <c r="O132" s="3">
        <f>IFERROR(P132/$P$167,0)</f>
        <v>0</v>
      </c>
      <c r="P132" s="4">
        <f>$E$127</f>
        <v>0</v>
      </c>
      <c r="Q132" s="3">
        <f>IFERROR(R132/$R$167,0)</f>
        <v>0</v>
      </c>
      <c r="R132" s="4">
        <f>$F$127</f>
        <v>0</v>
      </c>
      <c r="T132" t="s">
        <f>$A$127</f>
        <v>111</v>
      </c>
      <c r="U132" s="3">
        <f>IFERROR(V132/$V132,0)</f>
        <v>0</v>
      </c>
      <c r="V132" s="4">
        <f>$B$127</f>
        <v>0</v>
      </c>
      <c r="W132" s="3">
        <f>IFERROR(X132/$V132,0)</f>
        <v>0</v>
      </c>
      <c r="X132" s="4">
        <f>$C$127</f>
        <v>0</v>
      </c>
      <c r="Y132" s="3">
        <f>IFERROR(Z132/$V132,0)</f>
        <v>0</v>
      </c>
      <c r="Z132" s="4">
        <f>$D$127</f>
        <v>0</v>
      </c>
      <c r="AA132" s="3">
        <f>IFERROR(AB132/$V132,0)</f>
        <v>0</v>
      </c>
      <c r="AB132" s="4">
        <f>$E$127</f>
        <v>0</v>
      </c>
      <c r="AC132" s="3">
        <f>IFERROR(AD132/$V132,0)</f>
        <v>0</v>
      </c>
      <c r="AD132" s="4">
        <f>$F$127</f>
        <v>0</v>
      </c>
    </row>
    <row r="133" spans="1:30" ht="13.5">
      <c r="A133" t="s">
        <v>119</v>
      </c>
      <c r="B133" s="4">
        <v>293000000</v>
      </c>
      <c r="C133" s="4">
        <v>723000000</v>
      </c>
      <c r="D133" s="4">
        <v>373000000</v>
      </c>
      <c r="E133" s="4">
        <v>412000000</v>
      </c>
      <c r="F133" s="4">
        <v>414000000</v>
      </c>
      <c r="H133" t="s">
        <f>$A$128</f>
        <v>112</v>
      </c>
      <c r="I133" s="3">
        <f>IFERROR(J133/$J$167,0)</f>
        <v>0.074304538799414344</v>
      </c>
      <c r="J133" s="4">
        <f>$B$128</f>
        <v>2029999999.9999998</v>
      </c>
      <c r="K133" s="3">
        <f>IFERROR(L133/$L$167,0)</f>
        <v>0.13400941687794277</v>
      </c>
      <c r="L133" s="4">
        <f>$C$128</f>
        <v>3700000000</v>
      </c>
      <c r="M133" s="3">
        <f>IFERROR(N133/$N$167,0)</f>
        <v>0.09381795588692142</v>
      </c>
      <c r="N133" s="4">
        <f>$D$128</f>
        <v>3020000000</v>
      </c>
      <c r="O133" s="3">
        <f>IFERROR(P133/$P$167,0)</f>
        <v>0.062292107650438466</v>
      </c>
      <c r="P133" s="4">
        <f>$E$128</f>
        <v>2060000000</v>
      </c>
      <c r="Q133" s="3">
        <f>IFERROR(R133/$R$167,0)</f>
        <v>0.1825282036447787</v>
      </c>
      <c r="R133" s="4">
        <f>$F$128</f>
        <v>6310000000</v>
      </c>
      <c r="T133" t="s">
        <f>$A$128</f>
        <v>112</v>
      </c>
      <c r="U133" s="3">
        <f>IFERROR(V133/$V133,0)</f>
        <v>1</v>
      </c>
      <c r="V133" s="4">
        <f>$B$128</f>
        <v>2029999999.9999998</v>
      </c>
      <c r="W133" s="3">
        <f>IFERROR(X133/$V133,0)</f>
        <v>1.8226600985221677</v>
      </c>
      <c r="X133" s="4">
        <f>$C$128</f>
        <v>3700000000</v>
      </c>
      <c r="Y133" s="3">
        <f>IFERROR(Z133/$V133,0)</f>
        <v>1.4876847290640396</v>
      </c>
      <c r="Z133" s="4">
        <f>$D$128</f>
        <v>3020000000</v>
      </c>
      <c r="AA133" s="3">
        <f>IFERROR(AB133/$V133,0)</f>
        <v>1.0147783251231528</v>
      </c>
      <c r="AB133" s="4">
        <f>$E$128</f>
        <v>2060000000</v>
      </c>
      <c r="AC133" s="3">
        <f>IFERROR(AD133/$V133,0)</f>
        <v>3.1083743842364537</v>
      </c>
      <c r="AD133" s="4">
        <f>$F$128</f>
        <v>6310000000</v>
      </c>
    </row>
    <row r="134" spans="1:30" ht="13.5">
      <c r="A134" t="s">
        <v>120</v>
      </c>
      <c r="B134" s="4">
        <v>3910000000</v>
      </c>
      <c r="C134" s="4">
        <v>5600000000</v>
      </c>
      <c r="D134" s="4">
        <v>3880000000</v>
      </c>
      <c r="E134" s="4">
        <v>5130000000</v>
      </c>
      <c r="F134" s="4">
        <v>3910000000</v>
      </c>
      <c r="H134" t="s">
        <f>$A$129</f>
        <v>113</v>
      </c>
      <c r="I134" s="3">
        <f>IFERROR(J134/$J$167,0)</f>
        <v>0.0195095168374817</v>
      </c>
      <c r="J134" s="4">
        <f>$B$129</f>
        <v>533000000</v>
      </c>
      <c r="K134" s="3">
        <f>IFERROR(L134/$L$167,0)</f>
        <v>0.045997826874320899</v>
      </c>
      <c r="L134" s="4">
        <f>$C$129</f>
        <v>1270000000</v>
      </c>
      <c r="M134" s="3">
        <f>IFERROR(N134/$N$167,0)</f>
        <v>0.028859894377135761</v>
      </c>
      <c r="N134" s="4">
        <f>$D$129</f>
        <v>929000000</v>
      </c>
      <c r="O134" s="3">
        <f>IFERROR(P134/$P$167,0)</f>
        <v>0.021590565467190806</v>
      </c>
      <c r="P134" s="4">
        <f>$E$129</f>
        <v>714000000</v>
      </c>
      <c r="Q134" s="3">
        <f>IFERROR(R134/$R$167,0)</f>
        <v>0.046282904252241831</v>
      </c>
      <c r="R134" s="4">
        <f>$F$129</f>
        <v>1600000000</v>
      </c>
      <c r="T134" t="s">
        <f>$A$129</f>
        <v>113</v>
      </c>
      <c r="U134" s="3">
        <f>IFERROR(V134/$V134,0)</f>
        <v>1</v>
      </c>
      <c r="V134" s="4">
        <f>$B$129</f>
        <v>533000000</v>
      </c>
      <c r="W134" s="3">
        <f>IFERROR(X134/$V134,0)</f>
        <v>2.3827392120075048</v>
      </c>
      <c r="X134" s="4">
        <f>$C$129</f>
        <v>1270000000</v>
      </c>
      <c r="Y134" s="3">
        <f>IFERROR(Z134/$V134,0)</f>
        <v>1.7429643527204504</v>
      </c>
      <c r="Z134" s="4">
        <f>$D$129</f>
        <v>929000000</v>
      </c>
      <c r="AA134" s="3">
        <f>IFERROR(AB134/$V134,0)</f>
        <v>1.3395872420262664</v>
      </c>
      <c r="AB134" s="4">
        <f>$E$129</f>
        <v>714000000</v>
      </c>
      <c r="AC134" s="3">
        <f>IFERROR(AD134/$V134,0)</f>
        <v>3.0018761726078798</v>
      </c>
      <c r="AD134" s="4">
        <f>$F$129</f>
        <v>1600000000</v>
      </c>
    </row>
    <row r="135" spans="1:30" ht="13.5">
      <c r="A135" t="s">
        <v>121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H135" t="s">
        <f>$A$130</f>
        <v>114</v>
      </c>
      <c r="I135" s="3">
        <f>IFERROR(J135/$J$167,0)</f>
        <v>0.054904831625183018</v>
      </c>
      <c r="J135" s="4">
        <f>$B$130</f>
        <v>1500000000</v>
      </c>
      <c r="K135" s="3">
        <f>IFERROR(L135/$L$167,0)</f>
        <v>0.088011590003621881</v>
      </c>
      <c r="L135" s="4">
        <f>$C$130</f>
        <v>2430000000</v>
      </c>
      <c r="M135" s="3">
        <f>IFERROR(N135/$N$167,0)</f>
        <v>0.064926995961478717</v>
      </c>
      <c r="N135" s="4">
        <f>$D$130</f>
        <v>2089999999.9999998</v>
      </c>
      <c r="O135" s="3">
        <f>IFERROR(P135/$P$167,0)</f>
        <v>0.040822497732083463</v>
      </c>
      <c r="P135" s="4">
        <f>$E$130</f>
        <v>1350000000</v>
      </c>
      <c r="Q135" s="3">
        <f>IFERROR(R135/$R$167,0)</f>
        <v>0.13624529939253688</v>
      </c>
      <c r="R135" s="4">
        <f>$F$130</f>
        <v>4710000000</v>
      </c>
      <c r="T135" t="s">
        <f>$A$130</f>
        <v>114</v>
      </c>
      <c r="U135" s="3">
        <f>IFERROR(V135/$V135,0)</f>
        <v>1</v>
      </c>
      <c r="V135" s="4">
        <f>$B$130</f>
        <v>1500000000</v>
      </c>
      <c r="W135" s="3">
        <f>IFERROR(X135/$V135,0)</f>
        <v>1.6200000000000001</v>
      </c>
      <c r="X135" s="4">
        <f>$C$130</f>
        <v>2430000000</v>
      </c>
      <c r="Y135" s="3">
        <f>IFERROR(Z135/$V135,0)</f>
        <v>1.3933333333333331</v>
      </c>
      <c r="Z135" s="4">
        <f>$D$130</f>
        <v>2089999999.9999998</v>
      </c>
      <c r="AA135" s="3">
        <f>IFERROR(AB135/$V135,0)</f>
        <v>0.90000000000000002</v>
      </c>
      <c r="AB135" s="4">
        <f>$E$130</f>
        <v>1350000000</v>
      </c>
      <c r="AC135" s="3">
        <f>IFERROR(AD135/$V135,0)</f>
        <v>3.1400000000000001</v>
      </c>
      <c r="AD135" s="4">
        <f>$F$130</f>
        <v>4710000000</v>
      </c>
    </row>
    <row r="136" spans="1:30" ht="13.5">
      <c r="A136" t="s">
        <v>122</v>
      </c>
      <c r="B136" s="4">
        <v>1010000000</v>
      </c>
      <c r="C136" s="4">
        <v>1200000000</v>
      </c>
      <c r="D136" s="4">
        <v>1040000000</v>
      </c>
      <c r="E136" s="4">
        <v>1240000000</v>
      </c>
      <c r="F136" s="4">
        <v>1050000000</v>
      </c>
      <c r="H136" t="s">
        <f>$A$132</f>
        <v>116</v>
      </c>
      <c r="I136" s="3">
        <f>IFERROR(J136/$J$167,0)</f>
        <v>0</v>
      </c>
      <c r="J136" s="4">
        <f>$B$132</f>
        <v>0</v>
      </c>
      <c r="K136" s="3">
        <f>IFERROR(L136/$L$167,0)</f>
        <v>0</v>
      </c>
      <c r="L136" s="4">
        <f>$C$132</f>
        <v>0</v>
      </c>
      <c r="M136" s="3">
        <f>IFERROR(N136/$N$167,0)</f>
        <v>0</v>
      </c>
      <c r="N136" s="4">
        <f>$D$132</f>
        <v>0</v>
      </c>
      <c r="O136" s="3">
        <f>IFERROR(P136/$P$167,0)</f>
        <v>0</v>
      </c>
      <c r="P136" s="4">
        <f>$E$132</f>
        <v>0</v>
      </c>
      <c r="Q136" s="3">
        <f>IFERROR(R136/$R$167,0)</f>
        <v>0</v>
      </c>
      <c r="R136" s="4">
        <f>$F$132</f>
        <v>0</v>
      </c>
      <c r="T136" t="s">
        <f>$A$132</f>
        <v>116</v>
      </c>
      <c r="U136" s="3">
        <f>IFERROR(V136/$V136,0)</f>
        <v>0</v>
      </c>
      <c r="V136" s="4">
        <f>$B$132</f>
        <v>0</v>
      </c>
      <c r="W136" s="3">
        <f>IFERROR(X136/$V136,0)</f>
        <v>0</v>
      </c>
      <c r="X136" s="4">
        <f>$C$132</f>
        <v>0</v>
      </c>
      <c r="Y136" s="3">
        <f>IFERROR(Z136/$V136,0)</f>
        <v>0</v>
      </c>
      <c r="Z136" s="4">
        <f>$D$132</f>
        <v>0</v>
      </c>
      <c r="AA136" s="3">
        <f>IFERROR(AB136/$V136,0)</f>
        <v>0</v>
      </c>
      <c r="AB136" s="4">
        <f>$E$132</f>
        <v>0</v>
      </c>
      <c r="AC136" s="3">
        <f>IFERROR(AD136/$V136,0)</f>
        <v>0</v>
      </c>
      <c r="AD136" s="4">
        <f>$F$132</f>
        <v>0</v>
      </c>
    </row>
    <row r="137" spans="1:30" ht="13.5">
      <c r="A137" t="s">
        <v>123</v>
      </c>
      <c r="B137" s="4">
        <v>2900000000</v>
      </c>
      <c r="C137" s="4">
        <v>4400000000</v>
      </c>
      <c r="D137" s="4">
        <v>2840000000</v>
      </c>
      <c r="E137" s="4">
        <v>3890000000</v>
      </c>
      <c r="F137" s="4">
        <v>2850000000</v>
      </c>
      <c r="H137" t="s">
        <f>$A$133</f>
        <v>119</v>
      </c>
      <c r="I137" s="3">
        <f>IFERROR(J137/$J$167,0)</f>
        <v>0.010724743777452415</v>
      </c>
      <c r="J137" s="4">
        <f>$B$133</f>
        <v>293000000</v>
      </c>
      <c r="K137" s="3">
        <f>IFERROR(L137/$L$167,0)</f>
        <v>0.026186164433176385</v>
      </c>
      <c r="L137" s="4">
        <f>$C$133</f>
        <v>723000000</v>
      </c>
      <c r="M137" s="3">
        <f>IFERROR(N137/$N$167,0)</f>
        <v>0.011587449518484002</v>
      </c>
      <c r="N137" s="4">
        <f>$D$133</f>
        <v>373000000</v>
      </c>
      <c r="O137" s="3">
        <f>IFERROR(P137/$P$167,0)</f>
        <v>0.012458421530087693</v>
      </c>
      <c r="P137" s="4">
        <f>$E$133</f>
        <v>412000000</v>
      </c>
      <c r="Q137" s="3">
        <f>IFERROR(R137/$R$167,0)</f>
        <v>0.011975701475267574</v>
      </c>
      <c r="R137" s="4">
        <f>$F$133</f>
        <v>414000000</v>
      </c>
      <c r="T137" t="s">
        <f>$A$133</f>
        <v>119</v>
      </c>
      <c r="U137" s="3">
        <f>IFERROR(V137/$V137,0)</f>
        <v>1</v>
      </c>
      <c r="V137" s="4">
        <f>$B$133</f>
        <v>293000000</v>
      </c>
      <c r="W137" s="3">
        <f>IFERROR(X137/$V137,0)</f>
        <v>2.4675767918088738</v>
      </c>
      <c r="X137" s="4">
        <f>$C$133</f>
        <v>723000000</v>
      </c>
      <c r="Y137" s="3">
        <f>IFERROR(Z137/$V137,0)</f>
        <v>1.2730375426621161</v>
      </c>
      <c r="Z137" s="4">
        <f>$D$133</f>
        <v>373000000</v>
      </c>
      <c r="AA137" s="3">
        <f>IFERROR(AB137/$V137,0)</f>
        <v>1.4061433447098977</v>
      </c>
      <c r="AB137" s="4">
        <f>$E$133</f>
        <v>412000000</v>
      </c>
      <c r="AC137" s="3">
        <f>IFERROR(AD137/$V137,0)</f>
        <v>1.4129692832764504</v>
      </c>
      <c r="AD137" s="4">
        <f>$F$133</f>
        <v>414000000</v>
      </c>
    </row>
    <row r="138" spans="1:30" ht="13.5">
      <c r="A138" t="s">
        <v>124</v>
      </c>
      <c r="B138" s="4">
        <v>9120000000</v>
      </c>
      <c r="C138" s="4">
        <v>13460000000</v>
      </c>
      <c r="D138" s="4">
        <v>10800000000</v>
      </c>
      <c r="E138" s="4">
        <v>11400000000</v>
      </c>
      <c r="F138" s="4">
        <v>14190000000</v>
      </c>
      <c r="H138" t="s">
        <f>$A$134</f>
        <v>120</v>
      </c>
      <c r="I138" s="3">
        <f>IFERROR(J138/$J$167,0)</f>
        <v>0.14311859443631039</v>
      </c>
      <c r="J138" s="4">
        <f>$B$134</f>
        <v>3910000000</v>
      </c>
      <c r="K138" s="3">
        <f>IFERROR(L138/$L$167,0)</f>
        <v>0.20282506338283229</v>
      </c>
      <c r="L138" s="4">
        <f>$C$134</f>
        <v>5600000000</v>
      </c>
      <c r="M138" s="3">
        <f>IFERROR(N138/$N$167,0)</f>
        <v>0.12053432743087918</v>
      </c>
      <c r="N138" s="4">
        <f>$D$134</f>
        <v>3880000000</v>
      </c>
      <c r="O138" s="3">
        <f>IFERROR(P138/$P$167,0)</f>
        <v>0.15512549138191714</v>
      </c>
      <c r="P138" s="4">
        <f>$E$134</f>
        <v>5130000000</v>
      </c>
      <c r="Q138" s="3">
        <f>IFERROR(R138/$R$167,0)</f>
        <v>0.11310384726641597</v>
      </c>
      <c r="R138" s="4">
        <f>$F$134</f>
        <v>3910000000</v>
      </c>
      <c r="T138" t="s">
        <f>$A$134</f>
        <v>120</v>
      </c>
      <c r="U138" s="3">
        <f>IFERROR(V138/$V138,0)</f>
        <v>1</v>
      </c>
      <c r="V138" s="4">
        <f>$B$134</f>
        <v>3910000000</v>
      </c>
      <c r="W138" s="3">
        <f>IFERROR(X138/$V138,0)</f>
        <v>1.4322250639386189</v>
      </c>
      <c r="X138" s="4">
        <f>$C$134</f>
        <v>5600000000</v>
      </c>
      <c r="Y138" s="3">
        <f>IFERROR(Z138/$V138,0)</f>
        <v>0.99232736572890023</v>
      </c>
      <c r="Z138" s="4">
        <f>$D$134</f>
        <v>3880000000</v>
      </c>
      <c r="AA138" s="3">
        <f>IFERROR(AB138/$V138,0)</f>
        <v>1.3120204603580563</v>
      </c>
      <c r="AB138" s="4">
        <f>$E$134</f>
        <v>5130000000</v>
      </c>
      <c r="AC138" s="3">
        <f>IFERROR(AD138/$V138,0)</f>
        <v>1</v>
      </c>
      <c r="AD138" s="4">
        <f>$F$134</f>
        <v>3910000000</v>
      </c>
    </row>
    <row r="139" spans="1:30" ht="13.5">
      <c r="A139" t="s">
        <v>125</v>
      </c>
      <c r="B139" s="4">
        <v>24290000000</v>
      </c>
      <c r="C139" s="4">
        <v>32220000000</v>
      </c>
      <c r="D139" s="4">
        <v>32570000000</v>
      </c>
      <c r="E139" s="4">
        <v>34470000000</v>
      </c>
      <c r="F139" s="4">
        <v>33030000000</v>
      </c>
      <c r="H139" t="s">
        <f>$A$135</f>
        <v>121</v>
      </c>
      <c r="I139" s="3">
        <f>IFERROR(J139/$J$167,0)</f>
        <v>0</v>
      </c>
      <c r="J139" s="4">
        <f>$B$135</f>
        <v>0</v>
      </c>
      <c r="K139" s="3">
        <f>IFERROR(L139/$L$167,0)</f>
        <v>0</v>
      </c>
      <c r="L139" s="4">
        <f>$C$135</f>
        <v>0</v>
      </c>
      <c r="M139" s="3">
        <f>IFERROR(N139/$N$167,0)</f>
        <v>0</v>
      </c>
      <c r="N139" s="4">
        <f>$D$135</f>
        <v>0</v>
      </c>
      <c r="O139" s="3">
        <f>IFERROR(P139/$P$167,0)</f>
        <v>0</v>
      </c>
      <c r="P139" s="4">
        <f>$E$135</f>
        <v>0</v>
      </c>
      <c r="Q139" s="3">
        <f>IFERROR(R139/$R$167,0)</f>
        <v>0</v>
      </c>
      <c r="R139" s="4">
        <f>$F$135</f>
        <v>0</v>
      </c>
      <c r="T139" t="s">
        <f>$A$135</f>
        <v>121</v>
      </c>
      <c r="U139" s="3">
        <f>IFERROR(V139/$V139,0)</f>
        <v>0</v>
      </c>
      <c r="V139" s="4">
        <f>$B$135</f>
        <v>0</v>
      </c>
      <c r="W139" s="3">
        <f>IFERROR(X139/$V139,0)</f>
        <v>0</v>
      </c>
      <c r="X139" s="4">
        <f>$C$135</f>
        <v>0</v>
      </c>
      <c r="Y139" s="3">
        <f>IFERROR(Z139/$V139,0)</f>
        <v>0</v>
      </c>
      <c r="Z139" s="4">
        <f>$D$135</f>
        <v>0</v>
      </c>
      <c r="AA139" s="3">
        <f>IFERROR(AB139/$V139,0)</f>
        <v>0</v>
      </c>
      <c r="AB139" s="4">
        <f>$E$135</f>
        <v>0</v>
      </c>
      <c r="AC139" s="3">
        <f>IFERROR(AD139/$V139,0)</f>
        <v>0</v>
      </c>
      <c r="AD139" s="4">
        <f>$F$135</f>
        <v>0</v>
      </c>
    </row>
    <row r="140" spans="1:30" ht="13.5">
      <c r="A140" t="s">
        <v>126</v>
      </c>
      <c r="B140" s="4">
        <v>24260000000</v>
      </c>
      <c r="C140" s="4">
        <v>32159999999.999996</v>
      </c>
      <c r="D140" s="4">
        <v>32570000000</v>
      </c>
      <c r="E140" s="4">
        <v>34440000000</v>
      </c>
      <c r="F140" s="4">
        <v>31330000000</v>
      </c>
      <c r="H140" t="s">
        <f>$A$136</f>
        <v>122</v>
      </c>
      <c r="I140" s="3">
        <f>IFERROR(J140/$J$167,0)</f>
        <v>0.036969253294289899</v>
      </c>
      <c r="J140" s="4">
        <f>$B$136</f>
        <v>1010000000</v>
      </c>
      <c r="K140" s="3">
        <f>IFERROR(L140/$L$167,0)</f>
        <v>0.043462513582035497</v>
      </c>
      <c r="L140" s="4">
        <f>$C$136</f>
        <v>1200000000</v>
      </c>
      <c r="M140" s="3">
        <f>IFERROR(N140/$N$167,0)</f>
        <v>0.032308170239204723</v>
      </c>
      <c r="N140" s="4">
        <f>$D$136</f>
        <v>1040000000</v>
      </c>
      <c r="O140" s="3">
        <f>IFERROR(P140/$P$167,0)</f>
        <v>0.037496220139098882</v>
      </c>
      <c r="P140" s="4">
        <f>$E$136</f>
        <v>1240000000</v>
      </c>
      <c r="Q140" s="3">
        <f>IFERROR(R140/$R$167,0)</f>
        <v>0.0303731559155337</v>
      </c>
      <c r="R140" s="4">
        <f>$F$136</f>
        <v>1050000000</v>
      </c>
      <c r="T140" t="s">
        <f>$A$136</f>
        <v>122</v>
      </c>
      <c r="U140" s="3">
        <f>IFERROR(V140/$V140,0)</f>
        <v>1</v>
      </c>
      <c r="V140" s="4">
        <f>$B$136</f>
        <v>1010000000</v>
      </c>
      <c r="W140" s="3">
        <f>IFERROR(X140/$V140,0)</f>
        <v>1.1881188118811881</v>
      </c>
      <c r="X140" s="4">
        <f>$C$136</f>
        <v>1200000000</v>
      </c>
      <c r="Y140" s="3">
        <f>IFERROR(Z140/$V140,0)</f>
        <v>1.0297029702970297</v>
      </c>
      <c r="Z140" s="4">
        <f>$D$136</f>
        <v>1040000000</v>
      </c>
      <c r="AA140" s="3">
        <f>IFERROR(AB140/$V140,0)</f>
        <v>1.2277227722772277</v>
      </c>
      <c r="AB140" s="4">
        <f>$E$136</f>
        <v>1240000000</v>
      </c>
      <c r="AC140" s="3">
        <f>IFERROR(AD140/$V140,0)</f>
        <v>1.0396039603960396</v>
      </c>
      <c r="AD140" s="4">
        <f>$F$136</f>
        <v>1050000000</v>
      </c>
    </row>
    <row r="141" spans="1:30" ht="13.5">
      <c r="A141" t="s">
        <v>127</v>
      </c>
      <c r="B141" s="4">
        <v>24260000000</v>
      </c>
      <c r="C141" s="4">
        <v>32159999999.999996</v>
      </c>
      <c r="D141" s="4">
        <v>32570000000</v>
      </c>
      <c r="E141" s="4">
        <v>34440000000</v>
      </c>
      <c r="F141" s="4">
        <v>31330000000</v>
      </c>
      <c r="H141" t="s">
        <f>$A$137</f>
        <v>123</v>
      </c>
      <c r="I141" s="3">
        <f>IFERROR(J141/$J$167,0)</f>
        <v>0.1061493411420205</v>
      </c>
      <c r="J141" s="4">
        <f>$B$137</f>
        <v>2900000000</v>
      </c>
      <c r="K141" s="3">
        <f>IFERROR(L141/$L$167,0)</f>
        <v>0.15936254980079681</v>
      </c>
      <c r="L141" s="4">
        <f>$C$137</f>
        <v>4400000000</v>
      </c>
      <c r="M141" s="3">
        <f>IFERROR(N141/$N$167,0)</f>
        <v>0.08822615719167444</v>
      </c>
      <c r="N141" s="4">
        <f>$D$137</f>
        <v>2840000000</v>
      </c>
      <c r="O141" s="3">
        <f>IFERROR(P141/$P$167,0)</f>
        <v>0.11762927124281826</v>
      </c>
      <c r="P141" s="4">
        <f>$E$137</f>
        <v>3890000000</v>
      </c>
      <c r="Q141" s="3">
        <f>IFERROR(R141/$R$167,0)</f>
        <v>0.082441423199305752</v>
      </c>
      <c r="R141" s="4">
        <f>$F$137</f>
        <v>2850000000</v>
      </c>
      <c r="T141" t="s">
        <f>$A$137</f>
        <v>123</v>
      </c>
      <c r="U141" s="3">
        <f>IFERROR(V141/$V141,0)</f>
        <v>1</v>
      </c>
      <c r="V141" s="4">
        <f>$B$137</f>
        <v>2900000000</v>
      </c>
      <c r="W141" s="3">
        <f>IFERROR(X141/$V141,0)</f>
        <v>1.5172413793103448</v>
      </c>
      <c r="X141" s="4">
        <f>$C$137</f>
        <v>4400000000</v>
      </c>
      <c r="Y141" s="3">
        <f>IFERROR(Z141/$V141,0)</f>
        <v>0.97931034482758617</v>
      </c>
      <c r="Z141" s="4">
        <f>$D$137</f>
        <v>2840000000</v>
      </c>
      <c r="AA141" s="3">
        <f>IFERROR(AB141/$V141,0)</f>
        <v>1.3413793103448275</v>
      </c>
      <c r="AB141" s="4">
        <f>$E$137</f>
        <v>3890000000</v>
      </c>
      <c r="AC141" s="3">
        <f>IFERROR(AD141/$V141,0)</f>
        <v>0.98275862068965514</v>
      </c>
      <c r="AD141" s="4">
        <f>$F$137</f>
        <v>2850000000</v>
      </c>
    </row>
    <row r="142" spans="1:30" ht="13.5">
      <c r="A142" t="s">
        <v>128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H142" t="s">
        <f>$A$138</f>
        <v>124</v>
      </c>
      <c r="I142" s="3">
        <f>IFERROR(J142/$J$167,0)</f>
        <v>0.33382137628111275</v>
      </c>
      <c r="J142" s="4">
        <f>$B$138</f>
        <v>9120000000</v>
      </c>
      <c r="K142" s="3">
        <f>IFERROR(L142/$L$167,0)</f>
        <v>0.48750452734516481</v>
      </c>
      <c r="L142" s="4">
        <f>$C$138</f>
        <v>13460000000</v>
      </c>
      <c r="M142" s="3">
        <f>IFERROR(N142/$N$167,0)</f>
        <v>0.3355079217148183</v>
      </c>
      <c r="N142" s="4">
        <f>$D$138</f>
        <v>10800000000</v>
      </c>
      <c r="O142" s="3">
        <f>IFERROR(P142/$P$167,0)</f>
        <v>0.34472331418203811</v>
      </c>
      <c r="P142" s="4">
        <f>$E$138</f>
        <v>11400000000</v>
      </c>
      <c r="Q142" s="3">
        <f>IFERROR(R142/$R$167,0)</f>
        <v>0.4104715070870697</v>
      </c>
      <c r="R142" s="4">
        <f>$F$138</f>
        <v>14190000000</v>
      </c>
      <c r="T142" t="s">
        <f>$A$138</f>
        <v>124</v>
      </c>
      <c r="U142" s="3">
        <f>IFERROR(V142/$V142,0)</f>
        <v>1</v>
      </c>
      <c r="V142" s="4">
        <f>$B$138</f>
        <v>9120000000</v>
      </c>
      <c r="W142" s="3">
        <f>IFERROR(X142/$V142,0)</f>
        <v>1.4758771929824561</v>
      </c>
      <c r="X142" s="4">
        <f>$C$138</f>
        <v>13460000000</v>
      </c>
      <c r="Y142" s="3">
        <f>IFERROR(Z142/$V142,0)</f>
        <v>1.1842105263157894</v>
      </c>
      <c r="Z142" s="4">
        <f>$D$138</f>
        <v>10800000000</v>
      </c>
      <c r="AA142" s="3">
        <f>IFERROR(AB142/$V142,0)</f>
        <v>1.25</v>
      </c>
      <c r="AB142" s="4">
        <f>$E$138</f>
        <v>11400000000</v>
      </c>
      <c r="AC142" s="3">
        <f>IFERROR(AD142/$V142,0)</f>
        <v>1.555921052631579</v>
      </c>
      <c r="AD142" s="4">
        <f>$F$138</f>
        <v>14190000000</v>
      </c>
    </row>
    <row r="143" spans="1:30" ht="13.5">
      <c r="A143" t="s">
        <v>129</v>
      </c>
      <c r="B143" s="4">
        <v>25000000</v>
      </c>
      <c r="C143" s="4">
        <v>52000000</v>
      </c>
      <c r="D143" s="4">
        <v>0</v>
      </c>
      <c r="E143" s="4">
        <v>21000000</v>
      </c>
      <c r="F143" s="4">
        <v>390000000</v>
      </c>
      <c r="H143" t="s">
        <f>$A$139</f>
        <v>125</v>
      </c>
      <c r="I143" s="3">
        <f>IFERROR(J143/$J$167,0)</f>
        <v>0.88909224011713028</v>
      </c>
      <c r="J143" s="4">
        <f>$B$139</f>
        <v>24290000000</v>
      </c>
      <c r="K143" s="3">
        <f>IFERROR(L143/$L$167,0)</f>
        <v>1.1669684896776531</v>
      </c>
      <c r="L143" s="4">
        <f>$C$139</f>
        <v>32220000000</v>
      </c>
      <c r="M143" s="3">
        <f>IFERROR(N143/$N$167,0)</f>
        <v>1.0118049083566325</v>
      </c>
      <c r="N143" s="4">
        <f>$D$139</f>
        <v>32570000000</v>
      </c>
      <c r="O143" s="3">
        <f>IFERROR(P143/$P$167,0)</f>
        <v>1.0423344420925309</v>
      </c>
      <c r="P143" s="4">
        <f>$E$139</f>
        <v>34470000000</v>
      </c>
      <c r="Q143" s="3">
        <f>IFERROR(R143/$R$167,0)</f>
        <v>0.95545270465721721</v>
      </c>
      <c r="R143" s="4">
        <f>$F$139</f>
        <v>33030000000</v>
      </c>
      <c r="T143" t="s">
        <f>$A$139</f>
        <v>125</v>
      </c>
      <c r="U143" s="3">
        <f>IFERROR(V143/$V143,0)</f>
        <v>1</v>
      </c>
      <c r="V143" s="4">
        <f>$B$139</f>
        <v>24290000000</v>
      </c>
      <c r="W143" s="3">
        <f>IFERROR(X143/$V143,0)</f>
        <v>1.3264717990942774</v>
      </c>
      <c r="X143" s="4">
        <f>$C$139</f>
        <v>32220000000</v>
      </c>
      <c r="Y143" s="3">
        <f>IFERROR(Z143/$V143,0)</f>
        <v>1.3408810209962947</v>
      </c>
      <c r="Z143" s="4">
        <f>$D$139</f>
        <v>32570000000</v>
      </c>
      <c r="AA143" s="3">
        <f>IFERROR(AB143/$V143,0)</f>
        <v>1.4191025113215314</v>
      </c>
      <c r="AB143" s="4">
        <f>$E$139</f>
        <v>34470000000</v>
      </c>
      <c r="AC143" s="3">
        <f>IFERROR(AD143/$V143,0)</f>
        <v>1.3598188554960888</v>
      </c>
      <c r="AD143" s="4">
        <f>$F$139</f>
        <v>33030000000</v>
      </c>
    </row>
    <row r="144" spans="1:30" ht="13.5">
      <c r="A144" t="s">
        <v>130</v>
      </c>
      <c r="B144" s="4">
        <v>14610000000</v>
      </c>
      <c r="C144" s="4">
        <v>16230000000</v>
      </c>
      <c r="D144" s="4">
        <v>17010000000.000002</v>
      </c>
      <c r="E144" s="4">
        <v>16770000000</v>
      </c>
      <c r="F144" s="4">
        <v>18370000000</v>
      </c>
      <c r="H144" t="s">
        <f>$A$140</f>
        <v>126</v>
      </c>
      <c r="I144" s="3">
        <f>IFERROR(J144/$J$167,0)</f>
        <v>0.88799414348462669</v>
      </c>
      <c r="J144" s="4">
        <f>$B$140</f>
        <v>24260000000</v>
      </c>
      <c r="K144" s="3">
        <f>IFERROR(L144/$L$167,0)</f>
        <v>1.1647953639985511</v>
      </c>
      <c r="L144" s="4">
        <f>$C$140</f>
        <v>32159999999.999996</v>
      </c>
      <c r="M144" s="3">
        <f>IFERROR(N144/$N$167,0)</f>
        <v>1.0118049083566325</v>
      </c>
      <c r="N144" s="4">
        <f>$D$140</f>
        <v>32570000000</v>
      </c>
      <c r="O144" s="3">
        <f>IFERROR(P144/$P$167,0)</f>
        <v>1.0414272754762626</v>
      </c>
      <c r="P144" s="4">
        <f>$E$140</f>
        <v>34440000000</v>
      </c>
      <c r="Q144" s="3">
        <f>IFERROR(R144/$R$167,0)</f>
        <v>0.90627711888921025</v>
      </c>
      <c r="R144" s="4">
        <f>$F$140</f>
        <v>31330000000</v>
      </c>
      <c r="T144" t="s">
        <f>$A$140</f>
        <v>126</v>
      </c>
      <c r="U144" s="3">
        <f>IFERROR(V144/$V144,0)</f>
        <v>1</v>
      </c>
      <c r="V144" s="4">
        <f>$B$140</f>
        <v>24260000000</v>
      </c>
      <c r="W144" s="3">
        <f>IFERROR(X144/$V144,0)</f>
        <v>1.3256389117889529</v>
      </c>
      <c r="X144" s="4">
        <f>$C$140</f>
        <v>32159999999.999996</v>
      </c>
      <c r="Y144" s="3">
        <f>IFERROR(Z144/$V144,0)</f>
        <v>1.3425391591096456</v>
      </c>
      <c r="Z144" s="4">
        <f>$D$140</f>
        <v>32570000000</v>
      </c>
      <c r="AA144" s="3">
        <f>IFERROR(AB144/$V144,0)</f>
        <v>1.4196207749381697</v>
      </c>
      <c r="AB144" s="4">
        <f>$E$140</f>
        <v>34440000000</v>
      </c>
      <c r="AC144" s="3">
        <f>IFERROR(AD144/$V144,0)</f>
        <v>1.2914262159934047</v>
      </c>
      <c r="AD144" s="4">
        <f>$F$140</f>
        <v>31330000000</v>
      </c>
    </row>
    <row r="145" spans="1:30" ht="13.5">
      <c r="A145" t="s">
        <v>131</v>
      </c>
      <c r="B145" s="4">
        <v>13780000000</v>
      </c>
      <c r="C145" s="4">
        <v>18140000000</v>
      </c>
      <c r="D145" s="4">
        <v>11240000000</v>
      </c>
      <c r="E145" s="4">
        <v>11330000000</v>
      </c>
      <c r="F145" s="4">
        <v>12350000000</v>
      </c>
      <c r="H145" t="s">
        <f>$A$141</f>
        <v>127</v>
      </c>
      <c r="I145" s="3">
        <f>IFERROR(J145/$J$167,0)</f>
        <v>0.88799414348462669</v>
      </c>
      <c r="J145" s="4">
        <f>$B$141</f>
        <v>24260000000</v>
      </c>
      <c r="K145" s="3">
        <f>IFERROR(L145/$L$167,0)</f>
        <v>1.1647953639985511</v>
      </c>
      <c r="L145" s="4">
        <f>$C$141</f>
        <v>32159999999.999996</v>
      </c>
      <c r="M145" s="3">
        <f>IFERROR(N145/$N$167,0)</f>
        <v>1.0118049083566325</v>
      </c>
      <c r="N145" s="4">
        <f>$D$141</f>
        <v>32570000000</v>
      </c>
      <c r="O145" s="3">
        <f>IFERROR(P145/$P$167,0)</f>
        <v>1.0414272754762626</v>
      </c>
      <c r="P145" s="4">
        <f>$E$141</f>
        <v>34440000000</v>
      </c>
      <c r="Q145" s="3">
        <f>IFERROR(R145/$R$167,0)</f>
        <v>0.90627711888921025</v>
      </c>
      <c r="R145" s="4">
        <f>$F$141</f>
        <v>31330000000</v>
      </c>
      <c r="T145" t="s">
        <f>$A$141</f>
        <v>127</v>
      </c>
      <c r="U145" s="3">
        <f>IFERROR(V145/$V145,0)</f>
        <v>1</v>
      </c>
      <c r="V145" s="4">
        <f>$B$141</f>
        <v>24260000000</v>
      </c>
      <c r="W145" s="3">
        <f>IFERROR(X145/$V145,0)</f>
        <v>1.3256389117889529</v>
      </c>
      <c r="X145" s="4">
        <f>$C$141</f>
        <v>32159999999.999996</v>
      </c>
      <c r="Y145" s="3">
        <f>IFERROR(Z145/$V145,0)</f>
        <v>1.3425391591096456</v>
      </c>
      <c r="Z145" s="4">
        <f>$D$141</f>
        <v>32570000000</v>
      </c>
      <c r="AA145" s="3">
        <f>IFERROR(AB145/$V145,0)</f>
        <v>1.4196207749381697</v>
      </c>
      <c r="AB145" s="4">
        <f>$E$141</f>
        <v>34440000000</v>
      </c>
      <c r="AC145" s="3">
        <f>IFERROR(AD145/$V145,0)</f>
        <v>1.2914262159934047</v>
      </c>
      <c r="AD145" s="4">
        <f>$F$141</f>
        <v>31330000000</v>
      </c>
    </row>
    <row r="146" spans="1:30" ht="13.5">
      <c r="A146" t="s">
        <v>132</v>
      </c>
      <c r="B146" s="4">
        <v>13780000000</v>
      </c>
      <c r="C146" s="4">
        <v>18140000000</v>
      </c>
      <c r="D146" s="4">
        <v>11240000000</v>
      </c>
      <c r="E146" s="4">
        <v>11330000000</v>
      </c>
      <c r="F146" s="4">
        <v>12350000000</v>
      </c>
      <c r="H146" t="s">
        <f>$A$142</f>
        <v>128</v>
      </c>
      <c r="I146" s="3">
        <f>IFERROR(J146/$J$167,0)</f>
        <v>0</v>
      </c>
      <c r="J146" s="4">
        <f>$B$142</f>
        <v>0</v>
      </c>
      <c r="K146" s="3">
        <f>IFERROR(L146/$L$167,0)</f>
        <v>0</v>
      </c>
      <c r="L146" s="4">
        <f>$C$142</f>
        <v>0</v>
      </c>
      <c r="M146" s="3">
        <f>IFERROR(N146/$N$167,0)</f>
        <v>0</v>
      </c>
      <c r="N146" s="4">
        <f>$D$142</f>
        <v>0</v>
      </c>
      <c r="O146" s="3">
        <f>IFERROR(P146/$P$167,0)</f>
        <v>0</v>
      </c>
      <c r="P146" s="4">
        <f>$E$142</f>
        <v>0</v>
      </c>
      <c r="Q146" s="3">
        <f>IFERROR(R146/$R$167,0)</f>
        <v>0</v>
      </c>
      <c r="R146" s="4">
        <f>$F$142</f>
        <v>0</v>
      </c>
      <c r="T146" t="s">
        <f>$A$142</f>
        <v>128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0</v>
      </c>
      <c r="AC146" s="3">
        <f>IFERROR(AD146/$V146,0)</f>
        <v>0</v>
      </c>
      <c r="AD146" s="4">
        <f>$F$142</f>
        <v>0</v>
      </c>
    </row>
    <row r="147" spans="1:30" ht="13.5">
      <c r="A147" t="s">
        <v>133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H147" t="s">
        <f>$A$143</f>
        <v>129</v>
      </c>
      <c r="I147" s="3">
        <f>IFERROR(J147/$J$167,0)</f>
        <v>0.00091508052708638363</v>
      </c>
      <c r="J147" s="4">
        <f>$B$143</f>
        <v>25000000</v>
      </c>
      <c r="K147" s="3">
        <f>IFERROR(L147/$L$167,0)</f>
        <v>0.0018833755885548714</v>
      </c>
      <c r="L147" s="4">
        <f>$C$143</f>
        <v>52000000</v>
      </c>
      <c r="M147" s="3">
        <f>IFERROR(N147/$N$167,0)</f>
        <v>0</v>
      </c>
      <c r="N147" s="4">
        <f>$D$143</f>
        <v>0</v>
      </c>
      <c r="O147" s="3">
        <f>IFERROR(P147/$P$167,0)</f>
        <v>0.00063501663138796488</v>
      </c>
      <c r="P147" s="4">
        <f>$E$143</f>
        <v>21000000</v>
      </c>
      <c r="Q147" s="3">
        <f>IFERROR(R147/$R$167,0)</f>
        <v>0.011281457911483946</v>
      </c>
      <c r="R147" s="4">
        <f>$F$143</f>
        <v>390000000</v>
      </c>
      <c r="T147" t="s">
        <f>$A$143</f>
        <v>129</v>
      </c>
      <c r="U147" s="3">
        <f>IFERROR(V147/$V147,0)</f>
        <v>1</v>
      </c>
      <c r="V147" s="4">
        <f>$B$143</f>
        <v>25000000</v>
      </c>
      <c r="W147" s="3">
        <f>IFERROR(X147/$V147,0)</f>
        <v>2.0800000000000001</v>
      </c>
      <c r="X147" s="4">
        <f>$C$143</f>
        <v>52000000</v>
      </c>
      <c r="Y147" s="3">
        <f>IFERROR(Z147/$V147,0)</f>
        <v>0</v>
      </c>
      <c r="Z147" s="4">
        <f>$D$143</f>
        <v>0</v>
      </c>
      <c r="AA147" s="3">
        <f>IFERROR(AB147/$V147,0)</f>
        <v>0.83999999999999997</v>
      </c>
      <c r="AB147" s="4">
        <f>$E$143</f>
        <v>21000000</v>
      </c>
      <c r="AC147" s="3">
        <f>IFERROR(AD147/$V147,0)</f>
        <v>15.6</v>
      </c>
      <c r="AD147" s="4">
        <f>$F$143</f>
        <v>390000000</v>
      </c>
    </row>
    <row r="148" spans="1:30" ht="13.5">
      <c r="A148" t="s">
        <v>134</v>
      </c>
      <c r="B148" s="4">
        <v>6270000000</v>
      </c>
      <c r="C148" s="4">
        <v>7250000000</v>
      </c>
      <c r="D148" s="4">
        <v>12980000000</v>
      </c>
      <c r="E148" s="4">
        <v>12630000000</v>
      </c>
      <c r="F148" s="4">
        <v>12470000000</v>
      </c>
      <c r="H148" t="s">
        <f>$A$144</f>
        <v>130</v>
      </c>
      <c r="I148" s="3">
        <f>IFERROR(J148/$J$167,0)</f>
        <v>0.5347730600292826</v>
      </c>
      <c r="J148" s="4">
        <f>$B$144</f>
        <v>14610000000</v>
      </c>
      <c r="K148" s="3">
        <f>IFERROR(L148/$L$167,0)</f>
        <v>0.58783049619703009</v>
      </c>
      <c r="L148" s="4">
        <f>$C$144</f>
        <v>16230000000</v>
      </c>
      <c r="M148" s="3">
        <f>IFERROR(N148/$N$167,0)</f>
        <v>0.52842497670083888</v>
      </c>
      <c r="N148" s="4">
        <f>$D$144</f>
        <v>17010000000.000002</v>
      </c>
      <c r="O148" s="3">
        <f>IFERROR(P148/$P$167,0)</f>
        <v>0.50710613849410346</v>
      </c>
      <c r="P148" s="4">
        <f>$E$144</f>
        <v>16770000000</v>
      </c>
      <c r="Q148" s="3">
        <f>IFERROR(R148/$R$167,0)</f>
        <v>0.53138559444605149</v>
      </c>
      <c r="R148" s="4">
        <f>$F$144</f>
        <v>18370000000</v>
      </c>
      <c r="T148" t="s">
        <f>$A$144</f>
        <v>130</v>
      </c>
      <c r="U148" s="3">
        <f>IFERROR(V148/$V148,0)</f>
        <v>1</v>
      </c>
      <c r="V148" s="4">
        <f>$B$144</f>
        <v>14610000000</v>
      </c>
      <c r="W148" s="3">
        <f>IFERROR(X148/$V148,0)</f>
        <v>1.1108829568788501</v>
      </c>
      <c r="X148" s="4">
        <f>$C$144</f>
        <v>16230000000</v>
      </c>
      <c r="Y148" s="3">
        <f>IFERROR(Z148/$V148,0)</f>
        <v>1.1642710472279263</v>
      </c>
      <c r="Z148" s="4">
        <f>$D$144</f>
        <v>17010000000.000002</v>
      </c>
      <c r="AA148" s="3">
        <f>IFERROR(AB148/$V148,0)</f>
        <v>1.1478439425051334</v>
      </c>
      <c r="AB148" s="4">
        <f>$E$144</f>
        <v>16770000000</v>
      </c>
      <c r="AC148" s="3">
        <f>IFERROR(AD148/$V148,0)</f>
        <v>1.2573579739904175</v>
      </c>
      <c r="AD148" s="4">
        <f>$F$144</f>
        <v>18370000000</v>
      </c>
    </row>
    <row r="149" spans="1:30" ht="13.5">
      <c r="A149" t="s">
        <v>135</v>
      </c>
      <c r="B149" s="4">
        <v>6270000000</v>
      </c>
      <c r="C149" s="4">
        <v>7250000000</v>
      </c>
      <c r="D149" s="4">
        <v>12980000000</v>
      </c>
      <c r="E149" s="4">
        <v>12630000000</v>
      </c>
      <c r="F149" s="4">
        <v>12470000000</v>
      </c>
      <c r="H149" t="s">
        <f>$A$145</f>
        <v>131</v>
      </c>
      <c r="I149" s="3">
        <f>IFERROR(J149/$J$167,0)</f>
        <v>0.50439238653001461</v>
      </c>
      <c r="J149" s="4">
        <f>$B$145</f>
        <v>13780000000</v>
      </c>
      <c r="K149" s="3">
        <f>IFERROR(L149/$L$167,0)</f>
        <v>0.6570083303151032</v>
      </c>
      <c r="L149" s="4">
        <f>$C$145</f>
        <v>18140000000</v>
      </c>
      <c r="M149" s="3">
        <f>IFERROR(N149/$N$167,0)</f>
        <v>0.34917676296986644</v>
      </c>
      <c r="N149" s="4">
        <f>$D$145</f>
        <v>11240000000</v>
      </c>
      <c r="O149" s="3">
        <f>IFERROR(P149/$P$167,0)</f>
        <v>0.34260659207741156</v>
      </c>
      <c r="P149" s="4">
        <f>$E$145</f>
        <v>11330000000</v>
      </c>
      <c r="Q149" s="3">
        <f>IFERROR(R149/$R$167,0)</f>
        <v>0.35724616719699159</v>
      </c>
      <c r="R149" s="4">
        <f>$F$145</f>
        <v>12350000000</v>
      </c>
      <c r="T149" t="s">
        <f>$A$145</f>
        <v>131</v>
      </c>
      <c r="U149" s="3">
        <f>IFERROR(V149/$V149,0)</f>
        <v>1</v>
      </c>
      <c r="V149" s="4">
        <f>$B$145</f>
        <v>13780000000</v>
      </c>
      <c r="W149" s="3">
        <f>IFERROR(X149/$V149,0)</f>
        <v>1.316400580551524</v>
      </c>
      <c r="X149" s="4">
        <f>$C$145</f>
        <v>18140000000</v>
      </c>
      <c r="Y149" s="3">
        <f>IFERROR(Z149/$V149,0)</f>
        <v>0.81567489114658931</v>
      </c>
      <c r="Z149" s="4">
        <f>$D$145</f>
        <v>11240000000</v>
      </c>
      <c r="AA149" s="3">
        <f>IFERROR(AB149/$V149,0)</f>
        <v>0.82220609579100146</v>
      </c>
      <c r="AB149" s="4">
        <f>$E$145</f>
        <v>11330000000</v>
      </c>
      <c r="AC149" s="3">
        <f>IFERROR(AD149/$V149,0)</f>
        <v>0.89622641509433965</v>
      </c>
      <c r="AD149" s="4">
        <f>$F$145</f>
        <v>12350000000</v>
      </c>
    </row>
    <row r="150" spans="1:30" ht="13.5">
      <c r="A150" t="s">
        <v>136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H150" t="s">
        <f>$A$146</f>
        <v>132</v>
      </c>
      <c r="I150" s="3">
        <f>IFERROR(J150/$J$167,0)</f>
        <v>0.50439238653001461</v>
      </c>
      <c r="J150" s="4">
        <f>$B$146</f>
        <v>13780000000</v>
      </c>
      <c r="K150" s="3">
        <f>IFERROR(L150/$L$167,0)</f>
        <v>0.6570083303151032</v>
      </c>
      <c r="L150" s="4">
        <f>$C$146</f>
        <v>18140000000</v>
      </c>
      <c r="M150" s="3">
        <f>IFERROR(N150/$N$167,0)</f>
        <v>0.34917676296986644</v>
      </c>
      <c r="N150" s="4">
        <f>$D$146</f>
        <v>11240000000</v>
      </c>
      <c r="O150" s="3">
        <f>IFERROR(P150/$P$167,0)</f>
        <v>0.34260659207741156</v>
      </c>
      <c r="P150" s="4">
        <f>$E$146</f>
        <v>11330000000</v>
      </c>
      <c r="Q150" s="3">
        <f>IFERROR(R150/$R$167,0)</f>
        <v>0.35724616719699159</v>
      </c>
      <c r="R150" s="4">
        <f>$F$146</f>
        <v>12350000000</v>
      </c>
      <c r="T150" t="s">
        <f>$A$146</f>
        <v>132</v>
      </c>
      <c r="U150" s="3">
        <f>IFERROR(V150/$V150,0)</f>
        <v>1</v>
      </c>
      <c r="V150" s="4">
        <f>$B$146</f>
        <v>13780000000</v>
      </c>
      <c r="W150" s="3">
        <f>IFERROR(X150/$V150,0)</f>
        <v>1.316400580551524</v>
      </c>
      <c r="X150" s="4">
        <f>$C$146</f>
        <v>18140000000</v>
      </c>
      <c r="Y150" s="3">
        <f>IFERROR(Z150/$V150,0)</f>
        <v>0.81567489114658931</v>
      </c>
      <c r="Z150" s="4">
        <f>$D$146</f>
        <v>11240000000</v>
      </c>
      <c r="AA150" s="3">
        <f>IFERROR(AB150/$V150,0)</f>
        <v>0.82220609579100146</v>
      </c>
      <c r="AB150" s="4">
        <f>$E$146</f>
        <v>11330000000</v>
      </c>
      <c r="AC150" s="3">
        <f>IFERROR(AD150/$V150,0)</f>
        <v>0.89622641509433965</v>
      </c>
      <c r="AD150" s="4">
        <f>$F$146</f>
        <v>12350000000</v>
      </c>
    </row>
    <row r="151" spans="1:30" ht="13.5">
      <c r="A151" t="s">
        <v>137</v>
      </c>
      <c r="B151" s="4">
        <v>68060000000</v>
      </c>
      <c r="C151" s="4">
        <v>87290000000</v>
      </c>
      <c r="D151" s="4">
        <v>84580000000</v>
      </c>
      <c r="E151" s="4">
        <v>86600000000</v>
      </c>
      <c r="F151" s="4">
        <v>90400000000</v>
      </c>
      <c r="H151" t="s">
        <f>$A$147</f>
        <v>133</v>
      </c>
      <c r="I151" s="3">
        <f>IFERROR(J151/$J$167,0)</f>
        <v>0</v>
      </c>
      <c r="J151" s="4">
        <f>$B$147</f>
        <v>0</v>
      </c>
      <c r="K151" s="3">
        <f>IFERROR(L151/$L$167,0)</f>
        <v>0</v>
      </c>
      <c r="L151" s="4">
        <f>$C$147</f>
        <v>0</v>
      </c>
      <c r="M151" s="3">
        <f>IFERROR(N151/$N$167,0)</f>
        <v>0</v>
      </c>
      <c r="N151" s="4">
        <f>$D$147</f>
        <v>0</v>
      </c>
      <c r="O151" s="3">
        <f>IFERROR(P151/$P$167,0)</f>
        <v>0</v>
      </c>
      <c r="P151" s="4">
        <f>$E$147</f>
        <v>0</v>
      </c>
      <c r="Q151" s="3">
        <f>IFERROR(R151/$R$167,0)</f>
        <v>0</v>
      </c>
      <c r="R151" s="4">
        <f>$F$147</f>
        <v>0</v>
      </c>
      <c r="T151" t="s">
        <f>$A$147</f>
        <v>133</v>
      </c>
      <c r="U151" s="3">
        <f>IFERROR(V151/$V151,0)</f>
        <v>0</v>
      </c>
      <c r="V151" s="4">
        <f>$B$147</f>
        <v>0</v>
      </c>
      <c r="W151" s="3">
        <f>IFERROR(X151/$V151,0)</f>
        <v>0</v>
      </c>
      <c r="X151" s="4">
        <f>$C$147</f>
        <v>0</v>
      </c>
      <c r="Y151" s="3">
        <f>IFERROR(Z151/$V151,0)</f>
        <v>0</v>
      </c>
      <c r="Z151" s="4">
        <f>$D$147</f>
        <v>0</v>
      </c>
      <c r="AA151" s="3">
        <f>IFERROR(AB151/$V151,0)</f>
        <v>0</v>
      </c>
      <c r="AB151" s="4">
        <f>$E$147</f>
        <v>0</v>
      </c>
      <c r="AC151" s="3">
        <f>IFERROR(AD151/$V151,0)</f>
        <v>0</v>
      </c>
      <c r="AD151" s="4">
        <f>$F$147</f>
        <v>0</v>
      </c>
    </row>
    <row r="152" spans="1:30" ht="13.5">
      <c r="A152" t="s">
        <v>138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134</v>
      </c>
      <c r="I152" s="3">
        <f>IFERROR(J152/$J$167,0)</f>
        <v>0.22950219619326501</v>
      </c>
      <c r="J152" s="4">
        <f>$B$148</f>
        <v>6270000000</v>
      </c>
      <c r="K152" s="3">
        <f>IFERROR(L152/$L$167,0)</f>
        <v>0.2625860195581311</v>
      </c>
      <c r="L152" s="4">
        <f>$C$148</f>
        <v>7250000000</v>
      </c>
      <c r="M152" s="3">
        <f>IFERROR(N152/$N$167,0)</f>
        <v>0.4032308170239205</v>
      </c>
      <c r="N152" s="4">
        <f>$D$148</f>
        <v>12980000000</v>
      </c>
      <c r="O152" s="3">
        <f>IFERROR(P152/$P$167,0)</f>
        <v>0.38191714544904748</v>
      </c>
      <c r="P152" s="4">
        <f>$E$148</f>
        <v>12630000000</v>
      </c>
      <c r="Q152" s="3">
        <f>IFERROR(R152/$R$167,0)</f>
        <v>0.36071738501590977</v>
      </c>
      <c r="R152" s="4">
        <f>$F$148</f>
        <v>12470000000</v>
      </c>
      <c r="T152" t="s">
        <f>$A$148</f>
        <v>134</v>
      </c>
      <c r="U152" s="3">
        <f>IFERROR(V152/$V152,0)</f>
        <v>1</v>
      </c>
      <c r="V152" s="4">
        <f>$B$148</f>
        <v>6270000000</v>
      </c>
      <c r="W152" s="3">
        <f>IFERROR(X152/$V152,0)</f>
        <v>1.1562998405103668</v>
      </c>
      <c r="X152" s="4">
        <f>$C$148</f>
        <v>7250000000</v>
      </c>
      <c r="Y152" s="3">
        <f>IFERROR(Z152/$V152,0)</f>
        <v>2.0701754385964914</v>
      </c>
      <c r="Z152" s="4">
        <f>$D$148</f>
        <v>12980000000</v>
      </c>
      <c r="AA152" s="3">
        <f>IFERROR(AB152/$V152,0)</f>
        <v>2.0143540669856459</v>
      </c>
      <c r="AB152" s="4">
        <f>$E$148</f>
        <v>12630000000</v>
      </c>
      <c r="AC152" s="3">
        <f>IFERROR(AD152/$V152,0)</f>
        <v>1.9888357256778308</v>
      </c>
      <c r="AD152" s="4">
        <f>$F$148</f>
        <v>12470000000</v>
      </c>
    </row>
    <row r="153" spans="1:30" ht="13.5">
      <c r="A153" t="s">
        <v>139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135</v>
      </c>
      <c r="I153" s="3">
        <f>IFERROR(J153/$J$167,0)</f>
        <v>0.22950219619326501</v>
      </c>
      <c r="J153" s="4">
        <f>$B$149</f>
        <v>6270000000</v>
      </c>
      <c r="K153" s="3">
        <f>IFERROR(L153/$L$167,0)</f>
        <v>0.2625860195581311</v>
      </c>
      <c r="L153" s="4">
        <f>$C$149</f>
        <v>7250000000</v>
      </c>
      <c r="M153" s="3">
        <f>IFERROR(N153/$N$167,0)</f>
        <v>0.4032308170239205</v>
      </c>
      <c r="N153" s="4">
        <f>$D$149</f>
        <v>12980000000</v>
      </c>
      <c r="O153" s="3">
        <f>IFERROR(P153/$P$167,0)</f>
        <v>0.38191714544904748</v>
      </c>
      <c r="P153" s="4">
        <f>$E$149</f>
        <v>12630000000</v>
      </c>
      <c r="Q153" s="3">
        <f>IFERROR(R153/$R$167,0)</f>
        <v>0.36071738501590977</v>
      </c>
      <c r="R153" s="4">
        <f>$F$149</f>
        <v>12470000000</v>
      </c>
      <c r="T153" t="s">
        <f>$A$149</f>
        <v>135</v>
      </c>
      <c r="U153" s="3">
        <f>IFERROR(V153/$V153,0)</f>
        <v>1</v>
      </c>
      <c r="V153" s="4">
        <f>$B$149</f>
        <v>6270000000</v>
      </c>
      <c r="W153" s="3">
        <f>IFERROR(X153/$V153,0)</f>
        <v>1.1562998405103668</v>
      </c>
      <c r="X153" s="4">
        <f>$C$149</f>
        <v>7250000000</v>
      </c>
      <c r="Y153" s="3">
        <f>IFERROR(Z153/$V153,0)</f>
        <v>2.0701754385964914</v>
      </c>
      <c r="Z153" s="4">
        <f>$D$149</f>
        <v>12980000000</v>
      </c>
      <c r="AA153" s="3">
        <f>IFERROR(AB153/$V153,0)</f>
        <v>2.0143540669856459</v>
      </c>
      <c r="AB153" s="4">
        <f>$E$149</f>
        <v>12630000000</v>
      </c>
      <c r="AC153" s="3">
        <f>IFERROR(AD153/$V153,0)</f>
        <v>1.9888357256778308</v>
      </c>
      <c r="AD153" s="4">
        <f>$F$149</f>
        <v>12470000000</v>
      </c>
    </row>
    <row r="154" spans="1:30" ht="13.5">
      <c r="A154" t="s">
        <v>140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136</v>
      </c>
      <c r="I154" s="3">
        <f>IFERROR(J154/$J$167,0)</f>
        <v>0</v>
      </c>
      <c r="J154" s="4">
        <f>$B$150</f>
        <v>0</v>
      </c>
      <c r="K154" s="3">
        <f>IFERROR(L154/$L$167,0)</f>
        <v>0</v>
      </c>
      <c r="L154" s="4">
        <f>$C$150</f>
        <v>0</v>
      </c>
      <c r="M154" s="3">
        <f>IFERROR(N154/$N$167,0)</f>
        <v>0</v>
      </c>
      <c r="N154" s="4">
        <f>$D$150</f>
        <v>0</v>
      </c>
      <c r="O154" s="3">
        <f>IFERROR(P154/$P$167,0)</f>
        <v>0</v>
      </c>
      <c r="P154" s="4">
        <f>$E$150</f>
        <v>0</v>
      </c>
      <c r="Q154" s="3">
        <f>IFERROR(R154/$R$167,0)</f>
        <v>0</v>
      </c>
      <c r="R154" s="4">
        <f>$F$150</f>
        <v>0</v>
      </c>
      <c r="T154" t="s">
        <f>$A$150</f>
        <v>136</v>
      </c>
      <c r="U154" s="3">
        <f>IFERROR(V154/$V154,0)</f>
        <v>0</v>
      </c>
      <c r="V154" s="4">
        <f>$B$150</f>
        <v>0</v>
      </c>
      <c r="W154" s="3">
        <f>IFERROR(X154/$V154,0)</f>
        <v>0</v>
      </c>
      <c r="X154" s="4">
        <f>$C$150</f>
        <v>0</v>
      </c>
      <c r="Y154" s="3">
        <f>IFERROR(Z154/$V154,0)</f>
        <v>0</v>
      </c>
      <c r="Z154" s="4">
        <f>$D$150</f>
        <v>0</v>
      </c>
      <c r="AA154" s="3">
        <f>IFERROR(AB154/$V154,0)</f>
        <v>0</v>
      </c>
      <c r="AB154" s="4">
        <f>$E$150</f>
        <v>0</v>
      </c>
      <c r="AC154" s="3">
        <f>IFERROR(AD154/$V154,0)</f>
        <v>0</v>
      </c>
      <c r="AD154" s="4">
        <f>$F$150</f>
        <v>0</v>
      </c>
    </row>
    <row r="155" spans="1:30" ht="13.5">
      <c r="A155" t="s">
        <v>141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137</v>
      </c>
      <c r="I155" s="3">
        <f>IFERROR(J155/$J$167,0)</f>
        <v>2.4912152269399708</v>
      </c>
      <c r="J155" s="4">
        <f>$B$151</f>
        <v>68060000000</v>
      </c>
      <c r="K155" s="3">
        <f>IFERROR(L155/$L$167,0)</f>
        <v>3.1615356754798984</v>
      </c>
      <c r="L155" s="4">
        <f>$C$151</f>
        <v>87290000000</v>
      </c>
      <c r="M155" s="3">
        <f>IFERROR(N155/$N$167,0)</f>
        <v>2.6275240757999381</v>
      </c>
      <c r="N155" s="4">
        <f>$D$151</f>
        <v>84580000000</v>
      </c>
      <c r="O155" s="3">
        <f>IFERROR(P155/$P$167,0)</f>
        <v>2.6186876322951314</v>
      </c>
      <c r="P155" s="4">
        <f>$E$151</f>
        <v>86600000000</v>
      </c>
      <c r="Q155" s="3">
        <f>IFERROR(R155/$R$167,0)</f>
        <v>2.6149840902516632</v>
      </c>
      <c r="R155" s="4">
        <f>$F$151</f>
        <v>90400000000</v>
      </c>
      <c r="T155" t="s">
        <f>$A$151</f>
        <v>137</v>
      </c>
      <c r="U155" s="3">
        <f>IFERROR(V155/$V155,0)</f>
        <v>1</v>
      </c>
      <c r="V155" s="4">
        <f>$B$151</f>
        <v>68060000000</v>
      </c>
      <c r="W155" s="3">
        <f>IFERROR(X155/$V155,0)</f>
        <v>1.2825448133999413</v>
      </c>
      <c r="X155" s="4">
        <f>$C$151</f>
        <v>87290000000</v>
      </c>
      <c r="Y155" s="3">
        <f>IFERROR(Z155/$V155,0)</f>
        <v>1.2427270055833088</v>
      </c>
      <c r="Z155" s="4">
        <f>$D$151</f>
        <v>84580000000</v>
      </c>
      <c r="AA155" s="3">
        <f>IFERROR(AB155/$V155,0)</f>
        <v>1.2724066999706141</v>
      </c>
      <c r="AB155" s="4">
        <f>$E$151</f>
        <v>86600000000</v>
      </c>
      <c r="AC155" s="3">
        <f>IFERROR(AD155/$V155,0)</f>
        <v>1.3282397884219805</v>
      </c>
      <c r="AD155" s="4">
        <f>$F$151</f>
        <v>90400000000</v>
      </c>
    </row>
    <row r="156" spans="1:30" ht="13.5">
      <c r="A156" t="s">
        <v>142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H156" t="s">
        <f>$A$153</f>
        <v>139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139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30" ht="13.5">
      <c r="A157" t="s">
        <v>143</v>
      </c>
      <c r="B157" s="4">
        <v>25790000000</v>
      </c>
      <c r="C157" s="4">
        <v>25840000000</v>
      </c>
      <c r="D157" s="4">
        <v>29900000000</v>
      </c>
      <c r="E157" s="4">
        <v>30760000000</v>
      </c>
      <c r="F157" s="4">
        <v>32220000000</v>
      </c>
      <c r="H157" t="s">
        <f>$A$154</f>
        <v>140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140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30" ht="13.5">
      <c r="A158" t="s">
        <v>144</v>
      </c>
      <c r="B158" s="4">
        <v>18680000000</v>
      </c>
      <c r="C158" s="4">
        <v>18790000000</v>
      </c>
      <c r="D158" s="4">
        <v>18960000000</v>
      </c>
      <c r="E158" s="4">
        <v>19120000000</v>
      </c>
      <c r="F158" s="4">
        <v>19270000000</v>
      </c>
      <c r="H158" t="s">
        <f>$A$155</f>
        <v>141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</v>
      </c>
      <c r="R158" s="4">
        <f>$F$155</f>
        <v>0</v>
      </c>
      <c r="T158" t="s">
        <f>$A$155</f>
        <v>141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30" ht="13.5">
      <c r="A159" t="s">
        <v>145</v>
      </c>
      <c r="B159" s="4">
        <v>12070000000</v>
      </c>
      <c r="C159" s="4">
        <v>12030000000</v>
      </c>
      <c r="D159" s="4">
        <v>14080000000</v>
      </c>
      <c r="E159" s="4">
        <v>14770000000</v>
      </c>
      <c r="F159" s="4">
        <v>16270000000</v>
      </c>
      <c r="H159" t="s">
        <f>$A$156</f>
        <v>142</v>
      </c>
      <c r="I159" s="3">
        <f>IFERROR(J159/$J$167,0)</f>
        <v>0</v>
      </c>
      <c r="J159" s="4">
        <f>$B$156</f>
        <v>0</v>
      </c>
      <c r="K159" s="3">
        <f>IFERROR(L159/$L$167,0)</f>
        <v>0</v>
      </c>
      <c r="L159" s="4">
        <f>$C$156</f>
        <v>0</v>
      </c>
      <c r="M159" s="3">
        <f>IFERROR(N159/$N$167,0)</f>
        <v>0</v>
      </c>
      <c r="N159" s="4">
        <f>$D$156</f>
        <v>0</v>
      </c>
      <c r="O159" s="3">
        <f>IFERROR(P159/$P$167,0)</f>
        <v>0</v>
      </c>
      <c r="P159" s="4">
        <f>$E$156</f>
        <v>0</v>
      </c>
      <c r="Q159" s="3">
        <f>IFERROR(R159/$R$167,0)</f>
        <v>0</v>
      </c>
      <c r="R159" s="4">
        <f>$F$156</f>
        <v>0</v>
      </c>
      <c r="T159" t="s">
        <f>$A$156</f>
        <v>142</v>
      </c>
      <c r="U159" s="3">
        <f>IFERROR(V159/$V159,0)</f>
        <v>0</v>
      </c>
      <c r="V159" s="4">
        <f>$B$156</f>
        <v>0</v>
      </c>
      <c r="W159" s="3">
        <f>IFERROR(X159/$V159,0)</f>
        <v>0</v>
      </c>
      <c r="X159" s="4">
        <f>$C$156</f>
        <v>0</v>
      </c>
      <c r="Y159" s="3">
        <f>IFERROR(Z159/$V159,0)</f>
        <v>0</v>
      </c>
      <c r="Z159" s="4">
        <f>$D$156</f>
        <v>0</v>
      </c>
      <c r="AA159" s="3">
        <f>IFERROR(AB159/$V159,0)</f>
        <v>0</v>
      </c>
      <c r="AB159" s="4">
        <f>$E$156</f>
        <v>0</v>
      </c>
      <c r="AC159" s="3">
        <f>IFERROR(AD159/$V159,0)</f>
        <v>0</v>
      </c>
      <c r="AD159" s="4">
        <f>$F$156</f>
        <v>0</v>
      </c>
    </row>
    <row r="160" spans="1:30" ht="13.5">
      <c r="A160" t="s">
        <v>146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144</v>
      </c>
      <c r="I160" s="3">
        <f>IFERROR(J160/$J$167,0)</f>
        <v>0.68374816983894582</v>
      </c>
      <c r="J160" s="4">
        <f>$B$158</f>
        <v>18680000000</v>
      </c>
      <c r="K160" s="3">
        <f>IFERROR(L160/$L$167,0)</f>
        <v>0.68055052517203907</v>
      </c>
      <c r="L160" s="4">
        <f>$C$158</f>
        <v>18790000000</v>
      </c>
      <c r="M160" s="3">
        <f>IFERROR(N160/$N$167,0)</f>
        <v>0.58900279589934768</v>
      </c>
      <c r="N160" s="4">
        <f>$D$158</f>
        <v>18960000000</v>
      </c>
      <c r="O160" s="3">
        <f>IFERROR(P160/$P$167,0)</f>
        <v>0.57816752343513755</v>
      </c>
      <c r="P160" s="4">
        <f>$E$158</f>
        <v>19120000000</v>
      </c>
      <c r="Q160" s="3">
        <f>IFERROR(R160/$R$167,0)</f>
        <v>0.55741972808793749</v>
      </c>
      <c r="R160" s="4">
        <f>$F$158</f>
        <v>19270000000</v>
      </c>
      <c r="T160" t="s">
        <f>$A$158</f>
        <v>144</v>
      </c>
      <c r="U160" s="3">
        <f>IFERROR(V160/$V160,0)</f>
        <v>1</v>
      </c>
      <c r="V160" s="4">
        <f>$B$158</f>
        <v>18680000000</v>
      </c>
      <c r="W160" s="3">
        <f>IFERROR(X160/$V160,0)</f>
        <v>1.0058886509635974</v>
      </c>
      <c r="X160" s="4">
        <f>$C$158</f>
        <v>18790000000</v>
      </c>
      <c r="Y160" s="3">
        <f>IFERROR(Z160/$V160,0)</f>
        <v>1.0149892933618843</v>
      </c>
      <c r="Z160" s="4">
        <f>$D$158</f>
        <v>18960000000</v>
      </c>
      <c r="AA160" s="3">
        <f>IFERROR(AB160/$V160,0)</f>
        <v>1.0235546038543897</v>
      </c>
      <c r="AB160" s="4">
        <f>$E$158</f>
        <v>19120000000</v>
      </c>
      <c r="AC160" s="3">
        <f>IFERROR(AD160/$V160,0)</f>
        <v>1.0315845824411134</v>
      </c>
      <c r="AD160" s="4">
        <f>$F$158</f>
        <v>19270000000</v>
      </c>
    </row>
    <row r="161" spans="1:30" ht="13.5">
      <c r="A161" t="s">
        <v>147</v>
      </c>
      <c r="B161" s="4">
        <v>-40000000</v>
      </c>
      <c r="C161" s="4">
        <v>-30000000</v>
      </c>
      <c r="D161" s="4">
        <v>-23000000</v>
      </c>
      <c r="E161" s="4">
        <v>-33000000</v>
      </c>
      <c r="F161" s="4">
        <v>-27000000</v>
      </c>
      <c r="H161" t="s">
        <f>$A$159</f>
        <v>145</v>
      </c>
      <c r="I161" s="3">
        <f>IFERROR(J161/$J$167,0)</f>
        <v>0.44180087847730598</v>
      </c>
      <c r="J161" s="4">
        <f>$B$159</f>
        <v>12070000000</v>
      </c>
      <c r="K161" s="3">
        <f>IFERROR(L161/$L$167,0)</f>
        <v>0.43571169865990583</v>
      </c>
      <c r="L161" s="4">
        <f>$C$159</f>
        <v>12030000000</v>
      </c>
      <c r="M161" s="3">
        <f>IFERROR(N161/$N$167,0)</f>
        <v>0.43740292016154092</v>
      </c>
      <c r="N161" s="4">
        <f>$D$159</f>
        <v>14080000000</v>
      </c>
      <c r="O161" s="3">
        <f>IFERROR(P161/$P$167,0)</f>
        <v>0.44662836407620199</v>
      </c>
      <c r="P161" s="4">
        <f>$E$159</f>
        <v>14770000000</v>
      </c>
      <c r="Q161" s="3">
        <f>IFERROR(R161/$R$167,0)</f>
        <v>0.47063928261498411</v>
      </c>
      <c r="R161" s="4">
        <f>$F$159</f>
        <v>16270000000</v>
      </c>
      <c r="T161" t="s">
        <f>$A$159</f>
        <v>145</v>
      </c>
      <c r="U161" s="3">
        <f>IFERROR(V161/$V161,0)</f>
        <v>1</v>
      </c>
      <c r="V161" s="4">
        <f>$B$159</f>
        <v>12070000000</v>
      </c>
      <c r="W161" s="3">
        <f>IFERROR(X161/$V161,0)</f>
        <v>0.9966859983429992</v>
      </c>
      <c r="X161" s="4">
        <f>$C$159</f>
        <v>12030000000</v>
      </c>
      <c r="Y161" s="3">
        <f>IFERROR(Z161/$V161,0)</f>
        <v>1.1665285832642915</v>
      </c>
      <c r="Z161" s="4">
        <f>$D$159</f>
        <v>14080000000</v>
      </c>
      <c r="AA161" s="3">
        <f>IFERROR(AB161/$V161,0)</f>
        <v>1.2236951118475559</v>
      </c>
      <c r="AB161" s="4">
        <f>$E$159</f>
        <v>14770000000</v>
      </c>
      <c r="AC161" s="3">
        <f>IFERROR(AD161/$V161,0)</f>
        <v>1.3479701739850869</v>
      </c>
      <c r="AD161" s="4">
        <f>$F$159</f>
        <v>16270000000</v>
      </c>
    </row>
    <row r="162" spans="1:30" ht="13.5">
      <c r="A162" t="s">
        <v>148</v>
      </c>
      <c r="B162" s="4">
        <v>0</v>
      </c>
      <c r="C162" s="4">
        <v>-3000000</v>
      </c>
      <c r="D162" s="4">
        <v>9000000</v>
      </c>
      <c r="E162" s="4">
        <v>0</v>
      </c>
      <c r="F162" s="4">
        <v>0</v>
      </c>
      <c r="H162" t="s">
        <f>$A$162</f>
        <v>148</v>
      </c>
      <c r="I162" s="3">
        <f>IFERROR(J162/$J$167,0)</f>
        <v>0</v>
      </c>
      <c r="J162" s="4">
        <f>$B$162</f>
        <v>0</v>
      </c>
      <c r="K162" s="3">
        <f>IFERROR(L162/$L$167,0)</f>
        <v>-0.00010865628395508874</v>
      </c>
      <c r="L162" s="4">
        <f>$C$162</f>
        <v>-3000000</v>
      </c>
      <c r="M162" s="3">
        <f>IFERROR(N162/$N$167,0)</f>
        <v>0.00027958993476234859</v>
      </c>
      <c r="N162" s="4">
        <f>$D$162</f>
        <v>9000000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148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-3000000</v>
      </c>
      <c r="Y162" s="3">
        <f>IFERROR(Z162/$V162,0)</f>
        <v>0</v>
      </c>
      <c r="Z162" s="4">
        <f>$D$162</f>
        <v>9000000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30" ht="13.5">
      <c r="A163" t="s">
        <v>149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149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149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30" ht="13.5">
      <c r="A164" t="s">
        <v>150</v>
      </c>
      <c r="B164" s="4">
        <v>-2330000000</v>
      </c>
      <c r="C164" s="4">
        <v>-2330000000</v>
      </c>
      <c r="D164" s="4">
        <v>-123000000</v>
      </c>
      <c r="E164" s="4">
        <v>-123000000</v>
      </c>
      <c r="F164" s="4">
        <v>-123000000</v>
      </c>
      <c r="H164" t="s">
        <f>$A$165</f>
        <v>151</v>
      </c>
      <c r="I164" s="3">
        <f>IFERROR(J164/$J$167,0)</f>
        <v>0</v>
      </c>
      <c r="J164" s="4">
        <f>$B$165</f>
        <v>0</v>
      </c>
      <c r="K164" s="3">
        <f>IFERROR(L164/$L$167,0)</f>
        <v>0</v>
      </c>
      <c r="L164" s="4">
        <f>$C$165</f>
        <v>0</v>
      </c>
      <c r="M164" s="3">
        <f>IFERROR(N164/$N$167,0)</f>
        <v>0</v>
      </c>
      <c r="N164" s="4">
        <f>$D$165</f>
        <v>0</v>
      </c>
      <c r="O164" s="3">
        <f>IFERROR(P164/$P$167,0)</f>
        <v>0</v>
      </c>
      <c r="P164" s="4">
        <f>$E$165</f>
        <v>0</v>
      </c>
      <c r="Q164" s="3">
        <f>IFERROR(R164/$R$167,0)</f>
        <v>0</v>
      </c>
      <c r="R164" s="4">
        <f>$F$165</f>
        <v>0</v>
      </c>
      <c r="T164" t="s">
        <f>$A$165</f>
        <v>151</v>
      </c>
      <c r="U164" s="3">
        <f>IFERROR(V164/$V164,0)</f>
        <v>0</v>
      </c>
      <c r="V164" s="4">
        <f>$B$165</f>
        <v>0</v>
      </c>
      <c r="W164" s="3">
        <f>IFERROR(X164/$V164,0)</f>
        <v>0</v>
      </c>
      <c r="X164" s="4">
        <f>$C$165</f>
        <v>0</v>
      </c>
      <c r="Y164" s="3">
        <f>IFERROR(Z164/$V164,0)</f>
        <v>0</v>
      </c>
      <c r="Z164" s="4">
        <f>$D$165</f>
        <v>0</v>
      </c>
      <c r="AA164" s="3">
        <f>IFERROR(AB164/$V164,0)</f>
        <v>0</v>
      </c>
      <c r="AB164" s="4">
        <f>$E$165</f>
        <v>0</v>
      </c>
      <c r="AC164" s="3">
        <f>IFERROR(AD164/$V164,0)</f>
        <v>0</v>
      </c>
      <c r="AD164" s="4">
        <f>$F$165</f>
        <v>0</v>
      </c>
    </row>
    <row r="165" spans="1:30" ht="13.5">
      <c r="A165" t="s">
        <v>151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H165" t="s">
        <f>$A$167</f>
        <v>154</v>
      </c>
      <c r="I165" s="3">
        <f>IFERROR(J165/$J$167,0)</f>
        <v>0</v>
      </c>
      <c r="J165" s="4">
        <f>$B$167</f>
        <v>0</v>
      </c>
      <c r="K165" s="3">
        <f>IFERROR(L165/$L$167,0)</f>
        <v>0</v>
      </c>
      <c r="L165" s="4">
        <f>$C$167</f>
        <v>0</v>
      </c>
      <c r="M165" s="3">
        <f>IFERROR(N165/$N$167,0)</f>
        <v>0</v>
      </c>
      <c r="N165" s="4">
        <f>$D$167</f>
        <v>0</v>
      </c>
      <c r="O165" s="3">
        <f>IFERROR(P165/$P$167,0)</f>
        <v>0</v>
      </c>
      <c r="P165" s="4">
        <f>$E$167</f>
        <v>0</v>
      </c>
      <c r="Q165" s="3">
        <f>IFERROR(R165/$R$167,0)</f>
        <v>0</v>
      </c>
      <c r="R165" s="4">
        <f>$F$167</f>
        <v>0</v>
      </c>
      <c r="T165" t="s">
        <f>$A$167</f>
        <v>154</v>
      </c>
      <c r="U165" s="3">
        <f>IFERROR(V165/$V165,0)</f>
        <v>0</v>
      </c>
      <c r="V165" s="4">
        <f>$B$167</f>
        <v>0</v>
      </c>
      <c r="W165" s="3">
        <f>IFERROR(X165/$V165,0)</f>
        <v>0</v>
      </c>
      <c r="X165" s="4">
        <f>$C$167</f>
        <v>0</v>
      </c>
      <c r="Y165" s="3">
        <f>IFERROR(Z165/$V165,0)</f>
        <v>0</v>
      </c>
      <c r="Z165" s="4">
        <f>$D$167</f>
        <v>0</v>
      </c>
      <c r="AA165" s="3">
        <f>IFERROR(AB165/$V165,0)</f>
        <v>0</v>
      </c>
      <c r="AB165" s="4">
        <f>$E$167</f>
        <v>0</v>
      </c>
      <c r="AC165" s="3">
        <f>IFERROR(AD165/$V165,0)</f>
        <v>0</v>
      </c>
      <c r="AD165" s="4">
        <f>$F$167</f>
        <v>0</v>
      </c>
    </row>
    <row r="166" spans="1:30" ht="13.5">
      <c r="A166" t="s">
        <v>152</v>
      </c>
      <c r="B166" s="4">
        <v>25790000000</v>
      </c>
      <c r="C166" s="4">
        <v>25840000000</v>
      </c>
      <c r="D166" s="4">
        <v>29900000000</v>
      </c>
      <c r="E166" s="4">
        <v>30760000000</v>
      </c>
      <c r="F166" s="4">
        <v>32220000000</v>
      </c>
      <c r="H166" t="s">
        <f>$A$168</f>
        <v>153</v>
      </c>
      <c r="I166" s="3">
        <f>IFERROR(J166/$J$167,0)</f>
        <v>0.056002928257686678</v>
      </c>
      <c r="J166" s="4">
        <f>$B$168</f>
        <v>1530000000</v>
      </c>
      <c r="K166" s="3">
        <f>IFERROR(L166/$L$167,0)</f>
        <v>0.064469395146685982</v>
      </c>
      <c r="L166" s="4">
        <f>$C$168</f>
        <v>1780000000</v>
      </c>
      <c r="M166" s="3">
        <f>IFERROR(N166/$N$167,0)</f>
        <v>0.071140105622864255</v>
      </c>
      <c r="N166" s="4">
        <f>$D$168</f>
        <v>2290000000</v>
      </c>
      <c r="O166" s="3">
        <f>IFERROR(P166/$P$167,0)</f>
        <v>0.069851829452676137</v>
      </c>
      <c r="P166" s="4">
        <f>$E$168</f>
        <v>2310000000</v>
      </c>
      <c r="Q166" s="3">
        <f>IFERROR(R166/$R$167,0)</f>
        <v>0.067978015620480184</v>
      </c>
      <c r="R166" s="4">
        <f>$F$168</f>
        <v>2350000000</v>
      </c>
      <c r="T166" t="s">
        <f>$A$168</f>
        <v>153</v>
      </c>
      <c r="U166" s="3">
        <f>IFERROR(V166/$V166,0)</f>
        <v>1</v>
      </c>
      <c r="V166" s="4">
        <f>$B$168</f>
        <v>1530000000</v>
      </c>
      <c r="W166" s="3">
        <f>IFERROR(X166/$V166,0)</f>
        <v>1.1633986928104576</v>
      </c>
      <c r="X166" s="4">
        <f>$C$168</f>
        <v>1780000000</v>
      </c>
      <c r="Y166" s="3">
        <f>IFERROR(Z166/$V166,0)</f>
        <v>1.4967320261437909</v>
      </c>
      <c r="Z166" s="4">
        <f>$D$168</f>
        <v>2290000000</v>
      </c>
      <c r="AA166" s="3">
        <f>IFERROR(AB166/$V166,0)</f>
        <v>1.5098039215686274</v>
      </c>
      <c r="AB166" s="4">
        <f>$E$168</f>
        <v>2310000000</v>
      </c>
      <c r="AC166" s="3">
        <f>IFERROR(AD166/$V166,0)</f>
        <v>1.5359477124183007</v>
      </c>
      <c r="AD166" s="4">
        <f>$F$168</f>
        <v>2350000000</v>
      </c>
    </row>
    <row r="167" spans="1:30" ht="13.5">
      <c r="A167" t="s">
        <v>154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H167" t="s">
        <f>$A$169</f>
        <v>155</v>
      </c>
      <c r="I167" s="3">
        <f>IFERROR(J167/$J$167,0)</f>
        <v>1</v>
      </c>
      <c r="J167" s="4">
        <f>$B$169</f>
        <v>27320000000</v>
      </c>
      <c r="K167" s="3">
        <f>IFERROR(L167/$L$167,0)</f>
        <v>1</v>
      </c>
      <c r="L167" s="4">
        <f>$C$169</f>
        <v>27610000000</v>
      </c>
      <c r="M167" s="3">
        <f>IFERROR(N167/$N$167,0)</f>
        <v>1</v>
      </c>
      <c r="N167" s="4">
        <f>$D$169</f>
        <v>32189999999.999996</v>
      </c>
      <c r="O167" s="3">
        <f>IFERROR(P167/$P$167,0)</f>
        <v>1</v>
      </c>
      <c r="P167" s="4">
        <f>$E$169</f>
        <v>33070000000</v>
      </c>
      <c r="Q167" s="3">
        <f>IFERROR(R167/$R$167,0)</f>
        <v>1</v>
      </c>
      <c r="R167" s="4">
        <f>$F$169</f>
        <v>34570000000</v>
      </c>
      <c r="T167" t="s">
        <f>$A$169</f>
        <v>155</v>
      </c>
      <c r="U167" s="3">
        <f>IFERROR(V167/$V167,0)</f>
        <v>1</v>
      </c>
      <c r="V167" s="4">
        <f>$B$169</f>
        <v>27320000000</v>
      </c>
      <c r="W167" s="3">
        <f>IFERROR(X167/$V167,0)</f>
        <v>1.0106149341142021</v>
      </c>
      <c r="X167" s="4">
        <f>$C$169</f>
        <v>27610000000</v>
      </c>
      <c r="Y167" s="3">
        <f>IFERROR(Z167/$V167,0)</f>
        <v>1.1782576866764274</v>
      </c>
      <c r="Z167" s="4">
        <f>$D$169</f>
        <v>32189999999.999996</v>
      </c>
      <c r="AA167" s="3">
        <f>IFERROR(AB167/$V167,0)</f>
        <v>1.2104685212298683</v>
      </c>
      <c r="AB167" s="4">
        <f>$E$169</f>
        <v>33070000000</v>
      </c>
      <c r="AC167" s="3">
        <f>IFERROR(AD167/$V167,0)</f>
        <v>1.2653733528550513</v>
      </c>
      <c r="AD167" s="4">
        <f>$F$169</f>
        <v>34570000000</v>
      </c>
    </row>
    <row r="168" spans="1:30" ht="13.5">
      <c r="A168" t="s">
        <v>153</v>
      </c>
      <c r="B168" s="4">
        <v>1530000000</v>
      </c>
      <c r="C168" s="4">
        <v>1780000000</v>
      </c>
      <c r="D168" s="4">
        <v>2290000000</v>
      </c>
      <c r="E168" s="4">
        <v>2310000000</v>
      </c>
      <c r="F168" s="4">
        <v>2350000000</v>
      </c>
    </row>
    <row r="169" spans="1:30" ht="13.5">
      <c r="A169" t="s">
        <v>155</v>
      </c>
      <c r="B169" s="4">
        <v>27320000000</v>
      </c>
      <c r="C169" s="4">
        <v>27610000000</v>
      </c>
      <c r="D169" s="4">
        <v>32189999999.999996</v>
      </c>
      <c r="E169" s="4">
        <v>33070000000</v>
      </c>
      <c r="F169" s="4">
        <v>34570000000</v>
      </c>
    </row>
    <row r="170" spans="1:30" ht="13.5">
      <c r="A170" t="s">
        <v>156</v>
      </c>
      <c r="B170" s="4">
        <v>95380000000</v>
      </c>
      <c r="C170" s="4">
        <v>114900000000</v>
      </c>
      <c r="D170" s="4">
        <v>116770000000</v>
      </c>
      <c r="E170" s="4">
        <v>119670000000</v>
      </c>
      <c r="F170" s="4">
        <v>124980000000</v>
      </c>
    </row>
    <row r="177" spans="1:30" ht="13.23529411764706">
      <c r="H177" s="2" t="s">
        <v>158</v>
      </c>
      <c r="I177" s="9">
        <v>2015</v>
      </c>
      <c r="J177" s="9">
        <f>$B$90</f>
        <v>2015</v>
      </c>
      <c r="K177" s="9">
        <v>2016</v>
      </c>
      <c r="L177" s="9">
        <f>$C$90</f>
        <v>2016</v>
      </c>
      <c r="M177" s="9">
        <v>2017</v>
      </c>
      <c r="N177" s="9">
        <f>$D$90</f>
        <v>2017</v>
      </c>
      <c r="O177" s="9">
        <v>2018</v>
      </c>
      <c r="P177" s="9">
        <f>$E$90</f>
        <v>2018</v>
      </c>
      <c r="Q177" s="9">
        <v>2019</v>
      </c>
      <c r="R177" s="9">
        <f>$F$90</f>
        <v>2019</v>
      </c>
      <c r="T177" s="2" t="s">
        <v>159</v>
      </c>
      <c r="U177" s="9">
        <v>2015</v>
      </c>
      <c r="V177" s="9">
        <f>$B$90</f>
        <v>2015</v>
      </c>
      <c r="W177" s="9">
        <v>2016</v>
      </c>
      <c r="X177" s="9">
        <f>$C$90</f>
        <v>2016</v>
      </c>
      <c r="Y177" s="9">
        <v>2017</v>
      </c>
      <c r="Z177" s="9">
        <f>$D$90</f>
        <v>2017</v>
      </c>
      <c r="AA177" s="9">
        <v>2018</v>
      </c>
      <c r="AB177" s="9">
        <f>$E$90</f>
        <v>2018</v>
      </c>
      <c r="AC177" s="9">
        <v>2019</v>
      </c>
      <c r="AD177" s="9">
        <f>$F$90</f>
        <v>2019</v>
      </c>
    </row>
    <row r="178" spans="1:30" ht="13.23529411764706">
      <c r="A178" t="s">
        <v>157</v>
      </c>
      <c r="B178">
        <v>2015</v>
      </c>
      <c r="C178">
        <v>2016</v>
      </c>
      <c r="D178">
        <v>2017</v>
      </c>
      <c r="E178">
        <v>2018</v>
      </c>
      <c r="F178">
        <v>2019</v>
      </c>
      <c r="H178" t="s">
        <f>A27</f>
        <v>14</v>
      </c>
      <c r="I178" s="3">
        <f>IFERROR(J178/$J$178,0)</f>
        <v>1</v>
      </c>
      <c r="J178" s="4">
        <f>B27</f>
        <v>28330000000</v>
      </c>
      <c r="K178" s="3">
        <f>IFERROR(L178/$L$178,0)</f>
        <v>1</v>
      </c>
      <c r="L178" s="4">
        <f>C27</f>
        <v>32180000000</v>
      </c>
      <c r="M178" s="3">
        <f>IFERROR(N178/$N$178,0)</f>
        <v>1</v>
      </c>
      <c r="N178" s="4">
        <f>D27</f>
        <v>33369999999.999996</v>
      </c>
      <c r="O178" s="3">
        <f>IFERROR(P178/$P$178,0)</f>
        <v>1</v>
      </c>
      <c r="P178" s="4">
        <f>E27</f>
        <v>36090000000</v>
      </c>
      <c r="Q178" s="3">
        <f>IFERROR(R178/$R$178,0)</f>
        <v>1</v>
      </c>
      <c r="R178" s="4">
        <f>F27</f>
        <v>33670000000</v>
      </c>
      <c r="T178" t="s">
        <f>A27</f>
        <v>14</v>
      </c>
      <c r="U178" s="3">
        <f>IFERROR(V178/$V178,0)</f>
        <v>1</v>
      </c>
      <c r="V178" s="4">
        <f>B27</f>
        <v>28330000000</v>
      </c>
      <c r="W178" s="3">
        <f>IFERROR(X178/$V178,0)</f>
        <v>1.1358983409812919</v>
      </c>
      <c r="X178" s="4">
        <f>C27</f>
        <v>32180000000</v>
      </c>
      <c r="Y178" s="3">
        <f>IFERROR(Z178/$V178,0)</f>
        <v>1.1779032827391456</v>
      </c>
      <c r="Z178" s="4">
        <f>D27</f>
        <v>33369999999.999996</v>
      </c>
      <c r="AA178" s="3">
        <f>IFERROR(AB178/$V178,0)</f>
        <v>1.2739145781856689</v>
      </c>
      <c r="AB178" s="4">
        <f>E27</f>
        <v>36090000000</v>
      </c>
      <c r="AC178" s="3">
        <f>IFERROR(AD178/$V178,0)</f>
        <v>1.188492763854571</v>
      </c>
      <c r="AD178" s="4">
        <f>F27</f>
        <v>33670000000</v>
      </c>
    </row>
    <row r="179" spans="1:30" ht="13.23529411764706">
      <c r="A179" t="s">
        <v>160</v>
      </c>
      <c r="B179" s="4">
        <v>2250000000</v>
      </c>
      <c r="C179" s="4">
        <v>1200000000</v>
      </c>
      <c r="D179" s="4">
        <v>3880000000</v>
      </c>
      <c r="E179" s="4">
        <v>2080000000</v>
      </c>
      <c r="F179" s="4">
        <v>3030000000</v>
      </c>
      <c r="H179" t="s">
        <f>A178</f>
        <v>157</v>
      </c>
      <c r="I179" s="3">
        <f>IFERROR(J179/$J$178,0)</f>
        <v>7.1126014825273566e-08</v>
      </c>
      <c r="J179" s="4">
        <f>B178</f>
        <v>2015</v>
      </c>
      <c r="K179" s="3">
        <f>IFERROR(L179/$L$178,0)</f>
        <v>6.2647607209446866e-08</v>
      </c>
      <c r="L179" s="4">
        <f>C178</f>
        <v>2016</v>
      </c>
      <c r="M179" s="3">
        <f>IFERROR(N179/$N$178,0)</f>
        <v>6.0443512136649693e-08</v>
      </c>
      <c r="N179" s="4">
        <f>D178</f>
        <v>2017</v>
      </c>
      <c r="O179" s="3">
        <f>IFERROR(P179/$P$178,0)</f>
        <v>5.5915766140205043e-08</v>
      </c>
      <c r="P179" s="4">
        <f>E178</f>
        <v>2018</v>
      </c>
      <c r="Q179" s="3">
        <f>IFERROR(R179/$R$178,0)</f>
        <v>-1.9915231885306697e-12</v>
      </c>
      <c r="R179" s="4">
        <f>F28</f>
        <v>-0.067054585757827648</v>
      </c>
      <c r="T179" t="s">
        <f>A178</f>
        <v>157</v>
      </c>
      <c r="U179" s="3">
        <f>IFERROR(V179/$V179,0)</f>
        <v>1</v>
      </c>
      <c r="V179" s="4">
        <f>B178</f>
        <v>2015</v>
      </c>
      <c r="W179" s="3">
        <f>IFERROR(X179/$V179,0)</f>
        <v>1.0004962779156328</v>
      </c>
      <c r="X179" s="4">
        <f>C178</f>
        <v>2016</v>
      </c>
      <c r="Y179" s="3">
        <f>IFERROR(Z179/$V179,0)</f>
        <v>1.0009925558312656</v>
      </c>
      <c r="Z179" s="4">
        <f>D178</f>
        <v>2017</v>
      </c>
      <c r="AA179" s="3">
        <f>IFERROR(AB179/$V179,0)</f>
        <v>1.0014888337468983</v>
      </c>
      <c r="AB179" s="4">
        <f>E178</f>
        <v>2018</v>
      </c>
      <c r="AC179" s="3">
        <f>IFERROR(AD179/$V179,0)</f>
        <v>-3.3277710053512481e-05</v>
      </c>
      <c r="AD179" s="4">
        <f>F28</f>
        <v>-0.067054585757827648</v>
      </c>
    </row>
    <row r="180" spans="1:30" ht="13.23529411764706">
      <c r="A180" t="s">
        <v>54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H180" t="s">
        <f>A179</f>
        <v>160</v>
      </c>
      <c r="I180" s="3">
        <f>IFERROR(J180/$J$178,0)</f>
        <v>0.07942110836569008</v>
      </c>
      <c r="J180" s="4">
        <f>B179</f>
        <v>2250000000</v>
      </c>
      <c r="K180" s="3">
        <f>IFERROR(L180/$L$178,0)</f>
        <v>0.037290242386575516</v>
      </c>
      <c r="L180" s="4">
        <f>C179</f>
        <v>1200000000</v>
      </c>
      <c r="M180" s="3">
        <f>IFERROR(N180/$N$178,0)</f>
        <v>0.11627210068924185</v>
      </c>
      <c r="N180" s="4">
        <f>D179</f>
        <v>3880000000</v>
      </c>
      <c r="O180" s="3">
        <f>IFERROR(P180/$P$178,0)</f>
        <v>0.05763369354391798</v>
      </c>
      <c r="P180" s="4">
        <f>E179</f>
        <v>2080000000</v>
      </c>
      <c r="Q180" s="3">
        <f>IFERROR(R180/$R$178,0)</f>
        <v>0.82417582417582413</v>
      </c>
      <c r="R180" s="4">
        <f>F29</f>
        <v>27750000000</v>
      </c>
      <c r="T180" t="s">
        <f>A179</f>
        <v>160</v>
      </c>
      <c r="U180" s="3">
        <f>IFERROR(V180/$V180,0)</f>
        <v>1</v>
      </c>
      <c r="V180" s="4">
        <f>B179</f>
        <v>2250000000</v>
      </c>
      <c r="W180" s="3">
        <f>IFERROR(X180/$V180,0)</f>
        <v>0.53333333333333333</v>
      </c>
      <c r="X180" s="4">
        <f>C179</f>
        <v>1200000000</v>
      </c>
      <c r="Y180" s="3">
        <f>IFERROR(Z180/$V180,0)</f>
        <v>1.7244444444444444</v>
      </c>
      <c r="Z180" s="4">
        <f>D179</f>
        <v>3880000000</v>
      </c>
      <c r="AA180" s="3">
        <f>IFERROR(AB180/$V180,0)</f>
        <v>0.9244444444444444</v>
      </c>
      <c r="AB180" s="4">
        <f>E179</f>
        <v>2080000000</v>
      </c>
      <c r="AC180" s="3">
        <f>IFERROR(AD180/$V180,0)</f>
        <v>12.333333333333334</v>
      </c>
      <c r="AD180" s="4">
        <f>F29</f>
        <v>27750000000</v>
      </c>
    </row>
    <row r="181" spans="1:30" ht="13.23529411764706">
      <c r="A181" t="s">
        <v>161</v>
      </c>
      <c r="B181" s="4">
        <v>3990000000</v>
      </c>
      <c r="C181" s="4">
        <v>5580000000</v>
      </c>
      <c r="D181" s="4">
        <v>5430000000</v>
      </c>
      <c r="E181" s="4">
        <v>5380000000</v>
      </c>
      <c r="F181" s="4">
        <v>5550000000</v>
      </c>
      <c r="H181" t="s">
        <f>A180</f>
        <v>54</v>
      </c>
      <c r="I181" s="3">
        <f>IFERROR(J181/$J$178,0)</f>
        <v>0</v>
      </c>
      <c r="J181" s="4">
        <f>B180</f>
        <v>0</v>
      </c>
      <c r="K181" s="3">
        <f>IFERROR(L181/$L$178,0)</f>
        <v>0</v>
      </c>
      <c r="L181" s="4">
        <f>C180</f>
        <v>0</v>
      </c>
      <c r="M181" s="3">
        <f>IFERROR(N181/$N$178,0)</f>
        <v>0</v>
      </c>
      <c r="N181" s="4">
        <f>D180</f>
        <v>0</v>
      </c>
      <c r="O181" s="3">
        <f>IFERROR(P181/$P$178,0)</f>
        <v>0</v>
      </c>
      <c r="P181" s="4">
        <f>E180</f>
        <v>0</v>
      </c>
      <c r="Q181" s="3">
        <f>IFERROR(R181/$R$178,0)</f>
        <v>0.65934065934065933</v>
      </c>
      <c r="R181" s="4">
        <f>F30</f>
        <v>22200000000</v>
      </c>
      <c r="T181" t="s">
        <f>A180</f>
        <v>54</v>
      </c>
      <c r="U181" s="3">
        <f>IFERROR(V181/$V181,0)</f>
        <v>0</v>
      </c>
      <c r="V181" s="4">
        <f>B180</f>
        <v>0</v>
      </c>
      <c r="W181" s="3">
        <f>IFERROR(X181/$V181,0)</f>
        <v>0</v>
      </c>
      <c r="X181" s="4">
        <f>C180</f>
        <v>0</v>
      </c>
      <c r="Y181" s="3">
        <f>IFERROR(Z181/$V181,0)</f>
        <v>0</v>
      </c>
      <c r="Z181" s="4">
        <f>D180</f>
        <v>0</v>
      </c>
      <c r="AA181" s="3">
        <f>IFERROR(AB181/$V181,0)</f>
        <v>0</v>
      </c>
      <c r="AB181" s="4">
        <f>E180</f>
        <v>0</v>
      </c>
      <c r="AC181" s="3">
        <f>IFERROR(AD181/$V181,0)</f>
        <v>0</v>
      </c>
      <c r="AD181" s="4">
        <f>F30</f>
        <v>22200000000</v>
      </c>
    </row>
    <row r="182" spans="1:30" ht="13.23529411764706">
      <c r="A182" t="s">
        <v>162</v>
      </c>
      <c r="B182" s="4">
        <v>3740000000</v>
      </c>
      <c r="C182" s="4">
        <v>5080000000</v>
      </c>
      <c r="D182" s="4">
        <v>4860000000</v>
      </c>
      <c r="E182" s="4">
        <v>4750000000</v>
      </c>
      <c r="F182" s="4">
        <v>4940000000</v>
      </c>
      <c r="H182" t="s">
        <f>A181</f>
        <v>161</v>
      </c>
      <c r="I182" s="3">
        <f>IFERROR(J182/$J$178,0)</f>
        <v>0.14084009883515708</v>
      </c>
      <c r="J182" s="4">
        <f>B181</f>
        <v>3990000000</v>
      </c>
      <c r="K182" s="3">
        <f>IFERROR(L182/$L$178,0)</f>
        <v>0.17339962709757614</v>
      </c>
      <c r="L182" s="4">
        <f>C181</f>
        <v>5580000000</v>
      </c>
      <c r="M182" s="3">
        <f>IFERROR(N182/$N$178,0)</f>
        <v>0.16272100689241836</v>
      </c>
      <c r="N182" s="4">
        <f>D181</f>
        <v>5430000000</v>
      </c>
      <c r="O182" s="3">
        <f>IFERROR(P182/$P$178,0)</f>
        <v>0.14907176503186478</v>
      </c>
      <c r="P182" s="4">
        <f>E181</f>
        <v>5380000000</v>
      </c>
      <c r="Q182" s="3">
        <f>IFERROR(R182/$R$178,0)</f>
        <v>0.16483516483516483</v>
      </c>
      <c r="R182" s="4">
        <f>F31</f>
        <v>5550000000</v>
      </c>
      <c r="T182" t="s">
        <f>A181</f>
        <v>161</v>
      </c>
      <c r="U182" s="3">
        <f>IFERROR(V182/$V182,0)</f>
        <v>1</v>
      </c>
      <c r="V182" s="4">
        <f>B181</f>
        <v>3990000000</v>
      </c>
      <c r="W182" s="3">
        <f>IFERROR(X182/$V182,0)</f>
        <v>1.3984962406015038</v>
      </c>
      <c r="X182" s="4">
        <f>C181</f>
        <v>5580000000</v>
      </c>
      <c r="Y182" s="3">
        <f>IFERROR(Z182/$V182,0)</f>
        <v>1.3609022556390977</v>
      </c>
      <c r="Z182" s="4">
        <f>D181</f>
        <v>5430000000</v>
      </c>
      <c r="AA182" s="3">
        <f>IFERROR(AB182/$V182,0)</f>
        <v>1.3483709273182958</v>
      </c>
      <c r="AB182" s="4">
        <f>E181</f>
        <v>5380000000</v>
      </c>
      <c r="AC182" s="3">
        <f>IFERROR(AD182/$V182,0)</f>
        <v>1.3909774436090225</v>
      </c>
      <c r="AD182" s="4">
        <f>F31</f>
        <v>5550000000</v>
      </c>
    </row>
    <row r="183" spans="1:30" ht="13.23529411764706">
      <c r="A183" t="s">
        <v>163</v>
      </c>
      <c r="B183" s="4">
        <v>246000000</v>
      </c>
      <c r="C183" s="4">
        <v>494000000</v>
      </c>
      <c r="D183" s="4">
        <v>570000000</v>
      </c>
      <c r="E183" s="4">
        <v>627000000</v>
      </c>
      <c r="F183" s="4">
        <v>6500000000</v>
      </c>
      <c r="H183" t="s">
        <f>A182</f>
        <v>162</v>
      </c>
      <c r="I183" s="3">
        <f>IFERROR(J183/$J$178,0)</f>
        <v>0.13201553123896928</v>
      </c>
      <c r="J183" s="4">
        <f>B182</f>
        <v>3740000000</v>
      </c>
      <c r="K183" s="3">
        <f>IFERROR(L183/$L$178,0)</f>
        <v>0.15786202610316968</v>
      </c>
      <c r="L183" s="4">
        <f>C182</f>
        <v>5080000000</v>
      </c>
      <c r="M183" s="3">
        <f>IFERROR(N183/$N$178,0)</f>
        <v>0.14563979622415346</v>
      </c>
      <c r="N183" s="4">
        <f>D182</f>
        <v>4860000000</v>
      </c>
      <c r="O183" s="3">
        <f>IFERROR(P183/$P$178,0)</f>
        <v>0.1316154059296204</v>
      </c>
      <c r="P183" s="4">
        <f>E182</f>
        <v>4750000000</v>
      </c>
      <c r="Q183" s="3">
        <f>IFERROR(R183/$R$178,0)</f>
        <v>0.14671814671814673</v>
      </c>
      <c r="R183" s="4">
        <f>F32</f>
        <v>4940000000</v>
      </c>
      <c r="T183" t="s">
        <f>A182</f>
        <v>162</v>
      </c>
      <c r="U183" s="3">
        <f>IFERROR(V183/$V183,0)</f>
        <v>1</v>
      </c>
      <c r="V183" s="4">
        <f>B182</f>
        <v>3740000000</v>
      </c>
      <c r="W183" s="3">
        <f>IFERROR(X183/$V183,0)</f>
        <v>1.358288770053476</v>
      </c>
      <c r="X183" s="4">
        <f>C182</f>
        <v>5080000000</v>
      </c>
      <c r="Y183" s="3">
        <f>IFERROR(Z183/$V183,0)</f>
        <v>1.2994652406417113</v>
      </c>
      <c r="Z183" s="4">
        <f>D182</f>
        <v>4860000000</v>
      </c>
      <c r="AA183" s="3">
        <f>IFERROR(AB183/$V183,0)</f>
        <v>1.2700534759358288</v>
      </c>
      <c r="AB183" s="4">
        <f>E182</f>
        <v>4750000000</v>
      </c>
      <c r="AC183" s="3">
        <f>IFERROR(AD183/$V183,0)</f>
        <v>1.320855614973262</v>
      </c>
      <c r="AD183" s="4">
        <f>F32</f>
        <v>4940000000</v>
      </c>
    </row>
    <row r="184" spans="1:30" ht="13.23529411764706">
      <c r="A184" t="s">
        <v>164</v>
      </c>
      <c r="B184" s="4">
        <v>752000000</v>
      </c>
      <c r="C184" s="4">
        <v>664000000</v>
      </c>
      <c r="D184" s="4">
        <v>-362000000</v>
      </c>
      <c r="E184" s="4">
        <v>-106000000</v>
      </c>
      <c r="F184" s="4">
        <v>681000000</v>
      </c>
      <c r="H184" t="s">
        <f>A183</f>
        <v>163</v>
      </c>
      <c r="I184" s="3">
        <f>IFERROR(J184/$J$178,0)</f>
        <v>0.0086833745146487826</v>
      </c>
      <c r="J184" s="4">
        <f>B183</f>
        <v>246000000</v>
      </c>
      <c r="K184" s="3">
        <f>IFERROR(L184/$L$178,0)</f>
        <v>0.015351149782473586</v>
      </c>
      <c r="L184" s="4">
        <f>C183</f>
        <v>494000000</v>
      </c>
      <c r="M184" s="3">
        <f>IFERROR(N184/$N$178,0)</f>
        <v>0.017081210668264912</v>
      </c>
      <c r="N184" s="4">
        <f>D183</f>
        <v>570000000</v>
      </c>
      <c r="O184" s="3">
        <f>IFERROR(P184/$P$178,0)</f>
        <v>0.017373233582709893</v>
      </c>
      <c r="P184" s="4">
        <f>E183</f>
        <v>627000000</v>
      </c>
      <c r="Q184" s="3">
        <f>IFERROR(R184/$R$178,0)</f>
        <v>0.018057618057618057</v>
      </c>
      <c r="R184" s="4">
        <f>F33</f>
        <v>608000000</v>
      </c>
      <c r="T184" t="s">
        <f>A183</f>
        <v>163</v>
      </c>
      <c r="U184" s="3">
        <f>IFERROR(V184/$V184,0)</f>
        <v>1</v>
      </c>
      <c r="V184" s="4">
        <f>B183</f>
        <v>246000000</v>
      </c>
      <c r="W184" s="3">
        <f>IFERROR(X184/$V184,0)</f>
        <v>2.0081300813008132</v>
      </c>
      <c r="X184" s="4">
        <f>C183</f>
        <v>494000000</v>
      </c>
      <c r="Y184" s="3">
        <f>IFERROR(Z184/$V184,0)</f>
        <v>2.3170731707317072</v>
      </c>
      <c r="Z184" s="4">
        <f>D183</f>
        <v>570000000</v>
      </c>
      <c r="AA184" s="3">
        <f>IFERROR(AB184/$V184,0)</f>
        <v>2.5487804878048781</v>
      </c>
      <c r="AB184" s="4">
        <f>E183</f>
        <v>627000000</v>
      </c>
      <c r="AC184" s="3">
        <f>IFERROR(AD184/$V184,0)</f>
        <v>2.4715447154471546</v>
      </c>
      <c r="AD184" s="4">
        <f>F33</f>
        <v>608000000</v>
      </c>
    </row>
    <row r="185" spans="1:30" ht="13.23529411764706">
      <c r="A185" t="s">
        <v>131</v>
      </c>
      <c r="B185" s="4">
        <v>752000000</v>
      </c>
      <c r="C185" s="4">
        <v>664000000</v>
      </c>
      <c r="D185" s="4">
        <v>-362000000</v>
      </c>
      <c r="E185" s="4">
        <v>-106000000</v>
      </c>
      <c r="F185" s="4">
        <v>681000000</v>
      </c>
      <c r="H185" t="s">
        <f>A184</f>
        <v>164</v>
      </c>
      <c r="I185" s="3">
        <f>IFERROR(J185/$J$178,0)</f>
        <v>0.026544299329332863</v>
      </c>
      <c r="J185" s="4">
        <f>B184</f>
        <v>752000000</v>
      </c>
      <c r="K185" s="3">
        <f>IFERROR(L185/$L$178,0)</f>
        <v>0.020633934120571785</v>
      </c>
      <c r="L185" s="4">
        <f>C184</f>
        <v>664000000</v>
      </c>
      <c r="M185" s="3">
        <f>IFERROR(N185/$N$178,0)</f>
        <v>-0.010848067126161223</v>
      </c>
      <c r="N185" s="4">
        <f>D184</f>
        <v>-362000000</v>
      </c>
      <c r="O185" s="3">
        <f>IFERROR(P185/$P$178,0)</f>
        <v>-0.0029371016902188973</v>
      </c>
      <c r="P185" s="4">
        <f>E184</f>
        <v>-106000000</v>
      </c>
      <c r="Q185" s="3">
        <f>IFERROR(R185/$R$178,0)</f>
        <v>0</v>
      </c>
      <c r="R185" s="4">
        <f>F34</f>
        <v>0</v>
      </c>
      <c r="T185" t="s">
        <f>A184</f>
        <v>164</v>
      </c>
      <c r="U185" s="3">
        <f>IFERROR(V185/$V185,0)</f>
        <v>1</v>
      </c>
      <c r="V185" s="4">
        <f>B184</f>
        <v>752000000</v>
      </c>
      <c r="W185" s="3">
        <f>IFERROR(X185/$V185,0)</f>
        <v>0.88297872340425532</v>
      </c>
      <c r="X185" s="4">
        <f>C184</f>
        <v>664000000</v>
      </c>
      <c r="Y185" s="3">
        <f>IFERROR(Z185/$V185,0)</f>
        <v>-0.48138297872340424</v>
      </c>
      <c r="Z185" s="4">
        <f>D184</f>
        <v>-362000000</v>
      </c>
      <c r="AA185" s="3">
        <f>IFERROR(AB185/$V185,0)</f>
        <v>-0.14095744680851063</v>
      </c>
      <c r="AB185" s="4">
        <f>E184</f>
        <v>-106000000</v>
      </c>
      <c r="AC185" s="3">
        <f>IFERROR(AD185/$V185,0)</f>
        <v>0</v>
      </c>
      <c r="AD185" s="4">
        <f>F34</f>
        <v>0</v>
      </c>
    </row>
    <row r="186" spans="1:30" ht="13.23529411764706">
      <c r="A186" t="s">
        <v>165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H186" t="s">
        <f>A185</f>
        <v>131</v>
      </c>
      <c r="I186" s="3">
        <f>IFERROR(J186/$J$178,0)</f>
        <v>0.026544299329332863</v>
      </c>
      <c r="J186" s="4">
        <f>B185</f>
        <v>752000000</v>
      </c>
      <c r="K186" s="3">
        <f>IFERROR(L186/$L$178,0)</f>
        <v>0.020633934120571785</v>
      </c>
      <c r="L186" s="4">
        <f>C185</f>
        <v>664000000</v>
      </c>
      <c r="M186" s="3">
        <f>IFERROR(N186/$N$178,0)</f>
        <v>-0.010848067126161223</v>
      </c>
      <c r="N186" s="4">
        <f>D185</f>
        <v>-362000000</v>
      </c>
      <c r="O186" s="3">
        <f>IFERROR(P186/$P$178,0)</f>
        <v>-0.0029371016902188973</v>
      </c>
      <c r="P186" s="4">
        <f>E185</f>
        <v>-106000000</v>
      </c>
      <c r="Q186" s="3">
        <f>IFERROR(R186/$R$178,0)</f>
        <v>0.17582417582417584</v>
      </c>
      <c r="R186" s="4">
        <f>F35</f>
        <v>5920000000</v>
      </c>
      <c r="T186" t="s">
        <f>A185</f>
        <v>131</v>
      </c>
      <c r="U186" s="3">
        <f>IFERROR(V186/$V186,0)</f>
        <v>1</v>
      </c>
      <c r="V186" s="4">
        <f>B185</f>
        <v>752000000</v>
      </c>
      <c r="W186" s="3">
        <f>IFERROR(X186/$V186,0)</f>
        <v>0.88297872340425532</v>
      </c>
      <c r="X186" s="4">
        <f>C185</f>
        <v>664000000</v>
      </c>
      <c r="Y186" s="3">
        <f>IFERROR(Z186/$V186,0)</f>
        <v>-0.48138297872340424</v>
      </c>
      <c r="Z186" s="4">
        <f>D185</f>
        <v>-362000000</v>
      </c>
      <c r="AA186" s="3">
        <f>IFERROR(AB186/$V186,0)</f>
        <v>-0.14095744680851063</v>
      </c>
      <c r="AB186" s="4">
        <f>E185</f>
        <v>-106000000</v>
      </c>
      <c r="AC186" s="3">
        <f>IFERROR(AD186/$V186,0)</f>
        <v>7.8723404255319149</v>
      </c>
      <c r="AD186" s="4">
        <f>F35</f>
        <v>5920000000</v>
      </c>
    </row>
    <row r="187" spans="1:30" ht="13.23529411764706">
      <c r="A187" t="s">
        <v>166</v>
      </c>
      <c r="B187" s="4">
        <v>891000000</v>
      </c>
      <c r="C187" s="4">
        <v>1480000000</v>
      </c>
      <c r="D187" s="4">
        <v>380000000</v>
      </c>
      <c r="E187" s="4">
        <v>2310000000</v>
      </c>
      <c r="F187" s="4">
        <v>575000000</v>
      </c>
      <c r="H187" t="s">
        <f>A186</f>
        <v>165</v>
      </c>
      <c r="I187" s="3">
        <f>IFERROR(J187/$J$178,0)</f>
        <v>0</v>
      </c>
      <c r="J187" s="4">
        <f>B186</f>
        <v>0</v>
      </c>
      <c r="K187" s="3">
        <f>IFERROR(L187/$L$178,0)</f>
        <v>0</v>
      </c>
      <c r="L187" s="4">
        <f>C186</f>
        <v>0</v>
      </c>
      <c r="M187" s="3">
        <f>IFERROR(N187/$N$178,0)</f>
        <v>0</v>
      </c>
      <c r="N187" s="4">
        <f>D186</f>
        <v>0</v>
      </c>
      <c r="O187" s="3">
        <f>IFERROR(P187/$P$178,0)</f>
        <v>0</v>
      </c>
      <c r="P187" s="4">
        <f>E186</f>
        <v>0</v>
      </c>
      <c r="Q187" s="3">
        <f>IFERROR(R187/$R$178,0)</f>
        <v>0</v>
      </c>
      <c r="R187" s="4">
        <f>F36</f>
        <v>0</v>
      </c>
      <c r="T187" t="s">
        <f>A186</f>
        <v>165</v>
      </c>
      <c r="U187" s="3">
        <f>IFERROR(V187/$V187,0)</f>
        <v>0</v>
      </c>
      <c r="V187" s="4">
        <f>B186</f>
        <v>0</v>
      </c>
      <c r="W187" s="3">
        <f>IFERROR(X187/$V187,0)</f>
        <v>0</v>
      </c>
      <c r="X187" s="4">
        <f>C186</f>
        <v>0</v>
      </c>
      <c r="Y187" s="3">
        <f>IFERROR(Z187/$V187,0)</f>
        <v>0</v>
      </c>
      <c r="Z187" s="4">
        <f>D186</f>
        <v>0</v>
      </c>
      <c r="AA187" s="3">
        <f>IFERROR(AB187/$V187,0)</f>
        <v>0</v>
      </c>
      <c r="AB187" s="4">
        <f>E186</f>
        <v>0</v>
      </c>
      <c r="AC187" s="3">
        <f>IFERROR(AD187/$V187,0)</f>
        <v>-0</v>
      </c>
      <c r="AD187" s="4">
        <f>F36</f>
        <v>0</v>
      </c>
    </row>
    <row r="188" spans="1:30" ht="13.23529411764706">
      <c r="A188" t="s">
        <v>167</v>
      </c>
      <c r="B188" s="4">
        <v>7880000000</v>
      </c>
      <c r="C188" s="4">
        <v>8930000000</v>
      </c>
      <c r="D188" s="4">
        <v>9320000000</v>
      </c>
      <c r="E188" s="4">
        <v>9660000000</v>
      </c>
      <c r="F188" s="4">
        <v>9840000000</v>
      </c>
      <c r="H188" t="s">
        <f>A187</f>
        <v>166</v>
      </c>
      <c r="I188" s="3">
        <f>IFERROR(J188/$J$178,0)</f>
        <v>0.031450758912813272</v>
      </c>
      <c r="J188" s="4">
        <f>B187</f>
        <v>891000000</v>
      </c>
      <c r="K188" s="3">
        <f>IFERROR(L188/$L$178,0)</f>
        <v>0.045991298943443129</v>
      </c>
      <c r="L188" s="4">
        <f>C187</f>
        <v>1480000000</v>
      </c>
      <c r="M188" s="3">
        <f>IFERROR(N188/$N$178,0)</f>
        <v>0.011387473778843273</v>
      </c>
      <c r="N188" s="4">
        <f>D187</f>
        <v>380000000</v>
      </c>
      <c r="O188" s="3">
        <f>IFERROR(P188/$P$178,0)</f>
        <v>0.064006650041562765</v>
      </c>
      <c r="P188" s="4">
        <f>E187</f>
        <v>2310000000</v>
      </c>
      <c r="Q188" s="3">
        <f>IFERROR(R188/$R$178,0)</f>
        <v>0</v>
      </c>
      <c r="R188" s="4">
        <f>F37</f>
        <v>0</v>
      </c>
      <c r="T188" t="s">
        <f>A187</f>
        <v>166</v>
      </c>
      <c r="U188" s="3">
        <f>IFERROR(V188/$V188,0)</f>
        <v>1</v>
      </c>
      <c r="V188" s="4">
        <f>B187</f>
        <v>891000000</v>
      </c>
      <c r="W188" s="3">
        <f>IFERROR(X188/$V188,0)</f>
        <v>1.6610549943883277</v>
      </c>
      <c r="X188" s="4">
        <f>C187</f>
        <v>1480000000</v>
      </c>
      <c r="Y188" s="3">
        <f>IFERROR(Z188/$V188,0)</f>
        <v>0.42648709315375982</v>
      </c>
      <c r="Z188" s="4">
        <f>D187</f>
        <v>380000000</v>
      </c>
      <c r="AA188" s="3">
        <f>IFERROR(AB188/$V188,0)</f>
        <v>2.5925925925925926</v>
      </c>
      <c r="AB188" s="4">
        <f>E187</f>
        <v>2310000000</v>
      </c>
      <c r="AC188" s="3">
        <f>IFERROR(AD188/$V188,0)</f>
        <v>0</v>
      </c>
      <c r="AD188" s="4">
        <f>F37</f>
        <v>0</v>
      </c>
    </row>
    <row r="189" spans="1:30" ht="13.23529411764706">
      <c r="A189" t="s">
        <v>168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H189" t="s">
        <f>A188</f>
        <v>167</v>
      </c>
      <c r="I189" s="3">
        <f>IFERROR(J189/$J$178,0)</f>
        <v>0.27815037063183906</v>
      </c>
      <c r="J189" s="4">
        <f>B188</f>
        <v>7880000000</v>
      </c>
      <c r="K189" s="3">
        <f>IFERROR(L189/$L$178,0)</f>
        <v>0.27750155376009944</v>
      </c>
      <c r="L189" s="4">
        <f>C188</f>
        <v>8930000000</v>
      </c>
      <c r="M189" s="3">
        <f>IFERROR(N189/$N$178,0)</f>
        <v>0.27929277794426133</v>
      </c>
      <c r="N189" s="4">
        <f>D188</f>
        <v>9320000000</v>
      </c>
      <c r="O189" s="3">
        <f>IFERROR(P189/$P$178,0)</f>
        <v>0.26766417290108063</v>
      </c>
      <c r="P189" s="4">
        <f>E188</f>
        <v>9660000000</v>
      </c>
      <c r="Q189" s="3">
        <f>IFERROR(R189/$R$178,0)</f>
        <v>0</v>
      </c>
      <c r="R189" s="4">
        <f>F38</f>
        <v>0</v>
      </c>
      <c r="T189" t="s">
        <f>A188</f>
        <v>167</v>
      </c>
      <c r="U189" s="3">
        <f>IFERROR(V189/$V189,0)</f>
        <v>1</v>
      </c>
      <c r="V189" s="4">
        <f>B188</f>
        <v>7880000000</v>
      </c>
      <c r="W189" s="3">
        <f>IFERROR(X189/$V189,0)</f>
        <v>1.133248730964467</v>
      </c>
      <c r="X189" s="4">
        <f>C188</f>
        <v>8930000000</v>
      </c>
      <c r="Y189" s="3">
        <f>IFERROR(Z189/$V189,0)</f>
        <v>1.1827411167512691</v>
      </c>
      <c r="Z189" s="4">
        <f>D188</f>
        <v>9320000000</v>
      </c>
      <c r="AA189" s="3">
        <f>IFERROR(AB189/$V189,0)</f>
        <v>1.2258883248730965</v>
      </c>
      <c r="AB189" s="4">
        <f>E188</f>
        <v>9660000000</v>
      </c>
      <c r="AC189" s="3">
        <f>IFERROR(AD189/$V189,0)</f>
        <v>0</v>
      </c>
      <c r="AD189" s="4">
        <f>F38</f>
        <v>0</v>
      </c>
    </row>
    <row r="190" spans="1:30" ht="13.23529411764706">
      <c r="A190" t="s">
        <v>169</v>
      </c>
      <c r="B190" s="4">
        <v>-264000000</v>
      </c>
      <c r="C190" s="4">
        <v>-481000000</v>
      </c>
      <c r="D190" s="4">
        <v>-1840000000</v>
      </c>
      <c r="E190" s="4">
        <v>-1020000000</v>
      </c>
      <c r="F190" s="4">
        <v>-3180000000</v>
      </c>
      <c r="H190" t="s">
        <f>A189</f>
        <v>168</v>
      </c>
      <c r="I190" s="3">
        <f>IFERROR(J190/$J$178,0)</f>
        <v>0</v>
      </c>
      <c r="J190" s="4">
        <f>B189</f>
        <v>0</v>
      </c>
      <c r="K190" s="3">
        <f>IFERROR(L190/$L$178,0)</f>
        <v>0</v>
      </c>
      <c r="L190" s="4">
        <f>C189</f>
        <v>0</v>
      </c>
      <c r="M190" s="3">
        <f>IFERROR(N190/$N$178,0)</f>
        <v>0</v>
      </c>
      <c r="N190" s="4">
        <f>D189</f>
        <v>0</v>
      </c>
      <c r="O190" s="3">
        <f>IFERROR(P190/$P$178,0)</f>
        <v>0</v>
      </c>
      <c r="P190" s="4">
        <f>E189</f>
        <v>0</v>
      </c>
      <c r="Q190" s="3">
        <f>IFERROR(R190/$R$178,0)</f>
        <v>0</v>
      </c>
      <c r="R190" s="4">
        <f>F39</f>
        <v>0</v>
      </c>
      <c r="T190" t="s">
        <f>A189</f>
        <v>168</v>
      </c>
      <c r="U190" s="3">
        <f>IFERROR(V190/$V190,0)</f>
        <v>0</v>
      </c>
      <c r="V190" s="4">
        <f>B189</f>
        <v>0</v>
      </c>
      <c r="W190" s="3">
        <f>IFERROR(X190/$V190,0)</f>
        <v>0</v>
      </c>
      <c r="X190" s="4">
        <f>C189</f>
        <v>0</v>
      </c>
      <c r="Y190" s="3">
        <f>IFERROR(Z190/$V190,0)</f>
        <v>0</v>
      </c>
      <c r="Z190" s="4">
        <f>D189</f>
        <v>0</v>
      </c>
      <c r="AA190" s="3">
        <f>IFERROR(AB190/$V190,0)</f>
        <v>0</v>
      </c>
      <c r="AB190" s="4">
        <f>E189</f>
        <v>0</v>
      </c>
      <c r="AC190" s="3">
        <f>IFERROR(AD190/$V190,0)</f>
        <v>0</v>
      </c>
      <c r="AD190" s="4">
        <f>F39</f>
        <v>0</v>
      </c>
    </row>
    <row r="191" spans="1:30" ht="13.23529411764706">
      <c r="A191" t="s">
        <v>170</v>
      </c>
      <c r="B191" s="4">
        <v>240000000</v>
      </c>
      <c r="C191" s="4">
        <v>-432000000</v>
      </c>
      <c r="D191" s="4">
        <v>-470000000</v>
      </c>
      <c r="E191" s="4">
        <v>-565000000</v>
      </c>
      <c r="F191" s="4">
        <v>-243000000</v>
      </c>
      <c r="H191" t="s">
        <f>A190</f>
        <v>169</v>
      </c>
      <c r="I191" s="3">
        <f>IFERROR(J191/$J$178,0)</f>
        <v>-0.0093187433815743025</v>
      </c>
      <c r="J191" s="4">
        <f>B190</f>
        <v>-264000000</v>
      </c>
      <c r="K191" s="3">
        <f>IFERROR(L191/$L$178,0)</f>
        <v>-0.014947172156619018</v>
      </c>
      <c r="L191" s="4">
        <f>C190</f>
        <v>-481000000</v>
      </c>
      <c r="M191" s="3">
        <f>IFERROR(N191/$N$178,0)</f>
        <v>-0.055139346718609539</v>
      </c>
      <c r="N191" s="4">
        <f>D190</f>
        <v>-1840000000</v>
      </c>
      <c r="O191" s="3">
        <f>IFERROR(P191/$P$178,0)</f>
        <v>-0.028262676641729011</v>
      </c>
      <c r="P191" s="4">
        <f>E190</f>
        <v>-1020000000</v>
      </c>
      <c r="Q191" s="3">
        <f>IFERROR(R191/$R$178,0)</f>
        <v>0</v>
      </c>
      <c r="R191" s="4">
        <f>F40</f>
        <v>0</v>
      </c>
      <c r="T191" t="s">
        <f>A190</f>
        <v>169</v>
      </c>
      <c r="U191" s="3">
        <f>IFERROR(V191/$V191,0)</f>
        <v>1</v>
      </c>
      <c r="V191" s="4">
        <f>B190</f>
        <v>-264000000</v>
      </c>
      <c r="W191" s="3">
        <f>IFERROR(X191/$V191,0)</f>
        <v>1.821969696969697</v>
      </c>
      <c r="X191" s="4">
        <f>C190</f>
        <v>-481000000</v>
      </c>
      <c r="Y191" s="3">
        <f>IFERROR(Z191/$V191,0)</f>
        <v>6.9696969696969697</v>
      </c>
      <c r="Z191" s="4">
        <f>D190</f>
        <v>-1840000000</v>
      </c>
      <c r="AA191" s="3">
        <f>IFERROR(AB191/$V191,0)</f>
        <v>3.8636363636363638</v>
      </c>
      <c r="AB191" s="4">
        <f>E190</f>
        <v>-1020000000</v>
      </c>
      <c r="AC191" s="3">
        <f>IFERROR(AD191/$V191,0)</f>
        <v>-0</v>
      </c>
      <c r="AD191" s="4">
        <f>F40</f>
        <v>0</v>
      </c>
    </row>
    <row r="192" spans="1:30" ht="13.23529411764706">
      <c r="A192" t="s">
        <v>115</v>
      </c>
      <c r="B192" s="4">
        <v>-121000000</v>
      </c>
      <c r="C192" s="4">
        <v>771000000</v>
      </c>
      <c r="D192" s="4">
        <v>-388000000</v>
      </c>
      <c r="E192" s="4">
        <v>551000000</v>
      </c>
      <c r="F192" s="4">
        <v>-425000000</v>
      </c>
      <c r="H192" t="s">
        <f>A191</f>
        <v>170</v>
      </c>
      <c r="I192" s="3">
        <f>IFERROR(J192/$J$178,0)</f>
        <v>0.0084715848923402753</v>
      </c>
      <c r="J192" s="4">
        <f>B191</f>
        <v>240000000</v>
      </c>
      <c r="K192" s="3">
        <f>IFERROR(L192/$L$178,0)</f>
        <v>-0.013424487259167185</v>
      </c>
      <c r="L192" s="4">
        <f>C191</f>
        <v>-432000000</v>
      </c>
      <c r="M192" s="3">
        <f>IFERROR(N192/$N$178,0)</f>
        <v>-0.014084507042253523</v>
      </c>
      <c r="N192" s="4">
        <f>D191</f>
        <v>-470000000</v>
      </c>
      <c r="O192" s="3">
        <f>IFERROR(P192/$P$178,0)</f>
        <v>-0.015655306178996953</v>
      </c>
      <c r="P192" s="4">
        <f>E191</f>
        <v>-565000000</v>
      </c>
      <c r="Q192" s="3">
        <f>IFERROR(R192/$R$178,0)</f>
        <v>0</v>
      </c>
      <c r="R192" s="4">
        <f>F41</f>
        <v>0</v>
      </c>
      <c r="T192" t="s">
        <f>A191</f>
        <v>170</v>
      </c>
      <c r="U192" s="3">
        <f>IFERROR(V192/$V192,0)</f>
        <v>1</v>
      </c>
      <c r="V192" s="4">
        <f>B191</f>
        <v>240000000</v>
      </c>
      <c r="W192" s="3">
        <f>IFERROR(X192/$V192,0)</f>
        <v>-1.8</v>
      </c>
      <c r="X192" s="4">
        <f>C191</f>
        <v>-432000000</v>
      </c>
      <c r="Y192" s="3">
        <f>IFERROR(Z192/$V192,0)</f>
        <v>-1.9583333333333333</v>
      </c>
      <c r="Z192" s="4">
        <f>D191</f>
        <v>-470000000</v>
      </c>
      <c r="AA192" s="3">
        <f>IFERROR(AB192/$V192,0)</f>
        <v>-2.3541666666666665</v>
      </c>
      <c r="AB192" s="4">
        <f>E191</f>
        <v>-565000000</v>
      </c>
      <c r="AC192" s="3">
        <f>IFERROR(AD192/$V192,0)</f>
        <v>-0</v>
      </c>
      <c r="AD192" s="4">
        <f>F41</f>
        <v>0</v>
      </c>
    </row>
    <row r="193" spans="1:30" ht="13.23529411764706">
      <c r="A193" t="s">
        <v>171</v>
      </c>
      <c r="B193" s="4">
        <v>-484000000</v>
      </c>
      <c r="C193" s="4">
        <v>-1400000000</v>
      </c>
      <c r="D193" s="4">
        <v>-1210000000</v>
      </c>
      <c r="E193" s="4">
        <v>-1310000000</v>
      </c>
      <c r="F193" s="4">
        <v>-2360000000</v>
      </c>
      <c r="H193" t="s">
        <f>A192</f>
        <v>115</v>
      </c>
      <c r="I193" s="3">
        <f>IFERROR(J193/$J$178,0)</f>
        <v>-0.0042710907165548892</v>
      </c>
      <c r="J193" s="4">
        <f>B192</f>
        <v>-121000000</v>
      </c>
      <c r="K193" s="3">
        <f>IFERROR(L193/$L$178,0)</f>
        <v>0.023958980733374768</v>
      </c>
      <c r="L193" s="4">
        <f>C192</f>
        <v>771000000</v>
      </c>
      <c r="M193" s="3">
        <f>IFERROR(N193/$N$178,0)</f>
        <v>-0.011627210068924185</v>
      </c>
      <c r="N193" s="4">
        <f>D192</f>
        <v>-388000000</v>
      </c>
      <c r="O193" s="3">
        <f>IFERROR(P193/$P$178,0)</f>
        <v>0.015267387087835966</v>
      </c>
      <c r="P193" s="4">
        <f>E192</f>
        <v>551000000</v>
      </c>
      <c r="Q193" s="3">
        <f>IFERROR(R193/$R$178,0)</f>
        <v>0.051381051381051382</v>
      </c>
      <c r="R193" s="4">
        <f>F42</f>
        <v>1730000000</v>
      </c>
      <c r="T193" t="s">
        <f>A192</f>
        <v>115</v>
      </c>
      <c r="U193" s="3">
        <f>IFERROR(V193/$V193,0)</f>
        <v>1</v>
      </c>
      <c r="V193" s="4">
        <f>B192</f>
        <v>-121000000</v>
      </c>
      <c r="W193" s="3">
        <f>IFERROR(X193/$V193,0)</f>
        <v>-6.3719008264462813</v>
      </c>
      <c r="X193" s="4">
        <f>C192</f>
        <v>771000000</v>
      </c>
      <c r="Y193" s="3">
        <f>IFERROR(Z193/$V193,0)</f>
        <v>3.2066115702479339</v>
      </c>
      <c r="Z193" s="4">
        <f>D192</f>
        <v>-388000000</v>
      </c>
      <c r="AA193" s="3">
        <f>IFERROR(AB193/$V193,0)</f>
        <v>-4.553719008264463</v>
      </c>
      <c r="AB193" s="4">
        <f>E192</f>
        <v>551000000</v>
      </c>
      <c r="AC193" s="3">
        <f>IFERROR(AD193/$V193,0)</f>
        <v>-14.297520661157025</v>
      </c>
      <c r="AD193" s="4">
        <f>F42</f>
        <v>1730000000</v>
      </c>
    </row>
    <row r="194" spans="1:30" ht="13.23529411764706">
      <c r="A194" t="s">
        <v>172</v>
      </c>
      <c r="B194" s="4">
        <v>7620000000</v>
      </c>
      <c r="C194" s="4">
        <v>8449999999.999999</v>
      </c>
      <c r="D194" s="4">
        <v>7480000000</v>
      </c>
      <c r="E194" s="4">
        <v>8640000000</v>
      </c>
      <c r="F194" s="4">
        <v>6660000000</v>
      </c>
      <c r="H194" t="s">
        <f>A193</f>
        <v>171</v>
      </c>
      <c r="I194" s="3">
        <f>IFERROR(J194/$J$178,0)</f>
        <v>-0.017084362866219557</v>
      </c>
      <c r="J194" s="4">
        <f>B193</f>
        <v>-484000000</v>
      </c>
      <c r="K194" s="3">
        <f>IFERROR(L194/$L$178,0)</f>
        <v>-0.043505282784338101</v>
      </c>
      <c r="L194" s="4">
        <f>C193</f>
        <v>-1400000000</v>
      </c>
      <c r="M194" s="3">
        <f>IFERROR(N194/$N$178,0)</f>
        <v>-0.036260113874737793</v>
      </c>
      <c r="N194" s="4">
        <f>D193</f>
        <v>-1210000000</v>
      </c>
      <c r="O194" s="3">
        <f>IFERROR(P194/$P$178,0)</f>
        <v>-0.036298143530063727</v>
      </c>
      <c r="P194" s="4">
        <f>E193</f>
        <v>-1310000000</v>
      </c>
      <c r="Q194" s="3">
        <f>IFERROR(R194/$R$178,0)</f>
        <v>-0.041283041283041284</v>
      </c>
      <c r="R194" s="4">
        <f>F43</f>
        <v>-1390000000</v>
      </c>
      <c r="T194" t="s">
        <f>A193</f>
        <v>171</v>
      </c>
      <c r="U194" s="3">
        <f>IFERROR(V194/$V194,0)</f>
        <v>1</v>
      </c>
      <c r="V194" s="4">
        <f>B193</f>
        <v>-484000000</v>
      </c>
      <c r="W194" s="3">
        <f>IFERROR(X194/$V194,0)</f>
        <v>2.8925619834710745</v>
      </c>
      <c r="X194" s="4">
        <f>C193</f>
        <v>-1400000000</v>
      </c>
      <c r="Y194" s="3">
        <f>IFERROR(Z194/$V194,0)</f>
        <v>2.5</v>
      </c>
      <c r="Z194" s="4">
        <f>D193</f>
        <v>-1210000000</v>
      </c>
      <c r="AA194" s="3">
        <f>IFERROR(AB194/$V194,0)</f>
        <v>2.7066115702479339</v>
      </c>
      <c r="AB194" s="4">
        <f>E193</f>
        <v>-1310000000</v>
      </c>
      <c r="AC194" s="3">
        <f>IFERROR(AD194/$V194,0)</f>
        <v>2.8719008264462809</v>
      </c>
      <c r="AD194" s="4">
        <f>F43</f>
        <v>-1390000000</v>
      </c>
    </row>
    <row r="195" spans="1:30" ht="13.23529411764706">
      <c r="A195" t="s">
        <v>173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H195" t="s">
        <f>A194</f>
        <v>172</v>
      </c>
      <c r="I195" s="3">
        <f>IFERROR(J195/$J$178,0)</f>
        <v>0.26897282033180375</v>
      </c>
      <c r="J195" s="4">
        <f>B194</f>
        <v>7620000000</v>
      </c>
      <c r="K195" s="3">
        <f>IFERROR(L195/$L$178,0)</f>
        <v>0.26258545680546919</v>
      </c>
      <c r="L195" s="4">
        <f>C194</f>
        <v>8449999999.999999</v>
      </c>
      <c r="M195" s="3">
        <f>IFERROR(N195/$N$178,0)</f>
        <v>0.22415343122565182</v>
      </c>
      <c r="N195" s="4">
        <f>D194</f>
        <v>7480000000</v>
      </c>
      <c r="O195" s="3">
        <f>IFERROR(P195/$P$178,0)</f>
        <v>0.23940149625935161</v>
      </c>
      <c r="P195" s="4">
        <f>E194</f>
        <v>8640000000</v>
      </c>
      <c r="Q195" s="3">
        <f>IFERROR(R195/$R$178,0)</f>
        <v>0.16572616572616572</v>
      </c>
      <c r="R195" s="4">
        <f>F44</f>
        <v>5580000000</v>
      </c>
      <c r="T195" t="s">
        <f>A194</f>
        <v>172</v>
      </c>
      <c r="U195" s="3">
        <f>IFERROR(V195/$V195,0)</f>
        <v>1</v>
      </c>
      <c r="V195" s="4">
        <f>B194</f>
        <v>7620000000</v>
      </c>
      <c r="W195" s="3">
        <f>IFERROR(X195/$V195,0)</f>
        <v>1.1089238845144356</v>
      </c>
      <c r="X195" s="4">
        <f>C194</f>
        <v>8449999999.999999</v>
      </c>
      <c r="Y195" s="3">
        <f>IFERROR(Z195/$V195,0)</f>
        <v>0.98162729658792647</v>
      </c>
      <c r="Z195" s="4">
        <f>D194</f>
        <v>7480000000</v>
      </c>
      <c r="AA195" s="3">
        <f>IFERROR(AB195/$V195,0)</f>
        <v>1.1338582677165354</v>
      </c>
      <c r="AB195" s="4">
        <f>E194</f>
        <v>8640000000</v>
      </c>
      <c r="AC195" s="3">
        <f>IFERROR(AD195/$V195,0)</f>
        <v>0.73228346456692917</v>
      </c>
      <c r="AD195" s="4">
        <f>F44</f>
        <v>5580000000</v>
      </c>
    </row>
    <row r="196" spans="1:30" ht="13.23529411764706">
      <c r="A196" t="s">
        <v>174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H196" t="s">
        <f>A195</f>
        <v>173</v>
      </c>
      <c r="I196" s="3">
        <f>IFERROR(J196/$J$178,0)</f>
        <v>0</v>
      </c>
      <c r="J196" s="4">
        <f>B195</f>
        <v>0</v>
      </c>
      <c r="K196" s="3">
        <f>IFERROR(L196/$L$178,0)</f>
        <v>0</v>
      </c>
      <c r="L196" s="4">
        <f>C195</f>
        <v>0</v>
      </c>
      <c r="M196" s="3">
        <f>IFERROR(N196/$N$178,0)</f>
        <v>0</v>
      </c>
      <c r="N196" s="4">
        <f>D195</f>
        <v>0</v>
      </c>
      <c r="O196" s="3">
        <f>IFERROR(P196/$P$178,0)</f>
        <v>0</v>
      </c>
      <c r="P196" s="4">
        <f>E195</f>
        <v>0</v>
      </c>
      <c r="Q196" s="3">
        <f>IFERROR(R196/$R$178,0)</f>
        <v>0.00074250074250074253</v>
      </c>
      <c r="R196" s="4">
        <f>F45</f>
        <v>25000000</v>
      </c>
      <c r="T196" t="s">
        <f>A195</f>
        <v>173</v>
      </c>
      <c r="U196" s="3">
        <f>IFERROR(V196/$V196,0)</f>
        <v>0</v>
      </c>
      <c r="V196" s="4">
        <f>B195</f>
        <v>0</v>
      </c>
      <c r="W196" s="3">
        <f>IFERROR(X196/$V196,0)</f>
        <v>0</v>
      </c>
      <c r="X196" s="4">
        <f>C195</f>
        <v>0</v>
      </c>
      <c r="Y196" s="3">
        <f>IFERROR(Z196/$V196,0)</f>
        <v>0</v>
      </c>
      <c r="Z196" s="4">
        <f>D195</f>
        <v>0</v>
      </c>
      <c r="AA196" s="3">
        <f>IFERROR(AB196/$V196,0)</f>
        <v>0</v>
      </c>
      <c r="AB196" s="4">
        <f>E195</f>
        <v>0</v>
      </c>
      <c r="AC196" s="3">
        <f>IFERROR(AD196/$V196,0)</f>
        <v>0</v>
      </c>
      <c r="AD196" s="4">
        <f>F45</f>
        <v>25000000</v>
      </c>
    </row>
    <row r="197" spans="1:30" ht="13.23529411764706">
      <c r="A197" t="s">
        <v>175</v>
      </c>
      <c r="B197" s="4">
        <v>-7620000000</v>
      </c>
      <c r="C197" s="4">
        <v>-8550000000.000001</v>
      </c>
      <c r="D197" s="4">
        <v>-7580000000</v>
      </c>
      <c r="E197" s="4">
        <v>-7590000000</v>
      </c>
      <c r="F197" s="4">
        <v>-7250000000</v>
      </c>
      <c r="H197" t="s">
        <f>A196</f>
        <v>174</v>
      </c>
      <c r="I197" s="3">
        <f>IFERROR(J197/$J$178,0)</f>
        <v>0</v>
      </c>
      <c r="J197" s="4">
        <f>B196</f>
        <v>0</v>
      </c>
      <c r="K197" s="3">
        <f>IFERROR(L197/$L$178,0)</f>
        <v>0</v>
      </c>
      <c r="L197" s="4">
        <f>C196</f>
        <v>0</v>
      </c>
      <c r="M197" s="3">
        <f>IFERROR(N197/$N$178,0)</f>
        <v>0</v>
      </c>
      <c r="N197" s="4">
        <f>D196</f>
        <v>0</v>
      </c>
      <c r="O197" s="3">
        <f>IFERROR(P197/$P$178,0)</f>
        <v>0</v>
      </c>
      <c r="P197" s="4">
        <f>E196</f>
        <v>0</v>
      </c>
      <c r="Q197" s="3">
        <f>IFERROR(R197/$R$178,0)</f>
        <v>0</v>
      </c>
      <c r="R197" s="4">
        <f>F46</f>
        <v>0</v>
      </c>
      <c r="T197" t="s">
        <f>A196</f>
        <v>174</v>
      </c>
      <c r="U197" s="3">
        <f>IFERROR(V197/$V197,0)</f>
        <v>0</v>
      </c>
      <c r="V197" s="4">
        <f>B196</f>
        <v>0</v>
      </c>
      <c r="W197" s="3">
        <f>IFERROR(X197/$V197,0)</f>
        <v>0</v>
      </c>
      <c r="X197" s="4">
        <f>C196</f>
        <v>0</v>
      </c>
      <c r="Y197" s="3">
        <f>IFERROR(Z197/$V197,0)</f>
        <v>0</v>
      </c>
      <c r="Z197" s="4">
        <f>D196</f>
        <v>0</v>
      </c>
      <c r="AA197" s="3">
        <f>IFERROR(AB197/$V197,0)</f>
        <v>0</v>
      </c>
      <c r="AB197" s="4">
        <f>E196</f>
        <v>0</v>
      </c>
      <c r="AC197" s="3">
        <f>IFERROR(AD197/$V197,0)</f>
        <v>0</v>
      </c>
      <c r="AD197" s="4">
        <f>F46</f>
        <v>0</v>
      </c>
    </row>
    <row r="198" spans="1:30" ht="13.23529411764706">
      <c r="A198" t="s">
        <v>176</v>
      </c>
      <c r="B198" s="4">
        <v>-7620000000</v>
      </c>
      <c r="C198" s="4">
        <v>-8550000000.000001</v>
      </c>
      <c r="D198" s="4">
        <v>-7580000000</v>
      </c>
      <c r="E198" s="4">
        <v>-7590000000</v>
      </c>
      <c r="F198" s="4">
        <v>-7250000000</v>
      </c>
      <c r="H198" t="s">
        <f>A197</f>
        <v>175</v>
      </c>
      <c r="I198" s="3">
        <f>IFERROR(J198/$J$178,0)</f>
        <v>-0.26897282033180375</v>
      </c>
      <c r="J198" s="4">
        <f>B197</f>
        <v>-7620000000</v>
      </c>
      <c r="K198" s="3">
        <f>IFERROR(L198/$L$178,0)</f>
        <v>-0.26569297700435057</v>
      </c>
      <c r="L198" s="4">
        <f>C197</f>
        <v>-8550000000.000001</v>
      </c>
      <c r="M198" s="3">
        <f>IFERROR(N198/$N$178,0)</f>
        <v>-0.22715013485166319</v>
      </c>
      <c r="N198" s="4">
        <f>D197</f>
        <v>-7580000000</v>
      </c>
      <c r="O198" s="3">
        <f>IFERROR(P198/$P$178,0)</f>
        <v>-0.21030756442227763</v>
      </c>
      <c r="P198" s="4">
        <f>E197</f>
        <v>-7590000000</v>
      </c>
      <c r="Q198" s="3">
        <f>IFERROR(R198/$R$178,0)</f>
        <v>0</v>
      </c>
      <c r="R198" s="4">
        <f>F47</f>
        <v>0</v>
      </c>
      <c r="T198" t="s">
        <f>A197</f>
        <v>175</v>
      </c>
      <c r="U198" s="3">
        <f>IFERROR(V198/$V198,0)</f>
        <v>1</v>
      </c>
      <c r="V198" s="4">
        <f>B197</f>
        <v>-7620000000</v>
      </c>
      <c r="W198" s="3">
        <f>IFERROR(X198/$V198,0)</f>
        <v>1.1220472440944884</v>
      </c>
      <c r="X198" s="4">
        <f>C197</f>
        <v>-8550000000.000001</v>
      </c>
      <c r="Y198" s="3">
        <f>IFERROR(Z198/$V198,0)</f>
        <v>0.99475065616797897</v>
      </c>
      <c r="Z198" s="4">
        <f>D197</f>
        <v>-7580000000</v>
      </c>
      <c r="AA198" s="3">
        <f>IFERROR(AB198/$V198,0)</f>
        <v>0.99606299212598426</v>
      </c>
      <c r="AB198" s="4">
        <f>E197</f>
        <v>-7590000000</v>
      </c>
      <c r="AC198" s="3">
        <f>IFERROR(AD198/$V198,0)</f>
        <v>-0</v>
      </c>
      <c r="AD198" s="4">
        <f>F47</f>
        <v>0</v>
      </c>
    </row>
    <row r="199" spans="1:30" ht="13.23529411764706">
      <c r="A199" t="s">
        <v>177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176</v>
      </c>
      <c r="I199" s="3">
        <f>IFERROR(J199/$J$178,0)</f>
        <v>-0.26897282033180375</v>
      </c>
      <c r="J199" s="4">
        <f>B198</f>
        <v>-7620000000</v>
      </c>
      <c r="K199" s="3">
        <f>IFERROR(L199/$L$178,0)</f>
        <v>-0.26569297700435057</v>
      </c>
      <c r="L199" s="4">
        <f>C198</f>
        <v>-8550000000.000001</v>
      </c>
      <c r="M199" s="3">
        <f>IFERROR(N199/$N$178,0)</f>
        <v>-0.22715013485166319</v>
      </c>
      <c r="N199" s="4">
        <f>D198</f>
        <v>-7580000000</v>
      </c>
      <c r="O199" s="3">
        <f>IFERROR(P199/$P$178,0)</f>
        <v>-0.21030756442227763</v>
      </c>
      <c r="P199" s="4">
        <f>E198</f>
        <v>-7590000000</v>
      </c>
      <c r="Q199" s="3">
        <f>IFERROR(R199/$R$178,0)</f>
        <v>0.048114048114048111</v>
      </c>
      <c r="R199" s="4">
        <f>F48</f>
        <v>1620000000</v>
      </c>
      <c r="T199" t="s">
        <f>A198</f>
        <v>176</v>
      </c>
      <c r="U199" s="3">
        <f>IFERROR(V199/$V199,0)</f>
        <v>1</v>
      </c>
      <c r="V199" s="4">
        <f>B198</f>
        <v>-7620000000</v>
      </c>
      <c r="W199" s="3">
        <f>IFERROR(X199/$V199,0)</f>
        <v>1.1220472440944884</v>
      </c>
      <c r="X199" s="4">
        <f>C198</f>
        <v>-8550000000.000001</v>
      </c>
      <c r="Y199" s="3">
        <f>IFERROR(Z199/$V199,0)</f>
        <v>0.99475065616797897</v>
      </c>
      <c r="Z199" s="4">
        <f>D198</f>
        <v>-7580000000</v>
      </c>
      <c r="AA199" s="3">
        <f>IFERROR(AB199/$V199,0)</f>
        <v>0.99606299212598426</v>
      </c>
      <c r="AB199" s="4">
        <f>E198</f>
        <v>-7590000000</v>
      </c>
      <c r="AC199" s="3">
        <f>IFERROR(AD199/$V199,0)</f>
        <v>-0.2125984251968504</v>
      </c>
      <c r="AD199" s="4">
        <f>F48</f>
        <v>1620000000</v>
      </c>
    </row>
    <row r="200" spans="1:30" ht="13.23529411764706">
      <c r="A200" t="s">
        <v>178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177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177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3.23529411764706">
      <c r="A201" t="s">
        <v>179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H201" t="s">
        <f>A200</f>
        <v>178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0.048708048708048707</v>
      </c>
      <c r="R201" s="4">
        <f>F50</f>
        <v>1640000000</v>
      </c>
      <c r="T201" t="s">
        <f>A200</f>
        <v>178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1640000000</v>
      </c>
    </row>
    <row r="202" spans="1:30" ht="13.23529411764706">
      <c r="A202" t="s">
        <v>180</v>
      </c>
      <c r="B202" s="4">
        <v>-40000000</v>
      </c>
      <c r="C202" s="4">
        <v>-6930000000</v>
      </c>
      <c r="D202" s="4">
        <v>-208000000</v>
      </c>
      <c r="E202" s="4">
        <v>-154000000</v>
      </c>
      <c r="F202" s="4">
        <v>-41000000</v>
      </c>
      <c r="H202" t="s">
        <f>A201</f>
        <v>179</v>
      </c>
      <c r="I202" s="3">
        <f>IFERROR(J202/$J$178,0)</f>
        <v>0</v>
      </c>
      <c r="J202" s="4">
        <f>B201</f>
        <v>0</v>
      </c>
      <c r="K202" s="3">
        <f>IFERROR(L202/$L$178,0)</f>
        <v>0</v>
      </c>
      <c r="L202" s="4">
        <f>C201</f>
        <v>0</v>
      </c>
      <c r="M202" s="3">
        <f>IFERROR(N202/$N$178,0)</f>
        <v>0</v>
      </c>
      <c r="N202" s="4">
        <f>D201</f>
        <v>0</v>
      </c>
      <c r="O202" s="3">
        <f>IFERROR(P202/$P$178,0)</f>
        <v>0</v>
      </c>
      <c r="P202" s="4">
        <f>E201</f>
        <v>0</v>
      </c>
      <c r="Q202" s="3">
        <f>IFERROR(R202/$R$178,0)</f>
        <v>0.00071280071280071275</v>
      </c>
      <c r="R202" s="4">
        <f>F51</f>
        <v>24000000</v>
      </c>
      <c r="T202" t="s">
        <f>A201</f>
        <v>179</v>
      </c>
      <c r="U202" s="3">
        <f>IFERROR(V202/$V202,0)</f>
        <v>0</v>
      </c>
      <c r="V202" s="4">
        <f>B201</f>
        <v>0</v>
      </c>
      <c r="W202" s="3">
        <f>IFERROR(X202/$V202,0)</f>
        <v>0</v>
      </c>
      <c r="X202" s="4">
        <f>C201</f>
        <v>0</v>
      </c>
      <c r="Y202" s="3">
        <f>IFERROR(Z202/$V202,0)</f>
        <v>0</v>
      </c>
      <c r="Z202" s="4">
        <f>D201</f>
        <v>0</v>
      </c>
      <c r="AA202" s="3">
        <f>IFERROR(AB202/$V202,0)</f>
        <v>0</v>
      </c>
      <c r="AB202" s="4">
        <f>E201</f>
        <v>0</v>
      </c>
      <c r="AC202" s="3">
        <f>IFERROR(AD202/$V202,0)</f>
        <v>0</v>
      </c>
      <c r="AD202" s="4">
        <f>F51</f>
        <v>24000000</v>
      </c>
    </row>
    <row r="203" spans="1:30" ht="13.23529411764706">
      <c r="A203" t="s">
        <v>181</v>
      </c>
      <c r="B203" s="4">
        <v>147000000</v>
      </c>
      <c r="C203" s="4">
        <v>433000000</v>
      </c>
      <c r="D203" s="4">
        <v>615000000</v>
      </c>
      <c r="E203" s="4">
        <v>91000000</v>
      </c>
      <c r="F203" s="4">
        <v>53000000</v>
      </c>
      <c r="H203" t="s">
        <f>A202</f>
        <v>180</v>
      </c>
      <c r="I203" s="3">
        <f>IFERROR(J203/$J$178,0)</f>
        <v>-0.0014119308153900459</v>
      </c>
      <c r="J203" s="4">
        <f>B202</f>
        <v>-40000000</v>
      </c>
      <c r="K203" s="3">
        <f>IFERROR(L203/$L$178,0)</f>
        <v>-0.21535114978247358</v>
      </c>
      <c r="L203" s="4">
        <f>C202</f>
        <v>-6930000000</v>
      </c>
      <c r="M203" s="3">
        <f>IFERROR(N203/$N$178,0)</f>
        <v>-0.0062331435421036866</v>
      </c>
      <c r="N203" s="4">
        <f>D202</f>
        <v>-208000000</v>
      </c>
      <c r="O203" s="3">
        <f>IFERROR(P203/$P$178,0)</f>
        <v>-0.0042671100027708506</v>
      </c>
      <c r="P203" s="4">
        <f>E202</f>
        <v>-154000000</v>
      </c>
      <c r="Q203" s="3">
        <f>IFERROR(R203/$R$178,0)</f>
        <v>0.11850311850311851</v>
      </c>
      <c r="R203" s="4">
        <f>F52</f>
        <v>3990000000</v>
      </c>
      <c r="T203" t="s">
        <f>A202</f>
        <v>180</v>
      </c>
      <c r="U203" s="3">
        <f>IFERROR(V203/$V203,0)</f>
        <v>1</v>
      </c>
      <c r="V203" s="4">
        <f>B202</f>
        <v>-40000000</v>
      </c>
      <c r="W203" s="3">
        <f>IFERROR(X203/$V203,0)</f>
        <v>173.25</v>
      </c>
      <c r="X203" s="4">
        <f>C202</f>
        <v>-6930000000</v>
      </c>
      <c r="Y203" s="3">
        <f>IFERROR(Z203/$V203,0)</f>
        <v>5.2000000000000002</v>
      </c>
      <c r="Z203" s="4">
        <f>D202</f>
        <v>-208000000</v>
      </c>
      <c r="AA203" s="3">
        <f>IFERROR(AB203/$V203,0)</f>
        <v>3.8500000000000001</v>
      </c>
      <c r="AB203" s="4">
        <f>E202</f>
        <v>-154000000</v>
      </c>
      <c r="AC203" s="3">
        <f>IFERROR(AD203/$V203,0)</f>
        <v>-99.75</v>
      </c>
      <c r="AD203" s="4">
        <f>F52</f>
        <v>3990000000</v>
      </c>
    </row>
    <row r="204" spans="1:30" ht="13.23529411764706">
      <c r="A204" t="s">
        <v>182</v>
      </c>
      <c r="B204" s="4">
        <v>-252000000</v>
      </c>
      <c r="C204" s="4">
        <v>-284000000</v>
      </c>
      <c r="D204" s="4">
        <v>-268000000</v>
      </c>
      <c r="E204" s="4">
        <v>-235000000</v>
      </c>
      <c r="F204" s="4">
        <v>-36000000</v>
      </c>
      <c r="H204" t="s">
        <f>A203</f>
        <v>181</v>
      </c>
      <c r="I204" s="3">
        <f>IFERROR(J204/$J$178,0)</f>
        <v>0.0051888457465584185</v>
      </c>
      <c r="J204" s="4">
        <f>B203</f>
        <v>147000000</v>
      </c>
      <c r="K204" s="3">
        <f>IFERROR(L204/$L$178,0)</f>
        <v>0.013455562461155998</v>
      </c>
      <c r="L204" s="4">
        <f>C203</f>
        <v>433000000</v>
      </c>
      <c r="M204" s="3">
        <f>IFERROR(N204/$N$178,0)</f>
        <v>0.018429727299970035</v>
      </c>
      <c r="N204" s="4">
        <f>D203</f>
        <v>615000000</v>
      </c>
      <c r="O204" s="3">
        <f>IFERROR(P204/$P$178,0)</f>
        <v>0.0025214740925464116</v>
      </c>
      <c r="P204" s="4">
        <f>E203</f>
        <v>91000000</v>
      </c>
      <c r="Q204" s="3">
        <f>IFERROR(R204/$R$178,0)</f>
        <v>0</v>
      </c>
      <c r="R204" s="4">
        <f>F53</f>
        <v>0</v>
      </c>
      <c r="T204" t="s">
        <f>A203</f>
        <v>181</v>
      </c>
      <c r="U204" s="3">
        <f>IFERROR(V204/$V204,0)</f>
        <v>1</v>
      </c>
      <c r="V204" s="4">
        <f>B203</f>
        <v>147000000</v>
      </c>
      <c r="W204" s="3">
        <f>IFERROR(X204/$V204,0)</f>
        <v>2.9455782312925169</v>
      </c>
      <c r="X204" s="4">
        <f>C203</f>
        <v>433000000</v>
      </c>
      <c r="Y204" s="3">
        <f>IFERROR(Z204/$V204,0)</f>
        <v>4.1836734693877551</v>
      </c>
      <c r="Z204" s="4">
        <f>D203</f>
        <v>615000000</v>
      </c>
      <c r="AA204" s="3">
        <f>IFERROR(AB204/$V204,0)</f>
        <v>0.61904761904761907</v>
      </c>
      <c r="AB204" s="4">
        <f>E203</f>
        <v>91000000</v>
      </c>
      <c r="AC204" s="3">
        <f>IFERROR(AD204/$V204,0)</f>
        <v>0</v>
      </c>
      <c r="AD204" s="4">
        <f>F53</f>
        <v>0</v>
      </c>
    </row>
    <row r="205" spans="1:30" ht="13.23529411764706">
      <c r="A205" t="s">
        <v>183</v>
      </c>
      <c r="B205" s="4">
        <v>-7150000000</v>
      </c>
      <c r="C205" s="4">
        <v>-9780000000</v>
      </c>
      <c r="D205" s="4">
        <v>-8109999999.999999</v>
      </c>
      <c r="E205" s="4">
        <v>-9000000000</v>
      </c>
      <c r="F205" s="4">
        <v>-10090000000</v>
      </c>
      <c r="H205" t="s">
        <f>A204</f>
        <v>182</v>
      </c>
      <c r="I205" s="3">
        <f>IFERROR(J205/$J$178,0)</f>
        <v>-0.0088951641369572898</v>
      </c>
      <c r="J205" s="4">
        <f>B204</f>
        <v>-252000000</v>
      </c>
      <c r="K205" s="3">
        <f>IFERROR(L205/$L$178,0)</f>
        <v>-0.0088253573648228705</v>
      </c>
      <c r="L205" s="4">
        <f>C204</f>
        <v>-284000000</v>
      </c>
      <c r="M205" s="3">
        <f>IFERROR(N205/$N$178,0)</f>
        <v>-0.0080311657177105193</v>
      </c>
      <c r="N205" s="4">
        <f>D204</f>
        <v>-268000000</v>
      </c>
      <c r="O205" s="3">
        <f>IFERROR(P205/$P$178,0)</f>
        <v>-0.0065114990302022717</v>
      </c>
      <c r="P205" s="4">
        <f>E204</f>
        <v>-235000000</v>
      </c>
      <c r="Q205" s="3">
        <f>IFERROR(R205/$R$178,0)</f>
        <v>0</v>
      </c>
      <c r="R205" s="4">
        <f>F54</f>
        <v>0</v>
      </c>
      <c r="T205" t="s">
        <f>A204</f>
        <v>182</v>
      </c>
      <c r="U205" s="3">
        <f>IFERROR(V205/$V205,0)</f>
        <v>1</v>
      </c>
      <c r="V205" s="4">
        <f>B204</f>
        <v>-252000000</v>
      </c>
      <c r="W205" s="3">
        <f>IFERROR(X205/$V205,0)</f>
        <v>1.126984126984127</v>
      </c>
      <c r="X205" s="4">
        <f>C204</f>
        <v>-284000000</v>
      </c>
      <c r="Y205" s="3">
        <f>IFERROR(Z205/$V205,0)</f>
        <v>1.0634920634920635</v>
      </c>
      <c r="Z205" s="4">
        <f>D204</f>
        <v>-268000000</v>
      </c>
      <c r="AA205" s="3">
        <f>IFERROR(AB205/$V205,0)</f>
        <v>0.93253968253968256</v>
      </c>
      <c r="AB205" s="4">
        <f>E204</f>
        <v>-235000000</v>
      </c>
      <c r="AC205" s="3">
        <f>IFERROR(AD205/$V205,0)</f>
        <v>-0</v>
      </c>
      <c r="AD205" s="4">
        <f>F54</f>
        <v>0</v>
      </c>
    </row>
    <row r="206" spans="1:30" ht="13.23529411764706">
      <c r="A206" t="s">
        <v>184</v>
      </c>
      <c r="B206" s="4">
        <v>6900000000</v>
      </c>
      <c r="C206" s="4">
        <v>9500000000</v>
      </c>
      <c r="D206" s="4">
        <v>7850000000</v>
      </c>
      <c r="E206" s="4">
        <v>8760000000</v>
      </c>
      <c r="F206" s="4">
        <v>10050000000</v>
      </c>
      <c r="H206" t="s">
        <f>A205</f>
        <v>183</v>
      </c>
      <c r="I206" s="3">
        <f>IFERROR(J206/$J$178,0)</f>
        <v>-0.25238263325097071</v>
      </c>
      <c r="J206" s="4">
        <f>B205</f>
        <v>-7150000000</v>
      </c>
      <c r="K206" s="3">
        <f>IFERROR(L206/$L$178,0)</f>
        <v>-0.30391547545059044</v>
      </c>
      <c r="L206" s="4">
        <f>C205</f>
        <v>-9780000000</v>
      </c>
      <c r="M206" s="3">
        <f>IFERROR(N206/$N$178,0)</f>
        <v>-0.24303266406952354</v>
      </c>
      <c r="N206" s="4">
        <f>D205</f>
        <v>-8109999999.999999</v>
      </c>
      <c r="O206" s="3">
        <f>IFERROR(P206/$P$178,0)</f>
        <v>-0.24937655860349128</v>
      </c>
      <c r="P206" s="4">
        <f>E205</f>
        <v>-9000000000</v>
      </c>
      <c r="Q206" s="3">
        <f>IFERROR(R206/$R$178,0)</f>
        <v>0.022987822987822988</v>
      </c>
      <c r="R206" s="4">
        <f>F55</f>
        <v>774000000</v>
      </c>
      <c r="T206" t="s">
        <f>A205</f>
        <v>183</v>
      </c>
      <c r="U206" s="3">
        <f>IFERROR(V206/$V206,0)</f>
        <v>1</v>
      </c>
      <c r="V206" s="4">
        <f>B205</f>
        <v>-7150000000</v>
      </c>
      <c r="W206" s="3">
        <f>IFERROR(X206/$V206,0)</f>
        <v>1.3678321678321679</v>
      </c>
      <c r="X206" s="4">
        <f>C205</f>
        <v>-9780000000</v>
      </c>
      <c r="Y206" s="3">
        <f>IFERROR(Z206/$V206,0)</f>
        <v>1.1342657342657341</v>
      </c>
      <c r="Z206" s="4">
        <f>D205</f>
        <v>-8109999999.999999</v>
      </c>
      <c r="AA206" s="3">
        <f>IFERROR(AB206/$V206,0)</f>
        <v>1.2587412587412588</v>
      </c>
      <c r="AB206" s="4">
        <f>E205</f>
        <v>-9000000000</v>
      </c>
      <c r="AC206" s="3">
        <f>IFERROR(AD206/$V206,0)</f>
        <v>-0.10825174825174826</v>
      </c>
      <c r="AD206" s="4">
        <f>F55</f>
        <v>774000000</v>
      </c>
    </row>
    <row r="207" spans="1:30" ht="13.23529411764706">
      <c r="A207" t="s">
        <v>185</v>
      </c>
      <c r="B207" s="4">
        <v>-119000000</v>
      </c>
      <c r="C207" s="4">
        <v>-153000000</v>
      </c>
      <c r="D207" s="4">
        <v>-130000000</v>
      </c>
      <c r="E207" s="4">
        <v>0</v>
      </c>
      <c r="F207" s="4">
        <v>0</v>
      </c>
      <c r="H207" t="s">
        <f>A206</f>
        <v>184</v>
      </c>
      <c r="I207" s="3">
        <f>IFERROR(J207/$J$178,0)</f>
        <v>0.24355806565478291</v>
      </c>
      <c r="J207" s="4">
        <f>B206</f>
        <v>6900000000</v>
      </c>
      <c r="K207" s="3">
        <f>IFERROR(L207/$L$178,0)</f>
        <v>0.2952144188937228</v>
      </c>
      <c r="L207" s="4">
        <f>C206</f>
        <v>9500000000</v>
      </c>
      <c r="M207" s="3">
        <f>IFERROR(N207/$N$178,0)</f>
        <v>0.23524123464189395</v>
      </c>
      <c r="N207" s="4">
        <f>D206</f>
        <v>7850000000</v>
      </c>
      <c r="O207" s="3">
        <f>IFERROR(P207/$P$178,0)</f>
        <v>0.2427265170407315</v>
      </c>
      <c r="P207" s="4">
        <f>E206</f>
        <v>8760000000</v>
      </c>
      <c r="Q207" s="3">
        <f>IFERROR(R207/$R$178,0)</f>
        <v>0.002673002673002673</v>
      </c>
      <c r="R207" s="4">
        <f>F56</f>
        <v>90000000</v>
      </c>
      <c r="T207" t="s">
        <f>A206</f>
        <v>184</v>
      </c>
      <c r="U207" s="3">
        <f>IFERROR(V207/$V207,0)</f>
        <v>1</v>
      </c>
      <c r="V207" s="4">
        <f>B206</f>
        <v>6900000000</v>
      </c>
      <c r="W207" s="3">
        <f>IFERROR(X207/$V207,0)</f>
        <v>1.3768115942028984</v>
      </c>
      <c r="X207" s="4">
        <f>C206</f>
        <v>9500000000</v>
      </c>
      <c r="Y207" s="3">
        <f>IFERROR(Z207/$V207,0)</f>
        <v>1.1376811594202898</v>
      </c>
      <c r="Z207" s="4">
        <f>D206</f>
        <v>7850000000</v>
      </c>
      <c r="AA207" s="3">
        <f>IFERROR(AB207/$V207,0)</f>
        <v>1.2695652173913043</v>
      </c>
      <c r="AB207" s="4">
        <f>E206</f>
        <v>8760000000</v>
      </c>
      <c r="AC207" s="3">
        <f>IFERROR(AD207/$V207,0)</f>
        <v>0.013043478260869565</v>
      </c>
      <c r="AD207" s="4">
        <f>F56</f>
        <v>90000000</v>
      </c>
    </row>
    <row r="208" spans="1:30" ht="13.23529411764706">
      <c r="A208" t="s">
        <v>186</v>
      </c>
      <c r="B208" s="4">
        <v>0</v>
      </c>
      <c r="C208" s="4">
        <v>360000000</v>
      </c>
      <c r="D208" s="4">
        <v>0</v>
      </c>
      <c r="E208" s="4">
        <v>58000000</v>
      </c>
      <c r="F208" s="4">
        <v>12000000</v>
      </c>
      <c r="H208" t="s">
        <f>A207</f>
        <v>185</v>
      </c>
      <c r="I208" s="3">
        <f>IFERROR(J208/$J$178,0)</f>
        <v>-0.0042004941757853862</v>
      </c>
      <c r="J208" s="4">
        <f>B207</f>
        <v>-119000000</v>
      </c>
      <c r="K208" s="3">
        <f>IFERROR(L208/$L$178,0)</f>
        <v>-0.0047545059042883777</v>
      </c>
      <c r="L208" s="4">
        <f>C207</f>
        <v>-153000000</v>
      </c>
      <c r="M208" s="3">
        <f>IFERROR(N208/$N$178,0)</f>
        <v>-0.0038957147138148043</v>
      </c>
      <c r="N208" s="4">
        <f>D207</f>
        <v>-130000000</v>
      </c>
      <c r="O208" s="3">
        <f>IFERROR(P208/$P$178,0)</f>
        <v>0</v>
      </c>
      <c r="P208" s="4">
        <f>E207</f>
        <v>0</v>
      </c>
      <c r="Q208" s="3">
        <f>IFERROR(R208/$R$178,0)</f>
        <v>0</v>
      </c>
      <c r="R208" s="4">
        <f>F57</f>
        <v>0</v>
      </c>
      <c r="T208" t="s">
        <f>A207</f>
        <v>185</v>
      </c>
      <c r="U208" s="3">
        <f>IFERROR(V208/$V208,0)</f>
        <v>1</v>
      </c>
      <c r="V208" s="4">
        <f>B207</f>
        <v>-119000000</v>
      </c>
      <c r="W208" s="3">
        <f>IFERROR(X208/$V208,0)</f>
        <v>1.2857142857142858</v>
      </c>
      <c r="X208" s="4">
        <f>C207</f>
        <v>-153000000</v>
      </c>
      <c r="Y208" s="3">
        <f>IFERROR(Z208/$V208,0)</f>
        <v>1.0924369747899159</v>
      </c>
      <c r="Z208" s="4">
        <f>D207</f>
        <v>-130000000</v>
      </c>
      <c r="AA208" s="3">
        <f>IFERROR(AB208/$V208,0)</f>
        <v>-0</v>
      </c>
      <c r="AB208" s="4">
        <f>E207</f>
        <v>0</v>
      </c>
      <c r="AC208" s="3">
        <f>IFERROR(AD208/$V208,0)</f>
        <v>0</v>
      </c>
      <c r="AD208" s="4">
        <f>F57</f>
        <v>0</v>
      </c>
    </row>
    <row r="209" spans="1:30" ht="13.23529411764706">
      <c r="A209" t="s">
        <v>187</v>
      </c>
      <c r="B209" s="4">
        <v>-7890000000</v>
      </c>
      <c r="C209" s="4">
        <v>-15130000000</v>
      </c>
      <c r="D209" s="4">
        <v>-7580000000</v>
      </c>
      <c r="E209" s="4">
        <v>-7830000000</v>
      </c>
      <c r="F209" s="4">
        <v>-7260000000</v>
      </c>
      <c r="H209" t="s">
        <f>A208</f>
        <v>186</v>
      </c>
      <c r="I209" s="3">
        <f>IFERROR(J209/$J$178,0)</f>
        <v>0</v>
      </c>
      <c r="J209" s="4">
        <f>B208</f>
        <v>0</v>
      </c>
      <c r="K209" s="3">
        <f>IFERROR(L209/$L$178,0)</f>
        <v>0.011187072715972654</v>
      </c>
      <c r="L209" s="4">
        <f>C208</f>
        <v>360000000</v>
      </c>
      <c r="M209" s="3">
        <f>IFERROR(N209/$N$178,0)</f>
        <v>0</v>
      </c>
      <c r="N209" s="4">
        <f>D208</f>
        <v>0</v>
      </c>
      <c r="O209" s="3">
        <f>IFERROR(P209/$P$178,0)</f>
        <v>0.0016070933776669437</v>
      </c>
      <c r="P209" s="4">
        <f>E208</f>
        <v>58000000</v>
      </c>
      <c r="Q209" s="3">
        <f>IFERROR(R209/$R$178,0)</f>
        <v>0.022453222453222454</v>
      </c>
      <c r="R209" s="4">
        <f>F58</f>
        <v>756000000</v>
      </c>
      <c r="T209" t="s">
        <f>A208</f>
        <v>186</v>
      </c>
      <c r="U209" s="3">
        <f>IFERROR(V209/$V209,0)</f>
        <v>0</v>
      </c>
      <c r="V209" s="4">
        <f>B208</f>
        <v>0</v>
      </c>
      <c r="W209" s="3">
        <f>IFERROR(X209/$V209,0)</f>
        <v>0</v>
      </c>
      <c r="X209" s="4">
        <f>C208</f>
        <v>360000000</v>
      </c>
      <c r="Y209" s="3">
        <f>IFERROR(Z209/$V209,0)</f>
        <v>0</v>
      </c>
      <c r="Z209" s="4">
        <f>D208</f>
        <v>0</v>
      </c>
      <c r="AA209" s="3">
        <f>IFERROR(AB209/$V209,0)</f>
        <v>0</v>
      </c>
      <c r="AB209" s="4">
        <f>E208</f>
        <v>58000000</v>
      </c>
      <c r="AC209" s="3">
        <f>IFERROR(AD209/$V209,0)</f>
        <v>0</v>
      </c>
      <c r="AD209" s="4">
        <f>F58</f>
        <v>756000000</v>
      </c>
    </row>
    <row r="210" spans="1:30" ht="13.23529411764706">
      <c r="A210" t="s">
        <v>188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H210" t="s">
        <f>A209</f>
        <v>187</v>
      </c>
      <c r="I210" s="3">
        <f>IFERROR(J210/$J$178,0)</f>
        <v>-0.27850335333568654</v>
      </c>
      <c r="J210" s="4">
        <f>B209</f>
        <v>-7890000000</v>
      </c>
      <c r="K210" s="3">
        <f>IFERROR(L210/$L$178,0)</f>
        <v>-0.4701678060907396</v>
      </c>
      <c r="L210" s="4">
        <f>C209</f>
        <v>-15130000000</v>
      </c>
      <c r="M210" s="3">
        <f>IFERROR(N210/$N$178,0)</f>
        <v>-0.22715013485166319</v>
      </c>
      <c r="N210" s="4">
        <f>D209</f>
        <v>-7580000000</v>
      </c>
      <c r="O210" s="3">
        <f>IFERROR(P210/$P$178,0)</f>
        <v>-0.21695760598503741</v>
      </c>
      <c r="P210" s="4">
        <f>E209</f>
        <v>-7830000000</v>
      </c>
      <c r="Q210" s="3">
        <f>IFERROR(R210/$R$178,0)</f>
        <v>0</v>
      </c>
      <c r="R210" s="4">
        <f>F59</f>
        <v>0</v>
      </c>
      <c r="T210" t="s">
        <f>A209</f>
        <v>187</v>
      </c>
      <c r="U210" s="3">
        <f>IFERROR(V210/$V210,0)</f>
        <v>1</v>
      </c>
      <c r="V210" s="4">
        <f>B209</f>
        <v>-7890000000</v>
      </c>
      <c r="W210" s="3">
        <f>IFERROR(X210/$V210,0)</f>
        <v>1.917617237008872</v>
      </c>
      <c r="X210" s="4">
        <f>C209</f>
        <v>-15130000000</v>
      </c>
      <c r="Y210" s="3">
        <f>IFERROR(Z210/$V210,0)</f>
        <v>0.9607097591888466</v>
      </c>
      <c r="Z210" s="4">
        <f>D209</f>
        <v>-7580000000</v>
      </c>
      <c r="AA210" s="3">
        <f>IFERROR(AB210/$V210,0)</f>
        <v>0.99239543726235746</v>
      </c>
      <c r="AB210" s="4">
        <f>E209</f>
        <v>-7830000000</v>
      </c>
      <c r="AC210" s="3">
        <f>IFERROR(AD210/$V210,0)</f>
        <v>0</v>
      </c>
      <c r="AD210" s="4">
        <f>F59</f>
        <v>0</v>
      </c>
    </row>
    <row r="211" spans="1:30" ht="13.23529411764706">
      <c r="A211" t="s">
        <v>189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H211" t="s">
        <f>A210</f>
        <v>188</v>
      </c>
      <c r="I211" s="3">
        <f>IFERROR(J211/$J$178,0)</f>
        <v>0</v>
      </c>
      <c r="J211" s="4">
        <f>B210</f>
        <v>0</v>
      </c>
      <c r="K211" s="3">
        <f>IFERROR(L211/$L$178,0)</f>
        <v>0</v>
      </c>
      <c r="L211" s="4">
        <f>C210</f>
        <v>0</v>
      </c>
      <c r="M211" s="3">
        <f>IFERROR(N211/$N$178,0)</f>
        <v>0</v>
      </c>
      <c r="N211" s="4">
        <f>D210</f>
        <v>0</v>
      </c>
      <c r="O211" s="3">
        <f>IFERROR(P211/$P$178,0)</f>
        <v>0</v>
      </c>
      <c r="P211" s="4">
        <f>E210</f>
        <v>0</v>
      </c>
      <c r="Q211" s="3">
        <f>IFERROR(R211/$R$178,0)</f>
        <v>0.0021384021384021385</v>
      </c>
      <c r="R211" s="4">
        <f>F60</f>
        <v>72000000</v>
      </c>
      <c r="T211" t="s">
        <f>A210</f>
        <v>188</v>
      </c>
      <c r="U211" s="3">
        <f>IFERROR(V211/$V211,0)</f>
        <v>0</v>
      </c>
      <c r="V211" s="4">
        <f>B210</f>
        <v>0</v>
      </c>
      <c r="W211" s="3">
        <f>IFERROR(X211/$V211,0)</f>
        <v>0</v>
      </c>
      <c r="X211" s="4">
        <f>C210</f>
        <v>0</v>
      </c>
      <c r="Y211" s="3">
        <f>IFERROR(Z211/$V211,0)</f>
        <v>0</v>
      </c>
      <c r="Z211" s="4">
        <f>D210</f>
        <v>0</v>
      </c>
      <c r="AA211" s="3">
        <f>IFERROR(AB211/$V211,0)</f>
        <v>0</v>
      </c>
      <c r="AB211" s="4">
        <f>E210</f>
        <v>0</v>
      </c>
      <c r="AC211" s="3">
        <f>IFERROR(AD211/$V211,0)</f>
        <v>0</v>
      </c>
      <c r="AD211" s="4">
        <f>F60</f>
        <v>72000000</v>
      </c>
    </row>
    <row r="212" spans="1:30" ht="13.23529411764706">
      <c r="A212" t="s">
        <v>190</v>
      </c>
      <c r="B212" s="4">
        <v>-1110000000</v>
      </c>
      <c r="C212" s="4">
        <v>-1170000000</v>
      </c>
      <c r="D212" s="4">
        <v>-1240000000</v>
      </c>
      <c r="E212" s="4">
        <v>-1330000000</v>
      </c>
      <c r="F212" s="4">
        <v>-1410000000</v>
      </c>
      <c r="H212" t="s">
        <f>A211</f>
        <v>189</v>
      </c>
      <c r="I212" s="3">
        <f>IFERROR(J212/$J$178,0)</f>
        <v>0</v>
      </c>
      <c r="J212" s="4">
        <f>B211</f>
        <v>0</v>
      </c>
      <c r="K212" s="3">
        <f>IFERROR(L212/$L$178,0)</f>
        <v>0</v>
      </c>
      <c r="L212" s="4">
        <f>C211</f>
        <v>0</v>
      </c>
      <c r="M212" s="3">
        <f>IFERROR(N212/$N$178,0)</f>
        <v>0</v>
      </c>
      <c r="N212" s="4">
        <f>D211</f>
        <v>0</v>
      </c>
      <c r="O212" s="3">
        <f>IFERROR(P212/$P$178,0)</f>
        <v>0</v>
      </c>
      <c r="P212" s="4">
        <f>E211</f>
        <v>0</v>
      </c>
      <c r="Q212" s="3">
        <f>IFERROR(R212/$R$178,0)</f>
        <v>-0.0054351054351054352</v>
      </c>
      <c r="R212" s="4">
        <f>F61</f>
        <v>-183000000</v>
      </c>
      <c r="T212" t="s">
        <f>A211</f>
        <v>189</v>
      </c>
      <c r="U212" s="3">
        <f>IFERROR(V212/$V212,0)</f>
        <v>0</v>
      </c>
      <c r="V212" s="4">
        <f>B211</f>
        <v>0</v>
      </c>
      <c r="W212" s="3">
        <f>IFERROR(X212/$V212,0)</f>
        <v>0</v>
      </c>
      <c r="X212" s="4">
        <f>C211</f>
        <v>0</v>
      </c>
      <c r="Y212" s="3">
        <f>IFERROR(Z212/$V212,0)</f>
        <v>0</v>
      </c>
      <c r="Z212" s="4">
        <f>D211</f>
        <v>0</v>
      </c>
      <c r="AA212" s="3">
        <f>IFERROR(AB212/$V212,0)</f>
        <v>0</v>
      </c>
      <c r="AB212" s="4">
        <f>E211</f>
        <v>0</v>
      </c>
      <c r="AC212" s="3">
        <f>IFERROR(AD212/$V212,0)</f>
        <v>-0</v>
      </c>
      <c r="AD212" s="4">
        <f>F61</f>
        <v>-183000000</v>
      </c>
    </row>
    <row r="213" spans="1:30" ht="13.23529411764706">
      <c r="A213" t="s">
        <v>191</v>
      </c>
      <c r="B213" s="4">
        <v>-1110000000</v>
      </c>
      <c r="C213" s="4">
        <v>-1170000000</v>
      </c>
      <c r="D213" s="4">
        <v>-1240000000</v>
      </c>
      <c r="E213" s="4">
        <v>-1330000000</v>
      </c>
      <c r="F213" s="4">
        <v>-1410000000</v>
      </c>
      <c r="H213" t="s">
        <f>A212</f>
        <v>190</v>
      </c>
      <c r="I213" s="3">
        <f>IFERROR(J213/$J$178,0)</f>
        <v>-0.039181080127073775</v>
      </c>
      <c r="J213" s="4">
        <f>B212</f>
        <v>-1110000000</v>
      </c>
      <c r="K213" s="3">
        <f>IFERROR(L213/$L$178,0)</f>
        <v>-0.036357986326911125</v>
      </c>
      <c r="L213" s="4">
        <f>C212</f>
        <v>-1170000000</v>
      </c>
      <c r="M213" s="3">
        <f>IFERROR(N213/$N$178,0)</f>
        <v>-0.037159124962541208</v>
      </c>
      <c r="N213" s="4">
        <f>D212</f>
        <v>-1240000000</v>
      </c>
      <c r="O213" s="3">
        <f>IFERROR(P213/$P$178,0)</f>
        <v>-0.036852313660293713</v>
      </c>
      <c r="P213" s="4">
        <f>E212</f>
        <v>-1330000000</v>
      </c>
      <c r="Q213" s="3">
        <f>IFERROR(R213/$R$178,0)</f>
        <v>0</v>
      </c>
      <c r="R213" s="4">
        <f>F62</f>
        <v>0</v>
      </c>
      <c r="T213" t="s">
        <f>A212</f>
        <v>190</v>
      </c>
      <c r="U213" s="3">
        <f>IFERROR(V213/$V213,0)</f>
        <v>1</v>
      </c>
      <c r="V213" s="4">
        <f>B212</f>
        <v>-1110000000</v>
      </c>
      <c r="W213" s="3">
        <f>IFERROR(X213/$V213,0)</f>
        <v>1.0540540540540539</v>
      </c>
      <c r="X213" s="4">
        <f>C212</f>
        <v>-1170000000</v>
      </c>
      <c r="Y213" s="3">
        <f>IFERROR(Z213/$V213,0)</f>
        <v>1.117117117117117</v>
      </c>
      <c r="Z213" s="4">
        <f>D212</f>
        <v>-1240000000</v>
      </c>
      <c r="AA213" s="3">
        <f>IFERROR(AB213/$V213,0)</f>
        <v>1.1981981981981982</v>
      </c>
      <c r="AB213" s="4">
        <f>E212</f>
        <v>-1330000000</v>
      </c>
      <c r="AC213" s="3">
        <f>IFERROR(AD213/$V213,0)</f>
        <v>-0</v>
      </c>
      <c r="AD213" s="4">
        <f>F62</f>
        <v>0</v>
      </c>
    </row>
    <row r="214" spans="1:30" ht="13.23529411764706">
      <c r="A214" t="s">
        <v>61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H214" t="s">
        <f>A213</f>
        <v>191</v>
      </c>
      <c r="I214" s="3">
        <f>IFERROR(J214/$J$178,0)</f>
        <v>-0.039181080127073775</v>
      </c>
      <c r="J214" s="4">
        <f>B213</f>
        <v>-1110000000</v>
      </c>
      <c r="K214" s="3">
        <f>IFERROR(L214/$L$178,0)</f>
        <v>-0.036357986326911125</v>
      </c>
      <c r="L214" s="4">
        <f>C213</f>
        <v>-1170000000</v>
      </c>
      <c r="M214" s="3">
        <f>IFERROR(N214/$N$178,0)</f>
        <v>-0.037159124962541208</v>
      </c>
      <c r="N214" s="4">
        <f>D213</f>
        <v>-1240000000</v>
      </c>
      <c r="O214" s="3">
        <f>IFERROR(P214/$P$178,0)</f>
        <v>-0.036852313660293713</v>
      </c>
      <c r="P214" s="4">
        <f>E213</f>
        <v>-1330000000</v>
      </c>
      <c r="Q214" s="3">
        <f>IFERROR(R214/$R$178,0)</f>
        <v>0.089991089991089984</v>
      </c>
      <c r="R214" s="4">
        <f>F63</f>
        <v>3030000000</v>
      </c>
      <c r="T214" t="s">
        <f>A213</f>
        <v>191</v>
      </c>
      <c r="U214" s="3">
        <f>IFERROR(V214/$V214,0)</f>
        <v>1</v>
      </c>
      <c r="V214" s="4">
        <f>B213</f>
        <v>-1110000000</v>
      </c>
      <c r="W214" s="3">
        <f>IFERROR(X214/$V214,0)</f>
        <v>1.0540540540540539</v>
      </c>
      <c r="X214" s="4">
        <f>C213</f>
        <v>-1170000000</v>
      </c>
      <c r="Y214" s="3">
        <f>IFERROR(Z214/$V214,0)</f>
        <v>1.117117117117117</v>
      </c>
      <c r="Z214" s="4">
        <f>D213</f>
        <v>-1240000000</v>
      </c>
      <c r="AA214" s="3">
        <f>IFERROR(AB214/$V214,0)</f>
        <v>1.1981981981981982</v>
      </c>
      <c r="AB214" s="4">
        <f>E213</f>
        <v>-1330000000</v>
      </c>
      <c r="AC214" s="3">
        <f>IFERROR(AD214/$V214,0)</f>
        <v>-2.7297297297297298</v>
      </c>
      <c r="AD214" s="4">
        <f>F63</f>
        <v>3030000000</v>
      </c>
    </row>
    <row r="215" spans="1:30" ht="13.23529411764706">
      <c r="A215" t="s">
        <v>192</v>
      </c>
      <c r="B215" s="4">
        <v>1900000000</v>
      </c>
      <c r="C215" s="4">
        <v>-135000000</v>
      </c>
      <c r="D215" s="4">
        <v>1300000000</v>
      </c>
      <c r="E215" s="4">
        <v>105000000</v>
      </c>
      <c r="F215" s="4">
        <v>112000000</v>
      </c>
      <c r="H215" t="s">
        <f>A214</f>
        <v>61</v>
      </c>
      <c r="I215" s="3">
        <f>IFERROR(J215/$J$178,0)</f>
        <v>0</v>
      </c>
      <c r="J215" s="4">
        <f>B214</f>
        <v>0</v>
      </c>
      <c r="K215" s="3">
        <f>IFERROR(L215/$L$178,0)</f>
        <v>0</v>
      </c>
      <c r="L215" s="4">
        <f>C214</f>
        <v>0</v>
      </c>
      <c r="M215" s="3">
        <f>IFERROR(N215/$N$178,0)</f>
        <v>0</v>
      </c>
      <c r="N215" s="4">
        <f>D214</f>
        <v>0</v>
      </c>
      <c r="O215" s="3">
        <f>IFERROR(P215/$P$178,0)</f>
        <v>0</v>
      </c>
      <c r="P215" s="4">
        <f>E214</f>
        <v>0</v>
      </c>
      <c r="Q215" s="3">
        <f>IFERROR(R215/$R$178,0)</f>
        <v>0.0027324027324027323</v>
      </c>
      <c r="R215" s="4">
        <f>F64</f>
        <v>92000000</v>
      </c>
      <c r="T215" t="s">
        <f>A214</f>
        <v>61</v>
      </c>
      <c r="U215" s="3">
        <f>IFERROR(V215/$V215,0)</f>
        <v>0</v>
      </c>
      <c r="V215" s="4">
        <f>B214</f>
        <v>0</v>
      </c>
      <c r="W215" s="3">
        <f>IFERROR(X215/$V215,0)</f>
        <v>0</v>
      </c>
      <c r="X215" s="4">
        <f>C214</f>
        <v>0</v>
      </c>
      <c r="Y215" s="3">
        <f>IFERROR(Z215/$V215,0)</f>
        <v>0</v>
      </c>
      <c r="Z215" s="4">
        <f>D214</f>
        <v>0</v>
      </c>
      <c r="AA215" s="3">
        <f>IFERROR(AB215/$V215,0)</f>
        <v>0</v>
      </c>
      <c r="AB215" s="4">
        <f>E214</f>
        <v>0</v>
      </c>
      <c r="AC215" s="3">
        <f>IFERROR(AD215/$V215,0)</f>
        <v>0</v>
      </c>
      <c r="AD215" s="4">
        <f>F64</f>
        <v>92000000</v>
      </c>
    </row>
    <row r="216" spans="1:30" ht="13.23529411764706">
      <c r="A216" t="s">
        <v>193</v>
      </c>
      <c r="B216" s="4">
        <v>0</v>
      </c>
      <c r="C216" s="4">
        <v>-190000000</v>
      </c>
      <c r="D216" s="4">
        <v>0</v>
      </c>
      <c r="E216" s="4">
        <v>0</v>
      </c>
      <c r="F216" s="4">
        <v>0</v>
      </c>
      <c r="H216" t="s">
        <f>A215</f>
        <v>192</v>
      </c>
      <c r="I216" s="3">
        <f>IFERROR(J216/$J$178,0)</f>
        <v>0.067066713731027183</v>
      </c>
      <c r="J216" s="4">
        <f>B215</f>
        <v>1900000000</v>
      </c>
      <c r="K216" s="3">
        <f>IFERROR(L216/$L$178,0)</f>
        <v>-0.0041951522684897449</v>
      </c>
      <c r="L216" s="4">
        <f>C215</f>
        <v>-135000000</v>
      </c>
      <c r="M216" s="3">
        <f>IFERROR(N216/$N$178,0)</f>
        <v>0.038957147138148039</v>
      </c>
      <c r="N216" s="4">
        <f>D215</f>
        <v>1300000000</v>
      </c>
      <c r="O216" s="3">
        <f>IFERROR(P216/$P$178,0)</f>
        <v>0.0029093931837073984</v>
      </c>
      <c r="P216" s="4">
        <f>E215</f>
        <v>105000000</v>
      </c>
      <c r="Q216" s="3">
        <f>IFERROR(R216/$R$178,0)</f>
        <v>0.087318087318087323</v>
      </c>
      <c r="R216" s="4">
        <f>F65</f>
        <v>2940000000</v>
      </c>
      <c r="T216" t="s">
        <f>A215</f>
        <v>192</v>
      </c>
      <c r="U216" s="3">
        <f>IFERROR(V216/$V216,0)</f>
        <v>1</v>
      </c>
      <c r="V216" s="4">
        <f>B215</f>
        <v>1900000000</v>
      </c>
      <c r="W216" s="3">
        <f>IFERROR(X216/$V216,0)</f>
        <v>-0.071052631578947367</v>
      </c>
      <c r="X216" s="4">
        <f>C215</f>
        <v>-135000000</v>
      </c>
      <c r="Y216" s="3">
        <f>IFERROR(Z216/$V216,0)</f>
        <v>0.68421052631578949</v>
      </c>
      <c r="Z216" s="4">
        <f>D215</f>
        <v>1300000000</v>
      </c>
      <c r="AA216" s="3">
        <f>IFERROR(AB216/$V216,0)</f>
        <v>0.05526315789473684</v>
      </c>
      <c r="AB216" s="4">
        <f>E215</f>
        <v>105000000</v>
      </c>
      <c r="AC216" s="3">
        <f>IFERROR(AD216/$V216,0)</f>
        <v>1.5473684210526315</v>
      </c>
      <c r="AD216" s="4">
        <f>F65</f>
        <v>2940000000</v>
      </c>
    </row>
    <row r="217" spans="1:30" ht="13.23529411764706">
      <c r="A217" t="s">
        <v>194</v>
      </c>
      <c r="B217" s="4">
        <v>1900000000</v>
      </c>
      <c r="C217" s="4">
        <v>55000000</v>
      </c>
      <c r="D217" s="4">
        <v>1300000000</v>
      </c>
      <c r="E217" s="4">
        <v>105000000</v>
      </c>
      <c r="F217" s="4">
        <v>112000000</v>
      </c>
      <c r="H217" t="s">
        <f>A216</f>
        <v>193</v>
      </c>
      <c r="I217" s="3">
        <f>IFERROR(J217/$J$178,0)</f>
        <v>0</v>
      </c>
      <c r="J217" s="4">
        <f>B216</f>
        <v>0</v>
      </c>
      <c r="K217" s="3">
        <f>IFERROR(L217/$L$178,0)</f>
        <v>-0.0059042883778744563</v>
      </c>
      <c r="L217" s="4">
        <f>C216</f>
        <v>-190000000</v>
      </c>
      <c r="M217" s="3">
        <f>IFERROR(N217/$N$178,0)</f>
        <v>0</v>
      </c>
      <c r="N217" s="4">
        <f>D216</f>
        <v>0</v>
      </c>
      <c r="O217" s="3">
        <f>IFERROR(P217/$P$178,0)</f>
        <v>0</v>
      </c>
      <c r="P217" s="4">
        <f>E216</f>
        <v>0</v>
      </c>
      <c r="Q217" s="3">
        <f>IFERROR(R217/$R$178,0)</f>
        <v>0</v>
      </c>
      <c r="R217" s="4">
        <f>F66</f>
        <v>0</v>
      </c>
      <c r="T217" t="s">
        <f>A216</f>
        <v>193</v>
      </c>
      <c r="U217" s="3">
        <f>IFERROR(V217/$V217,0)</f>
        <v>0</v>
      </c>
      <c r="V217" s="4">
        <f>B216</f>
        <v>0</v>
      </c>
      <c r="W217" s="3">
        <f>IFERROR(X217/$V217,0)</f>
        <v>0</v>
      </c>
      <c r="X217" s="4">
        <f>C216</f>
        <v>-190000000</v>
      </c>
      <c r="Y217" s="3">
        <f>IFERROR(Z217/$V217,0)</f>
        <v>0</v>
      </c>
      <c r="Z217" s="4">
        <f>D216</f>
        <v>0</v>
      </c>
      <c r="AA217" s="3">
        <f>IFERROR(AB217/$V217,0)</f>
        <v>0</v>
      </c>
      <c r="AB217" s="4">
        <f>E216</f>
        <v>0</v>
      </c>
      <c r="AC217" s="3">
        <f>IFERROR(AD217/$V217,0)</f>
        <v>0</v>
      </c>
      <c r="AD217" s="4">
        <f>F66</f>
        <v>0</v>
      </c>
    </row>
    <row r="218" spans="1:30" ht="13.23529411764706">
      <c r="A218" t="s">
        <v>195</v>
      </c>
      <c r="B218" s="4">
        <v>1870000000</v>
      </c>
      <c r="C218" s="4">
        <v>0</v>
      </c>
      <c r="D218" s="4">
        <v>1150000000</v>
      </c>
      <c r="E218" s="4">
        <v>0</v>
      </c>
      <c r="F218" s="4">
        <v>0</v>
      </c>
      <c r="H218" t="s">
        <f>A217</f>
        <v>194</v>
      </c>
      <c r="I218" s="3">
        <f>IFERROR(J218/$J$178,0)</f>
        <v>0.067066713731027183</v>
      </c>
      <c r="J218" s="4">
        <f>B217</f>
        <v>1900000000</v>
      </c>
      <c r="K218" s="3">
        <f>IFERROR(L218/$L$178,0)</f>
        <v>0.0017091361093847109</v>
      </c>
      <c r="L218" s="4">
        <f>C217</f>
        <v>55000000</v>
      </c>
      <c r="M218" s="3">
        <f>IFERROR(N218/$N$178,0)</f>
        <v>0.038957147138148039</v>
      </c>
      <c r="N218" s="4">
        <f>D217</f>
        <v>1300000000</v>
      </c>
      <c r="O218" s="3">
        <f>IFERROR(P218/$P$178,0)</f>
        <v>0.0029093931837073984</v>
      </c>
      <c r="P218" s="4">
        <f>E217</f>
        <v>105000000</v>
      </c>
      <c r="Q218" s="3">
        <f>IFERROR(R218/$R$178,0)</f>
        <v>0</v>
      </c>
      <c r="R218" s="4">
        <f>F67</f>
        <v>0</v>
      </c>
      <c r="T218" t="s">
        <f>A217</f>
        <v>194</v>
      </c>
      <c r="U218" s="3">
        <f>IFERROR(V218/$V218,0)</f>
        <v>1</v>
      </c>
      <c r="V218" s="4">
        <f>B217</f>
        <v>1900000000</v>
      </c>
      <c r="W218" s="3">
        <f>IFERROR(X218/$V218,0)</f>
        <v>0.028947368421052631</v>
      </c>
      <c r="X218" s="4">
        <f>C217</f>
        <v>55000000</v>
      </c>
      <c r="Y218" s="3">
        <f>IFERROR(Z218/$V218,0)</f>
        <v>0.68421052631578949</v>
      </c>
      <c r="Z218" s="4">
        <f>D217</f>
        <v>1300000000</v>
      </c>
      <c r="AA218" s="3">
        <f>IFERROR(AB218/$V218,0)</f>
        <v>0.05526315789473684</v>
      </c>
      <c r="AB218" s="4">
        <f>E217</f>
        <v>105000000</v>
      </c>
      <c r="AC218" s="3">
        <f>IFERROR(AD218/$V218,0)</f>
        <v>0</v>
      </c>
      <c r="AD218" s="4">
        <f>F67</f>
        <v>0</v>
      </c>
    </row>
    <row r="219" spans="1:30" ht="13.23529411764706">
      <c r="A219" t="s">
        <v>196</v>
      </c>
      <c r="B219" s="4">
        <v>32000000</v>
      </c>
      <c r="C219" s="4">
        <v>55000000</v>
      </c>
      <c r="D219" s="4">
        <v>150000000</v>
      </c>
      <c r="E219" s="4">
        <v>105000000</v>
      </c>
      <c r="F219" s="4">
        <v>112000000</v>
      </c>
      <c r="H219" t="s">
        <f>A218</f>
        <v>195</v>
      </c>
      <c r="I219" s="3">
        <f>IFERROR(J219/$J$178,0)</f>
        <v>0.06600776561948464</v>
      </c>
      <c r="J219" s="4">
        <f>B218</f>
        <v>1870000000</v>
      </c>
      <c r="K219" s="3">
        <f>IFERROR(L219/$L$178,0)</f>
        <v>0</v>
      </c>
      <c r="L219" s="4">
        <f>C218</f>
        <v>0</v>
      </c>
      <c r="M219" s="3">
        <f>IFERROR(N219/$N$178,0)</f>
        <v>0.034462091699130962</v>
      </c>
      <c r="N219" s="4">
        <f>D218</f>
        <v>1150000000</v>
      </c>
      <c r="O219" s="3">
        <f>IFERROR(P219/$P$178,0)</f>
        <v>0</v>
      </c>
      <c r="P219" s="4">
        <f>E218</f>
        <v>0</v>
      </c>
      <c r="Q219" s="3">
        <f>IFERROR(R219/$R$178,0)</f>
        <v>0</v>
      </c>
      <c r="R219" s="4">
        <f>F68</f>
        <v>0</v>
      </c>
      <c r="T219" t="s">
        <f>A218</f>
        <v>195</v>
      </c>
      <c r="U219" s="3">
        <f>IFERROR(V219/$V219,0)</f>
        <v>1</v>
      </c>
      <c r="V219" s="4">
        <f>B218</f>
        <v>1870000000</v>
      </c>
      <c r="W219" s="3">
        <f>IFERROR(X219/$V219,0)</f>
        <v>0</v>
      </c>
      <c r="X219" s="4">
        <f>C218</f>
        <v>0</v>
      </c>
      <c r="Y219" s="3">
        <f>IFERROR(Z219/$V219,0)</f>
        <v>0.61497326203208558</v>
      </c>
      <c r="Z219" s="4">
        <f>D218</f>
        <v>1150000000</v>
      </c>
      <c r="AA219" s="3">
        <f>IFERROR(AB219/$V219,0)</f>
        <v>0</v>
      </c>
      <c r="AB219" s="4">
        <f>E218</f>
        <v>0</v>
      </c>
      <c r="AC219" s="3">
        <f>IFERROR(AD219/$V219,0)</f>
        <v>0</v>
      </c>
      <c r="AD219" s="4">
        <f>F68</f>
        <v>0</v>
      </c>
    </row>
    <row r="220" spans="1:30" ht="13.23529411764706">
      <c r="A220" t="s">
        <v>197</v>
      </c>
      <c r="B220" s="4">
        <v>4099999999.9999995</v>
      </c>
      <c r="C220" s="4">
        <v>2210000000</v>
      </c>
      <c r="D220" s="4">
        <v>390000000</v>
      </c>
      <c r="E220" s="4">
        <v>1120000000</v>
      </c>
      <c r="F220" s="4">
        <v>1320000000</v>
      </c>
      <c r="H220" t="s">
        <f>A219</f>
        <v>196</v>
      </c>
      <c r="I220" s="3">
        <f>IFERROR(J220/$J$178,0)</f>
        <v>0.0011295446523120368</v>
      </c>
      <c r="J220" s="4">
        <f>B219</f>
        <v>32000000</v>
      </c>
      <c r="K220" s="3">
        <f>IFERROR(L220/$L$178,0)</f>
        <v>0.0017091361093847109</v>
      </c>
      <c r="L220" s="4">
        <f>C219</f>
        <v>55000000</v>
      </c>
      <c r="M220" s="3">
        <f>IFERROR(N220/$N$178,0)</f>
        <v>0.0044950554390170818</v>
      </c>
      <c r="N220" s="4">
        <f>D219</f>
        <v>150000000</v>
      </c>
      <c r="O220" s="3">
        <f>IFERROR(P220/$P$178,0)</f>
        <v>0.0029093931837073984</v>
      </c>
      <c r="P220" s="4">
        <f>E219</f>
        <v>105000000</v>
      </c>
      <c r="Q220" s="3">
        <f>IFERROR(R220/$R$178,0)</f>
        <v>0</v>
      </c>
      <c r="R220" s="4">
        <f>F69</f>
        <v>0</v>
      </c>
      <c r="T220" t="s">
        <f>A219</f>
        <v>196</v>
      </c>
      <c r="U220" s="3">
        <f>IFERROR(V220/$V220,0)</f>
        <v>1</v>
      </c>
      <c r="V220" s="4">
        <f>B219</f>
        <v>32000000</v>
      </c>
      <c r="W220" s="3">
        <f>IFERROR(X220/$V220,0)</f>
        <v>1.71875</v>
      </c>
      <c r="X220" s="4">
        <f>C219</f>
        <v>55000000</v>
      </c>
      <c r="Y220" s="3">
        <f>IFERROR(Z220/$V220,0)</f>
        <v>4.6875</v>
      </c>
      <c r="Z220" s="4">
        <f>D219</f>
        <v>150000000</v>
      </c>
      <c r="AA220" s="3">
        <f>IFERROR(AB220/$V220,0)</f>
        <v>3.28125</v>
      </c>
      <c r="AB220" s="4">
        <f>E219</f>
        <v>105000000</v>
      </c>
      <c r="AC220" s="3">
        <f>IFERROR(AD220/$V220,0)</f>
        <v>0</v>
      </c>
      <c r="AD220" s="4">
        <f>F69</f>
        <v>0</v>
      </c>
    </row>
    <row r="221" spans="1:30" ht="13.23529411764706">
      <c r="A221" t="s">
        <v>198</v>
      </c>
      <c r="B221" s="4">
        <v>80000000</v>
      </c>
      <c r="C221" s="4">
        <v>-575000000</v>
      </c>
      <c r="D221" s="4">
        <v>-340000000</v>
      </c>
      <c r="E221" s="4">
        <v>-213000000</v>
      </c>
      <c r="F221" s="4">
        <v>656000000</v>
      </c>
      <c r="H221" t="s">
        <f>A220</f>
        <v>197</v>
      </c>
      <c r="I221" s="3">
        <f>IFERROR(J221/$J$178,0)</f>
        <v>0.14472290857747969</v>
      </c>
      <c r="J221" s="4">
        <f>B220</f>
        <v>4099999999.9999995</v>
      </c>
      <c r="K221" s="3">
        <f>IFERROR(L221/$L$178,0)</f>
        <v>0.06867619639527657</v>
      </c>
      <c r="L221" s="4">
        <f>C220</f>
        <v>2210000000</v>
      </c>
      <c r="M221" s="3">
        <f>IFERROR(N221/$N$178,0)</f>
        <v>0.011687144141444412</v>
      </c>
      <c r="N221" s="4">
        <f>D220</f>
        <v>390000000</v>
      </c>
      <c r="O221" s="3">
        <f>IFERROR(P221/$P$178,0)</f>
        <v>0.031033527292878914</v>
      </c>
      <c r="P221" s="4">
        <f>E220</f>
        <v>1120000000</v>
      </c>
      <c r="Q221" s="3">
        <f>IFERROR(R221/$R$178,0)</f>
        <v>0</v>
      </c>
      <c r="R221" s="4">
        <f>F70</f>
        <v>0</v>
      </c>
      <c r="T221" t="s">
        <f>A220</f>
        <v>197</v>
      </c>
      <c r="U221" s="3">
        <f>IFERROR(V221/$V221,0)</f>
        <v>1</v>
      </c>
      <c r="V221" s="4">
        <f>B220</f>
        <v>4099999999.9999995</v>
      </c>
      <c r="W221" s="3">
        <f>IFERROR(X221/$V221,0)</f>
        <v>0.53902439024390247</v>
      </c>
      <c r="X221" s="4">
        <f>C220</f>
        <v>2210000000</v>
      </c>
      <c r="Y221" s="3">
        <f>IFERROR(Z221/$V221,0)</f>
        <v>0.09512195121951221</v>
      </c>
      <c r="Z221" s="4">
        <f>D220</f>
        <v>390000000</v>
      </c>
      <c r="AA221" s="3">
        <f>IFERROR(AB221/$V221,0)</f>
        <v>0.27317073170731709</v>
      </c>
      <c r="AB221" s="4">
        <f>E220</f>
        <v>1120000000</v>
      </c>
      <c r="AC221" s="3">
        <f>IFERROR(AD221/$V221,0)</f>
        <v>-0</v>
      </c>
      <c r="AD221" s="4">
        <f>F70</f>
        <v>0</v>
      </c>
    </row>
    <row r="222" spans="1:30" ht="13.23529411764706">
      <c r="A222" t="s">
        <v>199</v>
      </c>
      <c r="B222" s="4">
        <v>4019999999.9999995</v>
      </c>
      <c r="C222" s="4">
        <v>2780000000</v>
      </c>
      <c r="D222" s="4">
        <v>730000000</v>
      </c>
      <c r="E222" s="4">
        <v>1330000000</v>
      </c>
      <c r="F222" s="4">
        <v>664000000</v>
      </c>
      <c r="H222" t="s">
        <f>A221</f>
        <v>198</v>
      </c>
      <c r="I222" s="3">
        <f>IFERROR(J222/$J$178,0)</f>
        <v>0.0028238616307800918</v>
      </c>
      <c r="J222" s="4">
        <f>B221</f>
        <v>80000000</v>
      </c>
      <c r="K222" s="3">
        <f>IFERROR(L222/$L$178,0)</f>
        <v>-0.017868241143567432</v>
      </c>
      <c r="L222" s="4">
        <f>C221</f>
        <v>-575000000</v>
      </c>
      <c r="M222" s="3">
        <f>IFERROR(N222/$N$178,0)</f>
        <v>-0.010188792328438719</v>
      </c>
      <c r="N222" s="4">
        <f>D221</f>
        <v>-340000000</v>
      </c>
      <c r="O222" s="3">
        <f>IFERROR(P222/$P$178,0)</f>
        <v>-0.0059019118869492937</v>
      </c>
      <c r="P222" s="4">
        <f>E221</f>
        <v>-213000000</v>
      </c>
      <c r="Q222" s="3">
        <f>IFERROR(R222/$R$178,0)</f>
        <v>0</v>
      </c>
      <c r="R222" s="4">
        <f>F71</f>
        <v>0</v>
      </c>
      <c r="T222" t="s">
        <f>A221</f>
        <v>198</v>
      </c>
      <c r="U222" s="3">
        <f>IFERROR(V222/$V222,0)</f>
        <v>1</v>
      </c>
      <c r="V222" s="4">
        <f>B221</f>
        <v>80000000</v>
      </c>
      <c r="W222" s="3">
        <f>IFERROR(X222/$V222,0)</f>
        <v>-7.1875</v>
      </c>
      <c r="X222" s="4">
        <f>C221</f>
        <v>-575000000</v>
      </c>
      <c r="Y222" s="3">
        <f>IFERROR(Z222/$V222,0)</f>
        <v>-4.25</v>
      </c>
      <c r="Z222" s="4">
        <f>D221</f>
        <v>-340000000</v>
      </c>
      <c r="AA222" s="3">
        <f>IFERROR(AB222/$V222,0)</f>
        <v>-2.6625000000000001</v>
      </c>
      <c r="AB222" s="4">
        <f>E221</f>
        <v>-213000000</v>
      </c>
      <c r="AC222" s="3">
        <f>IFERROR(AD222/$V222,0)</f>
        <v>0</v>
      </c>
      <c r="AD222" s="4">
        <f>F71</f>
        <v>0</v>
      </c>
    </row>
    <row r="223" spans="1:30" ht="13.23529411764706">
      <c r="A223" t="s">
        <v>200</v>
      </c>
      <c r="B223" s="4">
        <v>6710000000</v>
      </c>
      <c r="C223" s="4">
        <v>4720000000</v>
      </c>
      <c r="D223" s="4">
        <v>3470000000</v>
      </c>
      <c r="E223" s="4">
        <v>3120000000</v>
      </c>
      <c r="F223" s="4">
        <v>1950000000</v>
      </c>
      <c r="H223" t="s">
        <f>A222</f>
        <v>199</v>
      </c>
      <c r="I223" s="3">
        <f>IFERROR(J223/$J$178,0)</f>
        <v>0.14189904694669961</v>
      </c>
      <c r="J223" s="4">
        <f>B222</f>
        <v>4019999999.9999995</v>
      </c>
      <c r="K223" s="3">
        <f>IFERROR(L223/$L$178,0)</f>
        <v>0.086389061528899941</v>
      </c>
      <c r="L223" s="4">
        <f>C222</f>
        <v>2780000000</v>
      </c>
      <c r="M223" s="3">
        <f>IFERROR(N223/$N$178,0)</f>
        <v>0.021875936469883131</v>
      </c>
      <c r="N223" s="4">
        <f>D222</f>
        <v>730000000</v>
      </c>
      <c r="O223" s="3">
        <f>IFERROR(P223/$P$178,0)</f>
        <v>0.036852313660293713</v>
      </c>
      <c r="P223" s="4">
        <f>E222</f>
        <v>1330000000</v>
      </c>
      <c r="Q223" s="3">
        <f>IFERROR(R223/$R$178,0)</f>
        <v>0.087318087318087323</v>
      </c>
      <c r="R223" s="4">
        <f>F72</f>
        <v>2940000000</v>
      </c>
      <c r="T223" t="s">
        <f>A222</f>
        <v>199</v>
      </c>
      <c r="U223" s="3">
        <f>IFERROR(V223/$V223,0)</f>
        <v>1</v>
      </c>
      <c r="V223" s="4">
        <f>B222</f>
        <v>4019999999.9999995</v>
      </c>
      <c r="W223" s="3">
        <f>IFERROR(X223/$V223,0)</f>
        <v>0.691542288557214</v>
      </c>
      <c r="X223" s="4">
        <f>C222</f>
        <v>2780000000</v>
      </c>
      <c r="Y223" s="3">
        <f>IFERROR(Z223/$V223,0)</f>
        <v>0.18159203980099506</v>
      </c>
      <c r="Z223" s="4">
        <f>D222</f>
        <v>730000000</v>
      </c>
      <c r="AA223" s="3">
        <f>IFERROR(AB223/$V223,0)</f>
        <v>0.33084577114427866</v>
      </c>
      <c r="AB223" s="4">
        <f>E222</f>
        <v>1330000000</v>
      </c>
      <c r="AC223" s="3">
        <f>IFERROR(AD223/$V223,0)</f>
        <v>0.73134328358208966</v>
      </c>
      <c r="AD223" s="4">
        <f>F72</f>
        <v>2940000000</v>
      </c>
    </row>
    <row r="224" spans="1:30" ht="13.23529411764706">
      <c r="A224" t="s">
        <v>201</v>
      </c>
      <c r="B224" s="4">
        <v>-2690000000</v>
      </c>
      <c r="C224" s="4">
        <v>-1940000000</v>
      </c>
      <c r="D224" s="4">
        <v>-2740000000</v>
      </c>
      <c r="E224" s="4">
        <v>-1790000000</v>
      </c>
      <c r="F224" s="4">
        <v>-1290000000</v>
      </c>
      <c r="H224" t="s">
        <f>A223</f>
        <v>200</v>
      </c>
      <c r="I224" s="3">
        <f>IFERROR(J224/$J$178,0)</f>
        <v>0.2368513942816802</v>
      </c>
      <c r="J224" s="4">
        <f>B223</f>
        <v>6710000000</v>
      </c>
      <c r="K224" s="3">
        <f>IFERROR(L224/$L$178,0)</f>
        <v>0.14667495338719702</v>
      </c>
      <c r="L224" s="4">
        <f>C223</f>
        <v>4720000000</v>
      </c>
      <c r="M224" s="3">
        <f>IFERROR(N224/$N$178,0)</f>
        <v>0.10398561582259516</v>
      </c>
      <c r="N224" s="4">
        <f>D223</f>
        <v>3470000000</v>
      </c>
      <c r="O224" s="3">
        <f>IFERROR(P224/$P$178,0)</f>
        <v>0.08645054031587697</v>
      </c>
      <c r="P224" s="4">
        <f>E223</f>
        <v>3120000000</v>
      </c>
      <c r="Q224" s="3">
        <f>IFERROR(R224/$R$178,0)</f>
        <v>0</v>
      </c>
      <c r="R224" s="4">
        <f>F73</f>
        <v>0</v>
      </c>
      <c r="T224" t="s">
        <f>A223</f>
        <v>200</v>
      </c>
      <c r="U224" s="3">
        <f>IFERROR(V224/$V224,0)</f>
        <v>1</v>
      </c>
      <c r="V224" s="4">
        <f>B223</f>
        <v>6710000000</v>
      </c>
      <c r="W224" s="3">
        <f>IFERROR(X224/$V224,0)</f>
        <v>0.70342771982116248</v>
      </c>
      <c r="X224" s="4">
        <f>C223</f>
        <v>4720000000</v>
      </c>
      <c r="Y224" s="3">
        <f>IFERROR(Z224/$V224,0)</f>
        <v>0.51713859910581217</v>
      </c>
      <c r="Z224" s="4">
        <f>D223</f>
        <v>3470000000</v>
      </c>
      <c r="AA224" s="3">
        <f>IFERROR(AB224/$V224,0)</f>
        <v>0.46497764530551416</v>
      </c>
      <c r="AB224" s="4">
        <f>E223</f>
        <v>3120000000</v>
      </c>
      <c r="AC224" s="3">
        <f>IFERROR(AD224/$V224,0)</f>
        <v>0</v>
      </c>
      <c r="AD224" s="4">
        <f>F73</f>
        <v>0</v>
      </c>
    </row>
    <row r="225" spans="1:30" ht="13.23529411764706">
      <c r="A225" t="s">
        <v>166</v>
      </c>
      <c r="B225" s="4">
        <v>-67000000</v>
      </c>
      <c r="C225" s="4">
        <v>-85000000</v>
      </c>
      <c r="D225" s="4">
        <v>-83000000</v>
      </c>
      <c r="E225" s="4">
        <v>-108000000</v>
      </c>
      <c r="F225" s="4">
        <v>-82000000</v>
      </c>
      <c r="H225" t="s">
        <f>A224</f>
        <v>201</v>
      </c>
      <c r="I225" s="3">
        <f>IFERROR(J225/$J$178,0)</f>
        <v>-0.094952347334980591</v>
      </c>
      <c r="J225" s="4">
        <f>B224</f>
        <v>-2690000000</v>
      </c>
      <c r="K225" s="3">
        <f>IFERROR(L225/$L$178,0)</f>
        <v>-0.06028589185829708</v>
      </c>
      <c r="L225" s="4">
        <f>C224</f>
        <v>-1940000000</v>
      </c>
      <c r="M225" s="3">
        <f>IFERROR(N225/$N$178,0)</f>
        <v>-0.082109679352712031</v>
      </c>
      <c r="N225" s="4">
        <f>D224</f>
        <v>-2740000000</v>
      </c>
      <c r="O225" s="3">
        <f>IFERROR(P225/$P$178,0)</f>
        <v>-0.049598226655583263</v>
      </c>
      <c r="P225" s="4">
        <f>E224</f>
        <v>-1790000000</v>
      </c>
      <c r="Q225" s="3">
        <f>IFERROR(R225/$R$178,0)</f>
        <v>0.087318087318087323</v>
      </c>
      <c r="R225" s="4">
        <f>F74</f>
        <v>2940000000</v>
      </c>
      <c r="T225" t="s">
        <f>A224</f>
        <v>201</v>
      </c>
      <c r="U225" s="3">
        <f>IFERROR(V225/$V225,0)</f>
        <v>1</v>
      </c>
      <c r="V225" s="4">
        <f>B224</f>
        <v>-2690000000</v>
      </c>
      <c r="W225" s="3">
        <f>IFERROR(X225/$V225,0)</f>
        <v>0.72118959107806691</v>
      </c>
      <c r="X225" s="4">
        <f>C224</f>
        <v>-1940000000</v>
      </c>
      <c r="Y225" s="3">
        <f>IFERROR(Z225/$V225,0)</f>
        <v>1.0185873605947955</v>
      </c>
      <c r="Z225" s="4">
        <f>D224</f>
        <v>-2740000000</v>
      </c>
      <c r="AA225" s="3">
        <f>IFERROR(AB225/$V225,0)</f>
        <v>0.66542750929368033</v>
      </c>
      <c r="AB225" s="4">
        <f>E224</f>
        <v>-1790000000</v>
      </c>
      <c r="AC225" s="3">
        <f>IFERROR(AD225/$V225,0)</f>
        <v>-1.0929368029739777</v>
      </c>
      <c r="AD225" s="4">
        <f>F74</f>
        <v>2940000000</v>
      </c>
    </row>
    <row r="226" spans="1:30" ht="13.23529411764706">
      <c r="A226" t="s">
        <v>185</v>
      </c>
      <c r="B226" s="4">
        <v>-67000000</v>
      </c>
      <c r="C226" s="4">
        <v>-85000000</v>
      </c>
      <c r="D226" s="4">
        <v>-83000000</v>
      </c>
      <c r="E226" s="4">
        <v>-108000000</v>
      </c>
      <c r="F226" s="4">
        <v>-82000000</v>
      </c>
      <c r="H226" t="s">
        <f>A225</f>
        <v>166</v>
      </c>
      <c r="I226" s="3">
        <f>IFERROR(J226/$J$178,0)</f>
        <v>-0.0023649841157783267</v>
      </c>
      <c r="J226" s="4">
        <f>B225</f>
        <v>-67000000</v>
      </c>
      <c r="K226" s="3">
        <f>IFERROR(L226/$L$178,0)</f>
        <v>-0.0026413921690490987</v>
      </c>
      <c r="L226" s="4">
        <f>C225</f>
        <v>-85000000</v>
      </c>
      <c r="M226" s="3">
        <f>IFERROR(N226/$N$178,0)</f>
        <v>-0.0024872640095894519</v>
      </c>
      <c r="N226" s="4">
        <f>D225</f>
        <v>-83000000</v>
      </c>
      <c r="O226" s="3">
        <f>IFERROR(P226/$P$178,0)</f>
        <v>-0.0029925187032418953</v>
      </c>
      <c r="P226" s="4">
        <f>E225</f>
        <v>-108000000</v>
      </c>
      <c r="Q226" s="3">
        <f>IFERROR(R226/$R$178,0)</f>
        <v>8.9694089694089699e-11</v>
      </c>
      <c r="R226" s="4">
        <f>F75</f>
        <v>3.02</v>
      </c>
      <c r="T226" t="s">
        <f>A225</f>
        <v>166</v>
      </c>
      <c r="U226" s="3">
        <f>IFERROR(V226/$V226,0)</f>
        <v>1</v>
      </c>
      <c r="V226" s="4">
        <f>B225</f>
        <v>-67000000</v>
      </c>
      <c r="W226" s="3">
        <f>IFERROR(X226/$V226,0)</f>
        <v>1.2686567164179106</v>
      </c>
      <c r="X226" s="4">
        <f>C225</f>
        <v>-85000000</v>
      </c>
      <c r="Y226" s="3">
        <f>IFERROR(Z226/$V226,0)</f>
        <v>1.2388059701492538</v>
      </c>
      <c r="Z226" s="4">
        <f>D225</f>
        <v>-83000000</v>
      </c>
      <c r="AA226" s="3">
        <f>IFERROR(AB226/$V226,0)</f>
        <v>1.6119402985074627</v>
      </c>
      <c r="AB226" s="4">
        <f>E225</f>
        <v>-108000000</v>
      </c>
      <c r="AC226" s="3">
        <f>IFERROR(AD226/$V226,0)</f>
        <v>-4.5074626865671641e-08</v>
      </c>
      <c r="AD226" s="4">
        <f>F75</f>
        <v>3.02</v>
      </c>
    </row>
    <row r="227" spans="1:30" ht="13.23529411764706">
      <c r="A227" t="s">
        <v>186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H227" t="s">
        <f>A226</f>
        <v>185</v>
      </c>
      <c r="I227" s="3">
        <f>IFERROR(J227/$J$178,0)</f>
        <v>-0.0023649841157783267</v>
      </c>
      <c r="J227" s="4">
        <f>B226</f>
        <v>-67000000</v>
      </c>
      <c r="K227" s="3">
        <f>IFERROR(L227/$L$178,0)</f>
        <v>-0.0026413921690490987</v>
      </c>
      <c r="L227" s="4">
        <f>C226</f>
        <v>-85000000</v>
      </c>
      <c r="M227" s="3">
        <f>IFERROR(N227/$N$178,0)</f>
        <v>-0.0024872640095894519</v>
      </c>
      <c r="N227" s="4">
        <f>D226</f>
        <v>-83000000</v>
      </c>
      <c r="O227" s="3">
        <f>IFERROR(P227/$P$178,0)</f>
        <v>-0.0029925187032418953</v>
      </c>
      <c r="P227" s="4">
        <f>E226</f>
        <v>-108000000</v>
      </c>
      <c r="Q227" s="3">
        <f>IFERROR(R227/$R$178,0)</f>
        <v>0</v>
      </c>
      <c r="R227" s="4">
        <f>F76</f>
        <v>0</v>
      </c>
      <c r="T227" t="s">
        <f>A226</f>
        <v>185</v>
      </c>
      <c r="U227" s="3">
        <f>IFERROR(V227/$V227,0)</f>
        <v>1</v>
      </c>
      <c r="V227" s="4">
        <f>B226</f>
        <v>-67000000</v>
      </c>
      <c r="W227" s="3">
        <f>IFERROR(X227/$V227,0)</f>
        <v>1.2686567164179106</v>
      </c>
      <c r="X227" s="4">
        <f>C226</f>
        <v>-85000000</v>
      </c>
      <c r="Y227" s="3">
        <f>IFERROR(Z227/$V227,0)</f>
        <v>1.2388059701492538</v>
      </c>
      <c r="Z227" s="4">
        <f>D226</f>
        <v>-83000000</v>
      </c>
      <c r="AA227" s="3">
        <f>IFERROR(AB227/$V227,0)</f>
        <v>1.6119402985074627</v>
      </c>
      <c r="AB227" s="4">
        <f>E226</f>
        <v>-108000000</v>
      </c>
      <c r="AC227" s="3">
        <f>IFERROR(AD227/$V227,0)</f>
        <v>0</v>
      </c>
      <c r="AD227" s="4">
        <f>F76</f>
        <v>0</v>
      </c>
    </row>
    <row r="228" spans="1:30" ht="13.23529411764706">
      <c r="A228" t="s">
        <v>202</v>
      </c>
      <c r="B228" s="4">
        <v>4830000000</v>
      </c>
      <c r="C228" s="4">
        <v>819000000</v>
      </c>
      <c r="D228" s="4">
        <v>371000000</v>
      </c>
      <c r="E228" s="4">
        <v>-219000000</v>
      </c>
      <c r="F228" s="4">
        <v>-58000000</v>
      </c>
      <c r="H228" t="s">
        <f>A227</f>
        <v>186</v>
      </c>
      <c r="I228" s="3">
        <f>IFERROR(J228/$J$178,0)</f>
        <v>0</v>
      </c>
      <c r="J228" s="4">
        <f>B227</f>
        <v>0</v>
      </c>
      <c r="K228" s="3">
        <f>IFERROR(L228/$L$178,0)</f>
        <v>0</v>
      </c>
      <c r="L228" s="4">
        <f>C227</f>
        <v>0</v>
      </c>
      <c r="M228" s="3">
        <f>IFERROR(N228/$N$178,0)</f>
        <v>0</v>
      </c>
      <c r="N228" s="4">
        <f>D227</f>
        <v>0</v>
      </c>
      <c r="O228" s="3">
        <f>IFERROR(P228/$P$178,0)</f>
        <v>0</v>
      </c>
      <c r="P228" s="4">
        <f>E227</f>
        <v>0</v>
      </c>
      <c r="Q228" s="3">
        <f>IFERROR(R228/$R$178,0)</f>
        <v>0.0288981288981289</v>
      </c>
      <c r="R228" s="4">
        <f>F77</f>
        <v>973000000</v>
      </c>
      <c r="T228" t="s">
        <f>A227</f>
        <v>186</v>
      </c>
      <c r="U228" s="3">
        <f>IFERROR(V228/$V228,0)</f>
        <v>0</v>
      </c>
      <c r="V228" s="4">
        <f>B227</f>
        <v>0</v>
      </c>
      <c r="W228" s="3">
        <f>IFERROR(X228/$V228,0)</f>
        <v>0</v>
      </c>
      <c r="X228" s="4">
        <f>C227</f>
        <v>0</v>
      </c>
      <c r="Y228" s="3">
        <f>IFERROR(Z228/$V228,0)</f>
        <v>0</v>
      </c>
      <c r="Z228" s="4">
        <f>D227</f>
        <v>0</v>
      </c>
      <c r="AA228" s="3">
        <f>IFERROR(AB228/$V228,0)</f>
        <v>0</v>
      </c>
      <c r="AB228" s="4">
        <f>E227</f>
        <v>0</v>
      </c>
      <c r="AC228" s="3">
        <f>IFERROR(AD228/$V228,0)</f>
        <v>0</v>
      </c>
      <c r="AD228" s="4">
        <f>F77</f>
        <v>973000000</v>
      </c>
    </row>
    <row r="229" spans="1:30" ht="13.23529411764706">
      <c r="A229" t="s">
        <v>203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202</v>
      </c>
      <c r="I229" s="3">
        <f>IFERROR(J229/$J$178,0)</f>
        <v>0.17049064595834804</v>
      </c>
      <c r="J229" s="4">
        <f>B228</f>
        <v>4830000000</v>
      </c>
      <c r="K229" s="3">
        <f>IFERROR(L229/$L$178,0)</f>
        <v>0.025450590428837787</v>
      </c>
      <c r="L229" s="4">
        <f>C228</f>
        <v>819000000</v>
      </c>
      <c r="M229" s="3">
        <f>IFERROR(N229/$N$178,0)</f>
        <v>0.011117770452502248</v>
      </c>
      <c r="N229" s="4">
        <f>D228</f>
        <v>371000000</v>
      </c>
      <c r="O229" s="3">
        <f>IFERROR(P229/$P$178,0)</f>
        <v>-0.0060681629260182874</v>
      </c>
      <c r="P229" s="4">
        <f>E228</f>
        <v>-219000000</v>
      </c>
      <c r="Q229" s="3">
        <f>IFERROR(R229/$R$178,0)</f>
        <v>8.9397089397089387e-11</v>
      </c>
      <c r="R229" s="4">
        <f>F78</f>
        <v>3.0099999999999998</v>
      </c>
      <c r="T229" t="s">
        <f>A228</f>
        <v>202</v>
      </c>
      <c r="U229" s="3">
        <f>IFERROR(V229/$V229,0)</f>
        <v>1</v>
      </c>
      <c r="V229" s="4">
        <f>B228</f>
        <v>4830000000</v>
      </c>
      <c r="W229" s="3">
        <f>IFERROR(X229/$V229,0)</f>
        <v>0.16956521739130434</v>
      </c>
      <c r="X229" s="4">
        <f>C228</f>
        <v>819000000</v>
      </c>
      <c r="Y229" s="3">
        <f>IFERROR(Z229/$V229,0)</f>
        <v>0.076811594202898556</v>
      </c>
      <c r="Z229" s="4">
        <f>D228</f>
        <v>371000000</v>
      </c>
      <c r="AA229" s="3">
        <f>IFERROR(AB229/$V229,0)</f>
        <v>-0.045341614906832299</v>
      </c>
      <c r="AB229" s="4">
        <f>E228</f>
        <v>-219000000</v>
      </c>
      <c r="AC229" s="3">
        <f>IFERROR(AD229/$V229,0)</f>
        <v>6.2318840579710146e-10</v>
      </c>
      <c r="AD229" s="4">
        <f>F78</f>
        <v>3.0099999999999998</v>
      </c>
    </row>
    <row r="230" spans="1:30" ht="13.23529411764706">
      <c r="A230" t="s">
        <v>204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203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203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3.23529411764706">
      <c r="A231" t="s">
        <v>205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H231" t="s">
        <f>A230</f>
        <v>204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0.028927828927828927</v>
      </c>
      <c r="R231" s="4">
        <f>F80</f>
        <v>974000000</v>
      </c>
      <c r="T231" t="s">
        <f>A230</f>
        <v>204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974000000</v>
      </c>
    </row>
    <row r="232" spans="1:30" ht="13.23529411764706">
      <c r="A232" t="s">
        <v>206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H232" t="s">
        <f>A231</f>
        <v>205</v>
      </c>
      <c r="I232" s="3">
        <f>IFERROR(J232/$J$178,0)</f>
        <v>0</v>
      </c>
      <c r="J232" s="4">
        <f>B231</f>
        <v>0</v>
      </c>
      <c r="K232" s="3">
        <f>IFERROR(L232/$L$178,0)</f>
        <v>0</v>
      </c>
      <c r="L232" s="4">
        <f>C231</f>
        <v>0</v>
      </c>
      <c r="M232" s="3">
        <f>IFERROR(N232/$N$178,0)</f>
        <v>0</v>
      </c>
      <c r="N232" s="4">
        <f>D231</f>
        <v>0</v>
      </c>
      <c r="O232" s="3">
        <f>IFERROR(P232/$P$178,0)</f>
        <v>0</v>
      </c>
      <c r="P232" s="4">
        <f>E231</f>
        <v>0</v>
      </c>
      <c r="Q232" s="3">
        <f>IFERROR(R232/$R$178,0)</f>
        <v>0.2892782892782893</v>
      </c>
      <c r="R232" s="4">
        <f>F81</f>
        <v>9740000000</v>
      </c>
      <c r="T232" t="s">
        <f>A231</f>
        <v>205</v>
      </c>
      <c r="U232" s="3">
        <f>IFERROR(V232/$V232,0)</f>
        <v>0</v>
      </c>
      <c r="V232" s="4">
        <f>B231</f>
        <v>0</v>
      </c>
      <c r="W232" s="3">
        <f>IFERROR(X232/$V232,0)</f>
        <v>0</v>
      </c>
      <c r="X232" s="4">
        <f>C231</f>
        <v>0</v>
      </c>
      <c r="Y232" s="3">
        <f>IFERROR(Z232/$V232,0)</f>
        <v>0</v>
      </c>
      <c r="Z232" s="4">
        <f>D231</f>
        <v>0</v>
      </c>
      <c r="AA232" s="3">
        <f>IFERROR(AB232/$V232,0)</f>
        <v>0</v>
      </c>
      <c r="AB232" s="4">
        <f>E231</f>
        <v>0</v>
      </c>
      <c r="AC232" s="3">
        <f>IFERROR(AD232/$V232,0)</f>
        <v>0</v>
      </c>
      <c r="AD232" s="4">
        <f>F81</f>
        <v>9740000000</v>
      </c>
    </row>
    <row r="233" spans="1:30" ht="13.23529411764706">
      <c r="A233" t="s">
        <v>207</v>
      </c>
      <c r="B233" s="4">
        <v>4560000000</v>
      </c>
      <c r="C233" s="4">
        <v>-5870000000</v>
      </c>
      <c r="D233" s="4">
        <v>276000000</v>
      </c>
      <c r="E233" s="4">
        <v>591000000</v>
      </c>
      <c r="F233" s="4">
        <v>-659000000</v>
      </c>
      <c r="H233" t="s">
        <f>A232</f>
        <v>206</v>
      </c>
      <c r="I233" s="3">
        <f>IFERROR(J233/$J$178,0)</f>
        <v>0</v>
      </c>
      <c r="J233" s="4">
        <f>B232</f>
        <v>0</v>
      </c>
      <c r="K233" s="3">
        <f>IFERROR(L233/$L$178,0)</f>
        <v>0</v>
      </c>
      <c r="L233" s="4">
        <f>C232</f>
        <v>0</v>
      </c>
      <c r="M233" s="3">
        <f>IFERROR(N233/$N$178,0)</f>
        <v>0</v>
      </c>
      <c r="N233" s="4">
        <f>D232</f>
        <v>0</v>
      </c>
      <c r="O233" s="3">
        <f>IFERROR(P233/$P$178,0)</f>
        <v>0</v>
      </c>
      <c r="P233" s="4">
        <f>E232</f>
        <v>0</v>
      </c>
      <c r="Q233" s="3">
        <f>IFERROR(R233/$R$178,0)</f>
        <v>0</v>
      </c>
      <c r="R233" s="4">
        <f>F82</f>
        <v>0</v>
      </c>
      <c r="T233" t="s">
        <f>A232</f>
        <v>206</v>
      </c>
      <c r="U233" s="3">
        <f>IFERROR(V233/$V233,0)</f>
        <v>0</v>
      </c>
      <c r="V233" s="4">
        <f>B232</f>
        <v>0</v>
      </c>
      <c r="W233" s="3">
        <f>IFERROR(X233/$V233,0)</f>
        <v>0</v>
      </c>
      <c r="X233" s="4">
        <f>C232</f>
        <v>0</v>
      </c>
      <c r="Y233" s="3">
        <f>IFERROR(Z233/$V233,0)</f>
        <v>0</v>
      </c>
      <c r="Z233" s="4">
        <f>D232</f>
        <v>0</v>
      </c>
      <c r="AA233" s="3">
        <f>IFERROR(AB233/$V233,0)</f>
        <v>0</v>
      </c>
      <c r="AB233" s="4">
        <f>E232</f>
        <v>0</v>
      </c>
      <c r="AC233" s="3">
        <f>IFERROR(AD233/$V233,0)</f>
        <v>-0</v>
      </c>
      <c r="AD233" s="4">
        <f>F82</f>
        <v>0</v>
      </c>
    </row>
    <row r="234" spans="1:30" ht="13.23529411764706">
      <c r="A234" t="s">
        <v>208</v>
      </c>
      <c r="B234" s="4">
        <v>-8000000</v>
      </c>
      <c r="C234" s="4">
        <v>-108000000</v>
      </c>
      <c r="D234" s="4">
        <v>-104000000</v>
      </c>
      <c r="E234" s="4">
        <v>1050000000</v>
      </c>
      <c r="F234" s="4">
        <v>-589000000</v>
      </c>
      <c r="H234" t="s">
        <f>A233</f>
        <v>207</v>
      </c>
      <c r="I234" s="3">
        <f>IFERROR(J234/$J$178,0)</f>
        <v>0.16096011295446522</v>
      </c>
      <c r="J234" s="4">
        <f>B233</f>
        <v>4560000000</v>
      </c>
      <c r="K234" s="3">
        <f>IFERROR(L234/$L$178,0)</f>
        <v>-0.18241143567433188</v>
      </c>
      <c r="L234" s="4">
        <f>C233</f>
        <v>-5870000000</v>
      </c>
      <c r="M234" s="3">
        <f>IFERROR(N234/$N$178,0)</f>
        <v>0.0082709020077914308</v>
      </c>
      <c r="N234" s="4">
        <f>D233</f>
        <v>276000000</v>
      </c>
      <c r="O234" s="3">
        <f>IFERROR(P234/$P$178,0)</f>
        <v>0.016375727348295926</v>
      </c>
      <c r="P234" s="4">
        <f>E233</f>
        <v>591000000</v>
      </c>
      <c r="Q234" s="3">
        <f>IFERROR(R234/$R$178,0)</f>
        <v>0</v>
      </c>
      <c r="R234" s="4">
        <f>F83</f>
        <v>0</v>
      </c>
      <c r="T234" t="s">
        <f>A233</f>
        <v>207</v>
      </c>
      <c r="U234" s="3">
        <f>IFERROR(V234/$V234,0)</f>
        <v>1</v>
      </c>
      <c r="V234" s="4">
        <f>B233</f>
        <v>4560000000</v>
      </c>
      <c r="W234" s="3">
        <f>IFERROR(X234/$V234,0)</f>
        <v>-1.2872807017543859</v>
      </c>
      <c r="X234" s="4">
        <f>C233</f>
        <v>-5870000000</v>
      </c>
      <c r="Y234" s="3">
        <f>IFERROR(Z234/$V234,0)</f>
        <v>0.060526315789473685</v>
      </c>
      <c r="Z234" s="4">
        <f>D233</f>
        <v>276000000</v>
      </c>
      <c r="AA234" s="3">
        <f>IFERROR(AB234/$V234,0)</f>
        <v>0.12960526315789472</v>
      </c>
      <c r="AB234" s="4">
        <f>E233</f>
        <v>591000000</v>
      </c>
      <c r="AC234" s="3">
        <f>IFERROR(AD234/$V234,0)</f>
        <v>-0</v>
      </c>
      <c r="AD234" s="4">
        <f>F83</f>
        <v>0</v>
      </c>
    </row>
    <row r="235" spans="1:30" ht="13.23529411764706">
      <c r="A235" t="s">
        <v>209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H235" t="s">
        <f>A234</f>
        <v>208</v>
      </c>
      <c r="I235" s="3">
        <f>IFERROR(J235/$J$178,0)</f>
        <v>-0.00028238616307800919</v>
      </c>
      <c r="J235" s="4">
        <f>B234</f>
        <v>-8000000</v>
      </c>
      <c r="K235" s="3">
        <f>IFERROR(L235/$L$178,0)</f>
        <v>-0.0033561218147917962</v>
      </c>
      <c r="L235" s="4">
        <f>C234</f>
        <v>-108000000</v>
      </c>
      <c r="M235" s="3">
        <f>IFERROR(N235/$N$178,0)</f>
        <v>-0.0031165717710518433</v>
      </c>
      <c r="N235" s="4">
        <f>D234</f>
        <v>-104000000</v>
      </c>
      <c r="O235" s="3">
        <f>IFERROR(P235/$P$178,0)</f>
        <v>0.029093931837073983</v>
      </c>
      <c r="P235" s="4">
        <f>E234</f>
        <v>1050000000</v>
      </c>
      <c r="Q235" s="3">
        <f>IFERROR(R235/$R$178,0)</f>
        <v>0</v>
      </c>
      <c r="R235" s="4">
        <f>F84</f>
        <v>0</v>
      </c>
      <c r="T235" t="s">
        <f>A234</f>
        <v>208</v>
      </c>
      <c r="U235" s="3">
        <f>IFERROR(V235/$V235,0)</f>
        <v>1</v>
      </c>
      <c r="V235" s="4">
        <f>B234</f>
        <v>-8000000</v>
      </c>
      <c r="W235" s="3">
        <f>IFERROR(X235/$V235,0)</f>
        <v>13.5</v>
      </c>
      <c r="X235" s="4">
        <f>C234</f>
        <v>-108000000</v>
      </c>
      <c r="Y235" s="3">
        <f>IFERROR(Z235/$V235,0)</f>
        <v>13</v>
      </c>
      <c r="Z235" s="4">
        <f>D234</f>
        <v>-104000000</v>
      </c>
      <c r="AA235" s="3">
        <f>IFERROR(AB235/$V235,0)</f>
        <v>-131.25</v>
      </c>
      <c r="AB235" s="4">
        <f>E234</f>
        <v>1050000000</v>
      </c>
      <c r="AC235" s="3">
        <f>IFERROR(AD235/$V235,0)</f>
        <v>0</v>
      </c>
      <c r="AD235" s="4">
        <f>F84</f>
        <v>0</v>
      </c>
    </row>
    <row r="236" spans="1:30" ht="13.23529411764706">
      <c r="A236" t="s">
        <v>210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7"/>
  <sheetViews>
    <sheetView topLeftCell="A26" workbookViewId="0" zoomScale="75">
      <selection activeCell="C28" sqref="C28"/>
    </sheetView>
  </sheetViews>
  <sheetFormatPr defaultRowHeight="12.75"/>
  <cols>
    <col min="1" max="1" style="0" width="59.99639423076923" bestFit="1" customWidth="1"/>
    <col min="2" max="2" style="0" width="21.343255090497742" bestFit="1" customWidth="1"/>
    <col min="3" max="5" style="0" width="21.511312217194572" bestFit="1" customWidth="1"/>
    <col min="6" max="6" style="0" width="21.343255090497742" bestFit="1" customWidth="1"/>
    <col min="7" max="8" style="0" width="9.142307692307693"/>
    <col min="9" max="9" style="0" width="10.285096153846155" bestFit="1" customWidth="1"/>
    <col min="10" max="10" style="0" width="20.379727564102566" bestFit="1" customWidth="1"/>
    <col min="11" max="11" style="0" width="10.285096153846155" bestFit="1" customWidth="1"/>
    <col min="12" max="12" style="0" width="20.379727564102566" bestFit="1" customWidth="1"/>
    <col min="13" max="13" style="0" width="9.52323717948718" bestFit="1" customWidth="1"/>
    <col min="14" max="14" style="0" width="20.379727564102566" bestFit="1" customWidth="1"/>
    <col min="15" max="15" style="0" width="10.666025641025643" bestFit="1" customWidth="1"/>
    <col min="16" max="16" style="0" width="20.379727564102566" bestFit="1" customWidth="1"/>
    <col min="17" max="17" style="0" width="10.666025641025643" bestFit="1" customWidth="1"/>
    <col min="18" max="18" style="0" width="20.379727564102566" bestFit="1" customWidth="1"/>
    <col min="19" max="21" style="0" width="9.142307692307693"/>
    <col min="22" max="22" style="0" width="20.379727564102566" bestFit="1" customWidth="1"/>
    <col min="23" max="23" style="0" width="11.808814102564103" bestFit="1" customWidth="1"/>
    <col min="24" max="24" style="0" width="20.379727564102566" bestFit="1" customWidth="1"/>
    <col min="25" max="25" style="0" width="10.666025641025643" bestFit="1" customWidth="1"/>
    <col min="26" max="26" style="0" width="20.379727564102566" bestFit="1" customWidth="1"/>
    <col min="27" max="27" style="0" width="10.285096153846155" bestFit="1" customWidth="1"/>
    <col min="28" max="28" style="0" width="20.379727564102566" bestFit="1" customWidth="1"/>
    <col min="29" max="29" style="0" width="10.666025641025643" bestFit="1" customWidth="1"/>
    <col min="30" max="30" style="0" width="20.379727564102566" bestFit="1" customWidth="1"/>
    <col min="31" max="16384" style="0" width="9.142307692307693"/>
  </cols>
  <sheetData>
    <row r="1" spans="1:30" ht="13.23529411764706">
      <c r="A1" s="2" t="inlineStr">
        <is>
          <t>FirstEnergy Corp </t>
        </is>
      </c>
    </row>
    <row r="2" spans="1:30" ht="13.23529411764706">
      <c r="A2" t="s">
        <v>211</v>
      </c>
      <c r="B2" s="1">
        <v>540713909</v>
      </c>
    </row>
    <row r="3" spans="1:30" ht="13.23529411764706">
      <c r="A3" t="s">
        <v>1</v>
      </c>
      <c r="B3" s="3">
        <v>0.20999999999999999</v>
      </c>
    </row>
    <row r="4" spans="1:30">
      <c r="B4" s="3"/>
    </row>
    <row r="5" spans="1:30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4">
      <c r="A6" t="s">
        <v>3</v>
      </c>
      <c r="B6" s="3">
        <f>B55/B52</f>
        <v>0.35274356103023519</v>
      </c>
      <c r="C6" s="3">
        <f>C55/C52</f>
        <v>0.3315276273022752</v>
      </c>
      <c r="D6" s="3">
        <f>D55/D52</f>
        <v>1.2027972027972027</v>
      </c>
      <c r="E6" s="3">
        <f>E55/E52</f>
        <v>0.32450331125827814</v>
      </c>
      <c r="F6" s="3">
        <f>F55/F52</f>
        <v>0.19017857142857142</v>
      </c>
    </row>
    <row r="7" spans="1:30" ht="14">
      <c r="A7" t="s">
        <v>212</v>
      </c>
      <c r="B7" s="4">
        <f>B35-B42</f>
        <v>2312000000</v>
      </c>
      <c r="C7" s="4">
        <f>C35-C42</f>
        <v>2440000000</v>
      </c>
      <c r="D7" s="4">
        <f>D35-D42</f>
        <v>2470000000</v>
      </c>
      <c r="E7" s="4">
        <f>E35-E42</f>
        <v>2497000000</v>
      </c>
      <c r="F7" s="4">
        <f>F35-F42</f>
        <v>2510000000</v>
      </c>
    </row>
    <row r="8" spans="1:30" ht="13.23529411764706">
      <c r="A8" t="s">
        <v>5</v>
      </c>
      <c r="B8" s="4">
        <f>B48</f>
        <v>1060000000</v>
      </c>
      <c r="C8" s="4">
        <f>C48</f>
        <v>1080000000</v>
      </c>
      <c r="D8" s="4">
        <f>D48</f>
        <v>996000000</v>
      </c>
      <c r="E8" s="4">
        <f>E48</f>
        <v>1100000000</v>
      </c>
      <c r="F8" s="4">
        <f>F48</f>
        <v>1010000000</v>
      </c>
    </row>
    <row r="9" spans="1:30" ht="14">
      <c r="A9" t="s">
        <v>6</v>
      </c>
      <c r="B9" s="4">
        <f>B7*(1-B6)</f>
        <v>1496456886.8980963</v>
      </c>
      <c r="C9" s="4">
        <f>C7*(1-C6)</f>
        <v>1631072589.3824487</v>
      </c>
      <c r="D9" s="4">
        <f>D7*(1-D6)</f>
        <v>-500909090.9090907</v>
      </c>
      <c r="E9" s="4">
        <f>E7*(1-E6)</f>
        <v>1686715231.7880795</v>
      </c>
      <c r="F9" s="4">
        <f>F7*(1-F6)</f>
        <v>2032651785.7142859</v>
      </c>
    </row>
    <row r="10" spans="1:30" ht="14">
      <c r="A10" t="s">
        <v>7</v>
      </c>
      <c r="B10" s="4">
        <f>B126-(B121+B122+B123)</f>
        <v>38589000000</v>
      </c>
      <c r="C10" s="4">
        <f>C126-(C121+C122+C123)</f>
        <v>31670000000</v>
      </c>
      <c r="D10" s="4">
        <f>D126-(D121+D122+D123)</f>
        <v>31020000000</v>
      </c>
      <c r="E10" s="4">
        <f>E126-(E121+E122+E123)</f>
        <v>28637000000</v>
      </c>
      <c r="F10" s="4">
        <f>F126-(F121+F122+F123)</f>
        <v>30900000000</v>
      </c>
    </row>
    <row r="11" spans="1:30" ht="14">
      <c r="A11" t="s">
        <v>8</v>
      </c>
      <c r="B11" s="4">
        <f>(B10+B10)/2</f>
        <v>38589000000</v>
      </c>
      <c r="C11" s="4">
        <f>(B10+C10)/2</f>
        <v>35129500000</v>
      </c>
      <c r="D11" s="4">
        <f>(C10+D10)/2</f>
        <v>31345000000</v>
      </c>
      <c r="E11" s="4">
        <f>(D10+E10)/2</f>
        <v>29828500000</v>
      </c>
      <c r="F11" s="4">
        <f>(E10+F10)/2</f>
        <v>29768500000</v>
      </c>
    </row>
    <row r="12" spans="1:30" ht="14">
      <c r="A12" t="s">
        <v>9</v>
      </c>
      <c r="B12" s="3">
        <f>B9/B27</f>
        <v>0.10063597087411542</v>
      </c>
      <c r="C12" s="3">
        <f>C9/C27</f>
        <v>0.11390171713564586</v>
      </c>
      <c r="D12" s="3">
        <f>D9/D27</f>
        <v>-0.045828828079514244</v>
      </c>
      <c r="E12" s="3">
        <f>E9/E27</f>
        <v>0.14979708985684542</v>
      </c>
      <c r="F12" s="3">
        <f>F9/F27</f>
        <v>0.18411700957556937</v>
      </c>
    </row>
    <row r="13" spans="1:30" ht="14">
      <c r="A13" t="s">
        <v>10</v>
      </c>
      <c r="B13" s="3">
        <f>B27/B11</f>
        <v>0.38534297338619816</v>
      </c>
      <c r="C13" s="3">
        <f>C27/C11</f>
        <v>0.407634609089227</v>
      </c>
      <c r="D13" s="3">
        <f>D27/D11</f>
        <v>0.34869995214547772</v>
      </c>
      <c r="E13" s="3">
        <f>E27/E11</f>
        <v>0.37749132541026198</v>
      </c>
      <c r="F13" s="3">
        <f>F27/F11</f>
        <v>0.37086181702134807</v>
      </c>
    </row>
    <row r="14" spans="1:30" ht="14">
      <c r="A14" t="s">
        <v>11</v>
      </c>
      <c r="B14" s="3">
        <f>B12*B13</f>
        <v>0.038779364246238471</v>
      </c>
      <c r="C14" s="3">
        <f>C12*C13</f>
        <v>0.046430281939180709</v>
      </c>
      <c r="D14" s="3">
        <f>D12*D13</f>
        <v>-0.015980510158209942</v>
      </c>
      <c r="E14" s="3">
        <f>E12*E13</f>
        <v>0.056547101992660692</v>
      </c>
      <c r="F14" s="3">
        <f>F12*F13</f>
        <v>0.068281968715732597</v>
      </c>
    </row>
    <row r="26" spans="1:30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14870000000</v>
      </c>
      <c r="C27" s="4">
        <v>14320000000</v>
      </c>
      <c r="D27" s="4">
        <v>10930000000</v>
      </c>
      <c r="E27" s="4">
        <v>11260000000</v>
      </c>
      <c r="F27" s="4">
        <v>11040000000</v>
      </c>
      <c r="G27" s="4"/>
      <c r="H27" t="s">
        <f>A27</f>
        <v>14</v>
      </c>
      <c r="I27" s="8">
        <f>IFERROR(J27/$J$27,0)</f>
        <v>1</v>
      </c>
      <c r="J27" s="4">
        <f>B27</f>
        <v>14870000000</v>
      </c>
      <c r="K27" s="8">
        <f>IFERROR(L27/$L$27,0)</f>
        <v>1</v>
      </c>
      <c r="L27" s="4">
        <f>C27</f>
        <v>14320000000</v>
      </c>
      <c r="M27" s="8">
        <f>IFERROR(N27/$N$27,0)</f>
        <v>1</v>
      </c>
      <c r="N27" s="4">
        <f>D27</f>
        <v>10930000000</v>
      </c>
      <c r="O27" s="8">
        <f>IFERROR(P27/$P$27,0)</f>
        <v>1</v>
      </c>
      <c r="P27" s="4">
        <f>E27</f>
        <v>11260000000</v>
      </c>
      <c r="Q27" s="8">
        <f>IFERROR(R27/$R$27,0)</f>
        <v>1</v>
      </c>
      <c r="R27" s="4">
        <f>F27</f>
        <v>11040000000</v>
      </c>
      <c r="T27" t="s">
        <f>A27</f>
        <v>14</v>
      </c>
      <c r="U27" s="8">
        <f>IFERROR(V27/$V27,0)</f>
        <v>1</v>
      </c>
      <c r="V27" s="4">
        <f>B27</f>
        <v>14870000000</v>
      </c>
      <c r="W27" s="8">
        <f>IFERROR(X27/$V27,0)</f>
        <v>0.96301277740416946</v>
      </c>
      <c r="X27" s="4">
        <f>C27</f>
        <v>14320000000</v>
      </c>
      <c r="Y27" s="8">
        <f>IFERROR(Z27/$V27,0)</f>
        <v>0.73503698722259581</v>
      </c>
      <c r="Z27" s="4">
        <f>D27</f>
        <v>10930000000</v>
      </c>
      <c r="AA27" s="8">
        <f>IFERROR(AB27/$V27,0)</f>
        <v>0.75722932078009419</v>
      </c>
      <c r="AB27" s="4">
        <f>E27</f>
        <v>11260000000</v>
      </c>
      <c r="AC27" s="8">
        <f>IFERROR(AD27/$V27,0)</f>
        <v>0.74243443174176194</v>
      </c>
      <c r="AD27" s="4">
        <f>F27</f>
        <v>11040000000</v>
      </c>
    </row>
    <row r="28" spans="1:30" ht="13.5">
      <c r="A28" t="s">
        <v>15</v>
      </c>
      <c r="B28" s="4"/>
      <c r="C28" s="3">
        <f>(C27-B27)/B27</f>
        <v>-0.036987222595830531</v>
      </c>
      <c r="D28" s="3">
        <f>(D27-C27)/C27</f>
        <v>-0.23673184357541899</v>
      </c>
      <c r="E28" s="3">
        <f>(E27-D27)/D27</f>
        <v>0.030192131747483988</v>
      </c>
      <c r="F28" s="3">
        <f>(F27-E27)/E27</f>
        <v>-0.019538188277087035</v>
      </c>
      <c r="G28" s="4"/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-2.5829066058540873e-12</v>
      </c>
      <c r="L28" s="4">
        <f>C28</f>
        <v>-0.036987222595830531</v>
      </c>
      <c r="M28" s="8">
        <f>IFERROR(N28/$N$27,0)</f>
        <v>-2.1658906091072186e-11</v>
      </c>
      <c r="N28" s="4">
        <f>D28</f>
        <v>-0.23673184357541899</v>
      </c>
      <c r="O28" s="8">
        <f>IFERROR(P28/$P$27,0)</f>
        <v>2.6813616116770861e-12</v>
      </c>
      <c r="P28" s="4">
        <f>E28</f>
        <v>0.030192131747483988</v>
      </c>
      <c r="Q28" s="8">
        <f>IFERROR(R28/$R$27,0)</f>
        <v>-1.7697634308955647e-12</v>
      </c>
      <c r="R28" s="4">
        <f>F28</f>
        <v>-0.019538188277087035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-0.036987222595830531</v>
      </c>
      <c r="Y28" s="8">
        <f>IFERROR(Z28/$V28,0)</f>
        <v>0</v>
      </c>
      <c r="Z28" s="4">
        <f>D28</f>
        <v>-0.23673184357541899</v>
      </c>
      <c r="AA28" s="8">
        <f>IFERROR(AB28/$V28,0)</f>
        <v>0</v>
      </c>
      <c r="AB28" s="4">
        <f>E28</f>
        <v>0.030192131747483988</v>
      </c>
      <c r="AC28" s="8">
        <f>IFERROR(AD28/$V28,0)</f>
        <v>0</v>
      </c>
      <c r="AD28" s="4">
        <f>F28</f>
        <v>-0.019538188277087035</v>
      </c>
    </row>
    <row r="29" spans="1:30" ht="13.5">
      <c r="A29" t="s">
        <v>16</v>
      </c>
      <c r="B29" s="4">
        <v>11580000000</v>
      </c>
      <c r="C29" s="4">
        <v>10840000000</v>
      </c>
      <c r="D29" s="4">
        <v>7520000000</v>
      </c>
      <c r="E29" s="4">
        <v>7770000000</v>
      </c>
      <c r="F29" s="4">
        <v>7520000000</v>
      </c>
      <c r="G29" s="4"/>
      <c r="H29" t="s">
        <f>A29</f>
        <v>16</v>
      </c>
      <c r="I29" s="8">
        <f>IFERROR(J29/$J$27,0)</f>
        <v>0.77874915938130462</v>
      </c>
      <c r="J29" s="4">
        <f>B29</f>
        <v>11580000000</v>
      </c>
      <c r="K29" s="8">
        <f>IFERROR(L29/$L$27,0)</f>
        <v>0.75698324022346364</v>
      </c>
      <c r="L29" s="4">
        <f>C29</f>
        <v>10840000000</v>
      </c>
      <c r="M29" s="8">
        <f>IFERROR(N29/$N$27,0)</f>
        <v>0.6880146386093321</v>
      </c>
      <c r="N29" s="4">
        <f>D29</f>
        <v>7520000000</v>
      </c>
      <c r="O29" s="8">
        <f>IFERROR(P29/$P$27,0)</f>
        <v>0.6900532859680284</v>
      </c>
      <c r="P29" s="4">
        <f>E29</f>
        <v>7770000000</v>
      </c>
      <c r="Q29" s="8">
        <f>IFERROR(R29/$R$27,0)</f>
        <v>0.6811594202898551</v>
      </c>
      <c r="R29" s="4">
        <f>F29</f>
        <v>7520000000</v>
      </c>
      <c r="T29" t="s">
        <f>A29</f>
        <v>16</v>
      </c>
      <c r="U29" s="8">
        <f>IFERROR(V29/$V29,0)</f>
        <v>1</v>
      </c>
      <c r="V29" s="4">
        <f>B29</f>
        <v>11580000000</v>
      </c>
      <c r="W29" s="8">
        <f>IFERROR(X29/$V29,0)</f>
        <v>0.9360967184801382</v>
      </c>
      <c r="X29" s="4">
        <f>C29</f>
        <v>10840000000</v>
      </c>
      <c r="Y29" s="8">
        <f>IFERROR(Z29/$V29,0)</f>
        <v>0.64939550949913649</v>
      </c>
      <c r="Z29" s="4">
        <f>D29</f>
        <v>7520000000</v>
      </c>
      <c r="AA29" s="8">
        <f>IFERROR(AB29/$V29,0)</f>
        <v>0.67098445595854928</v>
      </c>
      <c r="AB29" s="4">
        <f>E29</f>
        <v>7770000000</v>
      </c>
      <c r="AC29" s="8">
        <f>IFERROR(AD29/$V29,0)</f>
        <v>0.64939550949913649</v>
      </c>
      <c r="AD29" s="4">
        <f>F29</f>
        <v>7520000000</v>
      </c>
    </row>
    <row r="30" spans="1:30" ht="13.5">
      <c r="A30" t="s">
        <v>17</v>
      </c>
      <c r="B30" s="4">
        <v>10030000000</v>
      </c>
      <c r="C30" s="4">
        <v>9130000000</v>
      </c>
      <c r="D30" s="4">
        <v>6190000000</v>
      </c>
      <c r="E30" s="4">
        <v>6770000000</v>
      </c>
      <c r="F30" s="4">
        <v>6370000000</v>
      </c>
      <c r="G30" s="4"/>
      <c r="H30" t="s">
        <f>A30</f>
        <v>17</v>
      </c>
      <c r="I30" s="8">
        <f>IFERROR(J30/$J$27,0)</f>
        <v>0.67451244115669129</v>
      </c>
      <c r="J30" s="4">
        <f>B30</f>
        <v>10030000000</v>
      </c>
      <c r="K30" s="8">
        <f>IFERROR(L30/$L$27,0)</f>
        <v>0.63756983240223464</v>
      </c>
      <c r="L30" s="4">
        <f>C30</f>
        <v>9130000000</v>
      </c>
      <c r="M30" s="8">
        <f>IFERROR(N30/$N$27,0)</f>
        <v>0.56633119853613911</v>
      </c>
      <c r="N30" s="4">
        <f>D30</f>
        <v>6190000000</v>
      </c>
      <c r="O30" s="8">
        <f>IFERROR(P30/$P$27,0)</f>
        <v>0.60124333925399642</v>
      </c>
      <c r="P30" s="4">
        <f>E30</f>
        <v>6770000000</v>
      </c>
      <c r="Q30" s="8">
        <f>IFERROR(R30/$R$27,0)</f>
        <v>0.57699275362318836</v>
      </c>
      <c r="R30" s="4">
        <f>F30</f>
        <v>6370000000</v>
      </c>
      <c r="T30" t="s">
        <f>A30</f>
        <v>17</v>
      </c>
      <c r="U30" s="8">
        <f>IFERROR(V30/$V30,0)</f>
        <v>1</v>
      </c>
      <c r="V30" s="4">
        <f>B30</f>
        <v>10030000000</v>
      </c>
      <c r="W30" s="8">
        <f>IFERROR(X30/$V30,0)</f>
        <v>0.91026919242273185</v>
      </c>
      <c r="X30" s="4">
        <f>C30</f>
        <v>9130000000</v>
      </c>
      <c r="Y30" s="8">
        <f>IFERROR(Z30/$V30,0)</f>
        <v>0.61714855433698901</v>
      </c>
      <c r="Z30" s="4">
        <f>D30</f>
        <v>6190000000</v>
      </c>
      <c r="AA30" s="8">
        <f>IFERROR(AB30/$V30,0)</f>
        <v>0.67497507477567298</v>
      </c>
      <c r="AB30" s="4">
        <f>E30</f>
        <v>6770000000</v>
      </c>
      <c r="AC30" s="8">
        <f>IFERROR(AD30/$V30,0)</f>
        <v>0.6350947158524427</v>
      </c>
      <c r="AD30" s="4">
        <f>F30</f>
        <v>6370000000</v>
      </c>
    </row>
    <row r="31" spans="1:30" ht="13.5">
      <c r="A31" t="s">
        <v>18</v>
      </c>
      <c r="B31" s="4">
        <v>1550000000</v>
      </c>
      <c r="C31" s="4">
        <v>1710000000</v>
      </c>
      <c r="D31" s="4">
        <v>1340000000</v>
      </c>
      <c r="E31" s="4">
        <v>994000000</v>
      </c>
      <c r="F31" s="4">
        <v>1150000000</v>
      </c>
      <c r="G31" s="4"/>
      <c r="H31" t="s">
        <f>A31</f>
        <v>18</v>
      </c>
      <c r="I31" s="8">
        <f>IFERROR(J31/$J$27,0)</f>
        <v>0.10423671822461332</v>
      </c>
      <c r="J31" s="4">
        <f>B31</f>
        <v>1550000000</v>
      </c>
      <c r="K31" s="8">
        <f>IFERROR(L31/$L$27,0)</f>
        <v>0.11941340782122906</v>
      </c>
      <c r="L31" s="4">
        <f>C31</f>
        <v>1710000000</v>
      </c>
      <c r="M31" s="8">
        <f>IFERROR(N31/$N$27,0)</f>
        <v>0.12259835315645014</v>
      </c>
      <c r="N31" s="4">
        <f>D31</f>
        <v>1340000000</v>
      </c>
      <c r="O31" s="8">
        <f>IFERROR(P31/$P$27,0)</f>
        <v>0.088277087033747786</v>
      </c>
      <c r="P31" s="4">
        <f>E31</f>
        <v>994000000</v>
      </c>
      <c r="Q31" s="8">
        <f>IFERROR(R31/$R$27,0)</f>
        <v>0.10416666666666667</v>
      </c>
      <c r="R31" s="4">
        <f>F31</f>
        <v>1150000000</v>
      </c>
      <c r="T31" t="s">
        <f>A31</f>
        <v>18</v>
      </c>
      <c r="U31" s="8">
        <f>IFERROR(V31/$V31,0)</f>
        <v>1</v>
      </c>
      <c r="V31" s="4">
        <f>B31</f>
        <v>1550000000</v>
      </c>
      <c r="W31" s="8">
        <f>IFERROR(X31/$V31,0)</f>
        <v>1.1032258064516129</v>
      </c>
      <c r="X31" s="4">
        <f>C31</f>
        <v>1710000000</v>
      </c>
      <c r="Y31" s="8">
        <f>IFERROR(Z31/$V31,0)</f>
        <v>0.86451612903225805</v>
      </c>
      <c r="Z31" s="4">
        <f>D31</f>
        <v>1340000000</v>
      </c>
      <c r="AA31" s="8">
        <f>IFERROR(AB31/$V31,0)</f>
        <v>0.64129032258064511</v>
      </c>
      <c r="AB31" s="4">
        <f>E31</f>
        <v>994000000</v>
      </c>
      <c r="AC31" s="8">
        <f>IFERROR(AD31/$V31,0)</f>
        <v>0.74193548387096775</v>
      </c>
      <c r="AD31" s="4">
        <f>F31</f>
        <v>1150000000</v>
      </c>
    </row>
    <row r="32" spans="1:30" ht="13.5">
      <c r="A32" t="s">
        <v>19</v>
      </c>
      <c r="B32" s="4">
        <v>1280000000</v>
      </c>
      <c r="C32" s="4">
        <v>1310000000</v>
      </c>
      <c r="D32" s="4">
        <v>1030000000</v>
      </c>
      <c r="E32" s="4">
        <v>1140000000</v>
      </c>
      <c r="F32" s="4">
        <v>1220000000</v>
      </c>
      <c r="G32" s="4"/>
      <c r="H32" t="s">
        <f>A32</f>
        <v>19</v>
      </c>
      <c r="I32" s="8">
        <f>IFERROR(J32/$J$27,0)</f>
        <v>0.086079354404841962</v>
      </c>
      <c r="J32" s="4">
        <f>B32</f>
        <v>1280000000</v>
      </c>
      <c r="K32" s="8">
        <f>IFERROR(L32/$L$27,0)</f>
        <v>0.091480446927374295</v>
      </c>
      <c r="L32" s="4">
        <f>C32</f>
        <v>1310000000</v>
      </c>
      <c r="M32" s="8">
        <f>IFERROR(N32/$N$27,0)</f>
        <v>0.094236047575480333</v>
      </c>
      <c r="N32" s="4">
        <f>D32</f>
        <v>1030000000</v>
      </c>
      <c r="O32" s="8">
        <f>IFERROR(P32/$P$27,0)</f>
        <v>0.10124333925399645</v>
      </c>
      <c r="P32" s="4">
        <f>E32</f>
        <v>1140000000</v>
      </c>
      <c r="Q32" s="8">
        <f>IFERROR(R32/$R$27,0)</f>
        <v>0.1105072463768116</v>
      </c>
      <c r="R32" s="4">
        <f>F32</f>
        <v>1220000000</v>
      </c>
      <c r="T32" t="s">
        <f>A32</f>
        <v>19</v>
      </c>
      <c r="U32" s="8">
        <f>IFERROR(V32/$V32,0)</f>
        <v>1</v>
      </c>
      <c r="V32" s="4">
        <f>B32</f>
        <v>1280000000</v>
      </c>
      <c r="W32" s="8">
        <f>IFERROR(X32/$V32,0)</f>
        <v>1.0234375</v>
      </c>
      <c r="X32" s="4">
        <f>C32</f>
        <v>1310000000</v>
      </c>
      <c r="Y32" s="8">
        <f>IFERROR(Z32/$V32,0)</f>
        <v>0.8046875</v>
      </c>
      <c r="Z32" s="4">
        <f>D32</f>
        <v>1030000000</v>
      </c>
      <c r="AA32" s="8">
        <f>IFERROR(AB32/$V32,0)</f>
        <v>0.890625</v>
      </c>
      <c r="AB32" s="4">
        <f>E32</f>
        <v>1140000000</v>
      </c>
      <c r="AC32" s="8">
        <f>IFERROR(AD32/$V32,0)</f>
        <v>0.953125</v>
      </c>
      <c r="AD32" s="4">
        <f>F32</f>
        <v>1220000000</v>
      </c>
    </row>
    <row r="33" spans="1:30" ht="13.5">
      <c r="A33" t="s">
        <v>20</v>
      </c>
      <c r="B33" s="4">
        <v>268000000</v>
      </c>
      <c r="C33" s="4">
        <v>397000000</v>
      </c>
      <c r="D33" s="4">
        <v>308000000</v>
      </c>
      <c r="E33" s="4">
        <v>-142000000</v>
      </c>
      <c r="F33" s="4">
        <v>-71000000</v>
      </c>
      <c r="G33" s="4"/>
      <c r="H33" t="s">
        <f>A33</f>
        <v>20</v>
      </c>
      <c r="I33" s="8">
        <f>IFERROR(J33/$J$27,0)</f>
        <v>0.018022864828513785</v>
      </c>
      <c r="J33" s="4">
        <f>B33</f>
        <v>268000000</v>
      </c>
      <c r="K33" s="8">
        <f>IFERROR(L33/$L$27,0)</f>
        <v>0.027723463687150837</v>
      </c>
      <c r="L33" s="4">
        <f>C33</f>
        <v>397000000</v>
      </c>
      <c r="M33" s="8">
        <f>IFERROR(N33/$N$27,0)</f>
        <v>0.028179322964318389</v>
      </c>
      <c r="N33" s="4">
        <f>D33</f>
        <v>308000000</v>
      </c>
      <c r="O33" s="8">
        <f>IFERROR(P33/$P$27,0)</f>
        <v>-0.01261101243339254</v>
      </c>
      <c r="P33" s="4">
        <f>E33</f>
        <v>-142000000</v>
      </c>
      <c r="Q33" s="8">
        <f>IFERROR(R33/$R$27,0)</f>
        <v>-0.0064311594202898547</v>
      </c>
      <c r="R33" s="4">
        <f>F33</f>
        <v>-71000000</v>
      </c>
      <c r="T33" t="s">
        <f>A33</f>
        <v>20</v>
      </c>
      <c r="U33" s="8">
        <f>IFERROR(V33/$V33,0)</f>
        <v>1</v>
      </c>
      <c r="V33" s="4">
        <f>B33</f>
        <v>268000000</v>
      </c>
      <c r="W33" s="8">
        <f>IFERROR(X33/$V33,0)</f>
        <v>1.4813432835820894</v>
      </c>
      <c r="X33" s="4">
        <f>C33</f>
        <v>397000000</v>
      </c>
      <c r="Y33" s="8">
        <f>IFERROR(Z33/$V33,0)</f>
        <v>1.1492537313432836</v>
      </c>
      <c r="Z33" s="4">
        <f>D33</f>
        <v>308000000</v>
      </c>
      <c r="AA33" s="8">
        <f>IFERROR(AB33/$V33,0)</f>
        <v>-0.52985074626865669</v>
      </c>
      <c r="AB33" s="4">
        <f>E33</f>
        <v>-142000000</v>
      </c>
      <c r="AC33" s="8">
        <f>IFERROR(AD33/$V33,0)</f>
        <v>-0.26492537313432835</v>
      </c>
      <c r="AD33" s="4">
        <f>F33</f>
        <v>-71000000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/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3290000000</v>
      </c>
      <c r="C35" s="4">
        <v>3480000000</v>
      </c>
      <c r="D35" s="4">
        <v>3410000000</v>
      </c>
      <c r="E35" s="4">
        <v>3490000000</v>
      </c>
      <c r="F35" s="4">
        <v>3520000000</v>
      </c>
      <c r="G35" s="4"/>
      <c r="H35" t="s">
        <f>A35</f>
        <v>23</v>
      </c>
      <c r="I35" s="8">
        <f>IFERROR(J35/$J$27,0)</f>
        <v>0.22125084061869535</v>
      </c>
      <c r="J35" s="4">
        <f>B35</f>
        <v>3290000000</v>
      </c>
      <c r="K35" s="8">
        <f>IFERROR(L35/$L$27,0)</f>
        <v>0.24301675977653631</v>
      </c>
      <c r="L35" s="4">
        <f>C35</f>
        <v>3480000000</v>
      </c>
      <c r="M35" s="8">
        <f>IFERROR(N35/$N$27,0)</f>
        <v>0.3119853613906679</v>
      </c>
      <c r="N35" s="4">
        <f>D35</f>
        <v>3410000000</v>
      </c>
      <c r="O35" s="8">
        <f>IFERROR(P35/$P$27,0)</f>
        <v>0.3099467140319716</v>
      </c>
      <c r="P35" s="4">
        <f>E35</f>
        <v>3490000000</v>
      </c>
      <c r="Q35" s="8">
        <f>IFERROR(R35/$R$27,0)</f>
        <v>0.3188405797101449</v>
      </c>
      <c r="R35" s="4">
        <f>F35</f>
        <v>3520000000</v>
      </c>
      <c r="T35" t="s">
        <f>A35</f>
        <v>23</v>
      </c>
      <c r="U35" s="8">
        <f>IFERROR(V35/$V35,0)</f>
        <v>1</v>
      </c>
      <c r="V35" s="4">
        <f>B35</f>
        <v>3290000000</v>
      </c>
      <c r="W35" s="8">
        <f>IFERROR(X35/$V35,0)</f>
        <v>1.0577507598784195</v>
      </c>
      <c r="X35" s="4">
        <f>C35</f>
        <v>3480000000</v>
      </c>
      <c r="Y35" s="8">
        <f>IFERROR(Z35/$V35,0)</f>
        <v>1.0364741641337385</v>
      </c>
      <c r="Z35" s="4">
        <f>D35</f>
        <v>3410000000</v>
      </c>
      <c r="AA35" s="8">
        <f>IFERROR(AB35/$V35,0)</f>
        <v>1.0607902735562309</v>
      </c>
      <c r="AB35" s="4">
        <f>E35</f>
        <v>3490000000</v>
      </c>
      <c r="AC35" s="8">
        <f>IFERROR(AD35/$V35,0)</f>
        <v>1.0699088145896656</v>
      </c>
      <c r="AD35" s="4">
        <f>F35</f>
        <v>3520000000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/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/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/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/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/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/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978000000</v>
      </c>
      <c r="C42" s="4">
        <v>1040000000</v>
      </c>
      <c r="D42" s="4">
        <v>940000000</v>
      </c>
      <c r="E42" s="4">
        <v>993000000</v>
      </c>
      <c r="F42" s="4">
        <v>1010000000</v>
      </c>
      <c r="G42" s="4"/>
      <c r="H42" t="s">
        <f>A42</f>
        <v>30</v>
      </c>
      <c r="I42" s="8">
        <f>IFERROR(J42/$J$27,0)</f>
        <v>0.065770006724949565</v>
      </c>
      <c r="J42" s="4">
        <f>B42</f>
        <v>978000000</v>
      </c>
      <c r="K42" s="8">
        <f>IFERROR(L42/$L$27,0)</f>
        <v>0.072625698324022353</v>
      </c>
      <c r="L42" s="4">
        <f>C42</f>
        <v>1040000000</v>
      </c>
      <c r="M42" s="8">
        <f>IFERROR(N42/$N$27,0)</f>
        <v>0.086001829826166512</v>
      </c>
      <c r="N42" s="4">
        <f>D42</f>
        <v>940000000</v>
      </c>
      <c r="O42" s="8">
        <f>IFERROR(P42/$P$27,0)</f>
        <v>0.088188277087033751</v>
      </c>
      <c r="P42" s="4">
        <f>E42</f>
        <v>993000000</v>
      </c>
      <c r="Q42" s="8">
        <f>IFERROR(R42/$R$27,0)</f>
        <v>0.091485507246376815</v>
      </c>
      <c r="R42" s="4">
        <f>F42</f>
        <v>1010000000</v>
      </c>
      <c r="T42" t="s">
        <f>A42</f>
        <v>30</v>
      </c>
      <c r="U42" s="8">
        <f>IFERROR(V42/$V42,0)</f>
        <v>1</v>
      </c>
      <c r="V42" s="4">
        <f>B42</f>
        <v>978000000</v>
      </c>
      <c r="W42" s="8">
        <f>IFERROR(X42/$V42,0)</f>
        <v>1.0633946830265848</v>
      </c>
      <c r="X42" s="4">
        <f>C42</f>
        <v>1040000000</v>
      </c>
      <c r="Y42" s="8">
        <f>IFERROR(Z42/$V42,0)</f>
        <v>0.96114519427402867</v>
      </c>
      <c r="Z42" s="4">
        <f>D42</f>
        <v>940000000</v>
      </c>
      <c r="AA42" s="8">
        <f>IFERROR(AB42/$V42,0)</f>
        <v>1.0153374233128833</v>
      </c>
      <c r="AB42" s="4">
        <f>E42</f>
        <v>993000000</v>
      </c>
      <c r="AC42" s="8">
        <f>IFERROR(AD42/$V42,0)</f>
        <v>1.0327198364008181</v>
      </c>
      <c r="AD42" s="4">
        <f>F42</f>
        <v>1010000000</v>
      </c>
    </row>
    <row r="43" spans="1:30" ht="13.5">
      <c r="A43" t="s">
        <v>31</v>
      </c>
      <c r="B43" s="4">
        <v>433000000</v>
      </c>
      <c r="C43" s="4">
        <v>10790000000</v>
      </c>
      <c r="D43" s="4">
        <v>41000000</v>
      </c>
      <c r="E43" s="4">
        <v>0</v>
      </c>
      <c r="F43" s="4">
        <v>0</v>
      </c>
      <c r="G43" s="4"/>
      <c r="H43" t="s">
        <f>A43</f>
        <v>31</v>
      </c>
      <c r="I43" s="8">
        <f>IFERROR(J43/$J$27,0)</f>
        <v>0.029119031607262945</v>
      </c>
      <c r="J43" s="4">
        <f>B43</f>
        <v>433000000</v>
      </c>
      <c r="K43" s="8">
        <f>IFERROR(L43/$L$27,0)</f>
        <v>0.75349162011173187</v>
      </c>
      <c r="L43" s="4">
        <f>C43</f>
        <v>10790000000</v>
      </c>
      <c r="M43" s="8">
        <f>IFERROR(N43/$N$27,0)</f>
        <v>0.0037511436413540712</v>
      </c>
      <c r="N43" s="4">
        <f>D43</f>
        <v>41000000</v>
      </c>
      <c r="O43" s="8">
        <f>IFERROR(P43/$P$27,0)</f>
        <v>0</v>
      </c>
      <c r="P43" s="4">
        <f>E43</f>
        <v>0</v>
      </c>
      <c r="Q43" s="8">
        <f>IFERROR(R43/$R$27,0)</f>
        <v>0</v>
      </c>
      <c r="R43" s="4">
        <f>F43</f>
        <v>0</v>
      </c>
      <c r="T43" t="s">
        <f>A43</f>
        <v>31</v>
      </c>
      <c r="U43" s="8">
        <f>IFERROR(V43/$V43,0)</f>
        <v>1</v>
      </c>
      <c r="V43" s="4">
        <f>B43</f>
        <v>433000000</v>
      </c>
      <c r="W43" s="8">
        <f>IFERROR(X43/$V43,0)</f>
        <v>24.919168591224018</v>
      </c>
      <c r="X43" s="4">
        <f>C43</f>
        <v>10790000000</v>
      </c>
      <c r="Y43" s="8">
        <f>IFERROR(Z43/$V43,0)</f>
        <v>0.094688221709006926</v>
      </c>
      <c r="Z43" s="4">
        <f>D43</f>
        <v>41000000</v>
      </c>
      <c r="AA43" s="8">
        <f>IFERROR(AB43/$V43,0)</f>
        <v>0</v>
      </c>
      <c r="AB43" s="4">
        <f>E43</f>
        <v>0</v>
      </c>
      <c r="AC43" s="8">
        <f>IFERROR(AD43/$V43,0)</f>
        <v>0</v>
      </c>
      <c r="AD43" s="4">
        <f>F43</f>
        <v>0</v>
      </c>
    </row>
    <row r="44" spans="1:30" ht="13.5">
      <c r="A44" t="s">
        <v>32</v>
      </c>
      <c r="B44" s="4">
        <v>-433000000</v>
      </c>
      <c r="C44" s="4">
        <v>-8359999999.999999</v>
      </c>
      <c r="D44" s="4">
        <v>-41000000</v>
      </c>
      <c r="E44" s="4">
        <v>0</v>
      </c>
      <c r="F44" s="4">
        <v>0</v>
      </c>
      <c r="G44" s="4"/>
      <c r="H44" t="s">
        <f>A44</f>
        <v>32</v>
      </c>
      <c r="I44" s="8">
        <f>IFERROR(J44/$J$27,0)</f>
        <v>-0.029119031607262945</v>
      </c>
      <c r="J44" s="4">
        <f>B44</f>
        <v>-433000000</v>
      </c>
      <c r="K44" s="8">
        <f>IFERROR(L44/$L$27,0)</f>
        <v>-0.58379888268156421</v>
      </c>
      <c r="L44" s="4">
        <f>C44</f>
        <v>-8359999999.999999</v>
      </c>
      <c r="M44" s="8">
        <f>IFERROR(N44/$N$27,0)</f>
        <v>-0.0037511436413540712</v>
      </c>
      <c r="N44" s="4">
        <f>D44</f>
        <v>-41000000</v>
      </c>
      <c r="O44" s="8">
        <f>IFERROR(P44/$P$27,0)</f>
        <v>0</v>
      </c>
      <c r="P44" s="4">
        <f>E44</f>
        <v>0</v>
      </c>
      <c r="Q44" s="8">
        <f>IFERROR(R44/$R$27,0)</f>
        <v>0</v>
      </c>
      <c r="R44" s="4">
        <f>F44</f>
        <v>0</v>
      </c>
      <c r="T44" t="s">
        <f>A44</f>
        <v>32</v>
      </c>
      <c r="U44" s="8">
        <f>IFERROR(V44/$V44,0)</f>
        <v>1</v>
      </c>
      <c r="V44" s="4">
        <f>B44</f>
        <v>-433000000</v>
      </c>
      <c r="W44" s="8">
        <f>IFERROR(X44/$V44,0)</f>
        <v>19.307159353348727</v>
      </c>
      <c r="X44" s="4">
        <f>C44</f>
        <v>-8359999999.999999</v>
      </c>
      <c r="Y44" s="8">
        <f>IFERROR(Z44/$V44,0)</f>
        <v>0.094688221709006926</v>
      </c>
      <c r="Z44" s="4">
        <f>D44</f>
        <v>-41000000</v>
      </c>
      <c r="AA44" s="8">
        <f>IFERROR(AB44/$V44,0)</f>
        <v>-0</v>
      </c>
      <c r="AB44" s="4">
        <f>E44</f>
        <v>0</v>
      </c>
      <c r="AC44" s="8">
        <f>IFERROR(AD44/$V44,0)</f>
        <v>-0</v>
      </c>
      <c r="AD44" s="4">
        <f>F44</f>
        <v>0</v>
      </c>
    </row>
    <row r="45" spans="1:30" ht="13.5">
      <c r="A45" t="s">
        <v>33</v>
      </c>
      <c r="B45" s="4">
        <v>72000000</v>
      </c>
      <c r="C45" s="4">
        <v>207000000</v>
      </c>
      <c r="D45" s="4">
        <v>-4000000</v>
      </c>
      <c r="E45" s="4">
        <v>115000000</v>
      </c>
      <c r="F45" s="4">
        <v>-388000000</v>
      </c>
      <c r="G45" s="4"/>
      <c r="H45" t="s">
        <f>A45</f>
        <v>33</v>
      </c>
      <c r="I45" s="8">
        <f>IFERROR(J45/$J$27,0)</f>
        <v>0.00484196368527236</v>
      </c>
      <c r="J45" s="4">
        <f>B45</f>
        <v>72000000</v>
      </c>
      <c r="K45" s="8">
        <f>IFERROR(L45/$L$27,0)</f>
        <v>0.014455307262569833</v>
      </c>
      <c r="L45" s="4">
        <f>C45</f>
        <v>207000000</v>
      </c>
      <c r="M45" s="8">
        <f>IFERROR(N45/$N$27,0)</f>
        <v>-0.00036596523330283625</v>
      </c>
      <c r="N45" s="4">
        <f>D45</f>
        <v>-4000000</v>
      </c>
      <c r="O45" s="8">
        <f>IFERROR(P45/$P$27,0)</f>
        <v>0.010213143872113677</v>
      </c>
      <c r="P45" s="4">
        <f>E45</f>
        <v>115000000</v>
      </c>
      <c r="Q45" s="8">
        <f>IFERROR(R45/$R$27,0)</f>
        <v>-0.035144927536231885</v>
      </c>
      <c r="R45" s="4">
        <f>F45</f>
        <v>-388000000</v>
      </c>
      <c r="T45" t="s">
        <f>A45</f>
        <v>33</v>
      </c>
      <c r="U45" s="8">
        <f>IFERROR(V45/$V45,0)</f>
        <v>1</v>
      </c>
      <c r="V45" s="4">
        <f>B45</f>
        <v>72000000</v>
      </c>
      <c r="W45" s="8">
        <f>IFERROR(X45/$V45,0)</f>
        <v>2.875</v>
      </c>
      <c r="X45" s="4">
        <f>C45</f>
        <v>207000000</v>
      </c>
      <c r="Y45" s="8">
        <f>IFERROR(Z45/$V45,0)</f>
        <v>-0.055555555555555552</v>
      </c>
      <c r="Z45" s="4">
        <f>D45</f>
        <v>-4000000</v>
      </c>
      <c r="AA45" s="8">
        <f>IFERROR(AB45/$V45,0)</f>
        <v>1.5972222222222223</v>
      </c>
      <c r="AB45" s="4">
        <f>E45</f>
        <v>115000000</v>
      </c>
      <c r="AC45" s="8">
        <f>IFERROR(AD45/$V45,0)</f>
        <v>-5.3888888888888893</v>
      </c>
      <c r="AD45" s="4">
        <f>F45</f>
        <v>-388000000</v>
      </c>
    </row>
    <row r="46" spans="1:30" ht="13.5">
      <c r="A46" t="s">
        <v>34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/>
      <c r="H46" t="s">
        <f>A46</f>
        <v>34</v>
      </c>
      <c r="I46" s="8">
        <f>IFERROR(J46/$J$27,0)</f>
        <v>0</v>
      </c>
      <c r="J46" s="4">
        <f>B46</f>
        <v>0</v>
      </c>
      <c r="K46" s="8">
        <f>IFERROR(L46/$L$27,0)</f>
        <v>0</v>
      </c>
      <c r="L46" s="4">
        <f>C46</f>
        <v>0</v>
      </c>
      <c r="M46" s="8">
        <f>IFERROR(N46/$N$27,0)</f>
        <v>0</v>
      </c>
      <c r="N46" s="4">
        <f>D46</f>
        <v>0</v>
      </c>
      <c r="O46" s="8">
        <f>IFERROR(P46/$P$27,0)</f>
        <v>0</v>
      </c>
      <c r="P46" s="4">
        <f>E46</f>
        <v>0</v>
      </c>
      <c r="Q46" s="8">
        <f>IFERROR(R46/$R$27,0)</f>
        <v>0</v>
      </c>
      <c r="R46" s="4">
        <f>F46</f>
        <v>0</v>
      </c>
      <c r="T46" t="s">
        <f>A46</f>
        <v>34</v>
      </c>
      <c r="U46" s="8">
        <f>IFERROR(V46/$V46,0)</f>
        <v>0</v>
      </c>
      <c r="V46" s="4">
        <f>B46</f>
        <v>0</v>
      </c>
      <c r="W46" s="8">
        <f>IFERROR(X46/$V46,0)</f>
        <v>0</v>
      </c>
      <c r="X46" s="4">
        <f>C46</f>
        <v>0</v>
      </c>
      <c r="Y46" s="8">
        <f>IFERROR(Z46/$V46,0)</f>
        <v>0</v>
      </c>
      <c r="Z46" s="4">
        <f>D46</f>
        <v>0</v>
      </c>
      <c r="AA46" s="8">
        <f>IFERROR(AB46/$V46,0)</f>
        <v>0</v>
      </c>
      <c r="AB46" s="4">
        <f>E46</f>
        <v>0</v>
      </c>
      <c r="AC46" s="8">
        <f>IFERROR(AD46/$V46,0)</f>
        <v>0</v>
      </c>
      <c r="AD46" s="4">
        <f>F46</f>
        <v>0</v>
      </c>
    </row>
    <row r="47" spans="1:30" ht="13.5">
      <c r="A47" t="s">
        <v>35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/>
      <c r="H47" t="s">
        <f>A47</f>
        <v>35</v>
      </c>
      <c r="I47" s="8">
        <f>IFERROR(J47/$J$27,0)</f>
        <v>0</v>
      </c>
      <c r="J47" s="4">
        <f>B47</f>
        <v>0</v>
      </c>
      <c r="K47" s="8">
        <f>IFERROR(L47/$L$27,0)</f>
        <v>0</v>
      </c>
      <c r="L47" s="4">
        <f>C47</f>
        <v>0</v>
      </c>
      <c r="M47" s="8">
        <f>IFERROR(N47/$N$27,0)</f>
        <v>0</v>
      </c>
      <c r="N47" s="4">
        <f>D47</f>
        <v>0</v>
      </c>
      <c r="O47" s="8">
        <f>IFERROR(P47/$P$27,0)</f>
        <v>0</v>
      </c>
      <c r="P47" s="4">
        <f>E47</f>
        <v>0</v>
      </c>
      <c r="Q47" s="8">
        <f>IFERROR(R47/$R$27,0)</f>
        <v>0</v>
      </c>
      <c r="R47" s="4">
        <f>F47</f>
        <v>0</v>
      </c>
      <c r="T47" t="s">
        <f>A47</f>
        <v>35</v>
      </c>
      <c r="U47" s="8">
        <f>IFERROR(V47/$V47,0)</f>
        <v>0</v>
      </c>
      <c r="V47" s="4">
        <f>B47</f>
        <v>0</v>
      </c>
      <c r="W47" s="8">
        <f>IFERROR(X47/$V47,0)</f>
        <v>0</v>
      </c>
      <c r="X47" s="4">
        <f>C47</f>
        <v>0</v>
      </c>
      <c r="Y47" s="8">
        <f>IFERROR(Z47/$V47,0)</f>
        <v>0</v>
      </c>
      <c r="Z47" s="4">
        <f>D47</f>
        <v>0</v>
      </c>
      <c r="AA47" s="8">
        <f>IFERROR(AB47/$V47,0)</f>
        <v>0</v>
      </c>
      <c r="AB47" s="4">
        <f>E47</f>
        <v>0</v>
      </c>
      <c r="AC47" s="8">
        <f>IFERROR(AD47/$V47,0)</f>
        <v>0</v>
      </c>
      <c r="AD47" s="4">
        <f>F47</f>
        <v>0</v>
      </c>
    </row>
    <row r="48" spans="1:30" ht="13.5">
      <c r="A48" t="s">
        <v>36</v>
      </c>
      <c r="B48" s="4">
        <v>1060000000</v>
      </c>
      <c r="C48" s="4">
        <v>1080000000</v>
      </c>
      <c r="D48" s="4">
        <v>996000000</v>
      </c>
      <c r="E48" s="4">
        <v>1100000000</v>
      </c>
      <c r="F48" s="4">
        <v>1010000000</v>
      </c>
      <c r="G48" s="4"/>
      <c r="H48" t="s">
        <f>A48</f>
        <v>36</v>
      </c>
      <c r="I48" s="8">
        <f>IFERROR(J48/$J$27,0)</f>
        <v>0.071284465366509744</v>
      </c>
      <c r="J48" s="4">
        <f>B48</f>
        <v>1060000000</v>
      </c>
      <c r="K48" s="8">
        <f>IFERROR(L48/$L$27,0)</f>
        <v>0.075418994413407825</v>
      </c>
      <c r="L48" s="4">
        <f>C48</f>
        <v>1080000000</v>
      </c>
      <c r="M48" s="8">
        <f>IFERROR(N48/$N$27,0)</f>
        <v>0.091125343092406219</v>
      </c>
      <c r="N48" s="4">
        <f>D48</f>
        <v>996000000</v>
      </c>
      <c r="O48" s="8">
        <f>IFERROR(P48/$P$27,0)</f>
        <v>0.097690941385435173</v>
      </c>
      <c r="P48" s="4">
        <f>E48</f>
        <v>1100000000</v>
      </c>
      <c r="Q48" s="8">
        <f>IFERROR(R48/$R$27,0)</f>
        <v>0.091485507246376815</v>
      </c>
      <c r="R48" s="4">
        <f>F48</f>
        <v>1010000000</v>
      </c>
      <c r="T48" t="s">
        <f>A48</f>
        <v>36</v>
      </c>
      <c r="U48" s="8">
        <f>IFERROR(V48/$V48,0)</f>
        <v>1</v>
      </c>
      <c r="V48" s="4">
        <f>B48</f>
        <v>1060000000</v>
      </c>
      <c r="W48" s="8">
        <f>IFERROR(X48/$V48,0)</f>
        <v>1.0188679245283019</v>
      </c>
      <c r="X48" s="4">
        <f>C48</f>
        <v>1080000000</v>
      </c>
      <c r="Y48" s="8">
        <f>IFERROR(Z48/$V48,0)</f>
        <v>0.93962264150943398</v>
      </c>
      <c r="Z48" s="4">
        <f>D48</f>
        <v>996000000</v>
      </c>
      <c r="AA48" s="8">
        <f>IFERROR(AB48/$V48,0)</f>
        <v>1.0377358490566038</v>
      </c>
      <c r="AB48" s="4">
        <f>E48</f>
        <v>1100000000</v>
      </c>
      <c r="AC48" s="8">
        <f>IFERROR(AD48/$V48,0)</f>
        <v>0.95283018867924529</v>
      </c>
      <c r="AD48" s="4">
        <f>F48</f>
        <v>1010000000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/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1120000000</v>
      </c>
      <c r="C50" s="4">
        <v>1150000000</v>
      </c>
      <c r="D50" s="4">
        <v>1010000000</v>
      </c>
      <c r="E50" s="4">
        <v>1120000000</v>
      </c>
      <c r="F50" s="4">
        <v>1030000000</v>
      </c>
      <c r="G50" s="4"/>
      <c r="H50" t="s">
        <f>A50</f>
        <v>38</v>
      </c>
      <c r="I50" s="8">
        <f>IFERROR(J50/$J$27,0)</f>
        <v>0.075319435104236721</v>
      </c>
      <c r="J50" s="4">
        <f>B50</f>
        <v>1120000000</v>
      </c>
      <c r="K50" s="8">
        <f>IFERROR(L50/$L$27,0)</f>
        <v>0.080307262569832408</v>
      </c>
      <c r="L50" s="4">
        <f>C50</f>
        <v>1150000000</v>
      </c>
      <c r="M50" s="8">
        <f>IFERROR(N50/$N$27,0)</f>
        <v>0.092406221408966149</v>
      </c>
      <c r="N50" s="4">
        <f>D50</f>
        <v>1010000000</v>
      </c>
      <c r="O50" s="8">
        <f>IFERROR(P50/$P$27,0)</f>
        <v>0.099467140319715805</v>
      </c>
      <c r="P50" s="4">
        <f>E50</f>
        <v>1120000000</v>
      </c>
      <c r="Q50" s="8">
        <f>IFERROR(R50/$R$27,0)</f>
        <v>0.09329710144927536</v>
      </c>
      <c r="R50" s="4">
        <f>F50</f>
        <v>1030000000</v>
      </c>
      <c r="T50" t="s">
        <f>A50</f>
        <v>38</v>
      </c>
      <c r="U50" s="8">
        <f>IFERROR(V50/$V50,0)</f>
        <v>1</v>
      </c>
      <c r="V50" s="4">
        <f>B50</f>
        <v>1120000000</v>
      </c>
      <c r="W50" s="8">
        <f>IFERROR(X50/$V50,0)</f>
        <v>1.0267857142857142</v>
      </c>
      <c r="X50" s="4">
        <f>C50</f>
        <v>1150000000</v>
      </c>
      <c r="Y50" s="8">
        <f>IFERROR(Z50/$V50,0)</f>
        <v>0.9017857142857143</v>
      </c>
      <c r="Z50" s="4">
        <f>D50</f>
        <v>1010000000</v>
      </c>
      <c r="AA50" s="8">
        <f>IFERROR(AB50/$V50,0)</f>
        <v>1</v>
      </c>
      <c r="AB50" s="4">
        <f>E50</f>
        <v>1120000000</v>
      </c>
      <c r="AC50" s="8">
        <f>IFERROR(AD50/$V50,0)</f>
        <v>0.9196428571428571</v>
      </c>
      <c r="AD50" s="4">
        <f>F50</f>
        <v>1030000000</v>
      </c>
    </row>
    <row r="51" spans="1:30" ht="13.5">
      <c r="A51" t="s">
        <v>39</v>
      </c>
      <c r="B51" s="4">
        <v>68000000</v>
      </c>
      <c r="C51" s="4">
        <v>66000000</v>
      </c>
      <c r="D51" s="4">
        <v>17000000</v>
      </c>
      <c r="E51" s="4">
        <v>19000000</v>
      </c>
      <c r="F51" s="4">
        <v>26000000</v>
      </c>
      <c r="G51" s="4"/>
      <c r="H51" t="s">
        <f>A51</f>
        <v>39</v>
      </c>
      <c r="I51" s="8">
        <f>IFERROR(J51/$J$27,0)</f>
        <v>0.0045729657027572292</v>
      </c>
      <c r="J51" s="4">
        <f>B51</f>
        <v>68000000</v>
      </c>
      <c r="K51" s="8">
        <f>IFERROR(L51/$L$27,0)</f>
        <v>0.0046089385474860339</v>
      </c>
      <c r="L51" s="4">
        <f>C51</f>
        <v>66000000</v>
      </c>
      <c r="M51" s="8">
        <f>IFERROR(N51/$N$27,0)</f>
        <v>0.0015553522415370539</v>
      </c>
      <c r="N51" s="4">
        <f>D51</f>
        <v>17000000</v>
      </c>
      <c r="O51" s="8">
        <f>IFERROR(P51/$P$27,0)</f>
        <v>0.0016873889875666074</v>
      </c>
      <c r="P51" s="4">
        <f>E51</f>
        <v>19000000</v>
      </c>
      <c r="Q51" s="8">
        <f>IFERROR(R51/$R$27,0)</f>
        <v>0.0023550724637681161</v>
      </c>
      <c r="R51" s="4">
        <f>F51</f>
        <v>26000000</v>
      </c>
      <c r="T51" t="s">
        <f>A51</f>
        <v>39</v>
      </c>
      <c r="U51" s="8">
        <f>IFERROR(V51/$V51,0)</f>
        <v>1</v>
      </c>
      <c r="V51" s="4">
        <f>B51</f>
        <v>68000000</v>
      </c>
      <c r="W51" s="8">
        <f>IFERROR(X51/$V51,0)</f>
        <v>0.97058823529411764</v>
      </c>
      <c r="X51" s="4">
        <f>C51</f>
        <v>66000000</v>
      </c>
      <c r="Y51" s="8">
        <f>IFERROR(Z51/$V51,0)</f>
        <v>0.25</v>
      </c>
      <c r="Z51" s="4">
        <f>D51</f>
        <v>17000000</v>
      </c>
      <c r="AA51" s="8">
        <f>IFERROR(AB51/$V51,0)</f>
        <v>0.27941176470588236</v>
      </c>
      <c r="AB51" s="4">
        <f>E51</f>
        <v>19000000</v>
      </c>
      <c r="AC51" s="8">
        <f>IFERROR(AD51/$V51,0)</f>
        <v>0.38235294117647056</v>
      </c>
      <c r="AD51" s="4">
        <f>F51</f>
        <v>26000000</v>
      </c>
    </row>
    <row r="52" spans="1:30" ht="13.5">
      <c r="A52" t="s">
        <v>40</v>
      </c>
      <c r="B52" s="4">
        <v>893000000</v>
      </c>
      <c r="C52" s="4">
        <v>-9230000000</v>
      </c>
      <c r="D52" s="4">
        <v>1430000000</v>
      </c>
      <c r="E52" s="4">
        <v>1510000000</v>
      </c>
      <c r="F52" s="4">
        <v>1120000000</v>
      </c>
      <c r="G52" s="4"/>
      <c r="H52" t="s">
        <f>A52</f>
        <v>40</v>
      </c>
      <c r="I52" s="8">
        <f>IFERROR(J52/$J$27,0)</f>
        <v>0.060053799596503026</v>
      </c>
      <c r="J52" s="4">
        <f>B52</f>
        <v>893000000</v>
      </c>
      <c r="K52" s="8">
        <f>IFERROR(L52/$L$27,0)</f>
        <v>-0.64455307262569828</v>
      </c>
      <c r="L52" s="4">
        <f>C52</f>
        <v>-9230000000</v>
      </c>
      <c r="M52" s="8">
        <f>IFERROR(N52/$N$27,0)</f>
        <v>0.13083257090576395</v>
      </c>
      <c r="N52" s="4">
        <f>D52</f>
        <v>1430000000</v>
      </c>
      <c r="O52" s="8">
        <f>IFERROR(P52/$P$27,0)</f>
        <v>0.13410301953818829</v>
      </c>
      <c r="P52" s="4">
        <f>E52</f>
        <v>1510000000</v>
      </c>
      <c r="Q52" s="8">
        <f>IFERROR(R52/$R$27,0)</f>
        <v>0.10144927536231885</v>
      </c>
      <c r="R52" s="4">
        <f>F52</f>
        <v>1120000000</v>
      </c>
      <c r="T52" t="s">
        <f>A52</f>
        <v>40</v>
      </c>
      <c r="U52" s="8">
        <f>IFERROR(V52/$V52,0)</f>
        <v>1</v>
      </c>
      <c r="V52" s="4">
        <f>B52</f>
        <v>893000000</v>
      </c>
      <c r="W52" s="8">
        <f>IFERROR(X52/$V52,0)</f>
        <v>-10.335946248600225</v>
      </c>
      <c r="X52" s="4">
        <f>C52</f>
        <v>-9230000000</v>
      </c>
      <c r="Y52" s="8">
        <f>IFERROR(Z52/$V52,0)</f>
        <v>1.601343784994401</v>
      </c>
      <c r="Z52" s="4">
        <f>D52</f>
        <v>1430000000</v>
      </c>
      <c r="AA52" s="8">
        <f>IFERROR(AB52/$V52,0)</f>
        <v>1.6909294512877939</v>
      </c>
      <c r="AB52" s="4">
        <f>E52</f>
        <v>1510000000</v>
      </c>
      <c r="AC52" s="8">
        <f>IFERROR(AD52/$V52,0)</f>
        <v>1.2541993281075028</v>
      </c>
      <c r="AD52" s="4">
        <f>F52</f>
        <v>1120000000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/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/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315000000</v>
      </c>
      <c r="C55" s="4">
        <v>-3060000000</v>
      </c>
      <c r="D55" s="4">
        <v>1720000000</v>
      </c>
      <c r="E55" s="4">
        <v>490000000</v>
      </c>
      <c r="F55" s="4">
        <v>213000000</v>
      </c>
      <c r="G55" s="4"/>
      <c r="H55" t="s">
        <f>A55</f>
        <v>43</v>
      </c>
      <c r="I55" s="8">
        <f>IFERROR(J55/$J$27,0)</f>
        <v>0.021183591123066576</v>
      </c>
      <c r="J55" s="4">
        <f>B55</f>
        <v>315000000</v>
      </c>
      <c r="K55" s="8">
        <f>IFERROR(L55/$L$27,0)</f>
        <v>-0.21368715083798884</v>
      </c>
      <c r="L55" s="4">
        <f>C55</f>
        <v>-3060000000</v>
      </c>
      <c r="M55" s="8">
        <f>IFERROR(N55/$N$27,0)</f>
        <v>0.15736505032021958</v>
      </c>
      <c r="N55" s="4">
        <f>D55</f>
        <v>1720000000</v>
      </c>
      <c r="O55" s="8">
        <f>IFERROR(P55/$P$27,0)</f>
        <v>0.043516873889875664</v>
      </c>
      <c r="P55" s="4">
        <f>E55</f>
        <v>490000000</v>
      </c>
      <c r="Q55" s="8">
        <f>IFERROR(R55/$R$27,0)</f>
        <v>0.019293478260869565</v>
      </c>
      <c r="R55" s="4">
        <f>F55</f>
        <v>213000000</v>
      </c>
      <c r="T55" t="s">
        <f>A55</f>
        <v>43</v>
      </c>
      <c r="U55" s="8">
        <f>IFERROR(V55/$V55,0)</f>
        <v>1</v>
      </c>
      <c r="V55" s="4">
        <f>B55</f>
        <v>315000000</v>
      </c>
      <c r="W55" s="8">
        <f>IFERROR(X55/$V55,0)</f>
        <v>-9.7142857142857135</v>
      </c>
      <c r="X55" s="4">
        <f>C55</f>
        <v>-3060000000</v>
      </c>
      <c r="Y55" s="8">
        <f>IFERROR(Z55/$V55,0)</f>
        <v>5.4603174603174605</v>
      </c>
      <c r="Z55" s="4">
        <f>D55</f>
        <v>1720000000</v>
      </c>
      <c r="AA55" s="8">
        <f>IFERROR(AB55/$V55,0)</f>
        <v>1.5555555555555556</v>
      </c>
      <c r="AB55" s="4">
        <f>E55</f>
        <v>490000000</v>
      </c>
      <c r="AC55" s="8">
        <f>IFERROR(AD55/$V55,0)</f>
        <v>0.67619047619047623</v>
      </c>
      <c r="AD55" s="4">
        <f>F55</f>
        <v>213000000</v>
      </c>
    </row>
    <row r="56" spans="1:30" ht="13.5">
      <c r="A56" t="s">
        <v>44</v>
      </c>
      <c r="B56" s="4">
        <v>31000000</v>
      </c>
      <c r="C56" s="4">
        <v>8000000</v>
      </c>
      <c r="D56" s="4">
        <v>34000000</v>
      </c>
      <c r="E56" s="4">
        <v>1000000</v>
      </c>
      <c r="F56" s="4">
        <v>8000000</v>
      </c>
      <c r="G56" s="4"/>
      <c r="H56" t="s">
        <f>A56</f>
        <v>44</v>
      </c>
      <c r="I56" s="8">
        <f>IFERROR(J56/$J$27,0)</f>
        <v>0.0020847343644922662</v>
      </c>
      <c r="J56" s="4">
        <f>B56</f>
        <v>31000000</v>
      </c>
      <c r="K56" s="8">
        <f>IFERROR(L56/$L$27,0)</f>
        <v>0.00055865921787709492</v>
      </c>
      <c r="L56" s="4">
        <f>C56</f>
        <v>8000000</v>
      </c>
      <c r="M56" s="8">
        <f>IFERROR(N56/$N$27,0)</f>
        <v>0.0031107044830741078</v>
      </c>
      <c r="N56" s="4">
        <f>D56</f>
        <v>34000000</v>
      </c>
      <c r="O56" s="8">
        <f>IFERROR(P56/$P$27,0)</f>
        <v>8.8809946714031967e-05</v>
      </c>
      <c r="P56" s="4">
        <f>E56</f>
        <v>1000000</v>
      </c>
      <c r="Q56" s="8">
        <f>IFERROR(R56/$R$27,0)</f>
        <v>0.0007246376811594203</v>
      </c>
      <c r="R56" s="4">
        <f>F56</f>
        <v>8000000</v>
      </c>
      <c r="T56" t="s">
        <f>A56</f>
        <v>44</v>
      </c>
      <c r="U56" s="8">
        <f>IFERROR(V56/$V56,0)</f>
        <v>1</v>
      </c>
      <c r="V56" s="4">
        <f>B56</f>
        <v>31000000</v>
      </c>
      <c r="W56" s="8">
        <f>IFERROR(X56/$V56,0)</f>
        <v>0.25806451612903225</v>
      </c>
      <c r="X56" s="4">
        <f>C56</f>
        <v>8000000</v>
      </c>
      <c r="Y56" s="8">
        <f>IFERROR(Z56/$V56,0)</f>
        <v>1.096774193548387</v>
      </c>
      <c r="Z56" s="4">
        <f>D56</f>
        <v>34000000</v>
      </c>
      <c r="AA56" s="8">
        <f>IFERROR(AB56/$V56,0)</f>
        <v>0.032258064516129031</v>
      </c>
      <c r="AB56" s="4">
        <f>E56</f>
        <v>1000000</v>
      </c>
      <c r="AC56" s="8">
        <f>IFERROR(AD56/$V56,0)</f>
        <v>0.25806451612903225</v>
      </c>
      <c r="AD56" s="4">
        <f>F56</f>
        <v>8000000</v>
      </c>
    </row>
    <row r="57" spans="1:30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/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30" ht="13.5">
      <c r="A58" t="s">
        <v>46</v>
      </c>
      <c r="B58" s="4">
        <v>292000000</v>
      </c>
      <c r="C58" s="4">
        <v>-3060000000</v>
      </c>
      <c r="D58" s="4">
        <v>1690000000</v>
      </c>
      <c r="E58" s="4">
        <v>495000000</v>
      </c>
      <c r="F58" s="4">
        <v>210000000</v>
      </c>
      <c r="G58" s="4"/>
      <c r="H58" t="s">
        <f>A58</f>
        <v>46</v>
      </c>
      <c r="I58" s="8">
        <f>IFERROR(J58/$J$27,0)</f>
        <v>0.019636852723604572</v>
      </c>
      <c r="J58" s="4">
        <f>B58</f>
        <v>292000000</v>
      </c>
      <c r="K58" s="8">
        <f>IFERROR(L58/$L$27,0)</f>
        <v>-0.21368715083798884</v>
      </c>
      <c r="L58" s="4">
        <f>C58</f>
        <v>-3060000000</v>
      </c>
      <c r="M58" s="8">
        <f>IFERROR(N58/$N$27,0)</f>
        <v>0.1546203110704483</v>
      </c>
      <c r="N58" s="4">
        <f>D58</f>
        <v>1690000000</v>
      </c>
      <c r="O58" s="8">
        <f>IFERROR(P58/$P$27,0)</f>
        <v>0.043960923623445829</v>
      </c>
      <c r="P58" s="4">
        <f>E58</f>
        <v>495000000</v>
      </c>
      <c r="Q58" s="8">
        <f>IFERROR(R58/$R$27,0)</f>
        <v>0.019021739130434784</v>
      </c>
      <c r="R58" s="4">
        <f>F58</f>
        <v>210000000</v>
      </c>
      <c r="T58" t="s">
        <f>A58</f>
        <v>46</v>
      </c>
      <c r="U58" s="8">
        <f>IFERROR(V58/$V58,0)</f>
        <v>1</v>
      </c>
      <c r="V58" s="4">
        <f>B58</f>
        <v>292000000</v>
      </c>
      <c r="W58" s="8">
        <f>IFERROR(X58/$V58,0)</f>
        <v>-10.479452054794521</v>
      </c>
      <c r="X58" s="4">
        <f>C58</f>
        <v>-3060000000</v>
      </c>
      <c r="Y58" s="8">
        <f>IFERROR(Z58/$V58,0)</f>
        <v>5.7876712328767121</v>
      </c>
      <c r="Z58" s="4">
        <f>D58</f>
        <v>1690000000</v>
      </c>
      <c r="AA58" s="8">
        <f>IFERROR(AB58/$V58,0)</f>
        <v>1.6952054794520548</v>
      </c>
      <c r="AB58" s="4">
        <f>E58</f>
        <v>495000000</v>
      </c>
      <c r="AC58" s="8">
        <f>IFERROR(AD58/$V58,0)</f>
        <v>0.71917808219178081</v>
      </c>
      <c r="AD58" s="4">
        <f>F58</f>
        <v>210000000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/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8000000</v>
      </c>
      <c r="C60" s="4">
        <v>8000000</v>
      </c>
      <c r="D60" s="4">
        <v>6000000</v>
      </c>
      <c r="E60" s="4">
        <v>6000000</v>
      </c>
      <c r="F60" s="4">
        <v>5000000</v>
      </c>
      <c r="G60" s="4"/>
      <c r="H60" t="s">
        <f>A60</f>
        <v>48</v>
      </c>
      <c r="I60" s="8">
        <f>IFERROR(J60/$J$27,0)</f>
        <v>0.00053799596503026229</v>
      </c>
      <c r="J60" s="4">
        <f>B60</f>
        <v>8000000</v>
      </c>
      <c r="K60" s="8">
        <f>IFERROR(L60/$L$27,0)</f>
        <v>0.00055865921787709492</v>
      </c>
      <c r="L60" s="4">
        <f>C60</f>
        <v>8000000</v>
      </c>
      <c r="M60" s="8">
        <f>IFERROR(N60/$N$27,0)</f>
        <v>0.00054894784995425437</v>
      </c>
      <c r="N60" s="4">
        <f>D60</f>
        <v>6000000</v>
      </c>
      <c r="O60" s="8">
        <f>IFERROR(P60/$P$27,0)</f>
        <v>0.00053285968028419183</v>
      </c>
      <c r="P60" s="4">
        <f>E60</f>
        <v>6000000</v>
      </c>
      <c r="Q60" s="8">
        <f>IFERROR(R60/$R$27,0)</f>
        <v>0.00045289855072463769</v>
      </c>
      <c r="R60" s="4">
        <f>F60</f>
        <v>5000000</v>
      </c>
      <c r="T60" t="s">
        <f>A60</f>
        <v>48</v>
      </c>
      <c r="U60" s="8">
        <f>IFERROR(V60/$V60,0)</f>
        <v>1</v>
      </c>
      <c r="V60" s="4">
        <f>B60</f>
        <v>8000000</v>
      </c>
      <c r="W60" s="8">
        <f>IFERROR(X60/$V60,0)</f>
        <v>1</v>
      </c>
      <c r="X60" s="4">
        <f>C60</f>
        <v>8000000</v>
      </c>
      <c r="Y60" s="8">
        <f>IFERROR(Z60/$V60,0)</f>
        <v>0.75</v>
      </c>
      <c r="Z60" s="4">
        <f>D60</f>
        <v>6000000</v>
      </c>
      <c r="AA60" s="8">
        <f>IFERROR(AB60/$V60,0)</f>
        <v>0.75</v>
      </c>
      <c r="AB60" s="4">
        <f>E60</f>
        <v>6000000</v>
      </c>
      <c r="AC60" s="8">
        <f>IFERROR(AD60/$V60,0)</f>
        <v>0.625</v>
      </c>
      <c r="AD60" s="4">
        <f>F60</f>
        <v>5000000</v>
      </c>
    </row>
    <row r="61" spans="1:30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/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/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578000000</v>
      </c>
      <c r="C63" s="4">
        <v>-6180000000</v>
      </c>
      <c r="D63" s="4">
        <v>-289000000</v>
      </c>
      <c r="E63" s="4">
        <v>1020000000</v>
      </c>
      <c r="F63" s="4">
        <v>904000000</v>
      </c>
      <c r="G63" s="4"/>
      <c r="H63" t="s">
        <f>A63</f>
        <v>51</v>
      </c>
      <c r="I63" s="8">
        <f>IFERROR(J63/$J$27,0)</f>
        <v>0.038870208473436446</v>
      </c>
      <c r="J63" s="4">
        <f>B63</f>
        <v>578000000</v>
      </c>
      <c r="K63" s="8">
        <f>IFERROR(L63/$L$27,0)</f>
        <v>-0.43156424581005587</v>
      </c>
      <c r="L63" s="4">
        <f>C63</f>
        <v>-6180000000</v>
      </c>
      <c r="M63" s="8">
        <f>IFERROR(N63/$N$27,0)</f>
        <v>-0.026440988106129916</v>
      </c>
      <c r="N63" s="4">
        <f>D63</f>
        <v>-289000000</v>
      </c>
      <c r="O63" s="8">
        <f>IFERROR(P63/$P$27,0)</f>
        <v>0.090586145648312605</v>
      </c>
      <c r="P63" s="4">
        <f>E63</f>
        <v>1020000000</v>
      </c>
      <c r="Q63" s="8">
        <f>IFERROR(R63/$R$27,0)</f>
        <v>0.081884057971014487</v>
      </c>
      <c r="R63" s="4">
        <f>F63</f>
        <v>904000000</v>
      </c>
      <c r="T63" t="s">
        <f>A63</f>
        <v>51</v>
      </c>
      <c r="U63" s="8">
        <f>IFERROR(V63/$V63,0)</f>
        <v>1</v>
      </c>
      <c r="V63" s="4">
        <f>B63</f>
        <v>578000000</v>
      </c>
      <c r="W63" s="8">
        <f>IFERROR(X63/$V63,0)</f>
        <v>-10.692041522491349</v>
      </c>
      <c r="X63" s="4">
        <f>C63</f>
        <v>-6180000000</v>
      </c>
      <c r="Y63" s="8">
        <f>IFERROR(Z63/$V63,0)</f>
        <v>-0.5</v>
      </c>
      <c r="Z63" s="4">
        <f>D63</f>
        <v>-289000000</v>
      </c>
      <c r="AA63" s="8">
        <f>IFERROR(AB63/$V63,0)</f>
        <v>1.7647058823529411</v>
      </c>
      <c r="AB63" s="4">
        <f>E63</f>
        <v>1020000000</v>
      </c>
      <c r="AC63" s="8">
        <f>IFERROR(AD63/$V63,0)</f>
        <v>1.5640138408304498</v>
      </c>
      <c r="AD63" s="4">
        <f>F63</f>
        <v>904000000</v>
      </c>
    </row>
    <row r="64" spans="1:30" ht="13.5">
      <c r="A64" t="s">
        <v>52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/>
      <c r="H64" t="s">
        <f>A64</f>
        <v>52</v>
      </c>
      <c r="I64" s="8">
        <f>IFERROR(J64/$J$27,0)</f>
        <v>0</v>
      </c>
      <c r="J64" s="4">
        <f>B64</f>
        <v>0</v>
      </c>
      <c r="K64" s="8">
        <f>IFERROR(L64/$L$27,0)</f>
        <v>0</v>
      </c>
      <c r="L64" s="4">
        <f>C64</f>
        <v>0</v>
      </c>
      <c r="M64" s="8">
        <f>IFERROR(N64/$N$27,0)</f>
        <v>0</v>
      </c>
      <c r="N64" s="4">
        <f>D64</f>
        <v>0</v>
      </c>
      <c r="O64" s="8">
        <f>IFERROR(P64/$P$27,0)</f>
        <v>0</v>
      </c>
      <c r="P64" s="4">
        <f>E64</f>
        <v>0</v>
      </c>
      <c r="Q64" s="8">
        <f>IFERROR(R64/$R$27,0)</f>
        <v>0</v>
      </c>
      <c r="R64" s="4">
        <f>F64</f>
        <v>0</v>
      </c>
      <c r="T64" t="s">
        <f>A64</f>
        <v>52</v>
      </c>
      <c r="U64" s="8">
        <f>IFERROR(V64/$V64,0)</f>
        <v>0</v>
      </c>
      <c r="V64" s="4">
        <f>B64</f>
        <v>0</v>
      </c>
      <c r="W64" s="8">
        <f>IFERROR(X64/$V64,0)</f>
        <v>0</v>
      </c>
      <c r="X64" s="4">
        <f>C64</f>
        <v>0</v>
      </c>
      <c r="Y64" s="8">
        <f>IFERROR(Z64/$V64,0)</f>
        <v>0</v>
      </c>
      <c r="Z64" s="4">
        <f>D64</f>
        <v>0</v>
      </c>
      <c r="AA64" s="8">
        <f>IFERROR(AB64/$V64,0)</f>
        <v>0</v>
      </c>
      <c r="AB64" s="4">
        <f>E64</f>
        <v>0</v>
      </c>
      <c r="AC64" s="8">
        <f>IFERROR(AD64/$V64,0)</f>
        <v>0</v>
      </c>
      <c r="AD64" s="4">
        <f>F64</f>
        <v>0</v>
      </c>
    </row>
    <row r="65" spans="1:30" ht="13.5">
      <c r="A65" t="s">
        <v>53</v>
      </c>
      <c r="B65" s="4">
        <v>578000000</v>
      </c>
      <c r="C65" s="4">
        <v>-6180000000</v>
      </c>
      <c r="D65" s="4">
        <v>-289000000</v>
      </c>
      <c r="E65" s="4">
        <v>1020000000</v>
      </c>
      <c r="F65" s="4">
        <v>904000000</v>
      </c>
      <c r="G65" s="4"/>
      <c r="H65" t="s">
        <f>A65</f>
        <v>53</v>
      </c>
      <c r="I65" s="8">
        <f>IFERROR(J65/$J$27,0)</f>
        <v>0.038870208473436446</v>
      </c>
      <c r="J65" s="4">
        <f>B65</f>
        <v>578000000</v>
      </c>
      <c r="K65" s="8">
        <f>IFERROR(L65/$L$27,0)</f>
        <v>-0.43156424581005587</v>
      </c>
      <c r="L65" s="4">
        <f>C65</f>
        <v>-6180000000</v>
      </c>
      <c r="M65" s="8">
        <f>IFERROR(N65/$N$27,0)</f>
        <v>-0.026440988106129916</v>
      </c>
      <c r="N65" s="4">
        <f>D65</f>
        <v>-289000000</v>
      </c>
      <c r="O65" s="8">
        <f>IFERROR(P65/$P$27,0)</f>
        <v>0.090586145648312605</v>
      </c>
      <c r="P65" s="4">
        <f>E65</f>
        <v>1020000000</v>
      </c>
      <c r="Q65" s="8">
        <f>IFERROR(R65/$R$27,0)</f>
        <v>0.081884057971014487</v>
      </c>
      <c r="R65" s="4">
        <f>F65</f>
        <v>904000000</v>
      </c>
      <c r="T65" t="s">
        <f>A65</f>
        <v>53</v>
      </c>
      <c r="U65" s="8">
        <f>IFERROR(V65/$V65,0)</f>
        <v>1</v>
      </c>
      <c r="V65" s="4">
        <f>B65</f>
        <v>578000000</v>
      </c>
      <c r="W65" s="8">
        <f>IFERROR(X65/$V65,0)</f>
        <v>-10.692041522491349</v>
      </c>
      <c r="X65" s="4">
        <f>C65</f>
        <v>-6180000000</v>
      </c>
      <c r="Y65" s="8">
        <f>IFERROR(Z65/$V65,0)</f>
        <v>-0.5</v>
      </c>
      <c r="Z65" s="4">
        <f>D65</f>
        <v>-289000000</v>
      </c>
      <c r="AA65" s="8">
        <f>IFERROR(AB65/$V65,0)</f>
        <v>1.7647058823529411</v>
      </c>
      <c r="AB65" s="4">
        <f>E65</f>
        <v>1020000000</v>
      </c>
      <c r="AC65" s="8">
        <f>IFERROR(AD65/$V65,0)</f>
        <v>1.5640138408304498</v>
      </c>
      <c r="AD65" s="4">
        <f>F65</f>
        <v>904000000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/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/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0</v>
      </c>
      <c r="C68" s="4">
        <v>0</v>
      </c>
      <c r="D68" s="4">
        <v>-1440000000</v>
      </c>
      <c r="E68" s="4">
        <v>326000000</v>
      </c>
      <c r="F68" s="4">
        <v>8000000</v>
      </c>
      <c r="G68" s="4"/>
      <c r="H68" t="s">
        <f>A68</f>
        <v>56</v>
      </c>
      <c r="I68" s="8">
        <f>IFERROR(J68/$J$27,0)</f>
        <v>0</v>
      </c>
      <c r="J68" s="4">
        <f>B68</f>
        <v>0</v>
      </c>
      <c r="K68" s="8">
        <f>IFERROR(L68/$L$27,0)</f>
        <v>0</v>
      </c>
      <c r="L68" s="4">
        <f>C68</f>
        <v>0</v>
      </c>
      <c r="M68" s="8">
        <f>IFERROR(N68/$N$27,0)</f>
        <v>-0.13174748398902103</v>
      </c>
      <c r="N68" s="4">
        <f>D68</f>
        <v>-1440000000</v>
      </c>
      <c r="O68" s="8">
        <f>IFERROR(P68/$P$27,0)</f>
        <v>0.028952042628774422</v>
      </c>
      <c r="P68" s="4">
        <f>E68</f>
        <v>326000000</v>
      </c>
      <c r="Q68" s="8">
        <f>IFERROR(R68/$R$27,0)</f>
        <v>0.0007246376811594203</v>
      </c>
      <c r="R68" s="4">
        <f>F68</f>
        <v>8000000</v>
      </c>
      <c r="T68" t="s">
        <f>A68</f>
        <v>56</v>
      </c>
      <c r="U68" s="8">
        <f>IFERROR(V68/$V68,0)</f>
        <v>0</v>
      </c>
      <c r="V68" s="4">
        <f>B68</f>
        <v>0</v>
      </c>
      <c r="W68" s="8">
        <f>IFERROR(X68/$V68,0)</f>
        <v>0</v>
      </c>
      <c r="X68" s="4">
        <f>C68</f>
        <v>0</v>
      </c>
      <c r="Y68" s="8">
        <f>IFERROR(Z68/$V68,0)</f>
        <v>0</v>
      </c>
      <c r="Z68" s="4">
        <f>D68</f>
        <v>-1440000000</v>
      </c>
      <c r="AA68" s="8">
        <f>IFERROR(AB68/$V68,0)</f>
        <v>0</v>
      </c>
      <c r="AB68" s="4">
        <f>E68</f>
        <v>326000000</v>
      </c>
      <c r="AC68" s="8">
        <f>IFERROR(AD68/$V68,0)</f>
        <v>0</v>
      </c>
      <c r="AD68" s="4">
        <f>F68</f>
        <v>8000000</v>
      </c>
    </row>
    <row r="69" spans="1:30" ht="13.5">
      <c r="A69" t="s">
        <v>57</v>
      </c>
      <c r="B69" s="4">
        <v>0</v>
      </c>
      <c r="C69" s="4">
        <v>0</v>
      </c>
      <c r="D69" s="4">
        <v>0</v>
      </c>
      <c r="E69" s="4">
        <v>435000000</v>
      </c>
      <c r="F69" s="4">
        <v>59000000</v>
      </c>
      <c r="G69" s="4"/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0.038632326820603906</v>
      </c>
      <c r="P69" s="4">
        <f>E69</f>
        <v>435000000</v>
      </c>
      <c r="Q69" s="8">
        <f>IFERROR(R69/$R$27,0)</f>
        <v>0.0053442028985507244</v>
      </c>
      <c r="R69" s="4">
        <f>F69</f>
        <v>59000000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435000000</v>
      </c>
      <c r="AC69" s="8">
        <f>IFERROR(AD69/$V69,0)</f>
        <v>0</v>
      </c>
      <c r="AD69" s="4">
        <f>F69</f>
        <v>59000000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/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0</v>
      </c>
      <c r="C71" s="4">
        <v>0</v>
      </c>
      <c r="D71" s="4">
        <v>-1440000000</v>
      </c>
      <c r="E71" s="4">
        <v>-109000000</v>
      </c>
      <c r="F71" s="4">
        <v>-51000000</v>
      </c>
      <c r="G71" s="4"/>
      <c r="H71" t="s">
        <f>A71</f>
        <v>59</v>
      </c>
      <c r="I71" s="8">
        <f>IFERROR(J71/$J$27,0)</f>
        <v>0</v>
      </c>
      <c r="J71" s="4">
        <f>B71</f>
        <v>0</v>
      </c>
      <c r="K71" s="8">
        <f>IFERROR(L71/$L$27,0)</f>
        <v>0</v>
      </c>
      <c r="L71" s="4">
        <f>C71</f>
        <v>0</v>
      </c>
      <c r="M71" s="8">
        <f>IFERROR(N71/$N$27,0)</f>
        <v>-0.13174748398902103</v>
      </c>
      <c r="N71" s="4">
        <f>D71</f>
        <v>-1440000000</v>
      </c>
      <c r="O71" s="8">
        <f>IFERROR(P71/$P$27,0)</f>
        <v>-0.0096802841918294854</v>
      </c>
      <c r="P71" s="4">
        <f>E71</f>
        <v>-109000000</v>
      </c>
      <c r="Q71" s="8">
        <f>IFERROR(R71/$R$27,0)</f>
        <v>-0.0046195652173913046</v>
      </c>
      <c r="R71" s="4">
        <f>F71</f>
        <v>-51000000</v>
      </c>
      <c r="T71" t="s">
        <f>A71</f>
        <v>59</v>
      </c>
      <c r="U71" s="8">
        <f>IFERROR(V71/$V71,0)</f>
        <v>0</v>
      </c>
      <c r="V71" s="4">
        <f>B71</f>
        <v>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-1440000000</v>
      </c>
      <c r="AA71" s="8">
        <f>IFERROR(AB71/$V71,0)</f>
        <v>0</v>
      </c>
      <c r="AB71" s="4">
        <f>E71</f>
        <v>-109000000</v>
      </c>
      <c r="AC71" s="8">
        <f>IFERROR(AD71/$V71,0)</f>
        <v>0</v>
      </c>
      <c r="AD71" s="4">
        <f>F71</f>
        <v>-51000000</v>
      </c>
    </row>
    <row r="72" spans="1:30" ht="13.5">
      <c r="A72" t="s">
        <v>60</v>
      </c>
      <c r="B72" s="4">
        <v>578000000</v>
      </c>
      <c r="C72" s="4">
        <v>-6180000000</v>
      </c>
      <c r="D72" s="4">
        <v>-1720000000</v>
      </c>
      <c r="E72" s="4">
        <v>1350000000</v>
      </c>
      <c r="F72" s="4">
        <v>912000000</v>
      </c>
      <c r="G72" s="4"/>
      <c r="H72" t="s">
        <f>A72</f>
        <v>60</v>
      </c>
      <c r="I72" s="8">
        <f>IFERROR(J72/$J$27,0)</f>
        <v>0.038870208473436446</v>
      </c>
      <c r="J72" s="4">
        <f>B72</f>
        <v>578000000</v>
      </c>
      <c r="K72" s="8">
        <f>IFERROR(L72/$L$27,0)</f>
        <v>-0.43156424581005587</v>
      </c>
      <c r="L72" s="4">
        <f>C72</f>
        <v>-6180000000</v>
      </c>
      <c r="M72" s="8">
        <f>IFERROR(N72/$N$27,0)</f>
        <v>-0.15736505032021958</v>
      </c>
      <c r="N72" s="4">
        <f>D72</f>
        <v>-1720000000</v>
      </c>
      <c r="O72" s="8">
        <f>IFERROR(P72/$P$27,0)</f>
        <v>0.11989342806394317</v>
      </c>
      <c r="P72" s="4">
        <f>E72</f>
        <v>1350000000</v>
      </c>
      <c r="Q72" s="8">
        <f>IFERROR(R72/$R$27,0)</f>
        <v>0.082608695652173908</v>
      </c>
      <c r="R72" s="4">
        <f>F72</f>
        <v>912000000</v>
      </c>
      <c r="T72" t="s">
        <f>A72</f>
        <v>60</v>
      </c>
      <c r="U72" s="8">
        <f>IFERROR(V72/$V72,0)</f>
        <v>1</v>
      </c>
      <c r="V72" s="4">
        <f>B72</f>
        <v>578000000</v>
      </c>
      <c r="W72" s="8">
        <f>IFERROR(X72/$V72,0)</f>
        <v>-10.692041522491349</v>
      </c>
      <c r="X72" s="4">
        <f>C72</f>
        <v>-6180000000</v>
      </c>
      <c r="Y72" s="8">
        <f>IFERROR(Z72/$V72,0)</f>
        <v>-2.9757785467128026</v>
      </c>
      <c r="Z72" s="4">
        <f>D72</f>
        <v>-1720000000</v>
      </c>
      <c r="AA72" s="8">
        <f>IFERROR(AB72/$V72,0)</f>
        <v>2.3356401384083045</v>
      </c>
      <c r="AB72" s="4">
        <f>E72</f>
        <v>1350000000</v>
      </c>
      <c r="AC72" s="8">
        <f>IFERROR(AD72/$V72,0)</f>
        <v>1.5778546712802768</v>
      </c>
      <c r="AD72" s="4">
        <f>F72</f>
        <v>912000000</v>
      </c>
    </row>
    <row r="73" spans="1:30" ht="13.5">
      <c r="A73" t="s">
        <v>61</v>
      </c>
      <c r="B73" s="4">
        <v>0</v>
      </c>
      <c r="C73" s="4">
        <v>0</v>
      </c>
      <c r="D73" s="4">
        <v>0</v>
      </c>
      <c r="E73" s="4">
        <v>367000000</v>
      </c>
      <c r="F73" s="4">
        <v>4000000</v>
      </c>
      <c r="G73" s="4"/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0.032593250444049732</v>
      </c>
      <c r="P73" s="4">
        <f>E73</f>
        <v>367000000</v>
      </c>
      <c r="Q73" s="8">
        <f>IFERROR(R73/$R$27,0)</f>
        <v>0.00036231884057971015</v>
      </c>
      <c r="R73" s="4">
        <f>F73</f>
        <v>4000000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367000000</v>
      </c>
      <c r="AC73" s="8">
        <f>IFERROR(AD73/$V73,0)</f>
        <v>0</v>
      </c>
      <c r="AD73" s="4">
        <f>F73</f>
        <v>4000000</v>
      </c>
    </row>
    <row r="74" spans="1:30" ht="13.5">
      <c r="A74" t="s">
        <v>62</v>
      </c>
      <c r="B74" s="4">
        <v>578000000</v>
      </c>
      <c r="C74" s="4">
        <v>-6180000000</v>
      </c>
      <c r="D74" s="4">
        <v>-1720000000</v>
      </c>
      <c r="E74" s="4">
        <v>546000000</v>
      </c>
      <c r="F74" s="4">
        <v>849000000</v>
      </c>
      <c r="G74" s="4"/>
      <c r="H74" t="s">
        <f>A74</f>
        <v>62</v>
      </c>
      <c r="I74" s="8">
        <f>IFERROR(J74/$J$27,0)</f>
        <v>0.038870208473436446</v>
      </c>
      <c r="J74" s="4">
        <f>B74</f>
        <v>578000000</v>
      </c>
      <c r="K74" s="8">
        <f>IFERROR(L74/$L$27,0)</f>
        <v>-0.43156424581005587</v>
      </c>
      <c r="L74" s="4">
        <f>C74</f>
        <v>-6180000000</v>
      </c>
      <c r="M74" s="8">
        <f>IFERROR(N74/$N$27,0)</f>
        <v>-0.15736505032021958</v>
      </c>
      <c r="N74" s="4">
        <f>D74</f>
        <v>-1720000000</v>
      </c>
      <c r="O74" s="8">
        <f>IFERROR(P74/$P$27,0)</f>
        <v>0.048490230905861458</v>
      </c>
      <c r="P74" s="4">
        <f>E74</f>
        <v>546000000</v>
      </c>
      <c r="Q74" s="8">
        <f>IFERROR(R74/$R$27,0)</f>
        <v>0.076902173913043478</v>
      </c>
      <c r="R74" s="4">
        <f>F74</f>
        <v>849000000</v>
      </c>
      <c r="T74" t="s">
        <f>A74</f>
        <v>62</v>
      </c>
      <c r="U74" s="8">
        <f>IFERROR(V74/$V74,0)</f>
        <v>1</v>
      </c>
      <c r="V74" s="4">
        <f>B74</f>
        <v>578000000</v>
      </c>
      <c r="W74" s="8">
        <f>IFERROR(X74/$V74,0)</f>
        <v>-10.692041522491349</v>
      </c>
      <c r="X74" s="4">
        <f>C74</f>
        <v>-6180000000</v>
      </c>
      <c r="Y74" s="8">
        <f>IFERROR(Z74/$V74,0)</f>
        <v>-2.9757785467128026</v>
      </c>
      <c r="Z74" s="4">
        <f>D74</f>
        <v>-1720000000</v>
      </c>
      <c r="AA74" s="8">
        <f>IFERROR(AB74/$V74,0)</f>
        <v>0.94463667820069208</v>
      </c>
      <c r="AB74" s="4">
        <f>E74</f>
        <v>546000000</v>
      </c>
      <c r="AC74" s="8">
        <f>IFERROR(AD74/$V74,0)</f>
        <v>1.4688581314878892</v>
      </c>
      <c r="AD74" s="4">
        <f>F74</f>
        <v>849000000</v>
      </c>
    </row>
    <row r="75" spans="1:30" ht="13.5">
      <c r="A75" t="s">
        <v>63</v>
      </c>
      <c r="B75">
        <v>1.3700000000000001</v>
      </c>
      <c r="C75">
        <v>-14.5</v>
      </c>
      <c r="D75">
        <v>-3.8799999999999999</v>
      </c>
      <c r="E75">
        <v>1.1100000000000001</v>
      </c>
      <c r="F75">
        <v>1.5900000000000001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422000000</v>
      </c>
      <c r="C77">
        <v>426000000</v>
      </c>
      <c r="D77">
        <v>444000000</v>
      </c>
      <c r="E77">
        <v>492000000</v>
      </c>
      <c r="F77">
        <v>535000000</v>
      </c>
    </row>
    <row r="78" spans="1:30" ht="13.5">
      <c r="A78" t="s">
        <v>66</v>
      </c>
      <c r="B78">
        <v>1.3600000000000001</v>
      </c>
      <c r="C78">
        <v>-14.5</v>
      </c>
      <c r="D78">
        <v>-3.8799999999999999</v>
      </c>
      <c r="E78">
        <v>1.1100000000000001</v>
      </c>
      <c r="F78">
        <v>1.5700000000000001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424000000</v>
      </c>
      <c r="C80">
        <v>426000000</v>
      </c>
      <c r="D80">
        <v>444000000</v>
      </c>
      <c r="E80">
        <v>494000000</v>
      </c>
      <c r="F80">
        <v>542000000</v>
      </c>
    </row>
    <row r="81" spans="1:30" ht="13.5">
      <c r="A81" t="s">
        <v>69</v>
      </c>
      <c r="B81">
        <v>3860000000</v>
      </c>
      <c r="C81">
        <v>4139999999.9999995</v>
      </c>
      <c r="D81">
        <v>3800000000</v>
      </c>
      <c r="E81">
        <v>3500000000</v>
      </c>
      <c r="F81">
        <v>3660000000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90" spans="1:30" ht="14">
      <c r="A90" t="s">
        <v>72</v>
      </c>
      <c r="B90">
        <v>2015</v>
      </c>
      <c r="C90">
        <v>2016</v>
      </c>
      <c r="D90">
        <v>2017</v>
      </c>
      <c r="E90">
        <v>2018</v>
      </c>
      <c r="F90">
        <v>2019</v>
      </c>
      <c r="H90" s="2" t="s">
        <v>74</v>
      </c>
      <c r="I90" s="9">
        <v>2015</v>
      </c>
      <c r="J90" s="9">
        <f>$B$90</f>
        <v>2015</v>
      </c>
      <c r="K90" s="9">
        <v>2016</v>
      </c>
      <c r="L90" s="9">
        <f>$C$90</f>
        <v>2016</v>
      </c>
      <c r="M90" s="9">
        <v>2017</v>
      </c>
      <c r="N90" s="9">
        <f>$D$90</f>
        <v>2017</v>
      </c>
      <c r="O90" s="9">
        <v>2018</v>
      </c>
      <c r="P90" s="9">
        <f>$E$90</f>
        <v>2018</v>
      </c>
      <c r="Q90" s="9">
        <v>2019</v>
      </c>
      <c r="R90" s="9">
        <f>$F$90</f>
        <v>2019</v>
      </c>
      <c r="S90" s="9"/>
      <c r="T90" s="2" t="s">
        <v>75</v>
      </c>
      <c r="U90" s="9">
        <v>2015</v>
      </c>
      <c r="V90" s="9">
        <f>$B$90</f>
        <v>2015</v>
      </c>
      <c r="W90" s="9">
        <v>2016</v>
      </c>
      <c r="X90" s="9">
        <f>$C$90</f>
        <v>2016</v>
      </c>
      <c r="Y90" s="9">
        <v>2017</v>
      </c>
      <c r="Z90" s="9">
        <f>$D$90</f>
        <v>2017</v>
      </c>
      <c r="AA90" s="9">
        <v>2018</v>
      </c>
      <c r="AB90" s="9">
        <f>$E$90</f>
        <v>2018</v>
      </c>
      <c r="AC90" s="9">
        <v>2019</v>
      </c>
      <c r="AD90" s="9">
        <f>$F$90</f>
        <v>2019</v>
      </c>
    </row>
    <row r="91" spans="1:30" ht="14">
      <c r="A91" t="s">
        <v>73</v>
      </c>
      <c r="B91" s="4">
        <v>370000000</v>
      </c>
      <c r="C91" s="4">
        <v>400000000</v>
      </c>
      <c r="D91" s="4">
        <v>639000000</v>
      </c>
      <c r="E91" s="4">
        <v>429000000</v>
      </c>
      <c r="F91" s="4">
        <v>679000000</v>
      </c>
      <c r="H91" t="s">
        <f>$A$91</f>
        <v>73</v>
      </c>
      <c r="I91" s="8">
        <f>IFERROR(J91/$J$122,0)</f>
        <v>0.16086956521739129</v>
      </c>
      <c r="J91" s="4">
        <f>$B$91</f>
        <v>370000000</v>
      </c>
      <c r="K91" s="8">
        <f>IFERROR(L91/$L$122,0)</f>
        <v>0.20304568527918782</v>
      </c>
      <c r="L91" s="4">
        <f>$C$91</f>
        <v>400000000</v>
      </c>
      <c r="M91" s="8">
        <f>IFERROR(N91/$N$122,0)</f>
        <v>0.15585365853658539</v>
      </c>
      <c r="N91" s="4">
        <f>$D$91</f>
        <v>639000000</v>
      </c>
      <c r="O91" s="8">
        <f>IFERROR(P91/$P$122,0)</f>
        <v>0.57199999999999995</v>
      </c>
      <c r="P91" s="4">
        <f>$E$91</f>
        <v>429000000</v>
      </c>
      <c r="Q91" s="8">
        <f>IFERROR(R91/$R$122,0)</f>
        <v>0.82103990326481258</v>
      </c>
      <c r="R91" s="4">
        <f>$F$91</f>
        <v>679000000</v>
      </c>
      <c r="T91" t="s">
        <f>$A$91</f>
        <v>73</v>
      </c>
      <c r="U91" s="8">
        <f>IFERROR(V91/$V91,0)</f>
        <v>1</v>
      </c>
      <c r="V91" s="4">
        <f>$B$91</f>
        <v>370000000</v>
      </c>
      <c r="W91" s="8">
        <f>IFERROR(X91/$V91,0)</f>
        <v>1.0810810810810811</v>
      </c>
      <c r="X91" s="4">
        <f>$C$91</f>
        <v>400000000</v>
      </c>
      <c r="Y91" s="8">
        <f>IFERROR(Z91/$V91,0)</f>
        <v>1.7270270270270269</v>
      </c>
      <c r="Z91" s="4">
        <f>$D$91</f>
        <v>639000000</v>
      </c>
      <c r="AA91" s="8">
        <f>IFERROR(AB91/$V91,0)</f>
        <v>1.1594594594594594</v>
      </c>
      <c r="AB91" s="4">
        <f>$E$91</f>
        <v>429000000</v>
      </c>
      <c r="AC91" s="8">
        <f>IFERROR(AD91/$V91,0)</f>
        <v>1.835135135135135</v>
      </c>
      <c r="AD91" s="4">
        <f>$F$91</f>
        <v>679000000</v>
      </c>
    </row>
    <row r="92" spans="1:30" ht="14">
      <c r="A92" t="s">
        <v>76</v>
      </c>
      <c r="B92" s="4">
        <v>213000000</v>
      </c>
      <c r="C92" s="4">
        <v>260000000</v>
      </c>
      <c r="D92" s="4">
        <v>639000000</v>
      </c>
      <c r="E92" s="4">
        <v>429000000</v>
      </c>
      <c r="F92" s="4">
        <v>679000000</v>
      </c>
      <c r="H92" t="s">
        <f>$A$92</f>
        <v>76</v>
      </c>
      <c r="I92" s="8">
        <f>IFERROR(J92/$J$122,0)</f>
        <v>0.092608695652173917</v>
      </c>
      <c r="J92" s="4">
        <f>$B$92</f>
        <v>213000000</v>
      </c>
      <c r="K92" s="8">
        <f>IFERROR(L92/$L$122,0)</f>
        <v>0.13197969543147209</v>
      </c>
      <c r="L92" s="4">
        <f>$C$92</f>
        <v>260000000</v>
      </c>
      <c r="M92" s="8">
        <f>IFERROR(N92/$N$122,0)</f>
        <v>0.15585365853658539</v>
      </c>
      <c r="N92" s="4">
        <f>$D$92</f>
        <v>639000000</v>
      </c>
      <c r="O92" s="8">
        <f>IFERROR(P92/$P$122,0)</f>
        <v>0.57199999999999995</v>
      </c>
      <c r="P92" s="4">
        <f>$E$92</f>
        <v>429000000</v>
      </c>
      <c r="Q92" s="8">
        <f>IFERROR(R92/$R$122,0)</f>
        <v>0.82103990326481258</v>
      </c>
      <c r="R92" s="4">
        <f>$F$92</f>
        <v>679000000</v>
      </c>
      <c r="T92" t="s">
        <f>$A$92</f>
        <v>76</v>
      </c>
      <c r="U92" s="8">
        <f>IFERROR(V92/$V92,0)</f>
        <v>1</v>
      </c>
      <c r="V92" s="4">
        <f>$B$92</f>
        <v>213000000</v>
      </c>
      <c r="W92" s="8">
        <f>IFERROR(X92/$V92,0)</f>
        <v>1.2206572769953052</v>
      </c>
      <c r="X92" s="4">
        <f>$C$92</f>
        <v>260000000</v>
      </c>
      <c r="Y92" s="8">
        <f>IFERROR(Z92/$V92,0)</f>
        <v>3</v>
      </c>
      <c r="Z92" s="4">
        <f>$D$92</f>
        <v>639000000</v>
      </c>
      <c r="AA92" s="8">
        <f>IFERROR(AB92/$V92,0)</f>
        <v>2.0140845070422535</v>
      </c>
      <c r="AB92" s="4">
        <f>$E$92</f>
        <v>429000000</v>
      </c>
      <c r="AC92" s="8">
        <f>IFERROR(AD92/$V92,0)</f>
        <v>3.187793427230047</v>
      </c>
      <c r="AD92" s="4">
        <f>$F$92</f>
        <v>679000000</v>
      </c>
    </row>
    <row r="93" spans="1:30" ht="14">
      <c r="A93" t="s">
        <v>77</v>
      </c>
      <c r="B93" s="4">
        <v>157000000</v>
      </c>
      <c r="C93" s="4">
        <v>140000000</v>
      </c>
      <c r="D93" s="4">
        <v>0</v>
      </c>
      <c r="E93" s="4">
        <v>0</v>
      </c>
      <c r="F93" s="4">
        <v>0</v>
      </c>
      <c r="H93" t="s">
        <f>$A$93</f>
        <v>77</v>
      </c>
      <c r="I93" s="8">
        <f>IFERROR(J93/$J$122,0)</f>
        <v>0.068260869565217389</v>
      </c>
      <c r="J93" s="4">
        <f>$B$93</f>
        <v>157000000</v>
      </c>
      <c r="K93" s="8">
        <f>IFERROR(L93/$L$122,0)</f>
        <v>0.071065989847715741</v>
      </c>
      <c r="L93" s="4">
        <f>$C$93</f>
        <v>140000000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77</v>
      </c>
      <c r="U93" s="8">
        <f>IFERROR(V93/$V93,0)</f>
        <v>1</v>
      </c>
      <c r="V93" s="4">
        <f>$B$93</f>
        <v>157000000</v>
      </c>
      <c r="W93" s="8">
        <f>IFERROR(X93/$V93,0)</f>
        <v>0.89171974522292996</v>
      </c>
      <c r="X93" s="4">
        <f>$C$93</f>
        <v>140000000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30" ht="14">
      <c r="A94" t="s">
        <v>78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79</v>
      </c>
      <c r="I94" s="8">
        <f>IFERROR(J94/$J$122,0)</f>
        <v>0</v>
      </c>
      <c r="J94" s="4">
        <f>$B$95</f>
        <v>0</v>
      </c>
      <c r="K94" s="8">
        <f>IFERROR(L94/$L$122,0)</f>
        <v>0</v>
      </c>
      <c r="L94" s="4">
        <f>$C$95</f>
        <v>0</v>
      </c>
      <c r="M94" s="8">
        <f>IFERROR(N94/$N$122,0)</f>
        <v>0</v>
      </c>
      <c r="N94" s="4">
        <f>$D$95</f>
        <v>0</v>
      </c>
      <c r="O94" s="8">
        <f>IFERROR(P94/$P$122,0)</f>
        <v>0</v>
      </c>
      <c r="P94" s="4">
        <f>$E$95</f>
        <v>0</v>
      </c>
      <c r="Q94" s="8">
        <f>IFERROR(R94/$R$122,0)</f>
        <v>0</v>
      </c>
      <c r="R94" s="4">
        <f>$F$95</f>
        <v>0</v>
      </c>
      <c r="T94" t="s">
        <f>$A$95</f>
        <v>79</v>
      </c>
      <c r="U94" s="8">
        <f>IFERROR(V94/$V94,0)</f>
        <v>0</v>
      </c>
      <c r="V94" s="4">
        <f>$B$95</f>
        <v>0</v>
      </c>
      <c r="W94" s="8">
        <f>IFERROR(X94/$V94,0)</f>
        <v>0</v>
      </c>
      <c r="X94" s="4">
        <f>$C$95</f>
        <v>0</v>
      </c>
      <c r="Y94" s="8">
        <f>IFERROR(Z94/$V94,0)</f>
        <v>0</v>
      </c>
      <c r="Z94" s="4">
        <f>$D$95</f>
        <v>0</v>
      </c>
      <c r="AA94" s="8">
        <f>IFERROR(AB94/$V94,0)</f>
        <v>0</v>
      </c>
      <c r="AB94" s="4">
        <f>$E$95</f>
        <v>0</v>
      </c>
      <c r="AC94" s="8">
        <f>IFERROR(AD94/$V94,0)</f>
        <v>0</v>
      </c>
      <c r="AD94" s="4">
        <f>$F$95</f>
        <v>0</v>
      </c>
    </row>
    <row r="95" spans="1:30" ht="14">
      <c r="A95" t="s">
        <v>79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H95" t="s">
        <f>$A$96</f>
        <v>80</v>
      </c>
      <c r="I95" s="8">
        <f>IFERROR(J95/$J$122,0)</f>
        <v>0.69565217391304346</v>
      </c>
      <c r="J95" s="4">
        <f>$B$96</f>
        <v>1600000000</v>
      </c>
      <c r="K95" s="8">
        <f>IFERROR(L95/$L$122,0)</f>
        <v>0.82233502538071068</v>
      </c>
      <c r="L95" s="4">
        <f>$C$96</f>
        <v>1620000000</v>
      </c>
      <c r="M95" s="8">
        <f>IFERROR(N95/$N$122,0)</f>
        <v>0.35365853658536589</v>
      </c>
      <c r="N95" s="4">
        <f>$D$96</f>
        <v>1450000000</v>
      </c>
      <c r="O95" s="8">
        <f>IFERROR(P95/$P$122,0)</f>
        <v>2.0133333333333332</v>
      </c>
      <c r="P95" s="4">
        <f>$E$96</f>
        <v>1510000000</v>
      </c>
      <c r="Q95" s="8">
        <f>IFERROR(R95/$R$122,0)</f>
        <v>1.5598548972188633</v>
      </c>
      <c r="R95" s="4">
        <f>$F$96</f>
        <v>1290000000</v>
      </c>
      <c r="T95" t="s">
        <f>$A$96</f>
        <v>80</v>
      </c>
      <c r="U95" s="8">
        <f>IFERROR(V95/$V95,0)</f>
        <v>1</v>
      </c>
      <c r="V95" s="4">
        <f>$B$96</f>
        <v>1600000000</v>
      </c>
      <c r="W95" s="8">
        <f>IFERROR(X95/$V95,0)</f>
        <v>1.0125</v>
      </c>
      <c r="X95" s="4">
        <f>$C$96</f>
        <v>1620000000</v>
      </c>
      <c r="Y95" s="8">
        <f>IFERROR(Z95/$V95,0)</f>
        <v>0.90625</v>
      </c>
      <c r="Z95" s="4">
        <f>$D$96</f>
        <v>1450000000</v>
      </c>
      <c r="AA95" s="8">
        <f>IFERROR(AB95/$V95,0)</f>
        <v>0.94374999999999998</v>
      </c>
      <c r="AB95" s="4">
        <f>$E$96</f>
        <v>1510000000</v>
      </c>
      <c r="AC95" s="8">
        <f>IFERROR(AD95/$V95,0)</f>
        <v>0.80625000000000002</v>
      </c>
      <c r="AD95" s="4">
        <f>$F$96</f>
        <v>1290000000</v>
      </c>
    </row>
    <row r="96" spans="1:30" ht="14">
      <c r="A96" t="s">
        <v>80</v>
      </c>
      <c r="B96" s="4">
        <v>1600000000</v>
      </c>
      <c r="C96" s="4">
        <v>1620000000</v>
      </c>
      <c r="D96" s="4">
        <v>1450000000</v>
      </c>
      <c r="E96" s="4">
        <v>1510000000</v>
      </c>
      <c r="F96" s="4">
        <v>1290000000</v>
      </c>
      <c r="H96" t="s">
        <f>$A$97</f>
        <v>81</v>
      </c>
      <c r="I96" s="8">
        <f>IFERROR(J96/$J$122,0)</f>
        <v>0.61739130434782608</v>
      </c>
      <c r="J96" s="4">
        <f>$B$97</f>
        <v>1420000000</v>
      </c>
      <c r="K96" s="8">
        <f>IFERROR(L96/$L$122,0)</f>
        <v>0.73096446700507611</v>
      </c>
      <c r="L96" s="4">
        <f>$C$97</f>
        <v>1440000000</v>
      </c>
      <c r="M96" s="8">
        <f>IFERROR(N96/$N$122,0)</f>
        <v>0.31219512195121957</v>
      </c>
      <c r="N96" s="4">
        <f>$D$97</f>
        <v>1280000000</v>
      </c>
      <c r="O96" s="8">
        <f>IFERROR(P96/$P$122,0)</f>
        <v>1.6533333333333333</v>
      </c>
      <c r="P96" s="4">
        <f>$E$97</f>
        <v>1240000000</v>
      </c>
      <c r="Q96" s="8">
        <f>IFERROR(R96/$R$122,0)</f>
        <v>1.3180169286577992</v>
      </c>
      <c r="R96" s="4">
        <f>$F$97</f>
        <v>1090000000</v>
      </c>
      <c r="T96" t="s">
        <f>$A$97</f>
        <v>81</v>
      </c>
      <c r="U96" s="8">
        <f>IFERROR(V96/$V96,0)</f>
        <v>1</v>
      </c>
      <c r="V96" s="4">
        <f>$B$97</f>
        <v>1420000000</v>
      </c>
      <c r="W96" s="8">
        <f>IFERROR(X96/$V96,0)</f>
        <v>1.0140845070422535</v>
      </c>
      <c r="X96" s="4">
        <f>$C$97</f>
        <v>1440000000</v>
      </c>
      <c r="Y96" s="8">
        <f>IFERROR(Z96/$V96,0)</f>
        <v>0.90140845070422537</v>
      </c>
      <c r="Z96" s="4">
        <f>$D$97</f>
        <v>1280000000</v>
      </c>
      <c r="AA96" s="8">
        <f>IFERROR(AB96/$V96,0)</f>
        <v>0.87323943661971826</v>
      </c>
      <c r="AB96" s="4">
        <f>$E$97</f>
        <v>1240000000</v>
      </c>
      <c r="AC96" s="8">
        <f>IFERROR(AD96/$V96,0)</f>
        <v>0.76760563380281688</v>
      </c>
      <c r="AD96" s="4">
        <f>$F$97</f>
        <v>1090000000</v>
      </c>
    </row>
    <row r="97" spans="1:30" ht="14">
      <c r="A97" t="s">
        <v>81</v>
      </c>
      <c r="B97" s="4">
        <v>1420000000</v>
      </c>
      <c r="C97" s="4">
        <v>1440000000</v>
      </c>
      <c r="D97" s="4">
        <v>1280000000</v>
      </c>
      <c r="E97" s="4">
        <v>1240000000</v>
      </c>
      <c r="F97" s="4">
        <v>1090000000</v>
      </c>
      <c r="H97" t="s">
        <f>$A$98</f>
        <v>82</v>
      </c>
      <c r="I97" s="8">
        <f>IFERROR(J97/$J$122,0)</f>
        <v>0.64782608695652177</v>
      </c>
      <c r="J97" s="4">
        <f>$B$98</f>
        <v>1490000000</v>
      </c>
      <c r="K97" s="8">
        <f>IFERROR(L97/$L$122,0)</f>
        <v>0.75634517766497467</v>
      </c>
      <c r="L97" s="4">
        <f>$C$98</f>
        <v>1490000000</v>
      </c>
      <c r="M97" s="8">
        <f>IFERROR(N97/$N$122,0)</f>
        <v>0.32439024390243903</v>
      </c>
      <c r="N97" s="4">
        <f>$D$98</f>
        <v>1330000000</v>
      </c>
      <c r="O97" s="8">
        <f>IFERROR(P97/$P$122,0)</f>
        <v>2.9466666666666668</v>
      </c>
      <c r="P97" s="4">
        <f>$E$98</f>
        <v>2210000000</v>
      </c>
      <c r="Q97" s="8">
        <f>IFERROR(R97/$R$122,0)</f>
        <v>2.6844014510278114</v>
      </c>
      <c r="R97" s="4">
        <f>$F$98</f>
        <v>2220000000</v>
      </c>
      <c r="T97" t="s">
        <f>$A$98</f>
        <v>82</v>
      </c>
      <c r="U97" s="8">
        <f>IFERROR(V97/$V97,0)</f>
        <v>1</v>
      </c>
      <c r="V97" s="4">
        <f>$B$98</f>
        <v>1490000000</v>
      </c>
      <c r="W97" s="8">
        <f>IFERROR(X97/$V97,0)</f>
        <v>1</v>
      </c>
      <c r="X97" s="4">
        <f>$C$98</f>
        <v>1490000000</v>
      </c>
      <c r="Y97" s="8">
        <f>IFERROR(Z97/$V97,0)</f>
        <v>0.89261744966442957</v>
      </c>
      <c r="Z97" s="4">
        <f>$D$98</f>
        <v>1330000000</v>
      </c>
      <c r="AA97" s="8">
        <f>IFERROR(AB97/$V97,0)</f>
        <v>1.4832214765100671</v>
      </c>
      <c r="AB97" s="4">
        <f>$E$98</f>
        <v>2210000000</v>
      </c>
      <c r="AC97" s="8">
        <f>IFERROR(AD97/$V97,0)</f>
        <v>1.4899328859060403</v>
      </c>
      <c r="AD97" s="4">
        <f>$F$98</f>
        <v>2220000000</v>
      </c>
    </row>
    <row r="98" spans="1:30" ht="14">
      <c r="A98" t="s">
        <v>82</v>
      </c>
      <c r="B98" s="4">
        <v>1490000000</v>
      </c>
      <c r="C98" s="4">
        <v>1490000000</v>
      </c>
      <c r="D98" s="4">
        <v>1330000000</v>
      </c>
      <c r="E98" s="4">
        <v>2210000000</v>
      </c>
      <c r="F98" s="4">
        <v>2220000000</v>
      </c>
      <c r="H98" t="s">
        <f>$A$99</f>
        <v>83</v>
      </c>
      <c r="I98" s="8">
        <f>IFERROR(J98/$J$122,0)</f>
        <v>-0.032173913043478261</v>
      </c>
      <c r="J98" s="4">
        <f>$B$99</f>
        <v>-74000000</v>
      </c>
      <c r="K98" s="8">
        <f>IFERROR(L98/$L$122,0)</f>
        <v>-0.027411167512690356</v>
      </c>
      <c r="L98" s="4">
        <f>$C$99</f>
        <v>-54000000</v>
      </c>
      <c r="M98" s="8">
        <f>IFERROR(N98/$N$122,0)</f>
        <v>-0.012195121951219514</v>
      </c>
      <c r="N98" s="4">
        <f>$D$99</f>
        <v>-50000000</v>
      </c>
      <c r="O98" s="8">
        <f>IFERROR(P98/$P$122,0)</f>
        <v>-1.296</v>
      </c>
      <c r="P98" s="4">
        <f>$E$99</f>
        <v>-972000000</v>
      </c>
      <c r="Q98" s="8">
        <f>IFERROR(R98/$R$122,0)</f>
        <v>-1.3663845223700122</v>
      </c>
      <c r="R98" s="4">
        <f>$F$99</f>
        <v>-1130000000</v>
      </c>
      <c r="T98" t="s">
        <f>$A$99</f>
        <v>83</v>
      </c>
      <c r="U98" s="8">
        <f>IFERROR(V98/$V98,0)</f>
        <v>1</v>
      </c>
      <c r="V98" s="4">
        <f>$B$99</f>
        <v>-74000000</v>
      </c>
      <c r="W98" s="8">
        <f>IFERROR(X98/$V98,0)</f>
        <v>0.72972972972972971</v>
      </c>
      <c r="X98" s="4">
        <f>$C$99</f>
        <v>-54000000</v>
      </c>
      <c r="Y98" s="8">
        <f>IFERROR(Z98/$V98,0)</f>
        <v>0.67567567567567566</v>
      </c>
      <c r="Z98" s="4">
        <f>$D$99</f>
        <v>-50000000</v>
      </c>
      <c r="AA98" s="8">
        <f>IFERROR(AB98/$V98,0)</f>
        <v>13.135135135135135</v>
      </c>
      <c r="AB98" s="4">
        <f>$E$99</f>
        <v>-972000000</v>
      </c>
      <c r="AC98" s="8">
        <f>IFERROR(AD98/$V98,0)</f>
        <v>15.27027027027027</v>
      </c>
      <c r="AD98" s="4">
        <f>$F$99</f>
        <v>-1130000000</v>
      </c>
    </row>
    <row r="99" spans="1:30" ht="14">
      <c r="A99" t="s">
        <v>83</v>
      </c>
      <c r="B99" s="4">
        <v>-74000000</v>
      </c>
      <c r="C99" s="4">
        <v>-54000000</v>
      </c>
      <c r="D99" s="4">
        <v>-50000000</v>
      </c>
      <c r="E99" s="4">
        <v>-972000000</v>
      </c>
      <c r="F99" s="4">
        <v>-1130000000</v>
      </c>
      <c r="H99" t="s">
        <f>$A$102</f>
        <v>88</v>
      </c>
      <c r="I99" s="8">
        <f>IFERROR(J99/$J$122,0)</f>
        <v>4.0521739130434782e-09</v>
      </c>
      <c r="J99" s="4">
        <f>$B$102</f>
        <v>9.3200000000000003</v>
      </c>
      <c r="K99" s="8">
        <f>IFERROR(L99/$L$122,0)</f>
        <v>4.4974619289340099e-09</v>
      </c>
      <c r="L99" s="4">
        <f>$C$102</f>
        <v>8.8599999999999994</v>
      </c>
      <c r="M99" s="8">
        <f>IFERROR(N99/$N$122,0)</f>
        <v>1.8365853658536588e-09</v>
      </c>
      <c r="N99" s="4">
        <f>$D$102</f>
        <v>7.5300000000000002</v>
      </c>
      <c r="O99" s="8">
        <f>IFERROR(P99/$P$122,0)</f>
        <v>9.9333333333333329e-09</v>
      </c>
      <c r="P99" s="4">
        <f>$E$102</f>
        <v>7.4500000000000002</v>
      </c>
      <c r="Q99" s="8">
        <f>IFERROR(R99/$R$122,0)</f>
        <v>1.0314389359129382e-08</v>
      </c>
      <c r="R99" s="4">
        <f>$F$102</f>
        <v>8.5299999999999994</v>
      </c>
      <c r="T99" t="s">
        <f>$A$102</f>
        <v>88</v>
      </c>
      <c r="U99" s="8">
        <f>IFERROR(V99/$V99,0)</f>
        <v>1</v>
      </c>
      <c r="V99" s="4">
        <f>$B$102</f>
        <v>9.3200000000000003</v>
      </c>
      <c r="W99" s="8">
        <f>IFERROR(X99/$V99,0)</f>
        <v>0.95064377682403423</v>
      </c>
      <c r="X99" s="4">
        <f>$C$102</f>
        <v>8.8599999999999994</v>
      </c>
      <c r="Y99" s="8">
        <f>IFERROR(Z99/$V99,0)</f>
        <v>0.80793991416309008</v>
      </c>
      <c r="Z99" s="4">
        <f>$D$102</f>
        <v>7.5300000000000002</v>
      </c>
      <c r="AA99" s="8">
        <f>IFERROR(AB99/$V99,0)</f>
        <v>0.79935622317596566</v>
      </c>
      <c r="AB99" s="4">
        <f>$E$102</f>
        <v>7.4500000000000002</v>
      </c>
      <c r="AC99" s="8">
        <f>IFERROR(AD99/$V99,0)</f>
        <v>0.91523605150214582</v>
      </c>
      <c r="AD99" s="4">
        <f>$F$102</f>
        <v>8.5299999999999994</v>
      </c>
    </row>
    <row r="100" spans="1:30" ht="14">
      <c r="A100" t="s">
        <v>84</v>
      </c>
      <c r="B100" s="4">
        <v>180000000</v>
      </c>
      <c r="C100" s="4">
        <v>175000000</v>
      </c>
      <c r="D100" s="4">
        <v>170000000</v>
      </c>
      <c r="E100" s="4">
        <v>270000000</v>
      </c>
      <c r="F100" s="4">
        <v>203000000</v>
      </c>
      <c r="H100" t="s">
        <f>$A$103</f>
        <v>85</v>
      </c>
      <c r="I100" s="8">
        <f>IFERROR(J100/$J$122,0)</f>
        <v>0.34130434782608693</v>
      </c>
      <c r="J100" s="4">
        <f>$B$103</f>
        <v>785000000</v>
      </c>
      <c r="K100" s="8">
        <f>IFERROR(L100/$L$122,0)</f>
        <v>0.28629441624365481</v>
      </c>
      <c r="L100" s="4">
        <f>$C$103</f>
        <v>564000000</v>
      </c>
      <c r="M100" s="8">
        <f>IFERROR(N100/$N$122,0)</f>
        <v>0.057560975609756107</v>
      </c>
      <c r="N100" s="4">
        <f>$D$103</f>
        <v>236000000</v>
      </c>
      <c r="O100" s="8">
        <f>IFERROR(P100/$P$122,0)</f>
        <v>0.33600000000000002</v>
      </c>
      <c r="P100" s="4">
        <f>$E$103</f>
        <v>252000000</v>
      </c>
      <c r="Q100" s="8">
        <f>IFERROR(R100/$R$122,0)</f>
        <v>0.33978234582829503</v>
      </c>
      <c r="R100" s="4">
        <f>$F$103</f>
        <v>281000000</v>
      </c>
      <c r="T100" t="s">
        <f>$A$103</f>
        <v>85</v>
      </c>
      <c r="U100" s="8">
        <f>IFERROR(V100/$V100,0)</f>
        <v>1</v>
      </c>
      <c r="V100" s="4">
        <f>$B$103</f>
        <v>785000000</v>
      </c>
      <c r="W100" s="8">
        <f>IFERROR(X100/$V100,0)</f>
        <v>0.71847133757961779</v>
      </c>
      <c r="X100" s="4">
        <f>$C$103</f>
        <v>564000000</v>
      </c>
      <c r="Y100" s="8">
        <f>IFERROR(Z100/$V100,0)</f>
        <v>0.30063694267515922</v>
      </c>
      <c r="Z100" s="4">
        <f>$D$103</f>
        <v>236000000</v>
      </c>
      <c r="AA100" s="8">
        <f>IFERROR(AB100/$V100,0)</f>
        <v>0.32101910828025476</v>
      </c>
      <c r="AB100" s="4">
        <f>$E$103</f>
        <v>252000000</v>
      </c>
      <c r="AC100" s="8">
        <f>IFERROR(AD100/$V100,0)</f>
        <v>0.35796178343949042</v>
      </c>
      <c r="AD100" s="4">
        <f>$F$103</f>
        <v>281000000</v>
      </c>
    </row>
    <row r="101" spans="1:30" ht="14">
      <c r="A101" t="s">
        <v>86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H101" t="s">
        <f>$A$104</f>
        <v>87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87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30" ht="14">
      <c r="A102" t="s">
        <v>88</v>
      </c>
      <c r="B102" s="4">
        <v>9.3200000000000003</v>
      </c>
      <c r="C102" s="4">
        <v>8.8599999999999994</v>
      </c>
      <c r="D102" s="4">
        <v>7.5300000000000002</v>
      </c>
      <c r="E102" s="4">
        <v>7.4500000000000002</v>
      </c>
      <c r="F102" s="4">
        <v>8.5299999999999994</v>
      </c>
      <c r="H102" t="s">
        <f>$A$105</f>
        <v>89</v>
      </c>
      <c r="I102" s="8">
        <f>IFERROR(J102/$J$122,0)</f>
        <v>0</v>
      </c>
      <c r="J102" s="4">
        <f>$B$105</f>
        <v>0</v>
      </c>
      <c r="K102" s="8">
        <f>IFERROR(L102/$L$122,0)</f>
        <v>0</v>
      </c>
      <c r="L102" s="4">
        <f>$C$105</f>
        <v>0</v>
      </c>
      <c r="M102" s="8">
        <f>IFERROR(N102/$N$122,0)</f>
        <v>0</v>
      </c>
      <c r="N102" s="4">
        <f>$D$105</f>
        <v>0</v>
      </c>
      <c r="O102" s="8">
        <f>IFERROR(P102/$P$122,0)</f>
        <v>0</v>
      </c>
      <c r="P102" s="4">
        <f>$E$105</f>
        <v>0</v>
      </c>
      <c r="Q102" s="8">
        <f>IFERROR(R102/$R$122,0)</f>
        <v>0</v>
      </c>
      <c r="R102" s="4">
        <f>$F$105</f>
        <v>0</v>
      </c>
      <c r="T102" t="s">
        <f>$A$105</f>
        <v>89</v>
      </c>
      <c r="U102" s="8">
        <f>IFERROR(V102/$V102,0)</f>
        <v>0</v>
      </c>
      <c r="V102" s="4">
        <f>$B$105</f>
        <v>0</v>
      </c>
      <c r="W102" s="8">
        <f>IFERROR(X102/$V102,0)</f>
        <v>0</v>
      </c>
      <c r="X102" s="4">
        <f>$C$105</f>
        <v>0</v>
      </c>
      <c r="Y102" s="8">
        <f>IFERROR(Z102/$V102,0)</f>
        <v>0</v>
      </c>
      <c r="Z102" s="4">
        <f>$D$105</f>
        <v>0</v>
      </c>
      <c r="AA102" s="8">
        <f>IFERROR(AB102/$V102,0)</f>
        <v>0</v>
      </c>
      <c r="AB102" s="4">
        <f>$E$105</f>
        <v>0</v>
      </c>
      <c r="AC102" s="8">
        <f>IFERROR(AD102/$V102,0)</f>
        <v>0</v>
      </c>
      <c r="AD102" s="4">
        <f>$F$105</f>
        <v>0</v>
      </c>
    </row>
    <row r="103" spans="1:30" ht="14">
      <c r="A103" t="s">
        <v>85</v>
      </c>
      <c r="B103" s="4">
        <v>785000000</v>
      </c>
      <c r="C103" s="4">
        <v>564000000</v>
      </c>
      <c r="D103" s="4">
        <v>236000000</v>
      </c>
      <c r="E103" s="4">
        <v>252000000</v>
      </c>
      <c r="F103" s="4">
        <v>281000000</v>
      </c>
      <c r="H103" t="s">
        <f>$A$106</f>
        <v>90</v>
      </c>
      <c r="I103" s="8">
        <f>IFERROR(J103/$J$122,0)</f>
        <v>0.34130434782608693</v>
      </c>
      <c r="J103" s="4">
        <f>$B$106</f>
        <v>785000000</v>
      </c>
      <c r="K103" s="8">
        <f>IFERROR(L103/$L$122,0)</f>
        <v>0.28629441624365481</v>
      </c>
      <c r="L103" s="4">
        <f>$C$106</f>
        <v>564000000</v>
      </c>
      <c r="M103" s="8">
        <f>IFERROR(N103/$N$122,0)</f>
        <v>0.057560975609756107</v>
      </c>
      <c r="N103" s="4">
        <f>$D$106</f>
        <v>236000000</v>
      </c>
      <c r="O103" s="8">
        <f>IFERROR(P103/$P$122,0)</f>
        <v>0.33600000000000002</v>
      </c>
      <c r="P103" s="4">
        <f>$E$106</f>
        <v>252000000</v>
      </c>
      <c r="Q103" s="8">
        <f>IFERROR(R103/$R$122,0)</f>
        <v>0.33978234582829503</v>
      </c>
      <c r="R103" s="4">
        <f>$F$106</f>
        <v>281000000</v>
      </c>
      <c r="T103" t="s">
        <f>$A$106</f>
        <v>90</v>
      </c>
      <c r="U103" s="8">
        <f>IFERROR(V103/$V103,0)</f>
        <v>1</v>
      </c>
      <c r="V103" s="4">
        <f>$B$106</f>
        <v>785000000</v>
      </c>
      <c r="W103" s="8">
        <f>IFERROR(X103/$V103,0)</f>
        <v>0.71847133757961779</v>
      </c>
      <c r="X103" s="4">
        <f>$C$106</f>
        <v>564000000</v>
      </c>
      <c r="Y103" s="8">
        <f>IFERROR(Z103/$V103,0)</f>
        <v>0.30063694267515922</v>
      </c>
      <c r="Z103" s="4">
        <f>$D$106</f>
        <v>236000000</v>
      </c>
      <c r="AA103" s="8">
        <f>IFERROR(AB103/$V103,0)</f>
        <v>0.32101910828025476</v>
      </c>
      <c r="AB103" s="4">
        <f>$E$106</f>
        <v>252000000</v>
      </c>
      <c r="AC103" s="8">
        <f>IFERROR(AD103/$V103,0)</f>
        <v>0.35796178343949042</v>
      </c>
      <c r="AD103" s="4">
        <f>$F$106</f>
        <v>281000000</v>
      </c>
    </row>
    <row r="104" spans="1:30" ht="14">
      <c r="A104" t="s">
        <v>87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91</v>
      </c>
      <c r="I104" s="8">
        <f>IFERROR(J104/$J$122,0)</f>
        <v>0</v>
      </c>
      <c r="J104" s="4">
        <f>$B$107</f>
        <v>0</v>
      </c>
      <c r="K104" s="8">
        <f>IFERROR(L104/$L$122,0)</f>
        <v>0</v>
      </c>
      <c r="L104" s="4">
        <f>$C$107</f>
        <v>0</v>
      </c>
      <c r="M104" s="8">
        <f>IFERROR(N104/$N$122,0)</f>
        <v>0</v>
      </c>
      <c r="N104" s="4">
        <f>$D$107</f>
        <v>0</v>
      </c>
      <c r="O104" s="8">
        <f>IFERROR(P104/$P$122,0)</f>
        <v>0</v>
      </c>
      <c r="P104" s="4">
        <f>$E$107</f>
        <v>0</v>
      </c>
      <c r="Q104" s="8">
        <f>IFERROR(R104/$R$122,0)</f>
        <v>0</v>
      </c>
      <c r="R104" s="4">
        <f>$F$107</f>
        <v>0</v>
      </c>
      <c r="T104" t="s">
        <f>$A$107</f>
        <v>91</v>
      </c>
      <c r="U104" s="8">
        <f>IFERROR(V104/$V104,0)</f>
        <v>0</v>
      </c>
      <c r="V104" s="4">
        <f>$B$107</f>
        <v>0</v>
      </c>
      <c r="W104" s="8">
        <f>IFERROR(X104/$V104,0)</f>
        <v>0</v>
      </c>
      <c r="X104" s="4">
        <f>$C$107</f>
        <v>0</v>
      </c>
      <c r="Y104" s="8">
        <f>IFERROR(Z104/$V104,0)</f>
        <v>0</v>
      </c>
      <c r="Z104" s="4">
        <f>$D$107</f>
        <v>0</v>
      </c>
      <c r="AA104" s="8">
        <f>IFERROR(AB104/$V104,0)</f>
        <v>0</v>
      </c>
      <c r="AB104" s="4">
        <f>$E$107</f>
        <v>0</v>
      </c>
      <c r="AC104" s="8">
        <f>IFERROR(AD104/$V104,0)</f>
        <v>0</v>
      </c>
      <c r="AD104" s="4">
        <f>$F$107</f>
        <v>0</v>
      </c>
    </row>
    <row r="105" spans="1:30" ht="14">
      <c r="A105" t="s">
        <v>89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H105" t="s">
        <f>$A$108</f>
        <v>92</v>
      </c>
      <c r="I105" s="8">
        <f>IFERROR(J105/$J$122,0)</f>
        <v>0.12608695652173912</v>
      </c>
      <c r="J105" s="4">
        <f>$B$108</f>
        <v>290000000</v>
      </c>
      <c r="K105" s="8">
        <f>IFERROR(L105/$L$122,0)</f>
        <v>0.18832487309644669</v>
      </c>
      <c r="L105" s="4">
        <f>$C$108</f>
        <v>371000000</v>
      </c>
      <c r="M105" s="8">
        <f>IFERROR(N105/$N$122,0)</f>
        <v>0.19097560975609759</v>
      </c>
      <c r="N105" s="4">
        <f>$D$108</f>
        <v>783000000</v>
      </c>
      <c r="O105" s="8">
        <f>IFERROR(P105/$P$122,0)</f>
        <v>0.26666666666666666</v>
      </c>
      <c r="P105" s="4">
        <f>$E$108</f>
        <v>200000000</v>
      </c>
      <c r="Q105" s="8">
        <f>IFERROR(R105/$R$122,0)</f>
        <v>0.22974607013301088</v>
      </c>
      <c r="R105" s="4">
        <f>$F$108</f>
        <v>190000000</v>
      </c>
      <c r="T105" t="s">
        <f>$A$108</f>
        <v>92</v>
      </c>
      <c r="U105" s="8">
        <f>IFERROR(V105/$V105,0)</f>
        <v>1</v>
      </c>
      <c r="V105" s="4">
        <f>$B$108</f>
        <v>290000000</v>
      </c>
      <c r="W105" s="8">
        <f>IFERROR(X105/$V105,0)</f>
        <v>1.2793103448275862</v>
      </c>
      <c r="X105" s="4">
        <f>$C$108</f>
        <v>371000000</v>
      </c>
      <c r="Y105" s="8">
        <f>IFERROR(Z105/$V105,0)</f>
        <v>2.7000000000000002</v>
      </c>
      <c r="Z105" s="4">
        <f>$D$108</f>
        <v>783000000</v>
      </c>
      <c r="AA105" s="8">
        <f>IFERROR(AB105/$V105,0)</f>
        <v>0.68965517241379315</v>
      </c>
      <c r="AB105" s="4">
        <f>$E$108</f>
        <v>200000000</v>
      </c>
      <c r="AC105" s="8">
        <f>IFERROR(AD105/$V105,0)</f>
        <v>0.65517241379310343</v>
      </c>
      <c r="AD105" s="4">
        <f>$F$108</f>
        <v>190000000</v>
      </c>
    </row>
    <row r="106" spans="1:30" ht="14">
      <c r="A106" t="s">
        <v>90</v>
      </c>
      <c r="B106" s="4">
        <v>785000000</v>
      </c>
      <c r="C106" s="4">
        <v>564000000</v>
      </c>
      <c r="D106" s="4">
        <v>236000000</v>
      </c>
      <c r="E106" s="4">
        <v>252000000</v>
      </c>
      <c r="F106" s="4">
        <v>281000000</v>
      </c>
      <c r="H106" t="s">
        <f>$A$109</f>
        <v>93</v>
      </c>
      <c r="I106" s="8">
        <f>IFERROR(J106/$J$122,0)</f>
        <v>0.067391304347826086</v>
      </c>
      <c r="J106" s="4">
        <f>$B$109</f>
        <v>155000000</v>
      </c>
      <c r="K106" s="8">
        <f>IFERROR(L106/$L$122,0)</f>
        <v>0.13857868020304567</v>
      </c>
      <c r="L106" s="4">
        <f>$C$109</f>
        <v>273000000</v>
      </c>
      <c r="M106" s="8">
        <f>IFERROR(N106/$N$122,0)</f>
        <v>0.19097560975609759</v>
      </c>
      <c r="N106" s="4">
        <f>$D$109</f>
        <v>783000000</v>
      </c>
      <c r="O106" s="8">
        <f>IFERROR(P106/$P$122,0)</f>
        <v>0.26666666666666666</v>
      </c>
      <c r="P106" s="4">
        <f>$E$109</f>
        <v>200000000</v>
      </c>
      <c r="Q106" s="8">
        <f>IFERROR(R106/$R$122,0)</f>
        <v>0.22974607013301088</v>
      </c>
      <c r="R106" s="4">
        <f>$F$109</f>
        <v>190000000</v>
      </c>
      <c r="T106" t="s">
        <f>$A$109</f>
        <v>93</v>
      </c>
      <c r="U106" s="8">
        <f>IFERROR(V106/$V106,0)</f>
        <v>1</v>
      </c>
      <c r="V106" s="4">
        <f>$B$109</f>
        <v>155000000</v>
      </c>
      <c r="W106" s="8">
        <f>IFERROR(X106/$V106,0)</f>
        <v>1.7612903225806451</v>
      </c>
      <c r="X106" s="4">
        <f>$C$109</f>
        <v>273000000</v>
      </c>
      <c r="Y106" s="8">
        <f>IFERROR(Z106/$V106,0)</f>
        <v>5.0516129032258066</v>
      </c>
      <c r="Z106" s="4">
        <f>$D$109</f>
        <v>783000000</v>
      </c>
      <c r="AA106" s="8">
        <f>IFERROR(AB106/$V106,0)</f>
        <v>1.2903225806451613</v>
      </c>
      <c r="AB106" s="4">
        <f>$E$109</f>
        <v>200000000</v>
      </c>
      <c r="AC106" s="8">
        <f>IFERROR(AD106/$V106,0)</f>
        <v>1.2258064516129032</v>
      </c>
      <c r="AD106" s="4">
        <f>$F$109</f>
        <v>190000000</v>
      </c>
    </row>
    <row r="107" spans="1:30" ht="14">
      <c r="A107" t="s">
        <v>91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H107" t="s">
        <f>$A$110</f>
        <v>94</v>
      </c>
      <c r="I107" s="8">
        <f>IFERROR(J107/$J$122,0)</f>
        <v>1.3217391304347825</v>
      </c>
      <c r="J107" s="4">
        <f>$B$110</f>
        <v>3040000000</v>
      </c>
      <c r="K107" s="8">
        <f>IFERROR(L107/$L$122,0)</f>
        <v>1.4974619289340101</v>
      </c>
      <c r="L107" s="4">
        <f>$C$110</f>
        <v>2950000000</v>
      </c>
      <c r="M107" s="8">
        <f>IFERROR(N107/$N$122,0)</f>
        <v>0.75853658536585378</v>
      </c>
      <c r="N107" s="4">
        <f>$D$110</f>
        <v>3110000000</v>
      </c>
      <c r="O107" s="8">
        <f>IFERROR(P107/$P$122,0)</f>
        <v>3.1866666666666665</v>
      </c>
      <c r="P107" s="4">
        <f>$E$110</f>
        <v>2390000000</v>
      </c>
      <c r="Q107" s="8">
        <f>IFERROR(R107/$R$122,0)</f>
        <v>2.9504232164449817</v>
      </c>
      <c r="R107" s="4">
        <f>$F$110</f>
        <v>2440000000</v>
      </c>
      <c r="T107" t="s">
        <f>$A$110</f>
        <v>94</v>
      </c>
      <c r="U107" s="8">
        <f>IFERROR(V107/$V107,0)</f>
        <v>1</v>
      </c>
      <c r="V107" s="4">
        <f>$B$110</f>
        <v>3040000000</v>
      </c>
      <c r="W107" s="8">
        <f>IFERROR(X107/$V107,0)</f>
        <v>0.97039473684210531</v>
      </c>
      <c r="X107" s="4">
        <f>$C$110</f>
        <v>2950000000</v>
      </c>
      <c r="Y107" s="8">
        <f>IFERROR(Z107/$V107,0)</f>
        <v>1.0230263157894737</v>
      </c>
      <c r="Z107" s="4">
        <f>$D$110</f>
        <v>3110000000</v>
      </c>
      <c r="AA107" s="8">
        <f>IFERROR(AB107/$V107,0)</f>
        <v>0.78618421052631582</v>
      </c>
      <c r="AB107" s="4">
        <f>$E$110</f>
        <v>2390000000</v>
      </c>
      <c r="AC107" s="8">
        <f>IFERROR(AD107/$V107,0)</f>
        <v>0.80263157894736847</v>
      </c>
      <c r="AD107" s="4">
        <f>$F$110</f>
        <v>2440000000</v>
      </c>
    </row>
    <row r="108" spans="1:30" ht="14">
      <c r="A108" t="s">
        <v>92</v>
      </c>
      <c r="B108" s="4">
        <v>290000000</v>
      </c>
      <c r="C108" s="4">
        <v>371000000</v>
      </c>
      <c r="D108" s="4">
        <v>783000000</v>
      </c>
      <c r="E108" s="4">
        <v>200000000</v>
      </c>
      <c r="F108" s="4">
        <v>190000000</v>
      </c>
      <c r="H108" t="s">
        <f>$A$111</f>
        <v>95</v>
      </c>
      <c r="I108" s="8">
        <f>IFERROR(J108/$J$122,0)</f>
        <v>16.178260869565218</v>
      </c>
      <c r="J108" s="4">
        <f>$B$111</f>
        <v>37210000000</v>
      </c>
      <c r="K108" s="8">
        <f>IFERROR(L108/$L$122,0)</f>
        <v>14.918781725888325</v>
      </c>
      <c r="L108" s="4">
        <f>$C$111</f>
        <v>29390000000</v>
      </c>
      <c r="M108" s="8">
        <f>IFERROR(N108/$N$122,0)</f>
        <v>6.8536585365853666</v>
      </c>
      <c r="N108" s="4">
        <f>$D$111</f>
        <v>28100000000</v>
      </c>
      <c r="O108" s="8">
        <f>IFERROR(P108/$P$122,0)</f>
        <v>39.880000000000003</v>
      </c>
      <c r="P108" s="4">
        <f>$E$111</f>
        <v>29910000000</v>
      </c>
      <c r="Q108" s="8">
        <f>IFERROR(R108/$R$122,0)</f>
        <v>38.548972188633613</v>
      </c>
      <c r="R108" s="4">
        <f>$F$111</f>
        <v>31880000000</v>
      </c>
      <c r="T108" t="s">
        <f>$A$111</f>
        <v>95</v>
      </c>
      <c r="U108" s="8">
        <f>IFERROR(V108/$V108,0)</f>
        <v>1</v>
      </c>
      <c r="V108" s="4">
        <f>$B$111</f>
        <v>37210000000</v>
      </c>
      <c r="W108" s="8">
        <f>IFERROR(X108/$V108,0)</f>
        <v>0.7898414404729911</v>
      </c>
      <c r="X108" s="4">
        <f>$C$111</f>
        <v>29390000000</v>
      </c>
      <c r="Y108" s="8">
        <f>IFERROR(Z108/$V108,0)</f>
        <v>0.75517334049986562</v>
      </c>
      <c r="Z108" s="4">
        <f>$D$111</f>
        <v>28100000000</v>
      </c>
      <c r="AA108" s="8">
        <f>IFERROR(AB108/$V108,0)</f>
        <v>0.80381617844665409</v>
      </c>
      <c r="AB108" s="4">
        <f>$E$111</f>
        <v>29910000000</v>
      </c>
      <c r="AC108" s="8">
        <f>IFERROR(AD108/$V108,0)</f>
        <v>0.85675893576995432</v>
      </c>
      <c r="AD108" s="4">
        <f>$F$111</f>
        <v>31880000000</v>
      </c>
    </row>
    <row r="109" spans="1:30" ht="14">
      <c r="A109" t="s">
        <v>93</v>
      </c>
      <c r="B109" s="4">
        <v>155000000</v>
      </c>
      <c r="C109" s="4">
        <v>273000000</v>
      </c>
      <c r="D109" s="4">
        <v>783000000</v>
      </c>
      <c r="E109" s="4">
        <v>200000000</v>
      </c>
      <c r="F109" s="4">
        <v>190000000</v>
      </c>
      <c r="H109" t="s">
        <f>$A$112</f>
        <v>96</v>
      </c>
      <c r="I109" s="8">
        <f>IFERROR(J109/$J$122,0)</f>
        <v>22.769565217391303</v>
      </c>
      <c r="J109" s="4">
        <f>$B$112</f>
        <v>52370000000</v>
      </c>
      <c r="K109" s="8">
        <f>IFERROR(L109/$L$122,0)</f>
        <v>22.903553299492387</v>
      </c>
      <c r="L109" s="4">
        <f>$C$112</f>
        <v>45120000000</v>
      </c>
      <c r="M109" s="8">
        <f>IFERROR(N109/$N$122,0)</f>
        <v>9.2951219512195138</v>
      </c>
      <c r="N109" s="4">
        <f>$D$112</f>
        <v>38110000000</v>
      </c>
      <c r="O109" s="8">
        <f>IFERROR(P109/$P$122,0)</f>
        <v>54.266666666666666</v>
      </c>
      <c r="P109" s="4">
        <f>$E$112</f>
        <v>40700000000</v>
      </c>
      <c r="Q109" s="8">
        <f>IFERROR(R109/$R$122,0)</f>
        <v>52.370012091898431</v>
      </c>
      <c r="R109" s="4">
        <f>$F$112</f>
        <v>43310000000</v>
      </c>
      <c r="T109" t="s">
        <f>$A$112</f>
        <v>96</v>
      </c>
      <c r="U109" s="8">
        <f>IFERROR(V109/$V109,0)</f>
        <v>1</v>
      </c>
      <c r="V109" s="4">
        <f>$B$112</f>
        <v>52370000000</v>
      </c>
      <c r="W109" s="8">
        <f>IFERROR(X109/$V109,0)</f>
        <v>0.86156196295589083</v>
      </c>
      <c r="X109" s="4">
        <f>$C$112</f>
        <v>45120000000</v>
      </c>
      <c r="Y109" s="8">
        <f>IFERROR(Z109/$V109,0)</f>
        <v>0.72770670231048307</v>
      </c>
      <c r="Z109" s="4">
        <f>$D$112</f>
        <v>38110000000</v>
      </c>
      <c r="AA109" s="8">
        <f>IFERROR(AB109/$V109,0)</f>
        <v>0.77716249761313727</v>
      </c>
      <c r="AB109" s="4">
        <f>$E$112</f>
        <v>40700000000</v>
      </c>
      <c r="AC109" s="8">
        <f>IFERROR(AD109/$V109,0)</f>
        <v>0.82700019094901667</v>
      </c>
      <c r="AD109" s="4">
        <f>$F$112</f>
        <v>43310000000</v>
      </c>
    </row>
    <row r="110" spans="1:30" ht="14">
      <c r="A110" t="s">
        <v>94</v>
      </c>
      <c r="B110" s="4">
        <v>3040000000</v>
      </c>
      <c r="C110" s="4">
        <v>2950000000</v>
      </c>
      <c r="D110" s="4">
        <v>3110000000</v>
      </c>
      <c r="E110" s="4">
        <v>2390000000</v>
      </c>
      <c r="F110" s="4">
        <v>2440000000</v>
      </c>
      <c r="H110" t="s">
        <f>$A$113</f>
        <v>97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97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30" ht="14">
      <c r="A111" t="s">
        <v>95</v>
      </c>
      <c r="B111" s="4">
        <v>37210000000</v>
      </c>
      <c r="C111" s="4">
        <v>29390000000</v>
      </c>
      <c r="D111" s="4">
        <v>28100000000</v>
      </c>
      <c r="E111" s="4">
        <v>29910000000</v>
      </c>
      <c r="F111" s="4">
        <v>31880000000</v>
      </c>
      <c r="H111" t="s">
        <f>$A$114</f>
        <v>98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98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4">
      <c r="A112" t="s">
        <v>96</v>
      </c>
      <c r="B112" s="4">
        <v>52370000000</v>
      </c>
      <c r="C112" s="4">
        <v>45120000000</v>
      </c>
      <c r="D112" s="4">
        <v>38110000000</v>
      </c>
      <c r="E112" s="4">
        <v>40700000000</v>
      </c>
      <c r="F112" s="4">
        <v>43310000000</v>
      </c>
      <c r="H112" t="s">
        <f>$A$115</f>
        <v>99</v>
      </c>
      <c r="I112" s="8">
        <f>IFERROR(J112/$J$122,0)</f>
        <v>0</v>
      </c>
      <c r="J112" s="4">
        <f>$B$115</f>
        <v>0</v>
      </c>
      <c r="K112" s="8">
        <f>IFERROR(L112/$L$122,0)</f>
        <v>0</v>
      </c>
      <c r="L112" s="4">
        <f>$C$115</f>
        <v>0</v>
      </c>
      <c r="M112" s="8">
        <f>IFERROR(N112/$N$122,0)</f>
        <v>0</v>
      </c>
      <c r="N112" s="4">
        <f>$D$115</f>
        <v>0</v>
      </c>
      <c r="O112" s="8">
        <f>IFERROR(P112/$P$122,0)</f>
        <v>0</v>
      </c>
      <c r="P112" s="4">
        <f>$E$115</f>
        <v>0</v>
      </c>
      <c r="Q112" s="8">
        <f>IFERROR(R112/$R$122,0)</f>
        <v>0</v>
      </c>
      <c r="R112" s="4">
        <f>$F$115</f>
        <v>0</v>
      </c>
      <c r="T112" t="s">
        <f>$A$115</f>
        <v>99</v>
      </c>
      <c r="U112" s="8">
        <f>IFERROR(V112/$V112,0)</f>
        <v>0</v>
      </c>
      <c r="V112" s="4">
        <f>$B$115</f>
        <v>0</v>
      </c>
      <c r="W112" s="8">
        <f>IFERROR(X112/$V112,0)</f>
        <v>0</v>
      </c>
      <c r="X112" s="4">
        <f>$C$115</f>
        <v>0</v>
      </c>
      <c r="Y112" s="8">
        <f>IFERROR(Z112/$V112,0)</f>
        <v>0</v>
      </c>
      <c r="Z112" s="4">
        <f>$D$115</f>
        <v>0</v>
      </c>
      <c r="AA112" s="8">
        <f>IFERROR(AB112/$V112,0)</f>
        <v>0</v>
      </c>
      <c r="AB112" s="4">
        <f>$E$115</f>
        <v>0</v>
      </c>
      <c r="AC112" s="8">
        <f>IFERROR(AD112/$V112,0)</f>
        <v>0</v>
      </c>
      <c r="AD112" s="4">
        <f>$F$115</f>
        <v>0</v>
      </c>
    </row>
    <row r="113" spans="1:30" ht="14">
      <c r="A113" t="s">
        <v>97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100</v>
      </c>
      <c r="I113" s="8">
        <f>IFERROR(J113/$J$122,0)</f>
        <v>21.608695652173914</v>
      </c>
      <c r="J113" s="4">
        <f>$B$116</f>
        <v>49700000000</v>
      </c>
      <c r="K113" s="8">
        <f>IFERROR(L113/$L$122,0)</f>
        <v>22.091370558375633</v>
      </c>
      <c r="L113" s="4">
        <f>$C$116</f>
        <v>43520000000</v>
      </c>
      <c r="M113" s="8">
        <f>IFERROR(N113/$N$122,0)</f>
        <v>9.0048780487804887</v>
      </c>
      <c r="N113" s="4">
        <f>$D$116</f>
        <v>36920000000</v>
      </c>
      <c r="O113" s="8">
        <f>IFERROR(P113/$P$122,0)</f>
        <v>52.399999999999999</v>
      </c>
      <c r="P113" s="4">
        <f>$E$116</f>
        <v>39300000000</v>
      </c>
      <c r="Q113" s="8">
        <f>IFERROR(R113/$R$122,0)</f>
        <v>50.302297460701332</v>
      </c>
      <c r="R113" s="4">
        <f>$F$116</f>
        <v>41600000000</v>
      </c>
      <c r="T113" t="s">
        <f>$A$116</f>
        <v>100</v>
      </c>
      <c r="U113" s="8">
        <f>IFERROR(V113/$V113,0)</f>
        <v>1</v>
      </c>
      <c r="V113" s="4">
        <f>$B$116</f>
        <v>49700000000</v>
      </c>
      <c r="W113" s="8">
        <f>IFERROR(X113/$V113,0)</f>
        <v>0.87565392354124749</v>
      </c>
      <c r="X113" s="4">
        <f>$C$116</f>
        <v>43520000000</v>
      </c>
      <c r="Y113" s="8">
        <f>IFERROR(Z113/$V113,0)</f>
        <v>0.74285714285714288</v>
      </c>
      <c r="Z113" s="4">
        <f>$D$116</f>
        <v>36920000000</v>
      </c>
      <c r="AA113" s="8">
        <f>IFERROR(AB113/$V113,0)</f>
        <v>0.79074446680080479</v>
      </c>
      <c r="AB113" s="4">
        <f>$E$116</f>
        <v>39300000000</v>
      </c>
      <c r="AC113" s="8">
        <f>IFERROR(AD113/$V113,0)</f>
        <v>0.83702213279678073</v>
      </c>
      <c r="AD113" s="4">
        <f>$F$116</f>
        <v>41600000000</v>
      </c>
    </row>
    <row r="114" spans="1:30" ht="14">
      <c r="A114" t="s">
        <v>98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101</v>
      </c>
      <c r="I114" s="8">
        <f>IFERROR(J114/$J$122,0)</f>
        <v>6.5913043478260871</v>
      </c>
      <c r="J114" s="4">
        <f>$B$117</f>
        <v>15160000000</v>
      </c>
      <c r="K114" s="8">
        <f>IFERROR(L114/$L$122,0)</f>
        <v>7.9847715736040605</v>
      </c>
      <c r="L114" s="4">
        <f>$C$117</f>
        <v>15730000000</v>
      </c>
      <c r="M114" s="8">
        <f>IFERROR(N114/$N$122,0)</f>
        <v>2.4414634146341467</v>
      </c>
      <c r="N114" s="4">
        <f>$D$117</f>
        <v>10010000000</v>
      </c>
      <c r="O114" s="8">
        <f>IFERROR(P114/$P$122,0)</f>
        <v>14.386666666666667</v>
      </c>
      <c r="P114" s="4">
        <f>$E$117</f>
        <v>10790000000</v>
      </c>
      <c r="Q114" s="8">
        <f>IFERROR(R114/$R$122,0)</f>
        <v>13.821039903264813</v>
      </c>
      <c r="R114" s="4">
        <f>$F$117</f>
        <v>11430000000</v>
      </c>
      <c r="T114" t="s">
        <f>$A$117</f>
        <v>101</v>
      </c>
      <c r="U114" s="8">
        <f>IFERROR(V114/$V114,0)</f>
        <v>1</v>
      </c>
      <c r="V114" s="4">
        <f>$B$117</f>
        <v>15160000000</v>
      </c>
      <c r="W114" s="8">
        <f>IFERROR(X114/$V114,0)</f>
        <v>1.037598944591029</v>
      </c>
      <c r="X114" s="4">
        <f>$C$117</f>
        <v>15730000000</v>
      </c>
      <c r="Y114" s="8">
        <f>IFERROR(Z114/$V114,0)</f>
        <v>0.66029023746701843</v>
      </c>
      <c r="Z114" s="4">
        <f>$D$117</f>
        <v>10010000000</v>
      </c>
      <c r="AA114" s="8">
        <f>IFERROR(AB114/$V114,0)</f>
        <v>0.71174142480211078</v>
      </c>
      <c r="AB114" s="4">
        <f>$E$117</f>
        <v>10790000000</v>
      </c>
      <c r="AC114" s="8">
        <f>IFERROR(AD114/$V114,0)</f>
        <v>0.75395778364116095</v>
      </c>
      <c r="AD114" s="4">
        <f>$F$117</f>
        <v>11430000000</v>
      </c>
    </row>
    <row r="115" spans="1:30" ht="14">
      <c r="A115" t="s">
        <v>99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H115" t="s">
        <f>$A$118</f>
        <v>102</v>
      </c>
      <c r="I115" s="8">
        <f>IFERROR(J115/$J$122,0)</f>
        <v>1.2130434782608697</v>
      </c>
      <c r="J115" s="4">
        <f>$B$118</f>
        <v>2790000000</v>
      </c>
      <c r="K115" s="8">
        <f>IFERROR(L115/$L$122,0)</f>
        <v>1.5736040609137056</v>
      </c>
      <c r="L115" s="4">
        <f>$C$118</f>
        <v>3100000000</v>
      </c>
      <c r="M115" s="8">
        <f>IFERROR(N115/$N$122,0)</f>
        <v>0.32439024390243903</v>
      </c>
      <c r="N115" s="4">
        <f>$D$118</f>
        <v>1330000000</v>
      </c>
      <c r="O115" s="8">
        <f>IFERROR(P115/$P$122,0)</f>
        <v>1.7333333333333334</v>
      </c>
      <c r="P115" s="4">
        <f>$E$118</f>
        <v>1300000000</v>
      </c>
      <c r="Q115" s="8">
        <f>IFERROR(R115/$R$122,0)</f>
        <v>1.7533252720677146</v>
      </c>
      <c r="R115" s="4">
        <f>$F$118</f>
        <v>1450000000</v>
      </c>
      <c r="T115" t="s">
        <f>$A$118</f>
        <v>102</v>
      </c>
      <c r="U115" s="8">
        <f>IFERROR(V115/$V115,0)</f>
        <v>1</v>
      </c>
      <c r="V115" s="4">
        <f>$B$118</f>
        <v>2790000000</v>
      </c>
      <c r="W115" s="8">
        <f>IFERROR(X115/$V115,0)</f>
        <v>1.1111111111111112</v>
      </c>
      <c r="X115" s="4">
        <f>$C$118</f>
        <v>3100000000</v>
      </c>
      <c r="Y115" s="8">
        <f>IFERROR(Z115/$V115,0)</f>
        <v>0.47670250896057348</v>
      </c>
      <c r="Z115" s="4">
        <f>$D$118</f>
        <v>1330000000</v>
      </c>
      <c r="AA115" s="8">
        <f>IFERROR(AB115/$V115,0)</f>
        <v>0.46594982078853048</v>
      </c>
      <c r="AB115" s="4">
        <f>$E$118</f>
        <v>1300000000</v>
      </c>
      <c r="AC115" s="8">
        <f>IFERROR(AD115/$V115,0)</f>
        <v>0.51971326164874554</v>
      </c>
      <c r="AD115" s="4">
        <f>$F$118</f>
        <v>1450000000</v>
      </c>
    </row>
    <row r="116" spans="1:30" ht="14">
      <c r="A116" t="s">
        <v>100</v>
      </c>
      <c r="B116" s="4">
        <v>49700000000</v>
      </c>
      <c r="C116" s="4">
        <v>43520000000</v>
      </c>
      <c r="D116" s="4">
        <v>36920000000</v>
      </c>
      <c r="E116" s="4">
        <v>39300000000</v>
      </c>
      <c r="F116" s="4">
        <v>41600000000</v>
      </c>
      <c r="H116" t="s">
        <f>$A$119</f>
        <v>103</v>
      </c>
      <c r="I116" s="8">
        <f>IFERROR(J116/$J$122,0)</f>
        <v>1.2130434782608697</v>
      </c>
      <c r="J116" s="4">
        <f>$B$119</f>
        <v>2790000000</v>
      </c>
      <c r="K116" s="8">
        <f>IFERROR(L116/$L$122,0)</f>
        <v>1.5736040609137056</v>
      </c>
      <c r="L116" s="4">
        <f>$C$119</f>
        <v>3100000000</v>
      </c>
      <c r="M116" s="8">
        <f>IFERROR(N116/$N$122,0)</f>
        <v>0.32439024390243903</v>
      </c>
      <c r="N116" s="4">
        <f>$D$119</f>
        <v>1330000000</v>
      </c>
      <c r="O116" s="8">
        <f>IFERROR(P116/$P$122,0)</f>
        <v>1.7333333333333334</v>
      </c>
      <c r="P116" s="4">
        <f>$E$119</f>
        <v>1300000000</v>
      </c>
      <c r="Q116" s="8">
        <f>IFERROR(R116/$R$122,0)</f>
        <v>1.7533252720677146</v>
      </c>
      <c r="R116" s="4">
        <f>$F$119</f>
        <v>1450000000</v>
      </c>
      <c r="T116" t="s">
        <f>$A$119</f>
        <v>103</v>
      </c>
      <c r="U116" s="8">
        <f>IFERROR(V116/$V116,0)</f>
        <v>1</v>
      </c>
      <c r="V116" s="4">
        <f>$B$119</f>
        <v>2790000000</v>
      </c>
      <c r="W116" s="8">
        <f>IFERROR(X116/$V116,0)</f>
        <v>1.1111111111111112</v>
      </c>
      <c r="X116" s="4">
        <f>$C$119</f>
        <v>3100000000</v>
      </c>
      <c r="Y116" s="8">
        <f>IFERROR(Z116/$V116,0)</f>
        <v>0.47670250896057348</v>
      </c>
      <c r="Z116" s="4">
        <f>$D$119</f>
        <v>1330000000</v>
      </c>
      <c r="AA116" s="8">
        <f>IFERROR(AB116/$V116,0)</f>
        <v>0.46594982078853048</v>
      </c>
      <c r="AB116" s="4">
        <f>$E$119</f>
        <v>1300000000</v>
      </c>
      <c r="AC116" s="8">
        <f>IFERROR(AD116/$V116,0)</f>
        <v>0.51971326164874554</v>
      </c>
      <c r="AD116" s="4">
        <f>$F$119</f>
        <v>1450000000</v>
      </c>
    </row>
    <row r="117" spans="1:30" ht="14">
      <c r="A117" t="s">
        <v>101</v>
      </c>
      <c r="B117" s="4">
        <v>15160000000</v>
      </c>
      <c r="C117" s="4">
        <v>15730000000</v>
      </c>
      <c r="D117" s="4">
        <v>10010000000</v>
      </c>
      <c r="E117" s="4">
        <v>10790000000</v>
      </c>
      <c r="F117" s="4">
        <v>11430000000</v>
      </c>
      <c r="H117" t="s">
        <f>$A$120</f>
        <v>104</v>
      </c>
      <c r="I117" s="8">
        <f>IFERROR(J117/$J$122,0)</f>
        <v>0</v>
      </c>
      <c r="J117" s="4">
        <f>$B$120</f>
        <v>0</v>
      </c>
      <c r="K117" s="8">
        <f>IFERROR(L117/$L$122,0)</f>
        <v>0</v>
      </c>
      <c r="L117" s="4">
        <f>$C$120</f>
        <v>0</v>
      </c>
      <c r="M117" s="8">
        <f>IFERROR(N117/$N$122,0)</f>
        <v>0</v>
      </c>
      <c r="N117" s="4">
        <f>$D$120</f>
        <v>0</v>
      </c>
      <c r="O117" s="8">
        <f>IFERROR(P117/$P$122,0)</f>
        <v>0</v>
      </c>
      <c r="P117" s="4">
        <f>$E$120</f>
        <v>0</v>
      </c>
      <c r="Q117" s="8">
        <f>IFERROR(R117/$R$122,0)</f>
        <v>0</v>
      </c>
      <c r="R117" s="4">
        <f>$F$120</f>
        <v>0</v>
      </c>
      <c r="T117" t="s">
        <f>$A$120</f>
        <v>104</v>
      </c>
      <c r="U117" s="8">
        <f>IFERROR(V117/$V117,0)</f>
        <v>0</v>
      </c>
      <c r="V117" s="4">
        <f>$B$120</f>
        <v>0</v>
      </c>
      <c r="W117" s="8">
        <f>IFERROR(X117/$V117,0)</f>
        <v>0</v>
      </c>
      <c r="X117" s="4">
        <f>$C$120</f>
        <v>0</v>
      </c>
      <c r="Y117" s="8">
        <f>IFERROR(Z117/$V117,0)</f>
        <v>0</v>
      </c>
      <c r="Z117" s="4">
        <f>$D$120</f>
        <v>0</v>
      </c>
      <c r="AA117" s="8">
        <f>IFERROR(AB117/$V117,0)</f>
        <v>0</v>
      </c>
      <c r="AB117" s="4">
        <f>$E$120</f>
        <v>0</v>
      </c>
      <c r="AC117" s="8">
        <f>IFERROR(AD117/$V117,0)</f>
        <v>0</v>
      </c>
      <c r="AD117" s="4">
        <f>$F$120</f>
        <v>0</v>
      </c>
    </row>
    <row r="118" spans="1:30" ht="14">
      <c r="A118" t="s">
        <v>102</v>
      </c>
      <c r="B118" s="4">
        <v>2790000000</v>
      </c>
      <c r="C118" s="4">
        <v>3100000000</v>
      </c>
      <c r="D118" s="4">
        <v>1330000000</v>
      </c>
      <c r="E118" s="4">
        <v>1300000000</v>
      </c>
      <c r="F118" s="4">
        <v>1450000000</v>
      </c>
      <c r="H118" t="s">
        <f>$A$121</f>
        <v>105</v>
      </c>
      <c r="I118" s="8">
        <f>IFERROR(J118/$J$122,0)</f>
        <v>2.9347826086956523</v>
      </c>
      <c r="J118" s="4">
        <f>$B$121</f>
        <v>6750000000</v>
      </c>
      <c r="K118" s="8">
        <f>IFERROR(L118/$L$122,0)</f>
        <v>2.9137055837563453</v>
      </c>
      <c r="L118" s="4">
        <f>$C$121</f>
        <v>5740000000</v>
      </c>
      <c r="M118" s="8">
        <f>IFERROR(N118/$N$122,0)</f>
        <v>1.3707317073170733</v>
      </c>
      <c r="N118" s="4">
        <f>$D$121</f>
        <v>5620000000</v>
      </c>
      <c r="O118" s="8">
        <f>IFERROR(P118/$P$122,0)</f>
        <v>7.6133333333333333</v>
      </c>
      <c r="P118" s="4">
        <f>$E$121</f>
        <v>5710000000</v>
      </c>
      <c r="Q118" s="8">
        <f>IFERROR(R118/$R$122,0)</f>
        <v>6.8923821039903261</v>
      </c>
      <c r="R118" s="4">
        <f>$F$121</f>
        <v>5700000000</v>
      </c>
      <c r="T118" t="s">
        <f>$A$121</f>
        <v>105</v>
      </c>
      <c r="U118" s="8">
        <f>IFERROR(V118/$V118,0)</f>
        <v>1</v>
      </c>
      <c r="V118" s="4">
        <f>$B$121</f>
        <v>6750000000</v>
      </c>
      <c r="W118" s="8">
        <f>IFERROR(X118/$V118,0)</f>
        <v>0.85037037037037033</v>
      </c>
      <c r="X118" s="4">
        <f>$C$121</f>
        <v>5740000000</v>
      </c>
      <c r="Y118" s="8">
        <f>IFERROR(Z118/$V118,0)</f>
        <v>0.83259259259259255</v>
      </c>
      <c r="Z118" s="4">
        <f>$D$121</f>
        <v>5620000000</v>
      </c>
      <c r="AA118" s="8">
        <f>IFERROR(AB118/$V118,0)</f>
        <v>0.84592592592592597</v>
      </c>
      <c r="AB118" s="4">
        <f>$E$121</f>
        <v>5710000000</v>
      </c>
      <c r="AC118" s="8">
        <f>IFERROR(AD118/$V118,0)</f>
        <v>0.84444444444444444</v>
      </c>
      <c r="AD118" s="4">
        <f>$F$121</f>
        <v>5700000000</v>
      </c>
    </row>
    <row r="119" spans="1:30" ht="14">
      <c r="A119" t="s">
        <v>103</v>
      </c>
      <c r="B119" s="4">
        <v>2790000000</v>
      </c>
      <c r="C119" s="4">
        <v>3100000000</v>
      </c>
      <c r="D119" s="4">
        <v>1330000000</v>
      </c>
      <c r="E119" s="4">
        <v>1300000000</v>
      </c>
      <c r="F119" s="4">
        <v>1450000000</v>
      </c>
      <c r="H119" t="s">
        <f>$A$122</f>
        <v>106</v>
      </c>
      <c r="I119" s="8">
        <f>IFERROR(J119/$J$122,0)</f>
        <v>2.7913043478260868</v>
      </c>
      <c r="J119" s="4">
        <f>$B$122</f>
        <v>6420000000</v>
      </c>
      <c r="K119" s="8">
        <f>IFERROR(L119/$L$122,0)</f>
        <v>2.8527918781725887</v>
      </c>
      <c r="L119" s="4">
        <f>$C$122</f>
        <v>5620000000</v>
      </c>
      <c r="M119" s="8">
        <f>IFERROR(N119/$N$122,0)</f>
        <v>1.3707317073170733</v>
      </c>
      <c r="N119" s="4">
        <f>$D$122</f>
        <v>5620000000</v>
      </c>
      <c r="O119" s="8">
        <f>IFERROR(P119/$P$122,0)</f>
        <v>7.4933333333333332</v>
      </c>
      <c r="P119" s="4">
        <f>$E$122</f>
        <v>5620000000</v>
      </c>
      <c r="Q119" s="8">
        <f>IFERROR(R119/$R$122,0)</f>
        <v>6.795646916565901</v>
      </c>
      <c r="R119" s="4">
        <f>$F$122</f>
        <v>5620000000</v>
      </c>
      <c r="T119" t="s">
        <f>$A$122</f>
        <v>106</v>
      </c>
      <c r="U119" s="8">
        <f>IFERROR(V119/$V119,0)</f>
        <v>1</v>
      </c>
      <c r="V119" s="4">
        <f>$B$122</f>
        <v>6420000000</v>
      </c>
      <c r="W119" s="8">
        <f>IFERROR(X119/$V119,0)</f>
        <v>0.87538940809968846</v>
      </c>
      <c r="X119" s="4">
        <f>$C$122</f>
        <v>5620000000</v>
      </c>
      <c r="Y119" s="8">
        <f>IFERROR(Z119/$V119,0)</f>
        <v>0.87538940809968846</v>
      </c>
      <c r="Z119" s="4">
        <f>$D$122</f>
        <v>5620000000</v>
      </c>
      <c r="AA119" s="8">
        <f>IFERROR(AB119/$V119,0)</f>
        <v>0.87538940809968846</v>
      </c>
      <c r="AB119" s="4">
        <f>$E$122</f>
        <v>5620000000</v>
      </c>
      <c r="AC119" s="8">
        <f>IFERROR(AD119/$V119,0)</f>
        <v>0.87538940809968846</v>
      </c>
      <c r="AD119" s="4">
        <f>$F$122</f>
        <v>5620000000</v>
      </c>
    </row>
    <row r="120" spans="1:30" ht="14">
      <c r="A120" t="s">
        <v>104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H120" t="s">
        <f>$A$123</f>
        <v>107</v>
      </c>
      <c r="I120" s="8">
        <f>IFERROR(J120/$J$122,0)</f>
        <v>0.14391304347826087</v>
      </c>
      <c r="J120" s="4">
        <f>$B$123</f>
        <v>331000000</v>
      </c>
      <c r="K120" s="8">
        <f>IFERROR(L120/$L$122,0)</f>
        <v>0.060913705583756347</v>
      </c>
      <c r="L120" s="4">
        <f>$C$123</f>
        <v>120000000</v>
      </c>
      <c r="M120" s="8">
        <f>IFERROR(N120/$N$122,0)</f>
        <v>0</v>
      </c>
      <c r="N120" s="4">
        <f>$D$123</f>
        <v>0</v>
      </c>
      <c r="O120" s="8">
        <f>IFERROR(P120/$P$122,0)</f>
        <v>0.124</v>
      </c>
      <c r="P120" s="4">
        <f>$E$123</f>
        <v>93000000</v>
      </c>
      <c r="Q120" s="8">
        <f>IFERROR(R120/$R$122,0)</f>
        <v>0.096735187424425634</v>
      </c>
      <c r="R120" s="4">
        <f>$F$123</f>
        <v>80000000</v>
      </c>
      <c r="T120" t="s">
        <f>$A$123</f>
        <v>107</v>
      </c>
      <c r="U120" s="8">
        <f>IFERROR(V120/$V120,0)</f>
        <v>1</v>
      </c>
      <c r="V120" s="4">
        <f>$B$123</f>
        <v>331000000</v>
      </c>
      <c r="W120" s="8">
        <f>IFERROR(X120/$V120,0)</f>
        <v>0.36253776435045315</v>
      </c>
      <c r="X120" s="4">
        <f>$C$123</f>
        <v>120000000</v>
      </c>
      <c r="Y120" s="8">
        <f>IFERROR(Z120/$V120,0)</f>
        <v>0</v>
      </c>
      <c r="Z120" s="4">
        <f>$D$123</f>
        <v>0</v>
      </c>
      <c r="AA120" s="8">
        <f>IFERROR(AB120/$V120,0)</f>
        <v>0.2809667673716012</v>
      </c>
      <c r="AB120" s="4">
        <f>$E$123</f>
        <v>93000000</v>
      </c>
      <c r="AC120" s="8">
        <f>IFERROR(AD120/$V120,0)</f>
        <v>0.24169184290030213</v>
      </c>
      <c r="AD120" s="4">
        <f>$F$123</f>
        <v>80000000</v>
      </c>
    </row>
    <row r="121" spans="1:30" ht="14">
      <c r="A121" t="s">
        <v>105</v>
      </c>
      <c r="B121" s="4">
        <v>6750000000</v>
      </c>
      <c r="C121" s="4">
        <v>5740000000</v>
      </c>
      <c r="D121" s="4">
        <v>5620000000</v>
      </c>
      <c r="E121" s="4">
        <v>5710000000</v>
      </c>
      <c r="F121" s="4">
        <v>5700000000</v>
      </c>
      <c r="H121" t="s">
        <f>$A$124</f>
        <v>108</v>
      </c>
      <c r="I121" s="8">
        <f>IFERROR(J121/$J$122,0)</f>
        <v>1</v>
      </c>
      <c r="J121" s="4">
        <f>$B$124</f>
        <v>2300000000</v>
      </c>
      <c r="K121" s="8">
        <f>IFERROR(L121/$L$122,0)</f>
        <v>1</v>
      </c>
      <c r="L121" s="4">
        <f>$C$124</f>
        <v>1970000000</v>
      </c>
      <c r="M121" s="8">
        <f>IFERROR(N121/$N$122,0)</f>
        <v>1</v>
      </c>
      <c r="N121" s="4">
        <f>$D$124</f>
        <v>4099999999.9999995</v>
      </c>
      <c r="O121" s="8">
        <f>IFERROR(P121/$P$122,0)</f>
        <v>1</v>
      </c>
      <c r="P121" s="4">
        <f>$E$124</f>
        <v>750000000</v>
      </c>
      <c r="Q121" s="8">
        <f>IFERROR(R121/$R$122,0)</f>
        <v>1</v>
      </c>
      <c r="R121" s="4">
        <f>$F$124</f>
        <v>827000000</v>
      </c>
      <c r="T121" t="s">
        <f>$A$124</f>
        <v>108</v>
      </c>
      <c r="U121" s="8">
        <f>IFERROR(V121/$V121,0)</f>
        <v>1</v>
      </c>
      <c r="V121" s="4">
        <f>$B$124</f>
        <v>2300000000</v>
      </c>
      <c r="W121" s="8">
        <f>IFERROR(X121/$V121,0)</f>
        <v>0.85652173913043483</v>
      </c>
      <c r="X121" s="4">
        <f>$C$124</f>
        <v>1970000000</v>
      </c>
      <c r="Y121" s="8">
        <f>IFERROR(Z121/$V121,0)</f>
        <v>1.7826086956521736</v>
      </c>
      <c r="Z121" s="4">
        <f>$D$124</f>
        <v>4099999999.9999995</v>
      </c>
      <c r="AA121" s="8">
        <f>IFERROR(AB121/$V121,0)</f>
        <v>0.32608695652173914</v>
      </c>
      <c r="AB121" s="4">
        <f>$E$124</f>
        <v>750000000</v>
      </c>
      <c r="AC121" s="8">
        <f>IFERROR(AD121/$V121,0)</f>
        <v>0.35956521739130437</v>
      </c>
      <c r="AD121" s="4">
        <f>$F$124</f>
        <v>827000000</v>
      </c>
    </row>
    <row r="122" spans="1:30" ht="14">
      <c r="A122" t="s">
        <v>106</v>
      </c>
      <c r="B122" s="4">
        <v>6420000000</v>
      </c>
      <c r="C122" s="4">
        <v>5620000000</v>
      </c>
      <c r="D122" s="4">
        <v>5620000000</v>
      </c>
      <c r="E122" s="4">
        <v>5620000000</v>
      </c>
      <c r="F122" s="4">
        <v>5620000000</v>
      </c>
      <c r="H122" t="s">
        <f>$A$125</f>
        <v>109</v>
      </c>
      <c r="I122" s="8">
        <f>IFERROR(J122/$J$122,0)</f>
        <v>1</v>
      </c>
      <c r="J122" s="4">
        <f>$B$125</f>
        <v>2300000000</v>
      </c>
      <c r="K122" s="8">
        <f>IFERROR(L122/$L$122,0)</f>
        <v>1</v>
      </c>
      <c r="L122" s="4">
        <f>$C$125</f>
        <v>1970000000</v>
      </c>
      <c r="M122" s="8">
        <f>IFERROR(N122/$N$122,0)</f>
        <v>1</v>
      </c>
      <c r="N122" s="4">
        <f>$D$125</f>
        <v>4099999999.9999995</v>
      </c>
      <c r="O122" s="8">
        <f>IFERROR(P122/$P$122,0)</f>
        <v>1</v>
      </c>
      <c r="P122" s="4">
        <f>$E$125</f>
        <v>750000000</v>
      </c>
      <c r="Q122" s="8">
        <f>IFERROR(R122/$R$122,0)</f>
        <v>1</v>
      </c>
      <c r="R122" s="4">
        <f>$F$125</f>
        <v>827000000</v>
      </c>
      <c r="T122" t="s">
        <f>$A$125</f>
        <v>109</v>
      </c>
      <c r="U122" s="8">
        <f>IFERROR(V122/$V122,0)</f>
        <v>1</v>
      </c>
      <c r="V122" s="4">
        <f>$B$125</f>
        <v>2300000000</v>
      </c>
      <c r="W122" s="8">
        <f>IFERROR(X122/$V122,0)</f>
        <v>0.85652173913043483</v>
      </c>
      <c r="X122" s="4">
        <f>$C$125</f>
        <v>1970000000</v>
      </c>
      <c r="Y122" s="8">
        <f>IFERROR(Z122/$V122,0)</f>
        <v>1.7826086956521736</v>
      </c>
      <c r="Z122" s="4">
        <f>$D$125</f>
        <v>4099999999.9999995</v>
      </c>
      <c r="AA122" s="8">
        <f>IFERROR(AB122/$V122,0)</f>
        <v>0.32608695652173914</v>
      </c>
      <c r="AB122" s="4">
        <f>$E$125</f>
        <v>750000000</v>
      </c>
      <c r="AC122" s="8">
        <f>IFERROR(AD122/$V122,0)</f>
        <v>0.35956521739130437</v>
      </c>
      <c r="AD122" s="4">
        <f>$F$125</f>
        <v>827000000</v>
      </c>
    </row>
    <row r="123" spans="1:30" ht="13.23529411764706">
      <c r="A123" t="s">
        <v>107</v>
      </c>
      <c r="B123" s="4">
        <v>331000000</v>
      </c>
      <c r="C123" s="4">
        <v>120000000</v>
      </c>
      <c r="D123" s="4">
        <v>0</v>
      </c>
      <c r="E123" s="4">
        <v>93000000</v>
      </c>
      <c r="F123" s="4">
        <v>80000000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23529411764706">
      <c r="A124" t="s">
        <v>108</v>
      </c>
      <c r="B124" s="4">
        <v>2300000000</v>
      </c>
      <c r="C124" s="4">
        <v>1970000000</v>
      </c>
      <c r="D124" s="4">
        <v>4099999999.9999995</v>
      </c>
      <c r="E124" s="4">
        <v>750000000</v>
      </c>
      <c r="F124" s="4">
        <v>827000000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23529411764706">
      <c r="A125" t="s">
        <v>109</v>
      </c>
      <c r="B125" s="4">
        <v>2300000000</v>
      </c>
      <c r="C125" s="4">
        <v>1970000000</v>
      </c>
      <c r="D125" s="4">
        <v>4099999999.9999995</v>
      </c>
      <c r="E125" s="4">
        <v>750000000</v>
      </c>
      <c r="F125" s="4">
        <v>827000000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23529411764706">
      <c r="A126" t="s">
        <v>110</v>
      </c>
      <c r="B126" s="4">
        <v>52090000000</v>
      </c>
      <c r="C126" s="4">
        <v>43150000000</v>
      </c>
      <c r="D126" s="4">
        <v>42260000000</v>
      </c>
      <c r="E126" s="4">
        <v>40060000000</v>
      </c>
      <c r="F126" s="4">
        <v>42300000000</v>
      </c>
    </row>
    <row r="127" spans="1:30" ht="13.23529411764706">
      <c r="A127" t="s">
        <v>111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</row>
    <row r="128" spans="1:30" ht="13.23529411764706">
      <c r="A128" t="s">
        <v>112</v>
      </c>
      <c r="B128" s="4">
        <v>2870000000</v>
      </c>
      <c r="C128" s="4">
        <v>4360000000</v>
      </c>
      <c r="D128" s="4">
        <v>858000000</v>
      </c>
      <c r="E128" s="4">
        <v>1750000000</v>
      </c>
      <c r="F128" s="4">
        <v>1410000000</v>
      </c>
    </row>
    <row r="129" spans="1:30" ht="13.23529411764706">
      <c r="A129" t="s">
        <v>113</v>
      </c>
      <c r="B129" s="4">
        <v>1710000000</v>
      </c>
      <c r="C129" s="4">
        <v>2680000000</v>
      </c>
      <c r="D129" s="4">
        <v>300000000</v>
      </c>
      <c r="E129" s="4">
        <v>1250000000</v>
      </c>
      <c r="F129" s="4">
        <v>1030000000</v>
      </c>
    </row>
    <row r="130" spans="1:30" ht="13.23529411764706">
      <c r="A130" t="s">
        <v>114</v>
      </c>
      <c r="B130" s="4">
        <v>1170000000</v>
      </c>
      <c r="C130" s="4">
        <v>1690000000</v>
      </c>
      <c r="D130" s="4">
        <v>558000000</v>
      </c>
      <c r="E130" s="4">
        <v>503000000</v>
      </c>
      <c r="F130" s="4">
        <v>380000000</v>
      </c>
    </row>
    <row r="131" spans="1:30" ht="14">
      <c r="A131" t="s">
        <v>115</v>
      </c>
      <c r="B131" s="4">
        <v>1080000000</v>
      </c>
      <c r="C131" s="4">
        <v>1040000000</v>
      </c>
      <c r="D131" s="4">
        <v>827000000</v>
      </c>
      <c r="E131" s="4">
        <v>965000000</v>
      </c>
      <c r="F131" s="4">
        <v>1010000000</v>
      </c>
      <c r="H131" s="2" t="s">
        <v>117</v>
      </c>
      <c r="I131" s="9">
        <v>2015</v>
      </c>
      <c r="J131" s="9">
        <f>$B$90</f>
        <v>2015</v>
      </c>
      <c r="K131" s="9">
        <v>2016</v>
      </c>
      <c r="L131" s="9">
        <f>$C$90</f>
        <v>2016</v>
      </c>
      <c r="M131" s="9">
        <v>2017</v>
      </c>
      <c r="N131" s="9">
        <f>$D$90</f>
        <v>2017</v>
      </c>
      <c r="O131" s="9">
        <v>2018</v>
      </c>
      <c r="P131" s="9">
        <f>$E$90</f>
        <v>2018</v>
      </c>
      <c r="Q131" s="9">
        <v>2019</v>
      </c>
      <c r="R131" s="9">
        <f>$F$90</f>
        <v>2019</v>
      </c>
      <c r="T131" s="2" t="s">
        <v>118</v>
      </c>
      <c r="U131" s="9">
        <v>2015</v>
      </c>
      <c r="V131" s="9">
        <f>$B$90</f>
        <v>2015</v>
      </c>
      <c r="W131" s="9">
        <v>2016</v>
      </c>
      <c r="X131" s="9">
        <f>$C$90</f>
        <v>2016</v>
      </c>
      <c r="Y131" s="9">
        <v>2017</v>
      </c>
      <c r="Z131" s="9">
        <f>$D$90</f>
        <v>2017</v>
      </c>
      <c r="AA131" s="9">
        <v>2018</v>
      </c>
      <c r="AB131" s="9">
        <f>$E$90</f>
        <v>2018</v>
      </c>
      <c r="AC131" s="9">
        <v>2019</v>
      </c>
      <c r="AD131" s="9">
        <f>$F$90</f>
        <v>2019</v>
      </c>
    </row>
    <row r="132" spans="1:30" ht="14">
      <c r="A132" t="s">
        <v>116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H132" t="s">
        <f>$A$127</f>
        <v>111</v>
      </c>
      <c r="I132" s="3">
        <f>IFERROR(J132/$J$167,0)</f>
        <v>0</v>
      </c>
      <c r="J132" s="4">
        <f>$B$127</f>
        <v>0</v>
      </c>
      <c r="K132" s="3">
        <f>IFERROR(L132/$L$167,0)</f>
        <v>0</v>
      </c>
      <c r="L132" s="4">
        <f>$C$127</f>
        <v>0</v>
      </c>
      <c r="M132" s="3">
        <f>IFERROR(N132/$N$167,0)</f>
        <v>0</v>
      </c>
      <c r="N132" s="4">
        <f>$D$127</f>
        <v>0</v>
      </c>
      <c r="O132" s="3">
        <f>IFERROR(P132/$P$167,0)</f>
        <v>0</v>
      </c>
      <c r="P132" s="4">
        <f>$E$127</f>
        <v>0</v>
      </c>
      <c r="Q132" s="3">
        <f>IFERROR(R132/$R$167,0)</f>
        <v>0</v>
      </c>
      <c r="R132" s="4">
        <f>$F$127</f>
        <v>0</v>
      </c>
      <c r="T132" t="s">
        <f>$A$127</f>
        <v>111</v>
      </c>
      <c r="U132" s="3">
        <f>IFERROR(V132/$V132,0)</f>
        <v>0</v>
      </c>
      <c r="V132" s="4">
        <f>$B$127</f>
        <v>0</v>
      </c>
      <c r="W132" s="3">
        <f>IFERROR(X132/$V132,0)</f>
        <v>0</v>
      </c>
      <c r="X132" s="4">
        <f>$C$127</f>
        <v>0</v>
      </c>
      <c r="Y132" s="3">
        <f>IFERROR(Z132/$V132,0)</f>
        <v>0</v>
      </c>
      <c r="Z132" s="4">
        <f>$D$127</f>
        <v>0</v>
      </c>
      <c r="AA132" s="3">
        <f>IFERROR(AB132/$V132,0)</f>
        <v>0</v>
      </c>
      <c r="AB132" s="4">
        <f>$E$127</f>
        <v>0</v>
      </c>
      <c r="AC132" s="3">
        <f>IFERROR(AD132/$V132,0)</f>
        <v>0</v>
      </c>
      <c r="AD132" s="4">
        <f>$F$127</f>
        <v>0</v>
      </c>
    </row>
    <row r="133" spans="1:30" ht="14">
      <c r="A133" t="s">
        <v>119</v>
      </c>
      <c r="B133" s="4">
        <v>519000000</v>
      </c>
      <c r="C133" s="4">
        <v>580000000</v>
      </c>
      <c r="D133" s="4">
        <v>533000000</v>
      </c>
      <c r="E133" s="4">
        <v>533000000</v>
      </c>
      <c r="F133" s="4">
        <v>545000000</v>
      </c>
      <c r="H133" t="s">
        <f>$A$128</f>
        <v>112</v>
      </c>
      <c r="I133" s="3">
        <f>IFERROR(J133/$J$167,0)</f>
        <v>0.23107890499194847</v>
      </c>
      <c r="J133" s="4">
        <f>$B$128</f>
        <v>2870000000</v>
      </c>
      <c r="K133" s="3">
        <f>IFERROR(L133/$L$167,0)</f>
        <v>0.69871794871794868</v>
      </c>
      <c r="L133" s="4">
        <f>$C$128</f>
        <v>4360000000</v>
      </c>
      <c r="M133" s="3">
        <f>IFERROR(N133/$N$167,0)</f>
        <v>0.21832061068702291</v>
      </c>
      <c r="N133" s="4">
        <f>$D$128</f>
        <v>858000000</v>
      </c>
      <c r="O133" s="3">
        <f>IFERROR(P133/$P$167,0)</f>
        <v>0.25697503671071953</v>
      </c>
      <c r="P133" s="4">
        <f>$E$128</f>
        <v>1750000000</v>
      </c>
      <c r="Q133" s="3">
        <f>IFERROR(R133/$R$167,0)</f>
        <v>0.2020057306590258</v>
      </c>
      <c r="R133" s="4">
        <f>$F$128</f>
        <v>1410000000</v>
      </c>
      <c r="T133" t="s">
        <f>$A$128</f>
        <v>112</v>
      </c>
      <c r="U133" s="3">
        <f>IFERROR(V133/$V133,0)</f>
        <v>1</v>
      </c>
      <c r="V133" s="4">
        <f>$B$128</f>
        <v>2870000000</v>
      </c>
      <c r="W133" s="3">
        <f>IFERROR(X133/$V133,0)</f>
        <v>1.519163763066202</v>
      </c>
      <c r="X133" s="4">
        <f>$C$128</f>
        <v>4360000000</v>
      </c>
      <c r="Y133" s="3">
        <f>IFERROR(Z133/$V133,0)</f>
        <v>0.29895470383275263</v>
      </c>
      <c r="Z133" s="4">
        <f>$D$128</f>
        <v>858000000</v>
      </c>
      <c r="AA133" s="3">
        <f>IFERROR(AB133/$V133,0)</f>
        <v>0.6097560975609756</v>
      </c>
      <c r="AB133" s="4">
        <f>$E$128</f>
        <v>1750000000</v>
      </c>
      <c r="AC133" s="3">
        <f>IFERROR(AD133/$V133,0)</f>
        <v>0.49128919860627179</v>
      </c>
      <c r="AD133" s="4">
        <f>$F$128</f>
        <v>1410000000</v>
      </c>
    </row>
    <row r="134" spans="1:30" ht="14">
      <c r="A134" t="s">
        <v>120</v>
      </c>
      <c r="B134" s="4">
        <v>1130000000</v>
      </c>
      <c r="C134" s="4">
        <v>1140000000</v>
      </c>
      <c r="D134" s="4">
        <v>1900000000</v>
      </c>
      <c r="E134" s="4">
        <v>1380000000</v>
      </c>
      <c r="F134" s="4">
        <v>1900000000</v>
      </c>
      <c r="H134" t="s">
        <f>$A$129</f>
        <v>113</v>
      </c>
      <c r="I134" s="3">
        <f>IFERROR(J134/$J$167,0)</f>
        <v>0.13768115942028986</v>
      </c>
      <c r="J134" s="4">
        <f>$B$129</f>
        <v>1710000000</v>
      </c>
      <c r="K134" s="3">
        <f>IFERROR(L134/$L$167,0)</f>
        <v>0.42948717948717946</v>
      </c>
      <c r="L134" s="4">
        <f>$C$129</f>
        <v>2680000000</v>
      </c>
      <c r="M134" s="3">
        <f>IFERROR(N134/$N$167,0)</f>
        <v>0.076335877862595422</v>
      </c>
      <c r="N134" s="4">
        <f>$D$129</f>
        <v>300000000</v>
      </c>
      <c r="O134" s="3">
        <f>IFERROR(P134/$P$167,0)</f>
        <v>0.18355359765051396</v>
      </c>
      <c r="P134" s="4">
        <f>$E$129</f>
        <v>1250000000</v>
      </c>
      <c r="Q134" s="3">
        <f>IFERROR(R134/$R$167,0)</f>
        <v>0.14756446991404013</v>
      </c>
      <c r="R134" s="4">
        <f>$F$129</f>
        <v>1030000000</v>
      </c>
      <c r="T134" t="s">
        <f>$A$129</f>
        <v>113</v>
      </c>
      <c r="U134" s="3">
        <f>IFERROR(V134/$V134,0)</f>
        <v>1</v>
      </c>
      <c r="V134" s="4">
        <f>$B$129</f>
        <v>1710000000</v>
      </c>
      <c r="W134" s="3">
        <f>IFERROR(X134/$V134,0)</f>
        <v>1.567251461988304</v>
      </c>
      <c r="X134" s="4">
        <f>$C$129</f>
        <v>2680000000</v>
      </c>
      <c r="Y134" s="3">
        <f>IFERROR(Z134/$V134,0)</f>
        <v>0.17543859649122806</v>
      </c>
      <c r="Z134" s="4">
        <f>$D$129</f>
        <v>300000000</v>
      </c>
      <c r="AA134" s="3">
        <f>IFERROR(AB134/$V134,0)</f>
        <v>0.73099415204678364</v>
      </c>
      <c r="AB134" s="4">
        <f>$E$129</f>
        <v>1250000000</v>
      </c>
      <c r="AC134" s="3">
        <f>IFERROR(AD134/$V134,0)</f>
        <v>0.60233918128654973</v>
      </c>
      <c r="AD134" s="4">
        <f>$F$129</f>
        <v>1030000000</v>
      </c>
    </row>
    <row r="135" spans="1:30" ht="14">
      <c r="A135" t="s">
        <v>121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H135" t="s">
        <f>$A$130</f>
        <v>114</v>
      </c>
      <c r="I135" s="3">
        <f>IFERROR(J135/$J$167,0)</f>
        <v>0.09420289855072464</v>
      </c>
      <c r="J135" s="4">
        <f>$B$130</f>
        <v>1170000000</v>
      </c>
      <c r="K135" s="3">
        <f>IFERROR(L135/$L$167,0)</f>
        <v>0.27083333333333331</v>
      </c>
      <c r="L135" s="4">
        <f>$C$130</f>
        <v>1690000000</v>
      </c>
      <c r="M135" s="3">
        <f>IFERROR(N135/$N$167,0)</f>
        <v>0.14198473282442747</v>
      </c>
      <c r="N135" s="4">
        <f>$D$130</f>
        <v>558000000</v>
      </c>
      <c r="O135" s="3">
        <f>IFERROR(P135/$P$167,0)</f>
        <v>0.073861967694566807</v>
      </c>
      <c r="P135" s="4">
        <f>$E$130</f>
        <v>503000000</v>
      </c>
      <c r="Q135" s="3">
        <f>IFERROR(R135/$R$167,0)</f>
        <v>0.054441260744985676</v>
      </c>
      <c r="R135" s="4">
        <f>$F$130</f>
        <v>380000000</v>
      </c>
      <c r="T135" t="s">
        <f>$A$130</f>
        <v>114</v>
      </c>
      <c r="U135" s="3">
        <f>IFERROR(V135/$V135,0)</f>
        <v>1</v>
      </c>
      <c r="V135" s="4">
        <f>$B$130</f>
        <v>1170000000</v>
      </c>
      <c r="W135" s="3">
        <f>IFERROR(X135/$V135,0)</f>
        <v>1.4444444444444444</v>
      </c>
      <c r="X135" s="4">
        <f>$C$130</f>
        <v>1690000000</v>
      </c>
      <c r="Y135" s="3">
        <f>IFERROR(Z135/$V135,0)</f>
        <v>0.47692307692307695</v>
      </c>
      <c r="Z135" s="4">
        <f>$D$130</f>
        <v>558000000</v>
      </c>
      <c r="AA135" s="3">
        <f>IFERROR(AB135/$V135,0)</f>
        <v>0.42991452991452994</v>
      </c>
      <c r="AB135" s="4">
        <f>$E$130</f>
        <v>503000000</v>
      </c>
      <c r="AC135" s="3">
        <f>IFERROR(AD135/$V135,0)</f>
        <v>0.3247863247863248</v>
      </c>
      <c r="AD135" s="4">
        <f>$F$130</f>
        <v>380000000</v>
      </c>
    </row>
    <row r="136" spans="1:30" ht="14">
      <c r="A136" t="s">
        <v>122</v>
      </c>
      <c r="B136" s="4">
        <v>334000000</v>
      </c>
      <c r="C136" s="4">
        <v>363000000</v>
      </c>
      <c r="D136" s="4">
        <v>257000000</v>
      </c>
      <c r="E136" s="4">
        <v>318000000</v>
      </c>
      <c r="F136" s="4">
        <v>258000000</v>
      </c>
      <c r="H136" t="s">
        <f>$A$132</f>
        <v>116</v>
      </c>
      <c r="I136" s="3">
        <f>IFERROR(J136/$J$167,0)</f>
        <v>0</v>
      </c>
      <c r="J136" s="4">
        <f>$B$132</f>
        <v>0</v>
      </c>
      <c r="K136" s="3">
        <f>IFERROR(L136/$L$167,0)</f>
        <v>0</v>
      </c>
      <c r="L136" s="4">
        <f>$C$132</f>
        <v>0</v>
      </c>
      <c r="M136" s="3">
        <f>IFERROR(N136/$N$167,0)</f>
        <v>0</v>
      </c>
      <c r="N136" s="4">
        <f>$D$132</f>
        <v>0</v>
      </c>
      <c r="O136" s="3">
        <f>IFERROR(P136/$P$167,0)</f>
        <v>0</v>
      </c>
      <c r="P136" s="4">
        <f>$E$132</f>
        <v>0</v>
      </c>
      <c r="Q136" s="3">
        <f>IFERROR(R136/$R$167,0)</f>
        <v>0</v>
      </c>
      <c r="R136" s="4">
        <f>$F$132</f>
        <v>0</v>
      </c>
      <c r="T136" t="s">
        <f>$A$132</f>
        <v>116</v>
      </c>
      <c r="U136" s="3">
        <f>IFERROR(V136/$V136,0)</f>
        <v>0</v>
      </c>
      <c r="V136" s="4">
        <f>$B$132</f>
        <v>0</v>
      </c>
      <c r="W136" s="3">
        <f>IFERROR(X136/$V136,0)</f>
        <v>0</v>
      </c>
      <c r="X136" s="4">
        <f>$C$132</f>
        <v>0</v>
      </c>
      <c r="Y136" s="3">
        <f>IFERROR(Z136/$V136,0)</f>
        <v>0</v>
      </c>
      <c r="Z136" s="4">
        <f>$D$132</f>
        <v>0</v>
      </c>
      <c r="AA136" s="3">
        <f>IFERROR(AB136/$V136,0)</f>
        <v>0</v>
      </c>
      <c r="AB136" s="4">
        <f>$E$132</f>
        <v>0</v>
      </c>
      <c r="AC136" s="3">
        <f>IFERROR(AD136/$V136,0)</f>
        <v>0</v>
      </c>
      <c r="AD136" s="4">
        <f>$F$132</f>
        <v>0</v>
      </c>
    </row>
    <row r="137" spans="1:30" ht="14">
      <c r="A137" t="s">
        <v>123</v>
      </c>
      <c r="B137" s="4">
        <v>800000000</v>
      </c>
      <c r="C137" s="4">
        <v>780000000</v>
      </c>
      <c r="D137" s="4">
        <v>1640000000</v>
      </c>
      <c r="E137" s="4">
        <v>1070000000.0000001</v>
      </c>
      <c r="F137" s="4">
        <v>1640000000</v>
      </c>
      <c r="H137" t="s">
        <f>$A$133</f>
        <v>119</v>
      </c>
      <c r="I137" s="3">
        <f>IFERROR(J137/$J$167,0)</f>
        <v>0.041787439613526572</v>
      </c>
      <c r="J137" s="4">
        <f>$B$133</f>
        <v>519000000</v>
      </c>
      <c r="K137" s="3">
        <f>IFERROR(L137/$L$167,0)</f>
        <v>0.092948717948717952</v>
      </c>
      <c r="L137" s="4">
        <f>$C$133</f>
        <v>580000000</v>
      </c>
      <c r="M137" s="3">
        <f>IFERROR(N137/$N$167,0)</f>
        <v>0.13562340966921119</v>
      </c>
      <c r="N137" s="4">
        <f>$D$133</f>
        <v>533000000</v>
      </c>
      <c r="O137" s="3">
        <f>IFERROR(P137/$P$167,0)</f>
        <v>0.078267254038179149</v>
      </c>
      <c r="P137" s="4">
        <f>$E$133</f>
        <v>533000000</v>
      </c>
      <c r="Q137" s="3">
        <f>IFERROR(R137/$R$167,0)</f>
        <v>0.078080229226361028</v>
      </c>
      <c r="R137" s="4">
        <f>$F$133</f>
        <v>545000000</v>
      </c>
      <c r="T137" t="s">
        <f>$A$133</f>
        <v>119</v>
      </c>
      <c r="U137" s="3">
        <f>IFERROR(V137/$V137,0)</f>
        <v>1</v>
      </c>
      <c r="V137" s="4">
        <f>$B$133</f>
        <v>519000000</v>
      </c>
      <c r="W137" s="3">
        <f>IFERROR(X137/$V137,0)</f>
        <v>1.117533718689788</v>
      </c>
      <c r="X137" s="4">
        <f>$C$133</f>
        <v>580000000</v>
      </c>
      <c r="Y137" s="3">
        <f>IFERROR(Z137/$V137,0)</f>
        <v>1.0269749518304432</v>
      </c>
      <c r="Z137" s="4">
        <f>$D$133</f>
        <v>533000000</v>
      </c>
      <c r="AA137" s="3">
        <f>IFERROR(AB137/$V137,0)</f>
        <v>1.0269749518304432</v>
      </c>
      <c r="AB137" s="4">
        <f>$E$133</f>
        <v>533000000</v>
      </c>
      <c r="AC137" s="3">
        <f>IFERROR(AD137/$V137,0)</f>
        <v>1.0500963391136802</v>
      </c>
      <c r="AD137" s="4">
        <f>$F$133</f>
        <v>545000000</v>
      </c>
    </row>
    <row r="138" spans="1:30" ht="14">
      <c r="A138" t="s">
        <v>124</v>
      </c>
      <c r="B138" s="4">
        <v>5600000000</v>
      </c>
      <c r="C138" s="4">
        <v>7130000000</v>
      </c>
      <c r="D138" s="4">
        <v>4110000000.0000005</v>
      </c>
      <c r="E138" s="4">
        <v>4630000000</v>
      </c>
      <c r="F138" s="4">
        <v>4860000000</v>
      </c>
      <c r="H138" t="s">
        <f>$A$134</f>
        <v>120</v>
      </c>
      <c r="I138" s="3">
        <f>IFERROR(J138/$J$167,0)</f>
        <v>0.090982286634460549</v>
      </c>
      <c r="J138" s="4">
        <f>$B$134</f>
        <v>1130000000</v>
      </c>
      <c r="K138" s="3">
        <f>IFERROR(L138/$L$167,0)</f>
        <v>0.18269230769230768</v>
      </c>
      <c r="L138" s="4">
        <f>$C$134</f>
        <v>1140000000</v>
      </c>
      <c r="M138" s="3">
        <f>IFERROR(N138/$N$167,0)</f>
        <v>0.48346055979643765</v>
      </c>
      <c r="N138" s="4">
        <f>$D$134</f>
        <v>1900000000</v>
      </c>
      <c r="O138" s="3">
        <f>IFERROR(P138/$P$167,0)</f>
        <v>0.20264317180616739</v>
      </c>
      <c r="P138" s="4">
        <f>$E$134</f>
        <v>1380000000</v>
      </c>
      <c r="Q138" s="3">
        <f>IFERROR(R138/$R$167,0)</f>
        <v>0.27220630372492838</v>
      </c>
      <c r="R138" s="4">
        <f>$F$134</f>
        <v>1900000000</v>
      </c>
      <c r="T138" t="s">
        <f>$A$134</f>
        <v>120</v>
      </c>
      <c r="U138" s="3">
        <f>IFERROR(V138/$V138,0)</f>
        <v>1</v>
      </c>
      <c r="V138" s="4">
        <f>$B$134</f>
        <v>1130000000</v>
      </c>
      <c r="W138" s="3">
        <f>IFERROR(X138/$V138,0)</f>
        <v>1.0088495575221239</v>
      </c>
      <c r="X138" s="4">
        <f>$C$134</f>
        <v>1140000000</v>
      </c>
      <c r="Y138" s="3">
        <f>IFERROR(Z138/$V138,0)</f>
        <v>1.6814159292035398</v>
      </c>
      <c r="Z138" s="4">
        <f>$D$134</f>
        <v>1900000000</v>
      </c>
      <c r="AA138" s="3">
        <f>IFERROR(AB138/$V138,0)</f>
        <v>1.2212389380530972</v>
      </c>
      <c r="AB138" s="4">
        <f>$E$134</f>
        <v>1380000000</v>
      </c>
      <c r="AC138" s="3">
        <f>IFERROR(AD138/$V138,0)</f>
        <v>1.6814159292035398</v>
      </c>
      <c r="AD138" s="4">
        <f>$F$134</f>
        <v>1900000000</v>
      </c>
    </row>
    <row r="139" spans="1:30" ht="14">
      <c r="A139" t="s">
        <v>125</v>
      </c>
      <c r="B139" s="4">
        <v>19100000000</v>
      </c>
      <c r="C139" s="4">
        <v>18190000000</v>
      </c>
      <c r="D139" s="4">
        <v>18690000000</v>
      </c>
      <c r="E139" s="4">
        <v>17750000000</v>
      </c>
      <c r="F139" s="4">
        <v>19860000000</v>
      </c>
      <c r="H139" t="s">
        <f>$A$135</f>
        <v>121</v>
      </c>
      <c r="I139" s="3">
        <f>IFERROR(J139/$J$167,0)</f>
        <v>0</v>
      </c>
      <c r="J139" s="4">
        <f>$B$135</f>
        <v>0</v>
      </c>
      <c r="K139" s="3">
        <f>IFERROR(L139/$L$167,0)</f>
        <v>0</v>
      </c>
      <c r="L139" s="4">
        <f>$C$135</f>
        <v>0</v>
      </c>
      <c r="M139" s="3">
        <f>IFERROR(N139/$N$167,0)</f>
        <v>0</v>
      </c>
      <c r="N139" s="4">
        <f>$D$135</f>
        <v>0</v>
      </c>
      <c r="O139" s="3">
        <f>IFERROR(P139/$P$167,0)</f>
        <v>0</v>
      </c>
      <c r="P139" s="4">
        <f>$E$135</f>
        <v>0</v>
      </c>
      <c r="Q139" s="3">
        <f>IFERROR(R139/$R$167,0)</f>
        <v>0</v>
      </c>
      <c r="R139" s="4">
        <f>$F$135</f>
        <v>0</v>
      </c>
      <c r="T139" t="s">
        <f>$A$135</f>
        <v>121</v>
      </c>
      <c r="U139" s="3">
        <f>IFERROR(V139/$V139,0)</f>
        <v>0</v>
      </c>
      <c r="V139" s="4">
        <f>$B$135</f>
        <v>0</v>
      </c>
      <c r="W139" s="3">
        <f>IFERROR(X139/$V139,0)</f>
        <v>0</v>
      </c>
      <c r="X139" s="4">
        <f>$C$135</f>
        <v>0</v>
      </c>
      <c r="Y139" s="3">
        <f>IFERROR(Z139/$V139,0)</f>
        <v>0</v>
      </c>
      <c r="Z139" s="4">
        <f>$D$135</f>
        <v>0</v>
      </c>
      <c r="AA139" s="3">
        <f>IFERROR(AB139/$V139,0)</f>
        <v>0</v>
      </c>
      <c r="AB139" s="4">
        <f>$E$135</f>
        <v>0</v>
      </c>
      <c r="AC139" s="3">
        <f>IFERROR(AD139/$V139,0)</f>
        <v>0</v>
      </c>
      <c r="AD139" s="4">
        <f>$F$135</f>
        <v>0</v>
      </c>
    </row>
    <row r="140" spans="1:30" ht="14">
      <c r="A140" t="s">
        <v>126</v>
      </c>
      <c r="B140" s="4">
        <v>19000000000</v>
      </c>
      <c r="C140" s="4">
        <v>18120000000</v>
      </c>
      <c r="D140" s="4">
        <v>18690000000</v>
      </c>
      <c r="E140" s="4">
        <v>17700000000</v>
      </c>
      <c r="F140" s="4">
        <v>19570000000</v>
      </c>
      <c r="H140" t="s">
        <f>$A$136</f>
        <v>122</v>
      </c>
      <c r="I140" s="3">
        <f>IFERROR(J140/$J$167,0)</f>
        <v>0.026892109500805152</v>
      </c>
      <c r="J140" s="4">
        <f>$B$136</f>
        <v>334000000</v>
      </c>
      <c r="K140" s="3">
        <f>IFERROR(L140/$L$167,0)</f>
        <v>0.058173076923076925</v>
      </c>
      <c r="L140" s="4">
        <f>$C$136</f>
        <v>363000000</v>
      </c>
      <c r="M140" s="3">
        <f>IFERROR(N140/$N$167,0)</f>
        <v>0.065394402035623411</v>
      </c>
      <c r="N140" s="4">
        <f>$D$136</f>
        <v>257000000</v>
      </c>
      <c r="O140" s="3">
        <f>IFERROR(P140/$P$167,0)</f>
        <v>0.046696035242290747</v>
      </c>
      <c r="P140" s="4">
        <f>$E$136</f>
        <v>318000000</v>
      </c>
      <c r="Q140" s="3">
        <f>IFERROR(R140/$R$167,0)</f>
        <v>0.036962750716332378</v>
      </c>
      <c r="R140" s="4">
        <f>$F$136</f>
        <v>258000000</v>
      </c>
      <c r="T140" t="s">
        <f>$A$136</f>
        <v>122</v>
      </c>
      <c r="U140" s="3">
        <f>IFERROR(V140/$V140,0)</f>
        <v>1</v>
      </c>
      <c r="V140" s="4">
        <f>$B$136</f>
        <v>334000000</v>
      </c>
      <c r="W140" s="3">
        <f>IFERROR(X140/$V140,0)</f>
        <v>1.0868263473053892</v>
      </c>
      <c r="X140" s="4">
        <f>$C$136</f>
        <v>363000000</v>
      </c>
      <c r="Y140" s="3">
        <f>IFERROR(Z140/$V140,0)</f>
        <v>0.76946107784431139</v>
      </c>
      <c r="Z140" s="4">
        <f>$D$136</f>
        <v>257000000</v>
      </c>
      <c r="AA140" s="3">
        <f>IFERROR(AB140/$V140,0)</f>
        <v>0.95209580838323349</v>
      </c>
      <c r="AB140" s="4">
        <f>$E$136</f>
        <v>318000000</v>
      </c>
      <c r="AC140" s="3">
        <f>IFERROR(AD140/$V140,0)</f>
        <v>0.77245508982035926</v>
      </c>
      <c r="AD140" s="4">
        <f>$F$136</f>
        <v>258000000</v>
      </c>
    </row>
    <row r="141" spans="1:30" ht="14">
      <c r="A141" t="s">
        <v>127</v>
      </c>
      <c r="B141" s="4">
        <v>19000000000</v>
      </c>
      <c r="C141" s="4">
        <v>18120000000</v>
      </c>
      <c r="D141" s="4">
        <v>18690000000</v>
      </c>
      <c r="E141" s="4">
        <v>17700000000</v>
      </c>
      <c r="F141" s="4">
        <v>19570000000</v>
      </c>
      <c r="H141" t="s">
        <f>$A$137</f>
        <v>123</v>
      </c>
      <c r="I141" s="3">
        <f>IFERROR(J141/$J$167,0)</f>
        <v>0.064412238325281798</v>
      </c>
      <c r="J141" s="4">
        <f>$B$137</f>
        <v>800000000</v>
      </c>
      <c r="K141" s="3">
        <f>IFERROR(L141/$L$167,0)</f>
        <v>0.125</v>
      </c>
      <c r="L141" s="4">
        <f>$C$137</f>
        <v>780000000</v>
      </c>
      <c r="M141" s="3">
        <f>IFERROR(N141/$N$167,0)</f>
        <v>0.41730279898218831</v>
      </c>
      <c r="N141" s="4">
        <f>$D$137</f>
        <v>1640000000</v>
      </c>
      <c r="O141" s="3">
        <f>IFERROR(P141/$P$167,0)</f>
        <v>0.15712187958883997</v>
      </c>
      <c r="P141" s="4">
        <f>$E$137</f>
        <v>1070000000.0000001</v>
      </c>
      <c r="Q141" s="3">
        <f>IFERROR(R141/$R$167,0)</f>
        <v>0.23495702005730659</v>
      </c>
      <c r="R141" s="4">
        <f>$F$137</f>
        <v>1640000000</v>
      </c>
      <c r="T141" t="s">
        <f>$A$137</f>
        <v>123</v>
      </c>
      <c r="U141" s="3">
        <f>IFERROR(V141/$V141,0)</f>
        <v>1</v>
      </c>
      <c r="V141" s="4">
        <f>$B$137</f>
        <v>800000000</v>
      </c>
      <c r="W141" s="3">
        <f>IFERROR(X141/$V141,0)</f>
        <v>0.97499999999999998</v>
      </c>
      <c r="X141" s="4">
        <f>$C$137</f>
        <v>780000000</v>
      </c>
      <c r="Y141" s="3">
        <f>IFERROR(Z141/$V141,0)</f>
        <v>2.0499999999999998</v>
      </c>
      <c r="Z141" s="4">
        <f>$D$137</f>
        <v>1640000000</v>
      </c>
      <c r="AA141" s="3">
        <f>IFERROR(AB141/$V141,0)</f>
        <v>1.3375000000000001</v>
      </c>
      <c r="AB141" s="4">
        <f>$E$137</f>
        <v>1070000000.0000001</v>
      </c>
      <c r="AC141" s="3">
        <f>IFERROR(AD141/$V141,0)</f>
        <v>2.0499999999999998</v>
      </c>
      <c r="AD141" s="4">
        <f>$F$137</f>
        <v>1640000000</v>
      </c>
    </row>
    <row r="142" spans="1:30" ht="14">
      <c r="A142" t="s">
        <v>128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H142" t="s">
        <f>$A$138</f>
        <v>124</v>
      </c>
      <c r="I142" s="3">
        <f>IFERROR(J142/$J$167,0)</f>
        <v>0.45088566827697263</v>
      </c>
      <c r="J142" s="4">
        <f>$B$138</f>
        <v>5600000000</v>
      </c>
      <c r="K142" s="3">
        <f>IFERROR(L142/$L$167,0)</f>
        <v>1.1426282051282051</v>
      </c>
      <c r="L142" s="4">
        <f>$C$138</f>
        <v>7130000000</v>
      </c>
      <c r="M142" s="3">
        <f>IFERROR(N142/$N$167,0)</f>
        <v>1.0458015267175573</v>
      </c>
      <c r="N142" s="4">
        <f>$D$138</f>
        <v>4110000000.0000005</v>
      </c>
      <c r="O142" s="3">
        <f>IFERROR(P142/$P$167,0)</f>
        <v>0.67988252569750363</v>
      </c>
      <c r="P142" s="4">
        <f>$E$138</f>
        <v>4630000000</v>
      </c>
      <c r="Q142" s="3">
        <f>IFERROR(R142/$R$167,0)</f>
        <v>0.69627507163323787</v>
      </c>
      <c r="R142" s="4">
        <f>$F$138</f>
        <v>4860000000</v>
      </c>
      <c r="T142" t="s">
        <f>$A$138</f>
        <v>124</v>
      </c>
      <c r="U142" s="3">
        <f>IFERROR(V142/$V142,0)</f>
        <v>1</v>
      </c>
      <c r="V142" s="4">
        <f>$B$138</f>
        <v>5600000000</v>
      </c>
      <c r="W142" s="3">
        <f>IFERROR(X142/$V142,0)</f>
        <v>1.2732142857142856</v>
      </c>
      <c r="X142" s="4">
        <f>$C$138</f>
        <v>7130000000</v>
      </c>
      <c r="Y142" s="3">
        <f>IFERROR(Z142/$V142,0)</f>
        <v>0.73392857142857149</v>
      </c>
      <c r="Z142" s="4">
        <f>$D$138</f>
        <v>4110000000.0000005</v>
      </c>
      <c r="AA142" s="3">
        <f>IFERROR(AB142/$V142,0)</f>
        <v>0.82678571428571423</v>
      </c>
      <c r="AB142" s="4">
        <f>$E$138</f>
        <v>4630000000</v>
      </c>
      <c r="AC142" s="3">
        <f>IFERROR(AD142/$V142,0)</f>
        <v>0.86785714285714288</v>
      </c>
      <c r="AD142" s="4">
        <f>$F$138</f>
        <v>4860000000</v>
      </c>
    </row>
    <row r="143" spans="1:30" ht="14">
      <c r="A143" t="s">
        <v>129</v>
      </c>
      <c r="B143" s="4">
        <v>100000000</v>
      </c>
      <c r="C143" s="4">
        <v>75000000</v>
      </c>
      <c r="D143" s="4">
        <v>0</v>
      </c>
      <c r="E143" s="4">
        <v>55000000</v>
      </c>
      <c r="F143" s="4">
        <v>45000000</v>
      </c>
      <c r="H143" t="s">
        <f>$A$139</f>
        <v>125</v>
      </c>
      <c r="I143" s="3">
        <f>IFERROR(J143/$J$167,0)</f>
        <v>1.537842190016103</v>
      </c>
      <c r="J143" s="4">
        <f>$B$139</f>
        <v>19100000000</v>
      </c>
      <c r="K143" s="3">
        <f>IFERROR(L143/$L$167,0)</f>
        <v>2.9150641025641026</v>
      </c>
      <c r="L143" s="4">
        <f>$C$139</f>
        <v>18190000000</v>
      </c>
      <c r="M143" s="3">
        <f>IFERROR(N143/$N$167,0)</f>
        <v>4.7557251908396942</v>
      </c>
      <c r="N143" s="4">
        <f>$D$139</f>
        <v>18690000000</v>
      </c>
      <c r="O143" s="3">
        <f>IFERROR(P143/$P$167,0)</f>
        <v>2.6064610866372981</v>
      </c>
      <c r="P143" s="4">
        <f>$E$139</f>
        <v>17750000000</v>
      </c>
      <c r="Q143" s="3">
        <f>IFERROR(R143/$R$167,0)</f>
        <v>2.8452722063037248</v>
      </c>
      <c r="R143" s="4">
        <f>$F$139</f>
        <v>19860000000</v>
      </c>
      <c r="T143" t="s">
        <f>$A$139</f>
        <v>125</v>
      </c>
      <c r="U143" s="3">
        <f>IFERROR(V143/$V143,0)</f>
        <v>1</v>
      </c>
      <c r="V143" s="4">
        <f>$B$139</f>
        <v>19100000000</v>
      </c>
      <c r="W143" s="3">
        <f>IFERROR(X143/$V143,0)</f>
        <v>0.95235602094240834</v>
      </c>
      <c r="X143" s="4">
        <f>$C$139</f>
        <v>18190000000</v>
      </c>
      <c r="Y143" s="3">
        <f>IFERROR(Z143/$V143,0)</f>
        <v>0.97853403141361261</v>
      </c>
      <c r="Z143" s="4">
        <f>$D$139</f>
        <v>18690000000</v>
      </c>
      <c r="AA143" s="3">
        <f>IFERROR(AB143/$V143,0)</f>
        <v>0.9293193717277487</v>
      </c>
      <c r="AB143" s="4">
        <f>$E$139</f>
        <v>17750000000</v>
      </c>
      <c r="AC143" s="3">
        <f>IFERROR(AD143/$V143,0)</f>
        <v>1.0397905759162305</v>
      </c>
      <c r="AD143" s="4">
        <f>$F$139</f>
        <v>19860000000</v>
      </c>
    </row>
    <row r="144" spans="1:30" ht="14">
      <c r="A144" t="s">
        <v>130</v>
      </c>
      <c r="B144" s="4">
        <v>5660000000</v>
      </c>
      <c r="C144" s="4">
        <v>5200000000</v>
      </c>
      <c r="D144" s="4">
        <v>4550000000</v>
      </c>
      <c r="E144" s="4">
        <v>3720000000</v>
      </c>
      <c r="F144" s="4">
        <v>3230000000</v>
      </c>
      <c r="H144" t="s">
        <f>$A$140</f>
        <v>126</v>
      </c>
      <c r="I144" s="3">
        <f>IFERROR(J144/$J$167,0)</f>
        <v>1.5297906602254427</v>
      </c>
      <c r="J144" s="4">
        <f>$B$140</f>
        <v>19000000000</v>
      </c>
      <c r="K144" s="3">
        <f>IFERROR(L144/$L$167,0)</f>
        <v>2.9038461538461537</v>
      </c>
      <c r="L144" s="4">
        <f>$C$140</f>
        <v>18120000000</v>
      </c>
      <c r="M144" s="3">
        <f>IFERROR(N144/$N$167,0)</f>
        <v>4.7557251908396942</v>
      </c>
      <c r="N144" s="4">
        <f>$D$140</f>
        <v>18690000000</v>
      </c>
      <c r="O144" s="3">
        <f>IFERROR(P144/$P$167,0)</f>
        <v>2.5991189427312777</v>
      </c>
      <c r="P144" s="4">
        <f>$E$140</f>
        <v>17700000000</v>
      </c>
      <c r="Q144" s="3">
        <f>IFERROR(R144/$R$167,0)</f>
        <v>2.803724928366762</v>
      </c>
      <c r="R144" s="4">
        <f>$F$140</f>
        <v>19570000000</v>
      </c>
      <c r="T144" t="s">
        <f>$A$140</f>
        <v>126</v>
      </c>
      <c r="U144" s="3">
        <f>IFERROR(V144/$V144,0)</f>
        <v>1</v>
      </c>
      <c r="V144" s="4">
        <f>$B$140</f>
        <v>19000000000</v>
      </c>
      <c r="W144" s="3">
        <f>IFERROR(X144/$V144,0)</f>
        <v>0.9536842105263158</v>
      </c>
      <c r="X144" s="4">
        <f>$C$140</f>
        <v>18120000000</v>
      </c>
      <c r="Y144" s="3">
        <f>IFERROR(Z144/$V144,0)</f>
        <v>0.98368421052631583</v>
      </c>
      <c r="Z144" s="4">
        <f>$D$140</f>
        <v>18690000000</v>
      </c>
      <c r="AA144" s="3">
        <f>IFERROR(AB144/$V144,0)</f>
        <v>0.93157894736842106</v>
      </c>
      <c r="AB144" s="4">
        <f>$E$140</f>
        <v>17700000000</v>
      </c>
      <c r="AC144" s="3">
        <f>IFERROR(AD144/$V144,0)</f>
        <v>1.03</v>
      </c>
      <c r="AD144" s="4">
        <f>$F$140</f>
        <v>19570000000</v>
      </c>
    </row>
    <row r="145" spans="1:30" ht="14">
      <c r="A145" t="s">
        <v>131</v>
      </c>
      <c r="B145" s="4">
        <v>6770000000</v>
      </c>
      <c r="C145" s="4">
        <v>3770000000</v>
      </c>
      <c r="D145" s="4">
        <v>3170000000</v>
      </c>
      <c r="E145" s="4">
        <v>2500000000</v>
      </c>
      <c r="F145" s="4">
        <v>2850000000</v>
      </c>
      <c r="H145" t="s">
        <f>$A$141</f>
        <v>127</v>
      </c>
      <c r="I145" s="3">
        <f>IFERROR(J145/$J$167,0)</f>
        <v>1.5297906602254427</v>
      </c>
      <c r="J145" s="4">
        <f>$B$141</f>
        <v>19000000000</v>
      </c>
      <c r="K145" s="3">
        <f>IFERROR(L145/$L$167,0)</f>
        <v>2.9038461538461537</v>
      </c>
      <c r="L145" s="4">
        <f>$C$141</f>
        <v>18120000000</v>
      </c>
      <c r="M145" s="3">
        <f>IFERROR(N145/$N$167,0)</f>
        <v>4.7557251908396942</v>
      </c>
      <c r="N145" s="4">
        <f>$D$141</f>
        <v>18690000000</v>
      </c>
      <c r="O145" s="3">
        <f>IFERROR(P145/$P$167,0)</f>
        <v>2.5991189427312777</v>
      </c>
      <c r="P145" s="4">
        <f>$E$141</f>
        <v>17700000000</v>
      </c>
      <c r="Q145" s="3">
        <f>IFERROR(R145/$R$167,0)</f>
        <v>2.803724928366762</v>
      </c>
      <c r="R145" s="4">
        <f>$F$141</f>
        <v>19570000000</v>
      </c>
      <c r="T145" t="s">
        <f>$A$141</f>
        <v>127</v>
      </c>
      <c r="U145" s="3">
        <f>IFERROR(V145/$V145,0)</f>
        <v>1</v>
      </c>
      <c r="V145" s="4">
        <f>$B$141</f>
        <v>19000000000</v>
      </c>
      <c r="W145" s="3">
        <f>IFERROR(X145/$V145,0)</f>
        <v>0.9536842105263158</v>
      </c>
      <c r="X145" s="4">
        <f>$C$141</f>
        <v>18120000000</v>
      </c>
      <c r="Y145" s="3">
        <f>IFERROR(Z145/$V145,0)</f>
        <v>0.98368421052631583</v>
      </c>
      <c r="Z145" s="4">
        <f>$D$141</f>
        <v>18690000000</v>
      </c>
      <c r="AA145" s="3">
        <f>IFERROR(AB145/$V145,0)</f>
        <v>0.93157894736842106</v>
      </c>
      <c r="AB145" s="4">
        <f>$E$141</f>
        <v>17700000000</v>
      </c>
      <c r="AC145" s="3">
        <f>IFERROR(AD145/$V145,0)</f>
        <v>1.03</v>
      </c>
      <c r="AD145" s="4">
        <f>$F$141</f>
        <v>19570000000</v>
      </c>
    </row>
    <row r="146" spans="1:30" ht="14">
      <c r="A146" t="s">
        <v>132</v>
      </c>
      <c r="B146" s="4">
        <v>6770000000</v>
      </c>
      <c r="C146" s="4">
        <v>3770000000</v>
      </c>
      <c r="D146" s="4">
        <v>3170000000</v>
      </c>
      <c r="E146" s="4">
        <v>2500000000</v>
      </c>
      <c r="F146" s="4">
        <v>2850000000</v>
      </c>
      <c r="H146" t="s">
        <f>$A$142</f>
        <v>128</v>
      </c>
      <c r="I146" s="3">
        <f>IFERROR(J146/$J$167,0)</f>
        <v>0</v>
      </c>
      <c r="J146" s="4">
        <f>$B$142</f>
        <v>0</v>
      </c>
      <c r="K146" s="3">
        <f>IFERROR(L146/$L$167,0)</f>
        <v>0</v>
      </c>
      <c r="L146" s="4">
        <f>$C$142</f>
        <v>0</v>
      </c>
      <c r="M146" s="3">
        <f>IFERROR(N146/$N$167,0)</f>
        <v>0</v>
      </c>
      <c r="N146" s="4">
        <f>$D$142</f>
        <v>0</v>
      </c>
      <c r="O146" s="3">
        <f>IFERROR(P146/$P$167,0)</f>
        <v>0</v>
      </c>
      <c r="P146" s="4">
        <f>$E$142</f>
        <v>0</v>
      </c>
      <c r="Q146" s="3">
        <f>IFERROR(R146/$R$167,0)</f>
        <v>0</v>
      </c>
      <c r="R146" s="4">
        <f>$F$142</f>
        <v>0</v>
      </c>
      <c r="T146" t="s">
        <f>$A$142</f>
        <v>128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0</v>
      </c>
      <c r="AC146" s="3">
        <f>IFERROR(AD146/$V146,0)</f>
        <v>0</v>
      </c>
      <c r="AD146" s="4">
        <f>$F$142</f>
        <v>0</v>
      </c>
    </row>
    <row r="147" spans="1:30" ht="14">
      <c r="A147" t="s">
        <v>133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H147" t="s">
        <f>$A$143</f>
        <v>129</v>
      </c>
      <c r="I147" s="3">
        <f>IFERROR(J147/$J$167,0)</f>
        <v>0.0080515297906602248</v>
      </c>
      <c r="J147" s="4">
        <f>$B$143</f>
        <v>100000000</v>
      </c>
      <c r="K147" s="3">
        <f>IFERROR(L147/$L$167,0)</f>
        <v>0.01201923076923077</v>
      </c>
      <c r="L147" s="4">
        <f>$C$143</f>
        <v>75000000</v>
      </c>
      <c r="M147" s="3">
        <f>IFERROR(N147/$N$167,0)</f>
        <v>0</v>
      </c>
      <c r="N147" s="4">
        <f>$D$143</f>
        <v>0</v>
      </c>
      <c r="O147" s="3">
        <f>IFERROR(P147/$P$167,0)</f>
        <v>0.0080763582966226141</v>
      </c>
      <c r="P147" s="4">
        <f>$E$143</f>
        <v>55000000</v>
      </c>
      <c r="Q147" s="3">
        <f>IFERROR(R147/$R$167,0)</f>
        <v>0.0064469914040114614</v>
      </c>
      <c r="R147" s="4">
        <f>$F$143</f>
        <v>45000000</v>
      </c>
      <c r="T147" t="s">
        <f>$A$143</f>
        <v>129</v>
      </c>
      <c r="U147" s="3">
        <f>IFERROR(V147/$V147,0)</f>
        <v>1</v>
      </c>
      <c r="V147" s="4">
        <f>$B$143</f>
        <v>100000000</v>
      </c>
      <c r="W147" s="3">
        <f>IFERROR(X147/$V147,0)</f>
        <v>0.75</v>
      </c>
      <c r="X147" s="4">
        <f>$C$143</f>
        <v>75000000</v>
      </c>
      <c r="Y147" s="3">
        <f>IFERROR(Z147/$V147,0)</f>
        <v>0</v>
      </c>
      <c r="Z147" s="4">
        <f>$D$143</f>
        <v>0</v>
      </c>
      <c r="AA147" s="3">
        <f>IFERROR(AB147/$V147,0)</f>
        <v>0.55000000000000004</v>
      </c>
      <c r="AB147" s="4">
        <f>$E$143</f>
        <v>55000000</v>
      </c>
      <c r="AC147" s="3">
        <f>IFERROR(AD147/$V147,0)</f>
        <v>0.45000000000000001</v>
      </c>
      <c r="AD147" s="4">
        <f>$F$143</f>
        <v>45000000</v>
      </c>
    </row>
    <row r="148" spans="1:30" ht="14">
      <c r="A148" t="s">
        <v>134</v>
      </c>
      <c r="B148" s="4">
        <v>2540000000</v>
      </c>
      <c r="C148" s="4">
        <v>2620000000</v>
      </c>
      <c r="D148" s="4">
        <v>7820000000</v>
      </c>
      <c r="E148" s="4">
        <v>4640000000</v>
      </c>
      <c r="F148" s="4">
        <v>4530000000</v>
      </c>
      <c r="H148" t="s">
        <f>$A$144</f>
        <v>130</v>
      </c>
      <c r="I148" s="3">
        <f>IFERROR(J148/$J$167,0)</f>
        <v>0.45571658615136879</v>
      </c>
      <c r="J148" s="4">
        <f>$B$144</f>
        <v>5660000000</v>
      </c>
      <c r="K148" s="3">
        <f>IFERROR(L148/$L$167,0)</f>
        <v>0.83333333333333337</v>
      </c>
      <c r="L148" s="4">
        <f>$C$144</f>
        <v>5200000000</v>
      </c>
      <c r="M148" s="3">
        <f>IFERROR(N148/$N$167,0)</f>
        <v>1.1577608142493638</v>
      </c>
      <c r="N148" s="4">
        <f>$D$144</f>
        <v>4550000000</v>
      </c>
      <c r="O148" s="3">
        <f>IFERROR(P148/$P$167,0)</f>
        <v>0.54625550660792954</v>
      </c>
      <c r="P148" s="4">
        <f>$E$144</f>
        <v>3720000000</v>
      </c>
      <c r="Q148" s="3">
        <f>IFERROR(R148/$R$167,0)</f>
        <v>0.46275071633237824</v>
      </c>
      <c r="R148" s="4">
        <f>$F$144</f>
        <v>3230000000</v>
      </c>
      <c r="T148" t="s">
        <f>$A$144</f>
        <v>130</v>
      </c>
      <c r="U148" s="3">
        <f>IFERROR(V148/$V148,0)</f>
        <v>1</v>
      </c>
      <c r="V148" s="4">
        <f>$B$144</f>
        <v>5660000000</v>
      </c>
      <c r="W148" s="3">
        <f>IFERROR(X148/$V148,0)</f>
        <v>0.91872791519434627</v>
      </c>
      <c r="X148" s="4">
        <f>$C$144</f>
        <v>5200000000</v>
      </c>
      <c r="Y148" s="3">
        <f>IFERROR(Z148/$V148,0)</f>
        <v>0.80388692579505305</v>
      </c>
      <c r="Z148" s="4">
        <f>$D$144</f>
        <v>4550000000</v>
      </c>
      <c r="AA148" s="3">
        <f>IFERROR(AB148/$V148,0)</f>
        <v>0.65724381625441697</v>
      </c>
      <c r="AB148" s="4">
        <f>$E$144</f>
        <v>3720000000</v>
      </c>
      <c r="AC148" s="3">
        <f>IFERROR(AD148/$V148,0)</f>
        <v>0.57067137809187274</v>
      </c>
      <c r="AD148" s="4">
        <f>$F$144</f>
        <v>3230000000</v>
      </c>
    </row>
    <row r="149" spans="1:30" ht="14">
      <c r="A149" t="s">
        <v>135</v>
      </c>
      <c r="B149" s="4">
        <v>1750000000</v>
      </c>
      <c r="C149" s="4">
        <v>1870000000</v>
      </c>
      <c r="D149" s="4">
        <v>7820000000</v>
      </c>
      <c r="E149" s="4">
        <v>4640000000</v>
      </c>
      <c r="F149" s="4">
        <v>4530000000</v>
      </c>
      <c r="H149" t="s">
        <f>$A$145</f>
        <v>131</v>
      </c>
      <c r="I149" s="3">
        <f>IFERROR(J149/$J$167,0)</f>
        <v>0.54508856682769724</v>
      </c>
      <c r="J149" s="4">
        <f>$B$145</f>
        <v>6770000000</v>
      </c>
      <c r="K149" s="3">
        <f>IFERROR(L149/$L$167,0)</f>
        <v>0.60416666666666663</v>
      </c>
      <c r="L149" s="4">
        <f>$C$145</f>
        <v>3770000000</v>
      </c>
      <c r="M149" s="3">
        <f>IFERROR(N149/$N$167,0)</f>
        <v>0.80661577608142498</v>
      </c>
      <c r="N149" s="4">
        <f>$D$145</f>
        <v>3170000000</v>
      </c>
      <c r="O149" s="3">
        <f>IFERROR(P149/$P$167,0)</f>
        <v>0.36710719530102792</v>
      </c>
      <c r="P149" s="4">
        <f>$E$145</f>
        <v>2500000000</v>
      </c>
      <c r="Q149" s="3">
        <f>IFERROR(R149/$R$167,0)</f>
        <v>0.40830945558739257</v>
      </c>
      <c r="R149" s="4">
        <f>$F$145</f>
        <v>2850000000</v>
      </c>
      <c r="T149" t="s">
        <f>$A$145</f>
        <v>131</v>
      </c>
      <c r="U149" s="3">
        <f>IFERROR(V149/$V149,0)</f>
        <v>1</v>
      </c>
      <c r="V149" s="4">
        <f>$B$145</f>
        <v>6770000000</v>
      </c>
      <c r="W149" s="3">
        <f>IFERROR(X149/$V149,0)</f>
        <v>0.55686853766617428</v>
      </c>
      <c r="X149" s="4">
        <f>$C$145</f>
        <v>3770000000</v>
      </c>
      <c r="Y149" s="3">
        <f>IFERROR(Z149/$V149,0)</f>
        <v>0.46824224519940916</v>
      </c>
      <c r="Z149" s="4">
        <f>$D$145</f>
        <v>3170000000</v>
      </c>
      <c r="AA149" s="3">
        <f>IFERROR(AB149/$V149,0)</f>
        <v>0.36927621861152143</v>
      </c>
      <c r="AB149" s="4">
        <f>$E$145</f>
        <v>2500000000</v>
      </c>
      <c r="AC149" s="3">
        <f>IFERROR(AD149/$V149,0)</f>
        <v>0.42097488921713444</v>
      </c>
      <c r="AD149" s="4">
        <f>$F$145</f>
        <v>2850000000</v>
      </c>
    </row>
    <row r="150" spans="1:30" ht="14">
      <c r="A150" t="s">
        <v>136</v>
      </c>
      <c r="B150" s="4">
        <v>791000000</v>
      </c>
      <c r="C150" s="4">
        <v>757000000</v>
      </c>
      <c r="D150" s="4">
        <v>0</v>
      </c>
      <c r="E150" s="4">
        <v>0</v>
      </c>
      <c r="F150" s="4">
        <v>0</v>
      </c>
      <c r="H150" t="s">
        <f>$A$146</f>
        <v>132</v>
      </c>
      <c r="I150" s="3">
        <f>IFERROR(J150/$J$167,0)</f>
        <v>0.54508856682769724</v>
      </c>
      <c r="J150" s="4">
        <f>$B$146</f>
        <v>6770000000</v>
      </c>
      <c r="K150" s="3">
        <f>IFERROR(L150/$L$167,0)</f>
        <v>0.60416666666666663</v>
      </c>
      <c r="L150" s="4">
        <f>$C$146</f>
        <v>3770000000</v>
      </c>
      <c r="M150" s="3">
        <f>IFERROR(N150/$N$167,0)</f>
        <v>0.80661577608142498</v>
      </c>
      <c r="N150" s="4">
        <f>$D$146</f>
        <v>3170000000</v>
      </c>
      <c r="O150" s="3">
        <f>IFERROR(P150/$P$167,0)</f>
        <v>0.36710719530102792</v>
      </c>
      <c r="P150" s="4">
        <f>$E$146</f>
        <v>2500000000</v>
      </c>
      <c r="Q150" s="3">
        <f>IFERROR(R150/$R$167,0)</f>
        <v>0.40830945558739257</v>
      </c>
      <c r="R150" s="4">
        <f>$F$146</f>
        <v>2850000000</v>
      </c>
      <c r="T150" t="s">
        <f>$A$146</f>
        <v>132</v>
      </c>
      <c r="U150" s="3">
        <f>IFERROR(V150/$V150,0)</f>
        <v>1</v>
      </c>
      <c r="V150" s="4">
        <f>$B$146</f>
        <v>6770000000</v>
      </c>
      <c r="W150" s="3">
        <f>IFERROR(X150/$V150,0)</f>
        <v>0.55686853766617428</v>
      </c>
      <c r="X150" s="4">
        <f>$C$146</f>
        <v>3770000000</v>
      </c>
      <c r="Y150" s="3">
        <f>IFERROR(Z150/$V150,0)</f>
        <v>0.46824224519940916</v>
      </c>
      <c r="Z150" s="4">
        <f>$D$146</f>
        <v>3170000000</v>
      </c>
      <c r="AA150" s="3">
        <f>IFERROR(AB150/$V150,0)</f>
        <v>0.36927621861152143</v>
      </c>
      <c r="AB150" s="4">
        <f>$E$146</f>
        <v>2500000000</v>
      </c>
      <c r="AC150" s="3">
        <f>IFERROR(AD150/$V150,0)</f>
        <v>0.42097488921713444</v>
      </c>
      <c r="AD150" s="4">
        <f>$F$146</f>
        <v>2850000000</v>
      </c>
    </row>
    <row r="151" spans="1:30" ht="14">
      <c r="A151" t="s">
        <v>137</v>
      </c>
      <c r="B151" s="4">
        <v>39670000000</v>
      </c>
      <c r="C151" s="4">
        <v>36910000000</v>
      </c>
      <c r="D151" s="4">
        <v>38330000000</v>
      </c>
      <c r="E151" s="4">
        <v>33250000000</v>
      </c>
      <c r="F151" s="4">
        <v>35330000000</v>
      </c>
      <c r="H151" t="s">
        <f>$A$147</f>
        <v>133</v>
      </c>
      <c r="I151" s="3">
        <f>IFERROR(J151/$J$167,0)</f>
        <v>0</v>
      </c>
      <c r="J151" s="4">
        <f>$B$147</f>
        <v>0</v>
      </c>
      <c r="K151" s="3">
        <f>IFERROR(L151/$L$167,0)</f>
        <v>0</v>
      </c>
      <c r="L151" s="4">
        <f>$C$147</f>
        <v>0</v>
      </c>
      <c r="M151" s="3">
        <f>IFERROR(N151/$N$167,0)</f>
        <v>0</v>
      </c>
      <c r="N151" s="4">
        <f>$D$147</f>
        <v>0</v>
      </c>
      <c r="O151" s="3">
        <f>IFERROR(P151/$P$167,0)</f>
        <v>0</v>
      </c>
      <c r="P151" s="4">
        <f>$E$147</f>
        <v>0</v>
      </c>
      <c r="Q151" s="3">
        <f>IFERROR(R151/$R$167,0)</f>
        <v>0</v>
      </c>
      <c r="R151" s="4">
        <f>$F$147</f>
        <v>0</v>
      </c>
      <c r="T151" t="s">
        <f>$A$147</f>
        <v>133</v>
      </c>
      <c r="U151" s="3">
        <f>IFERROR(V151/$V151,0)</f>
        <v>0</v>
      </c>
      <c r="V151" s="4">
        <f>$B$147</f>
        <v>0</v>
      </c>
      <c r="W151" s="3">
        <f>IFERROR(X151/$V151,0)</f>
        <v>0</v>
      </c>
      <c r="X151" s="4">
        <f>$C$147</f>
        <v>0</v>
      </c>
      <c r="Y151" s="3">
        <f>IFERROR(Z151/$V151,0)</f>
        <v>0</v>
      </c>
      <c r="Z151" s="4">
        <f>$D$147</f>
        <v>0</v>
      </c>
      <c r="AA151" s="3">
        <f>IFERROR(AB151/$V151,0)</f>
        <v>0</v>
      </c>
      <c r="AB151" s="4">
        <f>$E$147</f>
        <v>0</v>
      </c>
      <c r="AC151" s="3">
        <f>IFERROR(AD151/$V151,0)</f>
        <v>0</v>
      </c>
      <c r="AD151" s="4">
        <f>$F$147</f>
        <v>0</v>
      </c>
    </row>
    <row r="152" spans="1:30" ht="14">
      <c r="A152" t="s">
        <v>138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134</v>
      </c>
      <c r="I152" s="3">
        <f>IFERROR(J152/$J$167,0)</f>
        <v>0.20450885668276972</v>
      </c>
      <c r="J152" s="4">
        <f>$B$148</f>
        <v>2540000000</v>
      </c>
      <c r="K152" s="3">
        <f>IFERROR(L152/$L$167,0)</f>
        <v>0.41987179487179488</v>
      </c>
      <c r="L152" s="4">
        <f>$C$148</f>
        <v>2620000000</v>
      </c>
      <c r="M152" s="3">
        <f>IFERROR(N152/$N$167,0)</f>
        <v>1.9898218829516539</v>
      </c>
      <c r="N152" s="4">
        <f>$D$148</f>
        <v>7820000000</v>
      </c>
      <c r="O152" s="3">
        <f>IFERROR(P152/$P$167,0)</f>
        <v>0.68135095447870775</v>
      </c>
      <c r="P152" s="4">
        <f>$E$148</f>
        <v>4640000000</v>
      </c>
      <c r="Q152" s="3">
        <f>IFERROR(R152/$R$167,0)</f>
        <v>0.64899713467048714</v>
      </c>
      <c r="R152" s="4">
        <f>$F$148</f>
        <v>4530000000</v>
      </c>
      <c r="T152" t="s">
        <f>$A$148</f>
        <v>134</v>
      </c>
      <c r="U152" s="3">
        <f>IFERROR(V152/$V152,0)</f>
        <v>1</v>
      </c>
      <c r="V152" s="4">
        <f>$B$148</f>
        <v>2540000000</v>
      </c>
      <c r="W152" s="3">
        <f>IFERROR(X152/$V152,0)</f>
        <v>1.0314960629921259</v>
      </c>
      <c r="X152" s="4">
        <f>$C$148</f>
        <v>2620000000</v>
      </c>
      <c r="Y152" s="3">
        <f>IFERROR(Z152/$V152,0)</f>
        <v>3.0787401574803148</v>
      </c>
      <c r="Z152" s="4">
        <f>$D$148</f>
        <v>7820000000</v>
      </c>
      <c r="AA152" s="3">
        <f>IFERROR(AB152/$V152,0)</f>
        <v>1.8267716535433072</v>
      </c>
      <c r="AB152" s="4">
        <f>$E$148</f>
        <v>4640000000</v>
      </c>
      <c r="AC152" s="3">
        <f>IFERROR(AD152/$V152,0)</f>
        <v>1.7834645669291338</v>
      </c>
      <c r="AD152" s="4">
        <f>$F$148</f>
        <v>4530000000</v>
      </c>
    </row>
    <row r="153" spans="1:30" ht="14">
      <c r="A153" t="s">
        <v>139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135</v>
      </c>
      <c r="I153" s="3">
        <f>IFERROR(J153/$J$167,0)</f>
        <v>0.14090177133655393</v>
      </c>
      <c r="J153" s="4">
        <f>$B$149</f>
        <v>1750000000</v>
      </c>
      <c r="K153" s="3">
        <f>IFERROR(L153/$L$167,0)</f>
        <v>0.29967948717948717</v>
      </c>
      <c r="L153" s="4">
        <f>$C$149</f>
        <v>1870000000</v>
      </c>
      <c r="M153" s="3">
        <f>IFERROR(N153/$N$167,0)</f>
        <v>1.9898218829516539</v>
      </c>
      <c r="N153" s="4">
        <f>$D$149</f>
        <v>7820000000</v>
      </c>
      <c r="O153" s="3">
        <f>IFERROR(P153/$P$167,0)</f>
        <v>0.68135095447870775</v>
      </c>
      <c r="P153" s="4">
        <f>$E$149</f>
        <v>4640000000</v>
      </c>
      <c r="Q153" s="3">
        <f>IFERROR(R153/$R$167,0)</f>
        <v>0.64899713467048714</v>
      </c>
      <c r="R153" s="4">
        <f>$F$149</f>
        <v>4530000000</v>
      </c>
      <c r="T153" t="s">
        <f>$A$149</f>
        <v>135</v>
      </c>
      <c r="U153" s="3">
        <f>IFERROR(V153/$V153,0)</f>
        <v>1</v>
      </c>
      <c r="V153" s="4">
        <f>$B$149</f>
        <v>1750000000</v>
      </c>
      <c r="W153" s="3">
        <f>IFERROR(X153/$V153,0)</f>
        <v>1.0685714285714285</v>
      </c>
      <c r="X153" s="4">
        <f>$C$149</f>
        <v>1870000000</v>
      </c>
      <c r="Y153" s="3">
        <f>IFERROR(Z153/$V153,0)</f>
        <v>4.4685714285714289</v>
      </c>
      <c r="Z153" s="4">
        <f>$D$149</f>
        <v>7820000000</v>
      </c>
      <c r="AA153" s="3">
        <f>IFERROR(AB153/$V153,0)</f>
        <v>2.6514285714285712</v>
      </c>
      <c r="AB153" s="4">
        <f>$E$149</f>
        <v>4640000000</v>
      </c>
      <c r="AC153" s="3">
        <f>IFERROR(AD153/$V153,0)</f>
        <v>2.5885714285714285</v>
      </c>
      <c r="AD153" s="4">
        <f>$F$149</f>
        <v>4530000000</v>
      </c>
    </row>
    <row r="154" spans="1:30" ht="14">
      <c r="A154" t="s">
        <v>140</v>
      </c>
      <c r="B154" s="4">
        <v>0</v>
      </c>
      <c r="C154" s="4">
        <v>0</v>
      </c>
      <c r="D154" s="4">
        <v>0</v>
      </c>
      <c r="E154" s="4">
        <v>71000000</v>
      </c>
      <c r="F154" s="4">
        <v>0</v>
      </c>
      <c r="H154" t="s">
        <f>$A$150</f>
        <v>136</v>
      </c>
      <c r="I154" s="3">
        <f>IFERROR(J154/$J$167,0)</f>
        <v>0.063687600644122377</v>
      </c>
      <c r="J154" s="4">
        <f>$B$150</f>
        <v>791000000</v>
      </c>
      <c r="K154" s="3">
        <f>IFERROR(L154/$L$167,0)</f>
        <v>0.12131410256410256</v>
      </c>
      <c r="L154" s="4">
        <f>$C$150</f>
        <v>757000000</v>
      </c>
      <c r="M154" s="3">
        <f>IFERROR(N154/$N$167,0)</f>
        <v>0</v>
      </c>
      <c r="N154" s="4">
        <f>$D$150</f>
        <v>0</v>
      </c>
      <c r="O154" s="3">
        <f>IFERROR(P154/$P$167,0)</f>
        <v>0</v>
      </c>
      <c r="P154" s="4">
        <f>$E$150</f>
        <v>0</v>
      </c>
      <c r="Q154" s="3">
        <f>IFERROR(R154/$R$167,0)</f>
        <v>0</v>
      </c>
      <c r="R154" s="4">
        <f>$F$150</f>
        <v>0</v>
      </c>
      <c r="T154" t="s">
        <f>$A$150</f>
        <v>136</v>
      </c>
      <c r="U154" s="3">
        <f>IFERROR(V154/$V154,0)</f>
        <v>1</v>
      </c>
      <c r="V154" s="4">
        <f>$B$150</f>
        <v>791000000</v>
      </c>
      <c r="W154" s="3">
        <f>IFERROR(X154/$V154,0)</f>
        <v>0.95701643489254107</v>
      </c>
      <c r="X154" s="4">
        <f>$C$150</f>
        <v>757000000</v>
      </c>
      <c r="Y154" s="3">
        <f>IFERROR(Z154/$V154,0)</f>
        <v>0</v>
      </c>
      <c r="Z154" s="4">
        <f>$D$150</f>
        <v>0</v>
      </c>
      <c r="AA154" s="3">
        <f>IFERROR(AB154/$V154,0)</f>
        <v>0</v>
      </c>
      <c r="AB154" s="4">
        <f>$E$150</f>
        <v>0</v>
      </c>
      <c r="AC154" s="3">
        <f>IFERROR(AD154/$V154,0)</f>
        <v>0</v>
      </c>
      <c r="AD154" s="4">
        <f>$F$150</f>
        <v>0</v>
      </c>
    </row>
    <row r="155" spans="1:30" ht="14">
      <c r="A155" t="s">
        <v>141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137</v>
      </c>
      <c r="I155" s="3">
        <f>IFERROR(J155/$J$167,0)</f>
        <v>3.1940418679549114</v>
      </c>
      <c r="J155" s="4">
        <f>$B$151</f>
        <v>39670000000</v>
      </c>
      <c r="K155" s="3">
        <f>IFERROR(L155/$L$167,0)</f>
        <v>5.9150641025641022</v>
      </c>
      <c r="L155" s="4">
        <f>$C$151</f>
        <v>36910000000</v>
      </c>
      <c r="M155" s="3">
        <f>IFERROR(N155/$N$167,0)</f>
        <v>9.7531806615776073</v>
      </c>
      <c r="N155" s="4">
        <f>$D$151</f>
        <v>38330000000</v>
      </c>
      <c r="O155" s="3">
        <f>IFERROR(P155/$P$167,0)</f>
        <v>4.882525697503671</v>
      </c>
      <c r="P155" s="4">
        <f>$E$151</f>
        <v>33250000000</v>
      </c>
      <c r="Q155" s="3">
        <f>IFERROR(R155/$R$167,0)</f>
        <v>5.0616045845272204</v>
      </c>
      <c r="R155" s="4">
        <f>$F$151</f>
        <v>35330000000</v>
      </c>
      <c r="T155" t="s">
        <f>$A$151</f>
        <v>137</v>
      </c>
      <c r="U155" s="3">
        <f>IFERROR(V155/$V155,0)</f>
        <v>1</v>
      </c>
      <c r="V155" s="4">
        <f>$B$151</f>
        <v>39670000000</v>
      </c>
      <c r="W155" s="3">
        <f>IFERROR(X155/$V155,0)</f>
        <v>0.93042601462062013</v>
      </c>
      <c r="X155" s="4">
        <f>$C$151</f>
        <v>36910000000</v>
      </c>
      <c r="Y155" s="3">
        <f>IFERROR(Z155/$V155,0)</f>
        <v>0.96622132593899668</v>
      </c>
      <c r="Z155" s="4">
        <f>$D$151</f>
        <v>38330000000</v>
      </c>
      <c r="AA155" s="3">
        <f>IFERROR(AB155/$V155,0)</f>
        <v>0.83816486009579028</v>
      </c>
      <c r="AB155" s="4">
        <f>$E$151</f>
        <v>33250000000</v>
      </c>
      <c r="AC155" s="3">
        <f>IFERROR(AD155/$V155,0)</f>
        <v>0.89059742878749681</v>
      </c>
      <c r="AD155" s="4">
        <f>$F$151</f>
        <v>35330000000</v>
      </c>
    </row>
    <row r="156" spans="1:30" ht="14">
      <c r="A156" t="s">
        <v>142</v>
      </c>
      <c r="B156" s="4">
        <v>0</v>
      </c>
      <c r="C156" s="4">
        <v>0</v>
      </c>
      <c r="D156" s="4">
        <v>0</v>
      </c>
      <c r="E156" s="4">
        <v>71000000</v>
      </c>
      <c r="F156" s="4">
        <v>0</v>
      </c>
      <c r="H156" t="s">
        <f>$A$153</f>
        <v>139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139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30" ht="14">
      <c r="A157" t="s">
        <v>143</v>
      </c>
      <c r="B157" s="4">
        <v>12420000000</v>
      </c>
      <c r="C157" s="4">
        <v>6240000000</v>
      </c>
      <c r="D157" s="4">
        <v>3930000000</v>
      </c>
      <c r="E157" s="4">
        <v>6740000000</v>
      </c>
      <c r="F157" s="4">
        <v>6980000000</v>
      </c>
      <c r="H157" t="s">
        <f>$A$154</f>
        <v>140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0.010425844346549192</v>
      </c>
      <c r="P157" s="4">
        <f>$E$154</f>
        <v>71000000</v>
      </c>
      <c r="Q157" s="3">
        <f>IFERROR(R157/$R$167,0)</f>
        <v>0</v>
      </c>
      <c r="R157" s="4">
        <f>$F$154</f>
        <v>0</v>
      </c>
      <c r="T157" t="s">
        <f>$A$154</f>
        <v>140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71000000</v>
      </c>
      <c r="AC157" s="3">
        <f>IFERROR(AD157/$V157,0)</f>
        <v>0</v>
      </c>
      <c r="AD157" s="4">
        <f>$F$154</f>
        <v>0</v>
      </c>
    </row>
    <row r="158" spans="1:30" ht="14">
      <c r="A158" t="s">
        <v>144</v>
      </c>
      <c r="B158" s="4">
        <v>42000000</v>
      </c>
      <c r="C158" s="4">
        <v>44000000</v>
      </c>
      <c r="D158" s="4">
        <v>44000000</v>
      </c>
      <c r="E158" s="4">
        <v>51000000</v>
      </c>
      <c r="F158" s="4">
        <v>54000000</v>
      </c>
      <c r="H158" t="s">
        <f>$A$155</f>
        <v>141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</v>
      </c>
      <c r="R158" s="4">
        <f>$F$155</f>
        <v>0</v>
      </c>
      <c r="T158" t="s">
        <f>$A$155</f>
        <v>141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30" ht="14">
      <c r="A159" t="s">
        <v>145</v>
      </c>
      <c r="B159" s="4">
        <v>2260000000</v>
      </c>
      <c r="C159" s="4">
        <v>-4530000000</v>
      </c>
      <c r="D159" s="4">
        <v>-6260000000</v>
      </c>
      <c r="E159" s="4">
        <v>-4880000000</v>
      </c>
      <c r="F159" s="4">
        <v>-3970000000</v>
      </c>
      <c r="H159" t="s">
        <f>$A$156</f>
        <v>142</v>
      </c>
      <c r="I159" s="3">
        <f>IFERROR(J159/$J$167,0)</f>
        <v>0</v>
      </c>
      <c r="J159" s="4">
        <f>$B$156</f>
        <v>0</v>
      </c>
      <c r="K159" s="3">
        <f>IFERROR(L159/$L$167,0)</f>
        <v>0</v>
      </c>
      <c r="L159" s="4">
        <f>$C$156</f>
        <v>0</v>
      </c>
      <c r="M159" s="3">
        <f>IFERROR(N159/$N$167,0)</f>
        <v>0</v>
      </c>
      <c r="N159" s="4">
        <f>$D$156</f>
        <v>0</v>
      </c>
      <c r="O159" s="3">
        <f>IFERROR(P159/$P$167,0)</f>
        <v>0.010425844346549192</v>
      </c>
      <c r="P159" s="4">
        <f>$E$156</f>
        <v>71000000</v>
      </c>
      <c r="Q159" s="3">
        <f>IFERROR(R159/$R$167,0)</f>
        <v>0</v>
      </c>
      <c r="R159" s="4">
        <f>$F$156</f>
        <v>0</v>
      </c>
      <c r="T159" t="s">
        <f>$A$156</f>
        <v>142</v>
      </c>
      <c r="U159" s="3">
        <f>IFERROR(V159/$V159,0)</f>
        <v>0</v>
      </c>
      <c r="V159" s="4">
        <f>$B$156</f>
        <v>0</v>
      </c>
      <c r="W159" s="3">
        <f>IFERROR(X159/$V159,0)</f>
        <v>0</v>
      </c>
      <c r="X159" s="4">
        <f>$C$156</f>
        <v>0</v>
      </c>
      <c r="Y159" s="3">
        <f>IFERROR(Z159/$V159,0)</f>
        <v>0</v>
      </c>
      <c r="Z159" s="4">
        <f>$D$156</f>
        <v>0</v>
      </c>
      <c r="AA159" s="3">
        <f>IFERROR(AB159/$V159,0)</f>
        <v>0</v>
      </c>
      <c r="AB159" s="4">
        <f>$E$156</f>
        <v>71000000</v>
      </c>
      <c r="AC159" s="3">
        <f>IFERROR(AD159/$V159,0)</f>
        <v>0</v>
      </c>
      <c r="AD159" s="4">
        <f>$F$156</f>
        <v>0</v>
      </c>
    </row>
    <row r="160" spans="1:30" ht="14">
      <c r="A160" t="s">
        <v>146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144</v>
      </c>
      <c r="I160" s="3">
        <f>IFERROR(J160/$J$167,0)</f>
        <v>0.0033816425120772949</v>
      </c>
      <c r="J160" s="4">
        <f>$B$158</f>
        <v>42000000</v>
      </c>
      <c r="K160" s="3">
        <f>IFERROR(L160/$L$167,0)</f>
        <v>0.0070512820512820514</v>
      </c>
      <c r="L160" s="4">
        <f>$C$158</f>
        <v>44000000</v>
      </c>
      <c r="M160" s="3">
        <f>IFERROR(N160/$N$167,0)</f>
        <v>0.011195928753180661</v>
      </c>
      <c r="N160" s="4">
        <f>$D$158</f>
        <v>44000000</v>
      </c>
      <c r="O160" s="3">
        <f>IFERROR(P160/$P$167,0)</f>
        <v>0.0074889867841409687</v>
      </c>
      <c r="P160" s="4">
        <f>$E$158</f>
        <v>51000000</v>
      </c>
      <c r="Q160" s="3">
        <f>IFERROR(R160/$R$167,0)</f>
        <v>0.0077363896848137532</v>
      </c>
      <c r="R160" s="4">
        <f>$F$158</f>
        <v>54000000</v>
      </c>
      <c r="T160" t="s">
        <f>$A$158</f>
        <v>144</v>
      </c>
      <c r="U160" s="3">
        <f>IFERROR(V160/$V160,0)</f>
        <v>1</v>
      </c>
      <c r="V160" s="4">
        <f>$B$158</f>
        <v>42000000</v>
      </c>
      <c r="W160" s="3">
        <f>IFERROR(X160/$V160,0)</f>
        <v>1.0476190476190477</v>
      </c>
      <c r="X160" s="4">
        <f>$C$158</f>
        <v>44000000</v>
      </c>
      <c r="Y160" s="3">
        <f>IFERROR(Z160/$V160,0)</f>
        <v>1.0476190476190477</v>
      </c>
      <c r="Z160" s="4">
        <f>$D$158</f>
        <v>44000000</v>
      </c>
      <c r="AA160" s="3">
        <f>IFERROR(AB160/$V160,0)</f>
        <v>1.2142857142857142</v>
      </c>
      <c r="AB160" s="4">
        <f>$E$158</f>
        <v>51000000</v>
      </c>
      <c r="AC160" s="3">
        <f>IFERROR(AD160/$V160,0)</f>
        <v>1.2857142857142858</v>
      </c>
      <c r="AD160" s="4">
        <f>$F$158</f>
        <v>54000000</v>
      </c>
    </row>
    <row r="161" spans="1:30" ht="14">
      <c r="A161" t="s">
        <v>147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H161" t="s">
        <f>$A$159</f>
        <v>145</v>
      </c>
      <c r="I161" s="3">
        <f>IFERROR(J161/$J$167,0)</f>
        <v>0.1819645732689211</v>
      </c>
      <c r="J161" s="4">
        <f>$B$159</f>
        <v>2260000000</v>
      </c>
      <c r="K161" s="3">
        <f>IFERROR(L161/$L$167,0)</f>
        <v>-0.72596153846153844</v>
      </c>
      <c r="L161" s="4">
        <f>$C$159</f>
        <v>-4530000000</v>
      </c>
      <c r="M161" s="3">
        <f>IFERROR(N161/$N$167,0)</f>
        <v>-1.5928753180661577</v>
      </c>
      <c r="N161" s="4">
        <f>$D$159</f>
        <v>-6260000000</v>
      </c>
      <c r="O161" s="3">
        <f>IFERROR(P161/$P$167,0)</f>
        <v>-0.71659324522760648</v>
      </c>
      <c r="P161" s="4">
        <f>$E$159</f>
        <v>-4880000000</v>
      </c>
      <c r="Q161" s="3">
        <f>IFERROR(R161/$R$167,0)</f>
        <v>-0.56876790830945556</v>
      </c>
      <c r="R161" s="4">
        <f>$F$159</f>
        <v>-3970000000</v>
      </c>
      <c r="T161" t="s">
        <f>$A$159</f>
        <v>145</v>
      </c>
      <c r="U161" s="3">
        <f>IFERROR(V161/$V161,0)</f>
        <v>1</v>
      </c>
      <c r="V161" s="4">
        <f>$B$159</f>
        <v>2260000000</v>
      </c>
      <c r="W161" s="3">
        <f>IFERROR(X161/$V161,0)</f>
        <v>-2.0044247787610621</v>
      </c>
      <c r="X161" s="4">
        <f>$C$159</f>
        <v>-4530000000</v>
      </c>
      <c r="Y161" s="3">
        <f>IFERROR(Z161/$V161,0)</f>
        <v>-2.7699115044247788</v>
      </c>
      <c r="Z161" s="4">
        <f>$D$159</f>
        <v>-6260000000</v>
      </c>
      <c r="AA161" s="3">
        <f>IFERROR(AB161/$V161,0)</f>
        <v>-2.1592920353982299</v>
      </c>
      <c r="AB161" s="4">
        <f>$E$159</f>
        <v>-4880000000</v>
      </c>
      <c r="AC161" s="3">
        <f>IFERROR(AD161/$V161,0)</f>
        <v>-1.7566371681415929</v>
      </c>
      <c r="AD161" s="4">
        <f>$F$159</f>
        <v>-3970000000</v>
      </c>
    </row>
    <row r="162" spans="1:30" ht="14">
      <c r="A162" t="s">
        <v>148</v>
      </c>
      <c r="B162" s="4">
        <v>18000000</v>
      </c>
      <c r="C162" s="4">
        <v>52000000</v>
      </c>
      <c r="D162" s="4">
        <v>67000000</v>
      </c>
      <c r="E162" s="4">
        <v>0</v>
      </c>
      <c r="F162" s="4">
        <v>0</v>
      </c>
      <c r="H162" t="s">
        <f>$A$162</f>
        <v>148</v>
      </c>
      <c r="I162" s="3">
        <f>IFERROR(J162/$J$167,0)</f>
        <v>0.0014492753623188406</v>
      </c>
      <c r="J162" s="4">
        <f>$B$162</f>
        <v>18000000</v>
      </c>
      <c r="K162" s="3">
        <f>IFERROR(L162/$L$167,0)</f>
        <v>0.0083333333333333332</v>
      </c>
      <c r="L162" s="4">
        <f>$C$162</f>
        <v>52000000</v>
      </c>
      <c r="M162" s="3">
        <f>IFERROR(N162/$N$167,0)</f>
        <v>0.017048346055979643</v>
      </c>
      <c r="N162" s="4">
        <f>$D$162</f>
        <v>67000000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148</v>
      </c>
      <c r="U162" s="3">
        <f>IFERROR(V162/$V162,0)</f>
        <v>1</v>
      </c>
      <c r="V162" s="4">
        <f>$B$162</f>
        <v>18000000</v>
      </c>
      <c r="W162" s="3">
        <f>IFERROR(X162/$V162,0)</f>
        <v>2.8888888888888888</v>
      </c>
      <c r="X162" s="4">
        <f>$C$162</f>
        <v>52000000</v>
      </c>
      <c r="Y162" s="3">
        <f>IFERROR(Z162/$V162,0)</f>
        <v>3.7222222222222223</v>
      </c>
      <c r="Z162" s="4">
        <f>$D$162</f>
        <v>67000000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30" ht="14">
      <c r="A163" t="s">
        <v>149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149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149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30" ht="14">
      <c r="A164" t="s">
        <v>150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151</v>
      </c>
      <c r="I164" s="3">
        <f>IFERROR(J164/$J$167,0)</f>
        <v>0</v>
      </c>
      <c r="J164" s="4">
        <f>$B$165</f>
        <v>0</v>
      </c>
      <c r="K164" s="3">
        <f>IFERROR(L164/$L$167,0)</f>
        <v>0</v>
      </c>
      <c r="L164" s="4">
        <f>$C$165</f>
        <v>0</v>
      </c>
      <c r="M164" s="3">
        <f>IFERROR(N164/$N$167,0)</f>
        <v>0</v>
      </c>
      <c r="N164" s="4">
        <f>$D$165</f>
        <v>0</v>
      </c>
      <c r="O164" s="3">
        <f>IFERROR(P164/$P$167,0)</f>
        <v>0</v>
      </c>
      <c r="P164" s="4">
        <f>$E$165</f>
        <v>0</v>
      </c>
      <c r="Q164" s="3">
        <f>IFERROR(R164/$R$167,0)</f>
        <v>0</v>
      </c>
      <c r="R164" s="4">
        <f>$F$165</f>
        <v>0</v>
      </c>
      <c r="T164" t="s">
        <f>$A$165</f>
        <v>151</v>
      </c>
      <c r="U164" s="3">
        <f>IFERROR(V164/$V164,0)</f>
        <v>0</v>
      </c>
      <c r="V164" s="4">
        <f>$B$165</f>
        <v>0</v>
      </c>
      <c r="W164" s="3">
        <f>IFERROR(X164/$V164,0)</f>
        <v>0</v>
      </c>
      <c r="X164" s="4">
        <f>$C$165</f>
        <v>0</v>
      </c>
      <c r="Y164" s="3">
        <f>IFERROR(Z164/$V164,0)</f>
        <v>0</v>
      </c>
      <c r="Z164" s="4">
        <f>$D$165</f>
        <v>0</v>
      </c>
      <c r="AA164" s="3">
        <f>IFERROR(AB164/$V164,0)</f>
        <v>0</v>
      </c>
      <c r="AB164" s="4">
        <f>$E$165</f>
        <v>0</v>
      </c>
      <c r="AC164" s="3">
        <f>IFERROR(AD164/$V164,0)</f>
        <v>0</v>
      </c>
      <c r="AD164" s="4">
        <f>$F$165</f>
        <v>0</v>
      </c>
    </row>
    <row r="165" spans="1:30" ht="14">
      <c r="A165" t="s">
        <v>151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H165" t="s">
        <f>$A$167</f>
        <v>154</v>
      </c>
      <c r="I165" s="3">
        <f>IFERROR(J165/$J$167,0)</f>
        <v>0</v>
      </c>
      <c r="J165" s="4">
        <f>$B$167</f>
        <v>0</v>
      </c>
      <c r="K165" s="3">
        <f>IFERROR(L165/$L$167,0)</f>
        <v>0</v>
      </c>
      <c r="L165" s="4">
        <f>$C$167</f>
        <v>0</v>
      </c>
      <c r="M165" s="3">
        <f>IFERROR(N165/$N$167,0)</f>
        <v>0</v>
      </c>
      <c r="N165" s="4">
        <f>$D$167</f>
        <v>0</v>
      </c>
      <c r="O165" s="3">
        <f>IFERROR(P165/$P$167,0)</f>
        <v>0</v>
      </c>
      <c r="P165" s="4">
        <f>$E$167</f>
        <v>0</v>
      </c>
      <c r="Q165" s="3">
        <f>IFERROR(R165/$R$167,0)</f>
        <v>0</v>
      </c>
      <c r="R165" s="4">
        <f>$F$167</f>
        <v>0</v>
      </c>
      <c r="T165" t="s">
        <f>$A$167</f>
        <v>154</v>
      </c>
      <c r="U165" s="3">
        <f>IFERROR(V165/$V165,0)</f>
        <v>0</v>
      </c>
      <c r="V165" s="4">
        <f>$B$167</f>
        <v>0</v>
      </c>
      <c r="W165" s="3">
        <f>IFERROR(X165/$V165,0)</f>
        <v>0</v>
      </c>
      <c r="X165" s="4">
        <f>$C$167</f>
        <v>0</v>
      </c>
      <c r="Y165" s="3">
        <f>IFERROR(Z165/$V165,0)</f>
        <v>0</v>
      </c>
      <c r="Z165" s="4">
        <f>$D$167</f>
        <v>0</v>
      </c>
      <c r="AA165" s="3">
        <f>IFERROR(AB165/$V165,0)</f>
        <v>0</v>
      </c>
      <c r="AB165" s="4">
        <f>$E$167</f>
        <v>0</v>
      </c>
      <c r="AC165" s="3">
        <f>IFERROR(AD165/$V165,0)</f>
        <v>0</v>
      </c>
      <c r="AD165" s="4">
        <f>$F$167</f>
        <v>0</v>
      </c>
    </row>
    <row r="166" spans="1:30" ht="14">
      <c r="A166" t="s">
        <v>152</v>
      </c>
      <c r="B166" s="4">
        <v>12420000000</v>
      </c>
      <c r="C166" s="4">
        <v>6240000000</v>
      </c>
      <c r="D166" s="4">
        <v>3930000000</v>
      </c>
      <c r="E166" s="4">
        <v>6810000000</v>
      </c>
      <c r="F166" s="4">
        <v>6980000000</v>
      </c>
      <c r="H166" t="s">
        <f>$A$168</f>
        <v>153</v>
      </c>
      <c r="I166" s="3">
        <f>IFERROR(J166/$J$167,0)</f>
        <v>8.0515297906602257e-05</v>
      </c>
      <c r="J166" s="4">
        <f>$B$168</f>
        <v>1000000</v>
      </c>
      <c r="K166" s="3">
        <f>IFERROR(L166/$L$167,0)</f>
        <v>0</v>
      </c>
      <c r="L166" s="4">
        <f>$C$168</f>
        <v>0</v>
      </c>
      <c r="M166" s="3">
        <f>IFERROR(N166/$N$167,0)</f>
        <v>0</v>
      </c>
      <c r="N166" s="4">
        <f>$D$168</f>
        <v>0</v>
      </c>
      <c r="O166" s="3">
        <f>IFERROR(P166/$P$167,0)</f>
        <v>0</v>
      </c>
      <c r="P166" s="4">
        <f>$E$168</f>
        <v>0</v>
      </c>
      <c r="Q166" s="3">
        <f>IFERROR(R166/$R$167,0)</f>
        <v>0</v>
      </c>
      <c r="R166" s="4">
        <f>$F$168</f>
        <v>0</v>
      </c>
      <c r="T166" t="s">
        <f>$A$168</f>
        <v>153</v>
      </c>
      <c r="U166" s="3">
        <f>IFERROR(V166/$V166,0)</f>
        <v>1</v>
      </c>
      <c r="V166" s="4">
        <f>$B$168</f>
        <v>1000000</v>
      </c>
      <c r="W166" s="3">
        <f>IFERROR(X166/$V166,0)</f>
        <v>0</v>
      </c>
      <c r="X166" s="4">
        <f>$C$168</f>
        <v>0</v>
      </c>
      <c r="Y166" s="3">
        <f>IFERROR(Z166/$V166,0)</f>
        <v>0</v>
      </c>
      <c r="Z166" s="4">
        <f>$D$168</f>
        <v>0</v>
      </c>
      <c r="AA166" s="3">
        <f>IFERROR(AB166/$V166,0)</f>
        <v>0</v>
      </c>
      <c r="AB166" s="4">
        <f>$E$168</f>
        <v>0</v>
      </c>
      <c r="AC166" s="3">
        <f>IFERROR(AD166/$V166,0)</f>
        <v>0</v>
      </c>
      <c r="AD166" s="4">
        <f>$F$168</f>
        <v>0</v>
      </c>
    </row>
    <row r="167" spans="1:30" ht="14">
      <c r="A167" t="s">
        <v>154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H167" t="s">
        <f>$A$169</f>
        <v>155</v>
      </c>
      <c r="I167" s="3">
        <f>IFERROR(J167/$J$167,0)</f>
        <v>1</v>
      </c>
      <c r="J167" s="4">
        <f>$B$169</f>
        <v>12420000000</v>
      </c>
      <c r="K167" s="3">
        <f>IFERROR(L167/$L$167,0)</f>
        <v>1</v>
      </c>
      <c r="L167" s="4">
        <f>$C$169</f>
        <v>6240000000</v>
      </c>
      <c r="M167" s="3">
        <f>IFERROR(N167/$N$167,0)</f>
        <v>1</v>
      </c>
      <c r="N167" s="4">
        <f>$D$169</f>
        <v>3930000000</v>
      </c>
      <c r="O167" s="3">
        <f>IFERROR(P167/$P$167,0)</f>
        <v>1</v>
      </c>
      <c r="P167" s="4">
        <f>$E$169</f>
        <v>6810000000</v>
      </c>
      <c r="Q167" s="3">
        <f>IFERROR(R167/$R$167,0)</f>
        <v>1</v>
      </c>
      <c r="R167" s="4">
        <f>$F$169</f>
        <v>6980000000</v>
      </c>
      <c r="T167" t="s">
        <f>$A$169</f>
        <v>155</v>
      </c>
      <c r="U167" s="3">
        <f>IFERROR(V167/$V167,0)</f>
        <v>1</v>
      </c>
      <c r="V167" s="4">
        <f>$B$169</f>
        <v>12420000000</v>
      </c>
      <c r="W167" s="3">
        <f>IFERROR(X167/$V167,0)</f>
        <v>0.50241545893719808</v>
      </c>
      <c r="X167" s="4">
        <f>$C$169</f>
        <v>6240000000</v>
      </c>
      <c r="Y167" s="3">
        <f>IFERROR(Z167/$V167,0)</f>
        <v>0.31642512077294688</v>
      </c>
      <c r="Z167" s="4">
        <f>$D$169</f>
        <v>3930000000</v>
      </c>
      <c r="AA167" s="3">
        <f>IFERROR(AB167/$V167,0)</f>
        <v>0.54830917874396135</v>
      </c>
      <c r="AB167" s="4">
        <f>$E$169</f>
        <v>6810000000</v>
      </c>
      <c r="AC167" s="3">
        <f>IFERROR(AD167/$V167,0)</f>
        <v>0.56199677938808379</v>
      </c>
      <c r="AD167" s="4">
        <f>$F$169</f>
        <v>6980000000</v>
      </c>
    </row>
    <row r="168" spans="1:30" ht="13.23529411764706">
      <c r="A168" t="s">
        <v>153</v>
      </c>
      <c r="B168" s="4">
        <v>1000000</v>
      </c>
      <c r="C168" s="4">
        <v>0</v>
      </c>
      <c r="D168" s="4">
        <v>0</v>
      </c>
      <c r="E168" s="4">
        <v>0</v>
      </c>
      <c r="F168" s="4">
        <v>0</v>
      </c>
    </row>
    <row r="169" spans="1:30" ht="13.23529411764706">
      <c r="A169" t="s">
        <v>155</v>
      </c>
      <c r="B169" s="4">
        <v>12420000000</v>
      </c>
      <c r="C169" s="4">
        <v>6240000000</v>
      </c>
      <c r="D169" s="4">
        <v>3930000000</v>
      </c>
      <c r="E169" s="4">
        <v>6810000000</v>
      </c>
      <c r="F169" s="4">
        <v>6980000000</v>
      </c>
    </row>
    <row r="170" spans="1:30" ht="13.23529411764706">
      <c r="A170" t="s">
        <v>156</v>
      </c>
      <c r="B170" s="4">
        <v>52090000000</v>
      </c>
      <c r="C170" s="4">
        <v>43150000000</v>
      </c>
      <c r="D170" s="4">
        <v>42260000000</v>
      </c>
      <c r="E170" s="4">
        <v>40060000000</v>
      </c>
      <c r="F170" s="4">
        <v>42300000000</v>
      </c>
    </row>
    <row r="177" spans="1:30" ht="14">
      <c r="H177" s="2" t="s">
        <v>158</v>
      </c>
      <c r="I177" s="9">
        <v>2015</v>
      </c>
      <c r="J177" s="9">
        <f>$B$90</f>
        <v>2015</v>
      </c>
      <c r="K177" s="9">
        <v>2016</v>
      </c>
      <c r="L177" s="9">
        <f>$C$90</f>
        <v>2016</v>
      </c>
      <c r="M177" s="9">
        <v>2017</v>
      </c>
      <c r="N177" s="9">
        <f>$D$90</f>
        <v>2017</v>
      </c>
      <c r="O177" s="9">
        <v>2018</v>
      </c>
      <c r="P177" s="9">
        <f>$E$90</f>
        <v>2018</v>
      </c>
      <c r="Q177" s="9">
        <v>2019</v>
      </c>
      <c r="R177" s="9">
        <f>$F$90</f>
        <v>2019</v>
      </c>
      <c r="T177" s="2" t="s">
        <v>159</v>
      </c>
      <c r="U177" s="9">
        <v>2015</v>
      </c>
      <c r="V177" s="9">
        <f>$B$90</f>
        <v>2015</v>
      </c>
      <c r="W177" s="9">
        <v>2016</v>
      </c>
      <c r="X177" s="9">
        <f>$C$90</f>
        <v>2016</v>
      </c>
      <c r="Y177" s="9">
        <v>2017</v>
      </c>
      <c r="Z177" s="9">
        <f>$D$90</f>
        <v>2017</v>
      </c>
      <c r="AA177" s="9">
        <v>2018</v>
      </c>
      <c r="AB177" s="9">
        <f>$E$90</f>
        <v>2018</v>
      </c>
      <c r="AC177" s="9">
        <v>2019</v>
      </c>
      <c r="AD177" s="9">
        <f>$F$90</f>
        <v>2019</v>
      </c>
    </row>
    <row r="178" spans="1:30" ht="14">
      <c r="A178" t="s">
        <v>157</v>
      </c>
      <c r="B178">
        <v>2015</v>
      </c>
      <c r="C178">
        <v>2016</v>
      </c>
      <c r="D178">
        <v>2017</v>
      </c>
      <c r="E178">
        <v>2018</v>
      </c>
      <c r="F178">
        <v>2019</v>
      </c>
      <c r="H178" t="s">
        <f>A27</f>
        <v>14</v>
      </c>
      <c r="I178" s="3">
        <f>IFERROR(J178/$J$178,0)</f>
        <v>1</v>
      </c>
      <c r="J178" s="4">
        <f>B27</f>
        <v>14870000000</v>
      </c>
      <c r="K178" s="3">
        <f>IFERROR(L178/$L$178,0)</f>
        <v>1</v>
      </c>
      <c r="L178" s="4">
        <f>C27</f>
        <v>14320000000</v>
      </c>
      <c r="M178" s="3">
        <f>IFERROR(N178/$N$178,0)</f>
        <v>1</v>
      </c>
      <c r="N178" s="4">
        <f>D27</f>
        <v>10930000000</v>
      </c>
      <c r="O178" s="3">
        <f>IFERROR(P178/$P$178,0)</f>
        <v>1</v>
      </c>
      <c r="P178" s="4">
        <f>E27</f>
        <v>11260000000</v>
      </c>
      <c r="Q178" s="3">
        <f>IFERROR(R178/$R$178,0)</f>
        <v>1</v>
      </c>
      <c r="R178" s="4">
        <f>F27</f>
        <v>11040000000</v>
      </c>
      <c r="T178" t="s">
        <f>A27</f>
        <v>14</v>
      </c>
      <c r="U178" s="3">
        <f>IFERROR(V178/$V178,0)</f>
        <v>1</v>
      </c>
      <c r="V178" s="4">
        <f>B27</f>
        <v>14870000000</v>
      </c>
      <c r="W178" s="3">
        <f>IFERROR(X178/$V178,0)</f>
        <v>0.96301277740416946</v>
      </c>
      <c r="X178" s="4">
        <f>C27</f>
        <v>14320000000</v>
      </c>
      <c r="Y178" s="3">
        <f>IFERROR(Z178/$V178,0)</f>
        <v>0.73503698722259581</v>
      </c>
      <c r="Z178" s="4">
        <f>D27</f>
        <v>10930000000</v>
      </c>
      <c r="AA178" s="3">
        <f>IFERROR(AB178/$V178,0)</f>
        <v>0.75722932078009419</v>
      </c>
      <c r="AB178" s="4">
        <f>E27</f>
        <v>11260000000</v>
      </c>
      <c r="AC178" s="3">
        <f>IFERROR(AD178/$V178,0)</f>
        <v>0.74243443174176194</v>
      </c>
      <c r="AD178" s="4">
        <f>F27</f>
        <v>11040000000</v>
      </c>
    </row>
    <row r="179" spans="1:30" ht="14">
      <c r="A179" t="s">
        <v>160</v>
      </c>
      <c r="B179" s="4">
        <v>578000000</v>
      </c>
      <c r="C179" s="4">
        <v>-6180000000</v>
      </c>
      <c r="D179" s="4">
        <v>-1720000000</v>
      </c>
      <c r="E179" s="4">
        <v>1350000000</v>
      </c>
      <c r="F179" s="4">
        <v>912000000</v>
      </c>
      <c r="H179" t="s">
        <f>A178</f>
        <v>157</v>
      </c>
      <c r="I179" s="3">
        <f>IFERROR(J179/$J$178,0)</f>
        <v>1.3550773369199731e-07</v>
      </c>
      <c r="J179" s="4">
        <f>B178</f>
        <v>2015</v>
      </c>
      <c r="K179" s="3">
        <f>IFERROR(L179/$L$178,0)</f>
        <v>1.4078212290502793e-07</v>
      </c>
      <c r="L179" s="4">
        <f>C178</f>
        <v>2016</v>
      </c>
      <c r="M179" s="3">
        <f>IFERROR(N179/$N$178,0)</f>
        <v>1.8453796889295518e-07</v>
      </c>
      <c r="N179" s="4">
        <f>D178</f>
        <v>2017</v>
      </c>
      <c r="O179" s="3">
        <f>IFERROR(P179/$P$178,0)</f>
        <v>1.7921847246891652e-07</v>
      </c>
      <c r="P179" s="4">
        <f>E178</f>
        <v>2018</v>
      </c>
      <c r="Q179" s="3">
        <f>IFERROR(R179/$R$178,0)</f>
        <v>-1.7697634308955647e-12</v>
      </c>
      <c r="R179" s="4">
        <f>F28</f>
        <v>-0.019538188277087035</v>
      </c>
      <c r="T179" t="s">
        <f>A178</f>
        <v>157</v>
      </c>
      <c r="U179" s="3">
        <f>IFERROR(V179/$V179,0)</f>
        <v>1</v>
      </c>
      <c r="V179" s="4">
        <f>B178</f>
        <v>2015</v>
      </c>
      <c r="W179" s="3">
        <f>IFERROR(X179/$V179,0)</f>
        <v>1.0004962779156328</v>
      </c>
      <c r="X179" s="4">
        <f>C178</f>
        <v>2016</v>
      </c>
      <c r="Y179" s="3">
        <f>IFERROR(Z179/$V179,0)</f>
        <v>1.0009925558312656</v>
      </c>
      <c r="Z179" s="4">
        <f>D178</f>
        <v>2017</v>
      </c>
      <c r="AA179" s="3">
        <f>IFERROR(AB179/$V179,0)</f>
        <v>1.0014888337468983</v>
      </c>
      <c r="AB179" s="4">
        <f>E178</f>
        <v>2018</v>
      </c>
      <c r="AC179" s="3">
        <f>IFERROR(AD179/$V179,0)</f>
        <v>-9.6963713533930705e-06</v>
      </c>
      <c r="AD179" s="4">
        <f>F28</f>
        <v>-0.019538188277087035</v>
      </c>
    </row>
    <row r="180" spans="1:30" ht="14">
      <c r="A180" t="s">
        <v>54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H180" t="s">
        <f>A179</f>
        <v>160</v>
      </c>
      <c r="I180" s="3">
        <f>IFERROR(J180/$J$178,0)</f>
        <v>0.038870208473436446</v>
      </c>
      <c r="J180" s="4">
        <f>B179</f>
        <v>578000000</v>
      </c>
      <c r="K180" s="3">
        <f>IFERROR(L180/$L$178,0)</f>
        <v>-0.43156424581005587</v>
      </c>
      <c r="L180" s="4">
        <f>C179</f>
        <v>-6180000000</v>
      </c>
      <c r="M180" s="3">
        <f>IFERROR(N180/$N$178,0)</f>
        <v>-0.15736505032021958</v>
      </c>
      <c r="N180" s="4">
        <f>D179</f>
        <v>-1720000000</v>
      </c>
      <c r="O180" s="3">
        <f>IFERROR(P180/$P$178,0)</f>
        <v>0.11989342806394317</v>
      </c>
      <c r="P180" s="4">
        <f>E179</f>
        <v>1350000000</v>
      </c>
      <c r="Q180" s="3">
        <f>IFERROR(R180/$R$178,0)</f>
        <v>0.6811594202898551</v>
      </c>
      <c r="R180" s="4">
        <f>F29</f>
        <v>7520000000</v>
      </c>
      <c r="T180" t="s">
        <f>A179</f>
        <v>160</v>
      </c>
      <c r="U180" s="3">
        <f>IFERROR(V180/$V180,0)</f>
        <v>1</v>
      </c>
      <c r="V180" s="4">
        <f>B179</f>
        <v>578000000</v>
      </c>
      <c r="W180" s="3">
        <f>IFERROR(X180/$V180,0)</f>
        <v>-10.692041522491349</v>
      </c>
      <c r="X180" s="4">
        <f>C179</f>
        <v>-6180000000</v>
      </c>
      <c r="Y180" s="3">
        <f>IFERROR(Z180/$V180,0)</f>
        <v>-2.9757785467128026</v>
      </c>
      <c r="Z180" s="4">
        <f>D179</f>
        <v>-1720000000</v>
      </c>
      <c r="AA180" s="3">
        <f>IFERROR(AB180/$V180,0)</f>
        <v>2.3356401384083045</v>
      </c>
      <c r="AB180" s="4">
        <f>E179</f>
        <v>1350000000</v>
      </c>
      <c r="AC180" s="3">
        <f>IFERROR(AD180/$V180,0)</f>
        <v>13.010380622837371</v>
      </c>
      <c r="AD180" s="4">
        <f>F29</f>
        <v>7520000000</v>
      </c>
    </row>
    <row r="181" spans="1:30" ht="14">
      <c r="A181" t="s">
        <v>161</v>
      </c>
      <c r="B181" s="4">
        <v>1920000000</v>
      </c>
      <c r="C181" s="4">
        <v>1750000000</v>
      </c>
      <c r="D181" s="4">
        <v>1700000000</v>
      </c>
      <c r="E181" s="4">
        <v>994000000</v>
      </c>
      <c r="F181" s="4">
        <v>1150000000</v>
      </c>
      <c r="H181" t="s">
        <f>A180</f>
        <v>54</v>
      </c>
      <c r="I181" s="3">
        <f>IFERROR(J181/$J$178,0)</f>
        <v>0</v>
      </c>
      <c r="J181" s="4">
        <f>B180</f>
        <v>0</v>
      </c>
      <c r="K181" s="3">
        <f>IFERROR(L181/$L$178,0)</f>
        <v>0</v>
      </c>
      <c r="L181" s="4">
        <f>C180</f>
        <v>0</v>
      </c>
      <c r="M181" s="3">
        <f>IFERROR(N181/$N$178,0)</f>
        <v>0</v>
      </c>
      <c r="N181" s="4">
        <f>D180</f>
        <v>0</v>
      </c>
      <c r="O181" s="3">
        <f>IFERROR(P181/$P$178,0)</f>
        <v>0</v>
      </c>
      <c r="P181" s="4">
        <f>E180</f>
        <v>0</v>
      </c>
      <c r="Q181" s="3">
        <f>IFERROR(R181/$R$178,0)</f>
        <v>0.57699275362318836</v>
      </c>
      <c r="R181" s="4">
        <f>F30</f>
        <v>6370000000</v>
      </c>
      <c r="T181" t="s">
        <f>A180</f>
        <v>54</v>
      </c>
      <c r="U181" s="3">
        <f>IFERROR(V181/$V181,0)</f>
        <v>0</v>
      </c>
      <c r="V181" s="4">
        <f>B180</f>
        <v>0</v>
      </c>
      <c r="W181" s="3">
        <f>IFERROR(X181/$V181,0)</f>
        <v>0</v>
      </c>
      <c r="X181" s="4">
        <f>C180</f>
        <v>0</v>
      </c>
      <c r="Y181" s="3">
        <f>IFERROR(Z181/$V181,0)</f>
        <v>0</v>
      </c>
      <c r="Z181" s="4">
        <f>D180</f>
        <v>0</v>
      </c>
      <c r="AA181" s="3">
        <f>IFERROR(AB181/$V181,0)</f>
        <v>0</v>
      </c>
      <c r="AB181" s="4">
        <f>E180</f>
        <v>0</v>
      </c>
      <c r="AC181" s="3">
        <f>IFERROR(AD181/$V181,0)</f>
        <v>0</v>
      </c>
      <c r="AD181" s="4">
        <f>F30</f>
        <v>6370000000</v>
      </c>
    </row>
    <row r="182" spans="1:30" ht="14">
      <c r="A182" t="s">
        <v>162</v>
      </c>
      <c r="B182" s="4">
        <v>1280000000</v>
      </c>
      <c r="C182" s="4">
        <v>1310000000</v>
      </c>
      <c r="D182" s="4">
        <v>0</v>
      </c>
      <c r="E182" s="4">
        <v>1140000000</v>
      </c>
      <c r="F182" s="4">
        <v>1220000000</v>
      </c>
      <c r="H182" t="s">
        <f>A181</f>
        <v>161</v>
      </c>
      <c r="I182" s="3">
        <f>IFERROR(J182/$J$178,0)</f>
        <v>0.12911903160726296</v>
      </c>
      <c r="J182" s="4">
        <f>B181</f>
        <v>1920000000</v>
      </c>
      <c r="K182" s="3">
        <f>IFERROR(L182/$L$178,0)</f>
        <v>0.12220670391061453</v>
      </c>
      <c r="L182" s="4">
        <f>C181</f>
        <v>1750000000</v>
      </c>
      <c r="M182" s="3">
        <f>IFERROR(N182/$N$178,0)</f>
        <v>0.15553522415370541</v>
      </c>
      <c r="N182" s="4">
        <f>D181</f>
        <v>1700000000</v>
      </c>
      <c r="O182" s="3">
        <f>IFERROR(P182/$P$178,0)</f>
        <v>0.088277087033747786</v>
      </c>
      <c r="P182" s="4">
        <f>E181</f>
        <v>994000000</v>
      </c>
      <c r="Q182" s="3">
        <f>IFERROR(R182/$R$178,0)</f>
        <v>0.10416666666666667</v>
      </c>
      <c r="R182" s="4">
        <f>F31</f>
        <v>1150000000</v>
      </c>
      <c r="T182" t="s">
        <f>A181</f>
        <v>161</v>
      </c>
      <c r="U182" s="3">
        <f>IFERROR(V182/$V182,0)</f>
        <v>1</v>
      </c>
      <c r="V182" s="4">
        <f>B181</f>
        <v>1920000000</v>
      </c>
      <c r="W182" s="3">
        <f>IFERROR(X182/$V182,0)</f>
        <v>0.91145833333333337</v>
      </c>
      <c r="X182" s="4">
        <f>C181</f>
        <v>1750000000</v>
      </c>
      <c r="Y182" s="3">
        <f>IFERROR(Z182/$V182,0)</f>
        <v>0.88541666666666663</v>
      </c>
      <c r="Z182" s="4">
        <f>D181</f>
        <v>1700000000</v>
      </c>
      <c r="AA182" s="3">
        <f>IFERROR(AB182/$V182,0)</f>
        <v>0.51770833333333333</v>
      </c>
      <c r="AB182" s="4">
        <f>E181</f>
        <v>994000000</v>
      </c>
      <c r="AC182" s="3">
        <f>IFERROR(AD182/$V182,0)</f>
        <v>0.59895833333333337</v>
      </c>
      <c r="AD182" s="4">
        <f>F31</f>
        <v>1150000000</v>
      </c>
    </row>
    <row r="183" spans="1:30" ht="14">
      <c r="A183" t="s">
        <v>163</v>
      </c>
      <c r="B183" s="4">
        <v>640000000</v>
      </c>
      <c r="C183" s="4">
        <v>434000000</v>
      </c>
      <c r="D183" s="4">
        <v>0</v>
      </c>
      <c r="E183" s="4">
        <v>-142000000</v>
      </c>
      <c r="F183" s="4">
        <v>-71000000</v>
      </c>
      <c r="H183" t="s">
        <f>A182</f>
        <v>162</v>
      </c>
      <c r="I183" s="3">
        <f>IFERROR(J183/$J$178,0)</f>
        <v>0.086079354404841962</v>
      </c>
      <c r="J183" s="4">
        <f>B182</f>
        <v>1280000000</v>
      </c>
      <c r="K183" s="3">
        <f>IFERROR(L183/$L$178,0)</f>
        <v>0.091480446927374295</v>
      </c>
      <c r="L183" s="4">
        <f>C182</f>
        <v>1310000000</v>
      </c>
      <c r="M183" s="3">
        <f>IFERROR(N183/$N$178,0)</f>
        <v>0</v>
      </c>
      <c r="N183" s="4">
        <f>D182</f>
        <v>0</v>
      </c>
      <c r="O183" s="3">
        <f>IFERROR(P183/$P$178,0)</f>
        <v>0.10124333925399645</v>
      </c>
      <c r="P183" s="4">
        <f>E182</f>
        <v>1140000000</v>
      </c>
      <c r="Q183" s="3">
        <f>IFERROR(R183/$R$178,0)</f>
        <v>0.1105072463768116</v>
      </c>
      <c r="R183" s="4">
        <f>F32</f>
        <v>1220000000</v>
      </c>
      <c r="T183" t="s">
        <f>A182</f>
        <v>162</v>
      </c>
      <c r="U183" s="3">
        <f>IFERROR(V183/$V183,0)</f>
        <v>1</v>
      </c>
      <c r="V183" s="4">
        <f>B182</f>
        <v>1280000000</v>
      </c>
      <c r="W183" s="3">
        <f>IFERROR(X183/$V183,0)</f>
        <v>1.0234375</v>
      </c>
      <c r="X183" s="4">
        <f>C182</f>
        <v>1310000000</v>
      </c>
      <c r="Y183" s="3">
        <f>IFERROR(Z183/$V183,0)</f>
        <v>0</v>
      </c>
      <c r="Z183" s="4">
        <f>D182</f>
        <v>0</v>
      </c>
      <c r="AA183" s="3">
        <f>IFERROR(AB183/$V183,0)</f>
        <v>0.890625</v>
      </c>
      <c r="AB183" s="4">
        <f>E182</f>
        <v>1140000000</v>
      </c>
      <c r="AC183" s="3">
        <f>IFERROR(AD183/$V183,0)</f>
        <v>0.953125</v>
      </c>
      <c r="AD183" s="4">
        <f>F32</f>
        <v>1220000000</v>
      </c>
    </row>
    <row r="184" spans="1:30" ht="14">
      <c r="A184" t="s">
        <v>164</v>
      </c>
      <c r="B184" s="4">
        <v>284000000</v>
      </c>
      <c r="C184" s="4">
        <v>-3060000000</v>
      </c>
      <c r="D184" s="4">
        <v>839000000</v>
      </c>
      <c r="E184" s="4">
        <v>485000000</v>
      </c>
      <c r="F184" s="4">
        <v>252000000</v>
      </c>
      <c r="H184" t="s">
        <f>A183</f>
        <v>163</v>
      </c>
      <c r="I184" s="3">
        <f>IFERROR(J184/$J$178,0)</f>
        <v>0.043039677202420981</v>
      </c>
      <c r="J184" s="4">
        <f>B183</f>
        <v>640000000</v>
      </c>
      <c r="K184" s="3">
        <f>IFERROR(L184/$L$178,0)</f>
        <v>0.030307262569832401</v>
      </c>
      <c r="L184" s="4">
        <f>C183</f>
        <v>434000000</v>
      </c>
      <c r="M184" s="3">
        <f>IFERROR(N184/$N$178,0)</f>
        <v>0</v>
      </c>
      <c r="N184" s="4">
        <f>D183</f>
        <v>0</v>
      </c>
      <c r="O184" s="3">
        <f>IFERROR(P184/$P$178,0)</f>
        <v>-0.01261101243339254</v>
      </c>
      <c r="P184" s="4">
        <f>E183</f>
        <v>-142000000</v>
      </c>
      <c r="Q184" s="3">
        <f>IFERROR(R184/$R$178,0)</f>
        <v>-0.0064311594202898547</v>
      </c>
      <c r="R184" s="4">
        <f>F33</f>
        <v>-71000000</v>
      </c>
      <c r="T184" t="s">
        <f>A183</f>
        <v>163</v>
      </c>
      <c r="U184" s="3">
        <f>IFERROR(V184/$V184,0)</f>
        <v>1</v>
      </c>
      <c r="V184" s="4">
        <f>B183</f>
        <v>640000000</v>
      </c>
      <c r="W184" s="3">
        <f>IFERROR(X184/$V184,0)</f>
        <v>0.67812499999999998</v>
      </c>
      <c r="X184" s="4">
        <f>C183</f>
        <v>434000000</v>
      </c>
      <c r="Y184" s="3">
        <f>IFERROR(Z184/$V184,0)</f>
        <v>0</v>
      </c>
      <c r="Z184" s="4">
        <f>D183</f>
        <v>0</v>
      </c>
      <c r="AA184" s="3">
        <f>IFERROR(AB184/$V184,0)</f>
        <v>-0.22187499999999999</v>
      </c>
      <c r="AB184" s="4">
        <f>E183</f>
        <v>-142000000</v>
      </c>
      <c r="AC184" s="3">
        <f>IFERROR(AD184/$V184,0)</f>
        <v>-0.11093749999999999</v>
      </c>
      <c r="AD184" s="4">
        <f>F33</f>
        <v>-71000000</v>
      </c>
    </row>
    <row r="185" spans="1:30" ht="14">
      <c r="A185" t="s">
        <v>131</v>
      </c>
      <c r="B185" s="4">
        <v>284000000</v>
      </c>
      <c r="C185" s="4">
        <v>-3060000000</v>
      </c>
      <c r="D185" s="4">
        <v>839000000</v>
      </c>
      <c r="E185" s="4">
        <v>485000000</v>
      </c>
      <c r="F185" s="4">
        <v>252000000</v>
      </c>
      <c r="H185" t="s">
        <f>A184</f>
        <v>164</v>
      </c>
      <c r="I185" s="3">
        <f>IFERROR(J185/$J$178,0)</f>
        <v>0.019098856758574312</v>
      </c>
      <c r="J185" s="4">
        <f>B184</f>
        <v>284000000</v>
      </c>
      <c r="K185" s="3">
        <f>IFERROR(L185/$L$178,0)</f>
        <v>-0.21368715083798884</v>
      </c>
      <c r="L185" s="4">
        <f>C184</f>
        <v>-3060000000</v>
      </c>
      <c r="M185" s="3">
        <f>IFERROR(N185/$N$178,0)</f>
        <v>0.076761207685269894</v>
      </c>
      <c r="N185" s="4">
        <f>D184</f>
        <v>839000000</v>
      </c>
      <c r="O185" s="3">
        <f>IFERROR(P185/$P$178,0)</f>
        <v>0.043072824156305506</v>
      </c>
      <c r="P185" s="4">
        <f>E184</f>
        <v>485000000</v>
      </c>
      <c r="Q185" s="3">
        <f>IFERROR(R185/$R$178,0)</f>
        <v>0</v>
      </c>
      <c r="R185" s="4">
        <f>F34</f>
        <v>0</v>
      </c>
      <c r="T185" t="s">
        <f>A184</f>
        <v>164</v>
      </c>
      <c r="U185" s="3">
        <f>IFERROR(V185/$V185,0)</f>
        <v>1</v>
      </c>
      <c r="V185" s="4">
        <f>B184</f>
        <v>284000000</v>
      </c>
      <c r="W185" s="3">
        <f>IFERROR(X185/$V185,0)</f>
        <v>-10.774647887323944</v>
      </c>
      <c r="X185" s="4">
        <f>C184</f>
        <v>-3060000000</v>
      </c>
      <c r="Y185" s="3">
        <f>IFERROR(Z185/$V185,0)</f>
        <v>2.954225352112676</v>
      </c>
      <c r="Z185" s="4">
        <f>D184</f>
        <v>839000000</v>
      </c>
      <c r="AA185" s="3">
        <f>IFERROR(AB185/$V185,0)</f>
        <v>1.7077464788732395</v>
      </c>
      <c r="AB185" s="4">
        <f>E184</f>
        <v>485000000</v>
      </c>
      <c r="AC185" s="3">
        <f>IFERROR(AD185/$V185,0)</f>
        <v>0</v>
      </c>
      <c r="AD185" s="4">
        <f>F34</f>
        <v>0</v>
      </c>
    </row>
    <row r="186" spans="1:30" ht="14">
      <c r="A186" t="s">
        <v>165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H186" t="s">
        <f>A185</f>
        <v>131</v>
      </c>
      <c r="I186" s="3">
        <f>IFERROR(J186/$J$178,0)</f>
        <v>0.019098856758574312</v>
      </c>
      <c r="J186" s="4">
        <f>B185</f>
        <v>284000000</v>
      </c>
      <c r="K186" s="3">
        <f>IFERROR(L186/$L$178,0)</f>
        <v>-0.21368715083798884</v>
      </c>
      <c r="L186" s="4">
        <f>C185</f>
        <v>-3060000000</v>
      </c>
      <c r="M186" s="3">
        <f>IFERROR(N186/$N$178,0)</f>
        <v>0.076761207685269894</v>
      </c>
      <c r="N186" s="4">
        <f>D185</f>
        <v>839000000</v>
      </c>
      <c r="O186" s="3">
        <f>IFERROR(P186/$P$178,0)</f>
        <v>0.043072824156305506</v>
      </c>
      <c r="P186" s="4">
        <f>E185</f>
        <v>485000000</v>
      </c>
      <c r="Q186" s="3">
        <f>IFERROR(R186/$R$178,0)</f>
        <v>0.3188405797101449</v>
      </c>
      <c r="R186" s="4">
        <f>F35</f>
        <v>3520000000</v>
      </c>
      <c r="T186" t="s">
        <f>A185</f>
        <v>131</v>
      </c>
      <c r="U186" s="3">
        <f>IFERROR(V186/$V186,0)</f>
        <v>1</v>
      </c>
      <c r="V186" s="4">
        <f>B185</f>
        <v>284000000</v>
      </c>
      <c r="W186" s="3">
        <f>IFERROR(X186/$V186,0)</f>
        <v>-10.774647887323944</v>
      </c>
      <c r="X186" s="4">
        <f>C185</f>
        <v>-3060000000</v>
      </c>
      <c r="Y186" s="3">
        <f>IFERROR(Z186/$V186,0)</f>
        <v>2.954225352112676</v>
      </c>
      <c r="Z186" s="4">
        <f>D185</f>
        <v>839000000</v>
      </c>
      <c r="AA186" s="3">
        <f>IFERROR(AB186/$V186,0)</f>
        <v>1.7077464788732395</v>
      </c>
      <c r="AB186" s="4">
        <f>E185</f>
        <v>485000000</v>
      </c>
      <c r="AC186" s="3">
        <f>IFERROR(AD186/$V186,0)</f>
        <v>12.394366197183098</v>
      </c>
      <c r="AD186" s="4">
        <f>F35</f>
        <v>3520000000</v>
      </c>
    </row>
    <row r="187" spans="1:30" ht="14">
      <c r="A187" t="s">
        <v>166</v>
      </c>
      <c r="B187" s="4">
        <v>356000000</v>
      </c>
      <c r="C187" s="4">
        <v>10680000000</v>
      </c>
      <c r="D187" s="4">
        <v>2610000000</v>
      </c>
      <c r="E187" s="4">
        <v>-1350000000</v>
      </c>
      <c r="F187" s="4">
        <v>105000000</v>
      </c>
      <c r="H187" t="s">
        <f>A186</f>
        <v>165</v>
      </c>
      <c r="I187" s="3">
        <f>IFERROR(J187/$J$178,0)</f>
        <v>0</v>
      </c>
      <c r="J187" s="4">
        <f>B186</f>
        <v>0</v>
      </c>
      <c r="K187" s="3">
        <f>IFERROR(L187/$L$178,0)</f>
        <v>0</v>
      </c>
      <c r="L187" s="4">
        <f>C186</f>
        <v>0</v>
      </c>
      <c r="M187" s="3">
        <f>IFERROR(N187/$N$178,0)</f>
        <v>0</v>
      </c>
      <c r="N187" s="4">
        <f>D186</f>
        <v>0</v>
      </c>
      <c r="O187" s="3">
        <f>IFERROR(P187/$P$178,0)</f>
        <v>0</v>
      </c>
      <c r="P187" s="4">
        <f>E186</f>
        <v>0</v>
      </c>
      <c r="Q187" s="3">
        <f>IFERROR(R187/$R$178,0)</f>
        <v>0</v>
      </c>
      <c r="R187" s="4">
        <f>F36</f>
        <v>0</v>
      </c>
      <c r="T187" t="s">
        <f>A186</f>
        <v>165</v>
      </c>
      <c r="U187" s="3">
        <f>IFERROR(V187/$V187,0)</f>
        <v>0</v>
      </c>
      <c r="V187" s="4">
        <f>B186</f>
        <v>0</v>
      </c>
      <c r="W187" s="3">
        <f>IFERROR(X187/$V187,0)</f>
        <v>0</v>
      </c>
      <c r="X187" s="4">
        <f>C186</f>
        <v>0</v>
      </c>
      <c r="Y187" s="3">
        <f>IFERROR(Z187/$V187,0)</f>
        <v>0</v>
      </c>
      <c r="Z187" s="4">
        <f>D186</f>
        <v>0</v>
      </c>
      <c r="AA187" s="3">
        <f>IFERROR(AB187/$V187,0)</f>
        <v>0</v>
      </c>
      <c r="AB187" s="4">
        <f>E186</f>
        <v>0</v>
      </c>
      <c r="AC187" s="3">
        <f>IFERROR(AD187/$V187,0)</f>
        <v>-0</v>
      </c>
      <c r="AD187" s="4">
        <f>F36</f>
        <v>0</v>
      </c>
    </row>
    <row r="188" spans="1:30" ht="14">
      <c r="A188" t="s">
        <v>167</v>
      </c>
      <c r="B188" s="4">
        <v>3140000000</v>
      </c>
      <c r="C188" s="4">
        <v>3180000000</v>
      </c>
      <c r="D188" s="4">
        <v>3420000000</v>
      </c>
      <c r="E188" s="4">
        <v>1480000000</v>
      </c>
      <c r="F188" s="4">
        <v>2420000000</v>
      </c>
      <c r="H188" t="s">
        <f>A187</f>
        <v>166</v>
      </c>
      <c r="I188" s="3">
        <f>IFERROR(J188/$J$178,0)</f>
        <v>0.023940820443846673</v>
      </c>
      <c r="J188" s="4">
        <f>B187</f>
        <v>356000000</v>
      </c>
      <c r="K188" s="3">
        <f>IFERROR(L188/$L$178,0)</f>
        <v>0.74581005586592175</v>
      </c>
      <c r="L188" s="4">
        <f>C187</f>
        <v>10680000000</v>
      </c>
      <c r="M188" s="3">
        <f>IFERROR(N188/$N$178,0)</f>
        <v>0.23879231473010065</v>
      </c>
      <c r="N188" s="4">
        <f>D187</f>
        <v>2610000000</v>
      </c>
      <c r="O188" s="3">
        <f>IFERROR(P188/$P$178,0)</f>
        <v>-0.11989342806394317</v>
      </c>
      <c r="P188" s="4">
        <f>E187</f>
        <v>-1350000000</v>
      </c>
      <c r="Q188" s="3">
        <f>IFERROR(R188/$R$178,0)</f>
        <v>0</v>
      </c>
      <c r="R188" s="4">
        <f>F37</f>
        <v>0</v>
      </c>
      <c r="T188" t="s">
        <f>A187</f>
        <v>166</v>
      </c>
      <c r="U188" s="3">
        <f>IFERROR(V188/$V188,0)</f>
        <v>1</v>
      </c>
      <c r="V188" s="4">
        <f>B187</f>
        <v>356000000</v>
      </c>
      <c r="W188" s="3">
        <f>IFERROR(X188/$V188,0)</f>
        <v>30</v>
      </c>
      <c r="X188" s="4">
        <f>C187</f>
        <v>10680000000</v>
      </c>
      <c r="Y188" s="3">
        <f>IFERROR(Z188/$V188,0)</f>
        <v>7.3314606741573032</v>
      </c>
      <c r="Z188" s="4">
        <f>D187</f>
        <v>2610000000</v>
      </c>
      <c r="AA188" s="3">
        <f>IFERROR(AB188/$V188,0)</f>
        <v>-3.792134831460674</v>
      </c>
      <c r="AB188" s="4">
        <f>E187</f>
        <v>-1350000000</v>
      </c>
      <c r="AC188" s="3">
        <f>IFERROR(AD188/$V188,0)</f>
        <v>0</v>
      </c>
      <c r="AD188" s="4">
        <f>F37</f>
        <v>0</v>
      </c>
    </row>
    <row r="189" spans="1:30" ht="14">
      <c r="A189" t="s">
        <v>168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H189" t="s">
        <f>A188</f>
        <v>167</v>
      </c>
      <c r="I189" s="3">
        <f>IFERROR(J189/$J$178,0)</f>
        <v>0.21116341627437793</v>
      </c>
      <c r="J189" s="4">
        <f>B188</f>
        <v>3140000000</v>
      </c>
      <c r="K189" s="3">
        <f>IFERROR(L189/$L$178,0)</f>
        <v>0.22206703910614525</v>
      </c>
      <c r="L189" s="4">
        <f>C188</f>
        <v>3180000000</v>
      </c>
      <c r="M189" s="3">
        <f>IFERROR(N189/$N$178,0)</f>
        <v>0.31290027447392499</v>
      </c>
      <c r="N189" s="4">
        <f>D188</f>
        <v>3420000000</v>
      </c>
      <c r="O189" s="3">
        <f>IFERROR(P189/$P$178,0)</f>
        <v>0.13143872113676733</v>
      </c>
      <c r="P189" s="4">
        <f>E188</f>
        <v>1480000000</v>
      </c>
      <c r="Q189" s="3">
        <f>IFERROR(R189/$R$178,0)</f>
        <v>0</v>
      </c>
      <c r="R189" s="4">
        <f>F38</f>
        <v>0</v>
      </c>
      <c r="T189" t="s">
        <f>A188</f>
        <v>167</v>
      </c>
      <c r="U189" s="3">
        <f>IFERROR(V189/$V189,0)</f>
        <v>1</v>
      </c>
      <c r="V189" s="4">
        <f>B188</f>
        <v>3140000000</v>
      </c>
      <c r="W189" s="3">
        <f>IFERROR(X189/$V189,0)</f>
        <v>1.0127388535031847</v>
      </c>
      <c r="X189" s="4">
        <f>C188</f>
        <v>3180000000</v>
      </c>
      <c r="Y189" s="3">
        <f>IFERROR(Z189/$V189,0)</f>
        <v>1.089171974522293</v>
      </c>
      <c r="Z189" s="4">
        <f>D188</f>
        <v>3420000000</v>
      </c>
      <c r="AA189" s="3">
        <f>IFERROR(AB189/$V189,0)</f>
        <v>0.4713375796178344</v>
      </c>
      <c r="AB189" s="4">
        <f>E188</f>
        <v>1480000000</v>
      </c>
      <c r="AC189" s="3">
        <f>IFERROR(AD189/$V189,0)</f>
        <v>0</v>
      </c>
      <c r="AD189" s="4">
        <f>F38</f>
        <v>0</v>
      </c>
    </row>
    <row r="190" spans="1:30" ht="14">
      <c r="A190" t="s">
        <v>169</v>
      </c>
      <c r="B190" s="4">
        <v>167000000</v>
      </c>
      <c r="C190" s="4">
        <v>303000000</v>
      </c>
      <c r="D190" s="4">
        <v>357000000</v>
      </c>
      <c r="E190" s="4">
        <v>-156000000</v>
      </c>
      <c r="F190" s="4">
        <v>49000000</v>
      </c>
      <c r="H190" t="s">
        <f>A189</f>
        <v>168</v>
      </c>
      <c r="I190" s="3">
        <f>IFERROR(J190/$J$178,0)</f>
        <v>0</v>
      </c>
      <c r="J190" s="4">
        <f>B189</f>
        <v>0</v>
      </c>
      <c r="K190" s="3">
        <f>IFERROR(L190/$L$178,0)</f>
        <v>0</v>
      </c>
      <c r="L190" s="4">
        <f>C189</f>
        <v>0</v>
      </c>
      <c r="M190" s="3">
        <f>IFERROR(N190/$N$178,0)</f>
        <v>0</v>
      </c>
      <c r="N190" s="4">
        <f>D189</f>
        <v>0</v>
      </c>
      <c r="O190" s="3">
        <f>IFERROR(P190/$P$178,0)</f>
        <v>0</v>
      </c>
      <c r="P190" s="4">
        <f>E189</f>
        <v>0</v>
      </c>
      <c r="Q190" s="3">
        <f>IFERROR(R190/$R$178,0)</f>
        <v>0</v>
      </c>
      <c r="R190" s="4">
        <f>F39</f>
        <v>0</v>
      </c>
      <c r="T190" t="s">
        <f>A189</f>
        <v>168</v>
      </c>
      <c r="U190" s="3">
        <f>IFERROR(V190/$V190,0)</f>
        <v>0</v>
      </c>
      <c r="V190" s="4">
        <f>B189</f>
        <v>0</v>
      </c>
      <c r="W190" s="3">
        <f>IFERROR(X190/$V190,0)</f>
        <v>0</v>
      </c>
      <c r="X190" s="4">
        <f>C189</f>
        <v>0</v>
      </c>
      <c r="Y190" s="3">
        <f>IFERROR(Z190/$V190,0)</f>
        <v>0</v>
      </c>
      <c r="Z190" s="4">
        <f>D189</f>
        <v>0</v>
      </c>
      <c r="AA190" s="3">
        <f>IFERROR(AB190/$V190,0)</f>
        <v>0</v>
      </c>
      <c r="AB190" s="4">
        <f>E189</f>
        <v>0</v>
      </c>
      <c r="AC190" s="3">
        <f>IFERROR(AD190/$V190,0)</f>
        <v>0</v>
      </c>
      <c r="AD190" s="4">
        <f>F39</f>
        <v>0</v>
      </c>
    </row>
    <row r="191" spans="1:30" ht="14">
      <c r="A191" t="s">
        <v>170</v>
      </c>
      <c r="B191" s="4">
        <v>184000000</v>
      </c>
      <c r="C191" s="4">
        <v>-11000000</v>
      </c>
      <c r="D191" s="4">
        <v>-39000000</v>
      </c>
      <c r="E191" s="4">
        <v>-248000000</v>
      </c>
      <c r="F191" s="4">
        <v>271000000</v>
      </c>
      <c r="H191" t="s">
        <f>A190</f>
        <v>169</v>
      </c>
      <c r="I191" s="3">
        <f>IFERROR(J191/$J$178,0)</f>
        <v>0.011230665770006724</v>
      </c>
      <c r="J191" s="4">
        <f>B190</f>
        <v>167000000</v>
      </c>
      <c r="K191" s="3">
        <f>IFERROR(L191/$L$178,0)</f>
        <v>0.021159217877094971</v>
      </c>
      <c r="L191" s="4">
        <f>C190</f>
        <v>303000000</v>
      </c>
      <c r="M191" s="3">
        <f>IFERROR(N191/$N$178,0)</f>
        <v>0.032662397072278131</v>
      </c>
      <c r="N191" s="4">
        <f>D190</f>
        <v>357000000</v>
      </c>
      <c r="O191" s="3">
        <f>IFERROR(P191/$P$178,0)</f>
        <v>-0.013854351687388987</v>
      </c>
      <c r="P191" s="4">
        <f>E190</f>
        <v>-156000000</v>
      </c>
      <c r="Q191" s="3">
        <f>IFERROR(R191/$R$178,0)</f>
        <v>0</v>
      </c>
      <c r="R191" s="4">
        <f>F40</f>
        <v>0</v>
      </c>
      <c r="T191" t="s">
        <f>A190</f>
        <v>169</v>
      </c>
      <c r="U191" s="3">
        <f>IFERROR(V191/$V191,0)</f>
        <v>1</v>
      </c>
      <c r="V191" s="4">
        <f>B190</f>
        <v>167000000</v>
      </c>
      <c r="W191" s="3">
        <f>IFERROR(X191/$V191,0)</f>
        <v>1.8143712574850299</v>
      </c>
      <c r="X191" s="4">
        <f>C190</f>
        <v>303000000</v>
      </c>
      <c r="Y191" s="3">
        <f>IFERROR(Z191/$V191,0)</f>
        <v>2.1377245508982035</v>
      </c>
      <c r="Z191" s="4">
        <f>D190</f>
        <v>357000000</v>
      </c>
      <c r="AA191" s="3">
        <f>IFERROR(AB191/$V191,0)</f>
        <v>-0.93413173652694614</v>
      </c>
      <c r="AB191" s="4">
        <f>E190</f>
        <v>-156000000</v>
      </c>
      <c r="AC191" s="3">
        <f>IFERROR(AD191/$V191,0)</f>
        <v>0</v>
      </c>
      <c r="AD191" s="4">
        <f>F40</f>
        <v>0</v>
      </c>
    </row>
    <row r="192" spans="1:30" ht="14">
      <c r="A192" t="s">
        <v>115</v>
      </c>
      <c r="B192" s="4">
        <v>-243000000</v>
      </c>
      <c r="C192" s="4">
        <v>-37000000</v>
      </c>
      <c r="D192" s="4">
        <v>72000000</v>
      </c>
      <c r="E192" s="4">
        <v>109000000</v>
      </c>
      <c r="F192" s="4">
        <v>-49000000</v>
      </c>
      <c r="H192" t="s">
        <f>A191</f>
        <v>170</v>
      </c>
      <c r="I192" s="3">
        <f>IFERROR(J192/$J$178,0)</f>
        <v>0.012373907195696032</v>
      </c>
      <c r="J192" s="4">
        <f>B191</f>
        <v>184000000</v>
      </c>
      <c r="K192" s="3">
        <f>IFERROR(L192/$L$178,0)</f>
        <v>-0.00076815642458100554</v>
      </c>
      <c r="L192" s="4">
        <f>C191</f>
        <v>-11000000</v>
      </c>
      <c r="M192" s="3">
        <f>IFERROR(N192/$N$178,0)</f>
        <v>-0.0035681610247026534</v>
      </c>
      <c r="N192" s="4">
        <f>D191</f>
        <v>-39000000</v>
      </c>
      <c r="O192" s="3">
        <f>IFERROR(P192/$P$178,0)</f>
        <v>-0.022024866785079929</v>
      </c>
      <c r="P192" s="4">
        <f>E191</f>
        <v>-248000000</v>
      </c>
      <c r="Q192" s="3">
        <f>IFERROR(R192/$R$178,0)</f>
        <v>0</v>
      </c>
      <c r="R192" s="4">
        <f>F41</f>
        <v>0</v>
      </c>
      <c r="T192" t="s">
        <f>A191</f>
        <v>170</v>
      </c>
      <c r="U192" s="3">
        <f>IFERROR(V192/$V192,0)</f>
        <v>1</v>
      </c>
      <c r="V192" s="4">
        <f>B191</f>
        <v>184000000</v>
      </c>
      <c r="W192" s="3">
        <f>IFERROR(X192/$V192,0)</f>
        <v>-0.059782608695652176</v>
      </c>
      <c r="X192" s="4">
        <f>C191</f>
        <v>-11000000</v>
      </c>
      <c r="Y192" s="3">
        <f>IFERROR(Z192/$V192,0)</f>
        <v>-0.21195652173913043</v>
      </c>
      <c r="Z192" s="4">
        <f>D191</f>
        <v>-39000000</v>
      </c>
      <c r="AA192" s="3">
        <f>IFERROR(AB192/$V192,0)</f>
        <v>-1.3478260869565217</v>
      </c>
      <c r="AB192" s="4">
        <f>E191</f>
        <v>-248000000</v>
      </c>
      <c r="AC192" s="3">
        <f>IFERROR(AD192/$V192,0)</f>
        <v>-0</v>
      </c>
      <c r="AD192" s="4">
        <f>F41</f>
        <v>0</v>
      </c>
    </row>
    <row r="193" spans="1:30" ht="14">
      <c r="A193" t="s">
        <v>171</v>
      </c>
      <c r="B193" s="4">
        <v>207000000</v>
      </c>
      <c r="C193" s="4">
        <v>220000000</v>
      </c>
      <c r="D193" s="4">
        <v>366000000</v>
      </c>
      <c r="E193" s="4">
        <v>-78000000</v>
      </c>
      <c r="F193" s="4">
        <v>-94000000</v>
      </c>
      <c r="H193" t="s">
        <f>A192</f>
        <v>115</v>
      </c>
      <c r="I193" s="3">
        <f>IFERROR(J193/$J$178,0)</f>
        <v>-0.016341627437794215</v>
      </c>
      <c r="J193" s="4">
        <f>B192</f>
        <v>-243000000</v>
      </c>
      <c r="K193" s="3">
        <f>IFERROR(L193/$L$178,0)</f>
        <v>-0.0025837988826815641</v>
      </c>
      <c r="L193" s="4">
        <f>C192</f>
        <v>-37000000</v>
      </c>
      <c r="M193" s="3">
        <f>IFERROR(N193/$N$178,0)</f>
        <v>0.006587374199451052</v>
      </c>
      <c r="N193" s="4">
        <f>D192</f>
        <v>72000000</v>
      </c>
      <c r="O193" s="3">
        <f>IFERROR(P193/$P$178,0)</f>
        <v>0.0096802841918294854</v>
      </c>
      <c r="P193" s="4">
        <f>E192</f>
        <v>109000000</v>
      </c>
      <c r="Q193" s="3">
        <f>IFERROR(R193/$R$178,0)</f>
        <v>0.091485507246376815</v>
      </c>
      <c r="R193" s="4">
        <f>F42</f>
        <v>1010000000</v>
      </c>
      <c r="T193" t="s">
        <f>A192</f>
        <v>115</v>
      </c>
      <c r="U193" s="3">
        <f>IFERROR(V193/$V193,0)</f>
        <v>1</v>
      </c>
      <c r="V193" s="4">
        <f>B192</f>
        <v>-243000000</v>
      </c>
      <c r="W193" s="3">
        <f>IFERROR(X193/$V193,0)</f>
        <v>0.15226337448559671</v>
      </c>
      <c r="X193" s="4">
        <f>C192</f>
        <v>-37000000</v>
      </c>
      <c r="Y193" s="3">
        <f>IFERROR(Z193/$V193,0)</f>
        <v>-0.29629629629629628</v>
      </c>
      <c r="Z193" s="4">
        <f>D192</f>
        <v>72000000</v>
      </c>
      <c r="AA193" s="3">
        <f>IFERROR(AB193/$V193,0)</f>
        <v>-0.44855967078189302</v>
      </c>
      <c r="AB193" s="4">
        <f>E192</f>
        <v>109000000</v>
      </c>
      <c r="AC193" s="3">
        <f>IFERROR(AD193/$V193,0)</f>
        <v>-4.1563786008230457</v>
      </c>
      <c r="AD193" s="4">
        <f>F42</f>
        <v>1010000000</v>
      </c>
    </row>
    <row r="194" spans="1:30" ht="14">
      <c r="A194" t="s">
        <v>172</v>
      </c>
      <c r="B194" s="4">
        <v>3310000000</v>
      </c>
      <c r="C194" s="4">
        <v>3490000000</v>
      </c>
      <c r="D194" s="4">
        <v>3780000000</v>
      </c>
      <c r="E194" s="4">
        <v>1320000000</v>
      </c>
      <c r="F194" s="4">
        <v>2470000000</v>
      </c>
      <c r="H194" t="s">
        <f>A193</f>
        <v>171</v>
      </c>
      <c r="I194" s="3">
        <f>IFERROR(J194/$J$178,0)</f>
        <v>0.013920645595158036</v>
      </c>
      <c r="J194" s="4">
        <f>B193</f>
        <v>207000000</v>
      </c>
      <c r="K194" s="3">
        <f>IFERROR(L194/$L$178,0)</f>
        <v>0.015363128491620111</v>
      </c>
      <c r="L194" s="4">
        <f>C193</f>
        <v>220000000</v>
      </c>
      <c r="M194" s="3">
        <f>IFERROR(N194/$N$178,0)</f>
        <v>0.033485818847209518</v>
      </c>
      <c r="N194" s="4">
        <f>D193</f>
        <v>366000000</v>
      </c>
      <c r="O194" s="3">
        <f>IFERROR(P194/$P$178,0)</f>
        <v>-0.0069271758436944934</v>
      </c>
      <c r="P194" s="4">
        <f>E193</f>
        <v>-78000000</v>
      </c>
      <c r="Q194" s="3">
        <f>IFERROR(R194/$R$178,0)</f>
        <v>0</v>
      </c>
      <c r="R194" s="4">
        <f>F43</f>
        <v>0</v>
      </c>
      <c r="T194" t="s">
        <f>A193</f>
        <v>171</v>
      </c>
      <c r="U194" s="3">
        <f>IFERROR(V194/$V194,0)</f>
        <v>1</v>
      </c>
      <c r="V194" s="4">
        <f>B193</f>
        <v>207000000</v>
      </c>
      <c r="W194" s="3">
        <f>IFERROR(X194/$V194,0)</f>
        <v>1.0628019323671498</v>
      </c>
      <c r="X194" s="4">
        <f>C193</f>
        <v>220000000</v>
      </c>
      <c r="Y194" s="3">
        <f>IFERROR(Z194/$V194,0)</f>
        <v>1.7681159420289856</v>
      </c>
      <c r="Z194" s="4">
        <f>D193</f>
        <v>366000000</v>
      </c>
      <c r="AA194" s="3">
        <f>IFERROR(AB194/$V194,0)</f>
        <v>-0.37681159420289856</v>
      </c>
      <c r="AB194" s="4">
        <f>E193</f>
        <v>-78000000</v>
      </c>
      <c r="AC194" s="3">
        <f>IFERROR(AD194/$V194,0)</f>
        <v>0</v>
      </c>
      <c r="AD194" s="4">
        <f>F43</f>
        <v>0</v>
      </c>
    </row>
    <row r="195" spans="1:30" ht="14">
      <c r="A195" t="s">
        <v>173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H195" t="s">
        <f>A194</f>
        <v>172</v>
      </c>
      <c r="I195" s="3">
        <f>IFERROR(J195/$J$178,0)</f>
        <v>0.22259583053127102</v>
      </c>
      <c r="J195" s="4">
        <f>B194</f>
        <v>3310000000</v>
      </c>
      <c r="K195" s="3">
        <f>IFERROR(L195/$L$178,0)</f>
        <v>0.24371508379888268</v>
      </c>
      <c r="L195" s="4">
        <f>C194</f>
        <v>3490000000</v>
      </c>
      <c r="M195" s="3">
        <f>IFERROR(N195/$N$178,0)</f>
        <v>0.34583714547118022</v>
      </c>
      <c r="N195" s="4">
        <f>D194</f>
        <v>3780000000</v>
      </c>
      <c r="O195" s="3">
        <f>IFERROR(P195/$P$178,0)</f>
        <v>0.11722912966252221</v>
      </c>
      <c r="P195" s="4">
        <f>E194</f>
        <v>1320000000</v>
      </c>
      <c r="Q195" s="3">
        <f>IFERROR(R195/$R$178,0)</f>
        <v>0</v>
      </c>
      <c r="R195" s="4">
        <f>F44</f>
        <v>0</v>
      </c>
      <c r="T195" t="s">
        <f>A194</f>
        <v>172</v>
      </c>
      <c r="U195" s="3">
        <f>IFERROR(V195/$V195,0)</f>
        <v>1</v>
      </c>
      <c r="V195" s="4">
        <f>B194</f>
        <v>3310000000</v>
      </c>
      <c r="W195" s="3">
        <f>IFERROR(X195/$V195,0)</f>
        <v>1.054380664652568</v>
      </c>
      <c r="X195" s="4">
        <f>C194</f>
        <v>3490000000</v>
      </c>
      <c r="Y195" s="3">
        <f>IFERROR(Z195/$V195,0)</f>
        <v>1.1419939577039275</v>
      </c>
      <c r="Z195" s="4">
        <f>D194</f>
        <v>3780000000</v>
      </c>
      <c r="AA195" s="3">
        <f>IFERROR(AB195/$V195,0)</f>
        <v>0.3987915407854985</v>
      </c>
      <c r="AB195" s="4">
        <f>E194</f>
        <v>1320000000</v>
      </c>
      <c r="AC195" s="3">
        <f>IFERROR(AD195/$V195,0)</f>
        <v>0</v>
      </c>
      <c r="AD195" s="4">
        <f>F44</f>
        <v>0</v>
      </c>
    </row>
    <row r="196" spans="1:30" ht="14">
      <c r="A196" t="s">
        <v>174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H196" t="s">
        <f>A195</f>
        <v>173</v>
      </c>
      <c r="I196" s="3">
        <f>IFERROR(J196/$J$178,0)</f>
        <v>0</v>
      </c>
      <c r="J196" s="4">
        <f>B195</f>
        <v>0</v>
      </c>
      <c r="K196" s="3">
        <f>IFERROR(L196/$L$178,0)</f>
        <v>0</v>
      </c>
      <c r="L196" s="4">
        <f>C195</f>
        <v>0</v>
      </c>
      <c r="M196" s="3">
        <f>IFERROR(N196/$N$178,0)</f>
        <v>0</v>
      </c>
      <c r="N196" s="4">
        <f>D195</f>
        <v>0</v>
      </c>
      <c r="O196" s="3">
        <f>IFERROR(P196/$P$178,0)</f>
        <v>0</v>
      </c>
      <c r="P196" s="4">
        <f>E195</f>
        <v>0</v>
      </c>
      <c r="Q196" s="3">
        <f>IFERROR(R196/$R$178,0)</f>
        <v>-0.035144927536231885</v>
      </c>
      <c r="R196" s="4">
        <f>F45</f>
        <v>-388000000</v>
      </c>
      <c r="T196" t="s">
        <f>A195</f>
        <v>173</v>
      </c>
      <c r="U196" s="3">
        <f>IFERROR(V196/$V196,0)</f>
        <v>0</v>
      </c>
      <c r="V196" s="4">
        <f>B195</f>
        <v>0</v>
      </c>
      <c r="W196" s="3">
        <f>IFERROR(X196/$V196,0)</f>
        <v>0</v>
      </c>
      <c r="X196" s="4">
        <f>C195</f>
        <v>0</v>
      </c>
      <c r="Y196" s="3">
        <f>IFERROR(Z196/$V196,0)</f>
        <v>0</v>
      </c>
      <c r="Z196" s="4">
        <f>D195</f>
        <v>0</v>
      </c>
      <c r="AA196" s="3">
        <f>IFERROR(AB196/$V196,0)</f>
        <v>0</v>
      </c>
      <c r="AB196" s="4">
        <f>E195</f>
        <v>0</v>
      </c>
      <c r="AC196" s="3">
        <f>IFERROR(AD196/$V196,0)</f>
        <v>0</v>
      </c>
      <c r="AD196" s="4">
        <f>F45</f>
        <v>-388000000</v>
      </c>
    </row>
    <row r="197" spans="1:30" ht="14">
      <c r="A197" t="s">
        <v>175</v>
      </c>
      <c r="B197" s="4">
        <v>-2890000000</v>
      </c>
      <c r="C197" s="4">
        <v>-3070000000</v>
      </c>
      <c r="D197" s="4">
        <v>-2840000000</v>
      </c>
      <c r="E197" s="4">
        <v>-2680000000</v>
      </c>
      <c r="F197" s="4">
        <v>-2670000000</v>
      </c>
      <c r="H197" t="s">
        <f>A196</f>
        <v>174</v>
      </c>
      <c r="I197" s="3">
        <f>IFERROR(J197/$J$178,0)</f>
        <v>0</v>
      </c>
      <c r="J197" s="4">
        <f>B196</f>
        <v>0</v>
      </c>
      <c r="K197" s="3">
        <f>IFERROR(L197/$L$178,0)</f>
        <v>0</v>
      </c>
      <c r="L197" s="4">
        <f>C196</f>
        <v>0</v>
      </c>
      <c r="M197" s="3">
        <f>IFERROR(N197/$N$178,0)</f>
        <v>0</v>
      </c>
      <c r="N197" s="4">
        <f>D196</f>
        <v>0</v>
      </c>
      <c r="O197" s="3">
        <f>IFERROR(P197/$P$178,0)</f>
        <v>0</v>
      </c>
      <c r="P197" s="4">
        <f>E196</f>
        <v>0</v>
      </c>
      <c r="Q197" s="3">
        <f>IFERROR(R197/$R$178,0)</f>
        <v>0</v>
      </c>
      <c r="R197" s="4">
        <f>F46</f>
        <v>0</v>
      </c>
      <c r="T197" t="s">
        <f>A196</f>
        <v>174</v>
      </c>
      <c r="U197" s="3">
        <f>IFERROR(V197/$V197,0)</f>
        <v>0</v>
      </c>
      <c r="V197" s="4">
        <f>B196</f>
        <v>0</v>
      </c>
      <c r="W197" s="3">
        <f>IFERROR(X197/$V197,0)</f>
        <v>0</v>
      </c>
      <c r="X197" s="4">
        <f>C196</f>
        <v>0</v>
      </c>
      <c r="Y197" s="3">
        <f>IFERROR(Z197/$V197,0)</f>
        <v>0</v>
      </c>
      <c r="Z197" s="4">
        <f>D196</f>
        <v>0</v>
      </c>
      <c r="AA197" s="3">
        <f>IFERROR(AB197/$V197,0)</f>
        <v>0</v>
      </c>
      <c r="AB197" s="4">
        <f>E196</f>
        <v>0</v>
      </c>
      <c r="AC197" s="3">
        <f>IFERROR(AD197/$V197,0)</f>
        <v>0</v>
      </c>
      <c r="AD197" s="4">
        <f>F46</f>
        <v>0</v>
      </c>
    </row>
    <row r="198" spans="1:30" ht="14">
      <c r="A198" t="s">
        <v>176</v>
      </c>
      <c r="B198" s="4">
        <v>-2890000000</v>
      </c>
      <c r="C198" s="4">
        <v>-3070000000</v>
      </c>
      <c r="D198" s="4">
        <v>-2840000000</v>
      </c>
      <c r="E198" s="4">
        <v>-2680000000</v>
      </c>
      <c r="F198" s="4">
        <v>-2670000000</v>
      </c>
      <c r="H198" t="s">
        <f>A197</f>
        <v>175</v>
      </c>
      <c r="I198" s="3">
        <f>IFERROR(J198/$J$178,0)</f>
        <v>-0.19435104236718226</v>
      </c>
      <c r="J198" s="4">
        <f>B197</f>
        <v>-2890000000</v>
      </c>
      <c r="K198" s="3">
        <f>IFERROR(L198/$L$178,0)</f>
        <v>-0.21438547486033518</v>
      </c>
      <c r="L198" s="4">
        <f>C197</f>
        <v>-3070000000</v>
      </c>
      <c r="M198" s="3">
        <f>IFERROR(N198/$N$178,0)</f>
        <v>-0.25983531564501372</v>
      </c>
      <c r="N198" s="4">
        <f>D197</f>
        <v>-2840000000</v>
      </c>
      <c r="O198" s="3">
        <f>IFERROR(P198/$P$178,0)</f>
        <v>-0.23801065719360567</v>
      </c>
      <c r="P198" s="4">
        <f>E197</f>
        <v>-2680000000</v>
      </c>
      <c r="Q198" s="3">
        <f>IFERROR(R198/$R$178,0)</f>
        <v>0</v>
      </c>
      <c r="R198" s="4">
        <f>F47</f>
        <v>0</v>
      </c>
      <c r="T198" t="s">
        <f>A197</f>
        <v>175</v>
      </c>
      <c r="U198" s="3">
        <f>IFERROR(V198/$V198,0)</f>
        <v>1</v>
      </c>
      <c r="V198" s="4">
        <f>B197</f>
        <v>-2890000000</v>
      </c>
      <c r="W198" s="3">
        <f>IFERROR(X198/$V198,0)</f>
        <v>1.0622837370242215</v>
      </c>
      <c r="X198" s="4">
        <f>C197</f>
        <v>-3070000000</v>
      </c>
      <c r="Y198" s="3">
        <f>IFERROR(Z198/$V198,0)</f>
        <v>0.98269896193771622</v>
      </c>
      <c r="Z198" s="4">
        <f>D197</f>
        <v>-2840000000</v>
      </c>
      <c r="AA198" s="3">
        <f>IFERROR(AB198/$V198,0)</f>
        <v>0.9273356401384083</v>
      </c>
      <c r="AB198" s="4">
        <f>E197</f>
        <v>-2680000000</v>
      </c>
      <c r="AC198" s="3">
        <f>IFERROR(AD198/$V198,0)</f>
        <v>-0</v>
      </c>
      <c r="AD198" s="4">
        <f>F47</f>
        <v>0</v>
      </c>
    </row>
    <row r="199" spans="1:30" ht="14">
      <c r="A199" t="s">
        <v>177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176</v>
      </c>
      <c r="I199" s="3">
        <f>IFERROR(J199/$J$178,0)</f>
        <v>-0.19435104236718226</v>
      </c>
      <c r="J199" s="4">
        <f>B198</f>
        <v>-2890000000</v>
      </c>
      <c r="K199" s="3">
        <f>IFERROR(L199/$L$178,0)</f>
        <v>-0.21438547486033518</v>
      </c>
      <c r="L199" s="4">
        <f>C198</f>
        <v>-3070000000</v>
      </c>
      <c r="M199" s="3">
        <f>IFERROR(N199/$N$178,0)</f>
        <v>-0.25983531564501372</v>
      </c>
      <c r="N199" s="4">
        <f>D198</f>
        <v>-2840000000</v>
      </c>
      <c r="O199" s="3">
        <f>IFERROR(P199/$P$178,0)</f>
        <v>-0.23801065719360567</v>
      </c>
      <c r="P199" s="4">
        <f>E198</f>
        <v>-2680000000</v>
      </c>
      <c r="Q199" s="3">
        <f>IFERROR(R199/$R$178,0)</f>
        <v>0.091485507246376815</v>
      </c>
      <c r="R199" s="4">
        <f>F48</f>
        <v>1010000000</v>
      </c>
      <c r="T199" t="s">
        <f>A198</f>
        <v>176</v>
      </c>
      <c r="U199" s="3">
        <f>IFERROR(V199/$V199,0)</f>
        <v>1</v>
      </c>
      <c r="V199" s="4">
        <f>B198</f>
        <v>-2890000000</v>
      </c>
      <c r="W199" s="3">
        <f>IFERROR(X199/$V199,0)</f>
        <v>1.0622837370242215</v>
      </c>
      <c r="X199" s="4">
        <f>C198</f>
        <v>-3070000000</v>
      </c>
      <c r="Y199" s="3">
        <f>IFERROR(Z199/$V199,0)</f>
        <v>0.98269896193771622</v>
      </c>
      <c r="Z199" s="4">
        <f>D198</f>
        <v>-2840000000</v>
      </c>
      <c r="AA199" s="3">
        <f>IFERROR(AB199/$V199,0)</f>
        <v>0.9273356401384083</v>
      </c>
      <c r="AB199" s="4">
        <f>E198</f>
        <v>-2680000000</v>
      </c>
      <c r="AC199" s="3">
        <f>IFERROR(AD199/$V199,0)</f>
        <v>-0.34948096885813151</v>
      </c>
      <c r="AD199" s="4">
        <f>F48</f>
        <v>1010000000</v>
      </c>
    </row>
    <row r="200" spans="1:30" ht="14">
      <c r="A200" t="s">
        <v>178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177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177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4">
      <c r="A201" t="s">
        <v>179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H201" t="s">
        <f>A200</f>
        <v>178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0.09329710144927536</v>
      </c>
      <c r="R201" s="4">
        <f>F50</f>
        <v>1030000000</v>
      </c>
      <c r="T201" t="s">
        <f>A200</f>
        <v>178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1030000000</v>
      </c>
    </row>
    <row r="202" spans="1:30" ht="14">
      <c r="A202" t="s">
        <v>180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H202" t="s">
        <f>A201</f>
        <v>179</v>
      </c>
      <c r="I202" s="3">
        <f>IFERROR(J202/$J$178,0)</f>
        <v>0</v>
      </c>
      <c r="J202" s="4">
        <f>B201</f>
        <v>0</v>
      </c>
      <c r="K202" s="3">
        <f>IFERROR(L202/$L$178,0)</f>
        <v>0</v>
      </c>
      <c r="L202" s="4">
        <f>C201</f>
        <v>0</v>
      </c>
      <c r="M202" s="3">
        <f>IFERROR(N202/$N$178,0)</f>
        <v>0</v>
      </c>
      <c r="N202" s="4">
        <f>D201</f>
        <v>0</v>
      </c>
      <c r="O202" s="3">
        <f>IFERROR(P202/$P$178,0)</f>
        <v>0</v>
      </c>
      <c r="P202" s="4">
        <f>E201</f>
        <v>0</v>
      </c>
      <c r="Q202" s="3">
        <f>IFERROR(R202/$R$178,0)</f>
        <v>0.0023550724637681161</v>
      </c>
      <c r="R202" s="4">
        <f>F51</f>
        <v>26000000</v>
      </c>
      <c r="T202" t="s">
        <f>A201</f>
        <v>179</v>
      </c>
      <c r="U202" s="3">
        <f>IFERROR(V202/$V202,0)</f>
        <v>0</v>
      </c>
      <c r="V202" s="4">
        <f>B201</f>
        <v>0</v>
      </c>
      <c r="W202" s="3">
        <f>IFERROR(X202/$V202,0)</f>
        <v>0</v>
      </c>
      <c r="X202" s="4">
        <f>C201</f>
        <v>0</v>
      </c>
      <c r="Y202" s="3">
        <f>IFERROR(Z202/$V202,0)</f>
        <v>0</v>
      </c>
      <c r="Z202" s="4">
        <f>D201</f>
        <v>0</v>
      </c>
      <c r="AA202" s="3">
        <f>IFERROR(AB202/$V202,0)</f>
        <v>0</v>
      </c>
      <c r="AB202" s="4">
        <f>E201</f>
        <v>0</v>
      </c>
      <c r="AC202" s="3">
        <f>IFERROR(AD202/$V202,0)</f>
        <v>0</v>
      </c>
      <c r="AD202" s="4">
        <f>F51</f>
        <v>26000000</v>
      </c>
    </row>
    <row r="203" spans="1:30" ht="14">
      <c r="A203" t="s">
        <v>181</v>
      </c>
      <c r="B203" s="4">
        <v>20000000</v>
      </c>
      <c r="C203" s="4">
        <v>15000000</v>
      </c>
      <c r="D203" s="4">
        <v>388000000</v>
      </c>
      <c r="E203" s="4">
        <v>425000000</v>
      </c>
      <c r="F203" s="4">
        <v>47000000</v>
      </c>
      <c r="H203" t="s">
        <f>A202</f>
        <v>180</v>
      </c>
      <c r="I203" s="3">
        <f>IFERROR(J203/$J$178,0)</f>
        <v>0</v>
      </c>
      <c r="J203" s="4">
        <f>B202</f>
        <v>0</v>
      </c>
      <c r="K203" s="3">
        <f>IFERROR(L203/$L$178,0)</f>
        <v>0</v>
      </c>
      <c r="L203" s="4">
        <f>C202</f>
        <v>0</v>
      </c>
      <c r="M203" s="3">
        <f>IFERROR(N203/$N$178,0)</f>
        <v>0</v>
      </c>
      <c r="N203" s="4">
        <f>D202</f>
        <v>0</v>
      </c>
      <c r="O203" s="3">
        <f>IFERROR(P203/$P$178,0)</f>
        <v>0</v>
      </c>
      <c r="P203" s="4">
        <f>E202</f>
        <v>0</v>
      </c>
      <c r="Q203" s="3">
        <f>IFERROR(R203/$R$178,0)</f>
        <v>0.10144927536231885</v>
      </c>
      <c r="R203" s="4">
        <f>F52</f>
        <v>1120000000</v>
      </c>
      <c r="T203" t="s">
        <f>A202</f>
        <v>180</v>
      </c>
      <c r="U203" s="3">
        <f>IFERROR(V203/$V203,0)</f>
        <v>0</v>
      </c>
      <c r="V203" s="4">
        <f>B202</f>
        <v>0</v>
      </c>
      <c r="W203" s="3">
        <f>IFERROR(X203/$V203,0)</f>
        <v>0</v>
      </c>
      <c r="X203" s="4">
        <f>C202</f>
        <v>0</v>
      </c>
      <c r="Y203" s="3">
        <f>IFERROR(Z203/$V203,0)</f>
        <v>0</v>
      </c>
      <c r="Z203" s="4">
        <f>D202</f>
        <v>0</v>
      </c>
      <c r="AA203" s="3">
        <f>IFERROR(AB203/$V203,0)</f>
        <v>0</v>
      </c>
      <c r="AB203" s="4">
        <f>E202</f>
        <v>0</v>
      </c>
      <c r="AC203" s="3">
        <f>IFERROR(AD203/$V203,0)</f>
        <v>0</v>
      </c>
      <c r="AD203" s="4">
        <f>F52</f>
        <v>1120000000</v>
      </c>
    </row>
    <row r="204" spans="1:30" ht="14">
      <c r="A204" t="s">
        <v>182</v>
      </c>
      <c r="B204" s="4">
        <v>-114000000</v>
      </c>
      <c r="C204" s="4">
        <v>-111000000</v>
      </c>
      <c r="D204" s="4">
        <v>-98000000</v>
      </c>
      <c r="E204" s="4">
        <v>-54000000</v>
      </c>
      <c r="F204" s="4">
        <v>-38000000</v>
      </c>
      <c r="H204" t="s">
        <f>A203</f>
        <v>181</v>
      </c>
      <c r="I204" s="3">
        <f>IFERROR(J204/$J$178,0)</f>
        <v>0.0013449899125756557</v>
      </c>
      <c r="J204" s="4">
        <f>B203</f>
        <v>20000000</v>
      </c>
      <c r="K204" s="3">
        <f>IFERROR(L204/$L$178,0)</f>
        <v>0.0010474860335195531</v>
      </c>
      <c r="L204" s="4">
        <f>C203</f>
        <v>15000000</v>
      </c>
      <c r="M204" s="3">
        <f>IFERROR(N204/$N$178,0)</f>
        <v>0.035498627630375111</v>
      </c>
      <c r="N204" s="4">
        <f>D203</f>
        <v>388000000</v>
      </c>
      <c r="O204" s="3">
        <f>IFERROR(P204/$P$178,0)</f>
        <v>0.03774422735346359</v>
      </c>
      <c r="P204" s="4">
        <f>E203</f>
        <v>425000000</v>
      </c>
      <c r="Q204" s="3">
        <f>IFERROR(R204/$R$178,0)</f>
        <v>0</v>
      </c>
      <c r="R204" s="4">
        <f>F53</f>
        <v>0</v>
      </c>
      <c r="T204" t="s">
        <f>A203</f>
        <v>181</v>
      </c>
      <c r="U204" s="3">
        <f>IFERROR(V204/$V204,0)</f>
        <v>1</v>
      </c>
      <c r="V204" s="4">
        <f>B203</f>
        <v>20000000</v>
      </c>
      <c r="W204" s="3">
        <f>IFERROR(X204/$V204,0)</f>
        <v>0.75</v>
      </c>
      <c r="X204" s="4">
        <f>C203</f>
        <v>15000000</v>
      </c>
      <c r="Y204" s="3">
        <f>IFERROR(Z204/$V204,0)</f>
        <v>19.399999999999999</v>
      </c>
      <c r="Z204" s="4">
        <f>D203</f>
        <v>388000000</v>
      </c>
      <c r="AA204" s="3">
        <f>IFERROR(AB204/$V204,0)</f>
        <v>21.25</v>
      </c>
      <c r="AB204" s="4">
        <f>E203</f>
        <v>425000000</v>
      </c>
      <c r="AC204" s="3">
        <f>IFERROR(AD204/$V204,0)</f>
        <v>0</v>
      </c>
      <c r="AD204" s="4">
        <f>F53</f>
        <v>0</v>
      </c>
    </row>
    <row r="205" spans="1:30" ht="14">
      <c r="A205" t="s">
        <v>183</v>
      </c>
      <c r="B205" s="4">
        <v>-1650000000</v>
      </c>
      <c r="C205" s="4">
        <v>-1790000000</v>
      </c>
      <c r="D205" s="4">
        <v>-2270000000</v>
      </c>
      <c r="E205" s="4">
        <v>-963000000</v>
      </c>
      <c r="F205" s="4">
        <v>-1680000000</v>
      </c>
      <c r="H205" t="s">
        <f>A204</f>
        <v>182</v>
      </c>
      <c r="I205" s="3">
        <f>IFERROR(J205/$J$178,0)</f>
        <v>-0.0076664425016812372</v>
      </c>
      <c r="J205" s="4">
        <f>B204</f>
        <v>-114000000</v>
      </c>
      <c r="K205" s="3">
        <f>IFERROR(L205/$L$178,0)</f>
        <v>-0.0077513966480446924</v>
      </c>
      <c r="L205" s="4">
        <f>C204</f>
        <v>-111000000</v>
      </c>
      <c r="M205" s="3">
        <f>IFERROR(N205/$N$178,0)</f>
        <v>-0.0089661482159194873</v>
      </c>
      <c r="N205" s="4">
        <f>D204</f>
        <v>-98000000</v>
      </c>
      <c r="O205" s="3">
        <f>IFERROR(P205/$P$178,0)</f>
        <v>-0.0047957371225577266</v>
      </c>
      <c r="P205" s="4">
        <f>E204</f>
        <v>-54000000</v>
      </c>
      <c r="Q205" s="3">
        <f>IFERROR(R205/$R$178,0)</f>
        <v>0</v>
      </c>
      <c r="R205" s="4">
        <f>F54</f>
        <v>0</v>
      </c>
      <c r="T205" t="s">
        <f>A204</f>
        <v>182</v>
      </c>
      <c r="U205" s="3">
        <f>IFERROR(V205/$V205,0)</f>
        <v>1</v>
      </c>
      <c r="V205" s="4">
        <f>B204</f>
        <v>-114000000</v>
      </c>
      <c r="W205" s="3">
        <f>IFERROR(X205/$V205,0)</f>
        <v>0.97368421052631582</v>
      </c>
      <c r="X205" s="4">
        <f>C204</f>
        <v>-111000000</v>
      </c>
      <c r="Y205" s="3">
        <f>IFERROR(Z205/$V205,0)</f>
        <v>0.85964912280701755</v>
      </c>
      <c r="Z205" s="4">
        <f>D204</f>
        <v>-98000000</v>
      </c>
      <c r="AA205" s="3">
        <f>IFERROR(AB205/$V205,0)</f>
        <v>0.47368421052631576</v>
      </c>
      <c r="AB205" s="4">
        <f>E204</f>
        <v>-54000000</v>
      </c>
      <c r="AC205" s="3">
        <f>IFERROR(AD205/$V205,0)</f>
        <v>-0</v>
      </c>
      <c r="AD205" s="4">
        <f>F54</f>
        <v>0</v>
      </c>
    </row>
    <row r="206" spans="1:30" ht="14">
      <c r="A206" t="s">
        <v>184</v>
      </c>
      <c r="B206" s="4">
        <v>1530000000</v>
      </c>
      <c r="C206" s="4">
        <v>1680000000</v>
      </c>
      <c r="D206" s="4">
        <v>2170000000</v>
      </c>
      <c r="E206" s="4">
        <v>909000000</v>
      </c>
      <c r="F206" s="4">
        <v>1640000000</v>
      </c>
      <c r="H206" t="s">
        <f>A205</f>
        <v>183</v>
      </c>
      <c r="I206" s="3">
        <f>IFERROR(J206/$J$178,0)</f>
        <v>-0.1109616677874916</v>
      </c>
      <c r="J206" s="4">
        <f>B205</f>
        <v>-1650000000</v>
      </c>
      <c r="K206" s="3">
        <f>IFERROR(L206/$L$178,0)</f>
        <v>-0.125</v>
      </c>
      <c r="L206" s="4">
        <f>C205</f>
        <v>-1790000000</v>
      </c>
      <c r="M206" s="3">
        <f>IFERROR(N206/$N$178,0)</f>
        <v>-0.20768526989935956</v>
      </c>
      <c r="N206" s="4">
        <f>D205</f>
        <v>-2270000000</v>
      </c>
      <c r="O206" s="3">
        <f>IFERROR(P206/$P$178,0)</f>
        <v>-0.085523978685612789</v>
      </c>
      <c r="P206" s="4">
        <f>E205</f>
        <v>-963000000</v>
      </c>
      <c r="Q206" s="3">
        <f>IFERROR(R206/$R$178,0)</f>
        <v>0.019293478260869565</v>
      </c>
      <c r="R206" s="4">
        <f>F55</f>
        <v>213000000</v>
      </c>
      <c r="T206" t="s">
        <f>A205</f>
        <v>183</v>
      </c>
      <c r="U206" s="3">
        <f>IFERROR(V206/$V206,0)</f>
        <v>1</v>
      </c>
      <c r="V206" s="4">
        <f>B205</f>
        <v>-1650000000</v>
      </c>
      <c r="W206" s="3">
        <f>IFERROR(X206/$V206,0)</f>
        <v>1.084848484848485</v>
      </c>
      <c r="X206" s="4">
        <f>C205</f>
        <v>-1790000000</v>
      </c>
      <c r="Y206" s="3">
        <f>IFERROR(Z206/$V206,0)</f>
        <v>1.3757575757575757</v>
      </c>
      <c r="Z206" s="4">
        <f>D205</f>
        <v>-2270000000</v>
      </c>
      <c r="AA206" s="3">
        <f>IFERROR(AB206/$V206,0)</f>
        <v>0.58363636363636362</v>
      </c>
      <c r="AB206" s="4">
        <f>E205</f>
        <v>-963000000</v>
      </c>
      <c r="AC206" s="3">
        <f>IFERROR(AD206/$V206,0)</f>
        <v>-0.12909090909090909</v>
      </c>
      <c r="AD206" s="4">
        <f>F55</f>
        <v>213000000</v>
      </c>
    </row>
    <row r="207" spans="1:30" ht="14">
      <c r="A207" t="s">
        <v>185</v>
      </c>
      <c r="B207" s="4">
        <v>-142000000</v>
      </c>
      <c r="C207" s="4">
        <v>-145000000</v>
      </c>
      <c r="D207" s="4">
        <v>-172000000</v>
      </c>
      <c r="E207" s="4">
        <v>-718000000</v>
      </c>
      <c r="F207" s="4">
        <v>-217000000</v>
      </c>
      <c r="H207" t="s">
        <f>A206</f>
        <v>184</v>
      </c>
      <c r="I207" s="3">
        <f>IFERROR(J207/$J$178,0)</f>
        <v>0.10289172831203766</v>
      </c>
      <c r="J207" s="4">
        <f>B206</f>
        <v>1530000000</v>
      </c>
      <c r="K207" s="3">
        <f>IFERROR(L207/$L$178,0)</f>
        <v>0.11731843575418995</v>
      </c>
      <c r="L207" s="4">
        <f>C206</f>
        <v>1680000000</v>
      </c>
      <c r="M207" s="3">
        <f>IFERROR(N207/$N$178,0)</f>
        <v>0.19853613906678866</v>
      </c>
      <c r="N207" s="4">
        <f>D206</f>
        <v>2170000000</v>
      </c>
      <c r="O207" s="3">
        <f>IFERROR(P207/$P$178,0)</f>
        <v>0.080728241563055067</v>
      </c>
      <c r="P207" s="4">
        <f>E206</f>
        <v>909000000</v>
      </c>
      <c r="Q207" s="3">
        <f>IFERROR(R207/$R$178,0)</f>
        <v>0.0007246376811594203</v>
      </c>
      <c r="R207" s="4">
        <f>F56</f>
        <v>8000000</v>
      </c>
      <c r="T207" t="s">
        <f>A206</f>
        <v>184</v>
      </c>
      <c r="U207" s="3">
        <f>IFERROR(V207/$V207,0)</f>
        <v>1</v>
      </c>
      <c r="V207" s="4">
        <f>B206</f>
        <v>1530000000</v>
      </c>
      <c r="W207" s="3">
        <f>IFERROR(X207/$V207,0)</f>
        <v>1.0980392156862746</v>
      </c>
      <c r="X207" s="4">
        <f>C206</f>
        <v>1680000000</v>
      </c>
      <c r="Y207" s="3">
        <f>IFERROR(Z207/$V207,0)</f>
        <v>1.4183006535947713</v>
      </c>
      <c r="Z207" s="4">
        <f>D206</f>
        <v>2170000000</v>
      </c>
      <c r="AA207" s="3">
        <f>IFERROR(AB207/$V207,0)</f>
        <v>0.59411764705882353</v>
      </c>
      <c r="AB207" s="4">
        <f>E206</f>
        <v>909000000</v>
      </c>
      <c r="AC207" s="3">
        <f>IFERROR(AD207/$V207,0)</f>
        <v>0.0052287581699346402</v>
      </c>
      <c r="AD207" s="4">
        <f>F56</f>
        <v>8000000</v>
      </c>
    </row>
    <row r="208" spans="1:30" ht="14">
      <c r="A208" t="s">
        <v>186</v>
      </c>
      <c r="B208" s="4">
        <v>8000000</v>
      </c>
      <c r="C208" s="4">
        <v>27000000</v>
      </c>
      <c r="D208" s="4">
        <v>0</v>
      </c>
      <c r="E208" s="4">
        <v>4000000</v>
      </c>
      <c r="F208" s="4">
        <v>0</v>
      </c>
      <c r="H208" t="s">
        <f>A207</f>
        <v>185</v>
      </c>
      <c r="I208" s="3">
        <f>IFERROR(J208/$J$178,0)</f>
        <v>-0.0095494283792871559</v>
      </c>
      <c r="J208" s="4">
        <f>B207</f>
        <v>-142000000</v>
      </c>
      <c r="K208" s="3">
        <f>IFERROR(L208/$L$178,0)</f>
        <v>-0.010125698324022346</v>
      </c>
      <c r="L208" s="4">
        <f>C207</f>
        <v>-145000000</v>
      </c>
      <c r="M208" s="3">
        <f>IFERROR(N208/$N$178,0)</f>
        <v>-0.015736505032021959</v>
      </c>
      <c r="N208" s="4">
        <f>D207</f>
        <v>-172000000</v>
      </c>
      <c r="O208" s="3">
        <f>IFERROR(P208/$P$178,0)</f>
        <v>-0.063765541740674961</v>
      </c>
      <c r="P208" s="4">
        <f>E207</f>
        <v>-718000000</v>
      </c>
      <c r="Q208" s="3">
        <f>IFERROR(R208/$R$178,0)</f>
        <v>0</v>
      </c>
      <c r="R208" s="4">
        <f>F57</f>
        <v>0</v>
      </c>
      <c r="T208" t="s">
        <f>A207</f>
        <v>185</v>
      </c>
      <c r="U208" s="3">
        <f>IFERROR(V208/$V208,0)</f>
        <v>1</v>
      </c>
      <c r="V208" s="4">
        <f>B207</f>
        <v>-142000000</v>
      </c>
      <c r="W208" s="3">
        <f>IFERROR(X208/$V208,0)</f>
        <v>1.0211267605633803</v>
      </c>
      <c r="X208" s="4">
        <f>C207</f>
        <v>-145000000</v>
      </c>
      <c r="Y208" s="3">
        <f>IFERROR(Z208/$V208,0)</f>
        <v>1.2112676056338028</v>
      </c>
      <c r="Z208" s="4">
        <f>D207</f>
        <v>-172000000</v>
      </c>
      <c r="AA208" s="3">
        <f>IFERROR(AB208/$V208,0)</f>
        <v>5.056338028169014</v>
      </c>
      <c r="AB208" s="4">
        <f>E207</f>
        <v>-718000000</v>
      </c>
      <c r="AC208" s="3">
        <f>IFERROR(AD208/$V208,0)</f>
        <v>0</v>
      </c>
      <c r="AD208" s="4">
        <f>F57</f>
        <v>0</v>
      </c>
    </row>
    <row r="209" spans="1:30" ht="14">
      <c r="A209" t="s">
        <v>187</v>
      </c>
      <c r="B209" s="4">
        <v>-3120000000</v>
      </c>
      <c r="C209" s="4">
        <v>-3280000000</v>
      </c>
      <c r="D209" s="4">
        <v>-2720000000</v>
      </c>
      <c r="E209" s="4">
        <v>-3020000000</v>
      </c>
      <c r="F209" s="4">
        <v>-2870000000</v>
      </c>
      <c r="H209" t="s">
        <f>A208</f>
        <v>186</v>
      </c>
      <c r="I209" s="3">
        <f>IFERROR(J209/$J$178,0)</f>
        <v>0.00053799596503026229</v>
      </c>
      <c r="J209" s="4">
        <f>B208</f>
        <v>8000000</v>
      </c>
      <c r="K209" s="3">
        <f>IFERROR(L209/$L$178,0)</f>
        <v>0.0018854748603351955</v>
      </c>
      <c r="L209" s="4">
        <f>C208</f>
        <v>27000000</v>
      </c>
      <c r="M209" s="3">
        <f>IFERROR(N209/$N$178,0)</f>
        <v>0</v>
      </c>
      <c r="N209" s="4">
        <f>D208</f>
        <v>0</v>
      </c>
      <c r="O209" s="3">
        <f>IFERROR(P209/$P$178,0)</f>
        <v>0.00035523978685612787</v>
      </c>
      <c r="P209" s="4">
        <f>E208</f>
        <v>4000000</v>
      </c>
      <c r="Q209" s="3">
        <f>IFERROR(R209/$R$178,0)</f>
        <v>0.019021739130434784</v>
      </c>
      <c r="R209" s="4">
        <f>F58</f>
        <v>210000000</v>
      </c>
      <c r="T209" t="s">
        <f>A208</f>
        <v>186</v>
      </c>
      <c r="U209" s="3">
        <f>IFERROR(V209/$V209,0)</f>
        <v>1</v>
      </c>
      <c r="V209" s="4">
        <f>B208</f>
        <v>8000000</v>
      </c>
      <c r="W209" s="3">
        <f>IFERROR(X209/$V209,0)</f>
        <v>3.375</v>
      </c>
      <c r="X209" s="4">
        <f>C208</f>
        <v>27000000</v>
      </c>
      <c r="Y209" s="3">
        <f>IFERROR(Z209/$V209,0)</f>
        <v>0</v>
      </c>
      <c r="Z209" s="4">
        <f>D208</f>
        <v>0</v>
      </c>
      <c r="AA209" s="3">
        <f>IFERROR(AB209/$V209,0)</f>
        <v>0.5</v>
      </c>
      <c r="AB209" s="4">
        <f>E208</f>
        <v>4000000</v>
      </c>
      <c r="AC209" s="3">
        <f>IFERROR(AD209/$V209,0)</f>
        <v>26.25</v>
      </c>
      <c r="AD209" s="4">
        <f>F58</f>
        <v>210000000</v>
      </c>
    </row>
    <row r="210" spans="1:30" ht="14">
      <c r="A210" t="s">
        <v>188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H210" t="s">
        <f>A209</f>
        <v>187</v>
      </c>
      <c r="I210" s="3">
        <f>IFERROR(J210/$J$178,0)</f>
        <v>-0.20981842636180228</v>
      </c>
      <c r="J210" s="4">
        <f>B209</f>
        <v>-3120000000</v>
      </c>
      <c r="K210" s="3">
        <f>IFERROR(L210/$L$178,0)</f>
        <v>-0.22905027932960895</v>
      </c>
      <c r="L210" s="4">
        <f>C209</f>
        <v>-3280000000</v>
      </c>
      <c r="M210" s="3">
        <f>IFERROR(N210/$N$178,0)</f>
        <v>-0.24885635864592864</v>
      </c>
      <c r="N210" s="4">
        <f>D209</f>
        <v>-2720000000</v>
      </c>
      <c r="O210" s="3">
        <f>IFERROR(P210/$P$178,0)</f>
        <v>-0.26820603907637658</v>
      </c>
      <c r="P210" s="4">
        <f>E209</f>
        <v>-3020000000</v>
      </c>
      <c r="Q210" s="3">
        <f>IFERROR(R210/$R$178,0)</f>
        <v>0</v>
      </c>
      <c r="R210" s="4">
        <f>F59</f>
        <v>0</v>
      </c>
      <c r="T210" t="s">
        <f>A209</f>
        <v>187</v>
      </c>
      <c r="U210" s="3">
        <f>IFERROR(V210/$V210,0)</f>
        <v>1</v>
      </c>
      <c r="V210" s="4">
        <f>B209</f>
        <v>-3120000000</v>
      </c>
      <c r="W210" s="3">
        <f>IFERROR(X210/$V210,0)</f>
        <v>1.0512820512820513</v>
      </c>
      <c r="X210" s="4">
        <f>C209</f>
        <v>-3280000000</v>
      </c>
      <c r="Y210" s="3">
        <f>IFERROR(Z210/$V210,0)</f>
        <v>0.87179487179487181</v>
      </c>
      <c r="Z210" s="4">
        <f>D209</f>
        <v>-2720000000</v>
      </c>
      <c r="AA210" s="3">
        <f>IFERROR(AB210/$V210,0)</f>
        <v>0.96794871794871795</v>
      </c>
      <c r="AB210" s="4">
        <f>E209</f>
        <v>-3020000000</v>
      </c>
      <c r="AC210" s="3">
        <f>IFERROR(AD210/$V210,0)</f>
        <v>0</v>
      </c>
      <c r="AD210" s="4">
        <f>F59</f>
        <v>0</v>
      </c>
    </row>
    <row r="211" spans="1:30" ht="14">
      <c r="A211" t="s">
        <v>189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H211" t="s">
        <f>A210</f>
        <v>188</v>
      </c>
      <c r="I211" s="3">
        <f>IFERROR(J211/$J$178,0)</f>
        <v>0</v>
      </c>
      <c r="J211" s="4">
        <f>B210</f>
        <v>0</v>
      </c>
      <c r="K211" s="3">
        <f>IFERROR(L211/$L$178,0)</f>
        <v>0</v>
      </c>
      <c r="L211" s="4">
        <f>C210</f>
        <v>0</v>
      </c>
      <c r="M211" s="3">
        <f>IFERROR(N211/$N$178,0)</f>
        <v>0</v>
      </c>
      <c r="N211" s="4">
        <f>D210</f>
        <v>0</v>
      </c>
      <c r="O211" s="3">
        <f>IFERROR(P211/$P$178,0)</f>
        <v>0</v>
      </c>
      <c r="P211" s="4">
        <f>E210</f>
        <v>0</v>
      </c>
      <c r="Q211" s="3">
        <f>IFERROR(R211/$R$178,0)</f>
        <v>0.00045289855072463769</v>
      </c>
      <c r="R211" s="4">
        <f>F60</f>
        <v>5000000</v>
      </c>
      <c r="T211" t="s">
        <f>A210</f>
        <v>188</v>
      </c>
      <c r="U211" s="3">
        <f>IFERROR(V211/$V211,0)</f>
        <v>0</v>
      </c>
      <c r="V211" s="4">
        <f>B210</f>
        <v>0</v>
      </c>
      <c r="W211" s="3">
        <f>IFERROR(X211/$V211,0)</f>
        <v>0</v>
      </c>
      <c r="X211" s="4">
        <f>C210</f>
        <v>0</v>
      </c>
      <c r="Y211" s="3">
        <f>IFERROR(Z211/$V211,0)</f>
        <v>0</v>
      </c>
      <c r="Z211" s="4">
        <f>D210</f>
        <v>0</v>
      </c>
      <c r="AA211" s="3">
        <f>IFERROR(AB211/$V211,0)</f>
        <v>0</v>
      </c>
      <c r="AB211" s="4">
        <f>E210</f>
        <v>0</v>
      </c>
      <c r="AC211" s="3">
        <f>IFERROR(AD211/$V211,0)</f>
        <v>0</v>
      </c>
      <c r="AD211" s="4">
        <f>F60</f>
        <v>5000000</v>
      </c>
    </row>
    <row r="212" spans="1:30" ht="14">
      <c r="A212" t="s">
        <v>190</v>
      </c>
      <c r="B212" s="4">
        <v>-607000000</v>
      </c>
      <c r="C212" s="4">
        <v>-611000000</v>
      </c>
      <c r="D212" s="4">
        <v>-639000000</v>
      </c>
      <c r="E212" s="4">
        <v>-772000000</v>
      </c>
      <c r="F212" s="4">
        <v>-820000000</v>
      </c>
      <c r="H212" t="s">
        <f>A211</f>
        <v>189</v>
      </c>
      <c r="I212" s="3">
        <f>IFERROR(J212/$J$178,0)</f>
        <v>0</v>
      </c>
      <c r="J212" s="4">
        <f>B211</f>
        <v>0</v>
      </c>
      <c r="K212" s="3">
        <f>IFERROR(L212/$L$178,0)</f>
        <v>0</v>
      </c>
      <c r="L212" s="4">
        <f>C211</f>
        <v>0</v>
      </c>
      <c r="M212" s="3">
        <f>IFERROR(N212/$N$178,0)</f>
        <v>0</v>
      </c>
      <c r="N212" s="4">
        <f>D211</f>
        <v>0</v>
      </c>
      <c r="O212" s="3">
        <f>IFERROR(P212/$P$178,0)</f>
        <v>0</v>
      </c>
      <c r="P212" s="4">
        <f>E211</f>
        <v>0</v>
      </c>
      <c r="Q212" s="3">
        <f>IFERROR(R212/$R$178,0)</f>
        <v>0</v>
      </c>
      <c r="R212" s="4">
        <f>F61</f>
        <v>0</v>
      </c>
      <c r="T212" t="s">
        <f>A211</f>
        <v>189</v>
      </c>
      <c r="U212" s="3">
        <f>IFERROR(V212/$V212,0)</f>
        <v>0</v>
      </c>
      <c r="V212" s="4">
        <f>B211</f>
        <v>0</v>
      </c>
      <c r="W212" s="3">
        <f>IFERROR(X212/$V212,0)</f>
        <v>0</v>
      </c>
      <c r="X212" s="4">
        <f>C211</f>
        <v>0</v>
      </c>
      <c r="Y212" s="3">
        <f>IFERROR(Z212/$V212,0)</f>
        <v>0</v>
      </c>
      <c r="Z212" s="4">
        <f>D211</f>
        <v>0</v>
      </c>
      <c r="AA212" s="3">
        <f>IFERROR(AB212/$V212,0)</f>
        <v>0</v>
      </c>
      <c r="AB212" s="4">
        <f>E211</f>
        <v>0</v>
      </c>
      <c r="AC212" s="3">
        <f>IFERROR(AD212/$V212,0)</f>
        <v>-0</v>
      </c>
      <c r="AD212" s="4">
        <f>F61</f>
        <v>0</v>
      </c>
    </row>
    <row r="213" spans="1:30" ht="14">
      <c r="A213" t="s">
        <v>191</v>
      </c>
      <c r="B213" s="4">
        <v>-607000000</v>
      </c>
      <c r="C213" s="4">
        <v>-611000000</v>
      </c>
      <c r="D213" s="4">
        <v>-639000000</v>
      </c>
      <c r="E213" s="4">
        <v>-711000000</v>
      </c>
      <c r="F213" s="4">
        <v>-814000000</v>
      </c>
      <c r="H213" t="s">
        <f>A212</f>
        <v>190</v>
      </c>
      <c r="I213" s="3">
        <f>IFERROR(J213/$J$178,0)</f>
        <v>-0.040820443846671148</v>
      </c>
      <c r="J213" s="4">
        <f>B212</f>
        <v>-607000000</v>
      </c>
      <c r="K213" s="3">
        <f>IFERROR(L213/$L$178,0)</f>
        <v>-0.042667597765363129</v>
      </c>
      <c r="L213" s="4">
        <f>C212</f>
        <v>-611000000</v>
      </c>
      <c r="M213" s="3">
        <f>IFERROR(N213/$N$178,0)</f>
        <v>-0.058462946020128088</v>
      </c>
      <c r="N213" s="4">
        <f>D212</f>
        <v>-639000000</v>
      </c>
      <c r="O213" s="3">
        <f>IFERROR(P213/$P$178,0)</f>
        <v>-0.068561278863232683</v>
      </c>
      <c r="P213" s="4">
        <f>E212</f>
        <v>-772000000</v>
      </c>
      <c r="Q213" s="3">
        <f>IFERROR(R213/$R$178,0)</f>
        <v>0</v>
      </c>
      <c r="R213" s="4">
        <f>F62</f>
        <v>0</v>
      </c>
      <c r="T213" t="s">
        <f>A212</f>
        <v>190</v>
      </c>
      <c r="U213" s="3">
        <f>IFERROR(V213/$V213,0)</f>
        <v>1</v>
      </c>
      <c r="V213" s="4">
        <f>B212</f>
        <v>-607000000</v>
      </c>
      <c r="W213" s="3">
        <f>IFERROR(X213/$V213,0)</f>
        <v>1.0065897858319606</v>
      </c>
      <c r="X213" s="4">
        <f>C212</f>
        <v>-611000000</v>
      </c>
      <c r="Y213" s="3">
        <f>IFERROR(Z213/$V213,0)</f>
        <v>1.0527182866556837</v>
      </c>
      <c r="Z213" s="4">
        <f>D212</f>
        <v>-639000000</v>
      </c>
      <c r="AA213" s="3">
        <f>IFERROR(AB213/$V213,0)</f>
        <v>1.271828665568369</v>
      </c>
      <c r="AB213" s="4">
        <f>E212</f>
        <v>-772000000</v>
      </c>
      <c r="AC213" s="3">
        <f>IFERROR(AD213/$V213,0)</f>
        <v>-0</v>
      </c>
      <c r="AD213" s="4">
        <f>F62</f>
        <v>0</v>
      </c>
    </row>
    <row r="214" spans="1:30" ht="14">
      <c r="A214" t="s">
        <v>61</v>
      </c>
      <c r="B214" s="4">
        <v>0</v>
      </c>
      <c r="C214" s="4">
        <v>0</v>
      </c>
      <c r="D214" s="4">
        <v>0</v>
      </c>
      <c r="E214" s="4">
        <v>-61000000</v>
      </c>
      <c r="F214" s="4">
        <v>-6000000</v>
      </c>
      <c r="H214" t="s">
        <f>A213</f>
        <v>191</v>
      </c>
      <c r="I214" s="3">
        <f>IFERROR(J214/$J$178,0)</f>
        <v>-0.040820443846671148</v>
      </c>
      <c r="J214" s="4">
        <f>B213</f>
        <v>-607000000</v>
      </c>
      <c r="K214" s="3">
        <f>IFERROR(L214/$L$178,0)</f>
        <v>-0.042667597765363129</v>
      </c>
      <c r="L214" s="4">
        <f>C213</f>
        <v>-611000000</v>
      </c>
      <c r="M214" s="3">
        <f>IFERROR(N214/$N$178,0)</f>
        <v>-0.058462946020128088</v>
      </c>
      <c r="N214" s="4">
        <f>D213</f>
        <v>-639000000</v>
      </c>
      <c r="O214" s="3">
        <f>IFERROR(P214/$P$178,0)</f>
        <v>-0.063143872113676738</v>
      </c>
      <c r="P214" s="4">
        <f>E213</f>
        <v>-711000000</v>
      </c>
      <c r="Q214" s="3">
        <f>IFERROR(R214/$R$178,0)</f>
        <v>0.081884057971014487</v>
      </c>
      <c r="R214" s="4">
        <f>F63</f>
        <v>904000000</v>
      </c>
      <c r="T214" t="s">
        <f>A213</f>
        <v>191</v>
      </c>
      <c r="U214" s="3">
        <f>IFERROR(V214/$V214,0)</f>
        <v>1</v>
      </c>
      <c r="V214" s="4">
        <f>B213</f>
        <v>-607000000</v>
      </c>
      <c r="W214" s="3">
        <f>IFERROR(X214/$V214,0)</f>
        <v>1.0065897858319606</v>
      </c>
      <c r="X214" s="4">
        <f>C213</f>
        <v>-611000000</v>
      </c>
      <c r="Y214" s="3">
        <f>IFERROR(Z214/$V214,0)</f>
        <v>1.0527182866556837</v>
      </c>
      <c r="Z214" s="4">
        <f>D213</f>
        <v>-639000000</v>
      </c>
      <c r="AA214" s="3">
        <f>IFERROR(AB214/$V214,0)</f>
        <v>1.171334431630972</v>
      </c>
      <c r="AB214" s="4">
        <f>E213</f>
        <v>-711000000</v>
      </c>
      <c r="AC214" s="3">
        <f>IFERROR(AD214/$V214,0)</f>
        <v>-1.4892915980230643</v>
      </c>
      <c r="AD214" s="4">
        <f>F63</f>
        <v>904000000</v>
      </c>
    </row>
    <row r="215" spans="1:30" ht="14">
      <c r="A215" t="s">
        <v>192</v>
      </c>
      <c r="B215" s="4">
        <v>0</v>
      </c>
      <c r="C215" s="4">
        <v>0</v>
      </c>
      <c r="D215" s="4">
        <v>0</v>
      </c>
      <c r="E215" s="4">
        <v>2470000000</v>
      </c>
      <c r="F215" s="4">
        <v>0</v>
      </c>
      <c r="H215" t="s">
        <f>A214</f>
        <v>61</v>
      </c>
      <c r="I215" s="3">
        <f>IFERROR(J215/$J$178,0)</f>
        <v>0</v>
      </c>
      <c r="J215" s="4">
        <f>B214</f>
        <v>0</v>
      </c>
      <c r="K215" s="3">
        <f>IFERROR(L215/$L$178,0)</f>
        <v>0</v>
      </c>
      <c r="L215" s="4">
        <f>C214</f>
        <v>0</v>
      </c>
      <c r="M215" s="3">
        <f>IFERROR(N215/$N$178,0)</f>
        <v>0</v>
      </c>
      <c r="N215" s="4">
        <f>D214</f>
        <v>0</v>
      </c>
      <c r="O215" s="3">
        <f>IFERROR(P215/$P$178,0)</f>
        <v>-0.0054174067495559499</v>
      </c>
      <c r="P215" s="4">
        <f>E214</f>
        <v>-61000000</v>
      </c>
      <c r="Q215" s="3">
        <f>IFERROR(R215/$R$178,0)</f>
        <v>0</v>
      </c>
      <c r="R215" s="4">
        <f>F64</f>
        <v>0</v>
      </c>
      <c r="T215" t="s">
        <f>A214</f>
        <v>61</v>
      </c>
      <c r="U215" s="3">
        <f>IFERROR(V215/$V215,0)</f>
        <v>0</v>
      </c>
      <c r="V215" s="4">
        <f>B214</f>
        <v>0</v>
      </c>
      <c r="W215" s="3">
        <f>IFERROR(X215/$V215,0)</f>
        <v>0</v>
      </c>
      <c r="X215" s="4">
        <f>C214</f>
        <v>0</v>
      </c>
      <c r="Y215" s="3">
        <f>IFERROR(Z215/$V215,0)</f>
        <v>0</v>
      </c>
      <c r="Z215" s="4">
        <f>D214</f>
        <v>0</v>
      </c>
      <c r="AA215" s="3">
        <f>IFERROR(AB215/$V215,0)</f>
        <v>0</v>
      </c>
      <c r="AB215" s="4">
        <f>E214</f>
        <v>-61000000</v>
      </c>
      <c r="AC215" s="3">
        <f>IFERROR(AD215/$V215,0)</f>
        <v>0</v>
      </c>
      <c r="AD215" s="4">
        <f>F64</f>
        <v>0</v>
      </c>
    </row>
    <row r="216" spans="1:30" ht="14">
      <c r="A216" t="s">
        <v>193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H216" t="s">
        <f>A215</f>
        <v>192</v>
      </c>
      <c r="I216" s="3">
        <f>IFERROR(J216/$J$178,0)</f>
        <v>0</v>
      </c>
      <c r="J216" s="4">
        <f>B215</f>
        <v>0</v>
      </c>
      <c r="K216" s="3">
        <f>IFERROR(L216/$L$178,0)</f>
        <v>0</v>
      </c>
      <c r="L216" s="4">
        <f>C215</f>
        <v>0</v>
      </c>
      <c r="M216" s="3">
        <f>IFERROR(N216/$N$178,0)</f>
        <v>0</v>
      </c>
      <c r="N216" s="4">
        <f>D215</f>
        <v>0</v>
      </c>
      <c r="O216" s="3">
        <f>IFERROR(P216/$P$178,0)</f>
        <v>0.21936056838365897</v>
      </c>
      <c r="P216" s="4">
        <f>E215</f>
        <v>2470000000</v>
      </c>
      <c r="Q216" s="3">
        <f>IFERROR(R216/$R$178,0)</f>
        <v>0.081884057971014487</v>
      </c>
      <c r="R216" s="4">
        <f>F65</f>
        <v>904000000</v>
      </c>
      <c r="T216" t="s">
        <f>A215</f>
        <v>192</v>
      </c>
      <c r="U216" s="3">
        <f>IFERROR(V216/$V216,0)</f>
        <v>0</v>
      </c>
      <c r="V216" s="4">
        <f>B215</f>
        <v>0</v>
      </c>
      <c r="W216" s="3">
        <f>IFERROR(X216/$V216,0)</f>
        <v>0</v>
      </c>
      <c r="X216" s="4">
        <f>C215</f>
        <v>0</v>
      </c>
      <c r="Y216" s="3">
        <f>IFERROR(Z216/$V216,0)</f>
        <v>0</v>
      </c>
      <c r="Z216" s="4">
        <f>D215</f>
        <v>0</v>
      </c>
      <c r="AA216" s="3">
        <f>IFERROR(AB216/$V216,0)</f>
        <v>0</v>
      </c>
      <c r="AB216" s="4">
        <f>E215</f>
        <v>2470000000</v>
      </c>
      <c r="AC216" s="3">
        <f>IFERROR(AD216/$V216,0)</f>
        <v>0</v>
      </c>
      <c r="AD216" s="4">
        <f>F65</f>
        <v>904000000</v>
      </c>
    </row>
    <row r="217" spans="1:30" ht="14">
      <c r="A217" t="s">
        <v>194</v>
      </c>
      <c r="B217" s="4">
        <v>0</v>
      </c>
      <c r="C217" s="4">
        <v>0</v>
      </c>
      <c r="D217" s="4">
        <v>0</v>
      </c>
      <c r="E217" s="4">
        <v>2470000000</v>
      </c>
      <c r="F217" s="4">
        <v>0</v>
      </c>
      <c r="H217" t="s">
        <f>A216</f>
        <v>193</v>
      </c>
      <c r="I217" s="3">
        <f>IFERROR(J217/$J$178,0)</f>
        <v>0</v>
      </c>
      <c r="J217" s="4">
        <f>B216</f>
        <v>0</v>
      </c>
      <c r="K217" s="3">
        <f>IFERROR(L217/$L$178,0)</f>
        <v>0</v>
      </c>
      <c r="L217" s="4">
        <f>C216</f>
        <v>0</v>
      </c>
      <c r="M217" s="3">
        <f>IFERROR(N217/$N$178,0)</f>
        <v>0</v>
      </c>
      <c r="N217" s="4">
        <f>D216</f>
        <v>0</v>
      </c>
      <c r="O217" s="3">
        <f>IFERROR(P217/$P$178,0)</f>
        <v>0</v>
      </c>
      <c r="P217" s="4">
        <f>E216</f>
        <v>0</v>
      </c>
      <c r="Q217" s="3">
        <f>IFERROR(R217/$R$178,0)</f>
        <v>0</v>
      </c>
      <c r="R217" s="4">
        <f>F66</f>
        <v>0</v>
      </c>
      <c r="T217" t="s">
        <f>A216</f>
        <v>193</v>
      </c>
      <c r="U217" s="3">
        <f>IFERROR(V217/$V217,0)</f>
        <v>0</v>
      </c>
      <c r="V217" s="4">
        <f>B216</f>
        <v>0</v>
      </c>
      <c r="W217" s="3">
        <f>IFERROR(X217/$V217,0)</f>
        <v>0</v>
      </c>
      <c r="X217" s="4">
        <f>C216</f>
        <v>0</v>
      </c>
      <c r="Y217" s="3">
        <f>IFERROR(Z217/$V217,0)</f>
        <v>0</v>
      </c>
      <c r="Z217" s="4">
        <f>D216</f>
        <v>0</v>
      </c>
      <c r="AA217" s="3">
        <f>IFERROR(AB217/$V217,0)</f>
        <v>0</v>
      </c>
      <c r="AB217" s="4">
        <f>E216</f>
        <v>0</v>
      </c>
      <c r="AC217" s="3">
        <f>IFERROR(AD217/$V217,0)</f>
        <v>0</v>
      </c>
      <c r="AD217" s="4">
        <f>F66</f>
        <v>0</v>
      </c>
    </row>
    <row r="218" spans="1:30" ht="14">
      <c r="A218" t="s">
        <v>195</v>
      </c>
      <c r="B218" s="4">
        <v>0</v>
      </c>
      <c r="C218" s="4">
        <v>0</v>
      </c>
      <c r="D218" s="4">
        <v>0</v>
      </c>
      <c r="E218" s="4">
        <v>2470000000</v>
      </c>
      <c r="F218" s="4">
        <v>0</v>
      </c>
      <c r="H218" t="s">
        <f>A217</f>
        <v>194</v>
      </c>
      <c r="I218" s="3">
        <f>IFERROR(J218/$J$178,0)</f>
        <v>0</v>
      </c>
      <c r="J218" s="4">
        <f>B217</f>
        <v>0</v>
      </c>
      <c r="K218" s="3">
        <f>IFERROR(L218/$L$178,0)</f>
        <v>0</v>
      </c>
      <c r="L218" s="4">
        <f>C217</f>
        <v>0</v>
      </c>
      <c r="M218" s="3">
        <f>IFERROR(N218/$N$178,0)</f>
        <v>0</v>
      </c>
      <c r="N218" s="4">
        <f>D217</f>
        <v>0</v>
      </c>
      <c r="O218" s="3">
        <f>IFERROR(P218/$P$178,0)</f>
        <v>0.21936056838365897</v>
      </c>
      <c r="P218" s="4">
        <f>E217</f>
        <v>2470000000</v>
      </c>
      <c r="Q218" s="3">
        <f>IFERROR(R218/$R$178,0)</f>
        <v>0</v>
      </c>
      <c r="R218" s="4">
        <f>F67</f>
        <v>0</v>
      </c>
      <c r="T218" t="s">
        <f>A217</f>
        <v>194</v>
      </c>
      <c r="U218" s="3">
        <f>IFERROR(V218/$V218,0)</f>
        <v>0</v>
      </c>
      <c r="V218" s="4">
        <f>B217</f>
        <v>0</v>
      </c>
      <c r="W218" s="3">
        <f>IFERROR(X218/$V218,0)</f>
        <v>0</v>
      </c>
      <c r="X218" s="4">
        <f>C217</f>
        <v>0</v>
      </c>
      <c r="Y218" s="3">
        <f>IFERROR(Z218/$V218,0)</f>
        <v>0</v>
      </c>
      <c r="Z218" s="4">
        <f>D217</f>
        <v>0</v>
      </c>
      <c r="AA218" s="3">
        <f>IFERROR(AB218/$V218,0)</f>
        <v>0</v>
      </c>
      <c r="AB218" s="4">
        <f>E217</f>
        <v>2470000000</v>
      </c>
      <c r="AC218" s="3">
        <f>IFERROR(AD218/$V218,0)</f>
        <v>0</v>
      </c>
      <c r="AD218" s="4">
        <f>F67</f>
        <v>0</v>
      </c>
    </row>
    <row r="219" spans="1:30" ht="14">
      <c r="A219" t="s">
        <v>196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H219" t="s">
        <f>A218</f>
        <v>195</v>
      </c>
      <c r="I219" s="3">
        <f>IFERROR(J219/$J$178,0)</f>
        <v>0</v>
      </c>
      <c r="J219" s="4">
        <f>B218</f>
        <v>0</v>
      </c>
      <c r="K219" s="3">
        <f>IFERROR(L219/$L$178,0)</f>
        <v>0</v>
      </c>
      <c r="L219" s="4">
        <f>C218</f>
        <v>0</v>
      </c>
      <c r="M219" s="3">
        <f>IFERROR(N219/$N$178,0)</f>
        <v>0</v>
      </c>
      <c r="N219" s="4">
        <f>D218</f>
        <v>0</v>
      </c>
      <c r="O219" s="3">
        <f>IFERROR(P219/$P$178,0)</f>
        <v>0.21936056838365897</v>
      </c>
      <c r="P219" s="4">
        <f>E218</f>
        <v>2470000000</v>
      </c>
      <c r="Q219" s="3">
        <f>IFERROR(R219/$R$178,0)</f>
        <v>0.0007246376811594203</v>
      </c>
      <c r="R219" s="4">
        <f>F68</f>
        <v>8000000</v>
      </c>
      <c r="T219" t="s">
        <f>A218</f>
        <v>195</v>
      </c>
      <c r="U219" s="3">
        <f>IFERROR(V219/$V219,0)</f>
        <v>0</v>
      </c>
      <c r="V219" s="4">
        <f>B218</f>
        <v>0</v>
      </c>
      <c r="W219" s="3">
        <f>IFERROR(X219/$V219,0)</f>
        <v>0</v>
      </c>
      <c r="X219" s="4">
        <f>C218</f>
        <v>0</v>
      </c>
      <c r="Y219" s="3">
        <f>IFERROR(Z219/$V219,0)</f>
        <v>0</v>
      </c>
      <c r="Z219" s="4">
        <f>D218</f>
        <v>0</v>
      </c>
      <c r="AA219" s="3">
        <f>IFERROR(AB219/$V219,0)</f>
        <v>0</v>
      </c>
      <c r="AB219" s="4">
        <f>E218</f>
        <v>2470000000</v>
      </c>
      <c r="AC219" s="3">
        <f>IFERROR(AD219/$V219,0)</f>
        <v>0</v>
      </c>
      <c r="AD219" s="4">
        <f>F68</f>
        <v>8000000</v>
      </c>
    </row>
    <row r="220" spans="1:30" ht="14">
      <c r="A220" t="s">
        <v>197</v>
      </c>
      <c r="B220" s="4">
        <v>341000000</v>
      </c>
      <c r="C220" s="4">
        <v>620000000</v>
      </c>
      <c r="D220" s="4">
        <v>9000000</v>
      </c>
      <c r="E220" s="4">
        <v>-184000000</v>
      </c>
      <c r="F220" s="4">
        <v>1510000000</v>
      </c>
      <c r="H220" t="s">
        <f>A219</f>
        <v>196</v>
      </c>
      <c r="I220" s="3">
        <f>IFERROR(J220/$J$178,0)</f>
        <v>0</v>
      </c>
      <c r="J220" s="4">
        <f>B219</f>
        <v>0</v>
      </c>
      <c r="K220" s="3">
        <f>IFERROR(L220/$L$178,0)</f>
        <v>0</v>
      </c>
      <c r="L220" s="4">
        <f>C219</f>
        <v>0</v>
      </c>
      <c r="M220" s="3">
        <f>IFERROR(N220/$N$178,0)</f>
        <v>0</v>
      </c>
      <c r="N220" s="4">
        <f>D219</f>
        <v>0</v>
      </c>
      <c r="O220" s="3">
        <f>IFERROR(P220/$P$178,0)</f>
        <v>0</v>
      </c>
      <c r="P220" s="4">
        <f>E219</f>
        <v>0</v>
      </c>
      <c r="Q220" s="3">
        <f>IFERROR(R220/$R$178,0)</f>
        <v>0.0053442028985507244</v>
      </c>
      <c r="R220" s="4">
        <f>F69</f>
        <v>59000000</v>
      </c>
      <c r="T220" t="s">
        <f>A219</f>
        <v>196</v>
      </c>
      <c r="U220" s="3">
        <f>IFERROR(V220/$V220,0)</f>
        <v>0</v>
      </c>
      <c r="V220" s="4">
        <f>B219</f>
        <v>0</v>
      </c>
      <c r="W220" s="3">
        <f>IFERROR(X220/$V220,0)</f>
        <v>0</v>
      </c>
      <c r="X220" s="4">
        <f>C219</f>
        <v>0</v>
      </c>
      <c r="Y220" s="3">
        <f>IFERROR(Z220/$V220,0)</f>
        <v>0</v>
      </c>
      <c r="Z220" s="4">
        <f>D219</f>
        <v>0</v>
      </c>
      <c r="AA220" s="3">
        <f>IFERROR(AB220/$V220,0)</f>
        <v>0</v>
      </c>
      <c r="AB220" s="4">
        <f>E219</f>
        <v>0</v>
      </c>
      <c r="AC220" s="3">
        <f>IFERROR(AD220/$V220,0)</f>
        <v>0</v>
      </c>
      <c r="AD220" s="4">
        <f>F69</f>
        <v>59000000</v>
      </c>
    </row>
    <row r="221" spans="1:30" ht="14">
      <c r="A221" t="s">
        <v>198</v>
      </c>
      <c r="B221" s="4">
        <v>-91000000</v>
      </c>
      <c r="C221" s="4">
        <v>975000000</v>
      </c>
      <c r="D221" s="4">
        <v>-2380000000</v>
      </c>
      <c r="E221" s="4">
        <v>950000000</v>
      </c>
      <c r="F221" s="4">
        <v>0</v>
      </c>
      <c r="H221" t="s">
        <f>A220</f>
        <v>197</v>
      </c>
      <c r="I221" s="3">
        <f>IFERROR(J221/$J$178,0)</f>
        <v>0.022932078009414929</v>
      </c>
      <c r="J221" s="4">
        <f>B220</f>
        <v>341000000</v>
      </c>
      <c r="K221" s="3">
        <f>IFERROR(L221/$L$178,0)</f>
        <v>0.043296089385474863</v>
      </c>
      <c r="L221" s="4">
        <f>C220</f>
        <v>620000000</v>
      </c>
      <c r="M221" s="3">
        <f>IFERROR(N221/$N$178,0)</f>
        <v>0.0008234217749313815</v>
      </c>
      <c r="N221" s="4">
        <f>D220</f>
        <v>9000000</v>
      </c>
      <c r="O221" s="3">
        <f>IFERROR(P221/$P$178,0)</f>
        <v>-0.016341030195381884</v>
      </c>
      <c r="P221" s="4">
        <f>E220</f>
        <v>-184000000</v>
      </c>
      <c r="Q221" s="3">
        <f>IFERROR(R221/$R$178,0)</f>
        <v>0</v>
      </c>
      <c r="R221" s="4">
        <f>F70</f>
        <v>0</v>
      </c>
      <c r="T221" t="s">
        <f>A220</f>
        <v>197</v>
      </c>
      <c r="U221" s="3">
        <f>IFERROR(V221/$V221,0)</f>
        <v>1</v>
      </c>
      <c r="V221" s="4">
        <f>B220</f>
        <v>341000000</v>
      </c>
      <c r="W221" s="3">
        <f>IFERROR(X221/$V221,0)</f>
        <v>1.8181818181818181</v>
      </c>
      <c r="X221" s="4">
        <f>C220</f>
        <v>620000000</v>
      </c>
      <c r="Y221" s="3">
        <f>IFERROR(Z221/$V221,0)</f>
        <v>0.026392961876832845</v>
      </c>
      <c r="Z221" s="4">
        <f>D220</f>
        <v>9000000</v>
      </c>
      <c r="AA221" s="3">
        <f>IFERROR(AB221/$V221,0)</f>
        <v>-0.53958944281524923</v>
      </c>
      <c r="AB221" s="4">
        <f>E220</f>
        <v>-184000000</v>
      </c>
      <c r="AC221" s="3">
        <f>IFERROR(AD221/$V221,0)</f>
        <v>-0</v>
      </c>
      <c r="AD221" s="4">
        <f>F70</f>
        <v>0</v>
      </c>
    </row>
    <row r="222" spans="1:30" ht="14">
      <c r="A222" t="s">
        <v>199</v>
      </c>
      <c r="B222" s="4">
        <v>432000000</v>
      </c>
      <c r="C222" s="4">
        <v>-355000000</v>
      </c>
      <c r="D222" s="4">
        <v>2380000000</v>
      </c>
      <c r="E222" s="4">
        <v>-1130000000</v>
      </c>
      <c r="F222" s="4">
        <v>1510000000</v>
      </c>
      <c r="H222" t="s">
        <f>A221</f>
        <v>198</v>
      </c>
      <c r="I222" s="3">
        <f>IFERROR(J222/$J$178,0)</f>
        <v>-0.0061197041022192332</v>
      </c>
      <c r="J222" s="4">
        <f>B221</f>
        <v>-91000000</v>
      </c>
      <c r="K222" s="3">
        <f>IFERROR(L222/$L$178,0)</f>
        <v>0.068086592178770944</v>
      </c>
      <c r="L222" s="4">
        <f>C221</f>
        <v>975000000</v>
      </c>
      <c r="M222" s="3">
        <f>IFERROR(N222/$N$178,0)</f>
        <v>-0.21774931381518756</v>
      </c>
      <c r="N222" s="4">
        <f>D221</f>
        <v>-2380000000</v>
      </c>
      <c r="O222" s="3">
        <f>IFERROR(P222/$P$178,0)</f>
        <v>0.084369449378330366</v>
      </c>
      <c r="P222" s="4">
        <f>E221</f>
        <v>950000000</v>
      </c>
      <c r="Q222" s="3">
        <f>IFERROR(R222/$R$178,0)</f>
        <v>-0.0046195652173913046</v>
      </c>
      <c r="R222" s="4">
        <f>F71</f>
        <v>-51000000</v>
      </c>
      <c r="T222" t="s">
        <f>A221</f>
        <v>198</v>
      </c>
      <c r="U222" s="3">
        <f>IFERROR(V222/$V222,0)</f>
        <v>1</v>
      </c>
      <c r="V222" s="4">
        <f>B221</f>
        <v>-91000000</v>
      </c>
      <c r="W222" s="3">
        <f>IFERROR(X222/$V222,0)</f>
        <v>-10.714285714285714</v>
      </c>
      <c r="X222" s="4">
        <f>C221</f>
        <v>975000000</v>
      </c>
      <c r="Y222" s="3">
        <f>IFERROR(Z222/$V222,0)</f>
        <v>26.153846153846153</v>
      </c>
      <c r="Z222" s="4">
        <f>D221</f>
        <v>-2380000000</v>
      </c>
      <c r="AA222" s="3">
        <f>IFERROR(AB222/$V222,0)</f>
        <v>-10.43956043956044</v>
      </c>
      <c r="AB222" s="4">
        <f>E221</f>
        <v>950000000</v>
      </c>
      <c r="AC222" s="3">
        <f>IFERROR(AD222/$V222,0)</f>
        <v>0.56043956043956045</v>
      </c>
      <c r="AD222" s="4">
        <f>F71</f>
        <v>-51000000</v>
      </c>
    </row>
    <row r="223" spans="1:30" ht="14">
      <c r="A223" t="s">
        <v>200</v>
      </c>
      <c r="B223" s="4">
        <v>1310000000</v>
      </c>
      <c r="C223" s="4">
        <v>1980000000</v>
      </c>
      <c r="D223" s="4">
        <v>4680000000</v>
      </c>
      <c r="E223" s="4">
        <v>1470000000</v>
      </c>
      <c r="F223" s="4">
        <v>2300000000</v>
      </c>
      <c r="H223" t="s">
        <f>A222</f>
        <v>199</v>
      </c>
      <c r="I223" s="3">
        <f>IFERROR(J223/$J$178,0)</f>
        <v>0.029051782111634162</v>
      </c>
      <c r="J223" s="4">
        <f>B222</f>
        <v>432000000</v>
      </c>
      <c r="K223" s="3">
        <f>IFERROR(L223/$L$178,0)</f>
        <v>-0.024790502793296091</v>
      </c>
      <c r="L223" s="4">
        <f>C222</f>
        <v>-355000000</v>
      </c>
      <c r="M223" s="3">
        <f>IFERROR(N223/$N$178,0)</f>
        <v>0.21774931381518756</v>
      </c>
      <c r="N223" s="4">
        <f>D222</f>
        <v>2380000000</v>
      </c>
      <c r="O223" s="3">
        <f>IFERROR(P223/$P$178,0)</f>
        <v>-0.10035523978685613</v>
      </c>
      <c r="P223" s="4">
        <f>E222</f>
        <v>-1130000000</v>
      </c>
      <c r="Q223" s="3">
        <f>IFERROR(R223/$R$178,0)</f>
        <v>0.082608695652173908</v>
      </c>
      <c r="R223" s="4">
        <f>F72</f>
        <v>912000000</v>
      </c>
      <c r="T223" t="s">
        <f>A222</f>
        <v>199</v>
      </c>
      <c r="U223" s="3">
        <f>IFERROR(V223/$V223,0)</f>
        <v>1</v>
      </c>
      <c r="V223" s="4">
        <f>B222</f>
        <v>432000000</v>
      </c>
      <c r="W223" s="3">
        <f>IFERROR(X223/$V223,0)</f>
        <v>-0.8217592592592593</v>
      </c>
      <c r="X223" s="4">
        <f>C222</f>
        <v>-355000000</v>
      </c>
      <c r="Y223" s="3">
        <f>IFERROR(Z223/$V223,0)</f>
        <v>5.5092592592592595</v>
      </c>
      <c r="Z223" s="4">
        <f>D222</f>
        <v>2380000000</v>
      </c>
      <c r="AA223" s="3">
        <f>IFERROR(AB223/$V223,0)</f>
        <v>-2.6157407407407409</v>
      </c>
      <c r="AB223" s="4">
        <f>E222</f>
        <v>-1130000000</v>
      </c>
      <c r="AC223" s="3">
        <f>IFERROR(AD223/$V223,0)</f>
        <v>2.1111111111111112</v>
      </c>
      <c r="AD223" s="4">
        <f>F72</f>
        <v>912000000</v>
      </c>
    </row>
    <row r="224" spans="1:30" ht="14">
      <c r="A224" t="s">
        <v>201</v>
      </c>
      <c r="B224" s="4">
        <v>-879000000</v>
      </c>
      <c r="C224" s="4">
        <v>-2330000000</v>
      </c>
      <c r="D224" s="4">
        <v>-2290000000</v>
      </c>
      <c r="E224" s="4">
        <v>-2610000000</v>
      </c>
      <c r="F224" s="4">
        <v>-789000000</v>
      </c>
      <c r="H224" t="s">
        <f>A223</f>
        <v>200</v>
      </c>
      <c r="I224" s="3">
        <f>IFERROR(J224/$J$178,0)</f>
        <v>0.088096839273705443</v>
      </c>
      <c r="J224" s="4">
        <f>B223</f>
        <v>1310000000</v>
      </c>
      <c r="K224" s="3">
        <f>IFERROR(L224/$L$178,0)</f>
        <v>0.13826815642458101</v>
      </c>
      <c r="L224" s="4">
        <f>C223</f>
        <v>1980000000</v>
      </c>
      <c r="M224" s="3">
        <f>IFERROR(N224/$N$178,0)</f>
        <v>0.42817932296431838</v>
      </c>
      <c r="N224" s="4">
        <f>D223</f>
        <v>4680000000</v>
      </c>
      <c r="O224" s="3">
        <f>IFERROR(P224/$P$178,0)</f>
        <v>0.130550621669627</v>
      </c>
      <c r="P224" s="4">
        <f>E223</f>
        <v>1470000000</v>
      </c>
      <c r="Q224" s="3">
        <f>IFERROR(R224/$R$178,0)</f>
        <v>0.00036231884057971015</v>
      </c>
      <c r="R224" s="4">
        <f>F73</f>
        <v>4000000</v>
      </c>
      <c r="T224" t="s">
        <f>A223</f>
        <v>200</v>
      </c>
      <c r="U224" s="3">
        <f>IFERROR(V224/$V224,0)</f>
        <v>1</v>
      </c>
      <c r="V224" s="4">
        <f>B223</f>
        <v>1310000000</v>
      </c>
      <c r="W224" s="3">
        <f>IFERROR(X224/$V224,0)</f>
        <v>1.5114503816793894</v>
      </c>
      <c r="X224" s="4">
        <f>C223</f>
        <v>1980000000</v>
      </c>
      <c r="Y224" s="3">
        <f>IFERROR(Z224/$V224,0)</f>
        <v>3.5725190839694658</v>
      </c>
      <c r="Z224" s="4">
        <f>D223</f>
        <v>4680000000</v>
      </c>
      <c r="AA224" s="3">
        <f>IFERROR(AB224/$V224,0)</f>
        <v>1.1221374045801527</v>
      </c>
      <c r="AB224" s="4">
        <f>E223</f>
        <v>1470000000</v>
      </c>
      <c r="AC224" s="3">
        <f>IFERROR(AD224/$V224,0)</f>
        <v>0.0030534351145038168</v>
      </c>
      <c r="AD224" s="4">
        <f>F73</f>
        <v>4000000</v>
      </c>
    </row>
    <row r="225" spans="1:30" ht="14">
      <c r="A225" t="s">
        <v>166</v>
      </c>
      <c r="B225" s="4">
        <v>-13000000</v>
      </c>
      <c r="C225" s="4">
        <v>-31000000</v>
      </c>
      <c r="D225" s="4">
        <v>-72000000</v>
      </c>
      <c r="E225" s="4">
        <v>-27000000</v>
      </c>
      <c r="F225" s="4">
        <v>-35000000</v>
      </c>
      <c r="H225" t="s">
        <f>A224</f>
        <v>201</v>
      </c>
      <c r="I225" s="3">
        <f>IFERROR(J225/$J$178,0)</f>
        <v>-0.059112306657700064</v>
      </c>
      <c r="J225" s="4">
        <f>B224</f>
        <v>-879000000</v>
      </c>
      <c r="K225" s="3">
        <f>IFERROR(L225/$L$178,0)</f>
        <v>-0.16270949720670391</v>
      </c>
      <c r="L225" s="4">
        <f>C224</f>
        <v>-2330000000</v>
      </c>
      <c r="M225" s="3">
        <f>IFERROR(N225/$N$178,0)</f>
        <v>-0.20951509606587373</v>
      </c>
      <c r="N225" s="4">
        <f>D224</f>
        <v>-2290000000</v>
      </c>
      <c r="O225" s="3">
        <f>IFERROR(P225/$P$178,0)</f>
        <v>-0.23179396092362345</v>
      </c>
      <c r="P225" s="4">
        <f>E224</f>
        <v>-2610000000</v>
      </c>
      <c r="Q225" s="3">
        <f>IFERROR(R225/$R$178,0)</f>
        <v>0.076902173913043478</v>
      </c>
      <c r="R225" s="4">
        <f>F74</f>
        <v>849000000</v>
      </c>
      <c r="T225" t="s">
        <f>A224</f>
        <v>201</v>
      </c>
      <c r="U225" s="3">
        <f>IFERROR(V225/$V225,0)</f>
        <v>1</v>
      </c>
      <c r="V225" s="4">
        <f>B224</f>
        <v>-879000000</v>
      </c>
      <c r="W225" s="3">
        <f>IFERROR(X225/$V225,0)</f>
        <v>2.6507394766780434</v>
      </c>
      <c r="X225" s="4">
        <f>C224</f>
        <v>-2330000000</v>
      </c>
      <c r="Y225" s="3">
        <f>IFERROR(Z225/$V225,0)</f>
        <v>2.6052332195676904</v>
      </c>
      <c r="Z225" s="4">
        <f>D224</f>
        <v>-2290000000</v>
      </c>
      <c r="AA225" s="3">
        <f>IFERROR(AB225/$V225,0)</f>
        <v>2.9692832764505122</v>
      </c>
      <c r="AB225" s="4">
        <f>E224</f>
        <v>-2610000000</v>
      </c>
      <c r="AC225" s="3">
        <f>IFERROR(AD225/$V225,0)</f>
        <v>-0.96587030716723554</v>
      </c>
      <c r="AD225" s="4">
        <f>F74</f>
        <v>849000000</v>
      </c>
    </row>
    <row r="226" spans="1:30" ht="14">
      <c r="A226" t="s">
        <v>185</v>
      </c>
      <c r="B226" s="4">
        <v>-13000000</v>
      </c>
      <c r="C226" s="4">
        <v>-31000000</v>
      </c>
      <c r="D226" s="4">
        <v>-72000000</v>
      </c>
      <c r="E226" s="4">
        <v>-27000000</v>
      </c>
      <c r="F226" s="4">
        <v>-35000000</v>
      </c>
      <c r="H226" t="s">
        <f>A225</f>
        <v>166</v>
      </c>
      <c r="I226" s="3">
        <f>IFERROR(J226/$J$178,0)</f>
        <v>-0.0008742434431741762</v>
      </c>
      <c r="J226" s="4">
        <f>B225</f>
        <v>-13000000</v>
      </c>
      <c r="K226" s="3">
        <f>IFERROR(L226/$L$178,0)</f>
        <v>-0.0021648044692737429</v>
      </c>
      <c r="L226" s="4">
        <f>C225</f>
        <v>-31000000</v>
      </c>
      <c r="M226" s="3">
        <f>IFERROR(N226/$N$178,0)</f>
        <v>-0.006587374199451052</v>
      </c>
      <c r="N226" s="4">
        <f>D225</f>
        <v>-72000000</v>
      </c>
      <c r="O226" s="3">
        <f>IFERROR(P226/$P$178,0)</f>
        <v>-0.0023978685612788633</v>
      </c>
      <c r="P226" s="4">
        <f>E225</f>
        <v>-27000000</v>
      </c>
      <c r="Q226" s="3">
        <f>IFERROR(R226/$R$178,0)</f>
        <v>1.4402173913043479e-10</v>
      </c>
      <c r="R226" s="4">
        <f>F75</f>
        <v>1.5900000000000001</v>
      </c>
      <c r="T226" t="s">
        <f>A225</f>
        <v>166</v>
      </c>
      <c r="U226" s="3">
        <f>IFERROR(V226/$V226,0)</f>
        <v>1</v>
      </c>
      <c r="V226" s="4">
        <f>B225</f>
        <v>-13000000</v>
      </c>
      <c r="W226" s="3">
        <f>IFERROR(X226/$V226,0)</f>
        <v>2.3846153846153846</v>
      </c>
      <c r="X226" s="4">
        <f>C225</f>
        <v>-31000000</v>
      </c>
      <c r="Y226" s="3">
        <f>IFERROR(Z226/$V226,0)</f>
        <v>5.5384615384615383</v>
      </c>
      <c r="Z226" s="4">
        <f>D225</f>
        <v>-72000000</v>
      </c>
      <c r="AA226" s="3">
        <f>IFERROR(AB226/$V226,0)</f>
        <v>2.0769230769230771</v>
      </c>
      <c r="AB226" s="4">
        <f>E225</f>
        <v>-27000000</v>
      </c>
      <c r="AC226" s="3">
        <f>IFERROR(AD226/$V226,0)</f>
        <v>-1.2230769230769232e-07</v>
      </c>
      <c r="AD226" s="4">
        <f>F75</f>
        <v>1.5900000000000001</v>
      </c>
    </row>
    <row r="227" spans="1:30" ht="14">
      <c r="A227" t="s">
        <v>186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H227" t="s">
        <f>A226</f>
        <v>185</v>
      </c>
      <c r="I227" s="3">
        <f>IFERROR(J227/$J$178,0)</f>
        <v>-0.0008742434431741762</v>
      </c>
      <c r="J227" s="4">
        <f>B226</f>
        <v>-13000000</v>
      </c>
      <c r="K227" s="3">
        <f>IFERROR(L227/$L$178,0)</f>
        <v>-0.0021648044692737429</v>
      </c>
      <c r="L227" s="4">
        <f>C226</f>
        <v>-31000000</v>
      </c>
      <c r="M227" s="3">
        <f>IFERROR(N227/$N$178,0)</f>
        <v>-0.006587374199451052</v>
      </c>
      <c r="N227" s="4">
        <f>D226</f>
        <v>-72000000</v>
      </c>
      <c r="O227" s="3">
        <f>IFERROR(P227/$P$178,0)</f>
        <v>-0.0023978685612788633</v>
      </c>
      <c r="P227" s="4">
        <f>E226</f>
        <v>-27000000</v>
      </c>
      <c r="Q227" s="3">
        <f>IFERROR(R227/$R$178,0)</f>
        <v>0</v>
      </c>
      <c r="R227" s="4">
        <f>F76</f>
        <v>0</v>
      </c>
      <c r="T227" t="s">
        <f>A226</f>
        <v>185</v>
      </c>
      <c r="U227" s="3">
        <f>IFERROR(V227/$V227,0)</f>
        <v>1</v>
      </c>
      <c r="V227" s="4">
        <f>B226</f>
        <v>-13000000</v>
      </c>
      <c r="W227" s="3">
        <f>IFERROR(X227/$V227,0)</f>
        <v>2.3846153846153846</v>
      </c>
      <c r="X227" s="4">
        <f>C226</f>
        <v>-31000000</v>
      </c>
      <c r="Y227" s="3">
        <f>IFERROR(Z227/$V227,0)</f>
        <v>5.5384615384615383</v>
      </c>
      <c r="Z227" s="4">
        <f>D226</f>
        <v>-72000000</v>
      </c>
      <c r="AA227" s="3">
        <f>IFERROR(AB227/$V227,0)</f>
        <v>2.0769230769230771</v>
      </c>
      <c r="AB227" s="4">
        <f>E226</f>
        <v>-27000000</v>
      </c>
      <c r="AC227" s="3">
        <f>IFERROR(AD227/$V227,0)</f>
        <v>0</v>
      </c>
      <c r="AD227" s="4">
        <f>F76</f>
        <v>0</v>
      </c>
    </row>
    <row r="228" spans="1:30" ht="14">
      <c r="A228" t="s">
        <v>202</v>
      </c>
      <c r="B228" s="4">
        <v>-279000000</v>
      </c>
      <c r="C228" s="4">
        <v>-22000000</v>
      </c>
      <c r="D228" s="4">
        <v>-702000000</v>
      </c>
      <c r="E228" s="4">
        <v>1480000000</v>
      </c>
      <c r="F228" s="4">
        <v>656000000</v>
      </c>
      <c r="H228" t="s">
        <f>A227</f>
        <v>186</v>
      </c>
      <c r="I228" s="3">
        <f>IFERROR(J228/$J$178,0)</f>
        <v>0</v>
      </c>
      <c r="J228" s="4">
        <f>B227</f>
        <v>0</v>
      </c>
      <c r="K228" s="3">
        <f>IFERROR(L228/$L$178,0)</f>
        <v>0</v>
      </c>
      <c r="L228" s="4">
        <f>C227</f>
        <v>0</v>
      </c>
      <c r="M228" s="3">
        <f>IFERROR(N228/$N$178,0)</f>
        <v>0</v>
      </c>
      <c r="N228" s="4">
        <f>D227</f>
        <v>0</v>
      </c>
      <c r="O228" s="3">
        <f>IFERROR(P228/$P$178,0)</f>
        <v>0</v>
      </c>
      <c r="P228" s="4">
        <f>E227</f>
        <v>0</v>
      </c>
      <c r="Q228" s="3">
        <f>IFERROR(R228/$R$178,0)</f>
        <v>0.048460144927536232</v>
      </c>
      <c r="R228" s="4">
        <f>F77</f>
        <v>535000000</v>
      </c>
      <c r="T228" t="s">
        <f>A227</f>
        <v>186</v>
      </c>
      <c r="U228" s="3">
        <f>IFERROR(V228/$V228,0)</f>
        <v>0</v>
      </c>
      <c r="V228" s="4">
        <f>B227</f>
        <v>0</v>
      </c>
      <c r="W228" s="3">
        <f>IFERROR(X228/$V228,0)</f>
        <v>0</v>
      </c>
      <c r="X228" s="4">
        <f>C227</f>
        <v>0</v>
      </c>
      <c r="Y228" s="3">
        <f>IFERROR(Z228/$V228,0)</f>
        <v>0</v>
      </c>
      <c r="Z228" s="4">
        <f>D227</f>
        <v>0</v>
      </c>
      <c r="AA228" s="3">
        <f>IFERROR(AB228/$V228,0)</f>
        <v>0</v>
      </c>
      <c r="AB228" s="4">
        <f>E227</f>
        <v>0</v>
      </c>
      <c r="AC228" s="3">
        <f>IFERROR(AD228/$V228,0)</f>
        <v>0</v>
      </c>
      <c r="AD228" s="4">
        <f>F77</f>
        <v>535000000</v>
      </c>
    </row>
    <row r="229" spans="1:30" ht="14">
      <c r="A229" t="s">
        <v>203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202</v>
      </c>
      <c r="I229" s="3">
        <f>IFERROR(J229/$J$178,0)</f>
        <v>-0.018762609280430397</v>
      </c>
      <c r="J229" s="4">
        <f>B228</f>
        <v>-279000000</v>
      </c>
      <c r="K229" s="3">
        <f>IFERROR(L229/$L$178,0)</f>
        <v>-0.0015363128491620111</v>
      </c>
      <c r="L229" s="4">
        <f>C228</f>
        <v>-22000000</v>
      </c>
      <c r="M229" s="3">
        <f>IFERROR(N229/$N$178,0)</f>
        <v>-0.064226898444647754</v>
      </c>
      <c r="N229" s="4">
        <f>D228</f>
        <v>-702000000</v>
      </c>
      <c r="O229" s="3">
        <f>IFERROR(P229/$P$178,0)</f>
        <v>0.13143872113676733</v>
      </c>
      <c r="P229" s="4">
        <f>E228</f>
        <v>1480000000</v>
      </c>
      <c r="Q229" s="3">
        <f>IFERROR(R229/$R$178,0)</f>
        <v>1.4221014492753623e-10</v>
      </c>
      <c r="R229" s="4">
        <f>F78</f>
        <v>1.5700000000000001</v>
      </c>
      <c r="T229" t="s">
        <f>A228</f>
        <v>202</v>
      </c>
      <c r="U229" s="3">
        <f>IFERROR(V229/$V229,0)</f>
        <v>1</v>
      </c>
      <c r="V229" s="4">
        <f>B228</f>
        <v>-279000000</v>
      </c>
      <c r="W229" s="3">
        <f>IFERROR(X229/$V229,0)</f>
        <v>0.078853046594982074</v>
      </c>
      <c r="X229" s="4">
        <f>C228</f>
        <v>-22000000</v>
      </c>
      <c r="Y229" s="3">
        <f>IFERROR(Z229/$V229,0)</f>
        <v>2.5161290322580645</v>
      </c>
      <c r="Z229" s="4">
        <f>D228</f>
        <v>-702000000</v>
      </c>
      <c r="AA229" s="3">
        <f>IFERROR(AB229/$V229,0)</f>
        <v>-5.3046594982078856</v>
      </c>
      <c r="AB229" s="4">
        <f>E228</f>
        <v>1480000000</v>
      </c>
      <c r="AC229" s="3">
        <f>IFERROR(AD229/$V229,0)</f>
        <v>-5.6272401433691756e-09</v>
      </c>
      <c r="AD229" s="4">
        <f>F78</f>
        <v>1.5700000000000001</v>
      </c>
    </row>
    <row r="230" spans="1:30" ht="14">
      <c r="A230" t="s">
        <v>204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203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203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4">
      <c r="A231" t="s">
        <v>205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H231" t="s">
        <f>A230</f>
        <v>204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0.049094202898550723</v>
      </c>
      <c r="R231" s="4">
        <f>F80</f>
        <v>542000000</v>
      </c>
      <c r="T231" t="s">
        <f>A230</f>
        <v>204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542000000</v>
      </c>
    </row>
    <row r="232" spans="1:30" ht="14">
      <c r="A232" t="s">
        <v>206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H232" t="s">
        <f>A231</f>
        <v>205</v>
      </c>
      <c r="I232" s="3">
        <f>IFERROR(J232/$J$178,0)</f>
        <v>0</v>
      </c>
      <c r="J232" s="4">
        <f>B231</f>
        <v>0</v>
      </c>
      <c r="K232" s="3">
        <f>IFERROR(L232/$L$178,0)</f>
        <v>0</v>
      </c>
      <c r="L232" s="4">
        <f>C231</f>
        <v>0</v>
      </c>
      <c r="M232" s="3">
        <f>IFERROR(N232/$N$178,0)</f>
        <v>0</v>
      </c>
      <c r="N232" s="4">
        <f>D231</f>
        <v>0</v>
      </c>
      <c r="O232" s="3">
        <f>IFERROR(P232/$P$178,0)</f>
        <v>0</v>
      </c>
      <c r="P232" s="4">
        <f>E231</f>
        <v>0</v>
      </c>
      <c r="Q232" s="3">
        <f>IFERROR(R232/$R$178,0)</f>
        <v>0.33152173913043476</v>
      </c>
      <c r="R232" s="4">
        <f>F81</f>
        <v>3660000000</v>
      </c>
      <c r="T232" t="s">
        <f>A231</f>
        <v>205</v>
      </c>
      <c r="U232" s="3">
        <f>IFERROR(V232/$V232,0)</f>
        <v>0</v>
      </c>
      <c r="V232" s="4">
        <f>B231</f>
        <v>0</v>
      </c>
      <c r="W232" s="3">
        <f>IFERROR(X232/$V232,0)</f>
        <v>0</v>
      </c>
      <c r="X232" s="4">
        <f>C231</f>
        <v>0</v>
      </c>
      <c r="Y232" s="3">
        <f>IFERROR(Z232/$V232,0)</f>
        <v>0</v>
      </c>
      <c r="Z232" s="4">
        <f>D231</f>
        <v>0</v>
      </c>
      <c r="AA232" s="3">
        <f>IFERROR(AB232/$V232,0)</f>
        <v>0</v>
      </c>
      <c r="AB232" s="4">
        <f>E231</f>
        <v>0</v>
      </c>
      <c r="AC232" s="3">
        <f>IFERROR(AD232/$V232,0)</f>
        <v>0</v>
      </c>
      <c r="AD232" s="4">
        <f>F81</f>
        <v>3660000000</v>
      </c>
    </row>
    <row r="233" spans="1:30" ht="14">
      <c r="A233" t="s">
        <v>207</v>
      </c>
      <c r="B233" s="4">
        <v>-94000000</v>
      </c>
      <c r="C233" s="4">
        <v>184000000</v>
      </c>
      <c r="D233" s="4">
        <v>356000000</v>
      </c>
      <c r="E233" s="4">
        <v>-213000000</v>
      </c>
      <c r="F233" s="4">
        <v>250000000</v>
      </c>
      <c r="H233" t="s">
        <f>A232</f>
        <v>206</v>
      </c>
      <c r="I233" s="3">
        <f>IFERROR(J233/$J$178,0)</f>
        <v>0</v>
      </c>
      <c r="J233" s="4">
        <f>B232</f>
        <v>0</v>
      </c>
      <c r="K233" s="3">
        <f>IFERROR(L233/$L$178,0)</f>
        <v>0</v>
      </c>
      <c r="L233" s="4">
        <f>C232</f>
        <v>0</v>
      </c>
      <c r="M233" s="3">
        <f>IFERROR(N233/$N$178,0)</f>
        <v>0</v>
      </c>
      <c r="N233" s="4">
        <f>D232</f>
        <v>0</v>
      </c>
      <c r="O233" s="3">
        <f>IFERROR(P233/$P$178,0)</f>
        <v>0</v>
      </c>
      <c r="P233" s="4">
        <f>E232</f>
        <v>0</v>
      </c>
      <c r="Q233" s="3">
        <f>IFERROR(R233/$R$178,0)</f>
        <v>0</v>
      </c>
      <c r="R233" s="4">
        <f>F82</f>
        <v>0</v>
      </c>
      <c r="T233" t="s">
        <f>A232</f>
        <v>206</v>
      </c>
      <c r="U233" s="3">
        <f>IFERROR(V233/$V233,0)</f>
        <v>0</v>
      </c>
      <c r="V233" s="4">
        <f>B232</f>
        <v>0</v>
      </c>
      <c r="W233" s="3">
        <f>IFERROR(X233/$V233,0)</f>
        <v>0</v>
      </c>
      <c r="X233" s="4">
        <f>C232</f>
        <v>0</v>
      </c>
      <c r="Y233" s="3">
        <f>IFERROR(Z233/$V233,0)</f>
        <v>0</v>
      </c>
      <c r="Z233" s="4">
        <f>D232</f>
        <v>0</v>
      </c>
      <c r="AA233" s="3">
        <f>IFERROR(AB233/$V233,0)</f>
        <v>0</v>
      </c>
      <c r="AB233" s="4">
        <f>E232</f>
        <v>0</v>
      </c>
      <c r="AC233" s="3">
        <f>IFERROR(AD233/$V233,0)</f>
        <v>-0</v>
      </c>
      <c r="AD233" s="4">
        <f>F82</f>
        <v>0</v>
      </c>
    </row>
    <row r="234" spans="1:30" ht="14">
      <c r="A234" t="s">
        <v>208</v>
      </c>
      <c r="B234" s="4">
        <v>413000000</v>
      </c>
      <c r="C234" s="4">
        <v>420000000</v>
      </c>
      <c r="D234" s="4">
        <v>940000000</v>
      </c>
      <c r="E234" s="4">
        <v>-1350000000</v>
      </c>
      <c r="F234" s="4">
        <v>-198000000</v>
      </c>
      <c r="H234" t="s">
        <f>A233</f>
        <v>207</v>
      </c>
      <c r="I234" s="3">
        <f>IFERROR(J234/$J$178,0)</f>
        <v>-0.006321452589105582</v>
      </c>
      <c r="J234" s="4">
        <f>B233</f>
        <v>-94000000</v>
      </c>
      <c r="K234" s="3">
        <f>IFERROR(L234/$L$178,0)</f>
        <v>0.012849162011173185</v>
      </c>
      <c r="L234" s="4">
        <f>C233</f>
        <v>184000000</v>
      </c>
      <c r="M234" s="3">
        <f>IFERROR(N234/$N$178,0)</f>
        <v>0.032570905763952426</v>
      </c>
      <c r="N234" s="4">
        <f>D233</f>
        <v>356000000</v>
      </c>
      <c r="O234" s="3">
        <f>IFERROR(P234/$P$178,0)</f>
        <v>-0.018916518650088809</v>
      </c>
      <c r="P234" s="4">
        <f>E233</f>
        <v>-213000000</v>
      </c>
      <c r="Q234" s="3">
        <f>IFERROR(R234/$R$178,0)</f>
        <v>0</v>
      </c>
      <c r="R234" s="4">
        <f>F83</f>
        <v>0</v>
      </c>
      <c r="T234" t="s">
        <f>A233</f>
        <v>207</v>
      </c>
      <c r="U234" s="3">
        <f>IFERROR(V234/$V234,0)</f>
        <v>1</v>
      </c>
      <c r="V234" s="4">
        <f>B233</f>
        <v>-94000000</v>
      </c>
      <c r="W234" s="3">
        <f>IFERROR(X234/$V234,0)</f>
        <v>-1.9574468085106382</v>
      </c>
      <c r="X234" s="4">
        <f>C233</f>
        <v>184000000</v>
      </c>
      <c r="Y234" s="3">
        <f>IFERROR(Z234/$V234,0)</f>
        <v>-3.7872340425531914</v>
      </c>
      <c r="Z234" s="4">
        <f>D233</f>
        <v>356000000</v>
      </c>
      <c r="AA234" s="3">
        <f>IFERROR(AB234/$V234,0)</f>
        <v>2.2659574468085109</v>
      </c>
      <c r="AB234" s="4">
        <f>E233</f>
        <v>-213000000</v>
      </c>
      <c r="AC234" s="3">
        <f>IFERROR(AD234/$V234,0)</f>
        <v>-0</v>
      </c>
      <c r="AD234" s="4">
        <f>F83</f>
        <v>0</v>
      </c>
    </row>
    <row r="235" spans="1:30" ht="14">
      <c r="A235" t="s">
        <v>209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H235" t="s">
        <f>A234</f>
        <v>208</v>
      </c>
      <c r="I235" s="3">
        <f>IFERROR(J235/$J$178,0)</f>
        <v>0.02777404169468729</v>
      </c>
      <c r="J235" s="4">
        <f>B234</f>
        <v>413000000</v>
      </c>
      <c r="K235" s="3">
        <f>IFERROR(L235/$L$178,0)</f>
        <v>0.029329608938547486</v>
      </c>
      <c r="L235" s="4">
        <f>C234</f>
        <v>420000000</v>
      </c>
      <c r="M235" s="3">
        <f>IFERROR(N235/$N$178,0)</f>
        <v>0.086001829826166512</v>
      </c>
      <c r="N235" s="4">
        <f>D234</f>
        <v>940000000</v>
      </c>
      <c r="O235" s="3">
        <f>IFERROR(P235/$P$178,0)</f>
        <v>-0.11989342806394317</v>
      </c>
      <c r="P235" s="4">
        <f>E234</f>
        <v>-1350000000</v>
      </c>
      <c r="Q235" s="3">
        <f>IFERROR(R235/$R$178,0)</f>
        <v>0</v>
      </c>
      <c r="R235" s="4">
        <f>F84</f>
        <v>0</v>
      </c>
      <c r="T235" t="s">
        <f>A234</f>
        <v>208</v>
      </c>
      <c r="U235" s="3">
        <f>IFERROR(V235/$V235,0)</f>
        <v>1</v>
      </c>
      <c r="V235" s="4">
        <f>B234</f>
        <v>413000000</v>
      </c>
      <c r="W235" s="3">
        <f>IFERROR(X235/$V235,0)</f>
        <v>1.0169491525423728</v>
      </c>
      <c r="X235" s="4">
        <f>C234</f>
        <v>420000000</v>
      </c>
      <c r="Y235" s="3">
        <f>IFERROR(Z235/$V235,0)</f>
        <v>2.2760290556900729</v>
      </c>
      <c r="Z235" s="4">
        <f>D234</f>
        <v>940000000</v>
      </c>
      <c r="AA235" s="3">
        <f>IFERROR(AB235/$V235,0)</f>
        <v>-3.2687651331719128</v>
      </c>
      <c r="AB235" s="4">
        <f>E234</f>
        <v>-1350000000</v>
      </c>
      <c r="AC235" s="3">
        <f>IFERROR(AD235/$V235,0)</f>
        <v>0</v>
      </c>
      <c r="AD235" s="4">
        <f>F84</f>
        <v>0</v>
      </c>
    </row>
    <row r="236" spans="1:30" ht="13.23529411764706">
      <c r="A236" t="s">
        <v>210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</row>
    <row r="237" spans="1:30">
      <c r="B237" s="4"/>
      <c r="C237" s="4"/>
      <c r="D237" s="4"/>
      <c r="E237" s="4"/>
      <c r="F237" s="4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6"/>
  <sheetViews>
    <sheetView workbookViewId="0" zoomScale="75">
      <selection activeCell="B28" sqref="B28:F28"/>
    </sheetView>
  </sheetViews>
  <sheetFormatPr defaultRowHeight="12.75"/>
  <cols>
    <col min="1" max="1" style="0" width="59.99639423076923" bestFit="1" customWidth="1"/>
    <col min="2" max="4" style="0" width="21.511312217194572" bestFit="1" customWidth="1"/>
    <col min="5" max="5" style="0" width="23.023826357466067" bestFit="1" customWidth="1"/>
    <col min="6" max="6" style="0" width="21.511312217194572" bestFit="1" customWidth="1"/>
    <col min="7" max="8" style="0" width="9.142307692307693"/>
    <col min="9" max="9" style="0" width="9.243141968325792" bestFit="1" customWidth="1"/>
    <col min="10" max="10" style="0" width="21.343255090497742" bestFit="1" customWidth="1"/>
    <col min="11" max="11" style="0" width="9.243141968325792" bestFit="1" customWidth="1"/>
    <col min="12" max="12" style="0" width="21.343255090497742" bestFit="1" customWidth="1"/>
    <col min="13" max="13" style="0" width="9.243141968325792" bestFit="1" customWidth="1"/>
    <col min="14" max="14" style="0" width="21.343255090497742" bestFit="1" customWidth="1"/>
    <col min="15" max="15" style="0" width="9.243141968325792" bestFit="1" customWidth="1"/>
    <col min="16" max="16" style="0" width="21.343255090497742" bestFit="1" customWidth="1"/>
    <col min="17" max="17" style="0" width="10.419541855203622" bestFit="1" customWidth="1"/>
    <col min="18" max="18" style="0" width="21.343255090497742" bestFit="1" customWidth="1"/>
    <col min="19" max="20" style="0" width="9.142307692307693"/>
    <col min="21" max="21" style="0" width="9.243141968325792" bestFit="1" customWidth="1"/>
    <col min="22" max="22" style="0" width="21.343255090497742" bestFit="1" customWidth="1"/>
    <col min="23" max="23" style="0" width="10.083427601809957" bestFit="1" customWidth="1"/>
    <col min="24" max="24" style="0" width="21.343255090497742" bestFit="1" customWidth="1"/>
    <col min="25" max="25" style="0" width="10.083427601809957" bestFit="1" customWidth="1"/>
    <col min="26" max="26" style="0" width="21.343255090497742" bestFit="1" customWidth="1"/>
    <col min="27" max="27" style="0" width="10.083427601809957" bestFit="1" customWidth="1"/>
    <col min="28" max="28" style="0" width="21.343255090497742" bestFit="1" customWidth="1"/>
    <col min="29" max="29" style="0" width="9.579256221719458" bestFit="1" customWidth="1"/>
    <col min="30" max="30" style="0" width="21.343255090497742" bestFit="1" customWidth="1"/>
    <col min="31" max="16384" style="0" width="9.142307692307693"/>
  </cols>
  <sheetData>
    <row r="1" spans="1:30" ht="13.23529411764706">
      <c r="A1" t="inlineStr">
        <is>
          <r>
            <rPr>
              <b val="true"/>
            </rPr>
            <t>Alliant Energy Corporation</t>
          </r>
          <r>
            <rPr/>
            <t/>
          </r>
        </is>
      </c>
    </row>
    <row r="2" spans="1:30" ht="13.23529411764706">
      <c r="A2" t="s">
        <v>211</v>
      </c>
      <c r="B2" s="1">
        <v>245031019</v>
      </c>
    </row>
    <row r="3" spans="1:30" ht="13.23529411764706">
      <c r="A3" t="s">
        <v>1</v>
      </c>
      <c r="B3" s="3">
        <v>0.20999999999999999</v>
      </c>
    </row>
    <row r="4" spans="1:30">
      <c r="B4" s="3"/>
    </row>
    <row r="5" spans="1:30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4">
      <c r="A6" t="s">
        <v>3</v>
      </c>
      <c r="B6" s="3">
        <f>B55/B52</f>
        <v>0.15261218296119661</v>
      </c>
      <c r="C6" s="3">
        <f>C55/C52</f>
        <v>0.13396481732070364</v>
      </c>
      <c r="D6" s="3">
        <f>D55/D52</f>
        <v>0.1251876876876877</v>
      </c>
      <c r="E6" s="3">
        <f>E55/E52</f>
        <v>0.083684210526315791</v>
      </c>
      <c r="F6" s="3">
        <f>F55/F52</f>
        <v>0.10800188649583399</v>
      </c>
    </row>
    <row r="7" spans="1:30" ht="13.23529411764706">
      <c r="A7" t="s">
        <v>212</v>
      </c>
      <c r="B7" s="4">
        <f>B35-B42</f>
        <v>577000000</v>
      </c>
      <c r="C7" s="4">
        <f>C35-C42</f>
        <v>623400000</v>
      </c>
      <c r="D7" s="4">
        <f>D35-D42</f>
        <v>653400000</v>
      </c>
      <c r="E7" s="4">
        <f>E35-E42</f>
        <v>694400000</v>
      </c>
      <c r="F7" s="4">
        <f>F35-F42</f>
        <v>777700000</v>
      </c>
    </row>
    <row r="8" spans="1:30" ht="13.23529411764706">
      <c r="A8" t="s">
        <v>5</v>
      </c>
      <c r="B8" s="4">
        <f>B48</f>
        <v>174600000</v>
      </c>
      <c r="C8" s="4">
        <f>C48</f>
        <v>176000000</v>
      </c>
      <c r="D8" s="4">
        <f>D48</f>
        <v>199500000</v>
      </c>
      <c r="E8" s="4">
        <f>E48</f>
        <v>222800000</v>
      </c>
      <c r="F8" s="4">
        <f>F48</f>
        <v>245700000</v>
      </c>
    </row>
    <row r="9" spans="1:30" ht="13.23529411764706">
      <c r="A9" t="s">
        <v>250</v>
      </c>
      <c r="B9" s="4">
        <f>B7*(1-$B$3)</f>
        <v>455830000</v>
      </c>
      <c r="C9" s="4">
        <f>C7*(1-$B$3)</f>
        <v>492486000</v>
      </c>
      <c r="D9" s="4">
        <f>D7*(1-$B$3)</f>
        <v>516186000</v>
      </c>
      <c r="E9" s="4">
        <f>E7*(1-$B$3)</f>
        <v>548576000</v>
      </c>
      <c r="F9" s="4">
        <f>F7*(1-$B$3)</f>
        <v>614383000</v>
      </c>
    </row>
    <row r="10" spans="1:30" ht="13.23529411764706">
      <c r="A10" t="s">
        <v>7</v>
      </c>
      <c r="B10" s="4">
        <f>B126-(B121+B122+B123)</f>
        <v>13170000000</v>
      </c>
      <c r="C10" s="4">
        <f>C126-(C121+C122+C123)</f>
        <v>13970000000</v>
      </c>
      <c r="D10" s="4">
        <f>D126-(D121+D122+D123)</f>
        <v>14720000000</v>
      </c>
      <c r="E10" s="4">
        <f>E126-(E121+E122+E123)</f>
        <v>15980000000</v>
      </c>
      <c r="F10" s="4">
        <f>F126-(F121+F122+F123)</f>
        <v>17200000000</v>
      </c>
    </row>
    <row r="11" spans="1:30" ht="13.23529411764706">
      <c r="A11" t="s">
        <v>8</v>
      </c>
      <c r="B11" s="4">
        <f>B10</f>
        <v>13170000000</v>
      </c>
      <c r="C11" s="4">
        <f>(B10+C10)/2</f>
        <v>13570000000</v>
      </c>
      <c r="D11" s="4">
        <f>(C10+D10)/2</f>
        <v>14345000000</v>
      </c>
      <c r="E11" s="4">
        <f>(D10+E10)/2</f>
        <v>15350000000</v>
      </c>
      <c r="F11" s="4">
        <f>(E10+F10)/2</f>
        <v>16590000000</v>
      </c>
    </row>
    <row r="12" spans="1:30" ht="13.23529411764706">
      <c r="A12" t="s">
        <v>9</v>
      </c>
      <c r="B12" s="3">
        <f>B9/B27</f>
        <v>0.14025538461538462</v>
      </c>
      <c r="C12" s="3">
        <f>C9/C27</f>
        <v>0.14833915662650601</v>
      </c>
      <c r="D12" s="3">
        <f>D9/D27</f>
        <v>0.15271775147928995</v>
      </c>
      <c r="E12" s="3">
        <f>E9/E27</f>
        <v>0.15540396600566572</v>
      </c>
      <c r="F12" s="3">
        <f>F9/F27</f>
        <v>0.16832410958904109</v>
      </c>
    </row>
    <row r="13" spans="1:30" ht="13.23529411764706">
      <c r="A13" t="s">
        <v>10</v>
      </c>
      <c r="B13" s="3">
        <f>B27/B11</f>
        <v>0.24677296886864086</v>
      </c>
      <c r="C13" s="3">
        <f>C27/C11</f>
        <v>0.24465733235077378</v>
      </c>
      <c r="D13" s="3">
        <f>D27/D11</f>
        <v>0.23562216800278843</v>
      </c>
      <c r="E13" s="3">
        <f>E27/E11</f>
        <v>0.22996742671009773</v>
      </c>
      <c r="F13" s="3">
        <f>F27/F11</f>
        <v>0.22001205545509342</v>
      </c>
    </row>
    <row r="14" spans="1:30" ht="13.23529411764706">
      <c r="A14" t="s">
        <v>11</v>
      </c>
      <c r="B14" s="3">
        <f>B12*B13</f>
        <v>0.03461123766135156</v>
      </c>
      <c r="C14" s="3">
        <f>C12*C13</f>
        <v>0.036292262343404567</v>
      </c>
      <c r="D14" s="3">
        <f>D12*D13</f>
        <v>0.035983687696061348</v>
      </c>
      <c r="E14" s="3">
        <f>E12*E13</f>
        <v>0.035737850162866451</v>
      </c>
      <c r="F14" s="3">
        <f>F12*F13</f>
        <v>0.037033333333333328</v>
      </c>
    </row>
    <row r="26" spans="1:30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3250000000</v>
      </c>
      <c r="C27" s="4">
        <v>3320000000</v>
      </c>
      <c r="D27" s="4">
        <v>3380000000</v>
      </c>
      <c r="E27" s="4">
        <v>3530000000</v>
      </c>
      <c r="F27" s="4">
        <v>3650000000</v>
      </c>
      <c r="H27" t="s">
        <f>A27</f>
        <v>14</v>
      </c>
      <c r="I27" s="8">
        <f>IFERROR(J27/$J$27,0)</f>
        <v>1</v>
      </c>
      <c r="J27" s="4">
        <f>B27</f>
        <v>3250000000</v>
      </c>
      <c r="K27" s="8">
        <f>IFERROR(L27/$L$27,0)</f>
        <v>1</v>
      </c>
      <c r="L27" s="4">
        <f>C27</f>
        <v>3320000000</v>
      </c>
      <c r="M27" s="8">
        <f>IFERROR(N27/$N$27,0)</f>
        <v>1</v>
      </c>
      <c r="N27" s="4">
        <f>D27</f>
        <v>3380000000</v>
      </c>
      <c r="O27" s="8">
        <f>IFERROR(P27/$P$27,0)</f>
        <v>1</v>
      </c>
      <c r="P27" s="4">
        <f>E27</f>
        <v>3530000000</v>
      </c>
      <c r="Q27" s="8">
        <f>IFERROR(R27/$R$27,0)</f>
        <v>1</v>
      </c>
      <c r="R27" s="4">
        <f>F27</f>
        <v>3650000000</v>
      </c>
      <c r="T27" t="s">
        <f>A27</f>
        <v>14</v>
      </c>
      <c r="U27" s="8">
        <f>IFERROR(V27/$V27,0)</f>
        <v>1</v>
      </c>
      <c r="V27" s="4">
        <f>B27</f>
        <v>3250000000</v>
      </c>
      <c r="W27" s="8">
        <f>IFERROR(X27/$V27,0)</f>
        <v>1.0215384615384615</v>
      </c>
      <c r="X27" s="4">
        <f>C27</f>
        <v>3320000000</v>
      </c>
      <c r="Y27" s="8">
        <f>IFERROR(Z27/$V27,0)</f>
        <v>1.04</v>
      </c>
      <c r="Z27" s="4">
        <f>D27</f>
        <v>3380000000</v>
      </c>
      <c r="AA27" s="8">
        <f>IFERROR(AB27/$V27,0)</f>
        <v>1.0861538461538462</v>
      </c>
      <c r="AB27" s="4">
        <f>E27</f>
        <v>3530000000</v>
      </c>
      <c r="AC27" s="8">
        <f>IFERROR(AD27/$V27,0)</f>
        <v>1.1230769230769231</v>
      </c>
      <c r="AD27" s="4">
        <f>F27</f>
        <v>3650000000</v>
      </c>
    </row>
    <row r="28" spans="1:30" ht="13.5">
      <c r="A28" t="s">
        <v>15</v>
      </c>
      <c r="B28" s="4"/>
      <c r="C28" s="3">
        <f>(C27-B27)/B27</f>
        <v>0.021538461538461538</v>
      </c>
      <c r="D28" s="3">
        <f>(D27-C27)/C27</f>
        <v>0.018072289156626505</v>
      </c>
      <c r="E28" s="3">
        <f>(E27-D27)/D27</f>
        <v>0.044378698224852069</v>
      </c>
      <c r="F28" s="3">
        <f>(F27-E27)/E27</f>
        <v>0.0339943342776204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6.4874884151992581e-12</v>
      </c>
      <c r="L28" s="4">
        <f>C28</f>
        <v>0.021538461538461538</v>
      </c>
      <c r="M28" s="8">
        <f>IFERROR(N28/$N$27,0)</f>
        <v>5.3468311114279598e-12</v>
      </c>
      <c r="N28" s="4">
        <f>D28</f>
        <v>0.018072289156626505</v>
      </c>
      <c r="O28" s="8">
        <f>IFERROR(P28/$P$27,0)</f>
        <v>1.2571869185510502e-11</v>
      </c>
      <c r="P28" s="4">
        <f>E28</f>
        <v>0.044378698224852069</v>
      </c>
      <c r="Q28" s="8">
        <f>IFERROR(R28/$R$27,0)</f>
        <v>9.3135162404439446e-12</v>
      </c>
      <c r="R28" s="4">
        <f>F28</f>
        <v>0.0339943342776204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0.021538461538461538</v>
      </c>
      <c r="Y28" s="8">
        <f>IFERROR(Z28/$V28,0)</f>
        <v>0</v>
      </c>
      <c r="Z28" s="4">
        <f>D28</f>
        <v>0.018072289156626505</v>
      </c>
      <c r="AA28" s="8">
        <f>IFERROR(AB28/$V28,0)</f>
        <v>0</v>
      </c>
      <c r="AB28" s="4">
        <f>E28</f>
        <v>0.044378698224852069</v>
      </c>
      <c r="AC28" s="8">
        <f>IFERROR(AD28/$V28,0)</f>
        <v>0</v>
      </c>
      <c r="AD28" s="4">
        <f>F28</f>
        <v>0.0339943342776204</v>
      </c>
    </row>
    <row r="29" spans="1:30" ht="13.5">
      <c r="A29" t="s">
        <v>16</v>
      </c>
      <c r="B29" s="4">
        <v>2570000000</v>
      </c>
      <c r="C29" s="4">
        <v>2590000000</v>
      </c>
      <c r="D29" s="4">
        <v>2620000000</v>
      </c>
      <c r="E29" s="4">
        <v>2740000000</v>
      </c>
      <c r="F29" s="4">
        <v>2760000000</v>
      </c>
      <c r="H29" t="s">
        <f>A29</f>
        <v>16</v>
      </c>
      <c r="I29" s="8">
        <f>IFERROR(J29/$J$27,0)</f>
        <v>0.79076923076923078</v>
      </c>
      <c r="J29" s="4">
        <f>B29</f>
        <v>2570000000</v>
      </c>
      <c r="K29" s="8">
        <f>IFERROR(L29/$L$27,0)</f>
        <v>0.78012048192771088</v>
      </c>
      <c r="L29" s="4">
        <f>C29</f>
        <v>2590000000</v>
      </c>
      <c r="M29" s="8">
        <f>IFERROR(N29/$N$27,0)</f>
        <v>0.7751479289940828</v>
      </c>
      <c r="N29" s="4">
        <f>D29</f>
        <v>2620000000</v>
      </c>
      <c r="O29" s="8">
        <f>IFERROR(P29/$P$27,0)</f>
        <v>0.77620396600566577</v>
      </c>
      <c r="P29" s="4">
        <f>E29</f>
        <v>2740000000</v>
      </c>
      <c r="Q29" s="8">
        <f>IFERROR(R29/$R$27,0)</f>
        <v>0.75616438356164384</v>
      </c>
      <c r="R29" s="4">
        <f>F29</f>
        <v>2760000000</v>
      </c>
      <c r="T29" t="s">
        <f>A29</f>
        <v>16</v>
      </c>
      <c r="U29" s="8">
        <f>IFERROR(V29/$V29,0)</f>
        <v>1</v>
      </c>
      <c r="V29" s="4">
        <f>B29</f>
        <v>2570000000</v>
      </c>
      <c r="W29" s="8">
        <f>IFERROR(X29/$V29,0)</f>
        <v>1.0077821011673151</v>
      </c>
      <c r="X29" s="4">
        <f>C29</f>
        <v>2590000000</v>
      </c>
      <c r="Y29" s="8">
        <f>IFERROR(Z29/$V29,0)</f>
        <v>1.0194552529182879</v>
      </c>
      <c r="Z29" s="4">
        <f>D29</f>
        <v>2620000000</v>
      </c>
      <c r="AA29" s="8">
        <f>IFERROR(AB29/$V29,0)</f>
        <v>1.066147859922179</v>
      </c>
      <c r="AB29" s="4">
        <f>E29</f>
        <v>2740000000</v>
      </c>
      <c r="AC29" s="8">
        <f>IFERROR(AD29/$V29,0)</f>
        <v>1.0739299610894941</v>
      </c>
      <c r="AD29" s="4">
        <f>F29</f>
        <v>2760000000</v>
      </c>
    </row>
    <row r="30" spans="1:30" ht="13.5">
      <c r="A30" t="s">
        <v>17</v>
      </c>
      <c r="B30" s="4">
        <v>2160000000</v>
      </c>
      <c r="C30" s="4">
        <v>2190000000</v>
      </c>
      <c r="D30" s="4">
        <v>2140000000.0000002</v>
      </c>
      <c r="E30" s="4">
        <v>2220000000</v>
      </c>
      <c r="F30" s="4">
        <v>2190000000</v>
      </c>
      <c r="H30" t="s">
        <f>A30</f>
        <v>17</v>
      </c>
      <c r="I30" s="8">
        <f>IFERROR(J30/$J$27,0)</f>
        <v>0.66461538461538461</v>
      </c>
      <c r="J30" s="4">
        <f>B30</f>
        <v>2160000000</v>
      </c>
      <c r="K30" s="8">
        <f>IFERROR(L30/$L$27,0)</f>
        <v>0.65963855421686746</v>
      </c>
      <c r="L30" s="4">
        <f>C30</f>
        <v>2190000000</v>
      </c>
      <c r="M30" s="8">
        <f>IFERROR(N30/$N$27,0)</f>
        <v>0.63313609467455634</v>
      </c>
      <c r="N30" s="4">
        <f>D30</f>
        <v>2140000000.0000002</v>
      </c>
      <c r="O30" s="8">
        <f>IFERROR(P30/$P$27,0)</f>
        <v>0.62889518413597734</v>
      </c>
      <c r="P30" s="4">
        <f>E30</f>
        <v>2220000000</v>
      </c>
      <c r="Q30" s="8">
        <f>IFERROR(R30/$R$27,0)</f>
        <v>0.59999999999999998</v>
      </c>
      <c r="R30" s="4">
        <f>F30</f>
        <v>2190000000</v>
      </c>
      <c r="T30" t="s">
        <f>A30</f>
        <v>17</v>
      </c>
      <c r="U30" s="8">
        <f>IFERROR(V30/$V30,0)</f>
        <v>1</v>
      </c>
      <c r="V30" s="4">
        <f>B30</f>
        <v>2160000000</v>
      </c>
      <c r="W30" s="8">
        <f>IFERROR(X30/$V30,0)</f>
        <v>1.0138888888888888</v>
      </c>
      <c r="X30" s="4">
        <f>C30</f>
        <v>2190000000</v>
      </c>
      <c r="Y30" s="8">
        <f>IFERROR(Z30/$V30,0)</f>
        <v>0.99074074074074081</v>
      </c>
      <c r="Z30" s="4">
        <f>D30</f>
        <v>2140000000.0000002</v>
      </c>
      <c r="AA30" s="8">
        <f>IFERROR(AB30/$V30,0)</f>
        <v>1.0277777777777777</v>
      </c>
      <c r="AB30" s="4">
        <f>E30</f>
        <v>2220000000</v>
      </c>
      <c r="AC30" s="8">
        <f>IFERROR(AD30/$V30,0)</f>
        <v>1.0138888888888888</v>
      </c>
      <c r="AD30" s="4">
        <f>F30</f>
        <v>2190000000</v>
      </c>
    </row>
    <row r="31" spans="1:30" ht="13.5">
      <c r="A31" t="s">
        <v>18</v>
      </c>
      <c r="B31" s="4">
        <v>413700000</v>
      </c>
      <c r="C31" s="4">
        <v>406800000</v>
      </c>
      <c r="D31" s="4">
        <v>483500000</v>
      </c>
      <c r="E31" s="4">
        <v>517500000</v>
      </c>
      <c r="F31" s="4">
        <v>567200000</v>
      </c>
      <c r="H31" t="s">
        <f>A31</f>
        <v>18</v>
      </c>
      <c r="I31" s="8">
        <f>IFERROR(J31/$J$27,0)</f>
        <v>0.1272923076923077</v>
      </c>
      <c r="J31" s="4">
        <f>B31</f>
        <v>413700000</v>
      </c>
      <c r="K31" s="8">
        <f>IFERROR(L31/$L$27,0)</f>
        <v>0.12253012048192771</v>
      </c>
      <c r="L31" s="4">
        <f>C31</f>
        <v>406800000</v>
      </c>
      <c r="M31" s="8">
        <f>IFERROR(N31/$N$27,0)</f>
        <v>0.14304733727810651</v>
      </c>
      <c r="N31" s="4">
        <f>D31</f>
        <v>483500000</v>
      </c>
      <c r="O31" s="8">
        <f>IFERROR(P31/$P$27,0)</f>
        <v>0.14660056657223797</v>
      </c>
      <c r="P31" s="4">
        <f>E31</f>
        <v>517500000</v>
      </c>
      <c r="Q31" s="8">
        <f>IFERROR(R31/$R$27,0)</f>
        <v>0.1553972602739726</v>
      </c>
      <c r="R31" s="4">
        <f>F31</f>
        <v>567200000</v>
      </c>
      <c r="T31" t="s">
        <f>A31</f>
        <v>18</v>
      </c>
      <c r="U31" s="8">
        <f>IFERROR(V31/$V31,0)</f>
        <v>1</v>
      </c>
      <c r="V31" s="4">
        <f>B31</f>
        <v>413700000</v>
      </c>
      <c r="W31" s="8">
        <f>IFERROR(X31/$V31,0)</f>
        <v>0.98332124728063819</v>
      </c>
      <c r="X31" s="4">
        <f>C31</f>
        <v>406800000</v>
      </c>
      <c r="Y31" s="8">
        <f>IFERROR(Z31/$V31,0)</f>
        <v>1.1687212956248489</v>
      </c>
      <c r="Z31" s="4">
        <f>D31</f>
        <v>483500000</v>
      </c>
      <c r="AA31" s="8">
        <f>IFERROR(AB31/$V31,0)</f>
        <v>1.2509064539521393</v>
      </c>
      <c r="AB31" s="4">
        <f>E31</f>
        <v>517500000</v>
      </c>
      <c r="AC31" s="8">
        <f>IFERROR(AD31/$V31,0)</f>
        <v>1.3710418177423254</v>
      </c>
      <c r="AD31" s="4">
        <f>F31</f>
        <v>567200000</v>
      </c>
    </row>
    <row r="32" spans="1:30" ht="13.5">
      <c r="A32" t="s">
        <v>19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H32" t="s">
        <f>A32</f>
        <v>19</v>
      </c>
      <c r="I32" s="8">
        <f>IFERROR(J32/$J$27,0)</f>
        <v>0</v>
      </c>
      <c r="J32" s="4">
        <f>B32</f>
        <v>0</v>
      </c>
      <c r="K32" s="8">
        <f>IFERROR(L32/$L$27,0)</f>
        <v>0</v>
      </c>
      <c r="L32" s="4">
        <f>C32</f>
        <v>0</v>
      </c>
      <c r="M32" s="8">
        <f>IFERROR(N32/$N$27,0)</f>
        <v>0</v>
      </c>
      <c r="N32" s="4">
        <f>D32</f>
        <v>0</v>
      </c>
      <c r="O32" s="8">
        <f>IFERROR(P32/$P$27,0)</f>
        <v>0</v>
      </c>
      <c r="P32" s="4">
        <f>E32</f>
        <v>0</v>
      </c>
      <c r="Q32" s="8">
        <f>IFERROR(R32/$R$27,0)</f>
        <v>0</v>
      </c>
      <c r="R32" s="4">
        <f>F32</f>
        <v>0</v>
      </c>
      <c r="T32" t="s">
        <f>A32</f>
        <v>19</v>
      </c>
      <c r="U32" s="8">
        <f>IFERROR(V32/$V32,0)</f>
        <v>0</v>
      </c>
      <c r="V32" s="4">
        <f>B32</f>
        <v>0</v>
      </c>
      <c r="W32" s="8">
        <f>IFERROR(X32/$V32,0)</f>
        <v>0</v>
      </c>
      <c r="X32" s="4">
        <f>C32</f>
        <v>0</v>
      </c>
      <c r="Y32" s="8">
        <f>IFERROR(Z32/$V32,0)</f>
        <v>0</v>
      </c>
      <c r="Z32" s="4">
        <f>D32</f>
        <v>0</v>
      </c>
      <c r="AA32" s="8">
        <f>IFERROR(AB32/$V32,0)</f>
        <v>0</v>
      </c>
      <c r="AB32" s="4">
        <f>E32</f>
        <v>0</v>
      </c>
      <c r="AC32" s="8">
        <f>IFERROR(AD32/$V32,0)</f>
        <v>0</v>
      </c>
      <c r="AD32" s="4">
        <f>F32</f>
        <v>0</v>
      </c>
    </row>
    <row r="33" spans="1:30" ht="13.5">
      <c r="A33" t="s">
        <v>20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H33" t="s">
        <f>A33</f>
        <v>20</v>
      </c>
      <c r="I33" s="8">
        <f>IFERROR(J33/$J$27,0)</f>
        <v>0</v>
      </c>
      <c r="J33" s="4">
        <f>B33</f>
        <v>0</v>
      </c>
      <c r="K33" s="8">
        <f>IFERROR(L33/$L$27,0)</f>
        <v>0</v>
      </c>
      <c r="L33" s="4">
        <f>C33</f>
        <v>0</v>
      </c>
      <c r="M33" s="8">
        <f>IFERROR(N33/$N$27,0)</f>
        <v>0</v>
      </c>
      <c r="N33" s="4">
        <f>D33</f>
        <v>0</v>
      </c>
      <c r="O33" s="8">
        <f>IFERROR(P33/$P$27,0)</f>
        <v>0</v>
      </c>
      <c r="P33" s="4">
        <f>E33</f>
        <v>0</v>
      </c>
      <c r="Q33" s="8">
        <f>IFERROR(R33/$R$27,0)</f>
        <v>0</v>
      </c>
      <c r="R33" s="4">
        <f>F33</f>
        <v>0</v>
      </c>
      <c r="T33" t="s">
        <f>A33</f>
        <v>20</v>
      </c>
      <c r="U33" s="8">
        <f>IFERROR(V33/$V33,0)</f>
        <v>0</v>
      </c>
      <c r="V33" s="4">
        <f>B33</f>
        <v>0</v>
      </c>
      <c r="W33" s="8">
        <f>IFERROR(X33/$V33,0)</f>
        <v>0</v>
      </c>
      <c r="X33" s="4">
        <f>C33</f>
        <v>0</v>
      </c>
      <c r="Y33" s="8">
        <f>IFERROR(Z33/$V33,0)</f>
        <v>0</v>
      </c>
      <c r="Z33" s="4">
        <f>D33</f>
        <v>0</v>
      </c>
      <c r="AA33" s="8">
        <f>IFERROR(AB33/$V33,0)</f>
        <v>0</v>
      </c>
      <c r="AB33" s="4">
        <f>E33</f>
        <v>0</v>
      </c>
      <c r="AC33" s="8">
        <f>IFERROR(AD33/$V33,0)</f>
        <v>0</v>
      </c>
      <c r="AD33" s="4">
        <f>F33</f>
        <v>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680700000</v>
      </c>
      <c r="C35" s="4">
        <v>725700000</v>
      </c>
      <c r="D35" s="4">
        <v>759000000</v>
      </c>
      <c r="E35" s="4">
        <v>798800000</v>
      </c>
      <c r="F35" s="4">
        <v>888500000</v>
      </c>
      <c r="H35" t="s">
        <f>A35</f>
        <v>23</v>
      </c>
      <c r="I35" s="8">
        <f>IFERROR(J35/$J$27,0)</f>
        <v>0.20944615384615384</v>
      </c>
      <c r="J35" s="4">
        <f>B35</f>
        <v>680700000</v>
      </c>
      <c r="K35" s="8">
        <f>IFERROR(L35/$L$27,0)</f>
        <v>0.21858433734939758</v>
      </c>
      <c r="L35" s="4">
        <f>C35</f>
        <v>725700000</v>
      </c>
      <c r="M35" s="8">
        <f>IFERROR(N35/$N$27,0)</f>
        <v>0.22455621301775147</v>
      </c>
      <c r="N35" s="4">
        <f>D35</f>
        <v>759000000</v>
      </c>
      <c r="O35" s="8">
        <f>IFERROR(P35/$P$27,0)</f>
        <v>0.22628895184135978</v>
      </c>
      <c r="P35" s="4">
        <f>E35</f>
        <v>798800000</v>
      </c>
      <c r="Q35" s="8">
        <f>IFERROR(R35/$R$27,0)</f>
        <v>0.24342465753424658</v>
      </c>
      <c r="R35" s="4">
        <f>F35</f>
        <v>888500000</v>
      </c>
      <c r="T35" t="s">
        <f>A35</f>
        <v>23</v>
      </c>
      <c r="U35" s="8">
        <f>IFERROR(V35/$V35,0)</f>
        <v>1</v>
      </c>
      <c r="V35" s="4">
        <f>B35</f>
        <v>680700000</v>
      </c>
      <c r="W35" s="8">
        <f>IFERROR(X35/$V35,0)</f>
        <v>1.0661084178052005</v>
      </c>
      <c r="X35" s="4">
        <f>C35</f>
        <v>725700000</v>
      </c>
      <c r="Y35" s="8">
        <f>IFERROR(Z35/$V35,0)</f>
        <v>1.1150286469810489</v>
      </c>
      <c r="Z35" s="4">
        <f>D35</f>
        <v>759000000</v>
      </c>
      <c r="AA35" s="8">
        <f>IFERROR(AB35/$V35,0)</f>
        <v>1.1734978698398708</v>
      </c>
      <c r="AB35" s="4">
        <f>E35</f>
        <v>798800000</v>
      </c>
      <c r="AC35" s="8">
        <f>IFERROR(AD35/$V35,0)</f>
        <v>1.3052739826649038</v>
      </c>
      <c r="AD35" s="4">
        <f>F35</f>
        <v>888500000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103700000</v>
      </c>
      <c r="C42" s="4">
        <v>102300000</v>
      </c>
      <c r="D42" s="4">
        <v>105600000</v>
      </c>
      <c r="E42" s="4">
        <v>104400000</v>
      </c>
      <c r="F42" s="4">
        <v>110800000</v>
      </c>
      <c r="H42" t="s">
        <f>A42</f>
        <v>30</v>
      </c>
      <c r="I42" s="8">
        <f>IFERROR(J42/$J$27,0)</f>
        <v>0.031907692307692311</v>
      </c>
      <c r="J42" s="4">
        <f>B42</f>
        <v>103700000</v>
      </c>
      <c r="K42" s="8">
        <f>IFERROR(L42/$L$27,0)</f>
        <v>0.030813253012048191</v>
      </c>
      <c r="L42" s="4">
        <f>C42</f>
        <v>102300000</v>
      </c>
      <c r="M42" s="8">
        <f>IFERROR(N42/$N$27,0)</f>
        <v>0.031242603550295858</v>
      </c>
      <c r="N42" s="4">
        <f>D42</f>
        <v>105600000</v>
      </c>
      <c r="O42" s="8">
        <f>IFERROR(P42/$P$27,0)</f>
        <v>0.029575070821529745</v>
      </c>
      <c r="P42" s="4">
        <f>E42</f>
        <v>104400000</v>
      </c>
      <c r="Q42" s="8">
        <f>IFERROR(R42/$R$27,0)</f>
        <v>0.030356164383561642</v>
      </c>
      <c r="R42" s="4">
        <f>F42</f>
        <v>110800000</v>
      </c>
      <c r="T42" t="s">
        <f>A42</f>
        <v>30</v>
      </c>
      <c r="U42" s="8">
        <f>IFERROR(V42/$V42,0)</f>
        <v>1</v>
      </c>
      <c r="V42" s="4">
        <f>B42</f>
        <v>103700000</v>
      </c>
      <c r="W42" s="8">
        <f>IFERROR(X42/$V42,0)</f>
        <v>0.98649951783992285</v>
      </c>
      <c r="X42" s="4">
        <f>C42</f>
        <v>102300000</v>
      </c>
      <c r="Y42" s="8">
        <f>IFERROR(Z42/$V42,0)</f>
        <v>1.0183220829315334</v>
      </c>
      <c r="Z42" s="4">
        <f>D42</f>
        <v>105600000</v>
      </c>
      <c r="AA42" s="8">
        <f>IFERROR(AB42/$V42,0)</f>
        <v>1.0067502410800386</v>
      </c>
      <c r="AB42" s="4">
        <f>E42</f>
        <v>104400000</v>
      </c>
      <c r="AC42" s="8">
        <f>IFERROR(AD42/$V42,0)</f>
        <v>1.0684667309546769</v>
      </c>
      <c r="AD42" s="4">
        <f>F42</f>
        <v>110800000</v>
      </c>
    </row>
    <row r="43" spans="1:30" ht="13.5">
      <c r="A43" t="s">
        <v>31</v>
      </c>
      <c r="B43" s="4">
        <v>0</v>
      </c>
      <c r="C43" s="4">
        <v>86400000</v>
      </c>
      <c r="D43" s="4">
        <v>0</v>
      </c>
      <c r="E43" s="4">
        <v>0</v>
      </c>
      <c r="F43" s="4">
        <v>0</v>
      </c>
      <c r="H43" t="s">
        <f>A43</f>
        <v>31</v>
      </c>
      <c r="I43" s="8">
        <f>IFERROR(J43/$J$27,0)</f>
        <v>0</v>
      </c>
      <c r="J43" s="4">
        <f>B43</f>
        <v>0</v>
      </c>
      <c r="K43" s="8">
        <f>IFERROR(L43/$L$27,0)</f>
        <v>0.026024096385542168</v>
      </c>
      <c r="L43" s="4">
        <f>C43</f>
        <v>86400000</v>
      </c>
      <c r="M43" s="8">
        <f>IFERROR(N43/$N$27,0)</f>
        <v>0</v>
      </c>
      <c r="N43" s="4">
        <f>D43</f>
        <v>0</v>
      </c>
      <c r="O43" s="8">
        <f>IFERROR(P43/$P$27,0)</f>
        <v>0</v>
      </c>
      <c r="P43" s="4">
        <f>E43</f>
        <v>0</v>
      </c>
      <c r="Q43" s="8">
        <f>IFERROR(R43/$R$27,0)</f>
        <v>0</v>
      </c>
      <c r="R43" s="4">
        <f>F43</f>
        <v>0</v>
      </c>
      <c r="T43" t="s">
        <f>A43</f>
        <v>31</v>
      </c>
      <c r="U43" s="8">
        <f>IFERROR(V43/$V43,0)</f>
        <v>0</v>
      </c>
      <c r="V43" s="4">
        <f>B43</f>
        <v>0</v>
      </c>
      <c r="W43" s="8">
        <f>IFERROR(X43/$V43,0)</f>
        <v>0</v>
      </c>
      <c r="X43" s="4">
        <f>C43</f>
        <v>86400000</v>
      </c>
      <c r="Y43" s="8">
        <f>IFERROR(Z43/$V43,0)</f>
        <v>0</v>
      </c>
      <c r="Z43" s="4">
        <f>D43</f>
        <v>0</v>
      </c>
      <c r="AA43" s="8">
        <f>IFERROR(AB43/$V43,0)</f>
        <v>0</v>
      </c>
      <c r="AB43" s="4">
        <f>E43</f>
        <v>0</v>
      </c>
      <c r="AC43" s="8">
        <f>IFERROR(AD43/$V43,0)</f>
        <v>0</v>
      </c>
      <c r="AD43" s="4">
        <f>F43</f>
        <v>0</v>
      </c>
    </row>
    <row r="44" spans="1:30" ht="13.5">
      <c r="A44" t="s">
        <v>32</v>
      </c>
      <c r="B44" s="4">
        <v>0</v>
      </c>
      <c r="C44" s="4">
        <v>537000000</v>
      </c>
      <c r="D44" s="4">
        <v>0</v>
      </c>
      <c r="E44" s="4">
        <v>0</v>
      </c>
      <c r="F44" s="4">
        <v>0</v>
      </c>
      <c r="H44" t="s">
        <f>A44</f>
        <v>32</v>
      </c>
      <c r="I44" s="8">
        <f>IFERROR(J44/$J$27,0)</f>
        <v>0</v>
      </c>
      <c r="J44" s="4">
        <f>B44</f>
        <v>0</v>
      </c>
      <c r="K44" s="8">
        <f>IFERROR(L44/$L$27,0)</f>
        <v>0.16174698795180723</v>
      </c>
      <c r="L44" s="4">
        <f>C44</f>
        <v>537000000</v>
      </c>
      <c r="M44" s="8">
        <f>IFERROR(N44/$N$27,0)</f>
        <v>0</v>
      </c>
      <c r="N44" s="4">
        <f>D44</f>
        <v>0</v>
      </c>
      <c r="O44" s="8">
        <f>IFERROR(P44/$P$27,0)</f>
        <v>0</v>
      </c>
      <c r="P44" s="4">
        <f>E44</f>
        <v>0</v>
      </c>
      <c r="Q44" s="8">
        <f>IFERROR(R44/$R$27,0)</f>
        <v>0</v>
      </c>
      <c r="R44" s="4">
        <f>F44</f>
        <v>0</v>
      </c>
      <c r="T44" t="s">
        <f>A44</f>
        <v>32</v>
      </c>
      <c r="U44" s="8">
        <f>IFERROR(V44/$V44,0)</f>
        <v>0</v>
      </c>
      <c r="V44" s="4">
        <f>B44</f>
        <v>0</v>
      </c>
      <c r="W44" s="8">
        <f>IFERROR(X44/$V44,0)</f>
        <v>0</v>
      </c>
      <c r="X44" s="4">
        <f>C44</f>
        <v>537000000</v>
      </c>
      <c r="Y44" s="8">
        <f>IFERROR(Z44/$V44,0)</f>
        <v>0</v>
      </c>
      <c r="Z44" s="4">
        <f>D44</f>
        <v>0</v>
      </c>
      <c r="AA44" s="8">
        <f>IFERROR(AB44/$V44,0)</f>
        <v>0</v>
      </c>
      <c r="AB44" s="4">
        <f>E44</f>
        <v>0</v>
      </c>
      <c r="AC44" s="8">
        <f>IFERROR(AD44/$V44,0)</f>
        <v>0</v>
      </c>
      <c r="AD44" s="4">
        <f>F44</f>
        <v>0</v>
      </c>
    </row>
    <row r="45" spans="1:30" ht="13.5">
      <c r="A45" t="s">
        <v>33</v>
      </c>
      <c r="B45" s="4">
        <v>24400000</v>
      </c>
      <c r="C45" s="4">
        <v>42300000</v>
      </c>
      <c r="D45" s="4">
        <v>33600000</v>
      </c>
      <c r="E45" s="4">
        <v>43800000</v>
      </c>
      <c r="F45" s="4">
        <v>51100000</v>
      </c>
      <c r="H45" t="s">
        <f>A45</f>
        <v>33</v>
      </c>
      <c r="I45" s="8">
        <f>IFERROR(J45/$J$27,0)</f>
        <v>0.0075076923076923081</v>
      </c>
      <c r="J45" s="4">
        <f>B45</f>
        <v>24400000</v>
      </c>
      <c r="K45" s="8">
        <f>IFERROR(L45/$L$27,0)</f>
        <v>0.012740963855421688</v>
      </c>
      <c r="L45" s="4">
        <f>C45</f>
        <v>42300000</v>
      </c>
      <c r="M45" s="8">
        <f>IFERROR(N45/$N$27,0)</f>
        <v>0.0099408284023668643</v>
      </c>
      <c r="N45" s="4">
        <f>D45</f>
        <v>33600000</v>
      </c>
      <c r="O45" s="8">
        <f>IFERROR(P45/$P$27,0)</f>
        <v>0.012407932011331444</v>
      </c>
      <c r="P45" s="4">
        <f>E45</f>
        <v>43800000</v>
      </c>
      <c r="Q45" s="8">
        <f>IFERROR(R45/$R$27,0)</f>
        <v>0.014</v>
      </c>
      <c r="R45" s="4">
        <f>F45</f>
        <v>51100000</v>
      </c>
      <c r="T45" t="s">
        <f>A45</f>
        <v>33</v>
      </c>
      <c r="U45" s="8">
        <f>IFERROR(V45/$V45,0)</f>
        <v>1</v>
      </c>
      <c r="V45" s="4">
        <f>B45</f>
        <v>24400000</v>
      </c>
      <c r="W45" s="8">
        <f>IFERROR(X45/$V45,0)</f>
        <v>1.7336065573770492</v>
      </c>
      <c r="X45" s="4">
        <f>C45</f>
        <v>42300000</v>
      </c>
      <c r="Y45" s="8">
        <f>IFERROR(Z45/$V45,0)</f>
        <v>1.3770491803278688</v>
      </c>
      <c r="Z45" s="4">
        <f>D45</f>
        <v>33600000</v>
      </c>
      <c r="AA45" s="8">
        <f>IFERROR(AB45/$V45,0)</f>
        <v>1.7950819672131149</v>
      </c>
      <c r="AB45" s="4">
        <f>E45</f>
        <v>43800000</v>
      </c>
      <c r="AC45" s="8">
        <f>IFERROR(AD45/$V45,0)</f>
        <v>2.0942622950819674</v>
      </c>
      <c r="AD45" s="4">
        <f>F45</f>
        <v>51100000</v>
      </c>
    </row>
    <row r="46" spans="1:30" ht="13.5">
      <c r="A46" t="s">
        <v>34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H46" t="s">
        <f>A46</f>
        <v>34</v>
      </c>
      <c r="I46" s="8">
        <f>IFERROR(J46/$J$27,0)</f>
        <v>0</v>
      </c>
      <c r="J46" s="4">
        <f>B46</f>
        <v>0</v>
      </c>
      <c r="K46" s="8">
        <f>IFERROR(L46/$L$27,0)</f>
        <v>0</v>
      </c>
      <c r="L46" s="4">
        <f>C46</f>
        <v>0</v>
      </c>
      <c r="M46" s="8">
        <f>IFERROR(N46/$N$27,0)</f>
        <v>0</v>
      </c>
      <c r="N46" s="4">
        <f>D46</f>
        <v>0</v>
      </c>
      <c r="O46" s="8">
        <f>IFERROR(P46/$P$27,0)</f>
        <v>0</v>
      </c>
      <c r="P46" s="4">
        <f>E46</f>
        <v>0</v>
      </c>
      <c r="Q46" s="8">
        <f>IFERROR(R46/$R$27,0)</f>
        <v>0</v>
      </c>
      <c r="R46" s="4">
        <f>F46</f>
        <v>0</v>
      </c>
      <c r="T46" t="s">
        <f>A46</f>
        <v>34</v>
      </c>
      <c r="U46" s="8">
        <f>IFERROR(V46/$V46,0)</f>
        <v>0</v>
      </c>
      <c r="V46" s="4">
        <f>B46</f>
        <v>0</v>
      </c>
      <c r="W46" s="8">
        <f>IFERROR(X46/$V46,0)</f>
        <v>0</v>
      </c>
      <c r="X46" s="4">
        <f>C46</f>
        <v>0</v>
      </c>
      <c r="Y46" s="8">
        <f>IFERROR(Z46/$V46,0)</f>
        <v>0</v>
      </c>
      <c r="Z46" s="4">
        <f>D46</f>
        <v>0</v>
      </c>
      <c r="AA46" s="8">
        <f>IFERROR(AB46/$V46,0)</f>
        <v>0</v>
      </c>
      <c r="AB46" s="4">
        <f>E46</f>
        <v>0</v>
      </c>
      <c r="AC46" s="8">
        <f>IFERROR(AD46/$V46,0)</f>
        <v>0</v>
      </c>
      <c r="AD46" s="4">
        <f>F46</f>
        <v>0</v>
      </c>
    </row>
    <row r="47" spans="1:30" ht="13.5">
      <c r="A47" t="s">
        <v>35</v>
      </c>
      <c r="B47" s="4">
        <v>33800000</v>
      </c>
      <c r="C47" s="4">
        <v>39600000</v>
      </c>
      <c r="D47" s="4">
        <v>44800000</v>
      </c>
      <c r="E47" s="4">
        <v>54600000</v>
      </c>
      <c r="F47" s="4">
        <v>53000000</v>
      </c>
      <c r="H47" t="s">
        <f>A47</f>
        <v>35</v>
      </c>
      <c r="I47" s="8">
        <f>IFERROR(J47/$J$27,0)</f>
        <v>0.0104</v>
      </c>
      <c r="J47" s="4">
        <f>B47</f>
        <v>33800000</v>
      </c>
      <c r="K47" s="8">
        <f>IFERROR(L47/$L$27,0)</f>
        <v>0.011927710843373494</v>
      </c>
      <c r="L47" s="4">
        <f>C47</f>
        <v>39600000</v>
      </c>
      <c r="M47" s="8">
        <f>IFERROR(N47/$N$27,0)</f>
        <v>0.013254437869822486</v>
      </c>
      <c r="N47" s="4">
        <f>D47</f>
        <v>44800000</v>
      </c>
      <c r="O47" s="8">
        <f>IFERROR(P47/$P$27,0)</f>
        <v>0.01546742209631728</v>
      </c>
      <c r="P47" s="4">
        <f>E47</f>
        <v>54600000</v>
      </c>
      <c r="Q47" s="8">
        <f>IFERROR(R47/$R$27,0)</f>
        <v>0.01452054794520548</v>
      </c>
      <c r="R47" s="4">
        <f>F47</f>
        <v>53000000</v>
      </c>
      <c r="T47" t="s">
        <f>A47</f>
        <v>35</v>
      </c>
      <c r="U47" s="8">
        <f>IFERROR(V47/$V47,0)</f>
        <v>1</v>
      </c>
      <c r="V47" s="4">
        <f>B47</f>
        <v>33800000</v>
      </c>
      <c r="W47" s="8">
        <f>IFERROR(X47/$V47,0)</f>
        <v>1.1715976331360947</v>
      </c>
      <c r="X47" s="4">
        <f>C47</f>
        <v>39600000</v>
      </c>
      <c r="Y47" s="8">
        <f>IFERROR(Z47/$V47,0)</f>
        <v>1.3254437869822486</v>
      </c>
      <c r="Z47" s="4">
        <f>D47</f>
        <v>44800000</v>
      </c>
      <c r="AA47" s="8">
        <f>IFERROR(AB47/$V47,0)</f>
        <v>1.6153846153846154</v>
      </c>
      <c r="AB47" s="4">
        <f>E47</f>
        <v>54600000</v>
      </c>
      <c r="AC47" s="8">
        <f>IFERROR(AD47/$V47,0)</f>
        <v>1.5680473372781065</v>
      </c>
      <c r="AD47" s="4">
        <f>F47</f>
        <v>53000000</v>
      </c>
    </row>
    <row r="48" spans="1:30" ht="13.5">
      <c r="A48" t="s">
        <v>36</v>
      </c>
      <c r="B48" s="4">
        <v>174600000</v>
      </c>
      <c r="C48" s="4">
        <v>176000000</v>
      </c>
      <c r="D48" s="4">
        <v>199500000</v>
      </c>
      <c r="E48" s="4">
        <v>222800000</v>
      </c>
      <c r="F48" s="4">
        <v>245700000</v>
      </c>
      <c r="H48" t="s">
        <f>A48</f>
        <v>36</v>
      </c>
      <c r="I48" s="8">
        <f>IFERROR(J48/$J$27,0)</f>
        <v>0.053723076923076922</v>
      </c>
      <c r="J48" s="4">
        <f>B48</f>
        <v>174600000</v>
      </c>
      <c r="K48" s="8">
        <f>IFERROR(L48/$L$27,0)</f>
        <v>0.053012048192771083</v>
      </c>
      <c r="L48" s="4">
        <f>C48</f>
        <v>176000000</v>
      </c>
      <c r="M48" s="8">
        <f>IFERROR(N48/$N$27,0)</f>
        <v>0.059023668639053256</v>
      </c>
      <c r="N48" s="4">
        <f>D48</f>
        <v>199500000</v>
      </c>
      <c r="O48" s="8">
        <f>IFERROR(P48/$P$27,0)</f>
        <v>0.063116147308781873</v>
      </c>
      <c r="P48" s="4">
        <f>E48</f>
        <v>222800000</v>
      </c>
      <c r="Q48" s="8">
        <f>IFERROR(R48/$R$27,0)</f>
        <v>0.067315068493150679</v>
      </c>
      <c r="R48" s="4">
        <f>F48</f>
        <v>245700000</v>
      </c>
      <c r="T48" t="s">
        <f>A48</f>
        <v>36</v>
      </c>
      <c r="U48" s="8">
        <f>IFERROR(V48/$V48,0)</f>
        <v>1</v>
      </c>
      <c r="V48" s="4">
        <f>B48</f>
        <v>174600000</v>
      </c>
      <c r="W48" s="8">
        <f>IFERROR(X48/$V48,0)</f>
        <v>1.0080183276059564</v>
      </c>
      <c r="X48" s="4">
        <f>C48</f>
        <v>176000000</v>
      </c>
      <c r="Y48" s="8">
        <f>IFERROR(Z48/$V48,0)</f>
        <v>1.1426116838487972</v>
      </c>
      <c r="Z48" s="4">
        <f>D48</f>
        <v>199500000</v>
      </c>
      <c r="AA48" s="8">
        <f>IFERROR(AB48/$V48,0)</f>
        <v>1.2760595647193584</v>
      </c>
      <c r="AB48" s="4">
        <f>E48</f>
        <v>222800000</v>
      </c>
      <c r="AC48" s="8">
        <f>IFERROR(AD48/$V48,0)</f>
        <v>1.4072164948453609</v>
      </c>
      <c r="AD48" s="4">
        <f>F48</f>
        <v>245700000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188400000</v>
      </c>
      <c r="C50" s="4">
        <v>196200000</v>
      </c>
      <c r="D50" s="4">
        <v>215600000</v>
      </c>
      <c r="E50" s="4">
        <v>247000000</v>
      </c>
      <c r="F50" s="4">
        <v>272900000</v>
      </c>
      <c r="H50" t="s">
        <f>A50</f>
        <v>38</v>
      </c>
      <c r="I50" s="8">
        <f>IFERROR(J50/$J$27,0)</f>
        <v>0.057969230769230766</v>
      </c>
      <c r="J50" s="4">
        <f>B50</f>
        <v>188400000</v>
      </c>
      <c r="K50" s="8">
        <f>IFERROR(L50/$L$27,0)</f>
        <v>0.059096385542168672</v>
      </c>
      <c r="L50" s="4">
        <f>C50</f>
        <v>196200000</v>
      </c>
      <c r="M50" s="8">
        <f>IFERROR(N50/$N$27,0)</f>
        <v>0.06378698224852071</v>
      </c>
      <c r="N50" s="4">
        <f>D50</f>
        <v>215600000</v>
      </c>
      <c r="O50" s="8">
        <f>IFERROR(P50/$P$27,0)</f>
        <v>0.06997167138810198</v>
      </c>
      <c r="P50" s="4">
        <f>E50</f>
        <v>247000000</v>
      </c>
      <c r="Q50" s="8">
        <f>IFERROR(R50/$R$27,0)</f>
        <v>0.074767123287671239</v>
      </c>
      <c r="R50" s="4">
        <f>F50</f>
        <v>272900000</v>
      </c>
      <c r="T50" t="s">
        <f>A50</f>
        <v>38</v>
      </c>
      <c r="U50" s="8">
        <f>IFERROR(V50/$V50,0)</f>
        <v>1</v>
      </c>
      <c r="V50" s="4">
        <f>B50</f>
        <v>188400000</v>
      </c>
      <c r="W50" s="8">
        <f>IFERROR(X50/$V50,0)</f>
        <v>1.0414012738853504</v>
      </c>
      <c r="X50" s="4">
        <f>C50</f>
        <v>196200000</v>
      </c>
      <c r="Y50" s="8">
        <f>IFERROR(Z50/$V50,0)</f>
        <v>1.1443736730360934</v>
      </c>
      <c r="Z50" s="4">
        <f>D50</f>
        <v>215600000</v>
      </c>
      <c r="AA50" s="8">
        <f>IFERROR(AB50/$V50,0)</f>
        <v>1.3110403397027601</v>
      </c>
      <c r="AB50" s="4">
        <f>E50</f>
        <v>247000000</v>
      </c>
      <c r="AC50" s="8">
        <f>IFERROR(AD50/$V50,0)</f>
        <v>1.4485138004246285</v>
      </c>
      <c r="AD50" s="4">
        <f>F50</f>
        <v>272900000</v>
      </c>
    </row>
    <row r="51" spans="1:30" ht="13.5">
      <c r="A51" t="s">
        <v>39</v>
      </c>
      <c r="B51" s="4">
        <v>13800000</v>
      </c>
      <c r="C51" s="4">
        <v>20200000</v>
      </c>
      <c r="D51" s="4">
        <v>16100000.000000002</v>
      </c>
      <c r="E51" s="4">
        <v>24200000</v>
      </c>
      <c r="F51" s="4">
        <v>27200000</v>
      </c>
      <c r="H51" t="s">
        <f>A51</f>
        <v>39</v>
      </c>
      <c r="I51" s="8">
        <f>IFERROR(J51/$J$27,0)</f>
        <v>0.0042461538461538465</v>
      </c>
      <c r="J51" s="4">
        <f>B51</f>
        <v>13800000</v>
      </c>
      <c r="K51" s="8">
        <f>IFERROR(L51/$L$27,0)</f>
        <v>0.0060843373493975903</v>
      </c>
      <c r="L51" s="4">
        <f>C51</f>
        <v>20200000</v>
      </c>
      <c r="M51" s="8">
        <f>IFERROR(N51/$N$27,0)</f>
        <v>0.0047633136094674565</v>
      </c>
      <c r="N51" s="4">
        <f>D51</f>
        <v>16100000.000000002</v>
      </c>
      <c r="O51" s="8">
        <f>IFERROR(P51/$P$27,0)</f>
        <v>0.006855524079320113</v>
      </c>
      <c r="P51" s="4">
        <f>E51</f>
        <v>24200000</v>
      </c>
      <c r="Q51" s="8">
        <f>IFERROR(R51/$R$27,0)</f>
        <v>0.0074520547945205479</v>
      </c>
      <c r="R51" s="4">
        <f>F51</f>
        <v>27200000</v>
      </c>
      <c r="T51" t="s">
        <f>A51</f>
        <v>39</v>
      </c>
      <c r="U51" s="8">
        <f>IFERROR(V51/$V51,0)</f>
        <v>1</v>
      </c>
      <c r="V51" s="4">
        <f>B51</f>
        <v>13800000</v>
      </c>
      <c r="W51" s="8">
        <f>IFERROR(X51/$V51,0)</f>
        <v>1.463768115942029</v>
      </c>
      <c r="X51" s="4">
        <f>C51</f>
        <v>20200000</v>
      </c>
      <c r="Y51" s="8">
        <f>IFERROR(Z51/$V51,0)</f>
        <v>1.1666666666666667</v>
      </c>
      <c r="Z51" s="4">
        <f>D51</f>
        <v>16100000.000000002</v>
      </c>
      <c r="AA51" s="8">
        <f>IFERROR(AB51/$V51,0)</f>
        <v>1.7536231884057971</v>
      </c>
      <c r="AB51" s="4">
        <f>E51</f>
        <v>24200000</v>
      </c>
      <c r="AC51" s="8">
        <f>IFERROR(AD51/$V51,0)</f>
        <v>1.9710144927536233</v>
      </c>
      <c r="AD51" s="4">
        <f>F51</f>
        <v>27200000</v>
      </c>
    </row>
    <row r="52" spans="1:30" ht="13.5">
      <c r="A52" t="s">
        <v>40</v>
      </c>
      <c r="B52" s="4">
        <v>461300000</v>
      </c>
      <c r="C52" s="4">
        <v>443400000</v>
      </c>
      <c r="D52" s="4">
        <v>532799999.99999994</v>
      </c>
      <c r="E52" s="4">
        <v>570000000</v>
      </c>
      <c r="F52" s="4">
        <v>636100000</v>
      </c>
      <c r="H52" t="s">
        <f>A52</f>
        <v>40</v>
      </c>
      <c r="I52" s="8">
        <f>IFERROR(J52/$J$27,0)</f>
        <v>0.14193846153846154</v>
      </c>
      <c r="J52" s="4">
        <f>B52</f>
        <v>461300000</v>
      </c>
      <c r="K52" s="8">
        <f>IFERROR(L52/$L$27,0)</f>
        <v>0.13355421686746988</v>
      </c>
      <c r="L52" s="4">
        <f>C52</f>
        <v>443400000</v>
      </c>
      <c r="M52" s="8">
        <f>IFERROR(N52/$N$27,0)</f>
        <v>0.15763313609467453</v>
      </c>
      <c r="N52" s="4">
        <f>D52</f>
        <v>532799999.99999994</v>
      </c>
      <c r="O52" s="8">
        <f>IFERROR(P52/$P$27,0)</f>
        <v>0.16147308781869688</v>
      </c>
      <c r="P52" s="4">
        <f>E52</f>
        <v>570000000</v>
      </c>
      <c r="Q52" s="8">
        <f>IFERROR(R52/$R$27,0)</f>
        <v>0.17427397260273972</v>
      </c>
      <c r="R52" s="4">
        <f>F52</f>
        <v>636100000</v>
      </c>
      <c r="T52" t="s">
        <f>A52</f>
        <v>40</v>
      </c>
      <c r="U52" s="8">
        <f>IFERROR(V52/$V52,0)</f>
        <v>1</v>
      </c>
      <c r="V52" s="4">
        <f>B52</f>
        <v>461300000</v>
      </c>
      <c r="W52" s="8">
        <f>IFERROR(X52/$V52,0)</f>
        <v>0.96119661825276392</v>
      </c>
      <c r="X52" s="4">
        <f>C52</f>
        <v>443400000</v>
      </c>
      <c r="Y52" s="8">
        <f>IFERROR(Z52/$V52,0)</f>
        <v>1.1549967483199652</v>
      </c>
      <c r="Z52" s="4">
        <f>D52</f>
        <v>532799999.99999994</v>
      </c>
      <c r="AA52" s="8">
        <f>IFERROR(AB52/$V52,0)</f>
        <v>1.235638413180143</v>
      </c>
      <c r="AB52" s="4">
        <f>E52</f>
        <v>570000000</v>
      </c>
      <c r="AC52" s="8">
        <f>IFERROR(AD52/$V52,0)</f>
        <v>1.3789291133752439</v>
      </c>
      <c r="AD52" s="4">
        <f>F52</f>
        <v>636100000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70400000</v>
      </c>
      <c r="C55" s="4">
        <v>59400000</v>
      </c>
      <c r="D55" s="4">
        <v>66700000</v>
      </c>
      <c r="E55" s="4">
        <v>47700000</v>
      </c>
      <c r="F55" s="4">
        <v>68700000</v>
      </c>
      <c r="H55" t="s">
        <f>A55</f>
        <v>43</v>
      </c>
      <c r="I55" s="8">
        <f>IFERROR(J55/$J$27,0)</f>
        <v>0.021661538461538461</v>
      </c>
      <c r="J55" s="4">
        <f>B55</f>
        <v>70400000</v>
      </c>
      <c r="K55" s="8">
        <f>IFERROR(L55/$L$27,0)</f>
        <v>0.017891566265060242</v>
      </c>
      <c r="L55" s="4">
        <f>C55</f>
        <v>59400000</v>
      </c>
      <c r="M55" s="8">
        <f>IFERROR(N55/$N$27,0)</f>
        <v>0.019733727810650886</v>
      </c>
      <c r="N55" s="4">
        <f>D55</f>
        <v>66700000</v>
      </c>
      <c r="O55" s="8">
        <f>IFERROR(P55/$P$27,0)</f>
        <v>0.013512747875354107</v>
      </c>
      <c r="P55" s="4">
        <f>E55</f>
        <v>47700000</v>
      </c>
      <c r="Q55" s="8">
        <f>IFERROR(R55/$R$27,0)</f>
        <v>0.01882191780821918</v>
      </c>
      <c r="R55" s="4">
        <f>F55</f>
        <v>68700000</v>
      </c>
      <c r="T55" t="s">
        <f>A55</f>
        <v>43</v>
      </c>
      <c r="U55" s="8">
        <f>IFERROR(V55/$V55,0)</f>
        <v>1</v>
      </c>
      <c r="V55" s="4">
        <f>B55</f>
        <v>70400000</v>
      </c>
      <c r="W55" s="8">
        <f>IFERROR(X55/$V55,0)</f>
        <v>0.84375</v>
      </c>
      <c r="X55" s="4">
        <f>C55</f>
        <v>59400000</v>
      </c>
      <c r="Y55" s="8">
        <f>IFERROR(Z55/$V55,0)</f>
        <v>0.94744318181818177</v>
      </c>
      <c r="Z55" s="4">
        <f>D55</f>
        <v>66700000</v>
      </c>
      <c r="AA55" s="8">
        <f>IFERROR(AB55/$V55,0)</f>
        <v>0.67755681818181823</v>
      </c>
      <c r="AB55" s="4">
        <f>E55</f>
        <v>47700000</v>
      </c>
      <c r="AC55" s="8">
        <f>IFERROR(AD55/$V55,0)</f>
        <v>0.97585227272727271</v>
      </c>
      <c r="AD55" s="4">
        <f>F55</f>
        <v>68700000</v>
      </c>
    </row>
    <row r="56" spans="1:30" ht="13.5">
      <c r="A56" t="s">
        <v>44</v>
      </c>
      <c r="B56" s="4">
        <v>-43800000</v>
      </c>
      <c r="C56" s="4">
        <v>-25200000</v>
      </c>
      <c r="D56" s="4">
        <v>-72900000</v>
      </c>
      <c r="E56" s="4">
        <v>-19300000</v>
      </c>
      <c r="F56" s="4">
        <v>13100000</v>
      </c>
      <c r="H56" t="s">
        <f>A56</f>
        <v>44</v>
      </c>
      <c r="I56" s="8">
        <f>IFERROR(J56/$J$27,0)</f>
        <v>-0.013476923076923077</v>
      </c>
      <c r="J56" s="4">
        <f>B56</f>
        <v>-43800000</v>
      </c>
      <c r="K56" s="8">
        <f>IFERROR(L56/$L$27,0)</f>
        <v>-0.007590361445783133</v>
      </c>
      <c r="L56" s="4">
        <f>C56</f>
        <v>-25200000</v>
      </c>
      <c r="M56" s="8">
        <f>IFERROR(N56/$N$27,0)</f>
        <v>-0.021568047337278108</v>
      </c>
      <c r="N56" s="4">
        <f>D56</f>
        <v>-72900000</v>
      </c>
      <c r="O56" s="8">
        <f>IFERROR(P56/$P$27,0)</f>
        <v>-0.0054674220963172801</v>
      </c>
      <c r="P56" s="4">
        <f>E56</f>
        <v>-19300000</v>
      </c>
      <c r="Q56" s="8">
        <f>IFERROR(R56/$R$27,0)</f>
        <v>0.0035890410958904109</v>
      </c>
      <c r="R56" s="4">
        <f>F56</f>
        <v>13100000</v>
      </c>
      <c r="T56" t="s">
        <f>A56</f>
        <v>44</v>
      </c>
      <c r="U56" s="8">
        <f>IFERROR(V56/$V56,0)</f>
        <v>1</v>
      </c>
      <c r="V56" s="4">
        <f>B56</f>
        <v>-43800000</v>
      </c>
      <c r="W56" s="8">
        <f>IFERROR(X56/$V56,0)</f>
        <v>0.57534246575342463</v>
      </c>
      <c r="X56" s="4">
        <f>C56</f>
        <v>-25200000</v>
      </c>
      <c r="Y56" s="8">
        <f>IFERROR(Z56/$V56,0)</f>
        <v>1.6643835616438356</v>
      </c>
      <c r="Z56" s="4">
        <f>D56</f>
        <v>-72900000</v>
      </c>
      <c r="AA56" s="8">
        <f>IFERROR(AB56/$V56,0)</f>
        <v>0.4406392694063927</v>
      </c>
      <c r="AB56" s="4">
        <f>E56</f>
        <v>-19300000</v>
      </c>
      <c r="AC56" s="8">
        <f>IFERROR(AD56/$V56,0)</f>
        <v>-0.29908675799086759</v>
      </c>
      <c r="AD56" s="4">
        <f>F56</f>
        <v>13100000</v>
      </c>
    </row>
    <row r="57" spans="1:30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30" ht="13.5">
      <c r="A58" t="s">
        <v>46</v>
      </c>
      <c r="B58" s="4">
        <v>148700000</v>
      </c>
      <c r="C58" s="4">
        <v>117700000</v>
      </c>
      <c r="D58" s="4">
        <v>171800000</v>
      </c>
      <c r="E58" s="4">
        <v>97700000</v>
      </c>
      <c r="F58" s="4">
        <v>111100000</v>
      </c>
      <c r="H58" t="s">
        <f>A58</f>
        <v>46</v>
      </c>
      <c r="I58" s="8">
        <f>IFERROR(J58/$J$27,0)</f>
        <v>0.045753846153846152</v>
      </c>
      <c r="J58" s="4">
        <f>B58</f>
        <v>148700000</v>
      </c>
      <c r="K58" s="8">
        <f>IFERROR(L58/$L$27,0)</f>
        <v>0.035451807228915666</v>
      </c>
      <c r="L58" s="4">
        <f>C58</f>
        <v>117700000</v>
      </c>
      <c r="M58" s="8">
        <f>IFERROR(N58/$N$27,0)</f>
        <v>0.050828402366863902</v>
      </c>
      <c r="N58" s="4">
        <f>D58</f>
        <v>171800000</v>
      </c>
      <c r="O58" s="8">
        <f>IFERROR(P58/$P$27,0)</f>
        <v>0.027677053824362606</v>
      </c>
      <c r="P58" s="4">
        <f>E58</f>
        <v>97700000</v>
      </c>
      <c r="Q58" s="8">
        <f>IFERROR(R58/$R$27,0)</f>
        <v>0.030438356164383562</v>
      </c>
      <c r="R58" s="4">
        <f>F58</f>
        <v>111100000</v>
      </c>
      <c r="T58" t="s">
        <f>A58</f>
        <v>46</v>
      </c>
      <c r="U58" s="8">
        <f>IFERROR(V58/$V58,0)</f>
        <v>1</v>
      </c>
      <c r="V58" s="4">
        <f>B58</f>
        <v>148700000</v>
      </c>
      <c r="W58" s="8">
        <f>IFERROR(X58/$V58,0)</f>
        <v>0.79152656355077333</v>
      </c>
      <c r="X58" s="4">
        <f>C58</f>
        <v>117700000</v>
      </c>
      <c r="Y58" s="8">
        <f>IFERROR(Z58/$V58,0)</f>
        <v>1.1553463349024882</v>
      </c>
      <c r="Z58" s="4">
        <f>D58</f>
        <v>171800000</v>
      </c>
      <c r="AA58" s="8">
        <f>IFERROR(AB58/$V58,0)</f>
        <v>0.65702757229320785</v>
      </c>
      <c r="AB58" s="4">
        <f>E58</f>
        <v>97700000</v>
      </c>
      <c r="AC58" s="8">
        <f>IFERROR(AD58/$V58,0)</f>
        <v>0.74714189643577678</v>
      </c>
      <c r="AD58" s="4">
        <f>F58</f>
        <v>111100000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34500000</v>
      </c>
      <c r="C60" s="4">
        <v>33100000</v>
      </c>
      <c r="D60" s="4">
        <v>32200000.000000004</v>
      </c>
      <c r="E60" s="4">
        <v>30700000</v>
      </c>
      <c r="F60" s="4">
        <v>55500000</v>
      </c>
      <c r="H60" t="s">
        <f>A60</f>
        <v>48</v>
      </c>
      <c r="I60" s="8">
        <f>IFERROR(J60/$J$27,0)</f>
        <v>0.010615384615384615</v>
      </c>
      <c r="J60" s="4">
        <f>B60</f>
        <v>34500000</v>
      </c>
      <c r="K60" s="8">
        <f>IFERROR(L60/$L$27,0)</f>
        <v>0.0099698795180722891</v>
      </c>
      <c r="L60" s="4">
        <f>C60</f>
        <v>33100000</v>
      </c>
      <c r="M60" s="8">
        <f>IFERROR(N60/$N$27,0)</f>
        <v>0.0095266272189349129</v>
      </c>
      <c r="N60" s="4">
        <f>D60</f>
        <v>32200000.000000004</v>
      </c>
      <c r="O60" s="8">
        <f>IFERROR(P60/$P$27,0)</f>
        <v>0.0086968838526912187</v>
      </c>
      <c r="P60" s="4">
        <f>E60</f>
        <v>30700000</v>
      </c>
      <c r="Q60" s="8">
        <f>IFERROR(R60/$R$27,0)</f>
        <v>0.015205479452054794</v>
      </c>
      <c r="R60" s="4">
        <f>F60</f>
        <v>55500000</v>
      </c>
      <c r="T60" t="s">
        <f>A60</f>
        <v>48</v>
      </c>
      <c r="U60" s="8">
        <f>IFERROR(V60/$V60,0)</f>
        <v>1</v>
      </c>
      <c r="V60" s="4">
        <f>B60</f>
        <v>34500000</v>
      </c>
      <c r="W60" s="8">
        <f>IFERROR(X60/$V60,0)</f>
        <v>0.95942028985507244</v>
      </c>
      <c r="X60" s="4">
        <f>C60</f>
        <v>33100000</v>
      </c>
      <c r="Y60" s="8">
        <f>IFERROR(Z60/$V60,0)</f>
        <v>0.93333333333333346</v>
      </c>
      <c r="Z60" s="4">
        <f>D60</f>
        <v>32200000.000000004</v>
      </c>
      <c r="AA60" s="8">
        <f>IFERROR(AB60/$V60,0)</f>
        <v>0.88985507246376816</v>
      </c>
      <c r="AB60" s="4">
        <f>E60</f>
        <v>30700000</v>
      </c>
      <c r="AC60" s="8">
        <f>IFERROR(AD60/$V60,0)</f>
        <v>1.6086956521739131</v>
      </c>
      <c r="AD60" s="4">
        <f>F60</f>
        <v>55500000</v>
      </c>
    </row>
    <row r="61" spans="1:30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390900000</v>
      </c>
      <c r="C63" s="4">
        <v>384000000</v>
      </c>
      <c r="D63" s="4">
        <v>466100000</v>
      </c>
      <c r="E63" s="4">
        <v>522299999.99999994</v>
      </c>
      <c r="F63" s="4">
        <v>567400000</v>
      </c>
      <c r="H63" t="s">
        <f>A63</f>
        <v>51</v>
      </c>
      <c r="I63" s="8">
        <f>IFERROR(J63/$J$27,0)</f>
        <v>0.12027692307692307</v>
      </c>
      <c r="J63" s="4">
        <f>B63</f>
        <v>390900000</v>
      </c>
      <c r="K63" s="8">
        <f>IFERROR(L63/$L$27,0)</f>
        <v>0.11566265060240964</v>
      </c>
      <c r="L63" s="4">
        <f>C63</f>
        <v>384000000</v>
      </c>
      <c r="M63" s="8">
        <f>IFERROR(N63/$N$27,0)</f>
        <v>0.13789940828402367</v>
      </c>
      <c r="N63" s="4">
        <f>D63</f>
        <v>466100000</v>
      </c>
      <c r="O63" s="8">
        <f>IFERROR(P63/$P$27,0)</f>
        <v>0.14796033994334276</v>
      </c>
      <c r="P63" s="4">
        <f>E63</f>
        <v>522299999.99999994</v>
      </c>
      <c r="Q63" s="8">
        <f>IFERROR(R63/$R$27,0)</f>
        <v>0.15545205479452054</v>
      </c>
      <c r="R63" s="4">
        <f>F63</f>
        <v>567400000</v>
      </c>
      <c r="T63" t="s">
        <f>A63</f>
        <v>51</v>
      </c>
      <c r="U63" s="8">
        <f>IFERROR(V63/$V63,0)</f>
        <v>1</v>
      </c>
      <c r="V63" s="4">
        <f>B63</f>
        <v>390900000</v>
      </c>
      <c r="W63" s="8">
        <f>IFERROR(X63/$V63,0)</f>
        <v>0.98234842670759781</v>
      </c>
      <c r="X63" s="4">
        <f>C63</f>
        <v>384000000</v>
      </c>
      <c r="Y63" s="8">
        <f>IFERROR(Z63/$V63,0)</f>
        <v>1.1923765668969046</v>
      </c>
      <c r="Z63" s="4">
        <f>D63</f>
        <v>466100000</v>
      </c>
      <c r="AA63" s="8">
        <f>IFERROR(AB63/$V63,0)</f>
        <v>1.3361473522640059</v>
      </c>
      <c r="AB63" s="4">
        <f>E63</f>
        <v>522299999.99999994</v>
      </c>
      <c r="AC63" s="8">
        <f>IFERROR(AD63/$V63,0)</f>
        <v>1.4515221284215911</v>
      </c>
      <c r="AD63" s="4">
        <f>F63</f>
        <v>567400000</v>
      </c>
    </row>
    <row r="64" spans="1:30" ht="13.5">
      <c r="A64" t="s">
        <v>52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H64" t="s">
        <f>A64</f>
        <v>52</v>
      </c>
      <c r="I64" s="8">
        <f>IFERROR(J64/$J$27,0)</f>
        <v>0</v>
      </c>
      <c r="J64" s="4">
        <f>B64</f>
        <v>0</v>
      </c>
      <c r="K64" s="8">
        <f>IFERROR(L64/$L$27,0)</f>
        <v>0</v>
      </c>
      <c r="L64" s="4">
        <f>C64</f>
        <v>0</v>
      </c>
      <c r="M64" s="8">
        <f>IFERROR(N64/$N$27,0)</f>
        <v>0</v>
      </c>
      <c r="N64" s="4">
        <f>D64</f>
        <v>0</v>
      </c>
      <c r="O64" s="8">
        <f>IFERROR(P64/$P$27,0)</f>
        <v>0</v>
      </c>
      <c r="P64" s="4">
        <f>E64</f>
        <v>0</v>
      </c>
      <c r="Q64" s="8">
        <f>IFERROR(R64/$R$27,0)</f>
        <v>0</v>
      </c>
      <c r="R64" s="4">
        <f>F64</f>
        <v>0</v>
      </c>
      <c r="T64" t="s">
        <f>A64</f>
        <v>52</v>
      </c>
      <c r="U64" s="8">
        <f>IFERROR(V64/$V64,0)</f>
        <v>0</v>
      </c>
      <c r="V64" s="4">
        <f>B64</f>
        <v>0</v>
      </c>
      <c r="W64" s="8">
        <f>IFERROR(X64/$V64,0)</f>
        <v>0</v>
      </c>
      <c r="X64" s="4">
        <f>C64</f>
        <v>0</v>
      </c>
      <c r="Y64" s="8">
        <f>IFERROR(Z64/$V64,0)</f>
        <v>0</v>
      </c>
      <c r="Z64" s="4">
        <f>D64</f>
        <v>0</v>
      </c>
      <c r="AA64" s="8">
        <f>IFERROR(AB64/$V64,0)</f>
        <v>0</v>
      </c>
      <c r="AB64" s="4">
        <f>E64</f>
        <v>0</v>
      </c>
      <c r="AC64" s="8">
        <f>IFERROR(AD64/$V64,0)</f>
        <v>0</v>
      </c>
      <c r="AD64" s="4">
        <f>F64</f>
        <v>0</v>
      </c>
    </row>
    <row r="65" spans="1:30" ht="13.5">
      <c r="A65" t="s">
        <v>53</v>
      </c>
      <c r="B65" s="4">
        <v>390900000</v>
      </c>
      <c r="C65" s="4">
        <v>384000000</v>
      </c>
      <c r="D65" s="4">
        <v>466100000</v>
      </c>
      <c r="E65" s="4">
        <v>522299999.99999994</v>
      </c>
      <c r="F65" s="4">
        <v>567400000</v>
      </c>
      <c r="H65" t="s">
        <f>A65</f>
        <v>53</v>
      </c>
      <c r="I65" s="8">
        <f>IFERROR(J65/$J$27,0)</f>
        <v>0.12027692307692307</v>
      </c>
      <c r="J65" s="4">
        <f>B65</f>
        <v>390900000</v>
      </c>
      <c r="K65" s="8">
        <f>IFERROR(L65/$L$27,0)</f>
        <v>0.11566265060240964</v>
      </c>
      <c r="L65" s="4">
        <f>C65</f>
        <v>384000000</v>
      </c>
      <c r="M65" s="8">
        <f>IFERROR(N65/$N$27,0)</f>
        <v>0.13789940828402367</v>
      </c>
      <c r="N65" s="4">
        <f>D65</f>
        <v>466100000</v>
      </c>
      <c r="O65" s="8">
        <f>IFERROR(P65/$P$27,0)</f>
        <v>0.14796033994334276</v>
      </c>
      <c r="P65" s="4">
        <f>E65</f>
        <v>522299999.99999994</v>
      </c>
      <c r="Q65" s="8">
        <f>IFERROR(R65/$R$27,0)</f>
        <v>0.15545205479452054</v>
      </c>
      <c r="R65" s="4">
        <f>F65</f>
        <v>567400000</v>
      </c>
      <c r="T65" t="s">
        <f>A65</f>
        <v>53</v>
      </c>
      <c r="U65" s="8">
        <f>IFERROR(V65/$V65,0)</f>
        <v>1</v>
      </c>
      <c r="V65" s="4">
        <f>B65</f>
        <v>390900000</v>
      </c>
      <c r="W65" s="8">
        <f>IFERROR(X65/$V65,0)</f>
        <v>0.98234842670759781</v>
      </c>
      <c r="X65" s="4">
        <f>C65</f>
        <v>384000000</v>
      </c>
      <c r="Y65" s="8">
        <f>IFERROR(Z65/$V65,0)</f>
        <v>1.1923765668969046</v>
      </c>
      <c r="Z65" s="4">
        <f>D65</f>
        <v>466100000</v>
      </c>
      <c r="AA65" s="8">
        <f>IFERROR(AB65/$V65,0)</f>
        <v>1.3361473522640059</v>
      </c>
      <c r="AB65" s="4">
        <f>E65</f>
        <v>522299999.99999994</v>
      </c>
      <c r="AC65" s="8">
        <f>IFERROR(AD65/$V65,0)</f>
        <v>1.4515221284215911</v>
      </c>
      <c r="AD65" s="4">
        <f>F65</f>
        <v>567400000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-2500000</v>
      </c>
      <c r="C68" s="4">
        <v>-2300000</v>
      </c>
      <c r="D68" s="4">
        <v>1400000</v>
      </c>
      <c r="E68" s="4">
        <v>0</v>
      </c>
      <c r="F68" s="4">
        <v>0</v>
      </c>
      <c r="H68" t="s">
        <f>A68</f>
        <v>56</v>
      </c>
      <c r="I68" s="8">
        <f>IFERROR(J68/$J$27,0)</f>
        <v>-0.00076923076923076923</v>
      </c>
      <c r="J68" s="4">
        <f>B68</f>
        <v>-2500000</v>
      </c>
      <c r="K68" s="8">
        <f>IFERROR(L68/$L$27,0)</f>
        <v>-0.0006927710843373494</v>
      </c>
      <c r="L68" s="4">
        <f>C68</f>
        <v>-2300000</v>
      </c>
      <c r="M68" s="8">
        <f>IFERROR(N68/$N$27,0)</f>
        <v>0.00041420118343195268</v>
      </c>
      <c r="N68" s="4">
        <f>D68</f>
        <v>1400000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1</v>
      </c>
      <c r="V68" s="4">
        <f>B68</f>
        <v>-2500000</v>
      </c>
      <c r="W68" s="8">
        <f>IFERROR(X68/$V68,0)</f>
        <v>0.92000000000000004</v>
      </c>
      <c r="X68" s="4">
        <f>C68</f>
        <v>-2300000</v>
      </c>
      <c r="Y68" s="8">
        <f>IFERROR(Z68/$V68,0)</f>
        <v>-0.56000000000000005</v>
      </c>
      <c r="Z68" s="4">
        <f>D68</f>
        <v>1400000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30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-2500000</v>
      </c>
      <c r="C71" s="4">
        <v>-2300000</v>
      </c>
      <c r="D71" s="4">
        <v>1400000</v>
      </c>
      <c r="E71" s="4">
        <v>0</v>
      </c>
      <c r="F71" s="4">
        <v>0</v>
      </c>
      <c r="H71" t="s">
        <f>A71</f>
        <v>59</v>
      </c>
      <c r="I71" s="8">
        <f>IFERROR(J71/$J$27,0)</f>
        <v>-0.00076923076923076923</v>
      </c>
      <c r="J71" s="4">
        <f>B71</f>
        <v>-2500000</v>
      </c>
      <c r="K71" s="8">
        <f>IFERROR(L71/$L$27,0)</f>
        <v>-0.0006927710843373494</v>
      </c>
      <c r="L71" s="4">
        <f>C71</f>
        <v>-2300000</v>
      </c>
      <c r="M71" s="8">
        <f>IFERROR(N71/$N$27,0)</f>
        <v>0.00041420118343195268</v>
      </c>
      <c r="N71" s="4">
        <f>D71</f>
        <v>1400000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1</v>
      </c>
      <c r="V71" s="4">
        <f>B71</f>
        <v>-2500000</v>
      </c>
      <c r="W71" s="8">
        <f>IFERROR(X71/$V71,0)</f>
        <v>0.92000000000000004</v>
      </c>
      <c r="X71" s="4">
        <f>C71</f>
        <v>-2300000</v>
      </c>
      <c r="Y71" s="8">
        <f>IFERROR(Z71/$V71,0)</f>
        <v>-0.56000000000000005</v>
      </c>
      <c r="Z71" s="4">
        <f>D71</f>
        <v>1400000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388400000</v>
      </c>
      <c r="C72" s="4">
        <v>381700000</v>
      </c>
      <c r="D72" s="4">
        <v>467500000</v>
      </c>
      <c r="E72" s="4">
        <v>522299999.99999994</v>
      </c>
      <c r="F72" s="4">
        <v>567400000</v>
      </c>
      <c r="H72" t="s">
        <f>A72</f>
        <v>60</v>
      </c>
      <c r="I72" s="8">
        <f>IFERROR(J72/$J$27,0)</f>
        <v>0.1195076923076923</v>
      </c>
      <c r="J72" s="4">
        <f>B72</f>
        <v>388400000</v>
      </c>
      <c r="K72" s="8">
        <f>IFERROR(L72/$L$27,0)</f>
        <v>0.11496987951807229</v>
      </c>
      <c r="L72" s="4">
        <f>C72</f>
        <v>381700000</v>
      </c>
      <c r="M72" s="8">
        <f>IFERROR(N72/$N$27,0)</f>
        <v>0.13831360946745563</v>
      </c>
      <c r="N72" s="4">
        <f>D72</f>
        <v>467500000</v>
      </c>
      <c r="O72" s="8">
        <f>IFERROR(P72/$P$27,0)</f>
        <v>0.14796033994334276</v>
      </c>
      <c r="P72" s="4">
        <f>E72</f>
        <v>522299999.99999994</v>
      </c>
      <c r="Q72" s="8">
        <f>IFERROR(R72/$R$27,0)</f>
        <v>0.15545205479452054</v>
      </c>
      <c r="R72" s="4">
        <f>F72</f>
        <v>567400000</v>
      </c>
      <c r="T72" t="s">
        <f>A72</f>
        <v>60</v>
      </c>
      <c r="U72" s="8">
        <f>IFERROR(V72/$V72,0)</f>
        <v>1</v>
      </c>
      <c r="V72" s="4">
        <f>B72</f>
        <v>388400000</v>
      </c>
      <c r="W72" s="8">
        <f>IFERROR(X72/$V72,0)</f>
        <v>0.98274974253347069</v>
      </c>
      <c r="X72" s="4">
        <f>C72</f>
        <v>381700000</v>
      </c>
      <c r="Y72" s="8">
        <f>IFERROR(Z72/$V72,0)</f>
        <v>1.2036560247167869</v>
      </c>
      <c r="Z72" s="4">
        <f>D72</f>
        <v>467500000</v>
      </c>
      <c r="AA72" s="8">
        <f>IFERROR(AB72/$V72,0)</f>
        <v>1.3447476828012357</v>
      </c>
      <c r="AB72" s="4">
        <f>E72</f>
        <v>522299999.99999994</v>
      </c>
      <c r="AC72" s="8">
        <f>IFERROR(AD72/$V72,0)</f>
        <v>1.46086508753862</v>
      </c>
      <c r="AD72" s="4">
        <f>F72</f>
        <v>567400000</v>
      </c>
    </row>
    <row r="73" spans="1:30" ht="13.5">
      <c r="A73" t="s">
        <v>61</v>
      </c>
      <c r="B73" s="4">
        <v>10200000</v>
      </c>
      <c r="C73" s="4">
        <v>10200000</v>
      </c>
      <c r="D73" s="4">
        <v>10200000</v>
      </c>
      <c r="E73" s="4">
        <v>10200000</v>
      </c>
      <c r="F73" s="4">
        <v>10200000</v>
      </c>
      <c r="H73" t="s">
        <f>A73</f>
        <v>61</v>
      </c>
      <c r="I73" s="8">
        <f>IFERROR(J73/$J$27,0)</f>
        <v>0.0031384615384615383</v>
      </c>
      <c r="J73" s="4">
        <f>B73</f>
        <v>10200000</v>
      </c>
      <c r="K73" s="8">
        <f>IFERROR(L73/$L$27,0)</f>
        <v>0.0030722891566265062</v>
      </c>
      <c r="L73" s="4">
        <f>C73</f>
        <v>10200000</v>
      </c>
      <c r="M73" s="8">
        <f>IFERROR(N73/$N$27,0)</f>
        <v>0.003017751479289941</v>
      </c>
      <c r="N73" s="4">
        <f>D73</f>
        <v>10200000</v>
      </c>
      <c r="O73" s="8">
        <f>IFERROR(P73/$P$27,0)</f>
        <v>0.0028895184135977335</v>
      </c>
      <c r="P73" s="4">
        <f>E73</f>
        <v>10200000</v>
      </c>
      <c r="Q73" s="8">
        <f>IFERROR(R73/$R$27,0)</f>
        <v>0.0027945205479452057</v>
      </c>
      <c r="R73" s="4">
        <f>F73</f>
        <v>10200000</v>
      </c>
      <c r="T73" t="s">
        <f>A73</f>
        <v>61</v>
      </c>
      <c r="U73" s="8">
        <f>IFERROR(V73/$V73,0)</f>
        <v>1</v>
      </c>
      <c r="V73" s="4">
        <f>B73</f>
        <v>10200000</v>
      </c>
      <c r="W73" s="8">
        <f>IFERROR(X73/$V73,0)</f>
        <v>1</v>
      </c>
      <c r="X73" s="4">
        <f>C73</f>
        <v>10200000</v>
      </c>
      <c r="Y73" s="8">
        <f>IFERROR(Z73/$V73,0)</f>
        <v>1</v>
      </c>
      <c r="Z73" s="4">
        <f>D73</f>
        <v>10200000</v>
      </c>
      <c r="AA73" s="8">
        <f>IFERROR(AB73/$V73,0)</f>
        <v>1</v>
      </c>
      <c r="AB73" s="4">
        <f>E73</f>
        <v>10200000</v>
      </c>
      <c r="AC73" s="8">
        <f>IFERROR(AD73/$V73,0)</f>
        <v>1</v>
      </c>
      <c r="AD73" s="4">
        <f>F73</f>
        <v>10200000</v>
      </c>
    </row>
    <row r="74" spans="1:30" ht="13.5">
      <c r="A74" t="s">
        <v>62</v>
      </c>
      <c r="B74" s="4">
        <v>378200000</v>
      </c>
      <c r="C74" s="4">
        <v>371500000</v>
      </c>
      <c r="D74" s="4">
        <v>457300000</v>
      </c>
      <c r="E74" s="4">
        <v>512100000</v>
      </c>
      <c r="F74" s="4">
        <v>557200000</v>
      </c>
      <c r="H74" t="s">
        <f>A74</f>
        <v>62</v>
      </c>
      <c r="I74" s="8">
        <f>IFERROR(J74/$J$27,0)</f>
        <v>0.11636923076923077</v>
      </c>
      <c r="J74" s="4">
        <f>B74</f>
        <v>378200000</v>
      </c>
      <c r="K74" s="8">
        <f>IFERROR(L74/$L$27,0)</f>
        <v>0.11189759036144578</v>
      </c>
      <c r="L74" s="4">
        <f>C74</f>
        <v>371500000</v>
      </c>
      <c r="M74" s="8">
        <f>IFERROR(N74/$N$27,0)</f>
        <v>0.13529585798816568</v>
      </c>
      <c r="N74" s="4">
        <f>D74</f>
        <v>457300000</v>
      </c>
      <c r="O74" s="8">
        <f>IFERROR(P74/$P$27,0)</f>
        <v>0.14507082152974504</v>
      </c>
      <c r="P74" s="4">
        <f>E74</f>
        <v>512100000</v>
      </c>
      <c r="Q74" s="8">
        <f>IFERROR(R74/$R$27,0)</f>
        <v>0.15265753424657535</v>
      </c>
      <c r="R74" s="4">
        <f>F74</f>
        <v>557200000</v>
      </c>
      <c r="T74" t="s">
        <f>A74</f>
        <v>62</v>
      </c>
      <c r="U74" s="8">
        <f>IFERROR(V74/$V74,0)</f>
        <v>1</v>
      </c>
      <c r="V74" s="4">
        <f>B74</f>
        <v>378200000</v>
      </c>
      <c r="W74" s="8">
        <f>IFERROR(X74/$V74,0)</f>
        <v>0.9822845055526177</v>
      </c>
      <c r="X74" s="4">
        <f>C74</f>
        <v>371500000</v>
      </c>
      <c r="Y74" s="8">
        <f>IFERROR(Z74/$V74,0)</f>
        <v>1.2091485986250661</v>
      </c>
      <c r="Z74" s="4">
        <f>D74</f>
        <v>457300000</v>
      </c>
      <c r="AA74" s="8">
        <f>IFERROR(AB74/$V74,0)</f>
        <v>1.3540454785827605</v>
      </c>
      <c r="AB74" s="4">
        <f>E74</f>
        <v>512100000</v>
      </c>
      <c r="AC74" s="8">
        <f>IFERROR(AD74/$V74,0)</f>
        <v>1.4732945531464834</v>
      </c>
      <c r="AD74" s="4">
        <f>F74</f>
        <v>557200000</v>
      </c>
    </row>
    <row r="75" spans="1:30" ht="13.5">
      <c r="A75" t="s">
        <v>63</v>
      </c>
      <c r="B75">
        <v>1.6799999999999999</v>
      </c>
      <c r="C75">
        <v>1.6399999999999999</v>
      </c>
      <c r="D75">
        <v>1.99</v>
      </c>
      <c r="E75">
        <v>2.1899999999999999</v>
      </c>
      <c r="F75">
        <v>2.3399999999999999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225400000</v>
      </c>
      <c r="C77">
        <v>227100000</v>
      </c>
      <c r="D77">
        <v>229700000</v>
      </c>
      <c r="E77">
        <v>233600000</v>
      </c>
      <c r="F77">
        <v>238500000</v>
      </c>
    </row>
    <row r="78" spans="1:30" ht="13.5">
      <c r="A78" t="s">
        <v>66</v>
      </c>
      <c r="B78">
        <v>1.6799999999999999</v>
      </c>
      <c r="C78">
        <v>1.6399999999999999</v>
      </c>
      <c r="D78">
        <v>1.99</v>
      </c>
      <c r="E78">
        <v>2.1899999999999999</v>
      </c>
      <c r="F78">
        <v>2.3399999999999999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225400000</v>
      </c>
      <c r="C80">
        <v>227100000</v>
      </c>
      <c r="D80">
        <v>229700000</v>
      </c>
      <c r="E80">
        <v>233600000</v>
      </c>
      <c r="F80">
        <v>238500000</v>
      </c>
    </row>
    <row r="81" spans="1:30" ht="13.5">
      <c r="A81" t="s">
        <v>69</v>
      </c>
      <c r="B81">
        <v>990700000</v>
      </c>
      <c r="C81">
        <v>1030000000</v>
      </c>
      <c r="D81">
        <v>1140000000</v>
      </c>
      <c r="E81">
        <v>1210000000</v>
      </c>
      <c r="F81">
        <v>1340000000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90" spans="1:30" ht="13.23529411764706">
      <c r="A90" t="s">
        <v>72</v>
      </c>
      <c r="B90">
        <v>2015</v>
      </c>
      <c r="C90">
        <v>2016</v>
      </c>
      <c r="D90">
        <v>2017</v>
      </c>
      <c r="E90">
        <v>2018</v>
      </c>
      <c r="F90">
        <v>2019</v>
      </c>
      <c r="H90" s="2" t="s">
        <v>74</v>
      </c>
      <c r="I90" s="9">
        <v>2015</v>
      </c>
      <c r="J90" s="9">
        <f>$B$90</f>
        <v>2015</v>
      </c>
      <c r="K90" s="9">
        <v>2016</v>
      </c>
      <c r="L90" s="9">
        <f>$C$90</f>
        <v>2016</v>
      </c>
      <c r="M90" s="9">
        <v>2017</v>
      </c>
      <c r="N90" s="9">
        <f>$D$90</f>
        <v>2017</v>
      </c>
      <c r="O90" s="9">
        <v>2018</v>
      </c>
      <c r="P90" s="9">
        <f>$E$90</f>
        <v>2018</v>
      </c>
      <c r="Q90" s="9">
        <v>2019</v>
      </c>
      <c r="R90" s="9">
        <f>$F$90</f>
        <v>2019</v>
      </c>
      <c r="S90" s="9"/>
      <c r="T90" s="2" t="s">
        <v>75</v>
      </c>
      <c r="U90" s="9">
        <v>2015</v>
      </c>
      <c r="V90" s="9">
        <f>$B$90</f>
        <v>2015</v>
      </c>
      <c r="W90" s="9">
        <v>2016</v>
      </c>
      <c r="X90" s="9">
        <f>$C$90</f>
        <v>2016</v>
      </c>
      <c r="Y90" s="9">
        <v>2017</v>
      </c>
      <c r="Z90" s="9">
        <f>$D$90</f>
        <v>2017</v>
      </c>
      <c r="AA90" s="9">
        <v>2018</v>
      </c>
      <c r="AB90" s="9">
        <f>$E$90</f>
        <v>2018</v>
      </c>
      <c r="AC90" s="9">
        <v>2019</v>
      </c>
      <c r="AD90" s="9">
        <f>$F$90</f>
        <v>2019</v>
      </c>
    </row>
    <row r="91" spans="1:30" ht="13.23529411764706">
      <c r="A91" t="s">
        <v>73</v>
      </c>
      <c r="B91" s="4">
        <v>5800000</v>
      </c>
      <c r="C91" s="4">
        <v>8199999.9999999991</v>
      </c>
      <c r="D91" s="4">
        <v>27900000</v>
      </c>
      <c r="E91" s="4">
        <v>20900000</v>
      </c>
      <c r="F91" s="4">
        <v>16300000</v>
      </c>
      <c r="H91" t="s">
        <f>$A$91</f>
        <v>73</v>
      </c>
      <c r="I91" s="8">
        <f>IFERROR(J91/$J$122,0)</f>
        <v>0.0032222222222222222</v>
      </c>
      <c r="J91" s="4">
        <f>$B$91</f>
        <v>5800000</v>
      </c>
      <c r="K91" s="8">
        <f>IFERROR(L91/$L$122,0)</f>
        <v>0.0043850267379679135</v>
      </c>
      <c r="L91" s="4">
        <f>$C$91</f>
        <v>8199999.9999999991</v>
      </c>
      <c r="M91" s="8">
        <f>IFERROR(N91/$N$122,0)</f>
        <v>0.016909090909090908</v>
      </c>
      <c r="N91" s="4">
        <f>$D$91</f>
        <v>27900000</v>
      </c>
      <c r="O91" s="8">
        <f>IFERROR(P91/$P$122,0)</f>
        <v>0.012011494252873563</v>
      </c>
      <c r="P91" s="4">
        <f>$E$91</f>
        <v>20900000</v>
      </c>
      <c r="Q91" s="8">
        <f>IFERROR(R91/$R$122,0)</f>
        <v>0.0089560439560439561</v>
      </c>
      <c r="R91" s="4">
        <f>$F$91</f>
        <v>16300000</v>
      </c>
      <c r="T91" t="s">
        <f>$A$91</f>
        <v>73</v>
      </c>
      <c r="U91" s="8">
        <f>IFERROR(V91/$V91,0)</f>
        <v>1</v>
      </c>
      <c r="V91" s="4">
        <f>$B$91</f>
        <v>5800000</v>
      </c>
      <c r="W91" s="8">
        <f>IFERROR(X91/$V91,0)</f>
        <v>1.4137931034482758</v>
      </c>
      <c r="X91" s="4">
        <f>$C$91</f>
        <v>8199999.9999999991</v>
      </c>
      <c r="Y91" s="8">
        <f>IFERROR(Z91/$V91,0)</f>
        <v>4.8103448275862073</v>
      </c>
      <c r="Z91" s="4">
        <f>$D$91</f>
        <v>27900000</v>
      </c>
      <c r="AA91" s="8">
        <f>IFERROR(AB91/$V91,0)</f>
        <v>3.603448275862069</v>
      </c>
      <c r="AB91" s="4">
        <f>$E$91</f>
        <v>20900000</v>
      </c>
      <c r="AC91" s="8">
        <f>IFERROR(AD91/$V91,0)</f>
        <v>2.8103448275862069</v>
      </c>
      <c r="AD91" s="4">
        <f>$F$91</f>
        <v>16300000</v>
      </c>
    </row>
    <row r="92" spans="1:30" ht="13.23529411764706">
      <c r="A92" t="s">
        <v>76</v>
      </c>
      <c r="B92" s="4">
        <v>5800000</v>
      </c>
      <c r="C92" s="4">
        <v>8199999.9999999991</v>
      </c>
      <c r="D92" s="4">
        <v>27900000</v>
      </c>
      <c r="E92" s="4">
        <v>20900000</v>
      </c>
      <c r="F92" s="4">
        <v>16300000</v>
      </c>
      <c r="H92" t="s">
        <f>$A$92</f>
        <v>76</v>
      </c>
      <c r="I92" s="8">
        <f>IFERROR(J92/$J$122,0)</f>
        <v>0.0032222222222222222</v>
      </c>
      <c r="J92" s="4">
        <f>$B$92</f>
        <v>5800000</v>
      </c>
      <c r="K92" s="8">
        <f>IFERROR(L92/$L$122,0)</f>
        <v>0.0043850267379679135</v>
      </c>
      <c r="L92" s="4">
        <f>$C$92</f>
        <v>8199999.9999999991</v>
      </c>
      <c r="M92" s="8">
        <f>IFERROR(N92/$N$122,0)</f>
        <v>0.016909090909090908</v>
      </c>
      <c r="N92" s="4">
        <f>$D$92</f>
        <v>27900000</v>
      </c>
      <c r="O92" s="8">
        <f>IFERROR(P92/$P$122,0)</f>
        <v>0.012011494252873563</v>
      </c>
      <c r="P92" s="4">
        <f>$E$92</f>
        <v>20900000</v>
      </c>
      <c r="Q92" s="8">
        <f>IFERROR(R92/$R$122,0)</f>
        <v>0.0089560439560439561</v>
      </c>
      <c r="R92" s="4">
        <f>$F$92</f>
        <v>16300000</v>
      </c>
      <c r="T92" t="s">
        <f>$A$92</f>
        <v>76</v>
      </c>
      <c r="U92" s="8">
        <f>IFERROR(V92/$V92,0)</f>
        <v>1</v>
      </c>
      <c r="V92" s="4">
        <f>$B$92</f>
        <v>5800000</v>
      </c>
      <c r="W92" s="8">
        <f>IFERROR(X92/$V92,0)</f>
        <v>1.4137931034482758</v>
      </c>
      <c r="X92" s="4">
        <f>$C$92</f>
        <v>8199999.9999999991</v>
      </c>
      <c r="Y92" s="8">
        <f>IFERROR(Z92/$V92,0)</f>
        <v>4.8103448275862073</v>
      </c>
      <c r="Z92" s="4">
        <f>$D$92</f>
        <v>27900000</v>
      </c>
      <c r="AA92" s="8">
        <f>IFERROR(AB92/$V92,0)</f>
        <v>3.603448275862069</v>
      </c>
      <c r="AB92" s="4">
        <f>$E$92</f>
        <v>20900000</v>
      </c>
      <c r="AC92" s="8">
        <f>IFERROR(AD92/$V92,0)</f>
        <v>2.8103448275862069</v>
      </c>
      <c r="AD92" s="4">
        <f>$F$92</f>
        <v>16300000</v>
      </c>
    </row>
    <row r="93" spans="1:30" ht="13.23529411764706">
      <c r="A93" t="s">
        <v>77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77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77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30" ht="13.23529411764706">
      <c r="A94" t="s">
        <v>78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79</v>
      </c>
      <c r="I94" s="8">
        <f>IFERROR(J94/$J$122,0)</f>
        <v>0</v>
      </c>
      <c r="J94" s="4">
        <f>$B$95</f>
        <v>0</v>
      </c>
      <c r="K94" s="8">
        <f>IFERROR(L94/$L$122,0)</f>
        <v>0</v>
      </c>
      <c r="L94" s="4">
        <f>$C$95</f>
        <v>0</v>
      </c>
      <c r="M94" s="8">
        <f>IFERROR(N94/$N$122,0)</f>
        <v>0</v>
      </c>
      <c r="N94" s="4">
        <f>$D$95</f>
        <v>0</v>
      </c>
      <c r="O94" s="8">
        <f>IFERROR(P94/$P$122,0)</f>
        <v>0</v>
      </c>
      <c r="P94" s="4">
        <f>$E$95</f>
        <v>0</v>
      </c>
      <c r="Q94" s="8">
        <f>IFERROR(R94/$R$122,0)</f>
        <v>0</v>
      </c>
      <c r="R94" s="4">
        <f>$F$95</f>
        <v>0</v>
      </c>
      <c r="T94" t="s">
        <f>$A$95</f>
        <v>79</v>
      </c>
      <c r="U94" s="8">
        <f>IFERROR(V94/$V94,0)</f>
        <v>0</v>
      </c>
      <c r="V94" s="4">
        <f>$B$95</f>
        <v>0</v>
      </c>
      <c r="W94" s="8">
        <f>IFERROR(X94/$V94,0)</f>
        <v>0</v>
      </c>
      <c r="X94" s="4">
        <f>$C$95</f>
        <v>0</v>
      </c>
      <c r="Y94" s="8">
        <f>IFERROR(Z94/$V94,0)</f>
        <v>0</v>
      </c>
      <c r="Z94" s="4">
        <f>$D$95</f>
        <v>0</v>
      </c>
      <c r="AA94" s="8">
        <f>IFERROR(AB94/$V94,0)</f>
        <v>0</v>
      </c>
      <c r="AB94" s="4">
        <f>$E$95</f>
        <v>0</v>
      </c>
      <c r="AC94" s="8">
        <f>IFERROR(AD94/$V94,0)</f>
        <v>0</v>
      </c>
      <c r="AD94" s="4">
        <f>$F$95</f>
        <v>0</v>
      </c>
    </row>
    <row r="95" spans="1:30" ht="13.23529411764706">
      <c r="A95" t="s">
        <v>79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H95" t="s">
        <f>$A$96</f>
        <v>80</v>
      </c>
      <c r="I95" s="8">
        <f>IFERROR(J95/$J$122,0)</f>
        <v>0.22088888888888888</v>
      </c>
      <c r="J95" s="4">
        <f>$B$96</f>
        <v>397600000</v>
      </c>
      <c r="K95" s="8">
        <f>IFERROR(L95/$L$122,0)</f>
        <v>0.26379679144385026</v>
      </c>
      <c r="L95" s="4">
        <f>$C$96</f>
        <v>493300000</v>
      </c>
      <c r="M95" s="8">
        <f>IFERROR(N95/$N$122,0)</f>
        <v>0.29260606060606059</v>
      </c>
      <c r="N95" s="4">
        <f>$D$96</f>
        <v>482800000</v>
      </c>
      <c r="O95" s="8">
        <f>IFERROR(P95/$P$122,0)</f>
        <v>0.20137931034482759</v>
      </c>
      <c r="P95" s="4">
        <f>$E$96</f>
        <v>350400000</v>
      </c>
      <c r="Q95" s="8">
        <f>IFERROR(R95/$R$122,0)</f>
        <v>0.22093406593406592</v>
      </c>
      <c r="R95" s="4">
        <f>$F$96</f>
        <v>402100000</v>
      </c>
      <c r="T95" t="s">
        <f>$A$96</f>
        <v>80</v>
      </c>
      <c r="U95" s="8">
        <f>IFERROR(V95/$V95,0)</f>
        <v>1</v>
      </c>
      <c r="V95" s="4">
        <f>$B$96</f>
        <v>397600000</v>
      </c>
      <c r="W95" s="8">
        <f>IFERROR(X95/$V95,0)</f>
        <v>1.2406941649899397</v>
      </c>
      <c r="X95" s="4">
        <f>$C$96</f>
        <v>493300000</v>
      </c>
      <c r="Y95" s="8">
        <f>IFERROR(Z95/$V95,0)</f>
        <v>1.2142857142857142</v>
      </c>
      <c r="Z95" s="4">
        <f>$D$96</f>
        <v>482800000</v>
      </c>
      <c r="AA95" s="8">
        <f>IFERROR(AB95/$V95,0)</f>
        <v>0.88128772635814889</v>
      </c>
      <c r="AB95" s="4">
        <f>$E$96</f>
        <v>350400000</v>
      </c>
      <c r="AC95" s="8">
        <f>IFERROR(AD95/$V95,0)</f>
        <v>1.0113179074446681</v>
      </c>
      <c r="AD95" s="4">
        <f>$F$96</f>
        <v>402100000</v>
      </c>
    </row>
    <row r="96" spans="1:30" ht="13.23529411764706">
      <c r="A96" t="s">
        <v>80</v>
      </c>
      <c r="B96" s="4">
        <v>397600000</v>
      </c>
      <c r="C96" s="4">
        <v>493300000</v>
      </c>
      <c r="D96" s="4">
        <v>482800000</v>
      </c>
      <c r="E96" s="4">
        <v>350400000</v>
      </c>
      <c r="F96" s="4">
        <v>402100000</v>
      </c>
      <c r="H96" t="s">
        <f>$A$97</f>
        <v>81</v>
      </c>
      <c r="I96" s="8">
        <f>IFERROR(J96/$J$122,0)</f>
        <v>0.095611111111111105</v>
      </c>
      <c r="J96" s="4">
        <f>$B$97</f>
        <v>172100000</v>
      </c>
      <c r="K96" s="8">
        <f>IFERROR(L96/$L$122,0)</f>
        <v>0.10331550802139038</v>
      </c>
      <c r="L96" s="4">
        <f>$C$97</f>
        <v>193200000</v>
      </c>
      <c r="M96" s="8">
        <f>IFERROR(N96/$N$122,0)</f>
        <v>0.10690909090909091</v>
      </c>
      <c r="N96" s="4">
        <f>$D$97</f>
        <v>176400000</v>
      </c>
      <c r="O96" s="8">
        <f>IFERROR(P96/$P$122,0)</f>
        <v>0.088908045977011491</v>
      </c>
      <c r="P96" s="4">
        <f>$E$97</f>
        <v>154700000</v>
      </c>
      <c r="Q96" s="8">
        <f>IFERROR(R96/$R$122,0)</f>
        <v>0.091428571428571428</v>
      </c>
      <c r="R96" s="4">
        <f>$F$97</f>
        <v>166400000</v>
      </c>
      <c r="T96" t="s">
        <f>$A$97</f>
        <v>81</v>
      </c>
      <c r="U96" s="8">
        <f>IFERROR(V96/$V96,0)</f>
        <v>1</v>
      </c>
      <c r="V96" s="4">
        <f>$B$97</f>
        <v>172100000</v>
      </c>
      <c r="W96" s="8">
        <f>IFERROR(X96/$V96,0)</f>
        <v>1.1226031377106334</v>
      </c>
      <c r="X96" s="4">
        <f>$C$97</f>
        <v>193200000</v>
      </c>
      <c r="Y96" s="8">
        <f>IFERROR(Z96/$V96,0)</f>
        <v>1.0249854735618826</v>
      </c>
      <c r="Z96" s="4">
        <f>$D$97</f>
        <v>176400000</v>
      </c>
      <c r="AA96" s="8">
        <f>IFERROR(AB96/$V96,0)</f>
        <v>0.89889599070307957</v>
      </c>
      <c r="AB96" s="4">
        <f>$E$97</f>
        <v>154700000</v>
      </c>
      <c r="AC96" s="8">
        <f>IFERROR(AD96/$V96,0)</f>
        <v>0.96687972109238818</v>
      </c>
      <c r="AD96" s="4">
        <f>$F$97</f>
        <v>166400000</v>
      </c>
    </row>
    <row r="97" spans="1:30" ht="13.23529411764706">
      <c r="A97" t="s">
        <v>81</v>
      </c>
      <c r="B97" s="4">
        <v>172100000</v>
      </c>
      <c r="C97" s="4">
        <v>193200000</v>
      </c>
      <c r="D97" s="4">
        <v>176400000</v>
      </c>
      <c r="E97" s="4">
        <v>154700000</v>
      </c>
      <c r="F97" s="4">
        <v>166400000</v>
      </c>
      <c r="H97" t="s">
        <f>$A$98</f>
        <v>82</v>
      </c>
      <c r="I97" s="8">
        <f>IFERROR(J97/$J$122,0)</f>
        <v>0.098277777777777783</v>
      </c>
      <c r="J97" s="4">
        <f>$B$98</f>
        <v>176900000</v>
      </c>
      <c r="K97" s="8">
        <f>IFERROR(L97/$L$122,0)</f>
        <v>0.10796791443850268</v>
      </c>
      <c r="L97" s="4">
        <f>$C$98</f>
        <v>201900000</v>
      </c>
      <c r="M97" s="8">
        <f>IFERROR(N97/$N$122,0)</f>
        <v>0.11418181818181818</v>
      </c>
      <c r="N97" s="4">
        <f>$D$98</f>
        <v>188400000</v>
      </c>
      <c r="O97" s="8">
        <f>IFERROR(P97/$P$122,0)</f>
        <v>0.094942528735632178</v>
      </c>
      <c r="P97" s="4">
        <f>$E$98</f>
        <v>165200000</v>
      </c>
      <c r="Q97" s="8">
        <f>IFERROR(R97/$R$122,0)</f>
        <v>0.095439560439560436</v>
      </c>
      <c r="R97" s="4">
        <f>$F$98</f>
        <v>173700000</v>
      </c>
      <c r="T97" t="s">
        <f>$A$98</f>
        <v>82</v>
      </c>
      <c r="U97" s="8">
        <f>IFERROR(V97/$V97,0)</f>
        <v>1</v>
      </c>
      <c r="V97" s="4">
        <f>$B$98</f>
        <v>176900000</v>
      </c>
      <c r="W97" s="8">
        <f>IFERROR(X97/$V97,0)</f>
        <v>1.1413227812323345</v>
      </c>
      <c r="X97" s="4">
        <f>$C$98</f>
        <v>201900000</v>
      </c>
      <c r="Y97" s="8">
        <f>IFERROR(Z97/$V97,0)</f>
        <v>1.0650084793668739</v>
      </c>
      <c r="Z97" s="4">
        <f>$D$98</f>
        <v>188400000</v>
      </c>
      <c r="AA97" s="8">
        <f>IFERROR(AB97/$V97,0)</f>
        <v>0.93386093838326734</v>
      </c>
      <c r="AB97" s="4">
        <f>$E$98</f>
        <v>165200000</v>
      </c>
      <c r="AC97" s="8">
        <f>IFERROR(AD97/$V97,0)</f>
        <v>0.98191068400226111</v>
      </c>
      <c r="AD97" s="4">
        <f>$F$98</f>
        <v>173700000</v>
      </c>
    </row>
    <row r="98" spans="1:30" ht="13.23529411764706">
      <c r="A98" t="s">
        <v>82</v>
      </c>
      <c r="B98" s="4">
        <v>176900000</v>
      </c>
      <c r="C98" s="4">
        <v>201900000</v>
      </c>
      <c r="D98" s="4">
        <v>188400000</v>
      </c>
      <c r="E98" s="4">
        <v>165200000</v>
      </c>
      <c r="F98" s="4">
        <v>173700000</v>
      </c>
      <c r="H98" t="s">
        <f>$A$99</f>
        <v>83</v>
      </c>
      <c r="I98" s="8">
        <f>IFERROR(J98/$J$122,0)</f>
        <v>-0.0026666666666666666</v>
      </c>
      <c r="J98" s="4">
        <f>$B$99</f>
        <v>-4800000</v>
      </c>
      <c r="K98" s="8">
        <f>IFERROR(L98/$L$122,0)</f>
        <v>-0.0046524064171122991</v>
      </c>
      <c r="L98" s="4">
        <f>$C$99</f>
        <v>-8700000</v>
      </c>
      <c r="M98" s="8">
        <f>IFERROR(N98/$N$122,0)</f>
        <v>-0.0072727272727272727</v>
      </c>
      <c r="N98" s="4">
        <f>$D$99</f>
        <v>-12000000</v>
      </c>
      <c r="O98" s="8">
        <f>IFERROR(P98/$P$122,0)</f>
        <v>-0.0060344827586206896</v>
      </c>
      <c r="P98" s="4">
        <f>$E$99</f>
        <v>-10500000</v>
      </c>
      <c r="Q98" s="8">
        <f>IFERROR(R98/$R$122,0)</f>
        <v>-0.0040109890109890113</v>
      </c>
      <c r="R98" s="4">
        <f>$F$99</f>
        <v>-7300000</v>
      </c>
      <c r="T98" t="s">
        <f>$A$99</f>
        <v>83</v>
      </c>
      <c r="U98" s="8">
        <f>IFERROR(V98/$V98,0)</f>
        <v>1</v>
      </c>
      <c r="V98" s="4">
        <f>$B$99</f>
        <v>-4800000</v>
      </c>
      <c r="W98" s="8">
        <f>IFERROR(X98/$V98,0)</f>
        <v>1.8125</v>
      </c>
      <c r="X98" s="4">
        <f>$C$99</f>
        <v>-8700000</v>
      </c>
      <c r="Y98" s="8">
        <f>IFERROR(Z98/$V98,0)</f>
        <v>2.5</v>
      </c>
      <c r="Z98" s="4">
        <f>$D$99</f>
        <v>-12000000</v>
      </c>
      <c r="AA98" s="8">
        <f>IFERROR(AB98/$V98,0)</f>
        <v>2.1875</v>
      </c>
      <c r="AB98" s="4">
        <f>$E$99</f>
        <v>-10500000</v>
      </c>
      <c r="AC98" s="8">
        <f>IFERROR(AD98/$V98,0)</f>
        <v>1.5208333333333333</v>
      </c>
      <c r="AD98" s="4">
        <f>$F$99</f>
        <v>-7300000</v>
      </c>
    </row>
    <row r="99" spans="1:30" ht="13.23529411764706">
      <c r="A99" t="s">
        <v>83</v>
      </c>
      <c r="B99" s="4">
        <v>-4800000</v>
      </c>
      <c r="C99" s="4">
        <v>-8700000</v>
      </c>
      <c r="D99" s="4">
        <v>-12000000</v>
      </c>
      <c r="E99" s="4">
        <v>-10500000</v>
      </c>
      <c r="F99" s="4">
        <v>-7300000</v>
      </c>
      <c r="H99" t="s">
        <f>$A$102</f>
        <v>88</v>
      </c>
      <c r="I99" s="8">
        <f>IFERROR(J99/$J$122,0)</f>
        <v>4.5444444444444443e-09</v>
      </c>
      <c r="J99" s="4">
        <f>$B$102</f>
        <v>8.1799999999999997</v>
      </c>
      <c r="K99" s="8">
        <f>IFERROR(L99/$L$122,0)</f>
        <v>3.5989304812834226e-09</v>
      </c>
      <c r="L99" s="4">
        <f>$C$102</f>
        <v>6.7300000000000004</v>
      </c>
      <c r="M99" s="8">
        <f>IFERROR(N99/$N$122,0)</f>
        <v>4.2484848484848484e-09</v>
      </c>
      <c r="N99" s="4">
        <f>$D$102</f>
        <v>7.0099999999999998</v>
      </c>
      <c r="O99" s="8">
        <f>IFERROR(P99/$P$122,0)</f>
        <v>5.7988505747126435e-09</v>
      </c>
      <c r="P99" s="4">
        <f>$E$102</f>
        <v>10.09</v>
      </c>
      <c r="Q99" s="8">
        <f>IFERROR(R99/$R$122,0)</f>
        <v>4.983516483516484e-09</v>
      </c>
      <c r="R99" s="4">
        <f>$F$102</f>
        <v>9.0700000000000003</v>
      </c>
      <c r="T99" t="s">
        <f>$A$102</f>
        <v>88</v>
      </c>
      <c r="U99" s="8">
        <f>IFERROR(V99/$V99,0)</f>
        <v>1</v>
      </c>
      <c r="V99" s="4">
        <f>$B$102</f>
        <v>8.1799999999999997</v>
      </c>
      <c r="W99" s="8">
        <f>IFERROR(X99/$V99,0)</f>
        <v>0.8227383863080685</v>
      </c>
      <c r="X99" s="4">
        <f>$C$102</f>
        <v>6.7300000000000004</v>
      </c>
      <c r="Y99" s="8">
        <f>IFERROR(Z99/$V99,0)</f>
        <v>0.85696821515892418</v>
      </c>
      <c r="Z99" s="4">
        <f>$D$102</f>
        <v>7.0099999999999998</v>
      </c>
      <c r="AA99" s="8">
        <f>IFERROR(AB99/$V99,0)</f>
        <v>1.2334963325183375</v>
      </c>
      <c r="AB99" s="4">
        <f>$E$102</f>
        <v>10.09</v>
      </c>
      <c r="AC99" s="8">
        <f>IFERROR(AD99/$V99,0)</f>
        <v>1.10880195599022</v>
      </c>
      <c r="AD99" s="4">
        <f>$F$102</f>
        <v>9.0700000000000003</v>
      </c>
    </row>
    <row r="100" spans="1:30" ht="13.23529411764706">
      <c r="A100" t="s">
        <v>84</v>
      </c>
      <c r="B100" s="4">
        <v>225500000</v>
      </c>
      <c r="C100" s="4">
        <v>300100000</v>
      </c>
      <c r="D100" s="4">
        <v>306400000</v>
      </c>
      <c r="E100" s="4">
        <v>195700000</v>
      </c>
      <c r="F100" s="4">
        <v>235700000</v>
      </c>
      <c r="H100" t="s">
        <f>$A$103</f>
        <v>85</v>
      </c>
      <c r="I100" s="8">
        <f>IFERROR(J100/$J$122,0)</f>
        <v>0.12416666666666666</v>
      </c>
      <c r="J100" s="4">
        <f>$B$103</f>
        <v>223500000</v>
      </c>
      <c r="K100" s="8">
        <f>IFERROR(L100/$L$122,0)</f>
        <v>0.11887700534759359</v>
      </c>
      <c r="L100" s="4">
        <f>$C$103</f>
        <v>222300000</v>
      </c>
      <c r="M100" s="8">
        <f>IFERROR(N100/$N$122,0)</f>
        <v>0.13478787878787879</v>
      </c>
      <c r="N100" s="4">
        <f>$D$103</f>
        <v>222400000</v>
      </c>
      <c r="O100" s="8">
        <f>IFERROR(P100/$P$122,0)</f>
        <v>0.12172413793103448</v>
      </c>
      <c r="P100" s="4">
        <f>$E$103</f>
        <v>211800000</v>
      </c>
      <c r="Q100" s="8">
        <f>IFERROR(R100/$R$122,0)</f>
        <v>0.12489010989010989</v>
      </c>
      <c r="R100" s="4">
        <f>$F$103</f>
        <v>227300000</v>
      </c>
      <c r="T100" t="s">
        <f>$A$103</f>
        <v>85</v>
      </c>
      <c r="U100" s="8">
        <f>IFERROR(V100/$V100,0)</f>
        <v>1</v>
      </c>
      <c r="V100" s="4">
        <f>$B$103</f>
        <v>223500000</v>
      </c>
      <c r="W100" s="8">
        <f>IFERROR(X100/$V100,0)</f>
        <v>0.99463087248322146</v>
      </c>
      <c r="X100" s="4">
        <f>$C$103</f>
        <v>222300000</v>
      </c>
      <c r="Y100" s="8">
        <f>IFERROR(Z100/$V100,0)</f>
        <v>0.99507829977628637</v>
      </c>
      <c r="Z100" s="4">
        <f>$D$103</f>
        <v>222400000</v>
      </c>
      <c r="AA100" s="8">
        <f>IFERROR(AB100/$V100,0)</f>
        <v>0.94765100671140945</v>
      </c>
      <c r="AB100" s="4">
        <f>$E$103</f>
        <v>211800000</v>
      </c>
      <c r="AC100" s="8">
        <f>IFERROR(AD100/$V100,0)</f>
        <v>1.0170022371364653</v>
      </c>
      <c r="AD100" s="4">
        <f>$F$103</f>
        <v>227300000</v>
      </c>
    </row>
    <row r="101" spans="1:30" ht="13.23529411764706">
      <c r="A101" t="s">
        <v>86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H101" t="s">
        <f>$A$104</f>
        <v>87</v>
      </c>
      <c r="I101" s="8">
        <f>IFERROR(J101/$J$122,0)</f>
        <v>0.05488888888888889</v>
      </c>
      <c r="J101" s="4">
        <f>$B$104</f>
        <v>98800000</v>
      </c>
      <c r="K101" s="8">
        <f>IFERROR(L101/$L$122,0)</f>
        <v>0.020106951871657754</v>
      </c>
      <c r="L101" s="4">
        <f>$C$104</f>
        <v>37600000</v>
      </c>
      <c r="M101" s="8">
        <f>IFERROR(N101/$N$122,0)</f>
        <v>0.02696969696969697</v>
      </c>
      <c r="N101" s="4">
        <f>$D$104</f>
        <v>44500000</v>
      </c>
      <c r="O101" s="8">
        <f>IFERROR(P101/$P$122,0)</f>
        <v>0.028160919540229885</v>
      </c>
      <c r="P101" s="4">
        <f>$E$104</f>
        <v>49000000</v>
      </c>
      <c r="Q101" s="8">
        <f>IFERROR(R101/$R$122,0)</f>
        <v>0.026978021978021977</v>
      </c>
      <c r="R101" s="4">
        <f>$F$104</f>
        <v>49100000</v>
      </c>
      <c r="T101" t="s">
        <f>$A$104</f>
        <v>87</v>
      </c>
      <c r="U101" s="8">
        <f>IFERROR(V101/$V101,0)</f>
        <v>1</v>
      </c>
      <c r="V101" s="4">
        <f>$B$104</f>
        <v>98800000</v>
      </c>
      <c r="W101" s="8">
        <f>IFERROR(X101/$V101,0)</f>
        <v>0.38056680161943318</v>
      </c>
      <c r="X101" s="4">
        <f>$C$104</f>
        <v>37600000</v>
      </c>
      <c r="Y101" s="8">
        <f>IFERROR(Z101/$V101,0)</f>
        <v>0.45040485829959515</v>
      </c>
      <c r="Z101" s="4">
        <f>$D$104</f>
        <v>44500000</v>
      </c>
      <c r="AA101" s="8">
        <f>IFERROR(AB101/$V101,0)</f>
        <v>0.4959514170040486</v>
      </c>
      <c r="AB101" s="4">
        <f>$E$104</f>
        <v>49000000</v>
      </c>
      <c r="AC101" s="8">
        <f>IFERROR(AD101/$V101,0)</f>
        <v>0.49696356275303644</v>
      </c>
      <c r="AD101" s="4">
        <f>$F$104</f>
        <v>49100000</v>
      </c>
    </row>
    <row r="102" spans="1:30" ht="13.23529411764706">
      <c r="A102" t="s">
        <v>88</v>
      </c>
      <c r="B102" s="4">
        <v>8.1799999999999997</v>
      </c>
      <c r="C102" s="4">
        <v>6.7300000000000004</v>
      </c>
      <c r="D102" s="4">
        <v>7.0099999999999998</v>
      </c>
      <c r="E102" s="4">
        <v>10.09</v>
      </c>
      <c r="F102" s="4">
        <v>9.0700000000000003</v>
      </c>
      <c r="H102" t="s">
        <f>$A$105</f>
        <v>89</v>
      </c>
      <c r="I102" s="8">
        <f>IFERROR(J102/$J$122,0)</f>
        <v>0</v>
      </c>
      <c r="J102" s="4">
        <f>$B$105</f>
        <v>0</v>
      </c>
      <c r="K102" s="8">
        <f>IFERROR(L102/$L$122,0)</f>
        <v>0</v>
      </c>
      <c r="L102" s="4">
        <f>$C$105</f>
        <v>0</v>
      </c>
      <c r="M102" s="8">
        <f>IFERROR(N102/$N$122,0)</f>
        <v>0</v>
      </c>
      <c r="N102" s="4">
        <f>$D$105</f>
        <v>0</v>
      </c>
      <c r="O102" s="8">
        <f>IFERROR(P102/$P$122,0)</f>
        <v>0</v>
      </c>
      <c r="P102" s="4">
        <f>$E$105</f>
        <v>0</v>
      </c>
      <c r="Q102" s="8">
        <f>IFERROR(R102/$R$122,0)</f>
        <v>0</v>
      </c>
      <c r="R102" s="4">
        <f>$F$105</f>
        <v>0</v>
      </c>
      <c r="T102" t="s">
        <f>$A$105</f>
        <v>89</v>
      </c>
      <c r="U102" s="8">
        <f>IFERROR(V102/$V102,0)</f>
        <v>0</v>
      </c>
      <c r="V102" s="4">
        <f>$B$105</f>
        <v>0</v>
      </c>
      <c r="W102" s="8">
        <f>IFERROR(X102/$V102,0)</f>
        <v>0</v>
      </c>
      <c r="X102" s="4">
        <f>$C$105</f>
        <v>0</v>
      </c>
      <c r="Y102" s="8">
        <f>IFERROR(Z102/$V102,0)</f>
        <v>0</v>
      </c>
      <c r="Z102" s="4">
        <f>$D$105</f>
        <v>0</v>
      </c>
      <c r="AA102" s="8">
        <f>IFERROR(AB102/$V102,0)</f>
        <v>0</v>
      </c>
      <c r="AB102" s="4">
        <f>$E$105</f>
        <v>0</v>
      </c>
      <c r="AC102" s="8">
        <f>IFERROR(AD102/$V102,0)</f>
        <v>0</v>
      </c>
      <c r="AD102" s="4">
        <f>$F$105</f>
        <v>0</v>
      </c>
    </row>
    <row r="103" spans="1:30" ht="13.23529411764706">
      <c r="A103" t="s">
        <v>85</v>
      </c>
      <c r="B103" s="4">
        <v>223500000</v>
      </c>
      <c r="C103" s="4">
        <v>222300000</v>
      </c>
      <c r="D103" s="4">
        <v>222400000</v>
      </c>
      <c r="E103" s="4">
        <v>211800000</v>
      </c>
      <c r="F103" s="4">
        <v>227300000</v>
      </c>
      <c r="H103" t="s">
        <f>$A$106</f>
        <v>90</v>
      </c>
      <c r="I103" s="8">
        <f>IFERROR(J103/$J$122,0)</f>
        <v>0.069277777777777771</v>
      </c>
      <c r="J103" s="4">
        <f>$B$106</f>
        <v>124700000</v>
      </c>
      <c r="K103" s="8">
        <f>IFERROR(L103/$L$122,0)</f>
        <v>0.098770053475935829</v>
      </c>
      <c r="L103" s="4">
        <f>$C$106</f>
        <v>184700000</v>
      </c>
      <c r="M103" s="8">
        <f>IFERROR(N103/$N$122,0)</f>
        <v>0.10781818181818181</v>
      </c>
      <c r="N103" s="4">
        <f>$D$106</f>
        <v>177900000</v>
      </c>
      <c r="O103" s="8">
        <f>IFERROR(P103/$P$122,0)</f>
        <v>0.093563218390804601</v>
      </c>
      <c r="P103" s="4">
        <f>$E$106</f>
        <v>162800000</v>
      </c>
      <c r="Q103" s="8">
        <f>IFERROR(R103/$R$122,0)</f>
        <v>0.097912087912087914</v>
      </c>
      <c r="R103" s="4">
        <f>$F$106</f>
        <v>178200000</v>
      </c>
      <c r="T103" t="s">
        <f>$A$106</f>
        <v>90</v>
      </c>
      <c r="U103" s="8">
        <f>IFERROR(V103/$V103,0)</f>
        <v>1</v>
      </c>
      <c r="V103" s="4">
        <f>$B$106</f>
        <v>124700000</v>
      </c>
      <c r="W103" s="8">
        <f>IFERROR(X103/$V103,0)</f>
        <v>1.4811547714514837</v>
      </c>
      <c r="X103" s="4">
        <f>$C$106</f>
        <v>184700000</v>
      </c>
      <c r="Y103" s="8">
        <f>IFERROR(Z103/$V103,0)</f>
        <v>1.4266238973536487</v>
      </c>
      <c r="Z103" s="4">
        <f>$D$106</f>
        <v>177900000</v>
      </c>
      <c r="AA103" s="8">
        <f>IFERROR(AB103/$V103,0)</f>
        <v>1.3055332798716921</v>
      </c>
      <c r="AB103" s="4">
        <f>$E$106</f>
        <v>162800000</v>
      </c>
      <c r="AC103" s="8">
        <f>IFERROR(AD103/$V103,0)</f>
        <v>1.4290296712109061</v>
      </c>
      <c r="AD103" s="4">
        <f>$F$106</f>
        <v>178200000</v>
      </c>
    </row>
    <row r="104" spans="1:30" ht="13.23529411764706">
      <c r="A104" t="s">
        <v>87</v>
      </c>
      <c r="B104" s="4">
        <v>98800000</v>
      </c>
      <c r="C104" s="4">
        <v>37600000</v>
      </c>
      <c r="D104" s="4">
        <v>44500000</v>
      </c>
      <c r="E104" s="4">
        <v>49000000</v>
      </c>
      <c r="F104" s="4">
        <v>49100000</v>
      </c>
      <c r="H104" t="s">
        <f>$A$107</f>
        <v>91</v>
      </c>
      <c r="I104" s="8">
        <f>IFERROR(J104/$J$122,0)</f>
        <v>0</v>
      </c>
      <c r="J104" s="4">
        <f>$B$107</f>
        <v>0</v>
      </c>
      <c r="K104" s="8">
        <f>IFERROR(L104/$L$122,0)</f>
        <v>0</v>
      </c>
      <c r="L104" s="4">
        <f>$C$107</f>
        <v>0</v>
      </c>
      <c r="M104" s="8">
        <f>IFERROR(N104/$N$122,0)</f>
        <v>0</v>
      </c>
      <c r="N104" s="4">
        <f>$D$107</f>
        <v>0</v>
      </c>
      <c r="O104" s="8">
        <f>IFERROR(P104/$P$122,0)</f>
        <v>0</v>
      </c>
      <c r="P104" s="4">
        <f>$E$107</f>
        <v>0</v>
      </c>
      <c r="Q104" s="8">
        <f>IFERROR(R104/$R$122,0)</f>
        <v>0</v>
      </c>
      <c r="R104" s="4">
        <f>$F$107</f>
        <v>0</v>
      </c>
      <c r="T104" t="s">
        <f>$A$107</f>
        <v>91</v>
      </c>
      <c r="U104" s="8">
        <f>IFERROR(V104/$V104,0)</f>
        <v>0</v>
      </c>
      <c r="V104" s="4">
        <f>$B$107</f>
        <v>0</v>
      </c>
      <c r="W104" s="8">
        <f>IFERROR(X104/$V104,0)</f>
        <v>0</v>
      </c>
      <c r="X104" s="4">
        <f>$C$107</f>
        <v>0</v>
      </c>
      <c r="Y104" s="8">
        <f>IFERROR(Z104/$V104,0)</f>
        <v>0</v>
      </c>
      <c r="Z104" s="4">
        <f>$D$107</f>
        <v>0</v>
      </c>
      <c r="AA104" s="8">
        <f>IFERROR(AB104/$V104,0)</f>
        <v>0</v>
      </c>
      <c r="AB104" s="4">
        <f>$E$107</f>
        <v>0</v>
      </c>
      <c r="AC104" s="8">
        <f>IFERROR(AD104/$V104,0)</f>
        <v>0</v>
      </c>
      <c r="AD104" s="4">
        <f>$F$107</f>
        <v>0</v>
      </c>
    </row>
    <row r="105" spans="1:30" ht="13.23529411764706">
      <c r="A105" t="s">
        <v>89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H105" t="s">
        <f>$A$108</f>
        <v>92</v>
      </c>
      <c r="I105" s="8">
        <f>IFERROR(J105/$J$122,0)</f>
        <v>0.11105555555555556</v>
      </c>
      <c r="J105" s="4">
        <f>$B$108</f>
        <v>199900000</v>
      </c>
      <c r="K105" s="8">
        <f>IFERROR(L105/$L$122,0)</f>
        <v>0.081978609625668455</v>
      </c>
      <c r="L105" s="4">
        <f>$C$108</f>
        <v>153300000</v>
      </c>
      <c r="M105" s="8">
        <f>IFERROR(N105/$N$122,0)</f>
        <v>0.10424242424242425</v>
      </c>
      <c r="N105" s="4">
        <f>$D$108</f>
        <v>172000000</v>
      </c>
      <c r="O105" s="8">
        <f>IFERROR(P105/$P$122,0)</f>
        <v>0.11609195402298851</v>
      </c>
      <c r="P105" s="4">
        <f>$E$108</f>
        <v>202000000</v>
      </c>
      <c r="Q105" s="8">
        <f>IFERROR(R105/$R$122,0)</f>
        <v>0.12626373626373627</v>
      </c>
      <c r="R105" s="4">
        <f>$F$108</f>
        <v>229800000</v>
      </c>
      <c r="T105" t="s">
        <f>$A$108</f>
        <v>92</v>
      </c>
      <c r="U105" s="8">
        <f>IFERROR(V105/$V105,0)</f>
        <v>1</v>
      </c>
      <c r="V105" s="4">
        <f>$B$108</f>
        <v>199900000</v>
      </c>
      <c r="W105" s="8">
        <f>IFERROR(X105/$V105,0)</f>
        <v>0.76688344172086043</v>
      </c>
      <c r="X105" s="4">
        <f>$C$108</f>
        <v>153300000</v>
      </c>
      <c r="Y105" s="8">
        <f>IFERROR(Z105/$V105,0)</f>
        <v>0.8604302151075538</v>
      </c>
      <c r="Z105" s="4">
        <f>$D$108</f>
        <v>172000000</v>
      </c>
      <c r="AA105" s="8">
        <f>IFERROR(AB105/$V105,0)</f>
        <v>1.0105052526263132</v>
      </c>
      <c r="AB105" s="4">
        <f>$E$108</f>
        <v>202000000</v>
      </c>
      <c r="AC105" s="8">
        <f>IFERROR(AD105/$V105,0)</f>
        <v>1.1495747873936968</v>
      </c>
      <c r="AD105" s="4">
        <f>$F$108</f>
        <v>229800000</v>
      </c>
    </row>
    <row r="106" spans="1:30" ht="13.23529411764706">
      <c r="A106" t="s">
        <v>90</v>
      </c>
      <c r="B106" s="4">
        <v>124700000</v>
      </c>
      <c r="C106" s="4">
        <v>184700000</v>
      </c>
      <c r="D106" s="4">
        <v>177900000</v>
      </c>
      <c r="E106" s="4">
        <v>162800000</v>
      </c>
      <c r="F106" s="4">
        <v>178200000</v>
      </c>
      <c r="H106" t="s">
        <f>$A$109</f>
        <v>93</v>
      </c>
      <c r="I106" s="8">
        <f>IFERROR(J106/$J$122,0)</f>
        <v>0.11105555555555556</v>
      </c>
      <c r="J106" s="4">
        <f>$B$109</f>
        <v>199900000</v>
      </c>
      <c r="K106" s="8">
        <f>IFERROR(L106/$L$122,0)</f>
        <v>0.081978609625668455</v>
      </c>
      <c r="L106" s="4">
        <f>$C$109</f>
        <v>153300000</v>
      </c>
      <c r="M106" s="8">
        <f>IFERROR(N106/$N$122,0)</f>
        <v>0.10424242424242425</v>
      </c>
      <c r="N106" s="4">
        <f>$D$109</f>
        <v>172000000</v>
      </c>
      <c r="O106" s="8">
        <f>IFERROR(P106/$P$122,0)</f>
        <v>0.091839080459770114</v>
      </c>
      <c r="P106" s="4">
        <f>$E$109</f>
        <v>159800000</v>
      </c>
      <c r="Q106" s="8">
        <f>IFERROR(R106/$R$122,0)</f>
        <v>0.10335164835164835</v>
      </c>
      <c r="R106" s="4">
        <f>$F$109</f>
        <v>188100000</v>
      </c>
      <c r="T106" t="s">
        <f>$A$109</f>
        <v>93</v>
      </c>
      <c r="U106" s="8">
        <f>IFERROR(V106/$V106,0)</f>
        <v>1</v>
      </c>
      <c r="V106" s="4">
        <f>$B$109</f>
        <v>199900000</v>
      </c>
      <c r="W106" s="8">
        <f>IFERROR(X106/$V106,0)</f>
        <v>0.76688344172086043</v>
      </c>
      <c r="X106" s="4">
        <f>$C$109</f>
        <v>153300000</v>
      </c>
      <c r="Y106" s="8">
        <f>IFERROR(Z106/$V106,0)</f>
        <v>0.8604302151075538</v>
      </c>
      <c r="Z106" s="4">
        <f>$D$109</f>
        <v>172000000</v>
      </c>
      <c r="AA106" s="8">
        <f>IFERROR(AB106/$V106,0)</f>
        <v>0.79939969984992498</v>
      </c>
      <c r="AB106" s="4">
        <f>$E$109</f>
        <v>159800000</v>
      </c>
      <c r="AC106" s="8">
        <f>IFERROR(AD106/$V106,0)</f>
        <v>0.94097048524262128</v>
      </c>
      <c r="AD106" s="4">
        <f>$F$109</f>
        <v>188100000</v>
      </c>
    </row>
    <row r="107" spans="1:30" ht="13.23529411764706">
      <c r="A107" t="s">
        <v>91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H107" t="s">
        <f>$A$110</f>
        <v>94</v>
      </c>
      <c r="I107" s="8">
        <f>IFERROR(J107/$J$122,0)</f>
        <v>0.45933333333333332</v>
      </c>
      <c r="J107" s="4">
        <f>$B$110</f>
        <v>826800000</v>
      </c>
      <c r="K107" s="8">
        <f>IFERROR(L107/$L$122,0)</f>
        <v>0.46903743315508023</v>
      </c>
      <c r="L107" s="4">
        <f>$C$110</f>
        <v>877100000</v>
      </c>
      <c r="M107" s="8">
        <f>IFERROR(N107/$N$122,0)</f>
        <v>0.54854545454545456</v>
      </c>
      <c r="N107" s="4">
        <f>$D$110</f>
        <v>905100000</v>
      </c>
      <c r="O107" s="8">
        <f>IFERROR(P107/$P$122,0)</f>
        <v>0.45120689655172413</v>
      </c>
      <c r="P107" s="4">
        <f>$E$110</f>
        <v>785100000</v>
      </c>
      <c r="Q107" s="8">
        <f>IFERROR(R107/$R$122,0)</f>
        <v>0.48104395604395606</v>
      </c>
      <c r="R107" s="4">
        <f>$F$110</f>
        <v>875500000</v>
      </c>
      <c r="T107" t="s">
        <f>$A$110</f>
        <v>94</v>
      </c>
      <c r="U107" s="8">
        <f>IFERROR(V107/$V107,0)</f>
        <v>1</v>
      </c>
      <c r="V107" s="4">
        <f>$B$110</f>
        <v>826800000</v>
      </c>
      <c r="W107" s="8">
        <f>IFERROR(X107/$V107,0)</f>
        <v>1.0608369617803579</v>
      </c>
      <c r="X107" s="4">
        <f>$C$110</f>
        <v>877100000</v>
      </c>
      <c r="Y107" s="8">
        <f>IFERROR(Z107/$V107,0)</f>
        <v>1.0947024673439767</v>
      </c>
      <c r="Z107" s="4">
        <f>$D$110</f>
        <v>905100000</v>
      </c>
      <c r="AA107" s="8">
        <f>IFERROR(AB107/$V107,0)</f>
        <v>0.94956458635703922</v>
      </c>
      <c r="AB107" s="4">
        <f>$E$110</f>
        <v>785100000</v>
      </c>
      <c r="AC107" s="8">
        <f>IFERROR(AD107/$V107,0)</f>
        <v>1.0589017900338655</v>
      </c>
      <c r="AD107" s="4">
        <f>$F$110</f>
        <v>875500000</v>
      </c>
    </row>
    <row r="108" spans="1:30" ht="13.23529411764706">
      <c r="A108" t="s">
        <v>92</v>
      </c>
      <c r="B108" s="4">
        <v>199900000</v>
      </c>
      <c r="C108" s="4">
        <v>153300000</v>
      </c>
      <c r="D108" s="4">
        <v>172000000</v>
      </c>
      <c r="E108" s="4">
        <v>202000000</v>
      </c>
      <c r="F108" s="4">
        <v>229800000</v>
      </c>
      <c r="H108" t="s">
        <f>$A$111</f>
        <v>95</v>
      </c>
      <c r="I108" s="8">
        <f>IFERROR(J108/$J$122,0)</f>
        <v>5.2888888888888888</v>
      </c>
      <c r="J108" s="4">
        <f>$B$111</f>
        <v>9520000000</v>
      </c>
      <c r="K108" s="8">
        <f>IFERROR(L108/$L$122,0)</f>
        <v>5.4973262032085559</v>
      </c>
      <c r="L108" s="4">
        <f>$C$111</f>
        <v>10280000000</v>
      </c>
      <c r="M108" s="8">
        <f>IFERROR(N108/$N$122,0)</f>
        <v>6.8060606060606057</v>
      </c>
      <c r="N108" s="4">
        <f>$D$111</f>
        <v>11230000000</v>
      </c>
      <c r="O108" s="8">
        <f>IFERROR(P108/$P$122,0)</f>
        <v>7.1609195402298846</v>
      </c>
      <c r="P108" s="4">
        <f>$E$111</f>
        <v>12460000000</v>
      </c>
      <c r="Q108" s="8">
        <f>IFERROR(R108/$R$122,0)</f>
        <v>7.4340659340659343</v>
      </c>
      <c r="R108" s="4">
        <f>$F$111</f>
        <v>13530000000</v>
      </c>
      <c r="T108" t="s">
        <f>$A$111</f>
        <v>95</v>
      </c>
      <c r="U108" s="8">
        <f>IFERROR(V108/$V108,0)</f>
        <v>1</v>
      </c>
      <c r="V108" s="4">
        <f>$B$111</f>
        <v>9520000000</v>
      </c>
      <c r="W108" s="8">
        <f>IFERROR(X108/$V108,0)</f>
        <v>1.0798319327731092</v>
      </c>
      <c r="X108" s="4">
        <f>$C$111</f>
        <v>10280000000</v>
      </c>
      <c r="Y108" s="8">
        <f>IFERROR(Z108/$V108,0)</f>
        <v>1.1796218487394958</v>
      </c>
      <c r="Z108" s="4">
        <f>$D$111</f>
        <v>11230000000</v>
      </c>
      <c r="AA108" s="8">
        <f>IFERROR(AB108/$V108,0)</f>
        <v>1.3088235294117647</v>
      </c>
      <c r="AB108" s="4">
        <f>$E$111</f>
        <v>12460000000</v>
      </c>
      <c r="AC108" s="8">
        <f>IFERROR(AD108/$V108,0)</f>
        <v>1.421218487394958</v>
      </c>
      <c r="AD108" s="4">
        <f>$F$111</f>
        <v>13530000000</v>
      </c>
    </row>
    <row r="109" spans="1:30" ht="13.23529411764706">
      <c r="A109" t="s">
        <v>93</v>
      </c>
      <c r="B109" s="4">
        <v>199900000</v>
      </c>
      <c r="C109" s="4">
        <v>153300000</v>
      </c>
      <c r="D109" s="4">
        <v>172000000</v>
      </c>
      <c r="E109" s="4">
        <v>159800000</v>
      </c>
      <c r="F109" s="4">
        <v>188100000</v>
      </c>
      <c r="H109" t="s">
        <f>$A$112</f>
        <v>96</v>
      </c>
      <c r="I109" s="8">
        <f>IFERROR(J109/$J$122,0)</f>
        <v>7.6500000000000004</v>
      </c>
      <c r="J109" s="4">
        <f>$B$112</f>
        <v>13770000000</v>
      </c>
      <c r="K109" s="8">
        <f>IFERROR(L109/$L$122,0)</f>
        <v>7.8770053475935828</v>
      </c>
      <c r="L109" s="4">
        <f>$C$112</f>
        <v>14730000000</v>
      </c>
      <c r="M109" s="8">
        <f>IFERROR(N109/$N$122,0)</f>
        <v>9.6060606060606055</v>
      </c>
      <c r="N109" s="4">
        <f>$D$112</f>
        <v>15850000000</v>
      </c>
      <c r="O109" s="8">
        <f>IFERROR(P109/$P$122,0)</f>
        <v>9.7701149425287355</v>
      </c>
      <c r="P109" s="4">
        <f>$E$112</f>
        <v>17000000000</v>
      </c>
      <c r="Q109" s="8">
        <f>IFERROR(R109/$R$122,0)</f>
        <v>10.087912087912088</v>
      </c>
      <c r="R109" s="4">
        <f>$F$112</f>
        <v>18360000000</v>
      </c>
      <c r="T109" t="s">
        <f>$A$112</f>
        <v>96</v>
      </c>
      <c r="U109" s="8">
        <f>IFERROR(V109/$V109,0)</f>
        <v>1</v>
      </c>
      <c r="V109" s="4">
        <f>$B$112</f>
        <v>13770000000</v>
      </c>
      <c r="W109" s="8">
        <f>IFERROR(X109/$V109,0)</f>
        <v>1.0697167755991286</v>
      </c>
      <c r="X109" s="4">
        <f>$C$112</f>
        <v>14730000000</v>
      </c>
      <c r="Y109" s="8">
        <f>IFERROR(Z109/$V109,0)</f>
        <v>1.1510530137981119</v>
      </c>
      <c r="Z109" s="4">
        <f>$D$112</f>
        <v>15850000000</v>
      </c>
      <c r="AA109" s="8">
        <f>IFERROR(AB109/$V109,0)</f>
        <v>1.2345679012345678</v>
      </c>
      <c r="AB109" s="4">
        <f>$E$112</f>
        <v>17000000000</v>
      </c>
      <c r="AC109" s="8">
        <f>IFERROR(AD109/$V109,0)</f>
        <v>1.3333333333333333</v>
      </c>
      <c r="AD109" s="4">
        <f>$F$112</f>
        <v>18360000000</v>
      </c>
    </row>
    <row r="110" spans="1:30" ht="13.23529411764706">
      <c r="A110" t="s">
        <v>94</v>
      </c>
      <c r="B110" s="4">
        <v>826800000</v>
      </c>
      <c r="C110" s="4">
        <v>877100000</v>
      </c>
      <c r="D110" s="4">
        <v>905100000</v>
      </c>
      <c r="E110" s="4">
        <v>785100000</v>
      </c>
      <c r="F110" s="4">
        <v>875500000</v>
      </c>
      <c r="H110" t="s">
        <f>$A$113</f>
        <v>97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97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30" ht="13.23529411764706">
      <c r="A111" t="s">
        <v>95</v>
      </c>
      <c r="B111" s="4">
        <v>9520000000</v>
      </c>
      <c r="C111" s="4">
        <v>10280000000</v>
      </c>
      <c r="D111" s="4">
        <v>11230000000</v>
      </c>
      <c r="E111" s="4">
        <v>12460000000</v>
      </c>
      <c r="F111" s="4">
        <v>13530000000</v>
      </c>
      <c r="H111" t="s">
        <f>$A$114</f>
        <v>98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98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23529411764706">
      <c r="A112" t="s">
        <v>96</v>
      </c>
      <c r="B112" s="4">
        <v>13770000000</v>
      </c>
      <c r="C112" s="4">
        <v>14730000000</v>
      </c>
      <c r="D112" s="4">
        <v>15850000000</v>
      </c>
      <c r="E112" s="4">
        <v>17000000000</v>
      </c>
      <c r="F112" s="4">
        <v>18360000000</v>
      </c>
      <c r="H112" t="s">
        <f>$A$115</f>
        <v>99</v>
      </c>
      <c r="I112" s="8">
        <f>IFERROR(J112/$J$122,0)</f>
        <v>0</v>
      </c>
      <c r="J112" s="4">
        <f>$B$115</f>
        <v>0</v>
      </c>
      <c r="K112" s="8">
        <f>IFERROR(L112/$L$122,0)</f>
        <v>0</v>
      </c>
      <c r="L112" s="4">
        <f>$C$115</f>
        <v>0</v>
      </c>
      <c r="M112" s="8">
        <f>IFERROR(N112/$N$122,0)</f>
        <v>0</v>
      </c>
      <c r="N112" s="4">
        <f>$D$115</f>
        <v>0</v>
      </c>
      <c r="O112" s="8">
        <f>IFERROR(P112/$P$122,0)</f>
        <v>0</v>
      </c>
      <c r="P112" s="4">
        <f>$E$115</f>
        <v>0</v>
      </c>
      <c r="Q112" s="8">
        <f>IFERROR(R112/$R$122,0)</f>
        <v>0</v>
      </c>
      <c r="R112" s="4">
        <f>$F$115</f>
        <v>0</v>
      </c>
      <c r="T112" t="s">
        <f>$A$115</f>
        <v>99</v>
      </c>
      <c r="U112" s="8">
        <f>IFERROR(V112/$V112,0)</f>
        <v>0</v>
      </c>
      <c r="V112" s="4">
        <f>$B$115</f>
        <v>0</v>
      </c>
      <c r="W112" s="8">
        <f>IFERROR(X112/$V112,0)</f>
        <v>0</v>
      </c>
      <c r="X112" s="4">
        <f>$C$115</f>
        <v>0</v>
      </c>
      <c r="Y112" s="8">
        <f>IFERROR(Z112/$V112,0)</f>
        <v>0</v>
      </c>
      <c r="Z112" s="4">
        <f>$D$115</f>
        <v>0</v>
      </c>
      <c r="AA112" s="8">
        <f>IFERROR(AB112/$V112,0)</f>
        <v>0</v>
      </c>
      <c r="AB112" s="4">
        <f>$E$115</f>
        <v>0</v>
      </c>
      <c r="AC112" s="8">
        <f>IFERROR(AD112/$V112,0)</f>
        <v>0</v>
      </c>
      <c r="AD112" s="4">
        <f>$F$115</f>
        <v>0</v>
      </c>
    </row>
    <row r="113" spans="1:30" ht="13.23529411764706">
      <c r="A113" t="s">
        <v>97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100</v>
      </c>
      <c r="I113" s="8">
        <f>IFERROR(J113/$J$122,0)</f>
        <v>0.48849999999999999</v>
      </c>
      <c r="J113" s="4">
        <f>$B$116</f>
        <v>879300000</v>
      </c>
      <c r="K113" s="8">
        <f>IFERROR(L113/$L$122,0)</f>
        <v>0.43112299465240644</v>
      </c>
      <c r="L113" s="4">
        <f>$C$116</f>
        <v>806200000</v>
      </c>
      <c r="M113" s="8">
        <f>IFERROR(N113/$N$122,0)</f>
        <v>0.47193939393939394</v>
      </c>
      <c r="N113" s="4">
        <f>$D$116</f>
        <v>778700000</v>
      </c>
      <c r="O113" s="8">
        <f>IFERROR(P113/$P$122,0)</f>
        <v>0.37919540229885057</v>
      </c>
      <c r="P113" s="4">
        <f>$E$116</f>
        <v>659800000</v>
      </c>
      <c r="Q113" s="8">
        <f>IFERROR(R113/$R$122,0)</f>
        <v>0.37219780219780219</v>
      </c>
      <c r="R113" s="4">
        <f>$F$116</f>
        <v>677400000</v>
      </c>
      <c r="T113" t="s">
        <f>$A$116</f>
        <v>100</v>
      </c>
      <c r="U113" s="8">
        <f>IFERROR(V113/$V113,0)</f>
        <v>1</v>
      </c>
      <c r="V113" s="4">
        <f>$B$116</f>
        <v>879300000</v>
      </c>
      <c r="W113" s="8">
        <f>IFERROR(X113/$V113,0)</f>
        <v>0.91686568861594453</v>
      </c>
      <c r="X113" s="4">
        <f>$C$116</f>
        <v>806200000</v>
      </c>
      <c r="Y113" s="8">
        <f>IFERROR(Z113/$V113,0)</f>
        <v>0.88559081087228475</v>
      </c>
      <c r="Z113" s="4">
        <f>$D$116</f>
        <v>778700000</v>
      </c>
      <c r="AA113" s="8">
        <f>IFERROR(AB113/$V113,0)</f>
        <v>0.75036961219151599</v>
      </c>
      <c r="AB113" s="4">
        <f>$E$116</f>
        <v>659800000</v>
      </c>
      <c r="AC113" s="8">
        <f>IFERROR(AD113/$V113,0)</f>
        <v>0.77038553394745823</v>
      </c>
      <c r="AD113" s="4">
        <f>$F$116</f>
        <v>677400000</v>
      </c>
    </row>
    <row r="114" spans="1:30" ht="13.23529411764706">
      <c r="A114" t="s">
        <v>98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101</v>
      </c>
      <c r="I114" s="8">
        <f>IFERROR(J114/$J$122,0)</f>
        <v>2.3611111111111112</v>
      </c>
      <c r="J114" s="4">
        <f>$B$117</f>
        <v>4250000000</v>
      </c>
      <c r="K114" s="8">
        <f>IFERROR(L114/$L$122,0)</f>
        <v>2.3796791443850269</v>
      </c>
      <c r="L114" s="4">
        <f>$C$117</f>
        <v>4450000000</v>
      </c>
      <c r="M114" s="8">
        <f>IFERROR(N114/$N$122,0)</f>
        <v>2.7999999999999998</v>
      </c>
      <c r="N114" s="4">
        <f>$D$117</f>
        <v>4620000000</v>
      </c>
      <c r="O114" s="8">
        <f>IFERROR(P114/$P$122,0)</f>
        <v>2.6091954022988504</v>
      </c>
      <c r="P114" s="4">
        <f>$E$117</f>
        <v>4540000000</v>
      </c>
      <c r="Q114" s="8">
        <f>IFERROR(R114/$R$122,0)</f>
        <v>2.6538461538461537</v>
      </c>
      <c r="R114" s="4">
        <f>$F$117</f>
        <v>4830000000</v>
      </c>
      <c r="T114" t="s">
        <f>$A$117</f>
        <v>101</v>
      </c>
      <c r="U114" s="8">
        <f>IFERROR(V114/$V114,0)</f>
        <v>1</v>
      </c>
      <c r="V114" s="4">
        <f>$B$117</f>
        <v>4250000000</v>
      </c>
      <c r="W114" s="8">
        <f>IFERROR(X114/$V114,0)</f>
        <v>1.0470588235294118</v>
      </c>
      <c r="X114" s="4">
        <f>$C$117</f>
        <v>4450000000</v>
      </c>
      <c r="Y114" s="8">
        <f>IFERROR(Z114/$V114,0)</f>
        <v>1.0870588235294119</v>
      </c>
      <c r="Z114" s="4">
        <f>$D$117</f>
        <v>4620000000</v>
      </c>
      <c r="AA114" s="8">
        <f>IFERROR(AB114/$V114,0)</f>
        <v>1.0682352941176469</v>
      </c>
      <c r="AB114" s="4">
        <f>$E$117</f>
        <v>4540000000</v>
      </c>
      <c r="AC114" s="8">
        <f>IFERROR(AD114/$V114,0)</f>
        <v>1.1364705882352941</v>
      </c>
      <c r="AD114" s="4">
        <f>$F$117</f>
        <v>4830000000</v>
      </c>
    </row>
    <row r="115" spans="1:30" ht="13.23529411764706">
      <c r="A115" t="s">
        <v>99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H115" t="s">
        <f>$A$118</f>
        <v>102</v>
      </c>
      <c r="I115" s="8">
        <f>IFERROR(J115/$J$122,0)</f>
        <v>0.19422222222222221</v>
      </c>
      <c r="J115" s="4">
        <f>$B$118</f>
        <v>349600000</v>
      </c>
      <c r="K115" s="8">
        <f>IFERROR(L115/$L$122,0)</f>
        <v>0.18695187165775401</v>
      </c>
      <c r="L115" s="4">
        <f>$C$118</f>
        <v>349600000</v>
      </c>
      <c r="M115" s="8">
        <f>IFERROR(N115/$N$122,0)</f>
        <v>0.2424848484848485</v>
      </c>
      <c r="N115" s="4">
        <f>$D$118</f>
        <v>400100000</v>
      </c>
      <c r="O115" s="8">
        <f>IFERROR(P115/$P$122,0)</f>
        <v>0.25</v>
      </c>
      <c r="P115" s="4">
        <f>$E$118</f>
        <v>435000000</v>
      </c>
      <c r="Q115" s="8">
        <f>IFERROR(R115/$R$122,0)</f>
        <v>0.2630769230769231</v>
      </c>
      <c r="R115" s="4">
        <f>$F$118</f>
        <v>478800000</v>
      </c>
      <c r="T115" t="s">
        <f>$A$118</f>
        <v>102</v>
      </c>
      <c r="U115" s="8">
        <f>IFERROR(V115/$V115,0)</f>
        <v>1</v>
      </c>
      <c r="V115" s="4">
        <f>$B$118</f>
        <v>349600000</v>
      </c>
      <c r="W115" s="8">
        <f>IFERROR(X115/$V115,0)</f>
        <v>1</v>
      </c>
      <c r="X115" s="4">
        <f>$C$118</f>
        <v>349600000</v>
      </c>
      <c r="Y115" s="8">
        <f>IFERROR(Z115/$V115,0)</f>
        <v>1.1444508009153318</v>
      </c>
      <c r="Z115" s="4">
        <f>$D$118</f>
        <v>400100000</v>
      </c>
      <c r="AA115" s="8">
        <f>IFERROR(AB115/$V115,0)</f>
        <v>1.244279176201373</v>
      </c>
      <c r="AB115" s="4">
        <f>$E$118</f>
        <v>435000000</v>
      </c>
      <c r="AC115" s="8">
        <f>IFERROR(AD115/$V115,0)</f>
        <v>1.3695652173913044</v>
      </c>
      <c r="AD115" s="4">
        <f>$F$118</f>
        <v>478800000</v>
      </c>
    </row>
    <row r="116" spans="1:30" ht="13.23529411764706">
      <c r="A116" t="s">
        <v>100</v>
      </c>
      <c r="B116" s="4">
        <v>879300000</v>
      </c>
      <c r="C116" s="4">
        <v>806200000</v>
      </c>
      <c r="D116" s="4">
        <v>778700000</v>
      </c>
      <c r="E116" s="4">
        <v>659800000</v>
      </c>
      <c r="F116" s="4">
        <v>677400000</v>
      </c>
      <c r="H116" t="s">
        <f>$A$119</f>
        <v>103</v>
      </c>
      <c r="I116" s="8">
        <f>IFERROR(J116/$J$122,0)</f>
        <v>0.031277777777777779</v>
      </c>
      <c r="J116" s="4">
        <f>$B$119</f>
        <v>56300000</v>
      </c>
      <c r="K116" s="8">
        <f>IFERROR(L116/$L$122,0)</f>
        <v>0.017112299465240642</v>
      </c>
      <c r="L116" s="4">
        <f>$C$119</f>
        <v>32000000</v>
      </c>
      <c r="M116" s="8">
        <f>IFERROR(N116/$N$122,0)</f>
        <v>0.016727272727272726</v>
      </c>
      <c r="N116" s="4">
        <f>$D$119</f>
        <v>27600000</v>
      </c>
      <c r="O116" s="8">
        <f>IFERROR(P116/$P$122,0)</f>
        <v>0.02086206896551724</v>
      </c>
      <c r="P116" s="4">
        <f>$E$119</f>
        <v>36300000</v>
      </c>
      <c r="Q116" s="8">
        <f>IFERROR(R116/$R$122,0)</f>
        <v>0.029340659340659339</v>
      </c>
      <c r="R116" s="4">
        <f>$F$119</f>
        <v>53400000</v>
      </c>
      <c r="T116" t="s">
        <f>$A$119</f>
        <v>103</v>
      </c>
      <c r="U116" s="8">
        <f>IFERROR(V116/$V116,0)</f>
        <v>1</v>
      </c>
      <c r="V116" s="4">
        <f>$B$119</f>
        <v>56300000</v>
      </c>
      <c r="W116" s="8">
        <f>IFERROR(X116/$V116,0)</f>
        <v>0.56838365896980458</v>
      </c>
      <c r="X116" s="4">
        <f>$C$119</f>
        <v>32000000</v>
      </c>
      <c r="Y116" s="8">
        <f>IFERROR(Z116/$V116,0)</f>
        <v>0.49023090586145646</v>
      </c>
      <c r="Z116" s="4">
        <f>$D$119</f>
        <v>27600000</v>
      </c>
      <c r="AA116" s="8">
        <f>IFERROR(AB116/$V116,0)</f>
        <v>0.64476021314387211</v>
      </c>
      <c r="AB116" s="4">
        <f>$E$119</f>
        <v>36300000</v>
      </c>
      <c r="AC116" s="8">
        <f>IFERROR(AD116/$V116,0)</f>
        <v>0.94849023090586149</v>
      </c>
      <c r="AD116" s="4">
        <f>$F$119</f>
        <v>53400000</v>
      </c>
    </row>
    <row r="117" spans="1:30" ht="13.23529411764706">
      <c r="A117" t="s">
        <v>101</v>
      </c>
      <c r="B117" s="4">
        <v>4250000000</v>
      </c>
      <c r="C117" s="4">
        <v>4450000000</v>
      </c>
      <c r="D117" s="4">
        <v>4620000000</v>
      </c>
      <c r="E117" s="4">
        <v>4540000000</v>
      </c>
      <c r="F117" s="4">
        <v>4830000000</v>
      </c>
      <c r="H117" t="s">
        <f>$A$120</f>
        <v>104</v>
      </c>
      <c r="I117" s="8">
        <f>IFERROR(J117/$J$122,0)</f>
        <v>0</v>
      </c>
      <c r="J117" s="4">
        <f>$B$120</f>
        <v>0</v>
      </c>
      <c r="K117" s="8">
        <f>IFERROR(L117/$L$122,0)</f>
        <v>0</v>
      </c>
      <c r="L117" s="4">
        <f>$C$120</f>
        <v>0</v>
      </c>
      <c r="M117" s="8">
        <f>IFERROR(N117/$N$122,0)</f>
        <v>0</v>
      </c>
      <c r="N117" s="4">
        <f>$D$120</f>
        <v>0</v>
      </c>
      <c r="O117" s="8">
        <f>IFERROR(P117/$P$122,0)</f>
        <v>0</v>
      </c>
      <c r="P117" s="4">
        <f>$E$120</f>
        <v>0</v>
      </c>
      <c r="Q117" s="8">
        <f>IFERROR(R117/$R$122,0)</f>
        <v>0</v>
      </c>
      <c r="R117" s="4">
        <f>$F$120</f>
        <v>0</v>
      </c>
      <c r="T117" t="s">
        <f>$A$120</f>
        <v>104</v>
      </c>
      <c r="U117" s="8">
        <f>IFERROR(V117/$V117,0)</f>
        <v>0</v>
      </c>
      <c r="V117" s="4">
        <f>$B$120</f>
        <v>0</v>
      </c>
      <c r="W117" s="8">
        <f>IFERROR(X117/$V117,0)</f>
        <v>0</v>
      </c>
      <c r="X117" s="4">
        <f>$C$120</f>
        <v>0</v>
      </c>
      <c r="Y117" s="8">
        <f>IFERROR(Z117/$V117,0)</f>
        <v>0</v>
      </c>
      <c r="Z117" s="4">
        <f>$D$120</f>
        <v>0</v>
      </c>
      <c r="AA117" s="8">
        <f>IFERROR(AB117/$V117,0)</f>
        <v>0</v>
      </c>
      <c r="AB117" s="4">
        <f>$E$120</f>
        <v>0</v>
      </c>
      <c r="AC117" s="8">
        <f>IFERROR(AD117/$V117,0)</f>
        <v>0</v>
      </c>
      <c r="AD117" s="4">
        <f>$F$120</f>
        <v>0</v>
      </c>
    </row>
    <row r="118" spans="1:30" ht="13.23529411764706">
      <c r="A118" t="s">
        <v>102</v>
      </c>
      <c r="B118" s="4">
        <v>349600000</v>
      </c>
      <c r="C118" s="4">
        <v>349600000</v>
      </c>
      <c r="D118" s="4">
        <v>400100000</v>
      </c>
      <c r="E118" s="4">
        <v>435000000</v>
      </c>
      <c r="F118" s="4">
        <v>478800000</v>
      </c>
      <c r="H118" t="s">
        <f>$A$121</f>
        <v>105</v>
      </c>
      <c r="I118" s="8">
        <f>IFERROR(J118/$J$122,0)</f>
        <v>0</v>
      </c>
      <c r="J118" s="4">
        <f>$B$121</f>
        <v>0</v>
      </c>
      <c r="K118" s="8">
        <f>IFERROR(L118/$L$122,0)</f>
        <v>0</v>
      </c>
      <c r="L118" s="4">
        <f>$C$121</f>
        <v>0</v>
      </c>
      <c r="M118" s="8">
        <f>IFERROR(N118/$N$122,0)</f>
        <v>0</v>
      </c>
      <c r="N118" s="4">
        <f>$D$121</f>
        <v>0</v>
      </c>
      <c r="O118" s="8">
        <f>IFERROR(P118/$P$122,0)</f>
        <v>0</v>
      </c>
      <c r="P118" s="4">
        <f>$E$121</f>
        <v>0</v>
      </c>
      <c r="Q118" s="8">
        <f>IFERROR(R118/$R$122,0)</f>
        <v>0</v>
      </c>
      <c r="R118" s="4">
        <f>$F$121</f>
        <v>0</v>
      </c>
      <c r="T118" t="s">
        <f>$A$121</f>
        <v>105</v>
      </c>
      <c r="U118" s="8">
        <f>IFERROR(V118/$V118,0)</f>
        <v>0</v>
      </c>
      <c r="V118" s="4">
        <f>$B$121</f>
        <v>0</v>
      </c>
      <c r="W118" s="8">
        <f>IFERROR(X118/$V118,0)</f>
        <v>0</v>
      </c>
      <c r="X118" s="4">
        <f>$C$121</f>
        <v>0</v>
      </c>
      <c r="Y118" s="8">
        <f>IFERROR(Z118/$V118,0)</f>
        <v>0</v>
      </c>
      <c r="Z118" s="4">
        <f>$D$121</f>
        <v>0</v>
      </c>
      <c r="AA118" s="8">
        <f>IFERROR(AB118/$V118,0)</f>
        <v>0</v>
      </c>
      <c r="AB118" s="4">
        <f>$E$121</f>
        <v>0</v>
      </c>
      <c r="AC118" s="8">
        <f>IFERROR(AD118/$V118,0)</f>
        <v>0</v>
      </c>
      <c r="AD118" s="4">
        <f>$F$121</f>
        <v>0</v>
      </c>
    </row>
    <row r="119" spans="1:30" ht="13.23529411764706">
      <c r="A119" t="s">
        <v>103</v>
      </c>
      <c r="B119" s="4">
        <v>56300000</v>
      </c>
      <c r="C119" s="4">
        <v>32000000</v>
      </c>
      <c r="D119" s="4">
        <v>27600000</v>
      </c>
      <c r="E119" s="4">
        <v>36300000</v>
      </c>
      <c r="F119" s="4">
        <v>53400000</v>
      </c>
      <c r="H119" t="s">
        <f>$A$122</f>
        <v>106</v>
      </c>
      <c r="I119" s="8">
        <f>IFERROR(J119/$J$122,0)</f>
        <v>0</v>
      </c>
      <c r="J119" s="4">
        <f>$B$122</f>
        <v>0</v>
      </c>
      <c r="K119" s="8">
        <f>IFERROR(L119/$L$122,0)</f>
        <v>0</v>
      </c>
      <c r="L119" s="4">
        <f>$C$122</f>
        <v>0</v>
      </c>
      <c r="M119" s="8">
        <f>IFERROR(N119/$N$122,0)</f>
        <v>0</v>
      </c>
      <c r="N119" s="4">
        <f>$D$122</f>
        <v>0</v>
      </c>
      <c r="O119" s="8">
        <f>IFERROR(P119/$P$122,0)</f>
        <v>0</v>
      </c>
      <c r="P119" s="4">
        <f>$E$122</f>
        <v>0</v>
      </c>
      <c r="Q119" s="8">
        <f>IFERROR(R119/$R$122,0)</f>
        <v>0</v>
      </c>
      <c r="R119" s="4">
        <f>$F$122</f>
        <v>0</v>
      </c>
      <c r="T119" t="s">
        <f>$A$122</f>
        <v>106</v>
      </c>
      <c r="U119" s="8">
        <f>IFERROR(V119/$V119,0)</f>
        <v>0</v>
      </c>
      <c r="V119" s="4">
        <f>$B$122</f>
        <v>0</v>
      </c>
      <c r="W119" s="8">
        <f>IFERROR(X119/$V119,0)</f>
        <v>0</v>
      </c>
      <c r="X119" s="4">
        <f>$C$122</f>
        <v>0</v>
      </c>
      <c r="Y119" s="8">
        <f>IFERROR(Z119/$V119,0)</f>
        <v>0</v>
      </c>
      <c r="Z119" s="4">
        <f>$D$122</f>
        <v>0</v>
      </c>
      <c r="AA119" s="8">
        <f>IFERROR(AB119/$V119,0)</f>
        <v>0</v>
      </c>
      <c r="AB119" s="4">
        <f>$E$122</f>
        <v>0</v>
      </c>
      <c r="AC119" s="8">
        <f>IFERROR(AD119/$V119,0)</f>
        <v>0</v>
      </c>
      <c r="AD119" s="4">
        <f>$F$122</f>
        <v>0</v>
      </c>
    </row>
    <row r="120" spans="1:30" ht="13.23529411764706">
      <c r="A120" t="s">
        <v>104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H120" t="s">
        <f>$A$123</f>
        <v>107</v>
      </c>
      <c r="I120" s="8">
        <f>IFERROR(J120/$J$122,0)</f>
        <v>0</v>
      </c>
      <c r="J120" s="4">
        <f>$B$123</f>
        <v>0</v>
      </c>
      <c r="K120" s="8">
        <f>IFERROR(L120/$L$122,0)</f>
        <v>0</v>
      </c>
      <c r="L120" s="4">
        <f>$C$123</f>
        <v>0</v>
      </c>
      <c r="M120" s="8">
        <f>IFERROR(N120/$N$122,0)</f>
        <v>0</v>
      </c>
      <c r="N120" s="4">
        <f>$D$123</f>
        <v>0</v>
      </c>
      <c r="O120" s="8">
        <f>IFERROR(P120/$P$122,0)</f>
        <v>0</v>
      </c>
      <c r="P120" s="4">
        <f>$E$123</f>
        <v>0</v>
      </c>
      <c r="Q120" s="8">
        <f>IFERROR(R120/$R$122,0)</f>
        <v>0</v>
      </c>
      <c r="R120" s="4">
        <f>$F$123</f>
        <v>0</v>
      </c>
      <c r="T120" t="s">
        <f>$A$123</f>
        <v>107</v>
      </c>
      <c r="U120" s="8">
        <f>IFERROR(V120/$V120,0)</f>
        <v>0</v>
      </c>
      <c r="V120" s="4">
        <f>$B$123</f>
        <v>0</v>
      </c>
      <c r="W120" s="8">
        <f>IFERROR(X120/$V120,0)</f>
        <v>0</v>
      </c>
      <c r="X120" s="4">
        <f>$C$123</f>
        <v>0</v>
      </c>
      <c r="Y120" s="8">
        <f>IFERROR(Z120/$V120,0)</f>
        <v>0</v>
      </c>
      <c r="Z120" s="4">
        <f>$D$123</f>
        <v>0</v>
      </c>
      <c r="AA120" s="8">
        <f>IFERROR(AB120/$V120,0)</f>
        <v>0</v>
      </c>
      <c r="AB120" s="4">
        <f>$E$123</f>
        <v>0</v>
      </c>
      <c r="AC120" s="8">
        <f>IFERROR(AD120/$V120,0)</f>
        <v>0</v>
      </c>
      <c r="AD120" s="4">
        <f>$F$123</f>
        <v>0</v>
      </c>
    </row>
    <row r="121" spans="1:30" ht="13.23529411764706">
      <c r="A121" t="s">
        <v>105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H121" t="s">
        <f>$A$124</f>
        <v>108</v>
      </c>
      <c r="I121" s="8">
        <f>IFERROR(J121/$J$122,0)</f>
        <v>1</v>
      </c>
      <c r="J121" s="4">
        <f>$B$124</f>
        <v>1800000000</v>
      </c>
      <c r="K121" s="8">
        <f>IFERROR(L121/$L$122,0)</f>
        <v>1</v>
      </c>
      <c r="L121" s="4">
        <f>$C$124</f>
        <v>1870000000</v>
      </c>
      <c r="M121" s="8">
        <f>IFERROR(N121/$N$122,0)</f>
        <v>1</v>
      </c>
      <c r="N121" s="4">
        <f>$D$124</f>
        <v>1650000000</v>
      </c>
      <c r="O121" s="8">
        <f>IFERROR(P121/$P$122,0)</f>
        <v>1</v>
      </c>
      <c r="P121" s="4">
        <f>$E$124</f>
        <v>1740000000</v>
      </c>
      <c r="Q121" s="8">
        <f>IFERROR(R121/$R$122,0)</f>
        <v>1</v>
      </c>
      <c r="R121" s="4">
        <f>$F$124</f>
        <v>1820000000</v>
      </c>
      <c r="T121" t="s">
        <f>$A$124</f>
        <v>108</v>
      </c>
      <c r="U121" s="8">
        <f>IFERROR(V121/$V121,0)</f>
        <v>1</v>
      </c>
      <c r="V121" s="4">
        <f>$B$124</f>
        <v>1800000000</v>
      </c>
      <c r="W121" s="8">
        <f>IFERROR(X121/$V121,0)</f>
        <v>1.038888888888889</v>
      </c>
      <c r="X121" s="4">
        <f>$C$124</f>
        <v>1870000000</v>
      </c>
      <c r="Y121" s="8">
        <f>IFERROR(Z121/$V121,0)</f>
        <v>0.91666666666666663</v>
      </c>
      <c r="Z121" s="4">
        <f>$D$124</f>
        <v>1650000000</v>
      </c>
      <c r="AA121" s="8">
        <f>IFERROR(AB121/$V121,0)</f>
        <v>0.96666666666666667</v>
      </c>
      <c r="AB121" s="4">
        <f>$E$124</f>
        <v>1740000000</v>
      </c>
      <c r="AC121" s="8">
        <f>IFERROR(AD121/$V121,0)</f>
        <v>1.0111111111111111</v>
      </c>
      <c r="AD121" s="4">
        <f>$F$124</f>
        <v>1820000000</v>
      </c>
    </row>
    <row r="122" spans="1:30" ht="13.23529411764706">
      <c r="A122" t="s">
        <v>106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H122" t="s">
        <f>$A$125</f>
        <v>109</v>
      </c>
      <c r="I122" s="8">
        <f>IFERROR(J122/$J$122,0)</f>
        <v>1</v>
      </c>
      <c r="J122" s="4">
        <f>$B$125</f>
        <v>1800000000</v>
      </c>
      <c r="K122" s="8">
        <f>IFERROR(L122/$L$122,0)</f>
        <v>1</v>
      </c>
      <c r="L122" s="4">
        <f>$C$125</f>
        <v>1870000000</v>
      </c>
      <c r="M122" s="8">
        <f>IFERROR(N122/$N$122,0)</f>
        <v>1</v>
      </c>
      <c r="N122" s="4">
        <f>$D$125</f>
        <v>1650000000</v>
      </c>
      <c r="O122" s="8">
        <f>IFERROR(P122/$P$122,0)</f>
        <v>1</v>
      </c>
      <c r="P122" s="4">
        <f>$E$125</f>
        <v>1740000000</v>
      </c>
      <c r="Q122" s="8">
        <f>IFERROR(R122/$R$122,0)</f>
        <v>1</v>
      </c>
      <c r="R122" s="4">
        <f>$F$125</f>
        <v>1820000000</v>
      </c>
      <c r="T122" t="s">
        <f>$A$125</f>
        <v>109</v>
      </c>
      <c r="U122" s="8">
        <f>IFERROR(V122/$V122,0)</f>
        <v>1</v>
      </c>
      <c r="V122" s="4">
        <f>$B$125</f>
        <v>1800000000</v>
      </c>
      <c r="W122" s="8">
        <f>IFERROR(X122/$V122,0)</f>
        <v>1.038888888888889</v>
      </c>
      <c r="X122" s="4">
        <f>$C$125</f>
        <v>1870000000</v>
      </c>
      <c r="Y122" s="8">
        <f>IFERROR(Z122/$V122,0)</f>
        <v>0.91666666666666663</v>
      </c>
      <c r="Z122" s="4">
        <f>$D$125</f>
        <v>1650000000</v>
      </c>
      <c r="AA122" s="8">
        <f>IFERROR(AB122/$V122,0)</f>
        <v>0.96666666666666667</v>
      </c>
      <c r="AB122" s="4">
        <f>$E$125</f>
        <v>1740000000</v>
      </c>
      <c r="AC122" s="8">
        <f>IFERROR(AD122/$V122,0)</f>
        <v>1.0111111111111111</v>
      </c>
      <c r="AD122" s="4">
        <f>$F$125</f>
        <v>1820000000</v>
      </c>
    </row>
    <row r="123" spans="1:30" ht="13.23529411764706">
      <c r="A123" t="s">
        <v>107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23529411764706">
      <c r="A124" t="s">
        <v>108</v>
      </c>
      <c r="B124" s="4">
        <v>1800000000</v>
      </c>
      <c r="C124" s="4">
        <v>1870000000</v>
      </c>
      <c r="D124" s="4">
        <v>1650000000</v>
      </c>
      <c r="E124" s="4">
        <v>1740000000</v>
      </c>
      <c r="F124" s="4">
        <v>1820000000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23529411764706">
      <c r="A125" t="s">
        <v>109</v>
      </c>
      <c r="B125" s="4">
        <v>1800000000</v>
      </c>
      <c r="C125" s="4">
        <v>1870000000</v>
      </c>
      <c r="D125" s="4">
        <v>1650000000</v>
      </c>
      <c r="E125" s="4">
        <v>1740000000</v>
      </c>
      <c r="F125" s="4">
        <v>1820000000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23529411764706">
      <c r="A126" t="s">
        <v>110</v>
      </c>
      <c r="B126" s="4">
        <v>13170000000</v>
      </c>
      <c r="C126" s="4">
        <v>13970000000</v>
      </c>
      <c r="D126" s="4">
        <v>14720000000</v>
      </c>
      <c r="E126" s="4">
        <v>15980000000</v>
      </c>
      <c r="F126" s="4">
        <v>17200000000</v>
      </c>
    </row>
    <row r="127" spans="1:30" ht="13.23529411764706">
      <c r="A127" t="s">
        <v>111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</row>
    <row r="128" spans="1:30" ht="13.23529411764706">
      <c r="A128" t="s">
        <v>112</v>
      </c>
      <c r="B128" s="4">
        <v>473200000</v>
      </c>
      <c r="C128" s="4">
        <v>248700000</v>
      </c>
      <c r="D128" s="4">
        <v>1270000000</v>
      </c>
      <c r="E128" s="4">
        <v>697700000</v>
      </c>
      <c r="F128" s="4">
        <v>996600000</v>
      </c>
    </row>
    <row r="129" spans="1:30" ht="13.23529411764706">
      <c r="A129" t="s">
        <v>113</v>
      </c>
      <c r="B129" s="4">
        <v>159800000</v>
      </c>
      <c r="C129" s="4">
        <v>244100000</v>
      </c>
      <c r="D129" s="4">
        <v>415200000</v>
      </c>
      <c r="E129" s="4">
        <v>441200000</v>
      </c>
      <c r="F129" s="4">
        <v>339400000</v>
      </c>
    </row>
    <row r="130" spans="1:30" ht="13.23529411764706">
      <c r="A130" t="s">
        <v>114</v>
      </c>
      <c r="B130" s="4">
        <v>313400000</v>
      </c>
      <c r="C130" s="4">
        <v>4600000</v>
      </c>
      <c r="D130" s="4">
        <v>855700000</v>
      </c>
      <c r="E130" s="4">
        <v>256500000</v>
      </c>
      <c r="F130" s="4">
        <v>657200000</v>
      </c>
    </row>
    <row r="131" spans="1:30" ht="13.23529411764706">
      <c r="A131" t="s">
        <v>115</v>
      </c>
      <c r="B131" s="4">
        <v>402400000</v>
      </c>
      <c r="C131" s="4">
        <v>445300000</v>
      </c>
      <c r="D131" s="4">
        <v>477300000</v>
      </c>
      <c r="E131" s="4">
        <v>543300000</v>
      </c>
      <c r="F131" s="4">
        <v>422300000</v>
      </c>
      <c r="H131" s="2" t="s">
        <v>117</v>
      </c>
      <c r="I131" s="9">
        <v>2015</v>
      </c>
      <c r="J131" s="9">
        <f>$B$90</f>
        <v>2015</v>
      </c>
      <c r="K131" s="9">
        <v>2016</v>
      </c>
      <c r="L131" s="9">
        <f>$C$90</f>
        <v>2016</v>
      </c>
      <c r="M131" s="9">
        <v>2017</v>
      </c>
      <c r="N131" s="9">
        <f>$D$90</f>
        <v>2017</v>
      </c>
      <c r="O131" s="9">
        <v>2018</v>
      </c>
      <c r="P131" s="9">
        <f>$E$90</f>
        <v>2018</v>
      </c>
      <c r="Q131" s="9">
        <v>2019</v>
      </c>
      <c r="R131" s="9">
        <f>$F$90</f>
        <v>2019</v>
      </c>
      <c r="T131" s="2" t="s">
        <v>118</v>
      </c>
      <c r="U131" s="9">
        <v>2015</v>
      </c>
      <c r="V131" s="9">
        <f>$B$90</f>
        <v>2015</v>
      </c>
      <c r="W131" s="9">
        <v>2016</v>
      </c>
      <c r="X131" s="9">
        <f>$C$90</f>
        <v>2016</v>
      </c>
      <c r="Y131" s="9">
        <v>2017</v>
      </c>
      <c r="Z131" s="9">
        <f>$D$90</f>
        <v>2017</v>
      </c>
      <c r="AA131" s="9">
        <v>2018</v>
      </c>
      <c r="AB131" s="9">
        <f>$E$90</f>
        <v>2018</v>
      </c>
      <c r="AC131" s="9">
        <v>2019</v>
      </c>
      <c r="AD131" s="9">
        <f>$F$90</f>
        <v>2019</v>
      </c>
    </row>
    <row r="132" spans="1:30" ht="13.23529411764706">
      <c r="A132" t="s">
        <v>116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H132" t="s">
        <f>$A$127</f>
        <v>111</v>
      </c>
      <c r="I132" s="3">
        <f>IFERROR(J132/$J$167,0)</f>
        <v>0</v>
      </c>
      <c r="J132" s="4">
        <f>$B$127</f>
        <v>0</v>
      </c>
      <c r="K132" s="3">
        <f>IFERROR(L132/$L$167,0)</f>
        <v>0</v>
      </c>
      <c r="L132" s="4">
        <f>$C$127</f>
        <v>0</v>
      </c>
      <c r="M132" s="3">
        <f>IFERROR(N132/$N$167,0)</f>
        <v>0</v>
      </c>
      <c r="N132" s="4">
        <f>$D$127</f>
        <v>0</v>
      </c>
      <c r="O132" s="3">
        <f>IFERROR(P132/$P$167,0)</f>
        <v>0</v>
      </c>
      <c r="P132" s="4">
        <f>$E$127</f>
        <v>0</v>
      </c>
      <c r="Q132" s="3">
        <f>IFERROR(R132/$R$167,0)</f>
        <v>0</v>
      </c>
      <c r="R132" s="4">
        <f>$F$127</f>
        <v>0</v>
      </c>
      <c r="T132" t="s">
        <f>$A$127</f>
        <v>111</v>
      </c>
      <c r="U132" s="3">
        <f>IFERROR(V132/$V132,0)</f>
        <v>0</v>
      </c>
      <c r="V132" s="4">
        <f>$B$127</f>
        <v>0</v>
      </c>
      <c r="W132" s="3">
        <f>IFERROR(X132/$V132,0)</f>
        <v>0</v>
      </c>
      <c r="X132" s="4">
        <f>$C$127</f>
        <v>0</v>
      </c>
      <c r="Y132" s="3">
        <f>IFERROR(Z132/$V132,0)</f>
        <v>0</v>
      </c>
      <c r="Z132" s="4">
        <f>$D$127</f>
        <v>0</v>
      </c>
      <c r="AA132" s="3">
        <f>IFERROR(AB132/$V132,0)</f>
        <v>0</v>
      </c>
      <c r="AB132" s="4">
        <f>$E$127</f>
        <v>0</v>
      </c>
      <c r="AC132" s="3">
        <f>IFERROR(AD132/$V132,0)</f>
        <v>0</v>
      </c>
      <c r="AD132" s="4">
        <f>$F$127</f>
        <v>0</v>
      </c>
    </row>
    <row r="133" spans="1:30" ht="13.23529411764706">
      <c r="A133" t="s">
        <v>119</v>
      </c>
      <c r="B133" s="4">
        <v>0</v>
      </c>
      <c r="C133" s="4">
        <v>59500000</v>
      </c>
      <c r="D133" s="4">
        <v>0</v>
      </c>
      <c r="E133" s="4">
        <v>0</v>
      </c>
      <c r="F133" s="4">
        <v>0</v>
      </c>
      <c r="H133" t="s">
        <f>$A$128</f>
        <v>112</v>
      </c>
      <c r="I133" s="3">
        <f>IFERROR(J133/$J$167,0)</f>
        <v>0.12071428571428572</v>
      </c>
      <c r="J133" s="4">
        <f>$B$128</f>
        <v>473200000</v>
      </c>
      <c r="K133" s="3">
        <f>IFERROR(L133/$L$167,0)</f>
        <v>0.061256157635467989</v>
      </c>
      <c r="L133" s="4">
        <f>$C$128</f>
        <v>248700000</v>
      </c>
      <c r="M133" s="3">
        <f>IFERROR(N133/$N$167,0)</f>
        <v>0.28995433789954339</v>
      </c>
      <c r="N133" s="4">
        <f>$D$128</f>
        <v>1270000000</v>
      </c>
      <c r="O133" s="3">
        <f>IFERROR(P133/$P$167,0)</f>
        <v>0.14565762004175364</v>
      </c>
      <c r="P133" s="4">
        <f>$E$128</f>
        <v>697700000</v>
      </c>
      <c r="Q133" s="3">
        <f>IFERROR(R133/$R$167,0)</f>
        <v>0.18421441774491681</v>
      </c>
      <c r="R133" s="4">
        <f>$F$128</f>
        <v>996600000</v>
      </c>
      <c r="T133" t="s">
        <f>$A$128</f>
        <v>112</v>
      </c>
      <c r="U133" s="3">
        <f>IFERROR(V133/$V133,0)</f>
        <v>1</v>
      </c>
      <c r="V133" s="4">
        <f>$B$128</f>
        <v>473200000</v>
      </c>
      <c r="W133" s="3">
        <f>IFERROR(X133/$V133,0)</f>
        <v>0.52557058326289097</v>
      </c>
      <c r="X133" s="4">
        <f>$C$128</f>
        <v>248700000</v>
      </c>
      <c r="Y133" s="3">
        <f>IFERROR(Z133/$V133,0)</f>
        <v>2.6838546069315301</v>
      </c>
      <c r="Z133" s="4">
        <f>$D$128</f>
        <v>1270000000</v>
      </c>
      <c r="AA133" s="3">
        <f>IFERROR(AB133/$V133,0)</f>
        <v>1.474429416737109</v>
      </c>
      <c r="AB133" s="4">
        <f>$E$128</f>
        <v>697700000</v>
      </c>
      <c r="AC133" s="3">
        <f>IFERROR(AD133/$V133,0)</f>
        <v>2.1060862214708367</v>
      </c>
      <c r="AD133" s="4">
        <f>$F$128</f>
        <v>996600000</v>
      </c>
    </row>
    <row r="134" spans="1:30" ht="13.23529411764706">
      <c r="A134" t="s">
        <v>120</v>
      </c>
      <c r="B134" s="4">
        <v>483700000</v>
      </c>
      <c r="C134" s="4">
        <v>408500000</v>
      </c>
      <c r="D134" s="4">
        <v>400800000</v>
      </c>
      <c r="E134" s="4">
        <v>403100000</v>
      </c>
      <c r="F134" s="4">
        <v>635200000</v>
      </c>
      <c r="H134" t="s">
        <f>$A$129</f>
        <v>113</v>
      </c>
      <c r="I134" s="3">
        <f>IFERROR(J134/$J$167,0)</f>
        <v>0.040765306122448983</v>
      </c>
      <c r="J134" s="4">
        <f>$B$129</f>
        <v>159800000</v>
      </c>
      <c r="K134" s="3">
        <f>IFERROR(L134/$L$167,0)</f>
        <v>0.060123152709359612</v>
      </c>
      <c r="L134" s="4">
        <f>$C$129</f>
        <v>244100000</v>
      </c>
      <c r="M134" s="3">
        <f>IFERROR(N134/$N$167,0)</f>
        <v>0.09479452054794521</v>
      </c>
      <c r="N134" s="4">
        <f>$D$129</f>
        <v>415200000</v>
      </c>
      <c r="O134" s="3">
        <f>IFERROR(P134/$P$167,0)</f>
        <v>0.092108559498956161</v>
      </c>
      <c r="P134" s="4">
        <f>$E$129</f>
        <v>441200000</v>
      </c>
      <c r="Q134" s="3">
        <f>IFERROR(R134/$R$167,0)</f>
        <v>0.062735674676524952</v>
      </c>
      <c r="R134" s="4">
        <f>$F$129</f>
        <v>339400000</v>
      </c>
      <c r="T134" t="s">
        <f>$A$129</f>
        <v>113</v>
      </c>
      <c r="U134" s="3">
        <f>IFERROR(V134/$V134,0)</f>
        <v>1</v>
      </c>
      <c r="V134" s="4">
        <f>$B$129</f>
        <v>159800000</v>
      </c>
      <c r="W134" s="3">
        <f>IFERROR(X134/$V134,0)</f>
        <v>1.5275344180225281</v>
      </c>
      <c r="X134" s="4">
        <f>$C$129</f>
        <v>244100000</v>
      </c>
      <c r="Y134" s="3">
        <f>IFERROR(Z134/$V134,0)</f>
        <v>2.5982478097622028</v>
      </c>
      <c r="Z134" s="4">
        <f>$D$129</f>
        <v>415200000</v>
      </c>
      <c r="AA134" s="3">
        <f>IFERROR(AB134/$V134,0)</f>
        <v>2.7609511889862328</v>
      </c>
      <c r="AB134" s="4">
        <f>$E$129</f>
        <v>441200000</v>
      </c>
      <c r="AC134" s="3">
        <f>IFERROR(AD134/$V134,0)</f>
        <v>2.1239048811013768</v>
      </c>
      <c r="AD134" s="4">
        <f>$F$129</f>
        <v>339400000</v>
      </c>
    </row>
    <row r="135" spans="1:30" ht="13.23529411764706">
      <c r="A135" t="s">
        <v>121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H135" t="s">
        <f>$A$130</f>
        <v>114</v>
      </c>
      <c r="I135" s="3">
        <f>IFERROR(J135/$J$167,0)</f>
        <v>0.079948979591836736</v>
      </c>
      <c r="J135" s="4">
        <f>$B$130</f>
        <v>313400000</v>
      </c>
      <c r="K135" s="3">
        <f>IFERROR(L135/$L$167,0)</f>
        <v>0.0011330049261083746</v>
      </c>
      <c r="L135" s="4">
        <f>$C$130</f>
        <v>4600000</v>
      </c>
      <c r="M135" s="3">
        <f>IFERROR(N135/$N$167,0)</f>
        <v>0.19536529680365297</v>
      </c>
      <c r="N135" s="4">
        <f>$D$130</f>
        <v>855700000</v>
      </c>
      <c r="O135" s="3">
        <f>IFERROR(P135/$P$167,0)</f>
        <v>0.053549060542797497</v>
      </c>
      <c r="P135" s="4">
        <f>$E$130</f>
        <v>256500000</v>
      </c>
      <c r="Q135" s="3">
        <f>IFERROR(R135/$R$167,0)</f>
        <v>0.12147874306839186</v>
      </c>
      <c r="R135" s="4">
        <f>$F$130</f>
        <v>657200000</v>
      </c>
      <c r="T135" t="s">
        <f>$A$130</f>
        <v>114</v>
      </c>
      <c r="U135" s="3">
        <f>IFERROR(V135/$V135,0)</f>
        <v>1</v>
      </c>
      <c r="V135" s="4">
        <f>$B$130</f>
        <v>313400000</v>
      </c>
      <c r="W135" s="3">
        <f>IFERROR(X135/$V135,0)</f>
        <v>0.014677728142948309</v>
      </c>
      <c r="X135" s="4">
        <f>$C$130</f>
        <v>4600000</v>
      </c>
      <c r="Y135" s="3">
        <f>IFERROR(Z135/$V135,0)</f>
        <v>2.7303765156349713</v>
      </c>
      <c r="Z135" s="4">
        <f>$D$130</f>
        <v>855700000</v>
      </c>
      <c r="AA135" s="3">
        <f>IFERROR(AB135/$V135,0)</f>
        <v>0.81844288449266112</v>
      </c>
      <c r="AB135" s="4">
        <f>$E$130</f>
        <v>256500000</v>
      </c>
      <c r="AC135" s="3">
        <f>IFERROR(AD135/$V135,0)</f>
        <v>2.0970006381620934</v>
      </c>
      <c r="AD135" s="4">
        <f>$F$130</f>
        <v>657200000</v>
      </c>
    </row>
    <row r="136" spans="1:30" ht="13.23529411764706">
      <c r="A136" t="s">
        <v>122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H136" t="s">
        <f>$A$132</f>
        <v>116</v>
      </c>
      <c r="I136" s="3">
        <f>IFERROR(J136/$J$167,0)</f>
        <v>0</v>
      </c>
      <c r="J136" s="4">
        <f>$B$132</f>
        <v>0</v>
      </c>
      <c r="K136" s="3">
        <f>IFERROR(L136/$L$167,0)</f>
        <v>0</v>
      </c>
      <c r="L136" s="4">
        <f>$C$132</f>
        <v>0</v>
      </c>
      <c r="M136" s="3">
        <f>IFERROR(N136/$N$167,0)</f>
        <v>0</v>
      </c>
      <c r="N136" s="4">
        <f>$D$132</f>
        <v>0</v>
      </c>
      <c r="O136" s="3">
        <f>IFERROR(P136/$P$167,0)</f>
        <v>0</v>
      </c>
      <c r="P136" s="4">
        <f>$E$132</f>
        <v>0</v>
      </c>
      <c r="Q136" s="3">
        <f>IFERROR(R136/$R$167,0)</f>
        <v>0</v>
      </c>
      <c r="R136" s="4">
        <f>$F$132</f>
        <v>0</v>
      </c>
      <c r="T136" t="s">
        <f>$A$132</f>
        <v>116</v>
      </c>
      <c r="U136" s="3">
        <f>IFERROR(V136/$V136,0)</f>
        <v>0</v>
      </c>
      <c r="V136" s="4">
        <f>$B$132</f>
        <v>0</v>
      </c>
      <c r="W136" s="3">
        <f>IFERROR(X136/$V136,0)</f>
        <v>0</v>
      </c>
      <c r="X136" s="4">
        <f>$C$132</f>
        <v>0</v>
      </c>
      <c r="Y136" s="3">
        <f>IFERROR(Z136/$V136,0)</f>
        <v>0</v>
      </c>
      <c r="Z136" s="4">
        <f>$D$132</f>
        <v>0</v>
      </c>
      <c r="AA136" s="3">
        <f>IFERROR(AB136/$V136,0)</f>
        <v>0</v>
      </c>
      <c r="AB136" s="4">
        <f>$E$132</f>
        <v>0</v>
      </c>
      <c r="AC136" s="3">
        <f>IFERROR(AD136/$V136,0)</f>
        <v>0</v>
      </c>
      <c r="AD136" s="4">
        <f>$F$132</f>
        <v>0</v>
      </c>
    </row>
    <row r="137" spans="1:30" ht="13.23529411764706">
      <c r="A137" t="s">
        <v>123</v>
      </c>
      <c r="B137" s="4">
        <v>483700000</v>
      </c>
      <c r="C137" s="4">
        <v>408500000</v>
      </c>
      <c r="D137" s="4">
        <v>400800000</v>
      </c>
      <c r="E137" s="4">
        <v>403100000</v>
      </c>
      <c r="F137" s="4">
        <v>635200000</v>
      </c>
      <c r="H137" t="s">
        <f>$A$133</f>
        <v>119</v>
      </c>
      <c r="I137" s="3">
        <f>IFERROR(J137/$J$167,0)</f>
        <v>0</v>
      </c>
      <c r="J137" s="4">
        <f>$B$133</f>
        <v>0</v>
      </c>
      <c r="K137" s="3">
        <f>IFERROR(L137/$L$167,0)</f>
        <v>0.014655172413793105</v>
      </c>
      <c r="L137" s="4">
        <f>$C$133</f>
        <v>59500000</v>
      </c>
      <c r="M137" s="3">
        <f>IFERROR(N137/$N$167,0)</f>
        <v>0</v>
      </c>
      <c r="N137" s="4">
        <f>$D$133</f>
        <v>0</v>
      </c>
      <c r="O137" s="3">
        <f>IFERROR(P137/$P$167,0)</f>
        <v>0</v>
      </c>
      <c r="P137" s="4">
        <f>$E$133</f>
        <v>0</v>
      </c>
      <c r="Q137" s="3">
        <f>IFERROR(R137/$R$167,0)</f>
        <v>0</v>
      </c>
      <c r="R137" s="4">
        <f>$F$133</f>
        <v>0</v>
      </c>
      <c r="T137" t="s">
        <f>$A$133</f>
        <v>119</v>
      </c>
      <c r="U137" s="3">
        <f>IFERROR(V137/$V137,0)</f>
        <v>0</v>
      </c>
      <c r="V137" s="4">
        <f>$B$133</f>
        <v>0</v>
      </c>
      <c r="W137" s="3">
        <f>IFERROR(X137/$V137,0)</f>
        <v>0</v>
      </c>
      <c r="X137" s="4">
        <f>$C$133</f>
        <v>59500000</v>
      </c>
      <c r="Y137" s="3">
        <f>IFERROR(Z137/$V137,0)</f>
        <v>0</v>
      </c>
      <c r="Z137" s="4">
        <f>$D$133</f>
        <v>0</v>
      </c>
      <c r="AA137" s="3">
        <f>IFERROR(AB137/$V137,0)</f>
        <v>0</v>
      </c>
      <c r="AB137" s="4">
        <f>$E$133</f>
        <v>0</v>
      </c>
      <c r="AC137" s="3">
        <f>IFERROR(AD137/$V137,0)</f>
        <v>0</v>
      </c>
      <c r="AD137" s="4">
        <f>$F$133</f>
        <v>0</v>
      </c>
    </row>
    <row r="138" spans="1:30" ht="13.23529411764706">
      <c r="A138" t="s">
        <v>124</v>
      </c>
      <c r="B138" s="4">
        <v>1360000000</v>
      </c>
      <c r="C138" s="4">
        <v>1160000000</v>
      </c>
      <c r="D138" s="4">
        <v>2150000000</v>
      </c>
      <c r="E138" s="4">
        <v>1640000000</v>
      </c>
      <c r="F138" s="4">
        <v>2049999999.9999998</v>
      </c>
      <c r="H138" t="s">
        <f>$A$134</f>
        <v>120</v>
      </c>
      <c r="I138" s="3">
        <f>IFERROR(J138/$J$167,0)</f>
        <v>0.12339285714285714</v>
      </c>
      <c r="J138" s="4">
        <f>$B$134</f>
        <v>483700000</v>
      </c>
      <c r="K138" s="3">
        <f>IFERROR(L138/$L$167,0)</f>
        <v>0.10061576354679805</v>
      </c>
      <c r="L138" s="4">
        <f>$C$134</f>
        <v>408500000</v>
      </c>
      <c r="M138" s="3">
        <f>IFERROR(N138/$N$167,0)</f>
        <v>0.091506849315068486</v>
      </c>
      <c r="N138" s="4">
        <f>$D$134</f>
        <v>400800000</v>
      </c>
      <c r="O138" s="3">
        <f>IFERROR(P138/$P$167,0)</f>
        <v>0.084154488517745304</v>
      </c>
      <c r="P138" s="4">
        <f>$E$134</f>
        <v>403100000</v>
      </c>
      <c r="Q138" s="3">
        <f>IFERROR(R138/$R$167,0)</f>
        <v>0.11741219963031423</v>
      </c>
      <c r="R138" s="4">
        <f>$F$134</f>
        <v>635200000</v>
      </c>
      <c r="T138" t="s">
        <f>$A$134</f>
        <v>120</v>
      </c>
      <c r="U138" s="3">
        <f>IFERROR(V138/$V138,0)</f>
        <v>1</v>
      </c>
      <c r="V138" s="4">
        <f>$B$134</f>
        <v>483700000</v>
      </c>
      <c r="W138" s="3">
        <f>IFERROR(X138/$V138,0)</f>
        <v>0.84453173454620634</v>
      </c>
      <c r="X138" s="4">
        <f>$C$134</f>
        <v>408500000</v>
      </c>
      <c r="Y138" s="3">
        <f>IFERROR(Z138/$V138,0)</f>
        <v>0.82861277651436838</v>
      </c>
      <c r="Z138" s="4">
        <f>$D$134</f>
        <v>400800000</v>
      </c>
      <c r="AA138" s="3">
        <f>IFERROR(AB138/$V138,0)</f>
        <v>0.83336778995244987</v>
      </c>
      <c r="AB138" s="4">
        <f>$E$134</f>
        <v>403100000</v>
      </c>
      <c r="AC138" s="3">
        <f>IFERROR(AD138/$V138,0)</f>
        <v>1.3132106677692785</v>
      </c>
      <c r="AD138" s="4">
        <f>$F$134</f>
        <v>635200000</v>
      </c>
    </row>
    <row r="139" spans="1:30" ht="13.23529411764706">
      <c r="A139" t="s">
        <v>125</v>
      </c>
      <c r="B139" s="4">
        <v>3520000000</v>
      </c>
      <c r="C139" s="4">
        <v>4320000000</v>
      </c>
      <c r="D139" s="4">
        <v>4010000000</v>
      </c>
      <c r="E139" s="4">
        <v>5250000000</v>
      </c>
      <c r="F139" s="4">
        <v>5550000000</v>
      </c>
      <c r="H139" t="s">
        <f>$A$135</f>
        <v>121</v>
      </c>
      <c r="I139" s="3">
        <f>IFERROR(J139/$J$167,0)</f>
        <v>0</v>
      </c>
      <c r="J139" s="4">
        <f>$B$135</f>
        <v>0</v>
      </c>
      <c r="K139" s="3">
        <f>IFERROR(L139/$L$167,0)</f>
        <v>0</v>
      </c>
      <c r="L139" s="4">
        <f>$C$135</f>
        <v>0</v>
      </c>
      <c r="M139" s="3">
        <f>IFERROR(N139/$N$167,0)</f>
        <v>0</v>
      </c>
      <c r="N139" s="4">
        <f>$D$135</f>
        <v>0</v>
      </c>
      <c r="O139" s="3">
        <f>IFERROR(P139/$P$167,0)</f>
        <v>0</v>
      </c>
      <c r="P139" s="4">
        <f>$E$135</f>
        <v>0</v>
      </c>
      <c r="Q139" s="3">
        <f>IFERROR(R139/$R$167,0)</f>
        <v>0</v>
      </c>
      <c r="R139" s="4">
        <f>$F$135</f>
        <v>0</v>
      </c>
      <c r="T139" t="s">
        <f>$A$135</f>
        <v>121</v>
      </c>
      <c r="U139" s="3">
        <f>IFERROR(V139/$V139,0)</f>
        <v>0</v>
      </c>
      <c r="V139" s="4">
        <f>$B$135</f>
        <v>0</v>
      </c>
      <c r="W139" s="3">
        <f>IFERROR(X139/$V139,0)</f>
        <v>0</v>
      </c>
      <c r="X139" s="4">
        <f>$C$135</f>
        <v>0</v>
      </c>
      <c r="Y139" s="3">
        <f>IFERROR(Z139/$V139,0)</f>
        <v>0</v>
      </c>
      <c r="Z139" s="4">
        <f>$D$135</f>
        <v>0</v>
      </c>
      <c r="AA139" s="3">
        <f>IFERROR(AB139/$V139,0)</f>
        <v>0</v>
      </c>
      <c r="AB139" s="4">
        <f>$E$135</f>
        <v>0</v>
      </c>
      <c r="AC139" s="3">
        <f>IFERROR(AD139/$V139,0)</f>
        <v>0</v>
      </c>
      <c r="AD139" s="4">
        <f>$F$135</f>
        <v>0</v>
      </c>
    </row>
    <row r="140" spans="1:30" ht="13.23529411764706">
      <c r="A140" t="s">
        <v>126</v>
      </c>
      <c r="B140" s="4">
        <v>3520000000</v>
      </c>
      <c r="C140" s="4">
        <v>4320000000</v>
      </c>
      <c r="D140" s="4">
        <v>4010000000</v>
      </c>
      <c r="E140" s="4">
        <v>5250000000</v>
      </c>
      <c r="F140" s="4">
        <v>5530000000</v>
      </c>
      <c r="H140" t="s">
        <f>$A$136</f>
        <v>122</v>
      </c>
      <c r="I140" s="3">
        <f>IFERROR(J140/$J$167,0)</f>
        <v>0</v>
      </c>
      <c r="J140" s="4">
        <f>$B$136</f>
        <v>0</v>
      </c>
      <c r="K140" s="3">
        <f>IFERROR(L140/$L$167,0)</f>
        <v>0</v>
      </c>
      <c r="L140" s="4">
        <f>$C$136</f>
        <v>0</v>
      </c>
      <c r="M140" s="3">
        <f>IFERROR(N140/$N$167,0)</f>
        <v>0</v>
      </c>
      <c r="N140" s="4">
        <f>$D$136</f>
        <v>0</v>
      </c>
      <c r="O140" s="3">
        <f>IFERROR(P140/$P$167,0)</f>
        <v>0</v>
      </c>
      <c r="P140" s="4">
        <f>$E$136</f>
        <v>0</v>
      </c>
      <c r="Q140" s="3">
        <f>IFERROR(R140/$R$167,0)</f>
        <v>0</v>
      </c>
      <c r="R140" s="4">
        <f>$F$136</f>
        <v>0</v>
      </c>
      <c r="T140" t="s">
        <f>$A$136</f>
        <v>122</v>
      </c>
      <c r="U140" s="3">
        <f>IFERROR(V140/$V140,0)</f>
        <v>0</v>
      </c>
      <c r="V140" s="4">
        <f>$B$136</f>
        <v>0</v>
      </c>
      <c r="W140" s="3">
        <f>IFERROR(X140/$V140,0)</f>
        <v>0</v>
      </c>
      <c r="X140" s="4">
        <f>$C$136</f>
        <v>0</v>
      </c>
      <c r="Y140" s="3">
        <f>IFERROR(Z140/$V140,0)</f>
        <v>0</v>
      </c>
      <c r="Z140" s="4">
        <f>$D$136</f>
        <v>0</v>
      </c>
      <c r="AA140" s="3">
        <f>IFERROR(AB140/$V140,0)</f>
        <v>0</v>
      </c>
      <c r="AB140" s="4">
        <f>$E$136</f>
        <v>0</v>
      </c>
      <c r="AC140" s="3">
        <f>IFERROR(AD140/$V140,0)</f>
        <v>0</v>
      </c>
      <c r="AD140" s="4">
        <f>$F$136</f>
        <v>0</v>
      </c>
    </row>
    <row r="141" spans="1:30" ht="13.23529411764706">
      <c r="A141" t="s">
        <v>127</v>
      </c>
      <c r="B141" s="4">
        <v>3520000000</v>
      </c>
      <c r="C141" s="4">
        <v>4320000000</v>
      </c>
      <c r="D141" s="4">
        <v>4010000000</v>
      </c>
      <c r="E141" s="4">
        <v>5250000000</v>
      </c>
      <c r="F141" s="4">
        <v>5530000000</v>
      </c>
      <c r="H141" t="s">
        <f>$A$137</f>
        <v>123</v>
      </c>
      <c r="I141" s="3">
        <f>IFERROR(J141/$J$167,0)</f>
        <v>0.12339285714285714</v>
      </c>
      <c r="J141" s="4">
        <f>$B$137</f>
        <v>483700000</v>
      </c>
      <c r="K141" s="3">
        <f>IFERROR(L141/$L$167,0)</f>
        <v>0.10061576354679805</v>
      </c>
      <c r="L141" s="4">
        <f>$C$137</f>
        <v>408500000</v>
      </c>
      <c r="M141" s="3">
        <f>IFERROR(N141/$N$167,0)</f>
        <v>0.091506849315068486</v>
      </c>
      <c r="N141" s="4">
        <f>$D$137</f>
        <v>400800000</v>
      </c>
      <c r="O141" s="3">
        <f>IFERROR(P141/$P$167,0)</f>
        <v>0.084154488517745304</v>
      </c>
      <c r="P141" s="4">
        <f>$E$137</f>
        <v>403100000</v>
      </c>
      <c r="Q141" s="3">
        <f>IFERROR(R141/$R$167,0)</f>
        <v>0.11741219963031423</v>
      </c>
      <c r="R141" s="4">
        <f>$F$137</f>
        <v>635200000</v>
      </c>
      <c r="T141" t="s">
        <f>$A$137</f>
        <v>123</v>
      </c>
      <c r="U141" s="3">
        <f>IFERROR(V141/$V141,0)</f>
        <v>1</v>
      </c>
      <c r="V141" s="4">
        <f>$B$137</f>
        <v>483700000</v>
      </c>
      <c r="W141" s="3">
        <f>IFERROR(X141/$V141,0)</f>
        <v>0.84453173454620634</v>
      </c>
      <c r="X141" s="4">
        <f>$C$137</f>
        <v>408500000</v>
      </c>
      <c r="Y141" s="3">
        <f>IFERROR(Z141/$V141,0)</f>
        <v>0.82861277651436838</v>
      </c>
      <c r="Z141" s="4">
        <f>$D$137</f>
        <v>400800000</v>
      </c>
      <c r="AA141" s="3">
        <f>IFERROR(AB141/$V141,0)</f>
        <v>0.83336778995244987</v>
      </c>
      <c r="AB141" s="4">
        <f>$E$137</f>
        <v>403100000</v>
      </c>
      <c r="AC141" s="3">
        <f>IFERROR(AD141/$V141,0)</f>
        <v>1.3132106677692785</v>
      </c>
      <c r="AD141" s="4">
        <f>$F$137</f>
        <v>635200000</v>
      </c>
    </row>
    <row r="142" spans="1:30" ht="13.23529411764706">
      <c r="A142" t="s">
        <v>128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H142" t="s">
        <f>$A$138</f>
        <v>124</v>
      </c>
      <c r="I142" s="3">
        <f>IFERROR(J142/$J$167,0)</f>
        <v>0.34693877551020408</v>
      </c>
      <c r="J142" s="4">
        <f>$B$138</f>
        <v>1360000000</v>
      </c>
      <c r="K142" s="3">
        <f>IFERROR(L142/$L$167,0)</f>
        <v>0.28571428571428575</v>
      </c>
      <c r="L142" s="4">
        <f>$C$138</f>
        <v>1160000000</v>
      </c>
      <c r="M142" s="3">
        <f>IFERROR(N142/$N$167,0)</f>
        <v>0.4908675799086758</v>
      </c>
      <c r="N142" s="4">
        <f>$D$138</f>
        <v>2150000000</v>
      </c>
      <c r="O142" s="3">
        <f>IFERROR(P142/$P$167,0)</f>
        <v>0.34237995824634654</v>
      </c>
      <c r="P142" s="4">
        <f>$E$138</f>
        <v>1640000000</v>
      </c>
      <c r="Q142" s="3">
        <f>IFERROR(R142/$R$167,0)</f>
        <v>0.37892791127541586</v>
      </c>
      <c r="R142" s="4">
        <f>$F$138</f>
        <v>2049999999.9999998</v>
      </c>
      <c r="T142" t="s">
        <f>$A$138</f>
        <v>124</v>
      </c>
      <c r="U142" s="3">
        <f>IFERROR(V142/$V142,0)</f>
        <v>1</v>
      </c>
      <c r="V142" s="4">
        <f>$B$138</f>
        <v>1360000000</v>
      </c>
      <c r="W142" s="3">
        <f>IFERROR(X142/$V142,0)</f>
        <v>0.8529411764705882</v>
      </c>
      <c r="X142" s="4">
        <f>$C$138</f>
        <v>1160000000</v>
      </c>
      <c r="Y142" s="3">
        <f>IFERROR(Z142/$V142,0)</f>
        <v>1.5808823529411764</v>
      </c>
      <c r="Z142" s="4">
        <f>$D$138</f>
        <v>2150000000</v>
      </c>
      <c r="AA142" s="3">
        <f>IFERROR(AB142/$V142,0)</f>
        <v>1.2058823529411764</v>
      </c>
      <c r="AB142" s="4">
        <f>$E$138</f>
        <v>1640000000</v>
      </c>
      <c r="AC142" s="3">
        <f>IFERROR(AD142/$V142,0)</f>
        <v>1.5073529411764703</v>
      </c>
      <c r="AD142" s="4">
        <f>$F$138</f>
        <v>2049999999.9999998</v>
      </c>
    </row>
    <row r="143" spans="1:30" ht="13.23529411764706">
      <c r="A143" t="s">
        <v>129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H143" t="s">
        <f>$A$139</f>
        <v>125</v>
      </c>
      <c r="I143" s="3">
        <f>IFERROR(J143/$J$167,0)</f>
        <v>0.89795918367346939</v>
      </c>
      <c r="J143" s="4">
        <f>$B$139</f>
        <v>3520000000</v>
      </c>
      <c r="K143" s="3">
        <f>IFERROR(L143/$L$167,0)</f>
        <v>1.0640394088669951</v>
      </c>
      <c r="L143" s="4">
        <f>$C$139</f>
        <v>4320000000</v>
      </c>
      <c r="M143" s="3">
        <f>IFERROR(N143/$N$167,0)</f>
        <v>0.91552511415525117</v>
      </c>
      <c r="N143" s="4">
        <f>$D$139</f>
        <v>4010000000</v>
      </c>
      <c r="O143" s="3">
        <f>IFERROR(P143/$P$167,0)</f>
        <v>1.0960334029227556</v>
      </c>
      <c r="P143" s="4">
        <f>$E$139</f>
        <v>5250000000</v>
      </c>
      <c r="Q143" s="3">
        <f>IFERROR(R143/$R$167,0)</f>
        <v>1.0258780036968578</v>
      </c>
      <c r="R143" s="4">
        <f>$F$139</f>
        <v>5550000000</v>
      </c>
      <c r="T143" t="s">
        <f>$A$139</f>
        <v>125</v>
      </c>
      <c r="U143" s="3">
        <f>IFERROR(V143/$V143,0)</f>
        <v>1</v>
      </c>
      <c r="V143" s="4">
        <f>$B$139</f>
        <v>3520000000</v>
      </c>
      <c r="W143" s="3">
        <f>IFERROR(X143/$V143,0)</f>
        <v>1.2272727272727273</v>
      </c>
      <c r="X143" s="4">
        <f>$C$139</f>
        <v>4320000000</v>
      </c>
      <c r="Y143" s="3">
        <f>IFERROR(Z143/$V143,0)</f>
        <v>1.1392045454545454</v>
      </c>
      <c r="Z143" s="4">
        <f>$D$139</f>
        <v>4010000000</v>
      </c>
      <c r="AA143" s="3">
        <f>IFERROR(AB143/$V143,0)</f>
        <v>1.4914772727272727</v>
      </c>
      <c r="AB143" s="4">
        <f>$E$139</f>
        <v>5250000000</v>
      </c>
      <c r="AC143" s="3">
        <f>IFERROR(AD143/$V143,0)</f>
        <v>1.5767045454545454</v>
      </c>
      <c r="AD143" s="4">
        <f>$F$139</f>
        <v>5550000000</v>
      </c>
    </row>
    <row r="144" spans="1:30" ht="13.23529411764706">
      <c r="A144" t="s">
        <v>130</v>
      </c>
      <c r="B144" s="4">
        <v>464600000</v>
      </c>
      <c r="C144" s="4">
        <v>489900000</v>
      </c>
      <c r="D144" s="4">
        <v>504000000</v>
      </c>
      <c r="E144" s="4">
        <v>509100000</v>
      </c>
      <c r="F144" s="4">
        <v>484000000</v>
      </c>
      <c r="H144" t="s">
        <f>$A$140</f>
        <v>126</v>
      </c>
      <c r="I144" s="3">
        <f>IFERROR(J144/$J$167,0)</f>
        <v>0.89795918367346939</v>
      </c>
      <c r="J144" s="4">
        <f>$B$140</f>
        <v>3520000000</v>
      </c>
      <c r="K144" s="3">
        <f>IFERROR(L144/$L$167,0)</f>
        <v>1.0640394088669951</v>
      </c>
      <c r="L144" s="4">
        <f>$C$140</f>
        <v>4320000000</v>
      </c>
      <c r="M144" s="3">
        <f>IFERROR(N144/$N$167,0)</f>
        <v>0.91552511415525117</v>
      </c>
      <c r="N144" s="4">
        <f>$D$140</f>
        <v>4010000000</v>
      </c>
      <c r="O144" s="3">
        <f>IFERROR(P144/$P$167,0)</f>
        <v>1.0960334029227556</v>
      </c>
      <c r="P144" s="4">
        <f>$E$140</f>
        <v>5250000000</v>
      </c>
      <c r="Q144" s="3">
        <f>IFERROR(R144/$R$167,0)</f>
        <v>1.0221811460258781</v>
      </c>
      <c r="R144" s="4">
        <f>$F$140</f>
        <v>5530000000</v>
      </c>
      <c r="T144" t="s">
        <f>$A$140</f>
        <v>126</v>
      </c>
      <c r="U144" s="3">
        <f>IFERROR(V144/$V144,0)</f>
        <v>1</v>
      </c>
      <c r="V144" s="4">
        <f>$B$140</f>
        <v>3520000000</v>
      </c>
      <c r="W144" s="3">
        <f>IFERROR(X144/$V144,0)</f>
        <v>1.2272727272727273</v>
      </c>
      <c r="X144" s="4">
        <f>$C$140</f>
        <v>4320000000</v>
      </c>
      <c r="Y144" s="3">
        <f>IFERROR(Z144/$V144,0)</f>
        <v>1.1392045454545454</v>
      </c>
      <c r="Z144" s="4">
        <f>$D$140</f>
        <v>4010000000</v>
      </c>
      <c r="AA144" s="3">
        <f>IFERROR(AB144/$V144,0)</f>
        <v>1.4914772727272727</v>
      </c>
      <c r="AB144" s="4">
        <f>$E$140</f>
        <v>5250000000</v>
      </c>
      <c r="AC144" s="3">
        <f>IFERROR(AD144/$V144,0)</f>
        <v>1.5710227272727273</v>
      </c>
      <c r="AD144" s="4">
        <f>$F$140</f>
        <v>5530000000</v>
      </c>
    </row>
    <row r="145" spans="1:30" ht="13.23529411764706">
      <c r="A145" t="s">
        <v>131</v>
      </c>
      <c r="B145" s="4">
        <v>2380000000</v>
      </c>
      <c r="C145" s="4">
        <v>2570000000</v>
      </c>
      <c r="D145" s="4">
        <v>1480000000</v>
      </c>
      <c r="E145" s="4">
        <v>1600000000</v>
      </c>
      <c r="F145" s="4">
        <v>1710000000</v>
      </c>
      <c r="H145" t="s">
        <f>$A$141</f>
        <v>127</v>
      </c>
      <c r="I145" s="3">
        <f>IFERROR(J145/$J$167,0)</f>
        <v>0.89795918367346939</v>
      </c>
      <c r="J145" s="4">
        <f>$B$141</f>
        <v>3520000000</v>
      </c>
      <c r="K145" s="3">
        <f>IFERROR(L145/$L$167,0)</f>
        <v>1.0640394088669951</v>
      </c>
      <c r="L145" s="4">
        <f>$C$141</f>
        <v>4320000000</v>
      </c>
      <c r="M145" s="3">
        <f>IFERROR(N145/$N$167,0)</f>
        <v>0.91552511415525117</v>
      </c>
      <c r="N145" s="4">
        <f>$D$141</f>
        <v>4010000000</v>
      </c>
      <c r="O145" s="3">
        <f>IFERROR(P145/$P$167,0)</f>
        <v>1.0960334029227556</v>
      </c>
      <c r="P145" s="4">
        <f>$E$141</f>
        <v>5250000000</v>
      </c>
      <c r="Q145" s="3">
        <f>IFERROR(R145/$R$167,0)</f>
        <v>1.0221811460258781</v>
      </c>
      <c r="R145" s="4">
        <f>$F$141</f>
        <v>5530000000</v>
      </c>
      <c r="T145" t="s">
        <f>$A$141</f>
        <v>127</v>
      </c>
      <c r="U145" s="3">
        <f>IFERROR(V145/$V145,0)</f>
        <v>1</v>
      </c>
      <c r="V145" s="4">
        <f>$B$141</f>
        <v>3520000000</v>
      </c>
      <c r="W145" s="3">
        <f>IFERROR(X145/$V145,0)</f>
        <v>1.2272727272727273</v>
      </c>
      <c r="X145" s="4">
        <f>$C$141</f>
        <v>4320000000</v>
      </c>
      <c r="Y145" s="3">
        <f>IFERROR(Z145/$V145,0)</f>
        <v>1.1392045454545454</v>
      </c>
      <c r="Z145" s="4">
        <f>$D$141</f>
        <v>4010000000</v>
      </c>
      <c r="AA145" s="3">
        <f>IFERROR(AB145/$V145,0)</f>
        <v>1.4914772727272727</v>
      </c>
      <c r="AB145" s="4">
        <f>$E$141</f>
        <v>5250000000</v>
      </c>
      <c r="AC145" s="3">
        <f>IFERROR(AD145/$V145,0)</f>
        <v>1.5710227272727273</v>
      </c>
      <c r="AD145" s="4">
        <f>$F$141</f>
        <v>5530000000</v>
      </c>
    </row>
    <row r="146" spans="1:30" ht="13.23529411764706">
      <c r="A146" t="s">
        <v>132</v>
      </c>
      <c r="B146" s="4">
        <v>3060000000</v>
      </c>
      <c r="C146" s="4">
        <v>3170000000</v>
      </c>
      <c r="D146" s="4">
        <v>2020000000</v>
      </c>
      <c r="E146" s="4">
        <v>2160000000</v>
      </c>
      <c r="F146" s="4">
        <v>2220000000</v>
      </c>
      <c r="H146" t="s">
        <f>$A$142</f>
        <v>128</v>
      </c>
      <c r="I146" s="3">
        <f>IFERROR(J146/$J$167,0)</f>
        <v>0</v>
      </c>
      <c r="J146" s="4">
        <f>$B$142</f>
        <v>0</v>
      </c>
      <c r="K146" s="3">
        <f>IFERROR(L146/$L$167,0)</f>
        <v>0</v>
      </c>
      <c r="L146" s="4">
        <f>$C$142</f>
        <v>0</v>
      </c>
      <c r="M146" s="3">
        <f>IFERROR(N146/$N$167,0)</f>
        <v>0</v>
      </c>
      <c r="N146" s="4">
        <f>$D$142</f>
        <v>0</v>
      </c>
      <c r="O146" s="3">
        <f>IFERROR(P146/$P$167,0)</f>
        <v>0</v>
      </c>
      <c r="P146" s="4">
        <f>$E$142</f>
        <v>0</v>
      </c>
      <c r="Q146" s="3">
        <f>IFERROR(R146/$R$167,0)</f>
        <v>0</v>
      </c>
      <c r="R146" s="4">
        <f>$F$142</f>
        <v>0</v>
      </c>
      <c r="T146" t="s">
        <f>$A$142</f>
        <v>128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0</v>
      </c>
      <c r="AC146" s="3">
        <f>IFERROR(AD146/$V146,0)</f>
        <v>0</v>
      </c>
      <c r="AD146" s="4">
        <f>$F$142</f>
        <v>0</v>
      </c>
    </row>
    <row r="147" spans="1:30" ht="13.23529411764706">
      <c r="A147" t="s">
        <v>133</v>
      </c>
      <c r="B147" s="4">
        <v>677100000</v>
      </c>
      <c r="C147" s="4">
        <v>597200000</v>
      </c>
      <c r="D147" s="4">
        <v>536600000</v>
      </c>
      <c r="E147" s="4">
        <v>555300000</v>
      </c>
      <c r="F147" s="4">
        <v>503400000</v>
      </c>
      <c r="H147" t="s">
        <f>$A$143</f>
        <v>129</v>
      </c>
      <c r="I147" s="3">
        <f>IFERROR(J147/$J$167,0)</f>
        <v>0</v>
      </c>
      <c r="J147" s="4">
        <f>$B$143</f>
        <v>0</v>
      </c>
      <c r="K147" s="3">
        <f>IFERROR(L147/$L$167,0)</f>
        <v>0</v>
      </c>
      <c r="L147" s="4">
        <f>$C$143</f>
        <v>0</v>
      </c>
      <c r="M147" s="3">
        <f>IFERROR(N147/$N$167,0)</f>
        <v>0</v>
      </c>
      <c r="N147" s="4">
        <f>$D$143</f>
        <v>0</v>
      </c>
      <c r="O147" s="3">
        <f>IFERROR(P147/$P$167,0)</f>
        <v>0</v>
      </c>
      <c r="P147" s="4">
        <f>$E$143</f>
        <v>0</v>
      </c>
      <c r="Q147" s="3">
        <f>IFERROR(R147/$R$167,0)</f>
        <v>0</v>
      </c>
      <c r="R147" s="4">
        <f>$F$143</f>
        <v>0</v>
      </c>
      <c r="T147" t="s">
        <f>$A$143</f>
        <v>129</v>
      </c>
      <c r="U147" s="3">
        <f>IFERROR(V147/$V147,0)</f>
        <v>0</v>
      </c>
      <c r="V147" s="4">
        <f>$B$143</f>
        <v>0</v>
      </c>
      <c r="W147" s="3">
        <f>IFERROR(X147/$V147,0)</f>
        <v>0</v>
      </c>
      <c r="X147" s="4">
        <f>$C$143</f>
        <v>0</v>
      </c>
      <c r="Y147" s="3">
        <f>IFERROR(Z147/$V147,0)</f>
        <v>0</v>
      </c>
      <c r="Z147" s="4">
        <f>$D$143</f>
        <v>0</v>
      </c>
      <c r="AA147" s="3">
        <f>IFERROR(AB147/$V147,0)</f>
        <v>0</v>
      </c>
      <c r="AB147" s="4">
        <f>$E$143</f>
        <v>0</v>
      </c>
      <c r="AC147" s="3">
        <f>IFERROR(AD147/$V147,0)</f>
        <v>0</v>
      </c>
      <c r="AD147" s="4">
        <f>$F$143</f>
        <v>0</v>
      </c>
    </row>
    <row r="148" spans="1:30" ht="13.23529411764706">
      <c r="A148" t="s">
        <v>134</v>
      </c>
      <c r="B148" s="4">
        <v>843800000</v>
      </c>
      <c r="C148" s="4">
        <v>774100000</v>
      </c>
      <c r="D148" s="4">
        <v>1660000000</v>
      </c>
      <c r="E148" s="4">
        <v>1640000000</v>
      </c>
      <c r="F148" s="4">
        <v>1500000000</v>
      </c>
      <c r="H148" t="s">
        <f>$A$144</f>
        <v>130</v>
      </c>
      <c r="I148" s="3">
        <f>IFERROR(J148/$J$167,0)</f>
        <v>0.11852040816326531</v>
      </c>
      <c r="J148" s="4">
        <f>$B$144</f>
        <v>464600000</v>
      </c>
      <c r="K148" s="3">
        <f>IFERROR(L148/$L$167,0)</f>
        <v>0.12066502463054189</v>
      </c>
      <c r="L148" s="4">
        <f>$C$144</f>
        <v>489900000</v>
      </c>
      <c r="M148" s="3">
        <f>IFERROR(N148/$N$167,0)</f>
        <v>0.11506849315068493</v>
      </c>
      <c r="N148" s="4">
        <f>$D$144</f>
        <v>504000000</v>
      </c>
      <c r="O148" s="3">
        <f>IFERROR(P148/$P$167,0)</f>
        <v>0.1062839248434238</v>
      </c>
      <c r="P148" s="4">
        <f>$E$144</f>
        <v>509100000</v>
      </c>
      <c r="Q148" s="3">
        <f>IFERROR(R148/$R$167,0)</f>
        <v>0.089463955637707954</v>
      </c>
      <c r="R148" s="4">
        <f>$F$144</f>
        <v>484000000</v>
      </c>
      <c r="T148" t="s">
        <f>$A$144</f>
        <v>130</v>
      </c>
      <c r="U148" s="3">
        <f>IFERROR(V148/$V148,0)</f>
        <v>1</v>
      </c>
      <c r="V148" s="4">
        <f>$B$144</f>
        <v>464600000</v>
      </c>
      <c r="W148" s="3">
        <f>IFERROR(X148/$V148,0)</f>
        <v>1.0544554455445545</v>
      </c>
      <c r="X148" s="4">
        <f>$C$144</f>
        <v>489900000</v>
      </c>
      <c r="Y148" s="3">
        <f>IFERROR(Z148/$V148,0)</f>
        <v>1.0848041325871718</v>
      </c>
      <c r="Z148" s="4">
        <f>$D$144</f>
        <v>504000000</v>
      </c>
      <c r="AA148" s="3">
        <f>IFERROR(AB148/$V148,0)</f>
        <v>1.0957813172621611</v>
      </c>
      <c r="AB148" s="4">
        <f>$E$144</f>
        <v>509100000</v>
      </c>
      <c r="AC148" s="3">
        <f>IFERROR(AD148/$V148,0)</f>
        <v>1.0417563495479982</v>
      </c>
      <c r="AD148" s="4">
        <f>$F$144</f>
        <v>484000000</v>
      </c>
    </row>
    <row r="149" spans="1:30" ht="13.23529411764706">
      <c r="A149" t="s">
        <v>135</v>
      </c>
      <c r="B149" s="4">
        <v>843800000</v>
      </c>
      <c r="C149" s="4">
        <v>774100000</v>
      </c>
      <c r="D149" s="4">
        <v>1660000000</v>
      </c>
      <c r="E149" s="4">
        <v>1640000000</v>
      </c>
      <c r="F149" s="4">
        <v>1500000000</v>
      </c>
      <c r="H149" t="s">
        <f>$A$145</f>
        <v>131</v>
      </c>
      <c r="I149" s="3">
        <f>IFERROR(J149/$J$167,0)</f>
        <v>0.6071428571428571</v>
      </c>
      <c r="J149" s="4">
        <f>$B$145</f>
        <v>2380000000</v>
      </c>
      <c r="K149" s="3">
        <f>IFERROR(L149/$L$167,0)</f>
        <v>0.63300492610837444</v>
      </c>
      <c r="L149" s="4">
        <f>$C$145</f>
        <v>2570000000</v>
      </c>
      <c r="M149" s="3">
        <f>IFERROR(N149/$N$167,0)</f>
        <v>0.33789954337899542</v>
      </c>
      <c r="N149" s="4">
        <f>$D$145</f>
        <v>1480000000</v>
      </c>
      <c r="O149" s="3">
        <f>IFERROR(P149/$P$167,0)</f>
        <v>0.33402922755741127</v>
      </c>
      <c r="P149" s="4">
        <f>$E$145</f>
        <v>1600000000</v>
      </c>
      <c r="Q149" s="3">
        <f>IFERROR(R149/$R$167,0)</f>
        <v>0.31608133086876156</v>
      </c>
      <c r="R149" s="4">
        <f>$F$145</f>
        <v>1710000000</v>
      </c>
      <c r="T149" t="s">
        <f>$A$145</f>
        <v>131</v>
      </c>
      <c r="U149" s="3">
        <f>IFERROR(V149/$V149,0)</f>
        <v>1</v>
      </c>
      <c r="V149" s="4">
        <f>$B$145</f>
        <v>2380000000</v>
      </c>
      <c r="W149" s="3">
        <f>IFERROR(X149/$V149,0)</f>
        <v>1.0798319327731092</v>
      </c>
      <c r="X149" s="4">
        <f>$C$145</f>
        <v>2570000000</v>
      </c>
      <c r="Y149" s="3">
        <f>IFERROR(Z149/$V149,0)</f>
        <v>0.62184873949579833</v>
      </c>
      <c r="Z149" s="4">
        <f>$D$145</f>
        <v>1480000000</v>
      </c>
      <c r="AA149" s="3">
        <f>IFERROR(AB149/$V149,0)</f>
        <v>0.67226890756302526</v>
      </c>
      <c r="AB149" s="4">
        <f>$E$145</f>
        <v>1600000000</v>
      </c>
      <c r="AC149" s="3">
        <f>IFERROR(AD149/$V149,0)</f>
        <v>0.71848739495798319</v>
      </c>
      <c r="AD149" s="4">
        <f>$F$145</f>
        <v>1710000000</v>
      </c>
    </row>
    <row r="150" spans="1:30" ht="13.23529411764706">
      <c r="A150" t="s">
        <v>136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H150" t="s">
        <f>$A$146</f>
        <v>132</v>
      </c>
      <c r="I150" s="3">
        <f>IFERROR(J150/$J$167,0)</f>
        <v>0.78061224489795922</v>
      </c>
      <c r="J150" s="4">
        <f>$B$146</f>
        <v>3060000000</v>
      </c>
      <c r="K150" s="3">
        <f>IFERROR(L150/$L$167,0)</f>
        <v>0.78078817733990158</v>
      </c>
      <c r="L150" s="4">
        <f>$C$146</f>
        <v>3170000000</v>
      </c>
      <c r="M150" s="3">
        <f>IFERROR(N150/$N$167,0)</f>
        <v>0.46118721461187212</v>
      </c>
      <c r="N150" s="4">
        <f>$D$146</f>
        <v>2020000000</v>
      </c>
      <c r="O150" s="3">
        <f>IFERROR(P150/$P$167,0)</f>
        <v>0.45093945720250522</v>
      </c>
      <c r="P150" s="4">
        <f>$E$146</f>
        <v>2160000000</v>
      </c>
      <c r="Q150" s="3">
        <f>IFERROR(R150/$R$167,0)</f>
        <v>0.41035120147874304</v>
      </c>
      <c r="R150" s="4">
        <f>$F$146</f>
        <v>2220000000</v>
      </c>
      <c r="T150" t="s">
        <f>$A$146</f>
        <v>132</v>
      </c>
      <c r="U150" s="3">
        <f>IFERROR(V150/$V150,0)</f>
        <v>1</v>
      </c>
      <c r="V150" s="4">
        <f>$B$146</f>
        <v>3060000000</v>
      </c>
      <c r="W150" s="3">
        <f>IFERROR(X150/$V150,0)</f>
        <v>1.0359477124183007</v>
      </c>
      <c r="X150" s="4">
        <f>$C$146</f>
        <v>3170000000</v>
      </c>
      <c r="Y150" s="3">
        <f>IFERROR(Z150/$V150,0)</f>
        <v>0.66013071895424835</v>
      </c>
      <c r="Z150" s="4">
        <f>$D$146</f>
        <v>2020000000</v>
      </c>
      <c r="AA150" s="3">
        <f>IFERROR(AB150/$V150,0)</f>
        <v>0.70588235294117652</v>
      </c>
      <c r="AB150" s="4">
        <f>$E$146</f>
        <v>2160000000</v>
      </c>
      <c r="AC150" s="3">
        <f>IFERROR(AD150/$V150,0)</f>
        <v>0.72549019607843135</v>
      </c>
      <c r="AD150" s="4">
        <f>$F$146</f>
        <v>2220000000</v>
      </c>
    </row>
    <row r="151" spans="1:30" ht="13.23529411764706">
      <c r="A151" t="s">
        <v>137</v>
      </c>
      <c r="B151" s="4">
        <v>9250000000</v>
      </c>
      <c r="C151" s="4">
        <v>9910000000</v>
      </c>
      <c r="D151" s="4">
        <v>10340000000</v>
      </c>
      <c r="E151" s="4">
        <v>11200000000</v>
      </c>
      <c r="F151" s="4">
        <v>11800000000</v>
      </c>
      <c r="H151" t="s">
        <f>$A$147</f>
        <v>133</v>
      </c>
      <c r="I151" s="3">
        <f>IFERROR(J151/$J$167,0)</f>
        <v>0.1727295918367347</v>
      </c>
      <c r="J151" s="4">
        <f>$B$147</f>
        <v>677100000</v>
      </c>
      <c r="K151" s="3">
        <f>IFERROR(L151/$L$167,0)</f>
        <v>0.14709359605911332</v>
      </c>
      <c r="L151" s="4">
        <f>$C$147</f>
        <v>597200000</v>
      </c>
      <c r="M151" s="3">
        <f>IFERROR(N151/$N$167,0)</f>
        <v>0.12251141552511416</v>
      </c>
      <c r="N151" s="4">
        <f>$D$147</f>
        <v>536600000</v>
      </c>
      <c r="O151" s="3">
        <f>IFERROR(P151/$P$167,0)</f>
        <v>0.11592901878914405</v>
      </c>
      <c r="P151" s="4">
        <f>$E$147</f>
        <v>555300000</v>
      </c>
      <c r="Q151" s="3">
        <f>IFERROR(R151/$R$167,0)</f>
        <v>0.09304990757855823</v>
      </c>
      <c r="R151" s="4">
        <f>$F$147</f>
        <v>503400000</v>
      </c>
      <c r="T151" t="s">
        <f>$A$147</f>
        <v>133</v>
      </c>
      <c r="U151" s="3">
        <f>IFERROR(V151/$V151,0)</f>
        <v>1</v>
      </c>
      <c r="V151" s="4">
        <f>$B$147</f>
        <v>677100000</v>
      </c>
      <c r="W151" s="3">
        <f>IFERROR(X151/$V151,0)</f>
        <v>0.88199675084920992</v>
      </c>
      <c r="X151" s="4">
        <f>$C$147</f>
        <v>597200000</v>
      </c>
      <c r="Y151" s="3">
        <f>IFERROR(Z151/$V151,0)</f>
        <v>0.79249741544823515</v>
      </c>
      <c r="Z151" s="4">
        <f>$D$147</f>
        <v>536600000</v>
      </c>
      <c r="AA151" s="3">
        <f>IFERROR(AB151/$V151,0)</f>
        <v>0.82011519716437753</v>
      </c>
      <c r="AB151" s="4">
        <f>$E$147</f>
        <v>555300000</v>
      </c>
      <c r="AC151" s="3">
        <f>IFERROR(AD151/$V151,0)</f>
        <v>0.74346477625166152</v>
      </c>
      <c r="AD151" s="4">
        <f>$F$147</f>
        <v>503400000</v>
      </c>
    </row>
    <row r="152" spans="1:30" ht="13.23529411764706">
      <c r="A152" t="s">
        <v>138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134</v>
      </c>
      <c r="I152" s="3">
        <f>IFERROR(J152/$J$167,0)</f>
        <v>0.21525510204081633</v>
      </c>
      <c r="J152" s="4">
        <f>$B$148</f>
        <v>843800000</v>
      </c>
      <c r="K152" s="3">
        <f>IFERROR(L152/$L$167,0)</f>
        <v>0.19066502463054188</v>
      </c>
      <c r="L152" s="4">
        <f>$C$148</f>
        <v>774100000</v>
      </c>
      <c r="M152" s="3">
        <f>IFERROR(N152/$N$167,0)</f>
        <v>0.37899543378995432</v>
      </c>
      <c r="N152" s="4">
        <f>$D$148</f>
        <v>1660000000</v>
      </c>
      <c r="O152" s="3">
        <f>IFERROR(P152/$P$167,0)</f>
        <v>0.34237995824634654</v>
      </c>
      <c r="P152" s="4">
        <f>$E$148</f>
        <v>1640000000</v>
      </c>
      <c r="Q152" s="3">
        <f>IFERROR(R152/$R$167,0)</f>
        <v>0.27726432532347506</v>
      </c>
      <c r="R152" s="4">
        <f>$F$148</f>
        <v>1500000000</v>
      </c>
      <c r="T152" t="s">
        <f>$A$148</f>
        <v>134</v>
      </c>
      <c r="U152" s="3">
        <f>IFERROR(V152/$V152,0)</f>
        <v>1</v>
      </c>
      <c r="V152" s="4">
        <f>$B$148</f>
        <v>843800000</v>
      </c>
      <c r="W152" s="3">
        <f>IFERROR(X152/$V152,0)</f>
        <v>0.91739748755629291</v>
      </c>
      <c r="X152" s="4">
        <f>$C$148</f>
        <v>774100000</v>
      </c>
      <c r="Y152" s="3">
        <f>IFERROR(Z152/$V152,0)</f>
        <v>1.9672908272102394</v>
      </c>
      <c r="Z152" s="4">
        <f>$D$148</f>
        <v>1660000000</v>
      </c>
      <c r="AA152" s="3">
        <f>IFERROR(AB152/$V152,0)</f>
        <v>1.9435885280872245</v>
      </c>
      <c r="AB152" s="4">
        <f>$E$148</f>
        <v>1640000000</v>
      </c>
      <c r="AC152" s="3">
        <f>IFERROR(AD152/$V152,0)</f>
        <v>1.7776724342261199</v>
      </c>
      <c r="AD152" s="4">
        <f>$F$148</f>
        <v>1500000000</v>
      </c>
    </row>
    <row r="153" spans="1:30" ht="13.23529411764706">
      <c r="A153" t="s">
        <v>139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135</v>
      </c>
      <c r="I153" s="3">
        <f>IFERROR(J153/$J$167,0)</f>
        <v>0.21525510204081633</v>
      </c>
      <c r="J153" s="4">
        <f>$B$149</f>
        <v>843800000</v>
      </c>
      <c r="K153" s="3">
        <f>IFERROR(L153/$L$167,0)</f>
        <v>0.19066502463054188</v>
      </c>
      <c r="L153" s="4">
        <f>$C$149</f>
        <v>774100000</v>
      </c>
      <c r="M153" s="3">
        <f>IFERROR(N153/$N$167,0)</f>
        <v>0.37899543378995432</v>
      </c>
      <c r="N153" s="4">
        <f>$D$149</f>
        <v>1660000000</v>
      </c>
      <c r="O153" s="3">
        <f>IFERROR(P153/$P$167,0)</f>
        <v>0.34237995824634654</v>
      </c>
      <c r="P153" s="4">
        <f>$E$149</f>
        <v>1640000000</v>
      </c>
      <c r="Q153" s="3">
        <f>IFERROR(R153/$R$167,0)</f>
        <v>0.27726432532347506</v>
      </c>
      <c r="R153" s="4">
        <f>$F$149</f>
        <v>1500000000</v>
      </c>
      <c r="T153" t="s">
        <f>$A$149</f>
        <v>135</v>
      </c>
      <c r="U153" s="3">
        <f>IFERROR(V153/$V153,0)</f>
        <v>1</v>
      </c>
      <c r="V153" s="4">
        <f>$B$149</f>
        <v>843800000</v>
      </c>
      <c r="W153" s="3">
        <f>IFERROR(X153/$V153,0)</f>
        <v>0.91739748755629291</v>
      </c>
      <c r="X153" s="4">
        <f>$C$149</f>
        <v>774100000</v>
      </c>
      <c r="Y153" s="3">
        <f>IFERROR(Z153/$V153,0)</f>
        <v>1.9672908272102394</v>
      </c>
      <c r="Z153" s="4">
        <f>$D$149</f>
        <v>1660000000</v>
      </c>
      <c r="AA153" s="3">
        <f>IFERROR(AB153/$V153,0)</f>
        <v>1.9435885280872245</v>
      </c>
      <c r="AB153" s="4">
        <f>$E$149</f>
        <v>1640000000</v>
      </c>
      <c r="AC153" s="3">
        <f>IFERROR(AD153/$V153,0)</f>
        <v>1.7776724342261199</v>
      </c>
      <c r="AD153" s="4">
        <f>$F$149</f>
        <v>1500000000</v>
      </c>
    </row>
    <row r="154" spans="1:30" ht="13.23529411764706">
      <c r="A154" t="s">
        <v>140</v>
      </c>
      <c r="B154" s="4">
        <v>200000000</v>
      </c>
      <c r="C154" s="4">
        <v>200000000</v>
      </c>
      <c r="D154" s="4">
        <v>200000000</v>
      </c>
      <c r="E154" s="4">
        <v>200000000</v>
      </c>
      <c r="F154" s="4">
        <v>200000000</v>
      </c>
      <c r="H154" t="s">
        <f>$A$150</f>
        <v>136</v>
      </c>
      <c r="I154" s="3">
        <f>IFERROR(J154/$J$167,0)</f>
        <v>0</v>
      </c>
      <c r="J154" s="4">
        <f>$B$150</f>
        <v>0</v>
      </c>
      <c r="K154" s="3">
        <f>IFERROR(L154/$L$167,0)</f>
        <v>0</v>
      </c>
      <c r="L154" s="4">
        <f>$C$150</f>
        <v>0</v>
      </c>
      <c r="M154" s="3">
        <f>IFERROR(N154/$N$167,0)</f>
        <v>0</v>
      </c>
      <c r="N154" s="4">
        <f>$D$150</f>
        <v>0</v>
      </c>
      <c r="O154" s="3">
        <f>IFERROR(P154/$P$167,0)</f>
        <v>0</v>
      </c>
      <c r="P154" s="4">
        <f>$E$150</f>
        <v>0</v>
      </c>
      <c r="Q154" s="3">
        <f>IFERROR(R154/$R$167,0)</f>
        <v>0</v>
      </c>
      <c r="R154" s="4">
        <f>$F$150</f>
        <v>0</v>
      </c>
      <c r="T154" t="s">
        <f>$A$150</f>
        <v>136</v>
      </c>
      <c r="U154" s="3">
        <f>IFERROR(V154/$V154,0)</f>
        <v>0</v>
      </c>
      <c r="V154" s="4">
        <f>$B$150</f>
        <v>0</v>
      </c>
      <c r="W154" s="3">
        <f>IFERROR(X154/$V154,0)</f>
        <v>0</v>
      </c>
      <c r="X154" s="4">
        <f>$C$150</f>
        <v>0</v>
      </c>
      <c r="Y154" s="3">
        <f>IFERROR(Z154/$V154,0)</f>
        <v>0</v>
      </c>
      <c r="Z154" s="4">
        <f>$D$150</f>
        <v>0</v>
      </c>
      <c r="AA154" s="3">
        <f>IFERROR(AB154/$V154,0)</f>
        <v>0</v>
      </c>
      <c r="AB154" s="4">
        <f>$E$150</f>
        <v>0</v>
      </c>
      <c r="AC154" s="3">
        <f>IFERROR(AD154/$V154,0)</f>
        <v>0</v>
      </c>
      <c r="AD154" s="4">
        <f>$F$150</f>
        <v>0</v>
      </c>
    </row>
    <row r="155" spans="1:30" ht="13.23529411764706">
      <c r="A155" t="s">
        <v>141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137</v>
      </c>
      <c r="I155" s="3">
        <f>IFERROR(J155/$J$167,0)</f>
        <v>2.3596938775510203</v>
      </c>
      <c r="J155" s="4">
        <f>$B$151</f>
        <v>9250000000</v>
      </c>
      <c r="K155" s="3">
        <f>IFERROR(L155/$L$167,0)</f>
        <v>2.4408866995073892</v>
      </c>
      <c r="L155" s="4">
        <f>$C$151</f>
        <v>9910000000</v>
      </c>
      <c r="M155" s="3">
        <f>IFERROR(N155/$N$167,0)</f>
        <v>2.3607305936073057</v>
      </c>
      <c r="N155" s="4">
        <f>$D$151</f>
        <v>10340000000</v>
      </c>
      <c r="O155" s="3">
        <f>IFERROR(P155/$P$167,0)</f>
        <v>2.3382045929018789</v>
      </c>
      <c r="P155" s="4">
        <f>$E$151</f>
        <v>11200000000</v>
      </c>
      <c r="Q155" s="3">
        <f>IFERROR(R155/$R$167,0)</f>
        <v>2.1811460258780038</v>
      </c>
      <c r="R155" s="4">
        <f>$F$151</f>
        <v>11800000000</v>
      </c>
      <c r="T155" t="s">
        <f>$A$151</f>
        <v>137</v>
      </c>
      <c r="U155" s="3">
        <f>IFERROR(V155/$V155,0)</f>
        <v>1</v>
      </c>
      <c r="V155" s="4">
        <f>$B$151</f>
        <v>9250000000</v>
      </c>
      <c r="W155" s="3">
        <f>IFERROR(X155/$V155,0)</f>
        <v>1.0713513513513513</v>
      </c>
      <c r="X155" s="4">
        <f>$C$151</f>
        <v>9910000000</v>
      </c>
      <c r="Y155" s="3">
        <f>IFERROR(Z155/$V155,0)</f>
        <v>1.1178378378378377</v>
      </c>
      <c r="Z155" s="4">
        <f>$D$151</f>
        <v>10340000000</v>
      </c>
      <c r="AA155" s="3">
        <f>IFERROR(AB155/$V155,0)</f>
        <v>1.2108108108108109</v>
      </c>
      <c r="AB155" s="4">
        <f>$E$151</f>
        <v>11200000000</v>
      </c>
      <c r="AC155" s="3">
        <f>IFERROR(AD155/$V155,0)</f>
        <v>1.2756756756756757</v>
      </c>
      <c r="AD155" s="4">
        <f>$F$151</f>
        <v>11800000000</v>
      </c>
    </row>
    <row r="156" spans="1:30" ht="13.23529411764706">
      <c r="A156" t="s">
        <v>142</v>
      </c>
      <c r="B156" s="4">
        <v>200000000</v>
      </c>
      <c r="C156" s="4">
        <v>200000000</v>
      </c>
      <c r="D156" s="4">
        <v>200000000</v>
      </c>
      <c r="E156" s="4">
        <v>200000000</v>
      </c>
      <c r="F156" s="4">
        <v>200000000</v>
      </c>
      <c r="H156" t="s">
        <f>$A$153</f>
        <v>139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139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30" ht="13.23529411764706">
      <c r="A157" t="s">
        <v>143</v>
      </c>
      <c r="B157" s="4">
        <v>3720000000</v>
      </c>
      <c r="C157" s="4">
        <v>3860000000</v>
      </c>
      <c r="D157" s="4">
        <v>4179999999.9999995</v>
      </c>
      <c r="E157" s="4">
        <v>4590000000</v>
      </c>
      <c r="F157" s="4">
        <v>5210000000</v>
      </c>
      <c r="H157" t="s">
        <f>$A$154</f>
        <v>140</v>
      </c>
      <c r="I157" s="3">
        <f>IFERROR(J157/$J$167,0)</f>
        <v>0.051020408163265307</v>
      </c>
      <c r="J157" s="4">
        <f>$B$154</f>
        <v>200000000</v>
      </c>
      <c r="K157" s="3">
        <f>IFERROR(L157/$L$167,0)</f>
        <v>0.049261083743842374</v>
      </c>
      <c r="L157" s="4">
        <f>$C$154</f>
        <v>200000000</v>
      </c>
      <c r="M157" s="3">
        <f>IFERROR(N157/$N$167,0)</f>
        <v>0.045662100456621002</v>
      </c>
      <c r="N157" s="4">
        <f>$D$154</f>
        <v>200000000</v>
      </c>
      <c r="O157" s="3">
        <f>IFERROR(P157/$P$167,0)</f>
        <v>0.041753653444676408</v>
      </c>
      <c r="P157" s="4">
        <f>$E$154</f>
        <v>200000000</v>
      </c>
      <c r="Q157" s="3">
        <f>IFERROR(R157/$R$167,0)</f>
        <v>0.036968576709796676</v>
      </c>
      <c r="R157" s="4">
        <f>$F$154</f>
        <v>200000000</v>
      </c>
      <c r="T157" t="s">
        <f>$A$154</f>
        <v>140</v>
      </c>
      <c r="U157" s="3">
        <f>IFERROR(V157/$V157,0)</f>
        <v>1</v>
      </c>
      <c r="V157" s="4">
        <f>$B$154</f>
        <v>200000000</v>
      </c>
      <c r="W157" s="3">
        <f>IFERROR(X157/$V157,0)</f>
        <v>1</v>
      </c>
      <c r="X157" s="4">
        <f>$C$154</f>
        <v>200000000</v>
      </c>
      <c r="Y157" s="3">
        <f>IFERROR(Z157/$V157,0)</f>
        <v>1</v>
      </c>
      <c r="Z157" s="4">
        <f>$D$154</f>
        <v>200000000</v>
      </c>
      <c r="AA157" s="3">
        <f>IFERROR(AB157/$V157,0)</f>
        <v>1</v>
      </c>
      <c r="AB157" s="4">
        <f>$E$154</f>
        <v>200000000</v>
      </c>
      <c r="AC157" s="3">
        <f>IFERROR(AD157/$V157,0)</f>
        <v>1</v>
      </c>
      <c r="AD157" s="4">
        <f>$F$154</f>
        <v>200000000</v>
      </c>
    </row>
    <row r="158" spans="1:30" ht="13.23529411764706">
      <c r="A158" t="s">
        <v>144</v>
      </c>
      <c r="B158" s="4">
        <v>1100000</v>
      </c>
      <c r="C158" s="4">
        <v>2300000</v>
      </c>
      <c r="D158" s="4">
        <v>2300000</v>
      </c>
      <c r="E158" s="4">
        <v>2400000</v>
      </c>
      <c r="F158" s="4">
        <v>2500000</v>
      </c>
      <c r="H158" t="s">
        <f>$A$155</f>
        <v>141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</v>
      </c>
      <c r="R158" s="4">
        <f>$F$155</f>
        <v>0</v>
      </c>
      <c r="T158" t="s">
        <f>$A$155</f>
        <v>141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30" ht="13.23529411764706">
      <c r="A159" t="s">
        <v>145</v>
      </c>
      <c r="B159" s="4">
        <v>2069999999.9999998</v>
      </c>
      <c r="C159" s="4">
        <v>2180000000</v>
      </c>
      <c r="D159" s="4">
        <v>2350000000</v>
      </c>
      <c r="E159" s="4">
        <v>2550000000</v>
      </c>
      <c r="F159" s="4">
        <v>2770000000</v>
      </c>
      <c r="H159" t="s">
        <f>$A$156</f>
        <v>142</v>
      </c>
      <c r="I159" s="3">
        <f>IFERROR(J159/$J$167,0)</f>
        <v>0.051020408163265307</v>
      </c>
      <c r="J159" s="4">
        <f>$B$156</f>
        <v>200000000</v>
      </c>
      <c r="K159" s="3">
        <f>IFERROR(L159/$L$167,0)</f>
        <v>0.049261083743842374</v>
      </c>
      <c r="L159" s="4">
        <f>$C$156</f>
        <v>200000000</v>
      </c>
      <c r="M159" s="3">
        <f>IFERROR(N159/$N$167,0)</f>
        <v>0.045662100456621002</v>
      </c>
      <c r="N159" s="4">
        <f>$D$156</f>
        <v>200000000</v>
      </c>
      <c r="O159" s="3">
        <f>IFERROR(P159/$P$167,0)</f>
        <v>0.041753653444676408</v>
      </c>
      <c r="P159" s="4">
        <f>$E$156</f>
        <v>200000000</v>
      </c>
      <c r="Q159" s="3">
        <f>IFERROR(R159/$R$167,0)</f>
        <v>0.036968576709796676</v>
      </c>
      <c r="R159" s="4">
        <f>$F$156</f>
        <v>200000000</v>
      </c>
      <c r="T159" t="s">
        <f>$A$156</f>
        <v>142</v>
      </c>
      <c r="U159" s="3">
        <f>IFERROR(V159/$V159,0)</f>
        <v>1</v>
      </c>
      <c r="V159" s="4">
        <f>$B$156</f>
        <v>200000000</v>
      </c>
      <c r="W159" s="3">
        <f>IFERROR(X159/$V159,0)</f>
        <v>1</v>
      </c>
      <c r="X159" s="4">
        <f>$C$156</f>
        <v>200000000</v>
      </c>
      <c r="Y159" s="3">
        <f>IFERROR(Z159/$V159,0)</f>
        <v>1</v>
      </c>
      <c r="Z159" s="4">
        <f>$D$156</f>
        <v>200000000</v>
      </c>
      <c r="AA159" s="3">
        <f>IFERROR(AB159/$V159,0)</f>
        <v>1</v>
      </c>
      <c r="AB159" s="4">
        <f>$E$156</f>
        <v>200000000</v>
      </c>
      <c r="AC159" s="3">
        <f>IFERROR(AD159/$V159,0)</f>
        <v>1</v>
      </c>
      <c r="AD159" s="4">
        <f>$F$156</f>
        <v>200000000</v>
      </c>
    </row>
    <row r="160" spans="1:30" ht="13.23529411764706">
      <c r="A160" t="s">
        <v>146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144</v>
      </c>
      <c r="I160" s="3">
        <f>IFERROR(J160/$J$167,0)</f>
        <v>0.00028061224489795919</v>
      </c>
      <c r="J160" s="4">
        <f>$B$158</f>
        <v>1100000</v>
      </c>
      <c r="K160" s="3">
        <f>IFERROR(L160/$L$167,0)</f>
        <v>0.00056650246305418731</v>
      </c>
      <c r="L160" s="4">
        <f>$C$158</f>
        <v>2300000</v>
      </c>
      <c r="M160" s="3">
        <f>IFERROR(N160/$N$167,0)</f>
        <v>0.00052511415525114151</v>
      </c>
      <c r="N160" s="4">
        <f>$D$158</f>
        <v>2300000</v>
      </c>
      <c r="O160" s="3">
        <f>IFERROR(P160/$P$167,0)</f>
        <v>0.00050104384133611694</v>
      </c>
      <c r="P160" s="4">
        <f>$E$158</f>
        <v>2400000</v>
      </c>
      <c r="Q160" s="3">
        <f>IFERROR(R160/$R$167,0)</f>
        <v>0.0004621072088724584</v>
      </c>
      <c r="R160" s="4">
        <f>$F$158</f>
        <v>2500000</v>
      </c>
      <c r="T160" t="s">
        <f>$A$158</f>
        <v>144</v>
      </c>
      <c r="U160" s="3">
        <f>IFERROR(V160/$V160,0)</f>
        <v>1</v>
      </c>
      <c r="V160" s="4">
        <f>$B$158</f>
        <v>1100000</v>
      </c>
      <c r="W160" s="3">
        <f>IFERROR(X160/$V160,0)</f>
        <v>2.0909090909090908</v>
      </c>
      <c r="X160" s="4">
        <f>$C$158</f>
        <v>2300000</v>
      </c>
      <c r="Y160" s="3">
        <f>IFERROR(Z160/$V160,0)</f>
        <v>2.0909090909090908</v>
      </c>
      <c r="Z160" s="4">
        <f>$D$158</f>
        <v>2300000</v>
      </c>
      <c r="AA160" s="3">
        <f>IFERROR(AB160/$V160,0)</f>
        <v>2.1818181818181817</v>
      </c>
      <c r="AB160" s="4">
        <f>$E$158</f>
        <v>2400000</v>
      </c>
      <c r="AC160" s="3">
        <f>IFERROR(AD160/$V160,0)</f>
        <v>2.2727272727272729</v>
      </c>
      <c r="AD160" s="4">
        <f>$F$158</f>
        <v>2500000</v>
      </c>
    </row>
    <row r="161" spans="1:30" ht="13.23529411764706">
      <c r="A161" t="s">
        <v>147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H161" t="s">
        <f>$A$159</f>
        <v>145</v>
      </c>
      <c r="I161" s="3">
        <f>IFERROR(J161/$J$167,0)</f>
        <v>0.52806122448979587</v>
      </c>
      <c r="J161" s="4">
        <f>$B$159</f>
        <v>2069999999.9999998</v>
      </c>
      <c r="K161" s="3">
        <f>IFERROR(L161/$L$167,0)</f>
        <v>0.53694581280788178</v>
      </c>
      <c r="L161" s="4">
        <f>$C$159</f>
        <v>2180000000</v>
      </c>
      <c r="M161" s="3">
        <f>IFERROR(N161/$N$167,0)</f>
        <v>0.5365296803652968</v>
      </c>
      <c r="N161" s="4">
        <f>$D$159</f>
        <v>2350000000</v>
      </c>
      <c r="O161" s="3">
        <f>IFERROR(P161/$P$167,0)</f>
        <v>0.53235908141962418</v>
      </c>
      <c r="P161" s="4">
        <f>$E$159</f>
        <v>2550000000</v>
      </c>
      <c r="Q161" s="3">
        <f>IFERROR(R161/$R$167,0)</f>
        <v>0.51201478743068396</v>
      </c>
      <c r="R161" s="4">
        <f>$F$159</f>
        <v>2770000000</v>
      </c>
      <c r="T161" t="s">
        <f>$A$159</f>
        <v>145</v>
      </c>
      <c r="U161" s="3">
        <f>IFERROR(V161/$V161,0)</f>
        <v>1</v>
      </c>
      <c r="V161" s="4">
        <f>$B$159</f>
        <v>2069999999.9999998</v>
      </c>
      <c r="W161" s="3">
        <f>IFERROR(X161/$V161,0)</f>
        <v>1.0531400966183575</v>
      </c>
      <c r="X161" s="4">
        <f>$C$159</f>
        <v>2180000000</v>
      </c>
      <c r="Y161" s="3">
        <f>IFERROR(Z161/$V161,0)</f>
        <v>1.1352657004830919</v>
      </c>
      <c r="Z161" s="4">
        <f>$D$159</f>
        <v>2350000000</v>
      </c>
      <c r="AA161" s="3">
        <f>IFERROR(AB161/$V161,0)</f>
        <v>1.2318840579710146</v>
      </c>
      <c r="AB161" s="4">
        <f>$E$159</f>
        <v>2550000000</v>
      </c>
      <c r="AC161" s="3">
        <f>IFERROR(AD161/$V161,0)</f>
        <v>1.3381642512077296</v>
      </c>
      <c r="AD161" s="4">
        <f>$F$159</f>
        <v>2770000000</v>
      </c>
    </row>
    <row r="162" spans="1:30" ht="13.23529411764706">
      <c r="A162" t="s">
        <v>148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148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148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30" ht="13.23529411764706">
      <c r="A163" t="s">
        <v>149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149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149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30" ht="13.23529411764706">
      <c r="A164" t="s">
        <v>150</v>
      </c>
      <c r="B164" s="4">
        <v>0</v>
      </c>
      <c r="C164" s="4">
        <v>0</v>
      </c>
      <c r="D164" s="4">
        <v>0</v>
      </c>
      <c r="E164" s="4">
        <v>-9800000</v>
      </c>
      <c r="F164" s="4">
        <v>-10000000</v>
      </c>
      <c r="H164" t="s">
        <f>$A$165</f>
        <v>151</v>
      </c>
      <c r="I164" s="3">
        <f>IFERROR(J164/$J$167,0)</f>
        <v>0</v>
      </c>
      <c r="J164" s="4">
        <f>$B$165</f>
        <v>0</v>
      </c>
      <c r="K164" s="3">
        <f>IFERROR(L164/$L$167,0)</f>
        <v>0</v>
      </c>
      <c r="L164" s="4">
        <f>$C$165</f>
        <v>0</v>
      </c>
      <c r="M164" s="3">
        <f>IFERROR(N164/$N$167,0)</f>
        <v>0</v>
      </c>
      <c r="N164" s="4">
        <f>$D$165</f>
        <v>0</v>
      </c>
      <c r="O164" s="3">
        <f>IFERROR(P164/$P$167,0)</f>
        <v>0</v>
      </c>
      <c r="P164" s="4">
        <f>$E$165</f>
        <v>0</v>
      </c>
      <c r="Q164" s="3">
        <f>IFERROR(R164/$R$167,0)</f>
        <v>0</v>
      </c>
      <c r="R164" s="4">
        <f>$F$165</f>
        <v>0</v>
      </c>
      <c r="T164" t="s">
        <f>$A$165</f>
        <v>151</v>
      </c>
      <c r="U164" s="3">
        <f>IFERROR(V164/$V164,0)</f>
        <v>0</v>
      </c>
      <c r="V164" s="4">
        <f>$B$165</f>
        <v>0</v>
      </c>
      <c r="W164" s="3">
        <f>IFERROR(X164/$V164,0)</f>
        <v>0</v>
      </c>
      <c r="X164" s="4">
        <f>$C$165</f>
        <v>0</v>
      </c>
      <c r="Y164" s="3">
        <f>IFERROR(Z164/$V164,0)</f>
        <v>0</v>
      </c>
      <c r="Z164" s="4">
        <f>$D$165</f>
        <v>0</v>
      </c>
      <c r="AA164" s="3">
        <f>IFERROR(AB164/$V164,0)</f>
        <v>0</v>
      </c>
      <c r="AB164" s="4">
        <f>$E$165</f>
        <v>0</v>
      </c>
      <c r="AC164" s="3">
        <f>IFERROR(AD164/$V164,0)</f>
        <v>0</v>
      </c>
      <c r="AD164" s="4">
        <f>$F$165</f>
        <v>0</v>
      </c>
    </row>
    <row r="165" spans="1:30" ht="13.23529411764706">
      <c r="A165" t="s">
        <v>151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H165" t="s">
        <f>$A$167</f>
        <v>154</v>
      </c>
      <c r="I165" s="3">
        <f>IFERROR(J165/$J$167,0)</f>
        <v>0</v>
      </c>
      <c r="J165" s="4">
        <f>$B$167</f>
        <v>0</v>
      </c>
      <c r="K165" s="3">
        <f>IFERROR(L165/$L$167,0)</f>
        <v>0</v>
      </c>
      <c r="L165" s="4">
        <f>$C$167</f>
        <v>0</v>
      </c>
      <c r="M165" s="3">
        <f>IFERROR(N165/$N$167,0)</f>
        <v>0</v>
      </c>
      <c r="N165" s="4">
        <f>$D$167</f>
        <v>0</v>
      </c>
      <c r="O165" s="3">
        <f>IFERROR(P165/$P$167,0)</f>
        <v>0</v>
      </c>
      <c r="P165" s="4">
        <f>$E$167</f>
        <v>0</v>
      </c>
      <c r="Q165" s="3">
        <f>IFERROR(R165/$R$167,0)</f>
        <v>0</v>
      </c>
      <c r="R165" s="4">
        <f>$F$167</f>
        <v>0</v>
      </c>
      <c r="T165" t="s">
        <f>$A$167</f>
        <v>154</v>
      </c>
      <c r="U165" s="3">
        <f>IFERROR(V165/$V165,0)</f>
        <v>0</v>
      </c>
      <c r="V165" s="4">
        <f>$B$167</f>
        <v>0</v>
      </c>
      <c r="W165" s="3">
        <f>IFERROR(X165/$V165,0)</f>
        <v>0</v>
      </c>
      <c r="X165" s="4">
        <f>$C$167</f>
        <v>0</v>
      </c>
      <c r="Y165" s="3">
        <f>IFERROR(Z165/$V165,0)</f>
        <v>0</v>
      </c>
      <c r="Z165" s="4">
        <f>$D$167</f>
        <v>0</v>
      </c>
      <c r="AA165" s="3">
        <f>IFERROR(AB165/$V165,0)</f>
        <v>0</v>
      </c>
      <c r="AB165" s="4">
        <f>$E$167</f>
        <v>0</v>
      </c>
      <c r="AC165" s="3">
        <f>IFERROR(AD165/$V165,0)</f>
        <v>0</v>
      </c>
      <c r="AD165" s="4">
        <f>$F$167</f>
        <v>0</v>
      </c>
    </row>
    <row r="166" spans="1:30" ht="13.23529411764706">
      <c r="A166" t="s">
        <v>152</v>
      </c>
      <c r="B166" s="4">
        <v>3920000000</v>
      </c>
      <c r="C166" s="4">
        <v>4059999999.9999995</v>
      </c>
      <c r="D166" s="4">
        <v>4380000000</v>
      </c>
      <c r="E166" s="4">
        <v>4790000000</v>
      </c>
      <c r="F166" s="4">
        <v>5410000000</v>
      </c>
      <c r="H166" t="s">
        <f>$A$168</f>
        <v>153</v>
      </c>
      <c r="I166" s="3">
        <f>IFERROR(J166/$J$167,0)</f>
        <v>0</v>
      </c>
      <c r="J166" s="4">
        <f>$B$168</f>
        <v>0</v>
      </c>
      <c r="K166" s="3">
        <f>IFERROR(L166/$L$167,0)</f>
        <v>0</v>
      </c>
      <c r="L166" s="4">
        <f>$C$168</f>
        <v>0</v>
      </c>
      <c r="M166" s="3">
        <f>IFERROR(N166/$N$167,0)</f>
        <v>0</v>
      </c>
      <c r="N166" s="4">
        <f>$D$168</f>
        <v>0</v>
      </c>
      <c r="O166" s="3">
        <f>IFERROR(P166/$P$167,0)</f>
        <v>0</v>
      </c>
      <c r="P166" s="4">
        <f>$E$168</f>
        <v>0</v>
      </c>
      <c r="Q166" s="3">
        <f>IFERROR(R166/$R$167,0)</f>
        <v>0</v>
      </c>
      <c r="R166" s="4">
        <f>$F$168</f>
        <v>0</v>
      </c>
      <c r="T166" t="s">
        <f>$A$168</f>
        <v>153</v>
      </c>
      <c r="U166" s="3">
        <f>IFERROR(V166/$V166,0)</f>
        <v>0</v>
      </c>
      <c r="V166" s="4">
        <f>$B$168</f>
        <v>0</v>
      </c>
      <c r="W166" s="3">
        <f>IFERROR(X166/$V166,0)</f>
        <v>0</v>
      </c>
      <c r="X166" s="4">
        <f>$C$168</f>
        <v>0</v>
      </c>
      <c r="Y166" s="3">
        <f>IFERROR(Z166/$V166,0)</f>
        <v>0</v>
      </c>
      <c r="Z166" s="4">
        <f>$D$168</f>
        <v>0</v>
      </c>
      <c r="AA166" s="3">
        <f>IFERROR(AB166/$V166,0)</f>
        <v>0</v>
      </c>
      <c r="AB166" s="4">
        <f>$E$168</f>
        <v>0</v>
      </c>
      <c r="AC166" s="3">
        <f>IFERROR(AD166/$V166,0)</f>
        <v>0</v>
      </c>
      <c r="AD166" s="4">
        <f>$F$168</f>
        <v>0</v>
      </c>
    </row>
    <row r="167" spans="1:30" ht="13.23529411764706">
      <c r="A167" t="s">
        <v>154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H167" t="s">
        <f>$A$169</f>
        <v>155</v>
      </c>
      <c r="I167" s="3">
        <f>IFERROR(J167/$J$167,0)</f>
        <v>1</v>
      </c>
      <c r="J167" s="4">
        <f>$B$169</f>
        <v>3920000000</v>
      </c>
      <c r="K167" s="3">
        <f>IFERROR(L167/$L$167,0)</f>
        <v>1</v>
      </c>
      <c r="L167" s="4">
        <f>$C$169</f>
        <v>4059999999.9999995</v>
      </c>
      <c r="M167" s="3">
        <f>IFERROR(N167/$N$167,0)</f>
        <v>1</v>
      </c>
      <c r="N167" s="4">
        <f>$D$169</f>
        <v>4380000000</v>
      </c>
      <c r="O167" s="3">
        <f>IFERROR(P167/$P$167,0)</f>
        <v>1</v>
      </c>
      <c r="P167" s="4">
        <f>$E$169</f>
        <v>4790000000</v>
      </c>
      <c r="Q167" s="3">
        <f>IFERROR(R167/$R$167,0)</f>
        <v>1</v>
      </c>
      <c r="R167" s="4">
        <f>$F$169</f>
        <v>5410000000</v>
      </c>
      <c r="T167" t="s">
        <f>$A$169</f>
        <v>155</v>
      </c>
      <c r="U167" s="3">
        <f>IFERROR(V167/$V167,0)</f>
        <v>1</v>
      </c>
      <c r="V167" s="4">
        <f>$B$169</f>
        <v>3920000000</v>
      </c>
      <c r="W167" s="3">
        <f>IFERROR(X167/$V167,0)</f>
        <v>1.0357142857142856</v>
      </c>
      <c r="X167" s="4">
        <f>$C$169</f>
        <v>4059999999.9999995</v>
      </c>
      <c r="Y167" s="3">
        <f>IFERROR(Z167/$V167,0)</f>
        <v>1.1173469387755102</v>
      </c>
      <c r="Z167" s="4">
        <f>$D$169</f>
        <v>4380000000</v>
      </c>
      <c r="AA167" s="3">
        <f>IFERROR(AB167/$V167,0)</f>
        <v>1.221938775510204</v>
      </c>
      <c r="AB167" s="4">
        <f>$E$169</f>
        <v>4790000000</v>
      </c>
      <c r="AC167" s="3">
        <f>IFERROR(AD167/$V167,0)</f>
        <v>1.3801020408163265</v>
      </c>
      <c r="AD167" s="4">
        <f>$F$169</f>
        <v>5410000000</v>
      </c>
    </row>
    <row r="168" spans="1:30" ht="13.23529411764706">
      <c r="A168" t="s">
        <v>153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</row>
    <row r="169" spans="1:30" ht="13.23529411764706">
      <c r="A169" t="s">
        <v>155</v>
      </c>
      <c r="B169" s="4">
        <v>3920000000</v>
      </c>
      <c r="C169" s="4">
        <v>4059999999.9999995</v>
      </c>
      <c r="D169" s="4">
        <v>4380000000</v>
      </c>
      <c r="E169" s="4">
        <v>4790000000</v>
      </c>
      <c r="F169" s="4">
        <v>5410000000</v>
      </c>
    </row>
    <row r="170" spans="1:30" ht="13.23529411764706">
      <c r="A170" t="s">
        <v>156</v>
      </c>
      <c r="B170" s="4">
        <v>13170000000</v>
      </c>
      <c r="C170" s="4">
        <v>13970000000</v>
      </c>
      <c r="D170" s="4">
        <v>14720000000</v>
      </c>
      <c r="E170" s="4">
        <v>15980000000</v>
      </c>
      <c r="F170" s="4">
        <v>17200000000</v>
      </c>
    </row>
    <row r="177" spans="1:30" ht="13.23529411764706">
      <c r="H177" s="2" t="s">
        <v>158</v>
      </c>
      <c r="I177" s="9">
        <v>2015</v>
      </c>
      <c r="J177" s="9">
        <f>$B$90</f>
        <v>2015</v>
      </c>
      <c r="K177" s="9">
        <v>2016</v>
      </c>
      <c r="L177" s="9">
        <f>$C$90</f>
        <v>2016</v>
      </c>
      <c r="M177" s="9">
        <v>2017</v>
      </c>
      <c r="N177" s="9">
        <f>$D$90</f>
        <v>2017</v>
      </c>
      <c r="O177" s="9">
        <v>2018</v>
      </c>
      <c r="P177" s="9">
        <f>$E$90</f>
        <v>2018</v>
      </c>
      <c r="Q177" s="9">
        <v>2019</v>
      </c>
      <c r="R177" s="9">
        <f>$F$90</f>
        <v>2019</v>
      </c>
      <c r="T177" s="2" t="s">
        <v>159</v>
      </c>
      <c r="U177" s="9">
        <v>2015</v>
      </c>
      <c r="V177" s="9">
        <f>$B$90</f>
        <v>2015</v>
      </c>
      <c r="W177" s="9">
        <v>2016</v>
      </c>
      <c r="X177" s="9">
        <f>$C$90</f>
        <v>2016</v>
      </c>
      <c r="Y177" s="9">
        <v>2017</v>
      </c>
      <c r="Z177" s="9">
        <f>$D$90</f>
        <v>2017</v>
      </c>
      <c r="AA177" s="9">
        <v>2018</v>
      </c>
      <c r="AB177" s="9">
        <f>$E$90</f>
        <v>2018</v>
      </c>
      <c r="AC177" s="9">
        <v>2019</v>
      </c>
      <c r="AD177" s="9">
        <f>$F$90</f>
        <v>2019</v>
      </c>
    </row>
    <row r="178" spans="1:30" ht="13.23529411764706">
      <c r="A178" t="s">
        <v>157</v>
      </c>
      <c r="B178">
        <v>2015</v>
      </c>
      <c r="C178">
        <v>2016</v>
      </c>
      <c r="D178">
        <v>2017</v>
      </c>
      <c r="E178">
        <v>2018</v>
      </c>
      <c r="F178">
        <v>2019</v>
      </c>
      <c r="H178" t="s">
        <f>A27</f>
        <v>14</v>
      </c>
      <c r="I178" s="3">
        <f>IFERROR(J178/$J$178,0)</f>
        <v>1</v>
      </c>
      <c r="J178" s="4">
        <f>B27</f>
        <v>3250000000</v>
      </c>
      <c r="K178" s="3">
        <f>IFERROR(L178/$L$178,0)</f>
        <v>1</v>
      </c>
      <c r="L178" s="4">
        <f>C27</f>
        <v>3320000000</v>
      </c>
      <c r="M178" s="3">
        <f>IFERROR(N178/$N$178,0)</f>
        <v>1</v>
      </c>
      <c r="N178" s="4">
        <f>D27</f>
        <v>3380000000</v>
      </c>
      <c r="O178" s="3">
        <f>IFERROR(P178/$P$178,0)</f>
        <v>1</v>
      </c>
      <c r="P178" s="4">
        <f>E27</f>
        <v>3530000000</v>
      </c>
      <c r="Q178" s="3">
        <f>IFERROR(R178/$R$178,0)</f>
        <v>1</v>
      </c>
      <c r="R178" s="4">
        <f>F27</f>
        <v>3650000000</v>
      </c>
      <c r="T178" t="s">
        <f>A27</f>
        <v>14</v>
      </c>
      <c r="U178" s="3">
        <f>IFERROR(V178/$V178,0)</f>
        <v>1</v>
      </c>
      <c r="V178" s="4">
        <f>B27</f>
        <v>3250000000</v>
      </c>
      <c r="W178" s="3">
        <f>IFERROR(X178/$V178,0)</f>
        <v>1.0215384615384615</v>
      </c>
      <c r="X178" s="4">
        <f>C27</f>
        <v>3320000000</v>
      </c>
      <c r="Y178" s="3">
        <f>IFERROR(Z178/$V178,0)</f>
        <v>1.04</v>
      </c>
      <c r="Z178" s="4">
        <f>D27</f>
        <v>3380000000</v>
      </c>
      <c r="AA178" s="3">
        <f>IFERROR(AB178/$V178,0)</f>
        <v>1.0861538461538462</v>
      </c>
      <c r="AB178" s="4">
        <f>E27</f>
        <v>3530000000</v>
      </c>
      <c r="AC178" s="3">
        <f>IFERROR(AD178/$V178,0)</f>
        <v>1.1230769230769231</v>
      </c>
      <c r="AD178" s="4">
        <f>F27</f>
        <v>3650000000</v>
      </c>
    </row>
    <row r="179" spans="1:30" ht="13.23529411764706">
      <c r="A179" t="s">
        <v>160</v>
      </c>
      <c r="B179" s="4">
        <v>388400000</v>
      </c>
      <c r="C179" s="4">
        <v>381700000</v>
      </c>
      <c r="D179" s="4">
        <v>467500000</v>
      </c>
      <c r="E179" s="4">
        <v>522299999.99999994</v>
      </c>
      <c r="F179" s="4">
        <v>567400000</v>
      </c>
      <c r="H179" t="s">
        <f>A178</f>
        <v>157</v>
      </c>
      <c r="I179" s="3">
        <f>IFERROR(J179/$J$178,0)</f>
        <v>6.1999999999999999e-07</v>
      </c>
      <c r="J179" s="4">
        <f>B178</f>
        <v>2015</v>
      </c>
      <c r="K179" s="3">
        <f>IFERROR(L179/$L$178,0)</f>
        <v>6.0722891566265055e-07</v>
      </c>
      <c r="L179" s="4">
        <f>C178</f>
        <v>2016</v>
      </c>
      <c r="M179" s="3">
        <f>IFERROR(N179/$N$178,0)</f>
        <v>5.9674556213017746e-07</v>
      </c>
      <c r="N179" s="4">
        <f>D178</f>
        <v>2017</v>
      </c>
      <c r="O179" s="3">
        <f>IFERROR(P179/$P$178,0)</f>
        <v>5.7167138810198302e-07</v>
      </c>
      <c r="P179" s="4">
        <f>E178</f>
        <v>2018</v>
      </c>
      <c r="Q179" s="3">
        <f>IFERROR(R179/$R$178,0)</f>
        <v>9.3135162404439446e-12</v>
      </c>
      <c r="R179" s="4">
        <f>F28</f>
        <v>0.0339943342776204</v>
      </c>
      <c r="T179" t="s">
        <f>A178</f>
        <v>157</v>
      </c>
      <c r="U179" s="3">
        <f>IFERROR(V179/$V179,0)</f>
        <v>1</v>
      </c>
      <c r="V179" s="4">
        <f>B178</f>
        <v>2015</v>
      </c>
      <c r="W179" s="3">
        <f>IFERROR(X179/$V179,0)</f>
        <v>1.0004962779156328</v>
      </c>
      <c r="X179" s="4">
        <f>C178</f>
        <v>2016</v>
      </c>
      <c r="Y179" s="3">
        <f>IFERROR(Z179/$V179,0)</f>
        <v>1.0009925558312656</v>
      </c>
      <c r="Z179" s="4">
        <f>D178</f>
        <v>2017</v>
      </c>
      <c r="AA179" s="3">
        <f>IFERROR(AB179/$V179,0)</f>
        <v>1.0014888337468983</v>
      </c>
      <c r="AB179" s="4">
        <f>E178</f>
        <v>2018</v>
      </c>
      <c r="AC179" s="3">
        <f>IFERROR(AD179/$V179,0)</f>
        <v>1.6870637358620545e-05</v>
      </c>
      <c r="AD179" s="4">
        <f>F28</f>
        <v>0.0339943342776204</v>
      </c>
    </row>
    <row r="180" spans="1:30" ht="13.23529411764706">
      <c r="A180" t="s">
        <v>54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H180" t="s">
        <f>A179</f>
        <v>160</v>
      </c>
      <c r="I180" s="3">
        <f>IFERROR(J180/$J$178,0)</f>
        <v>0.1195076923076923</v>
      </c>
      <c r="J180" s="4">
        <f>B179</f>
        <v>388400000</v>
      </c>
      <c r="K180" s="3">
        <f>IFERROR(L180/$L$178,0)</f>
        <v>0.11496987951807229</v>
      </c>
      <c r="L180" s="4">
        <f>C179</f>
        <v>381700000</v>
      </c>
      <c r="M180" s="3">
        <f>IFERROR(N180/$N$178,0)</f>
        <v>0.13831360946745563</v>
      </c>
      <c r="N180" s="4">
        <f>D179</f>
        <v>467500000</v>
      </c>
      <c r="O180" s="3">
        <f>IFERROR(P180/$P$178,0)</f>
        <v>0.14796033994334276</v>
      </c>
      <c r="P180" s="4">
        <f>E179</f>
        <v>522299999.99999994</v>
      </c>
      <c r="Q180" s="3">
        <f>IFERROR(R180/$R$178,0)</f>
        <v>0.75616438356164384</v>
      </c>
      <c r="R180" s="4">
        <f>F29</f>
        <v>2760000000</v>
      </c>
      <c r="T180" t="s">
        <f>A179</f>
        <v>160</v>
      </c>
      <c r="U180" s="3">
        <f>IFERROR(V180/$V180,0)</f>
        <v>1</v>
      </c>
      <c r="V180" s="4">
        <f>B179</f>
        <v>388400000</v>
      </c>
      <c r="W180" s="3">
        <f>IFERROR(X180/$V180,0)</f>
        <v>0.98274974253347069</v>
      </c>
      <c r="X180" s="4">
        <f>C179</f>
        <v>381700000</v>
      </c>
      <c r="Y180" s="3">
        <f>IFERROR(Z180/$V180,0)</f>
        <v>1.2036560247167869</v>
      </c>
      <c r="Z180" s="4">
        <f>D179</f>
        <v>467500000</v>
      </c>
      <c r="AA180" s="3">
        <f>IFERROR(AB180/$V180,0)</f>
        <v>1.3447476828012357</v>
      </c>
      <c r="AB180" s="4">
        <f>E179</f>
        <v>522299999.99999994</v>
      </c>
      <c r="AC180" s="3">
        <f>IFERROR(AD180/$V180,0)</f>
        <v>7.106076210092688</v>
      </c>
      <c r="AD180" s="4">
        <f>F29</f>
        <v>2760000000</v>
      </c>
    </row>
    <row r="181" spans="1:30" ht="13.23529411764706">
      <c r="A181" t="s">
        <v>161</v>
      </c>
      <c r="B181" s="4">
        <v>413700000</v>
      </c>
      <c r="C181" s="4">
        <v>411600000</v>
      </c>
      <c r="D181" s="4">
        <v>461800000</v>
      </c>
      <c r="E181" s="4">
        <v>517500000</v>
      </c>
      <c r="F181" s="4">
        <v>567200000</v>
      </c>
      <c r="H181" t="s">
        <f>A180</f>
        <v>54</v>
      </c>
      <c r="I181" s="3">
        <f>IFERROR(J181/$J$178,0)</f>
        <v>0</v>
      </c>
      <c r="J181" s="4">
        <f>B180</f>
        <v>0</v>
      </c>
      <c r="K181" s="3">
        <f>IFERROR(L181/$L$178,0)</f>
        <v>0</v>
      </c>
      <c r="L181" s="4">
        <f>C180</f>
        <v>0</v>
      </c>
      <c r="M181" s="3">
        <f>IFERROR(N181/$N$178,0)</f>
        <v>0</v>
      </c>
      <c r="N181" s="4">
        <f>D180</f>
        <v>0</v>
      </c>
      <c r="O181" s="3">
        <f>IFERROR(P181/$P$178,0)</f>
        <v>0</v>
      </c>
      <c r="P181" s="4">
        <f>E180</f>
        <v>0</v>
      </c>
      <c r="Q181" s="3">
        <f>IFERROR(R181/$R$178,0)</f>
        <v>0.59999999999999998</v>
      </c>
      <c r="R181" s="4">
        <f>F30</f>
        <v>2190000000</v>
      </c>
      <c r="T181" t="s">
        <f>A180</f>
        <v>54</v>
      </c>
      <c r="U181" s="3">
        <f>IFERROR(V181/$V181,0)</f>
        <v>0</v>
      </c>
      <c r="V181" s="4">
        <f>B180</f>
        <v>0</v>
      </c>
      <c r="W181" s="3">
        <f>IFERROR(X181/$V181,0)</f>
        <v>0</v>
      </c>
      <c r="X181" s="4">
        <f>C180</f>
        <v>0</v>
      </c>
      <c r="Y181" s="3">
        <f>IFERROR(Z181/$V181,0)</f>
        <v>0</v>
      </c>
      <c r="Z181" s="4">
        <f>D180</f>
        <v>0</v>
      </c>
      <c r="AA181" s="3">
        <f>IFERROR(AB181/$V181,0)</f>
        <v>0</v>
      </c>
      <c r="AB181" s="4">
        <f>E180</f>
        <v>0</v>
      </c>
      <c r="AC181" s="3">
        <f>IFERROR(AD181/$V181,0)</f>
        <v>0</v>
      </c>
      <c r="AD181" s="4">
        <f>F30</f>
        <v>2190000000</v>
      </c>
    </row>
    <row r="182" spans="1:30" ht="13.23529411764706">
      <c r="A182" t="s">
        <v>162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H182" t="s">
        <f>A181</f>
        <v>161</v>
      </c>
      <c r="I182" s="3">
        <f>IFERROR(J182/$J$178,0)</f>
        <v>0.1272923076923077</v>
      </c>
      <c r="J182" s="4">
        <f>B181</f>
        <v>413700000</v>
      </c>
      <c r="K182" s="3">
        <f>IFERROR(L182/$L$178,0)</f>
        <v>0.12397590361445783</v>
      </c>
      <c r="L182" s="4">
        <f>C181</f>
        <v>411600000</v>
      </c>
      <c r="M182" s="3">
        <f>IFERROR(N182/$N$178,0)</f>
        <v>0.13662721893491125</v>
      </c>
      <c r="N182" s="4">
        <f>D181</f>
        <v>461800000</v>
      </c>
      <c r="O182" s="3">
        <f>IFERROR(P182/$P$178,0)</f>
        <v>0.14660056657223797</v>
      </c>
      <c r="P182" s="4">
        <f>E181</f>
        <v>517500000</v>
      </c>
      <c r="Q182" s="3">
        <f>IFERROR(R182/$R$178,0)</f>
        <v>0.1553972602739726</v>
      </c>
      <c r="R182" s="4">
        <f>F31</f>
        <v>567200000</v>
      </c>
      <c r="T182" t="s">
        <f>A181</f>
        <v>161</v>
      </c>
      <c r="U182" s="3">
        <f>IFERROR(V182/$V182,0)</f>
        <v>1</v>
      </c>
      <c r="V182" s="4">
        <f>B181</f>
        <v>413700000</v>
      </c>
      <c r="W182" s="3">
        <f>IFERROR(X182/$V182,0)</f>
        <v>0.99492385786802029</v>
      </c>
      <c r="X182" s="4">
        <f>C181</f>
        <v>411600000</v>
      </c>
      <c r="Y182" s="3">
        <f>IFERROR(Z182/$V182,0)</f>
        <v>1.1162678269277253</v>
      </c>
      <c r="Z182" s="4">
        <f>D181</f>
        <v>461800000</v>
      </c>
      <c r="AA182" s="3">
        <f>IFERROR(AB182/$V182,0)</f>
        <v>1.2509064539521393</v>
      </c>
      <c r="AB182" s="4">
        <f>E181</f>
        <v>517500000</v>
      </c>
      <c r="AC182" s="3">
        <f>IFERROR(AD182/$V182,0)</f>
        <v>1.3710418177423254</v>
      </c>
      <c r="AD182" s="4">
        <f>F31</f>
        <v>567200000</v>
      </c>
    </row>
    <row r="183" spans="1:30" ht="13.23529411764706">
      <c r="A183" t="s">
        <v>163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H183" t="s">
        <f>A182</f>
        <v>162</v>
      </c>
      <c r="I183" s="3">
        <f>IFERROR(J183/$J$178,0)</f>
        <v>0</v>
      </c>
      <c r="J183" s="4">
        <f>B182</f>
        <v>0</v>
      </c>
      <c r="K183" s="3">
        <f>IFERROR(L183/$L$178,0)</f>
        <v>0</v>
      </c>
      <c r="L183" s="4">
        <f>C182</f>
        <v>0</v>
      </c>
      <c r="M183" s="3">
        <f>IFERROR(N183/$N$178,0)</f>
        <v>0</v>
      </c>
      <c r="N183" s="4">
        <f>D182</f>
        <v>0</v>
      </c>
      <c r="O183" s="3">
        <f>IFERROR(P183/$P$178,0)</f>
        <v>0</v>
      </c>
      <c r="P183" s="4">
        <f>E182</f>
        <v>0</v>
      </c>
      <c r="Q183" s="3">
        <f>IFERROR(R183/$R$178,0)</f>
        <v>0</v>
      </c>
      <c r="R183" s="4">
        <f>F32</f>
        <v>0</v>
      </c>
      <c r="T183" t="s">
        <f>A182</f>
        <v>162</v>
      </c>
      <c r="U183" s="3">
        <f>IFERROR(V183/$V183,0)</f>
        <v>0</v>
      </c>
      <c r="V183" s="4">
        <f>B182</f>
        <v>0</v>
      </c>
      <c r="W183" s="3">
        <f>IFERROR(X183/$V183,0)</f>
        <v>0</v>
      </c>
      <c r="X183" s="4">
        <f>C182</f>
        <v>0</v>
      </c>
      <c r="Y183" s="3">
        <f>IFERROR(Z183/$V183,0)</f>
        <v>0</v>
      </c>
      <c r="Z183" s="4">
        <f>D182</f>
        <v>0</v>
      </c>
      <c r="AA183" s="3">
        <f>IFERROR(AB183/$V183,0)</f>
        <v>0</v>
      </c>
      <c r="AB183" s="4">
        <f>E182</f>
        <v>0</v>
      </c>
      <c r="AC183" s="3">
        <f>IFERROR(AD183/$V183,0)</f>
        <v>0</v>
      </c>
      <c r="AD183" s="4">
        <f>F32</f>
        <v>0</v>
      </c>
    </row>
    <row r="184" spans="1:30" ht="13.23529411764706">
      <c r="A184" t="s">
        <v>164</v>
      </c>
      <c r="B184" s="4">
        <v>94600000</v>
      </c>
      <c r="C184" s="4">
        <v>187000000</v>
      </c>
      <c r="D184" s="4">
        <v>221300000</v>
      </c>
      <c r="E184" s="4">
        <v>122900000</v>
      </c>
      <c r="F184" s="4">
        <v>109400000</v>
      </c>
      <c r="H184" t="s">
        <f>A183</f>
        <v>163</v>
      </c>
      <c r="I184" s="3">
        <f>IFERROR(J184/$J$178,0)</f>
        <v>0</v>
      </c>
      <c r="J184" s="4">
        <f>B183</f>
        <v>0</v>
      </c>
      <c r="K184" s="3">
        <f>IFERROR(L184/$L$178,0)</f>
        <v>0</v>
      </c>
      <c r="L184" s="4">
        <f>C183</f>
        <v>0</v>
      </c>
      <c r="M184" s="3">
        <f>IFERROR(N184/$N$178,0)</f>
        <v>0</v>
      </c>
      <c r="N184" s="4">
        <f>D183</f>
        <v>0</v>
      </c>
      <c r="O184" s="3">
        <f>IFERROR(P184/$P$178,0)</f>
        <v>0</v>
      </c>
      <c r="P184" s="4">
        <f>E183</f>
        <v>0</v>
      </c>
      <c r="Q184" s="3">
        <f>IFERROR(R184/$R$178,0)</f>
        <v>0</v>
      </c>
      <c r="R184" s="4">
        <f>F33</f>
        <v>0</v>
      </c>
      <c r="T184" t="s">
        <f>A183</f>
        <v>163</v>
      </c>
      <c r="U184" s="3">
        <f>IFERROR(V184/$V184,0)</f>
        <v>0</v>
      </c>
      <c r="V184" s="4">
        <f>B183</f>
        <v>0</v>
      </c>
      <c r="W184" s="3">
        <f>IFERROR(X184/$V184,0)</f>
        <v>0</v>
      </c>
      <c r="X184" s="4">
        <f>C183</f>
        <v>0</v>
      </c>
      <c r="Y184" s="3">
        <f>IFERROR(Z184/$V184,0)</f>
        <v>0</v>
      </c>
      <c r="Z184" s="4">
        <f>D183</f>
        <v>0</v>
      </c>
      <c r="AA184" s="3">
        <f>IFERROR(AB184/$V184,0)</f>
        <v>0</v>
      </c>
      <c r="AB184" s="4">
        <f>E183</f>
        <v>0</v>
      </c>
      <c r="AC184" s="3">
        <f>IFERROR(AD184/$V184,0)</f>
        <v>0</v>
      </c>
      <c r="AD184" s="4">
        <f>F33</f>
        <v>0</v>
      </c>
    </row>
    <row r="185" spans="1:30" ht="13.23529411764706">
      <c r="A185" t="s">
        <v>131</v>
      </c>
      <c r="B185" s="4">
        <v>94600000</v>
      </c>
      <c r="C185" s="4">
        <v>187000000</v>
      </c>
      <c r="D185" s="4">
        <v>221300000</v>
      </c>
      <c r="E185" s="4">
        <v>122900000</v>
      </c>
      <c r="F185" s="4">
        <v>109400000</v>
      </c>
      <c r="H185" t="s">
        <f>A184</f>
        <v>164</v>
      </c>
      <c r="I185" s="3">
        <f>IFERROR(J185/$J$178,0)</f>
        <v>0.029107692307692307</v>
      </c>
      <c r="J185" s="4">
        <f>B184</f>
        <v>94600000</v>
      </c>
      <c r="K185" s="3">
        <f>IFERROR(L185/$L$178,0)</f>
        <v>0.056325301204819274</v>
      </c>
      <c r="L185" s="4">
        <f>C184</f>
        <v>187000000</v>
      </c>
      <c r="M185" s="3">
        <f>IFERROR(N185/$N$178,0)</f>
        <v>0.06547337278106509</v>
      </c>
      <c r="N185" s="4">
        <f>D184</f>
        <v>221300000</v>
      </c>
      <c r="O185" s="3">
        <f>IFERROR(P185/$P$178,0)</f>
        <v>0.034815864022662887</v>
      </c>
      <c r="P185" s="4">
        <f>E184</f>
        <v>122900000</v>
      </c>
      <c r="Q185" s="3">
        <f>IFERROR(R185/$R$178,0)</f>
        <v>0</v>
      </c>
      <c r="R185" s="4">
        <f>F34</f>
        <v>0</v>
      </c>
      <c r="T185" t="s">
        <f>A184</f>
        <v>164</v>
      </c>
      <c r="U185" s="3">
        <f>IFERROR(V185/$V185,0)</f>
        <v>1</v>
      </c>
      <c r="V185" s="4">
        <f>B184</f>
        <v>94600000</v>
      </c>
      <c r="W185" s="3">
        <f>IFERROR(X185/$V185,0)</f>
        <v>1.9767441860465116</v>
      </c>
      <c r="X185" s="4">
        <f>C184</f>
        <v>187000000</v>
      </c>
      <c r="Y185" s="3">
        <f>IFERROR(Z185/$V185,0)</f>
        <v>2.3393234672304439</v>
      </c>
      <c r="Z185" s="4">
        <f>D184</f>
        <v>221300000</v>
      </c>
      <c r="AA185" s="3">
        <f>IFERROR(AB185/$V185,0)</f>
        <v>1.2991543340380549</v>
      </c>
      <c r="AB185" s="4">
        <f>E184</f>
        <v>122900000</v>
      </c>
      <c r="AC185" s="3">
        <f>IFERROR(AD185/$V185,0)</f>
        <v>0</v>
      </c>
      <c r="AD185" s="4">
        <f>F34</f>
        <v>0</v>
      </c>
    </row>
    <row r="186" spans="1:30" ht="13.23529411764706">
      <c r="A186" t="s">
        <v>165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H186" t="s">
        <f>A185</f>
        <v>131</v>
      </c>
      <c r="I186" s="3">
        <f>IFERROR(J186/$J$178,0)</f>
        <v>0.029107692307692307</v>
      </c>
      <c r="J186" s="4">
        <f>B185</f>
        <v>94600000</v>
      </c>
      <c r="K186" s="3">
        <f>IFERROR(L186/$L$178,0)</f>
        <v>0.056325301204819274</v>
      </c>
      <c r="L186" s="4">
        <f>C185</f>
        <v>187000000</v>
      </c>
      <c r="M186" s="3">
        <f>IFERROR(N186/$N$178,0)</f>
        <v>0.06547337278106509</v>
      </c>
      <c r="N186" s="4">
        <f>D185</f>
        <v>221300000</v>
      </c>
      <c r="O186" s="3">
        <f>IFERROR(P186/$P$178,0)</f>
        <v>0.034815864022662887</v>
      </c>
      <c r="P186" s="4">
        <f>E185</f>
        <v>122900000</v>
      </c>
      <c r="Q186" s="3">
        <f>IFERROR(R186/$R$178,0)</f>
        <v>0.24342465753424658</v>
      </c>
      <c r="R186" s="4">
        <f>F35</f>
        <v>888500000</v>
      </c>
      <c r="T186" t="s">
        <f>A185</f>
        <v>131</v>
      </c>
      <c r="U186" s="3">
        <f>IFERROR(V186/$V186,0)</f>
        <v>1</v>
      </c>
      <c r="V186" s="4">
        <f>B185</f>
        <v>94600000</v>
      </c>
      <c r="W186" s="3">
        <f>IFERROR(X186/$V186,0)</f>
        <v>1.9767441860465116</v>
      </c>
      <c r="X186" s="4">
        <f>C185</f>
        <v>187000000</v>
      </c>
      <c r="Y186" s="3">
        <f>IFERROR(Z186/$V186,0)</f>
        <v>2.3393234672304439</v>
      </c>
      <c r="Z186" s="4">
        <f>D185</f>
        <v>221300000</v>
      </c>
      <c r="AA186" s="3">
        <f>IFERROR(AB186/$V186,0)</f>
        <v>1.2991543340380549</v>
      </c>
      <c r="AB186" s="4">
        <f>E185</f>
        <v>122900000</v>
      </c>
      <c r="AC186" s="3">
        <f>IFERROR(AD186/$V186,0)</f>
        <v>9.3921775898520092</v>
      </c>
      <c r="AD186" s="4">
        <f>F35</f>
        <v>888500000</v>
      </c>
    </row>
    <row r="187" spans="1:30" ht="13.23529411764706">
      <c r="A187" t="s">
        <v>166</v>
      </c>
      <c r="B187" s="4">
        <v>102300000</v>
      </c>
      <c r="C187" s="4">
        <v>28800000</v>
      </c>
      <c r="D187" s="4">
        <v>-11900000</v>
      </c>
      <c r="E187" s="4">
        <v>-54300000</v>
      </c>
      <c r="F187" s="4">
        <v>-45600000</v>
      </c>
      <c r="H187" t="s">
        <f>A186</f>
        <v>165</v>
      </c>
      <c r="I187" s="3">
        <f>IFERROR(J187/$J$178,0)</f>
        <v>0</v>
      </c>
      <c r="J187" s="4">
        <f>B186</f>
        <v>0</v>
      </c>
      <c r="K187" s="3">
        <f>IFERROR(L187/$L$178,0)</f>
        <v>0</v>
      </c>
      <c r="L187" s="4">
        <f>C186</f>
        <v>0</v>
      </c>
      <c r="M187" s="3">
        <f>IFERROR(N187/$N$178,0)</f>
        <v>0</v>
      </c>
      <c r="N187" s="4">
        <f>D186</f>
        <v>0</v>
      </c>
      <c r="O187" s="3">
        <f>IFERROR(P187/$P$178,0)</f>
        <v>0</v>
      </c>
      <c r="P187" s="4">
        <f>E186</f>
        <v>0</v>
      </c>
      <c r="Q187" s="3">
        <f>IFERROR(R187/$R$178,0)</f>
        <v>0</v>
      </c>
      <c r="R187" s="4">
        <f>F36</f>
        <v>0</v>
      </c>
      <c r="T187" t="s">
        <f>A186</f>
        <v>165</v>
      </c>
      <c r="U187" s="3">
        <f>IFERROR(V187/$V187,0)</f>
        <v>0</v>
      </c>
      <c r="V187" s="4">
        <f>B186</f>
        <v>0</v>
      </c>
      <c r="W187" s="3">
        <f>IFERROR(X187/$V187,0)</f>
        <v>0</v>
      </c>
      <c r="X187" s="4">
        <f>C186</f>
        <v>0</v>
      </c>
      <c r="Y187" s="3">
        <f>IFERROR(Z187/$V187,0)</f>
        <v>0</v>
      </c>
      <c r="Z187" s="4">
        <f>D186</f>
        <v>0</v>
      </c>
      <c r="AA187" s="3">
        <f>IFERROR(AB187/$V187,0)</f>
        <v>0</v>
      </c>
      <c r="AB187" s="4">
        <f>E186</f>
        <v>0</v>
      </c>
      <c r="AC187" s="3">
        <f>IFERROR(AD187/$V187,0)</f>
        <v>-0</v>
      </c>
      <c r="AD187" s="4">
        <f>F36</f>
        <v>0</v>
      </c>
    </row>
    <row r="188" spans="1:30" ht="13.23529411764706">
      <c r="A188" t="s">
        <v>167</v>
      </c>
      <c r="B188" s="4">
        <v>999000000</v>
      </c>
      <c r="C188" s="4">
        <v>1010000000</v>
      </c>
      <c r="D188" s="4">
        <v>1140000000</v>
      </c>
      <c r="E188" s="4">
        <v>1110000000</v>
      </c>
      <c r="F188" s="4">
        <v>1200000000</v>
      </c>
      <c r="H188" t="s">
        <f>A187</f>
        <v>166</v>
      </c>
      <c r="I188" s="3">
        <f>IFERROR(J188/$J$178,0)</f>
        <v>0.031476923076923076</v>
      </c>
      <c r="J188" s="4">
        <f>B187</f>
        <v>102300000</v>
      </c>
      <c r="K188" s="3">
        <f>IFERROR(L188/$L$178,0)</f>
        <v>0.0086746987951807231</v>
      </c>
      <c r="L188" s="4">
        <f>C187</f>
        <v>28800000</v>
      </c>
      <c r="M188" s="3">
        <f>IFERROR(N188/$N$178,0)</f>
        <v>-0.0035207100591715976</v>
      </c>
      <c r="N188" s="4">
        <f>D187</f>
        <v>-11900000</v>
      </c>
      <c r="O188" s="3">
        <f>IFERROR(P188/$P$178,0)</f>
        <v>-0.015382436260623229</v>
      </c>
      <c r="P188" s="4">
        <f>E187</f>
        <v>-54300000</v>
      </c>
      <c r="Q188" s="3">
        <f>IFERROR(R188/$R$178,0)</f>
        <v>0</v>
      </c>
      <c r="R188" s="4">
        <f>F37</f>
        <v>0</v>
      </c>
      <c r="T188" t="s">
        <f>A187</f>
        <v>166</v>
      </c>
      <c r="U188" s="3">
        <f>IFERROR(V188/$V188,0)</f>
        <v>1</v>
      </c>
      <c r="V188" s="4">
        <f>B187</f>
        <v>102300000</v>
      </c>
      <c r="W188" s="3">
        <f>IFERROR(X188/$V188,0)</f>
        <v>0.28152492668621704</v>
      </c>
      <c r="X188" s="4">
        <f>C187</f>
        <v>28800000</v>
      </c>
      <c r="Y188" s="3">
        <f>IFERROR(Z188/$V188,0)</f>
        <v>-0.11632453567937438</v>
      </c>
      <c r="Z188" s="4">
        <f>D187</f>
        <v>-11900000</v>
      </c>
      <c r="AA188" s="3">
        <f>IFERROR(AB188/$V188,0)</f>
        <v>-0.53079178885630496</v>
      </c>
      <c r="AB188" s="4">
        <f>E187</f>
        <v>-54300000</v>
      </c>
      <c r="AC188" s="3">
        <f>IFERROR(AD188/$V188,0)</f>
        <v>0</v>
      </c>
      <c r="AD188" s="4">
        <f>F37</f>
        <v>0</v>
      </c>
    </row>
    <row r="189" spans="1:30" ht="13.23529411764706">
      <c r="A189" t="s">
        <v>168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H189" t="s">
        <f>A188</f>
        <v>167</v>
      </c>
      <c r="I189" s="3">
        <f>IFERROR(J189/$J$178,0)</f>
        <v>0.30738461538461537</v>
      </c>
      <c r="J189" s="4">
        <f>B188</f>
        <v>999000000</v>
      </c>
      <c r="K189" s="3">
        <f>IFERROR(L189/$L$178,0)</f>
        <v>0.30421686746987953</v>
      </c>
      <c r="L189" s="4">
        <f>C188</f>
        <v>1010000000</v>
      </c>
      <c r="M189" s="3">
        <f>IFERROR(N189/$N$178,0)</f>
        <v>0.33727810650887574</v>
      </c>
      <c r="N189" s="4">
        <f>D188</f>
        <v>1140000000</v>
      </c>
      <c r="O189" s="3">
        <f>IFERROR(P189/$P$178,0)</f>
        <v>0.31444759206798867</v>
      </c>
      <c r="P189" s="4">
        <f>E188</f>
        <v>1110000000</v>
      </c>
      <c r="Q189" s="3">
        <f>IFERROR(R189/$R$178,0)</f>
        <v>0</v>
      </c>
      <c r="R189" s="4">
        <f>F38</f>
        <v>0</v>
      </c>
      <c r="T189" t="s">
        <f>A188</f>
        <v>167</v>
      </c>
      <c r="U189" s="3">
        <f>IFERROR(V189/$V189,0)</f>
        <v>1</v>
      </c>
      <c r="V189" s="4">
        <f>B188</f>
        <v>999000000</v>
      </c>
      <c r="W189" s="3">
        <f>IFERROR(X189/$V189,0)</f>
        <v>1.0110110110110111</v>
      </c>
      <c r="X189" s="4">
        <f>C188</f>
        <v>1010000000</v>
      </c>
      <c r="Y189" s="3">
        <f>IFERROR(Z189/$V189,0)</f>
        <v>1.1411411411411412</v>
      </c>
      <c r="Z189" s="4">
        <f>D188</f>
        <v>1140000000</v>
      </c>
      <c r="AA189" s="3">
        <f>IFERROR(AB189/$V189,0)</f>
        <v>1.1111111111111112</v>
      </c>
      <c r="AB189" s="4">
        <f>E188</f>
        <v>1110000000</v>
      </c>
      <c r="AC189" s="3">
        <f>IFERROR(AD189/$V189,0)</f>
        <v>0</v>
      </c>
      <c r="AD189" s="4">
        <f>F38</f>
        <v>0</v>
      </c>
    </row>
    <row r="190" spans="1:30" ht="13.23529411764706">
      <c r="A190" t="s">
        <v>169</v>
      </c>
      <c r="B190" s="4">
        <v>-127800000</v>
      </c>
      <c r="C190" s="4">
        <v>-149500000</v>
      </c>
      <c r="D190" s="4">
        <v>-155300000</v>
      </c>
      <c r="E190" s="4">
        <v>-580700000</v>
      </c>
      <c r="F190" s="4">
        <v>-538000000</v>
      </c>
      <c r="H190" t="s">
        <f>A189</f>
        <v>168</v>
      </c>
      <c r="I190" s="3">
        <f>IFERROR(J190/$J$178,0)</f>
        <v>0</v>
      </c>
      <c r="J190" s="4">
        <f>B189</f>
        <v>0</v>
      </c>
      <c r="K190" s="3">
        <f>IFERROR(L190/$L$178,0)</f>
        <v>0</v>
      </c>
      <c r="L190" s="4">
        <f>C189</f>
        <v>0</v>
      </c>
      <c r="M190" s="3">
        <f>IFERROR(N190/$N$178,0)</f>
        <v>0</v>
      </c>
      <c r="N190" s="4">
        <f>D189</f>
        <v>0</v>
      </c>
      <c r="O190" s="3">
        <f>IFERROR(P190/$P$178,0)</f>
        <v>0</v>
      </c>
      <c r="P190" s="4">
        <f>E189</f>
        <v>0</v>
      </c>
      <c r="Q190" s="3">
        <f>IFERROR(R190/$R$178,0)</f>
        <v>0</v>
      </c>
      <c r="R190" s="4">
        <f>F39</f>
        <v>0</v>
      </c>
      <c r="T190" t="s">
        <f>A189</f>
        <v>168</v>
      </c>
      <c r="U190" s="3">
        <f>IFERROR(V190/$V190,0)</f>
        <v>0</v>
      </c>
      <c r="V190" s="4">
        <f>B189</f>
        <v>0</v>
      </c>
      <c r="W190" s="3">
        <f>IFERROR(X190/$V190,0)</f>
        <v>0</v>
      </c>
      <c r="X190" s="4">
        <f>C189</f>
        <v>0</v>
      </c>
      <c r="Y190" s="3">
        <f>IFERROR(Z190/$V190,0)</f>
        <v>0</v>
      </c>
      <c r="Z190" s="4">
        <f>D189</f>
        <v>0</v>
      </c>
      <c r="AA190" s="3">
        <f>IFERROR(AB190/$V190,0)</f>
        <v>0</v>
      </c>
      <c r="AB190" s="4">
        <f>E189</f>
        <v>0</v>
      </c>
      <c r="AC190" s="3">
        <f>IFERROR(AD190/$V190,0)</f>
        <v>0</v>
      </c>
      <c r="AD190" s="4">
        <f>F39</f>
        <v>0</v>
      </c>
    </row>
    <row r="191" spans="1:30" ht="13.23529411764706">
      <c r="A191" t="s">
        <v>170</v>
      </c>
      <c r="B191" s="4">
        <v>36800000</v>
      </c>
      <c r="C191" s="4">
        <v>-121400000</v>
      </c>
      <c r="D191" s="4">
        <v>20600000</v>
      </c>
      <c r="E191" s="4">
        <v>-475400000</v>
      </c>
      <c r="F191" s="4">
        <v>-471700000</v>
      </c>
      <c r="H191" t="s">
        <f>A190</f>
        <v>169</v>
      </c>
      <c r="I191" s="3">
        <f>IFERROR(J191/$J$178,0)</f>
        <v>-0.039323076923076926</v>
      </c>
      <c r="J191" s="4">
        <f>B190</f>
        <v>-127800000</v>
      </c>
      <c r="K191" s="3">
        <f>IFERROR(L191/$L$178,0)</f>
        <v>-0.045030120481927713</v>
      </c>
      <c r="L191" s="4">
        <f>C190</f>
        <v>-149500000</v>
      </c>
      <c r="M191" s="3">
        <f>IFERROR(N191/$N$178,0)</f>
        <v>-0.04594674556213018</v>
      </c>
      <c r="N191" s="4">
        <f>D190</f>
        <v>-155300000</v>
      </c>
      <c r="O191" s="3">
        <f>IFERROR(P191/$P$178,0)</f>
        <v>-0.1645042492917847</v>
      </c>
      <c r="P191" s="4">
        <f>E190</f>
        <v>-580700000</v>
      </c>
      <c r="Q191" s="3">
        <f>IFERROR(R191/$R$178,0)</f>
        <v>0</v>
      </c>
      <c r="R191" s="4">
        <f>F40</f>
        <v>0</v>
      </c>
      <c r="T191" t="s">
        <f>A190</f>
        <v>169</v>
      </c>
      <c r="U191" s="3">
        <f>IFERROR(V191/$V191,0)</f>
        <v>1</v>
      </c>
      <c r="V191" s="4">
        <f>B190</f>
        <v>-127800000</v>
      </c>
      <c r="W191" s="3">
        <f>IFERROR(X191/$V191,0)</f>
        <v>1.1697965571205007</v>
      </c>
      <c r="X191" s="4">
        <f>C190</f>
        <v>-149500000</v>
      </c>
      <c r="Y191" s="3">
        <f>IFERROR(Z191/$V191,0)</f>
        <v>1.2151799687010956</v>
      </c>
      <c r="Z191" s="4">
        <f>D190</f>
        <v>-155300000</v>
      </c>
      <c r="AA191" s="3">
        <f>IFERROR(AB191/$V191,0)</f>
        <v>4.5438184663536774</v>
      </c>
      <c r="AB191" s="4">
        <f>E190</f>
        <v>-580700000</v>
      </c>
      <c r="AC191" s="3">
        <f>IFERROR(AD191/$V191,0)</f>
        <v>-0</v>
      </c>
      <c r="AD191" s="4">
        <f>F40</f>
        <v>0</v>
      </c>
    </row>
    <row r="192" spans="1:30" ht="13.23529411764706">
      <c r="A192" t="s">
        <v>115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H192" t="s">
        <f>A191</f>
        <v>170</v>
      </c>
      <c r="I192" s="3">
        <f>IFERROR(J192/$J$178,0)</f>
        <v>0.011323076923076924</v>
      </c>
      <c r="J192" s="4">
        <f>B191</f>
        <v>36800000</v>
      </c>
      <c r="K192" s="3">
        <f>IFERROR(L192/$L$178,0)</f>
        <v>-0.036566265060240966</v>
      </c>
      <c r="L192" s="4">
        <f>C191</f>
        <v>-121400000</v>
      </c>
      <c r="M192" s="3">
        <f>IFERROR(N192/$N$178,0)</f>
        <v>0.0060946745562130179</v>
      </c>
      <c r="N192" s="4">
        <f>D191</f>
        <v>20600000</v>
      </c>
      <c r="O192" s="3">
        <f>IFERROR(P192/$P$178,0)</f>
        <v>-0.1346742209631728</v>
      </c>
      <c r="P192" s="4">
        <f>E191</f>
        <v>-475400000</v>
      </c>
      <c r="Q192" s="3">
        <f>IFERROR(R192/$R$178,0)</f>
        <v>0</v>
      </c>
      <c r="R192" s="4">
        <f>F41</f>
        <v>0</v>
      </c>
      <c r="T192" t="s">
        <f>A191</f>
        <v>170</v>
      </c>
      <c r="U192" s="3">
        <f>IFERROR(V192/$V192,0)</f>
        <v>1</v>
      </c>
      <c r="V192" s="4">
        <f>B191</f>
        <v>36800000</v>
      </c>
      <c r="W192" s="3">
        <f>IFERROR(X192/$V192,0)</f>
        <v>-3.2989130434782608</v>
      </c>
      <c r="X192" s="4">
        <f>C191</f>
        <v>-121400000</v>
      </c>
      <c r="Y192" s="3">
        <f>IFERROR(Z192/$V192,0)</f>
        <v>0.55978260869565222</v>
      </c>
      <c r="Z192" s="4">
        <f>D191</f>
        <v>20600000</v>
      </c>
      <c r="AA192" s="3">
        <f>IFERROR(AB192/$V192,0)</f>
        <v>-12.918478260869565</v>
      </c>
      <c r="AB192" s="4">
        <f>E191</f>
        <v>-475400000</v>
      </c>
      <c r="AC192" s="3">
        <f>IFERROR(AD192/$V192,0)</f>
        <v>-0</v>
      </c>
      <c r="AD192" s="4">
        <f>F41</f>
        <v>0</v>
      </c>
    </row>
    <row r="193" spans="1:30" ht="13.23529411764706">
      <c r="A193" t="s">
        <v>171</v>
      </c>
      <c r="B193" s="4">
        <v>-164600000</v>
      </c>
      <c r="C193" s="4">
        <v>-28100000</v>
      </c>
      <c r="D193" s="4">
        <v>-175900000</v>
      </c>
      <c r="E193" s="4">
        <v>-105300000</v>
      </c>
      <c r="F193" s="4">
        <v>-66300000</v>
      </c>
      <c r="H193" t="s">
        <f>A192</f>
        <v>115</v>
      </c>
      <c r="I193" s="3">
        <f>IFERROR(J193/$J$178,0)</f>
        <v>0</v>
      </c>
      <c r="J193" s="4">
        <f>B192</f>
        <v>0</v>
      </c>
      <c r="K193" s="3">
        <f>IFERROR(L193/$L$178,0)</f>
        <v>0</v>
      </c>
      <c r="L193" s="4">
        <f>C192</f>
        <v>0</v>
      </c>
      <c r="M193" s="3">
        <f>IFERROR(N193/$N$178,0)</f>
        <v>0</v>
      </c>
      <c r="N193" s="4">
        <f>D192</f>
        <v>0</v>
      </c>
      <c r="O193" s="3">
        <f>IFERROR(P193/$P$178,0)</f>
        <v>0</v>
      </c>
      <c r="P193" s="4">
        <f>E192</f>
        <v>0</v>
      </c>
      <c r="Q193" s="3">
        <f>IFERROR(R193/$R$178,0)</f>
        <v>0.030356164383561642</v>
      </c>
      <c r="R193" s="4">
        <f>F42</f>
        <v>110800000</v>
      </c>
      <c r="T193" t="s">
        <f>A192</f>
        <v>115</v>
      </c>
      <c r="U193" s="3">
        <f>IFERROR(V193/$V193,0)</f>
        <v>0</v>
      </c>
      <c r="V193" s="4">
        <f>B192</f>
        <v>0</v>
      </c>
      <c r="W193" s="3">
        <f>IFERROR(X193/$V193,0)</f>
        <v>0</v>
      </c>
      <c r="X193" s="4">
        <f>C192</f>
        <v>0</v>
      </c>
      <c r="Y193" s="3">
        <f>IFERROR(Z193/$V193,0)</f>
        <v>0</v>
      </c>
      <c r="Z193" s="4">
        <f>D192</f>
        <v>0</v>
      </c>
      <c r="AA193" s="3">
        <f>IFERROR(AB193/$V193,0)</f>
        <v>0</v>
      </c>
      <c r="AB193" s="4">
        <f>E192</f>
        <v>0</v>
      </c>
      <c r="AC193" s="3">
        <f>IFERROR(AD193/$V193,0)</f>
        <v>0</v>
      </c>
      <c r="AD193" s="4">
        <f>F42</f>
        <v>110800000</v>
      </c>
    </row>
    <row r="194" spans="1:30" ht="13.23529411764706">
      <c r="A194" t="s">
        <v>172</v>
      </c>
      <c r="B194" s="4">
        <v>871200000</v>
      </c>
      <c r="C194" s="4">
        <v>859600000</v>
      </c>
      <c r="D194" s="4">
        <v>983400000</v>
      </c>
      <c r="E194" s="4">
        <v>527700000.00000006</v>
      </c>
      <c r="F194" s="4">
        <v>660400000</v>
      </c>
      <c r="H194" t="s">
        <f>A193</f>
        <v>171</v>
      </c>
      <c r="I194" s="3">
        <f>IFERROR(J194/$J$178,0)</f>
        <v>-0.050646153846153848</v>
      </c>
      <c r="J194" s="4">
        <f>B193</f>
        <v>-164600000</v>
      </c>
      <c r="K194" s="3">
        <f>IFERROR(L194/$L$178,0)</f>
        <v>-0.0084638554216867473</v>
      </c>
      <c r="L194" s="4">
        <f>C193</f>
        <v>-28100000</v>
      </c>
      <c r="M194" s="3">
        <f>IFERROR(N194/$N$178,0)</f>
        <v>-0.052041420118343194</v>
      </c>
      <c r="N194" s="4">
        <f>D193</f>
        <v>-175900000</v>
      </c>
      <c r="O194" s="3">
        <f>IFERROR(P194/$P$178,0)</f>
        <v>-0.0298300283286119</v>
      </c>
      <c r="P194" s="4">
        <f>E193</f>
        <v>-105300000</v>
      </c>
      <c r="Q194" s="3">
        <f>IFERROR(R194/$R$178,0)</f>
        <v>0</v>
      </c>
      <c r="R194" s="4">
        <f>F43</f>
        <v>0</v>
      </c>
      <c r="T194" t="s">
        <f>A193</f>
        <v>171</v>
      </c>
      <c r="U194" s="3">
        <f>IFERROR(V194/$V194,0)</f>
        <v>1</v>
      </c>
      <c r="V194" s="4">
        <f>B193</f>
        <v>-164600000</v>
      </c>
      <c r="W194" s="3">
        <f>IFERROR(X194/$V194,0)</f>
        <v>0.17071688942891858</v>
      </c>
      <c r="X194" s="4">
        <f>C193</f>
        <v>-28100000</v>
      </c>
      <c r="Y194" s="3">
        <f>IFERROR(Z194/$V194,0)</f>
        <v>1.0686512758201701</v>
      </c>
      <c r="Z194" s="4">
        <f>D193</f>
        <v>-175900000</v>
      </c>
      <c r="AA194" s="3">
        <f>IFERROR(AB194/$V194,0)</f>
        <v>0.63973268529769134</v>
      </c>
      <c r="AB194" s="4">
        <f>E193</f>
        <v>-105300000</v>
      </c>
      <c r="AC194" s="3">
        <f>IFERROR(AD194/$V194,0)</f>
        <v>-0</v>
      </c>
      <c r="AD194" s="4">
        <f>F43</f>
        <v>0</v>
      </c>
    </row>
    <row r="195" spans="1:30" ht="13.23529411764706">
      <c r="A195" t="s">
        <v>173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H195" t="s">
        <f>A194</f>
        <v>172</v>
      </c>
      <c r="I195" s="3">
        <f>IFERROR(J195/$J$178,0)</f>
        <v>0.26806153846153846</v>
      </c>
      <c r="J195" s="4">
        <f>B194</f>
        <v>871200000</v>
      </c>
      <c r="K195" s="3">
        <f>IFERROR(L195/$L$178,0)</f>
        <v>0.2589156626506024</v>
      </c>
      <c r="L195" s="4">
        <f>C194</f>
        <v>859600000</v>
      </c>
      <c r="M195" s="3">
        <f>IFERROR(N195/$N$178,0)</f>
        <v>0.29094674556213018</v>
      </c>
      <c r="N195" s="4">
        <f>D194</f>
        <v>983400000</v>
      </c>
      <c r="O195" s="3">
        <f>IFERROR(P195/$P$178,0)</f>
        <v>0.14949008498583571</v>
      </c>
      <c r="P195" s="4">
        <f>E194</f>
        <v>527700000.00000006</v>
      </c>
      <c r="Q195" s="3">
        <f>IFERROR(R195/$R$178,0)</f>
        <v>0</v>
      </c>
      <c r="R195" s="4">
        <f>F44</f>
        <v>0</v>
      </c>
      <c r="T195" t="s">
        <f>A194</f>
        <v>172</v>
      </c>
      <c r="U195" s="3">
        <f>IFERROR(V195/$V195,0)</f>
        <v>1</v>
      </c>
      <c r="V195" s="4">
        <f>B194</f>
        <v>871200000</v>
      </c>
      <c r="W195" s="3">
        <f>IFERROR(X195/$V195,0)</f>
        <v>0.98668503213957759</v>
      </c>
      <c r="X195" s="4">
        <f>C194</f>
        <v>859600000</v>
      </c>
      <c r="Y195" s="3">
        <f>IFERROR(Z195/$V195,0)</f>
        <v>1.1287878787878789</v>
      </c>
      <c r="Z195" s="4">
        <f>D194</f>
        <v>983400000</v>
      </c>
      <c r="AA195" s="3">
        <f>IFERROR(AB195/$V195,0)</f>
        <v>0.6057162534435262</v>
      </c>
      <c r="AB195" s="4">
        <f>E194</f>
        <v>527700000.00000006</v>
      </c>
      <c r="AC195" s="3">
        <f>IFERROR(AD195/$V195,0)</f>
        <v>0</v>
      </c>
      <c r="AD195" s="4">
        <f>F44</f>
        <v>0</v>
      </c>
    </row>
    <row r="196" spans="1:30" ht="13.23529411764706">
      <c r="A196" t="s">
        <v>174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H196" t="s">
        <f>A195</f>
        <v>173</v>
      </c>
      <c r="I196" s="3">
        <f>IFERROR(J196/$J$178,0)</f>
        <v>0</v>
      </c>
      <c r="J196" s="4">
        <f>B195</f>
        <v>0</v>
      </c>
      <c r="K196" s="3">
        <f>IFERROR(L196/$L$178,0)</f>
        <v>0</v>
      </c>
      <c r="L196" s="4">
        <f>C195</f>
        <v>0</v>
      </c>
      <c r="M196" s="3">
        <f>IFERROR(N196/$N$178,0)</f>
        <v>0</v>
      </c>
      <c r="N196" s="4">
        <f>D195</f>
        <v>0</v>
      </c>
      <c r="O196" s="3">
        <f>IFERROR(P196/$P$178,0)</f>
        <v>0</v>
      </c>
      <c r="P196" s="4">
        <f>E195</f>
        <v>0</v>
      </c>
      <c r="Q196" s="3">
        <f>IFERROR(R196/$R$178,0)</f>
        <v>0.014</v>
      </c>
      <c r="R196" s="4">
        <f>F45</f>
        <v>51100000</v>
      </c>
      <c r="T196" t="s">
        <f>A195</f>
        <v>173</v>
      </c>
      <c r="U196" s="3">
        <f>IFERROR(V196/$V196,0)</f>
        <v>0</v>
      </c>
      <c r="V196" s="4">
        <f>B195</f>
        <v>0</v>
      </c>
      <c r="W196" s="3">
        <f>IFERROR(X196/$V196,0)</f>
        <v>0</v>
      </c>
      <c r="X196" s="4">
        <f>C195</f>
        <v>0</v>
      </c>
      <c r="Y196" s="3">
        <f>IFERROR(Z196/$V196,0)</f>
        <v>0</v>
      </c>
      <c r="Z196" s="4">
        <f>D195</f>
        <v>0</v>
      </c>
      <c r="AA196" s="3">
        <f>IFERROR(AB196/$V196,0)</f>
        <v>0</v>
      </c>
      <c r="AB196" s="4">
        <f>E195</f>
        <v>0</v>
      </c>
      <c r="AC196" s="3">
        <f>IFERROR(AD196/$V196,0)</f>
        <v>0</v>
      </c>
      <c r="AD196" s="4">
        <f>F45</f>
        <v>51100000</v>
      </c>
    </row>
    <row r="197" spans="1:30" ht="13.23529411764706">
      <c r="A197" t="s">
        <v>175</v>
      </c>
      <c r="B197" s="4">
        <v>-1030000000</v>
      </c>
      <c r="C197" s="4">
        <v>-1200000000</v>
      </c>
      <c r="D197" s="4">
        <v>-1470000000</v>
      </c>
      <c r="E197" s="4">
        <v>-1630000000</v>
      </c>
      <c r="F197" s="4">
        <v>-1640000000</v>
      </c>
      <c r="H197" t="s">
        <f>A196</f>
        <v>174</v>
      </c>
      <c r="I197" s="3">
        <f>IFERROR(J197/$J$178,0)</f>
        <v>0</v>
      </c>
      <c r="J197" s="4">
        <f>B196</f>
        <v>0</v>
      </c>
      <c r="K197" s="3">
        <f>IFERROR(L197/$L$178,0)</f>
        <v>0</v>
      </c>
      <c r="L197" s="4">
        <f>C196</f>
        <v>0</v>
      </c>
      <c r="M197" s="3">
        <f>IFERROR(N197/$N$178,0)</f>
        <v>0</v>
      </c>
      <c r="N197" s="4">
        <f>D196</f>
        <v>0</v>
      </c>
      <c r="O197" s="3">
        <f>IFERROR(P197/$P$178,0)</f>
        <v>0</v>
      </c>
      <c r="P197" s="4">
        <f>E196</f>
        <v>0</v>
      </c>
      <c r="Q197" s="3">
        <f>IFERROR(R197/$R$178,0)</f>
        <v>0</v>
      </c>
      <c r="R197" s="4">
        <f>F46</f>
        <v>0</v>
      </c>
      <c r="T197" t="s">
        <f>A196</f>
        <v>174</v>
      </c>
      <c r="U197" s="3">
        <f>IFERROR(V197/$V197,0)</f>
        <v>0</v>
      </c>
      <c r="V197" s="4">
        <f>B196</f>
        <v>0</v>
      </c>
      <c r="W197" s="3">
        <f>IFERROR(X197/$V197,0)</f>
        <v>0</v>
      </c>
      <c r="X197" s="4">
        <f>C196</f>
        <v>0</v>
      </c>
      <c r="Y197" s="3">
        <f>IFERROR(Z197/$V197,0)</f>
        <v>0</v>
      </c>
      <c r="Z197" s="4">
        <f>D196</f>
        <v>0</v>
      </c>
      <c r="AA197" s="3">
        <f>IFERROR(AB197/$V197,0)</f>
        <v>0</v>
      </c>
      <c r="AB197" s="4">
        <f>E196</f>
        <v>0</v>
      </c>
      <c r="AC197" s="3">
        <f>IFERROR(AD197/$V197,0)</f>
        <v>0</v>
      </c>
      <c r="AD197" s="4">
        <f>F46</f>
        <v>0</v>
      </c>
    </row>
    <row r="198" spans="1:30" ht="13.23529411764706">
      <c r="A198" t="s">
        <v>176</v>
      </c>
      <c r="B198" s="4">
        <v>-1030000000</v>
      </c>
      <c r="C198" s="4">
        <v>-1200000000</v>
      </c>
      <c r="D198" s="4">
        <v>-1470000000</v>
      </c>
      <c r="E198" s="4">
        <v>-1630000000</v>
      </c>
      <c r="F198" s="4">
        <v>-1640000000</v>
      </c>
      <c r="H198" t="s">
        <f>A197</f>
        <v>175</v>
      </c>
      <c r="I198" s="3">
        <f>IFERROR(J198/$J$178,0)</f>
        <v>-0.31692307692307692</v>
      </c>
      <c r="J198" s="4">
        <f>B197</f>
        <v>-1030000000</v>
      </c>
      <c r="K198" s="3">
        <f>IFERROR(L198/$L$178,0)</f>
        <v>-0.36144578313253012</v>
      </c>
      <c r="L198" s="4">
        <f>C197</f>
        <v>-1200000000</v>
      </c>
      <c r="M198" s="3">
        <f>IFERROR(N198/$N$178,0)</f>
        <v>-0.4349112426035503</v>
      </c>
      <c r="N198" s="4">
        <f>D197</f>
        <v>-1470000000</v>
      </c>
      <c r="O198" s="3">
        <f>IFERROR(P198/$P$178,0)</f>
        <v>-0.46175637393767704</v>
      </c>
      <c r="P198" s="4">
        <f>E197</f>
        <v>-1630000000</v>
      </c>
      <c r="Q198" s="3">
        <f>IFERROR(R198/$R$178,0)</f>
        <v>0.01452054794520548</v>
      </c>
      <c r="R198" s="4">
        <f>F47</f>
        <v>53000000</v>
      </c>
      <c r="T198" t="s">
        <f>A197</f>
        <v>175</v>
      </c>
      <c r="U198" s="3">
        <f>IFERROR(V198/$V198,0)</f>
        <v>1</v>
      </c>
      <c r="V198" s="4">
        <f>B197</f>
        <v>-1030000000</v>
      </c>
      <c r="W198" s="3">
        <f>IFERROR(X198/$V198,0)</f>
        <v>1.1650485436893203</v>
      </c>
      <c r="X198" s="4">
        <f>C197</f>
        <v>-1200000000</v>
      </c>
      <c r="Y198" s="3">
        <f>IFERROR(Z198/$V198,0)</f>
        <v>1.4271844660194175</v>
      </c>
      <c r="Z198" s="4">
        <f>D197</f>
        <v>-1470000000</v>
      </c>
      <c r="AA198" s="3">
        <f>IFERROR(AB198/$V198,0)</f>
        <v>1.5825242718446602</v>
      </c>
      <c r="AB198" s="4">
        <f>E197</f>
        <v>-1630000000</v>
      </c>
      <c r="AC198" s="3">
        <f>IFERROR(AD198/$V198,0)</f>
        <v>-0.05145631067961165</v>
      </c>
      <c r="AD198" s="4">
        <f>F47</f>
        <v>53000000</v>
      </c>
    </row>
    <row r="199" spans="1:30" ht="13.23529411764706">
      <c r="A199" t="s">
        <v>177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176</v>
      </c>
      <c r="I199" s="3">
        <f>IFERROR(J199/$J$178,0)</f>
        <v>-0.31692307692307692</v>
      </c>
      <c r="J199" s="4">
        <f>B198</f>
        <v>-1030000000</v>
      </c>
      <c r="K199" s="3">
        <f>IFERROR(L199/$L$178,0)</f>
        <v>-0.36144578313253012</v>
      </c>
      <c r="L199" s="4">
        <f>C198</f>
        <v>-1200000000</v>
      </c>
      <c r="M199" s="3">
        <f>IFERROR(N199/$N$178,0)</f>
        <v>-0.4349112426035503</v>
      </c>
      <c r="N199" s="4">
        <f>D198</f>
        <v>-1470000000</v>
      </c>
      <c r="O199" s="3">
        <f>IFERROR(P199/$P$178,0)</f>
        <v>-0.46175637393767704</v>
      </c>
      <c r="P199" s="4">
        <f>E198</f>
        <v>-1630000000</v>
      </c>
      <c r="Q199" s="3">
        <f>IFERROR(R199/$R$178,0)</f>
        <v>0.067315068493150679</v>
      </c>
      <c r="R199" s="4">
        <f>F48</f>
        <v>245700000</v>
      </c>
      <c r="T199" t="s">
        <f>A198</f>
        <v>176</v>
      </c>
      <c r="U199" s="3">
        <f>IFERROR(V199/$V199,0)</f>
        <v>1</v>
      </c>
      <c r="V199" s="4">
        <f>B198</f>
        <v>-1030000000</v>
      </c>
      <c r="W199" s="3">
        <f>IFERROR(X199/$V199,0)</f>
        <v>1.1650485436893203</v>
      </c>
      <c r="X199" s="4">
        <f>C198</f>
        <v>-1200000000</v>
      </c>
      <c r="Y199" s="3">
        <f>IFERROR(Z199/$V199,0)</f>
        <v>1.4271844660194175</v>
      </c>
      <c r="Z199" s="4">
        <f>D198</f>
        <v>-1470000000</v>
      </c>
      <c r="AA199" s="3">
        <f>IFERROR(AB199/$V199,0)</f>
        <v>1.5825242718446602</v>
      </c>
      <c r="AB199" s="4">
        <f>E198</f>
        <v>-1630000000</v>
      </c>
      <c r="AC199" s="3">
        <f>IFERROR(AD199/$V199,0)</f>
        <v>-0.23854368932038836</v>
      </c>
      <c r="AD199" s="4">
        <f>F48</f>
        <v>245700000</v>
      </c>
    </row>
    <row r="200" spans="1:30" ht="13.23529411764706">
      <c r="A200" t="s">
        <v>178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177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177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3.23529411764706">
      <c r="A201" t="s">
        <v>179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H201" t="s">
        <f>A200</f>
        <v>178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0.074767123287671239</v>
      </c>
      <c r="R201" s="4">
        <f>F50</f>
        <v>272900000</v>
      </c>
      <c r="T201" t="s">
        <f>A200</f>
        <v>178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272900000</v>
      </c>
    </row>
    <row r="202" spans="1:30" ht="13.23529411764706">
      <c r="A202" t="s">
        <v>180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H202" t="s">
        <f>A201</f>
        <v>179</v>
      </c>
      <c r="I202" s="3">
        <f>IFERROR(J202/$J$178,0)</f>
        <v>0</v>
      </c>
      <c r="J202" s="4">
        <f>B201</f>
        <v>0</v>
      </c>
      <c r="K202" s="3">
        <f>IFERROR(L202/$L$178,0)</f>
        <v>0</v>
      </c>
      <c r="L202" s="4">
        <f>C201</f>
        <v>0</v>
      </c>
      <c r="M202" s="3">
        <f>IFERROR(N202/$N$178,0)</f>
        <v>0</v>
      </c>
      <c r="N202" s="4">
        <f>D201</f>
        <v>0</v>
      </c>
      <c r="O202" s="3">
        <f>IFERROR(P202/$P$178,0)</f>
        <v>0</v>
      </c>
      <c r="P202" s="4">
        <f>E201</f>
        <v>0</v>
      </c>
      <c r="Q202" s="3">
        <f>IFERROR(R202/$R$178,0)</f>
        <v>0.0074520547945205479</v>
      </c>
      <c r="R202" s="4">
        <f>F51</f>
        <v>27200000</v>
      </c>
      <c r="T202" t="s">
        <f>A201</f>
        <v>179</v>
      </c>
      <c r="U202" s="3">
        <f>IFERROR(V202/$V202,0)</f>
        <v>0</v>
      </c>
      <c r="V202" s="4">
        <f>B201</f>
        <v>0</v>
      </c>
      <c r="W202" s="3">
        <f>IFERROR(X202/$V202,0)</f>
        <v>0</v>
      </c>
      <c r="X202" s="4">
        <f>C201</f>
        <v>0</v>
      </c>
      <c r="Y202" s="3">
        <f>IFERROR(Z202/$V202,0)</f>
        <v>0</v>
      </c>
      <c r="Z202" s="4">
        <f>D201</f>
        <v>0</v>
      </c>
      <c r="AA202" s="3">
        <f>IFERROR(AB202/$V202,0)</f>
        <v>0</v>
      </c>
      <c r="AB202" s="4">
        <f>E201</f>
        <v>0</v>
      </c>
      <c r="AC202" s="3">
        <f>IFERROR(AD202/$V202,0)</f>
        <v>0</v>
      </c>
      <c r="AD202" s="4">
        <f>F51</f>
        <v>27200000</v>
      </c>
    </row>
    <row r="203" spans="1:30" ht="13.23529411764706">
      <c r="A203" t="s">
        <v>181</v>
      </c>
      <c r="B203" s="4">
        <v>139900000</v>
      </c>
      <c r="C203" s="4">
        <v>0</v>
      </c>
      <c r="D203" s="4">
        <v>0</v>
      </c>
      <c r="E203" s="4">
        <v>0</v>
      </c>
      <c r="F203" s="4">
        <v>0</v>
      </c>
      <c r="H203" t="s">
        <f>A202</f>
        <v>180</v>
      </c>
      <c r="I203" s="3">
        <f>IFERROR(J203/$J$178,0)</f>
        <v>0</v>
      </c>
      <c r="J203" s="4">
        <f>B202</f>
        <v>0</v>
      </c>
      <c r="K203" s="3">
        <f>IFERROR(L203/$L$178,0)</f>
        <v>0</v>
      </c>
      <c r="L203" s="4">
        <f>C202</f>
        <v>0</v>
      </c>
      <c r="M203" s="3">
        <f>IFERROR(N203/$N$178,0)</f>
        <v>0</v>
      </c>
      <c r="N203" s="4">
        <f>D202</f>
        <v>0</v>
      </c>
      <c r="O203" s="3">
        <f>IFERROR(P203/$P$178,0)</f>
        <v>0</v>
      </c>
      <c r="P203" s="4">
        <f>E202</f>
        <v>0</v>
      </c>
      <c r="Q203" s="3">
        <f>IFERROR(R203/$R$178,0)</f>
        <v>0.17427397260273972</v>
      </c>
      <c r="R203" s="4">
        <f>F52</f>
        <v>636100000</v>
      </c>
      <c r="T203" t="s">
        <f>A202</f>
        <v>180</v>
      </c>
      <c r="U203" s="3">
        <f>IFERROR(V203/$V203,0)</f>
        <v>0</v>
      </c>
      <c r="V203" s="4">
        <f>B202</f>
        <v>0</v>
      </c>
      <c r="W203" s="3">
        <f>IFERROR(X203/$V203,0)</f>
        <v>0</v>
      </c>
      <c r="X203" s="4">
        <f>C202</f>
        <v>0</v>
      </c>
      <c r="Y203" s="3">
        <f>IFERROR(Z203/$V203,0)</f>
        <v>0</v>
      </c>
      <c r="Z203" s="4">
        <f>D202</f>
        <v>0</v>
      </c>
      <c r="AA203" s="3">
        <f>IFERROR(AB203/$V203,0)</f>
        <v>0</v>
      </c>
      <c r="AB203" s="4">
        <f>E202</f>
        <v>0</v>
      </c>
      <c r="AC203" s="3">
        <f>IFERROR(AD203/$V203,0)</f>
        <v>0</v>
      </c>
      <c r="AD203" s="4">
        <f>F52</f>
        <v>636100000</v>
      </c>
    </row>
    <row r="204" spans="1:30" ht="13.23529411764706">
      <c r="A204" t="s">
        <v>182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H204" t="s">
        <f>A203</f>
        <v>181</v>
      </c>
      <c r="I204" s="3">
        <f>IFERROR(J204/$J$178,0)</f>
        <v>0.043046153846153845</v>
      </c>
      <c r="J204" s="4">
        <f>B203</f>
        <v>139900000</v>
      </c>
      <c r="K204" s="3">
        <f>IFERROR(L204/$L$178,0)</f>
        <v>0</v>
      </c>
      <c r="L204" s="4">
        <f>C203</f>
        <v>0</v>
      </c>
      <c r="M204" s="3">
        <f>IFERROR(N204/$N$178,0)</f>
        <v>0</v>
      </c>
      <c r="N204" s="4">
        <f>D203</f>
        <v>0</v>
      </c>
      <c r="O204" s="3">
        <f>IFERROR(P204/$P$178,0)</f>
        <v>0</v>
      </c>
      <c r="P204" s="4">
        <f>E203</f>
        <v>0</v>
      </c>
      <c r="Q204" s="3">
        <f>IFERROR(R204/$R$178,0)</f>
        <v>0</v>
      </c>
      <c r="R204" s="4">
        <f>F53</f>
        <v>0</v>
      </c>
      <c r="T204" t="s">
        <f>A203</f>
        <v>181</v>
      </c>
      <c r="U204" s="3">
        <f>IFERROR(V204/$V204,0)</f>
        <v>1</v>
      </c>
      <c r="V204" s="4">
        <f>B203</f>
        <v>139900000</v>
      </c>
      <c r="W204" s="3">
        <f>IFERROR(X204/$V204,0)</f>
        <v>0</v>
      </c>
      <c r="X204" s="4">
        <f>C203</f>
        <v>0</v>
      </c>
      <c r="Y204" s="3">
        <f>IFERROR(Z204/$V204,0)</f>
        <v>0</v>
      </c>
      <c r="Z204" s="4">
        <f>D203</f>
        <v>0</v>
      </c>
      <c r="AA204" s="3">
        <f>IFERROR(AB204/$V204,0)</f>
        <v>0</v>
      </c>
      <c r="AB204" s="4">
        <f>E203</f>
        <v>0</v>
      </c>
      <c r="AC204" s="3">
        <f>IFERROR(AD204/$V204,0)</f>
        <v>0</v>
      </c>
      <c r="AD204" s="4">
        <f>F53</f>
        <v>0</v>
      </c>
    </row>
    <row r="205" spans="1:30" ht="13.23529411764706">
      <c r="A205" t="s">
        <v>183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H205" t="s">
        <f>A204</f>
        <v>182</v>
      </c>
      <c r="I205" s="3">
        <f>IFERROR(J205/$J$178,0)</f>
        <v>0</v>
      </c>
      <c r="J205" s="4">
        <f>B204</f>
        <v>0</v>
      </c>
      <c r="K205" s="3">
        <f>IFERROR(L205/$L$178,0)</f>
        <v>0</v>
      </c>
      <c r="L205" s="4">
        <f>C204</f>
        <v>0</v>
      </c>
      <c r="M205" s="3">
        <f>IFERROR(N205/$N$178,0)</f>
        <v>0</v>
      </c>
      <c r="N205" s="4">
        <f>D204</f>
        <v>0</v>
      </c>
      <c r="O205" s="3">
        <f>IFERROR(P205/$P$178,0)</f>
        <v>0</v>
      </c>
      <c r="P205" s="4">
        <f>E204</f>
        <v>0</v>
      </c>
      <c r="Q205" s="3">
        <f>IFERROR(R205/$R$178,0)</f>
        <v>0</v>
      </c>
      <c r="R205" s="4">
        <f>F54</f>
        <v>0</v>
      </c>
      <c r="T205" t="s">
        <f>A204</f>
        <v>182</v>
      </c>
      <c r="U205" s="3">
        <f>IFERROR(V205/$V205,0)</f>
        <v>0</v>
      </c>
      <c r="V205" s="4">
        <f>B204</f>
        <v>0</v>
      </c>
      <c r="W205" s="3">
        <f>IFERROR(X205/$V205,0)</f>
        <v>0</v>
      </c>
      <c r="X205" s="4">
        <f>C204</f>
        <v>0</v>
      </c>
      <c r="Y205" s="3">
        <f>IFERROR(Z205/$V205,0)</f>
        <v>0</v>
      </c>
      <c r="Z205" s="4">
        <f>D204</f>
        <v>0</v>
      </c>
      <c r="AA205" s="3">
        <f>IFERROR(AB205/$V205,0)</f>
        <v>0</v>
      </c>
      <c r="AB205" s="4">
        <f>E204</f>
        <v>0</v>
      </c>
      <c r="AC205" s="3">
        <f>IFERROR(AD205/$V205,0)</f>
        <v>-0</v>
      </c>
      <c r="AD205" s="4">
        <f>F54</f>
        <v>0</v>
      </c>
    </row>
    <row r="206" spans="1:30" ht="13.23529411764706">
      <c r="A206" t="s">
        <v>184</v>
      </c>
      <c r="B206" s="4">
        <v>0</v>
      </c>
      <c r="C206" s="4">
        <v>0</v>
      </c>
      <c r="D206" s="4">
        <v>0</v>
      </c>
      <c r="E206" s="4">
        <v>0</v>
      </c>
      <c r="F206" s="4">
        <v>0</v>
      </c>
      <c r="H206" t="s">
        <f>A205</f>
        <v>183</v>
      </c>
      <c r="I206" s="3">
        <f>IFERROR(J206/$J$178,0)</f>
        <v>0</v>
      </c>
      <c r="J206" s="4">
        <f>B205</f>
        <v>0</v>
      </c>
      <c r="K206" s="3">
        <f>IFERROR(L206/$L$178,0)</f>
        <v>0</v>
      </c>
      <c r="L206" s="4">
        <f>C205</f>
        <v>0</v>
      </c>
      <c r="M206" s="3">
        <f>IFERROR(N206/$N$178,0)</f>
        <v>0</v>
      </c>
      <c r="N206" s="4">
        <f>D205</f>
        <v>0</v>
      </c>
      <c r="O206" s="3">
        <f>IFERROR(P206/$P$178,0)</f>
        <v>0</v>
      </c>
      <c r="P206" s="4">
        <f>E205</f>
        <v>0</v>
      </c>
      <c r="Q206" s="3">
        <f>IFERROR(R206/$R$178,0)</f>
        <v>0.01882191780821918</v>
      </c>
      <c r="R206" s="4">
        <f>F55</f>
        <v>68700000</v>
      </c>
      <c r="T206" t="s">
        <f>A205</f>
        <v>183</v>
      </c>
      <c r="U206" s="3">
        <f>IFERROR(V206/$V206,0)</f>
        <v>0</v>
      </c>
      <c r="V206" s="4">
        <f>B205</f>
        <v>0</v>
      </c>
      <c r="W206" s="3">
        <f>IFERROR(X206/$V206,0)</f>
        <v>0</v>
      </c>
      <c r="X206" s="4">
        <f>C205</f>
        <v>0</v>
      </c>
      <c r="Y206" s="3">
        <f>IFERROR(Z206/$V206,0)</f>
        <v>0</v>
      </c>
      <c r="Z206" s="4">
        <f>D205</f>
        <v>0</v>
      </c>
      <c r="AA206" s="3">
        <f>IFERROR(AB206/$V206,0)</f>
        <v>0</v>
      </c>
      <c r="AB206" s="4">
        <f>E205</f>
        <v>0</v>
      </c>
      <c r="AC206" s="3">
        <f>IFERROR(AD206/$V206,0)</f>
        <v>0</v>
      </c>
      <c r="AD206" s="4">
        <f>F55</f>
        <v>68700000</v>
      </c>
    </row>
    <row r="207" spans="1:30" ht="13.23529411764706">
      <c r="A207" t="s">
        <v>185</v>
      </c>
      <c r="B207" s="4">
        <v>-24800000</v>
      </c>
      <c r="C207" s="4">
        <v>0</v>
      </c>
      <c r="D207" s="4">
        <v>-29400000</v>
      </c>
      <c r="E207" s="4">
        <v>-38200000</v>
      </c>
      <c r="F207" s="4">
        <v>-60400000</v>
      </c>
      <c r="H207" t="s">
        <f>A206</f>
        <v>184</v>
      </c>
      <c r="I207" s="3">
        <f>IFERROR(J207/$J$178,0)</f>
        <v>0</v>
      </c>
      <c r="J207" s="4">
        <f>B206</f>
        <v>0</v>
      </c>
      <c r="K207" s="3">
        <f>IFERROR(L207/$L$178,0)</f>
        <v>0</v>
      </c>
      <c r="L207" s="4">
        <f>C206</f>
        <v>0</v>
      </c>
      <c r="M207" s="3">
        <f>IFERROR(N207/$N$178,0)</f>
        <v>0</v>
      </c>
      <c r="N207" s="4">
        <f>D206</f>
        <v>0</v>
      </c>
      <c r="O207" s="3">
        <f>IFERROR(P207/$P$178,0)</f>
        <v>0</v>
      </c>
      <c r="P207" s="4">
        <f>E206</f>
        <v>0</v>
      </c>
      <c r="Q207" s="3">
        <f>IFERROR(R207/$R$178,0)</f>
        <v>0.0035890410958904109</v>
      </c>
      <c r="R207" s="4">
        <f>F56</f>
        <v>13100000</v>
      </c>
      <c r="T207" t="s">
        <f>A206</f>
        <v>184</v>
      </c>
      <c r="U207" s="3">
        <f>IFERROR(V207/$V207,0)</f>
        <v>0</v>
      </c>
      <c r="V207" s="4">
        <f>B206</f>
        <v>0</v>
      </c>
      <c r="W207" s="3">
        <f>IFERROR(X207/$V207,0)</f>
        <v>0</v>
      </c>
      <c r="X207" s="4">
        <f>C206</f>
        <v>0</v>
      </c>
      <c r="Y207" s="3">
        <f>IFERROR(Z207/$V207,0)</f>
        <v>0</v>
      </c>
      <c r="Z207" s="4">
        <f>D206</f>
        <v>0</v>
      </c>
      <c r="AA207" s="3">
        <f>IFERROR(AB207/$V207,0)</f>
        <v>0</v>
      </c>
      <c r="AB207" s="4">
        <f>E206</f>
        <v>0</v>
      </c>
      <c r="AC207" s="3">
        <f>IFERROR(AD207/$V207,0)</f>
        <v>0</v>
      </c>
      <c r="AD207" s="4">
        <f>F56</f>
        <v>13100000</v>
      </c>
    </row>
    <row r="208" spans="1:30" ht="13.23529411764706">
      <c r="A208" t="s">
        <v>186</v>
      </c>
      <c r="B208" s="4">
        <v>0</v>
      </c>
      <c r="C208" s="4">
        <v>10300000</v>
      </c>
      <c r="D208" s="4">
        <v>0</v>
      </c>
      <c r="E208" s="4">
        <v>605300000</v>
      </c>
      <c r="F208" s="4">
        <v>413200000</v>
      </c>
      <c r="H208" t="s">
        <f>A207</f>
        <v>185</v>
      </c>
      <c r="I208" s="3">
        <f>IFERROR(J208/$J$178,0)</f>
        <v>-0.0076307692307692309</v>
      </c>
      <c r="J208" s="4">
        <f>B207</f>
        <v>-24800000</v>
      </c>
      <c r="K208" s="3">
        <f>IFERROR(L208/$L$178,0)</f>
        <v>0</v>
      </c>
      <c r="L208" s="4">
        <f>C207</f>
        <v>0</v>
      </c>
      <c r="M208" s="3">
        <f>IFERROR(N208/$N$178,0)</f>
        <v>-0.0086982248520710067</v>
      </c>
      <c r="N208" s="4">
        <f>D207</f>
        <v>-29400000</v>
      </c>
      <c r="O208" s="3">
        <f>IFERROR(P208/$P$178,0)</f>
        <v>-0.010821529745042493</v>
      </c>
      <c r="P208" s="4">
        <f>E207</f>
        <v>-38200000</v>
      </c>
      <c r="Q208" s="3">
        <f>IFERROR(R208/$R$178,0)</f>
        <v>0</v>
      </c>
      <c r="R208" s="4">
        <f>F57</f>
        <v>0</v>
      </c>
      <c r="T208" t="s">
        <f>A207</f>
        <v>185</v>
      </c>
      <c r="U208" s="3">
        <f>IFERROR(V208/$V208,0)</f>
        <v>1</v>
      </c>
      <c r="V208" s="4">
        <f>B207</f>
        <v>-24800000</v>
      </c>
      <c r="W208" s="3">
        <f>IFERROR(X208/$V208,0)</f>
        <v>-0</v>
      </c>
      <c r="X208" s="4">
        <f>C207</f>
        <v>0</v>
      </c>
      <c r="Y208" s="3">
        <f>IFERROR(Z208/$V208,0)</f>
        <v>1.185483870967742</v>
      </c>
      <c r="Z208" s="4">
        <f>D207</f>
        <v>-29400000</v>
      </c>
      <c r="AA208" s="3">
        <f>IFERROR(AB208/$V208,0)</f>
        <v>1.5403225806451613</v>
      </c>
      <c r="AB208" s="4">
        <f>E207</f>
        <v>-38200000</v>
      </c>
      <c r="AC208" s="3">
        <f>IFERROR(AD208/$V208,0)</f>
        <v>0</v>
      </c>
      <c r="AD208" s="4">
        <f>F57</f>
        <v>0</v>
      </c>
    </row>
    <row r="209" spans="1:30" ht="13.23529411764706">
      <c r="A209" t="s">
        <v>187</v>
      </c>
      <c r="B209" s="4">
        <v>-919200000</v>
      </c>
      <c r="C209" s="4">
        <v>-1190000000</v>
      </c>
      <c r="D209" s="4">
        <v>-1500000000</v>
      </c>
      <c r="E209" s="4">
        <v>-1070000000.0000001</v>
      </c>
      <c r="F209" s="4">
        <v>-1290000000</v>
      </c>
      <c r="H209" t="s">
        <f>A208</f>
        <v>186</v>
      </c>
      <c r="I209" s="3">
        <f>IFERROR(J209/$J$178,0)</f>
        <v>0</v>
      </c>
      <c r="J209" s="4">
        <f>B208</f>
        <v>0</v>
      </c>
      <c r="K209" s="3">
        <f>IFERROR(L209/$L$178,0)</f>
        <v>0.0031024096385542169</v>
      </c>
      <c r="L209" s="4">
        <f>C208</f>
        <v>10300000</v>
      </c>
      <c r="M209" s="3">
        <f>IFERROR(N209/$N$178,0)</f>
        <v>0</v>
      </c>
      <c r="N209" s="4">
        <f>D208</f>
        <v>0</v>
      </c>
      <c r="O209" s="3">
        <f>IFERROR(P209/$P$178,0)</f>
        <v>0.17147308781869688</v>
      </c>
      <c r="P209" s="4">
        <f>E208</f>
        <v>605300000</v>
      </c>
      <c r="Q209" s="3">
        <f>IFERROR(R209/$R$178,0)</f>
        <v>0.030438356164383562</v>
      </c>
      <c r="R209" s="4">
        <f>F58</f>
        <v>111100000</v>
      </c>
      <c r="T209" t="s">
        <f>A208</f>
        <v>186</v>
      </c>
      <c r="U209" s="3">
        <f>IFERROR(V209/$V209,0)</f>
        <v>0</v>
      </c>
      <c r="V209" s="4">
        <f>B208</f>
        <v>0</v>
      </c>
      <c r="W209" s="3">
        <f>IFERROR(X209/$V209,0)</f>
        <v>0</v>
      </c>
      <c r="X209" s="4">
        <f>C208</f>
        <v>10300000</v>
      </c>
      <c r="Y209" s="3">
        <f>IFERROR(Z209/$V209,0)</f>
        <v>0</v>
      </c>
      <c r="Z209" s="4">
        <f>D208</f>
        <v>0</v>
      </c>
      <c r="AA209" s="3">
        <f>IFERROR(AB209/$V209,0)</f>
        <v>0</v>
      </c>
      <c r="AB209" s="4">
        <f>E208</f>
        <v>605300000</v>
      </c>
      <c r="AC209" s="3">
        <f>IFERROR(AD209/$V209,0)</f>
        <v>0</v>
      </c>
      <c r="AD209" s="4">
        <f>F58</f>
        <v>111100000</v>
      </c>
    </row>
    <row r="210" spans="1:30" ht="13.23529411764706">
      <c r="A210" t="s">
        <v>188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H210" t="s">
        <f>A209</f>
        <v>187</v>
      </c>
      <c r="I210" s="3">
        <f>IFERROR(J210/$J$178,0)</f>
        <v>-0.28283076923076922</v>
      </c>
      <c r="J210" s="4">
        <f>B209</f>
        <v>-919200000</v>
      </c>
      <c r="K210" s="3">
        <f>IFERROR(L210/$L$178,0)</f>
        <v>-0.35843373493975905</v>
      </c>
      <c r="L210" s="4">
        <f>C209</f>
        <v>-1190000000</v>
      </c>
      <c r="M210" s="3">
        <f>IFERROR(N210/$N$178,0)</f>
        <v>-0.4437869822485207</v>
      </c>
      <c r="N210" s="4">
        <f>D209</f>
        <v>-1500000000</v>
      </c>
      <c r="O210" s="3">
        <f>IFERROR(P210/$P$178,0)</f>
        <v>-0.30311614730878189</v>
      </c>
      <c r="P210" s="4">
        <f>E209</f>
        <v>-1070000000.0000001</v>
      </c>
      <c r="Q210" s="3">
        <f>IFERROR(R210/$R$178,0)</f>
        <v>0</v>
      </c>
      <c r="R210" s="4">
        <f>F59</f>
        <v>0</v>
      </c>
      <c r="T210" t="s">
        <f>A209</f>
        <v>187</v>
      </c>
      <c r="U210" s="3">
        <f>IFERROR(V210/$V210,0)</f>
        <v>1</v>
      </c>
      <c r="V210" s="4">
        <f>B209</f>
        <v>-919200000</v>
      </c>
      <c r="W210" s="3">
        <f>IFERROR(X210/$V210,0)</f>
        <v>1.294604003481288</v>
      </c>
      <c r="X210" s="4">
        <f>C209</f>
        <v>-1190000000</v>
      </c>
      <c r="Y210" s="3">
        <f>IFERROR(Z210/$V210,0)</f>
        <v>1.6318537859007833</v>
      </c>
      <c r="Z210" s="4">
        <f>D209</f>
        <v>-1500000000</v>
      </c>
      <c r="AA210" s="3">
        <f>IFERROR(AB210/$V210,0)</f>
        <v>1.1640557006092256</v>
      </c>
      <c r="AB210" s="4">
        <f>E209</f>
        <v>-1070000000.0000001</v>
      </c>
      <c r="AC210" s="3">
        <f>IFERROR(AD210/$V210,0)</f>
        <v>0</v>
      </c>
      <c r="AD210" s="4">
        <f>F59</f>
        <v>0</v>
      </c>
    </row>
    <row r="211" spans="1:30" ht="13.23529411764706">
      <c r="A211" t="s">
        <v>189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H211" t="s">
        <f>A210</f>
        <v>188</v>
      </c>
      <c r="I211" s="3">
        <f>IFERROR(J211/$J$178,0)</f>
        <v>0</v>
      </c>
      <c r="J211" s="4">
        <f>B210</f>
        <v>0</v>
      </c>
      <c r="K211" s="3">
        <f>IFERROR(L211/$L$178,0)</f>
        <v>0</v>
      </c>
      <c r="L211" s="4">
        <f>C210</f>
        <v>0</v>
      </c>
      <c r="M211" s="3">
        <f>IFERROR(N211/$N$178,0)</f>
        <v>0</v>
      </c>
      <c r="N211" s="4">
        <f>D210</f>
        <v>0</v>
      </c>
      <c r="O211" s="3">
        <f>IFERROR(P211/$P$178,0)</f>
        <v>0</v>
      </c>
      <c r="P211" s="4">
        <f>E210</f>
        <v>0</v>
      </c>
      <c r="Q211" s="3">
        <f>IFERROR(R211/$R$178,0)</f>
        <v>0.015205479452054794</v>
      </c>
      <c r="R211" s="4">
        <f>F60</f>
        <v>55500000</v>
      </c>
      <c r="T211" t="s">
        <f>A210</f>
        <v>188</v>
      </c>
      <c r="U211" s="3">
        <f>IFERROR(V211/$V211,0)</f>
        <v>0</v>
      </c>
      <c r="V211" s="4">
        <f>B210</f>
        <v>0</v>
      </c>
      <c r="W211" s="3">
        <f>IFERROR(X211/$V211,0)</f>
        <v>0</v>
      </c>
      <c r="X211" s="4">
        <f>C210</f>
        <v>0</v>
      </c>
      <c r="Y211" s="3">
        <f>IFERROR(Z211/$V211,0)</f>
        <v>0</v>
      </c>
      <c r="Z211" s="4">
        <f>D210</f>
        <v>0</v>
      </c>
      <c r="AA211" s="3">
        <f>IFERROR(AB211/$V211,0)</f>
        <v>0</v>
      </c>
      <c r="AB211" s="4">
        <f>E210</f>
        <v>0</v>
      </c>
      <c r="AC211" s="3">
        <f>IFERROR(AD211/$V211,0)</f>
        <v>0</v>
      </c>
      <c r="AD211" s="4">
        <f>F60</f>
        <v>55500000</v>
      </c>
    </row>
    <row r="212" spans="1:30" ht="13.23529411764706">
      <c r="A212" t="s">
        <v>190</v>
      </c>
      <c r="B212" s="4">
        <v>-247300000</v>
      </c>
      <c r="C212" s="4">
        <v>-266500000</v>
      </c>
      <c r="D212" s="4">
        <v>-288300000</v>
      </c>
      <c r="E212" s="4">
        <v>-312200000</v>
      </c>
      <c r="F212" s="4">
        <v>-337700000</v>
      </c>
      <c r="H212" t="s">
        <f>A211</f>
        <v>189</v>
      </c>
      <c r="I212" s="3">
        <f>IFERROR(J212/$J$178,0)</f>
        <v>0</v>
      </c>
      <c r="J212" s="4">
        <f>B211</f>
        <v>0</v>
      </c>
      <c r="K212" s="3">
        <f>IFERROR(L212/$L$178,0)</f>
        <v>0</v>
      </c>
      <c r="L212" s="4">
        <f>C211</f>
        <v>0</v>
      </c>
      <c r="M212" s="3">
        <f>IFERROR(N212/$N$178,0)</f>
        <v>0</v>
      </c>
      <c r="N212" s="4">
        <f>D211</f>
        <v>0</v>
      </c>
      <c r="O212" s="3">
        <f>IFERROR(P212/$P$178,0)</f>
        <v>0</v>
      </c>
      <c r="P212" s="4">
        <f>E211</f>
        <v>0</v>
      </c>
      <c r="Q212" s="3">
        <f>IFERROR(R212/$R$178,0)</f>
        <v>0</v>
      </c>
      <c r="R212" s="4">
        <f>F61</f>
        <v>0</v>
      </c>
      <c r="T212" t="s">
        <f>A211</f>
        <v>189</v>
      </c>
      <c r="U212" s="3">
        <f>IFERROR(V212/$V212,0)</f>
        <v>0</v>
      </c>
      <c r="V212" s="4">
        <f>B211</f>
        <v>0</v>
      </c>
      <c r="W212" s="3">
        <f>IFERROR(X212/$V212,0)</f>
        <v>0</v>
      </c>
      <c r="X212" s="4">
        <f>C211</f>
        <v>0</v>
      </c>
      <c r="Y212" s="3">
        <f>IFERROR(Z212/$V212,0)</f>
        <v>0</v>
      </c>
      <c r="Z212" s="4">
        <f>D211</f>
        <v>0</v>
      </c>
      <c r="AA212" s="3">
        <f>IFERROR(AB212/$V212,0)</f>
        <v>0</v>
      </c>
      <c r="AB212" s="4">
        <f>E211</f>
        <v>0</v>
      </c>
      <c r="AC212" s="3">
        <f>IFERROR(AD212/$V212,0)</f>
        <v>-0</v>
      </c>
      <c r="AD212" s="4">
        <f>F61</f>
        <v>0</v>
      </c>
    </row>
    <row r="213" spans="1:30" ht="13.23529411764706">
      <c r="A213" t="s">
        <v>191</v>
      </c>
      <c r="B213" s="4">
        <v>-247300000</v>
      </c>
      <c r="C213" s="4">
        <v>-266500000</v>
      </c>
      <c r="D213" s="4">
        <v>-288300000</v>
      </c>
      <c r="E213" s="4">
        <v>-312200000</v>
      </c>
      <c r="F213" s="4">
        <v>-337700000</v>
      </c>
      <c r="H213" t="s">
        <f>A212</f>
        <v>190</v>
      </c>
      <c r="I213" s="3">
        <f>IFERROR(J213/$J$178,0)</f>
        <v>-0.076092307692307695</v>
      </c>
      <c r="J213" s="4">
        <f>B212</f>
        <v>-247300000</v>
      </c>
      <c r="K213" s="3">
        <f>IFERROR(L213/$L$178,0)</f>
        <v>-0.080271084337349391</v>
      </c>
      <c r="L213" s="4">
        <f>C212</f>
        <v>-266500000</v>
      </c>
      <c r="M213" s="3">
        <f>IFERROR(N213/$N$178,0)</f>
        <v>-0.085295857988165677</v>
      </c>
      <c r="N213" s="4">
        <f>D212</f>
        <v>-288300000</v>
      </c>
      <c r="O213" s="3">
        <f>IFERROR(P213/$P$178,0)</f>
        <v>-0.088441926345609059</v>
      </c>
      <c r="P213" s="4">
        <f>E212</f>
        <v>-312200000</v>
      </c>
      <c r="Q213" s="3">
        <f>IFERROR(R213/$R$178,0)</f>
        <v>0</v>
      </c>
      <c r="R213" s="4">
        <f>F62</f>
        <v>0</v>
      </c>
      <c r="T213" t="s">
        <f>A212</f>
        <v>190</v>
      </c>
      <c r="U213" s="3">
        <f>IFERROR(V213/$V213,0)</f>
        <v>1</v>
      </c>
      <c r="V213" s="4">
        <f>B212</f>
        <v>-247300000</v>
      </c>
      <c r="W213" s="3">
        <f>IFERROR(X213/$V213,0)</f>
        <v>1.0776384957541447</v>
      </c>
      <c r="X213" s="4">
        <f>C212</f>
        <v>-266500000</v>
      </c>
      <c r="Y213" s="3">
        <f>IFERROR(Z213/$V213,0)</f>
        <v>1.16579053780833</v>
      </c>
      <c r="Z213" s="4">
        <f>D212</f>
        <v>-288300000</v>
      </c>
      <c r="AA213" s="3">
        <f>IFERROR(AB213/$V213,0)</f>
        <v>1.2624342903356247</v>
      </c>
      <c r="AB213" s="4">
        <f>E212</f>
        <v>-312200000</v>
      </c>
      <c r="AC213" s="3">
        <f>IFERROR(AD213/$V213,0)</f>
        <v>-0</v>
      </c>
      <c r="AD213" s="4">
        <f>F62</f>
        <v>0</v>
      </c>
    </row>
    <row r="214" spans="1:30" ht="13.23529411764706">
      <c r="A214" t="s">
        <v>61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H214" t="s">
        <f>A213</f>
        <v>191</v>
      </c>
      <c r="I214" s="3">
        <f>IFERROR(J214/$J$178,0)</f>
        <v>-0.076092307692307695</v>
      </c>
      <c r="J214" s="4">
        <f>B213</f>
        <v>-247300000</v>
      </c>
      <c r="K214" s="3">
        <f>IFERROR(L214/$L$178,0)</f>
        <v>-0.080271084337349391</v>
      </c>
      <c r="L214" s="4">
        <f>C213</f>
        <v>-266500000</v>
      </c>
      <c r="M214" s="3">
        <f>IFERROR(N214/$N$178,0)</f>
        <v>-0.085295857988165677</v>
      </c>
      <c r="N214" s="4">
        <f>D213</f>
        <v>-288300000</v>
      </c>
      <c r="O214" s="3">
        <f>IFERROR(P214/$P$178,0)</f>
        <v>-0.088441926345609059</v>
      </c>
      <c r="P214" s="4">
        <f>E213</f>
        <v>-312200000</v>
      </c>
      <c r="Q214" s="3">
        <f>IFERROR(R214/$R$178,0)</f>
        <v>0.15545205479452054</v>
      </c>
      <c r="R214" s="4">
        <f>F63</f>
        <v>567400000</v>
      </c>
      <c r="T214" t="s">
        <f>A213</f>
        <v>191</v>
      </c>
      <c r="U214" s="3">
        <f>IFERROR(V214/$V214,0)</f>
        <v>1</v>
      </c>
      <c r="V214" s="4">
        <f>B213</f>
        <v>-247300000</v>
      </c>
      <c r="W214" s="3">
        <f>IFERROR(X214/$V214,0)</f>
        <v>1.0776384957541447</v>
      </c>
      <c r="X214" s="4">
        <f>C213</f>
        <v>-266500000</v>
      </c>
      <c r="Y214" s="3">
        <f>IFERROR(Z214/$V214,0)</f>
        <v>1.16579053780833</v>
      </c>
      <c r="Z214" s="4">
        <f>D213</f>
        <v>-288300000</v>
      </c>
      <c r="AA214" s="3">
        <f>IFERROR(AB214/$V214,0)</f>
        <v>1.2624342903356247</v>
      </c>
      <c r="AB214" s="4">
        <f>E213</f>
        <v>-312200000</v>
      </c>
      <c r="AC214" s="3">
        <f>IFERROR(AD214/$V214,0)</f>
        <v>-2.2943792964011323</v>
      </c>
      <c r="AD214" s="4">
        <f>F63</f>
        <v>567400000</v>
      </c>
    </row>
    <row r="215" spans="1:30" ht="13.23529411764706">
      <c r="A215" t="s">
        <v>192</v>
      </c>
      <c r="B215" s="4">
        <v>151200000</v>
      </c>
      <c r="C215" s="4">
        <v>26600000</v>
      </c>
      <c r="D215" s="4">
        <v>149600000</v>
      </c>
      <c r="E215" s="4">
        <v>196600000</v>
      </c>
      <c r="F215" s="4">
        <v>390300000</v>
      </c>
      <c r="H215" t="s">
        <f>A214</f>
        <v>61</v>
      </c>
      <c r="I215" s="3">
        <f>IFERROR(J215/$J$178,0)</f>
        <v>0</v>
      </c>
      <c r="J215" s="4">
        <f>B214</f>
        <v>0</v>
      </c>
      <c r="K215" s="3">
        <f>IFERROR(L215/$L$178,0)</f>
        <v>0</v>
      </c>
      <c r="L215" s="4">
        <f>C214</f>
        <v>0</v>
      </c>
      <c r="M215" s="3">
        <f>IFERROR(N215/$N$178,0)</f>
        <v>0</v>
      </c>
      <c r="N215" s="4">
        <f>D214</f>
        <v>0</v>
      </c>
      <c r="O215" s="3">
        <f>IFERROR(P215/$P$178,0)</f>
        <v>0</v>
      </c>
      <c r="P215" s="4">
        <f>E214</f>
        <v>0</v>
      </c>
      <c r="Q215" s="3">
        <f>IFERROR(R215/$R$178,0)</f>
        <v>0</v>
      </c>
      <c r="R215" s="4">
        <f>F64</f>
        <v>0</v>
      </c>
      <c r="T215" t="s">
        <f>A214</f>
        <v>61</v>
      </c>
      <c r="U215" s="3">
        <f>IFERROR(V215/$V215,0)</f>
        <v>0</v>
      </c>
      <c r="V215" s="4">
        <f>B214</f>
        <v>0</v>
      </c>
      <c r="W215" s="3">
        <f>IFERROR(X215/$V215,0)</f>
        <v>0</v>
      </c>
      <c r="X215" s="4">
        <f>C214</f>
        <v>0</v>
      </c>
      <c r="Y215" s="3">
        <f>IFERROR(Z215/$V215,0)</f>
        <v>0</v>
      </c>
      <c r="Z215" s="4">
        <f>D214</f>
        <v>0</v>
      </c>
      <c r="AA215" s="3">
        <f>IFERROR(AB215/$V215,0)</f>
        <v>0</v>
      </c>
      <c r="AB215" s="4">
        <f>E214</f>
        <v>0</v>
      </c>
      <c r="AC215" s="3">
        <f>IFERROR(AD215/$V215,0)</f>
        <v>0</v>
      </c>
      <c r="AD215" s="4">
        <f>F64</f>
        <v>0</v>
      </c>
    </row>
    <row r="216" spans="1:30" ht="13.23529411764706">
      <c r="A216" t="s">
        <v>193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H216" t="s">
        <f>A215</f>
        <v>192</v>
      </c>
      <c r="I216" s="3">
        <f>IFERROR(J216/$J$178,0)</f>
        <v>0.046523076923076924</v>
      </c>
      <c r="J216" s="4">
        <f>B215</f>
        <v>151200000</v>
      </c>
      <c r="K216" s="3">
        <f>IFERROR(L216/$L$178,0)</f>
        <v>0.0080120481927710846</v>
      </c>
      <c r="L216" s="4">
        <f>C215</f>
        <v>26600000</v>
      </c>
      <c r="M216" s="3">
        <f>IFERROR(N216/$N$178,0)</f>
        <v>0.0442603550295858</v>
      </c>
      <c r="N216" s="4">
        <f>D215</f>
        <v>149600000</v>
      </c>
      <c r="O216" s="3">
        <f>IFERROR(P216/$P$178,0)</f>
        <v>0.055694050991501418</v>
      </c>
      <c r="P216" s="4">
        <f>E215</f>
        <v>196600000</v>
      </c>
      <c r="Q216" s="3">
        <f>IFERROR(R216/$R$178,0)</f>
        <v>0.15545205479452054</v>
      </c>
      <c r="R216" s="4">
        <f>F65</f>
        <v>567400000</v>
      </c>
      <c r="T216" t="s">
        <f>A215</f>
        <v>192</v>
      </c>
      <c r="U216" s="3">
        <f>IFERROR(V216/$V216,0)</f>
        <v>1</v>
      </c>
      <c r="V216" s="4">
        <f>B215</f>
        <v>151200000</v>
      </c>
      <c r="W216" s="3">
        <f>IFERROR(X216/$V216,0)</f>
        <v>0.17592592592592593</v>
      </c>
      <c r="X216" s="4">
        <f>C215</f>
        <v>26600000</v>
      </c>
      <c r="Y216" s="3">
        <f>IFERROR(Z216/$V216,0)</f>
        <v>0.98941798941798942</v>
      </c>
      <c r="Z216" s="4">
        <f>D215</f>
        <v>149600000</v>
      </c>
      <c r="AA216" s="3">
        <f>IFERROR(AB216/$V216,0)</f>
        <v>1.3002645502645502</v>
      </c>
      <c r="AB216" s="4">
        <f>E215</f>
        <v>196600000</v>
      </c>
      <c r="AC216" s="3">
        <f>IFERROR(AD216/$V216,0)</f>
        <v>3.7526455026455028</v>
      </c>
      <c r="AD216" s="4">
        <f>F65</f>
        <v>567400000</v>
      </c>
    </row>
    <row r="217" spans="1:30" ht="13.23529411764706">
      <c r="A217" t="s">
        <v>194</v>
      </c>
      <c r="B217" s="4">
        <v>151200000</v>
      </c>
      <c r="C217" s="4">
        <v>26600000</v>
      </c>
      <c r="D217" s="4">
        <v>149600000</v>
      </c>
      <c r="E217" s="4">
        <v>196600000</v>
      </c>
      <c r="F217" s="4">
        <v>390300000</v>
      </c>
      <c r="H217" t="s">
        <f>A216</f>
        <v>193</v>
      </c>
      <c r="I217" s="3">
        <f>IFERROR(J217/$J$178,0)</f>
        <v>0</v>
      </c>
      <c r="J217" s="4">
        <f>B216</f>
        <v>0</v>
      </c>
      <c r="K217" s="3">
        <f>IFERROR(L217/$L$178,0)</f>
        <v>0</v>
      </c>
      <c r="L217" s="4">
        <f>C216</f>
        <v>0</v>
      </c>
      <c r="M217" s="3">
        <f>IFERROR(N217/$N$178,0)</f>
        <v>0</v>
      </c>
      <c r="N217" s="4">
        <f>D216</f>
        <v>0</v>
      </c>
      <c r="O217" s="3">
        <f>IFERROR(P217/$P$178,0)</f>
        <v>0</v>
      </c>
      <c r="P217" s="4">
        <f>E216</f>
        <v>0</v>
      </c>
      <c r="Q217" s="3">
        <f>IFERROR(R217/$R$178,0)</f>
        <v>0</v>
      </c>
      <c r="R217" s="4">
        <f>F66</f>
        <v>0</v>
      </c>
      <c r="T217" t="s">
        <f>A216</f>
        <v>193</v>
      </c>
      <c r="U217" s="3">
        <f>IFERROR(V217/$V217,0)</f>
        <v>0</v>
      </c>
      <c r="V217" s="4">
        <f>B216</f>
        <v>0</v>
      </c>
      <c r="W217" s="3">
        <f>IFERROR(X217/$V217,0)</f>
        <v>0</v>
      </c>
      <c r="X217" s="4">
        <f>C216</f>
        <v>0</v>
      </c>
      <c r="Y217" s="3">
        <f>IFERROR(Z217/$V217,0)</f>
        <v>0</v>
      </c>
      <c r="Z217" s="4">
        <f>D216</f>
        <v>0</v>
      </c>
      <c r="AA217" s="3">
        <f>IFERROR(AB217/$V217,0)</f>
        <v>0</v>
      </c>
      <c r="AB217" s="4">
        <f>E216</f>
        <v>0</v>
      </c>
      <c r="AC217" s="3">
        <f>IFERROR(AD217/$V217,0)</f>
        <v>0</v>
      </c>
      <c r="AD217" s="4">
        <f>F66</f>
        <v>0</v>
      </c>
    </row>
    <row r="218" spans="1:30" ht="13.23529411764706">
      <c r="A218" t="s">
        <v>195</v>
      </c>
      <c r="B218" s="4">
        <v>151200000</v>
      </c>
      <c r="C218" s="4">
        <v>26600000</v>
      </c>
      <c r="D218" s="4">
        <v>149600000</v>
      </c>
      <c r="E218" s="4">
        <v>196600000</v>
      </c>
      <c r="F218" s="4">
        <v>390300000</v>
      </c>
      <c r="H218" t="s">
        <f>A217</f>
        <v>194</v>
      </c>
      <c r="I218" s="3">
        <f>IFERROR(J218/$J$178,0)</f>
        <v>0.046523076923076924</v>
      </c>
      <c r="J218" s="4">
        <f>B217</f>
        <v>151200000</v>
      </c>
      <c r="K218" s="3">
        <f>IFERROR(L218/$L$178,0)</f>
        <v>0.0080120481927710846</v>
      </c>
      <c r="L218" s="4">
        <f>C217</f>
        <v>26600000</v>
      </c>
      <c r="M218" s="3">
        <f>IFERROR(N218/$N$178,0)</f>
        <v>0.0442603550295858</v>
      </c>
      <c r="N218" s="4">
        <f>D217</f>
        <v>149600000</v>
      </c>
      <c r="O218" s="3">
        <f>IFERROR(P218/$P$178,0)</f>
        <v>0.055694050991501418</v>
      </c>
      <c r="P218" s="4">
        <f>E217</f>
        <v>196600000</v>
      </c>
      <c r="Q218" s="3">
        <f>IFERROR(R218/$R$178,0)</f>
        <v>0</v>
      </c>
      <c r="R218" s="4">
        <f>F67</f>
        <v>0</v>
      </c>
      <c r="T218" t="s">
        <f>A217</f>
        <v>194</v>
      </c>
      <c r="U218" s="3">
        <f>IFERROR(V218/$V218,0)</f>
        <v>1</v>
      </c>
      <c r="V218" s="4">
        <f>B217</f>
        <v>151200000</v>
      </c>
      <c r="W218" s="3">
        <f>IFERROR(X218/$V218,0)</f>
        <v>0.17592592592592593</v>
      </c>
      <c r="X218" s="4">
        <f>C217</f>
        <v>26600000</v>
      </c>
      <c r="Y218" s="3">
        <f>IFERROR(Z218/$V218,0)</f>
        <v>0.98941798941798942</v>
      </c>
      <c r="Z218" s="4">
        <f>D217</f>
        <v>149600000</v>
      </c>
      <c r="AA218" s="3">
        <f>IFERROR(AB218/$V218,0)</f>
        <v>1.3002645502645502</v>
      </c>
      <c r="AB218" s="4">
        <f>E217</f>
        <v>196600000</v>
      </c>
      <c r="AC218" s="3">
        <f>IFERROR(AD218/$V218,0)</f>
        <v>0</v>
      </c>
      <c r="AD218" s="4">
        <f>F67</f>
        <v>0</v>
      </c>
    </row>
    <row r="219" spans="1:30" ht="13.23529411764706">
      <c r="A219" t="s">
        <v>196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H219" t="s">
        <f>A218</f>
        <v>195</v>
      </c>
      <c r="I219" s="3">
        <f>IFERROR(J219/$J$178,0)</f>
        <v>0.046523076923076924</v>
      </c>
      <c r="J219" s="4">
        <f>B218</f>
        <v>151200000</v>
      </c>
      <c r="K219" s="3">
        <f>IFERROR(L219/$L$178,0)</f>
        <v>0.0080120481927710846</v>
      </c>
      <c r="L219" s="4">
        <f>C218</f>
        <v>26600000</v>
      </c>
      <c r="M219" s="3">
        <f>IFERROR(N219/$N$178,0)</f>
        <v>0.0442603550295858</v>
      </c>
      <c r="N219" s="4">
        <f>D218</f>
        <v>149600000</v>
      </c>
      <c r="O219" s="3">
        <f>IFERROR(P219/$P$178,0)</f>
        <v>0.055694050991501418</v>
      </c>
      <c r="P219" s="4">
        <f>E218</f>
        <v>196600000</v>
      </c>
      <c r="Q219" s="3">
        <f>IFERROR(R219/$R$178,0)</f>
        <v>0</v>
      </c>
      <c r="R219" s="4">
        <f>F68</f>
        <v>0</v>
      </c>
      <c r="T219" t="s">
        <f>A218</f>
        <v>195</v>
      </c>
      <c r="U219" s="3">
        <f>IFERROR(V219/$V219,0)</f>
        <v>1</v>
      </c>
      <c r="V219" s="4">
        <f>B218</f>
        <v>151200000</v>
      </c>
      <c r="W219" s="3">
        <f>IFERROR(X219/$V219,0)</f>
        <v>0.17592592592592593</v>
      </c>
      <c r="X219" s="4">
        <f>C218</f>
        <v>26600000</v>
      </c>
      <c r="Y219" s="3">
        <f>IFERROR(Z219/$V219,0)</f>
        <v>0.98941798941798942</v>
      </c>
      <c r="Z219" s="4">
        <f>D218</f>
        <v>149600000</v>
      </c>
      <c r="AA219" s="3">
        <f>IFERROR(AB219/$V219,0)</f>
        <v>1.3002645502645502</v>
      </c>
      <c r="AB219" s="4">
        <f>E218</f>
        <v>196600000</v>
      </c>
      <c r="AC219" s="3">
        <f>IFERROR(AD219/$V219,0)</f>
        <v>0</v>
      </c>
      <c r="AD219" s="4">
        <f>F68</f>
        <v>0</v>
      </c>
    </row>
    <row r="220" spans="1:30" ht="13.23529411764706">
      <c r="A220" t="s">
        <v>197</v>
      </c>
      <c r="B220" s="4">
        <v>86200000</v>
      </c>
      <c r="C220" s="4">
        <v>570900000</v>
      </c>
      <c r="D220" s="4">
        <v>716500000</v>
      </c>
      <c r="E220" s="4">
        <v>670300000</v>
      </c>
      <c r="F220" s="4">
        <v>589700000</v>
      </c>
      <c r="H220" t="s">
        <f>A219</f>
        <v>196</v>
      </c>
      <c r="I220" s="3">
        <f>IFERROR(J220/$J$178,0)</f>
        <v>0</v>
      </c>
      <c r="J220" s="4">
        <f>B219</f>
        <v>0</v>
      </c>
      <c r="K220" s="3">
        <f>IFERROR(L220/$L$178,0)</f>
        <v>0</v>
      </c>
      <c r="L220" s="4">
        <f>C219</f>
        <v>0</v>
      </c>
      <c r="M220" s="3">
        <f>IFERROR(N220/$N$178,0)</f>
        <v>0</v>
      </c>
      <c r="N220" s="4">
        <f>D219</f>
        <v>0</v>
      </c>
      <c r="O220" s="3">
        <f>IFERROR(P220/$P$178,0)</f>
        <v>0</v>
      </c>
      <c r="P220" s="4">
        <f>E219</f>
        <v>0</v>
      </c>
      <c r="Q220" s="3">
        <f>IFERROR(R220/$R$178,0)</f>
        <v>0</v>
      </c>
      <c r="R220" s="4">
        <f>F69</f>
        <v>0</v>
      </c>
      <c r="T220" t="s">
        <f>A219</f>
        <v>196</v>
      </c>
      <c r="U220" s="3">
        <f>IFERROR(V220/$V220,0)</f>
        <v>0</v>
      </c>
      <c r="V220" s="4">
        <f>B219</f>
        <v>0</v>
      </c>
      <c r="W220" s="3">
        <f>IFERROR(X220/$V220,0)</f>
        <v>0</v>
      </c>
      <c r="X220" s="4">
        <f>C219</f>
        <v>0</v>
      </c>
      <c r="Y220" s="3">
        <f>IFERROR(Z220/$V220,0)</f>
        <v>0</v>
      </c>
      <c r="Z220" s="4">
        <f>D219</f>
        <v>0</v>
      </c>
      <c r="AA220" s="3">
        <f>IFERROR(AB220/$V220,0)</f>
        <v>0</v>
      </c>
      <c r="AB220" s="4">
        <f>E219</f>
        <v>0</v>
      </c>
      <c r="AC220" s="3">
        <f>IFERROR(AD220/$V220,0)</f>
        <v>0</v>
      </c>
      <c r="AD220" s="4">
        <f>F69</f>
        <v>0</v>
      </c>
    </row>
    <row r="221" spans="1:30" ht="13.23529411764706">
      <c r="A221" t="s">
        <v>198</v>
      </c>
      <c r="B221" s="4">
        <v>18500000</v>
      </c>
      <c r="C221" s="4">
        <v>84300000</v>
      </c>
      <c r="D221" s="4">
        <v>171100000</v>
      </c>
      <c r="E221" s="4">
        <v>26000000</v>
      </c>
      <c r="F221" s="4">
        <v>-103800000</v>
      </c>
      <c r="H221" t="s">
        <f>A220</f>
        <v>197</v>
      </c>
      <c r="I221" s="3">
        <f>IFERROR(J221/$J$178,0)</f>
        <v>0.026523076923076924</v>
      </c>
      <c r="J221" s="4">
        <f>B220</f>
        <v>86200000</v>
      </c>
      <c r="K221" s="3">
        <f>IFERROR(L221/$L$178,0)</f>
        <v>0.17195783132530121</v>
      </c>
      <c r="L221" s="4">
        <f>C220</f>
        <v>570900000</v>
      </c>
      <c r="M221" s="3">
        <f>IFERROR(N221/$N$178,0)</f>
        <v>0.21198224852071007</v>
      </c>
      <c r="N221" s="4">
        <f>D220</f>
        <v>716500000</v>
      </c>
      <c r="O221" s="3">
        <f>IFERROR(P221/$P$178,0)</f>
        <v>0.18988668555240792</v>
      </c>
      <c r="P221" s="4">
        <f>E220</f>
        <v>670300000</v>
      </c>
      <c r="Q221" s="3">
        <f>IFERROR(R221/$R$178,0)</f>
        <v>0</v>
      </c>
      <c r="R221" s="4">
        <f>F70</f>
        <v>0</v>
      </c>
      <c r="T221" t="s">
        <f>A220</f>
        <v>197</v>
      </c>
      <c r="U221" s="3">
        <f>IFERROR(V221/$V221,0)</f>
        <v>1</v>
      </c>
      <c r="V221" s="4">
        <f>B220</f>
        <v>86200000</v>
      </c>
      <c r="W221" s="3">
        <f>IFERROR(X221/$V221,0)</f>
        <v>6.6229698375870072</v>
      </c>
      <c r="X221" s="4">
        <f>C220</f>
        <v>570900000</v>
      </c>
      <c r="Y221" s="3">
        <f>IFERROR(Z221/$V221,0)</f>
        <v>8.3120649651972158</v>
      </c>
      <c r="Z221" s="4">
        <f>D220</f>
        <v>716500000</v>
      </c>
      <c r="AA221" s="3">
        <f>IFERROR(AB221/$V221,0)</f>
        <v>7.7761020881670531</v>
      </c>
      <c r="AB221" s="4">
        <f>E220</f>
        <v>670300000</v>
      </c>
      <c r="AC221" s="3">
        <f>IFERROR(AD221/$V221,0)</f>
        <v>-0</v>
      </c>
      <c r="AD221" s="4">
        <f>F70</f>
        <v>0</v>
      </c>
    </row>
    <row r="222" spans="1:30" ht="13.23529411764706">
      <c r="A222" t="s">
        <v>199</v>
      </c>
      <c r="B222" s="4">
        <v>67700000</v>
      </c>
      <c r="C222" s="4">
        <v>486600000</v>
      </c>
      <c r="D222" s="4">
        <v>545400000</v>
      </c>
      <c r="E222" s="4">
        <v>644300000</v>
      </c>
      <c r="F222" s="4">
        <v>693500000</v>
      </c>
      <c r="H222" t="s">
        <f>A221</f>
        <v>198</v>
      </c>
      <c r="I222" s="3">
        <f>IFERROR(J222/$J$178,0)</f>
        <v>0.0056923076923076927</v>
      </c>
      <c r="J222" s="4">
        <f>B221</f>
        <v>18500000</v>
      </c>
      <c r="K222" s="3">
        <f>IFERROR(L222/$L$178,0)</f>
        <v>0.025391566265060242</v>
      </c>
      <c r="L222" s="4">
        <f>C221</f>
        <v>84300000</v>
      </c>
      <c r="M222" s="3">
        <f>IFERROR(N222/$N$178,0)</f>
        <v>0.050621301775147932</v>
      </c>
      <c r="N222" s="4">
        <f>D221</f>
        <v>171100000</v>
      </c>
      <c r="O222" s="3">
        <f>IFERROR(P222/$P$178,0)</f>
        <v>0.0073654390934844195</v>
      </c>
      <c r="P222" s="4">
        <f>E221</f>
        <v>26000000</v>
      </c>
      <c r="Q222" s="3">
        <f>IFERROR(R222/$R$178,0)</f>
        <v>0</v>
      </c>
      <c r="R222" s="4">
        <f>F71</f>
        <v>0</v>
      </c>
      <c r="T222" t="s">
        <f>A221</f>
        <v>198</v>
      </c>
      <c r="U222" s="3">
        <f>IFERROR(V222/$V222,0)</f>
        <v>1</v>
      </c>
      <c r="V222" s="4">
        <f>B221</f>
        <v>18500000</v>
      </c>
      <c r="W222" s="3">
        <f>IFERROR(X222/$V222,0)</f>
        <v>4.5567567567567568</v>
      </c>
      <c r="X222" s="4">
        <f>C221</f>
        <v>84300000</v>
      </c>
      <c r="Y222" s="3">
        <f>IFERROR(Z222/$V222,0)</f>
        <v>9.2486486486486488</v>
      </c>
      <c r="Z222" s="4">
        <f>D221</f>
        <v>171100000</v>
      </c>
      <c r="AA222" s="3">
        <f>IFERROR(AB222/$V222,0)</f>
        <v>1.4054054054054055</v>
      </c>
      <c r="AB222" s="4">
        <f>E221</f>
        <v>26000000</v>
      </c>
      <c r="AC222" s="3">
        <f>IFERROR(AD222/$V222,0)</f>
        <v>0</v>
      </c>
      <c r="AD222" s="4">
        <f>F71</f>
        <v>0</v>
      </c>
    </row>
    <row r="223" spans="1:30" ht="13.23529411764706">
      <c r="A223" t="s">
        <v>200</v>
      </c>
      <c r="B223" s="4">
        <v>250700000</v>
      </c>
      <c r="C223" s="4">
        <v>800000000</v>
      </c>
      <c r="D223" s="4">
        <v>550000000</v>
      </c>
      <c r="E223" s="4">
        <v>1500000000</v>
      </c>
      <c r="F223" s="4">
        <v>950000000</v>
      </c>
      <c r="H223" t="s">
        <f>A222</f>
        <v>199</v>
      </c>
      <c r="I223" s="3">
        <f>IFERROR(J223/$J$178,0)</f>
        <v>0.020830769230769229</v>
      </c>
      <c r="J223" s="4">
        <f>B222</f>
        <v>67700000</v>
      </c>
      <c r="K223" s="3">
        <f>IFERROR(L223/$L$178,0)</f>
        <v>0.14656626506024095</v>
      </c>
      <c r="L223" s="4">
        <f>C222</f>
        <v>486600000</v>
      </c>
      <c r="M223" s="3">
        <f>IFERROR(N223/$N$178,0)</f>
        <v>0.16136094674556212</v>
      </c>
      <c r="N223" s="4">
        <f>D222</f>
        <v>545400000</v>
      </c>
      <c r="O223" s="3">
        <f>IFERROR(P223/$P$178,0)</f>
        <v>0.18252124645892351</v>
      </c>
      <c r="P223" s="4">
        <f>E222</f>
        <v>644300000</v>
      </c>
      <c r="Q223" s="3">
        <f>IFERROR(R223/$R$178,0)</f>
        <v>0.15545205479452054</v>
      </c>
      <c r="R223" s="4">
        <f>F72</f>
        <v>567400000</v>
      </c>
      <c r="T223" t="s">
        <f>A222</f>
        <v>199</v>
      </c>
      <c r="U223" s="3">
        <f>IFERROR(V223/$V223,0)</f>
        <v>1</v>
      </c>
      <c r="V223" s="4">
        <f>B222</f>
        <v>67700000</v>
      </c>
      <c r="W223" s="3">
        <f>IFERROR(X223/$V223,0)</f>
        <v>7.1875923190546525</v>
      </c>
      <c r="X223" s="4">
        <f>C222</f>
        <v>486600000</v>
      </c>
      <c r="Y223" s="3">
        <f>IFERROR(Z223/$V223,0)</f>
        <v>8.0561299852289512</v>
      </c>
      <c r="Z223" s="4">
        <f>D222</f>
        <v>545400000</v>
      </c>
      <c r="AA223" s="3">
        <f>IFERROR(AB223/$V223,0)</f>
        <v>9.5169867060561302</v>
      </c>
      <c r="AB223" s="4">
        <f>E222</f>
        <v>644300000</v>
      </c>
      <c r="AC223" s="3">
        <f>IFERROR(AD223/$V223,0)</f>
        <v>8.3810930576070906</v>
      </c>
      <c r="AD223" s="4">
        <f>F72</f>
        <v>567400000</v>
      </c>
    </row>
    <row r="224" spans="1:30" ht="13.23529411764706">
      <c r="A224" t="s">
        <v>201</v>
      </c>
      <c r="B224" s="4">
        <v>-183000000</v>
      </c>
      <c r="C224" s="4">
        <v>-313400000</v>
      </c>
      <c r="D224" s="4">
        <v>-4600000</v>
      </c>
      <c r="E224" s="4">
        <v>-855700000</v>
      </c>
      <c r="F224" s="4">
        <v>-256500000</v>
      </c>
      <c r="H224" t="s">
        <f>A223</f>
        <v>200</v>
      </c>
      <c r="I224" s="3">
        <f>IFERROR(J224/$J$178,0)</f>
        <v>0.077138461538461545</v>
      </c>
      <c r="J224" s="4">
        <f>B223</f>
        <v>250700000</v>
      </c>
      <c r="K224" s="3">
        <f>IFERROR(L224/$L$178,0)</f>
        <v>0.24096385542168675</v>
      </c>
      <c r="L224" s="4">
        <f>C223</f>
        <v>800000000</v>
      </c>
      <c r="M224" s="3">
        <f>IFERROR(N224/$N$178,0)</f>
        <v>0.16272189349112426</v>
      </c>
      <c r="N224" s="4">
        <f>D223</f>
        <v>550000000</v>
      </c>
      <c r="O224" s="3">
        <f>IFERROR(P224/$P$178,0)</f>
        <v>0.42492917847025496</v>
      </c>
      <c r="P224" s="4">
        <f>E223</f>
        <v>1500000000</v>
      </c>
      <c r="Q224" s="3">
        <f>IFERROR(R224/$R$178,0)</f>
        <v>0.0027945205479452057</v>
      </c>
      <c r="R224" s="4">
        <f>F73</f>
        <v>10200000</v>
      </c>
      <c r="T224" t="s">
        <f>A223</f>
        <v>200</v>
      </c>
      <c r="U224" s="3">
        <f>IFERROR(V224/$V224,0)</f>
        <v>1</v>
      </c>
      <c r="V224" s="4">
        <f>B223</f>
        <v>250700000</v>
      </c>
      <c r="W224" s="3">
        <f>IFERROR(X224/$V224,0)</f>
        <v>3.1910650179497408</v>
      </c>
      <c r="X224" s="4">
        <f>C223</f>
        <v>800000000</v>
      </c>
      <c r="Y224" s="3">
        <f>IFERROR(Z224/$V224,0)</f>
        <v>2.1938571998404468</v>
      </c>
      <c r="Z224" s="4">
        <f>D223</f>
        <v>550000000</v>
      </c>
      <c r="AA224" s="3">
        <f>IFERROR(AB224/$V224,0)</f>
        <v>5.9832469086557643</v>
      </c>
      <c r="AB224" s="4">
        <f>E223</f>
        <v>1500000000</v>
      </c>
      <c r="AC224" s="3">
        <f>IFERROR(AD224/$V224,0)</f>
        <v>0.040686078978859196</v>
      </c>
      <c r="AD224" s="4">
        <f>F73</f>
        <v>10200000</v>
      </c>
    </row>
    <row r="225" spans="1:30" ht="13.23529411764706">
      <c r="A225" t="s">
        <v>166</v>
      </c>
      <c r="B225" s="4">
        <v>6800000</v>
      </c>
      <c r="C225" s="4">
        <v>-1700000</v>
      </c>
      <c r="D225" s="4">
        <v>-45200000</v>
      </c>
      <c r="E225" s="4">
        <v>-24000000</v>
      </c>
      <c r="F225" s="4">
        <v>-23200000</v>
      </c>
      <c r="H225" t="s">
        <f>A224</f>
        <v>201</v>
      </c>
      <c r="I225" s="3">
        <f>IFERROR(J225/$J$178,0)</f>
        <v>-0.056307692307692309</v>
      </c>
      <c r="J225" s="4">
        <f>B224</f>
        <v>-183000000</v>
      </c>
      <c r="K225" s="3">
        <f>IFERROR(L225/$L$178,0)</f>
        <v>-0.09439759036144578</v>
      </c>
      <c r="L225" s="4">
        <f>C224</f>
        <v>-313400000</v>
      </c>
      <c r="M225" s="3">
        <f>IFERROR(N225/$N$178,0)</f>
        <v>-0.0013609467455621301</v>
      </c>
      <c r="N225" s="4">
        <f>D224</f>
        <v>-4600000</v>
      </c>
      <c r="O225" s="3">
        <f>IFERROR(P225/$P$178,0)</f>
        <v>-0.24240793201133146</v>
      </c>
      <c r="P225" s="4">
        <f>E224</f>
        <v>-855700000</v>
      </c>
      <c r="Q225" s="3">
        <f>IFERROR(R225/$R$178,0)</f>
        <v>0.15265753424657535</v>
      </c>
      <c r="R225" s="4">
        <f>F74</f>
        <v>557200000</v>
      </c>
      <c r="T225" t="s">
        <f>A224</f>
        <v>201</v>
      </c>
      <c r="U225" s="3">
        <f>IFERROR(V225/$V225,0)</f>
        <v>1</v>
      </c>
      <c r="V225" s="4">
        <f>B224</f>
        <v>-183000000</v>
      </c>
      <c r="W225" s="3">
        <f>IFERROR(X225/$V225,0)</f>
        <v>1.7125683060109289</v>
      </c>
      <c r="X225" s="4">
        <f>C224</f>
        <v>-313400000</v>
      </c>
      <c r="Y225" s="3">
        <f>IFERROR(Z225/$V225,0)</f>
        <v>0.025136612021857924</v>
      </c>
      <c r="Z225" s="4">
        <f>D224</f>
        <v>-4600000</v>
      </c>
      <c r="AA225" s="3">
        <f>IFERROR(AB225/$V225,0)</f>
        <v>4.6759562841530053</v>
      </c>
      <c r="AB225" s="4">
        <f>E224</f>
        <v>-855700000</v>
      </c>
      <c r="AC225" s="3">
        <f>IFERROR(AD225/$V225,0)</f>
        <v>-3.0448087431693991</v>
      </c>
      <c r="AD225" s="4">
        <f>F74</f>
        <v>557200000</v>
      </c>
    </row>
    <row r="226" spans="1:30" ht="13.23529411764706">
      <c r="A226" t="s">
        <v>185</v>
      </c>
      <c r="B226" s="4">
        <v>0</v>
      </c>
      <c r="C226" s="4">
        <v>-1700000</v>
      </c>
      <c r="D226" s="4">
        <v>-45200000</v>
      </c>
      <c r="E226" s="4">
        <v>-24000000</v>
      </c>
      <c r="F226" s="4">
        <v>-23200000</v>
      </c>
      <c r="H226" t="s">
        <f>A225</f>
        <v>166</v>
      </c>
      <c r="I226" s="3">
        <f>IFERROR(J226/$J$178,0)</f>
        <v>0.0020923076923076924</v>
      </c>
      <c r="J226" s="4">
        <f>B225</f>
        <v>6800000</v>
      </c>
      <c r="K226" s="3">
        <f>IFERROR(L226/$L$178,0)</f>
        <v>-0.00051204819277108433</v>
      </c>
      <c r="L226" s="4">
        <f>C225</f>
        <v>-1700000</v>
      </c>
      <c r="M226" s="3">
        <f>IFERROR(N226/$N$178,0)</f>
        <v>-0.013372781065088758</v>
      </c>
      <c r="N226" s="4">
        <f>D225</f>
        <v>-45200000</v>
      </c>
      <c r="O226" s="3">
        <f>IFERROR(P226/$P$178,0)</f>
        <v>-0.0067988668555240793</v>
      </c>
      <c r="P226" s="4">
        <f>E225</f>
        <v>-24000000</v>
      </c>
      <c r="Q226" s="3">
        <f>IFERROR(R226/$R$178,0)</f>
        <v>6.4109589041095882e-10</v>
      </c>
      <c r="R226" s="4">
        <f>F75</f>
        <v>2.3399999999999999</v>
      </c>
      <c r="T226" t="s">
        <f>A225</f>
        <v>166</v>
      </c>
      <c r="U226" s="3">
        <f>IFERROR(V226/$V226,0)</f>
        <v>1</v>
      </c>
      <c r="V226" s="4">
        <f>B225</f>
        <v>6800000</v>
      </c>
      <c r="W226" s="3">
        <f>IFERROR(X226/$V226,0)</f>
        <v>-0.25</v>
      </c>
      <c r="X226" s="4">
        <f>C225</f>
        <v>-1700000</v>
      </c>
      <c r="Y226" s="3">
        <f>IFERROR(Z226/$V226,0)</f>
        <v>-6.6470588235294121</v>
      </c>
      <c r="Z226" s="4">
        <f>D225</f>
        <v>-45200000</v>
      </c>
      <c r="AA226" s="3">
        <f>IFERROR(AB226/$V226,0)</f>
        <v>-3.5294117647058822</v>
      </c>
      <c r="AB226" s="4">
        <f>E225</f>
        <v>-24000000</v>
      </c>
      <c r="AC226" s="3">
        <f>IFERROR(AD226/$V226,0)</f>
        <v>3.441176470588235e-07</v>
      </c>
      <c r="AD226" s="4">
        <f>F75</f>
        <v>2.3399999999999999</v>
      </c>
    </row>
    <row r="227" spans="1:30" ht="13.23529411764706">
      <c r="A227" t="s">
        <v>186</v>
      </c>
      <c r="B227" s="4">
        <v>6800000</v>
      </c>
      <c r="C227" s="4">
        <v>0</v>
      </c>
      <c r="D227" s="4">
        <v>0</v>
      </c>
      <c r="E227" s="4">
        <v>0</v>
      </c>
      <c r="F227" s="4">
        <v>0</v>
      </c>
      <c r="H227" t="s">
        <f>A226</f>
        <v>185</v>
      </c>
      <c r="I227" s="3">
        <f>IFERROR(J227/$J$178,0)</f>
        <v>0</v>
      </c>
      <c r="J227" s="4">
        <f>B226</f>
        <v>0</v>
      </c>
      <c r="K227" s="3">
        <f>IFERROR(L227/$L$178,0)</f>
        <v>-0.00051204819277108433</v>
      </c>
      <c r="L227" s="4">
        <f>C226</f>
        <v>-1700000</v>
      </c>
      <c r="M227" s="3">
        <f>IFERROR(N227/$N$178,0)</f>
        <v>-0.013372781065088758</v>
      </c>
      <c r="N227" s="4">
        <f>D226</f>
        <v>-45200000</v>
      </c>
      <c r="O227" s="3">
        <f>IFERROR(P227/$P$178,0)</f>
        <v>-0.0067988668555240793</v>
      </c>
      <c r="P227" s="4">
        <f>E226</f>
        <v>-24000000</v>
      </c>
      <c r="Q227" s="3">
        <f>IFERROR(R227/$R$178,0)</f>
        <v>0</v>
      </c>
      <c r="R227" s="4">
        <f>F76</f>
        <v>0</v>
      </c>
      <c r="T227" t="s">
        <f>A226</f>
        <v>185</v>
      </c>
      <c r="U227" s="3">
        <f>IFERROR(V227/$V227,0)</f>
        <v>0</v>
      </c>
      <c r="V227" s="4">
        <f>B226</f>
        <v>0</v>
      </c>
      <c r="W227" s="3">
        <f>IFERROR(X227/$V227,0)</f>
        <v>-0</v>
      </c>
      <c r="X227" s="4">
        <f>C226</f>
        <v>-1700000</v>
      </c>
      <c r="Y227" s="3">
        <f>IFERROR(Z227/$V227,0)</f>
        <v>-0</v>
      </c>
      <c r="Z227" s="4">
        <f>D226</f>
        <v>-45200000</v>
      </c>
      <c r="AA227" s="3">
        <f>IFERROR(AB227/$V227,0)</f>
        <v>-0</v>
      </c>
      <c r="AB227" s="4">
        <f>E226</f>
        <v>-24000000</v>
      </c>
      <c r="AC227" s="3">
        <f>IFERROR(AD227/$V227,0)</f>
        <v>0</v>
      </c>
      <c r="AD227" s="4">
        <f>F76</f>
        <v>0</v>
      </c>
    </row>
    <row r="228" spans="1:30" ht="13.23529411764706">
      <c r="A228" t="s">
        <v>202</v>
      </c>
      <c r="B228" s="4">
        <v>-3100000</v>
      </c>
      <c r="C228" s="4">
        <v>329300000</v>
      </c>
      <c r="D228" s="4">
        <v>532600000</v>
      </c>
      <c r="E228" s="4">
        <v>530700000.00000006</v>
      </c>
      <c r="F228" s="4">
        <v>619100000</v>
      </c>
      <c r="H228" t="s">
        <f>A227</f>
        <v>186</v>
      </c>
      <c r="I228" s="3">
        <f>IFERROR(J228/$J$178,0)</f>
        <v>0.0020923076923076924</v>
      </c>
      <c r="J228" s="4">
        <f>B227</f>
        <v>6800000</v>
      </c>
      <c r="K228" s="3">
        <f>IFERROR(L228/$L$178,0)</f>
        <v>0</v>
      </c>
      <c r="L228" s="4">
        <f>C227</f>
        <v>0</v>
      </c>
      <c r="M228" s="3">
        <f>IFERROR(N228/$N$178,0)</f>
        <v>0</v>
      </c>
      <c r="N228" s="4">
        <f>D227</f>
        <v>0</v>
      </c>
      <c r="O228" s="3">
        <f>IFERROR(P228/$P$178,0)</f>
        <v>0</v>
      </c>
      <c r="P228" s="4">
        <f>E227</f>
        <v>0</v>
      </c>
      <c r="Q228" s="3">
        <f>IFERROR(R228/$R$178,0)</f>
        <v>0.065342465753424658</v>
      </c>
      <c r="R228" s="4">
        <f>F77</f>
        <v>238500000</v>
      </c>
      <c r="T228" t="s">
        <f>A227</f>
        <v>186</v>
      </c>
      <c r="U228" s="3">
        <f>IFERROR(V228/$V228,0)</f>
        <v>1</v>
      </c>
      <c r="V228" s="4">
        <f>B227</f>
        <v>6800000</v>
      </c>
      <c r="W228" s="3">
        <f>IFERROR(X228/$V228,0)</f>
        <v>0</v>
      </c>
      <c r="X228" s="4">
        <f>C227</f>
        <v>0</v>
      </c>
      <c r="Y228" s="3">
        <f>IFERROR(Z228/$V228,0)</f>
        <v>0</v>
      </c>
      <c r="Z228" s="4">
        <f>D227</f>
        <v>0</v>
      </c>
      <c r="AA228" s="3">
        <f>IFERROR(AB228/$V228,0)</f>
        <v>0</v>
      </c>
      <c r="AB228" s="4">
        <f>E227</f>
        <v>0</v>
      </c>
      <c r="AC228" s="3">
        <f>IFERROR(AD228/$V228,0)</f>
        <v>35.073529411764703</v>
      </c>
      <c r="AD228" s="4">
        <f>F77</f>
        <v>238500000</v>
      </c>
    </row>
    <row r="229" spans="1:30" ht="13.23529411764706">
      <c r="A229" t="s">
        <v>203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202</v>
      </c>
      <c r="I229" s="3">
        <f>IFERROR(J229/$J$178,0)</f>
        <v>-0.00095384615384615386</v>
      </c>
      <c r="J229" s="4">
        <f>B228</f>
        <v>-3100000</v>
      </c>
      <c r="K229" s="3">
        <f>IFERROR(L229/$L$178,0)</f>
        <v>0.09918674698795181</v>
      </c>
      <c r="L229" s="4">
        <f>C228</f>
        <v>329300000</v>
      </c>
      <c r="M229" s="3">
        <f>IFERROR(N229/$N$178,0)</f>
        <v>0.15757396449704142</v>
      </c>
      <c r="N229" s="4">
        <f>D228</f>
        <v>532600000</v>
      </c>
      <c r="O229" s="3">
        <f>IFERROR(P229/$P$178,0)</f>
        <v>0.15033994334277623</v>
      </c>
      <c r="P229" s="4">
        <f>E228</f>
        <v>530700000.00000006</v>
      </c>
      <c r="Q229" s="3">
        <f>IFERROR(R229/$R$178,0)</f>
        <v>6.4109589041095882e-10</v>
      </c>
      <c r="R229" s="4">
        <f>F78</f>
        <v>2.3399999999999999</v>
      </c>
      <c r="T229" t="s">
        <f>A228</f>
        <v>202</v>
      </c>
      <c r="U229" s="3">
        <f>IFERROR(V229/$V229,0)</f>
        <v>1</v>
      </c>
      <c r="V229" s="4">
        <f>B228</f>
        <v>-3100000</v>
      </c>
      <c r="W229" s="3">
        <f>IFERROR(X229/$V229,0)</f>
        <v>-106.2258064516129</v>
      </c>
      <c r="X229" s="4">
        <f>C228</f>
        <v>329300000</v>
      </c>
      <c r="Y229" s="3">
        <f>IFERROR(Z229/$V229,0)</f>
        <v>-171.80645161290323</v>
      </c>
      <c r="Z229" s="4">
        <f>D228</f>
        <v>532600000</v>
      </c>
      <c r="AA229" s="3">
        <f>IFERROR(AB229/$V229,0)</f>
        <v>-171.1935483870968</v>
      </c>
      <c r="AB229" s="4">
        <f>E228</f>
        <v>530700000.00000006</v>
      </c>
      <c r="AC229" s="3">
        <f>IFERROR(AD229/$V229,0)</f>
        <v>-7.5483870967741934e-07</v>
      </c>
      <c r="AD229" s="4">
        <f>F78</f>
        <v>2.3399999999999999</v>
      </c>
    </row>
    <row r="230" spans="1:30" ht="13.23529411764706">
      <c r="A230" t="s">
        <v>204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203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203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3.23529411764706">
      <c r="A231" t="s">
        <v>205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H231" t="s">
        <f>A230</f>
        <v>204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0.065342465753424658</v>
      </c>
      <c r="R231" s="4">
        <f>F80</f>
        <v>238500000</v>
      </c>
      <c r="T231" t="s">
        <f>A230</f>
        <v>204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238500000</v>
      </c>
    </row>
    <row r="232" spans="1:30" ht="13.23529411764706">
      <c r="A232" t="s">
        <v>206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H232" t="s">
        <f>A231</f>
        <v>205</v>
      </c>
      <c r="I232" s="3">
        <f>IFERROR(J232/$J$178,0)</f>
        <v>0</v>
      </c>
      <c r="J232" s="4">
        <f>B231</f>
        <v>0</v>
      </c>
      <c r="K232" s="3">
        <f>IFERROR(L232/$L$178,0)</f>
        <v>0</v>
      </c>
      <c r="L232" s="4">
        <f>C231</f>
        <v>0</v>
      </c>
      <c r="M232" s="3">
        <f>IFERROR(N232/$N$178,0)</f>
        <v>0</v>
      </c>
      <c r="N232" s="4">
        <f>D231</f>
        <v>0</v>
      </c>
      <c r="O232" s="3">
        <f>IFERROR(P232/$P$178,0)</f>
        <v>0</v>
      </c>
      <c r="P232" s="4">
        <f>E231</f>
        <v>0</v>
      </c>
      <c r="Q232" s="3">
        <f>IFERROR(R232/$R$178,0)</f>
        <v>0.36712328767123287</v>
      </c>
      <c r="R232" s="4">
        <f>F81</f>
        <v>1340000000</v>
      </c>
      <c r="T232" t="s">
        <f>A231</f>
        <v>205</v>
      </c>
      <c r="U232" s="3">
        <f>IFERROR(V232/$V232,0)</f>
        <v>0</v>
      </c>
      <c r="V232" s="4">
        <f>B231</f>
        <v>0</v>
      </c>
      <c r="W232" s="3">
        <f>IFERROR(X232/$V232,0)</f>
        <v>0</v>
      </c>
      <c r="X232" s="4">
        <f>C231</f>
        <v>0</v>
      </c>
      <c r="Y232" s="3">
        <f>IFERROR(Z232/$V232,0)</f>
        <v>0</v>
      </c>
      <c r="Z232" s="4">
        <f>D231</f>
        <v>0</v>
      </c>
      <c r="AA232" s="3">
        <f>IFERROR(AB232/$V232,0)</f>
        <v>0</v>
      </c>
      <c r="AB232" s="4">
        <f>E231</f>
        <v>0</v>
      </c>
      <c r="AC232" s="3">
        <f>IFERROR(AD232/$V232,0)</f>
        <v>0</v>
      </c>
      <c r="AD232" s="4">
        <f>F81</f>
        <v>1340000000</v>
      </c>
    </row>
    <row r="233" spans="1:30" ht="13.23529411764706">
      <c r="A233" t="s">
        <v>207</v>
      </c>
      <c r="B233" s="4">
        <v>-51100000</v>
      </c>
      <c r="C233" s="4">
        <v>2400000</v>
      </c>
      <c r="D233" s="4">
        <v>19700000</v>
      </c>
      <c r="E233" s="4">
        <v>-8400000</v>
      </c>
      <c r="F233" s="4">
        <v>-7800000</v>
      </c>
      <c r="H233" t="s">
        <f>A232</f>
        <v>206</v>
      </c>
      <c r="I233" s="3">
        <f>IFERROR(J233/$J$178,0)</f>
        <v>0</v>
      </c>
      <c r="J233" s="4">
        <f>B232</f>
        <v>0</v>
      </c>
      <c r="K233" s="3">
        <f>IFERROR(L233/$L$178,0)</f>
        <v>0</v>
      </c>
      <c r="L233" s="4">
        <f>C232</f>
        <v>0</v>
      </c>
      <c r="M233" s="3">
        <f>IFERROR(N233/$N$178,0)</f>
        <v>0</v>
      </c>
      <c r="N233" s="4">
        <f>D232</f>
        <v>0</v>
      </c>
      <c r="O233" s="3">
        <f>IFERROR(P233/$P$178,0)</f>
        <v>0</v>
      </c>
      <c r="P233" s="4">
        <f>E232</f>
        <v>0</v>
      </c>
      <c r="Q233" s="3">
        <f>IFERROR(R233/$R$178,0)</f>
        <v>0</v>
      </c>
      <c r="R233" s="4">
        <f>F82</f>
        <v>0</v>
      </c>
      <c r="T233" t="s">
        <f>A232</f>
        <v>206</v>
      </c>
      <c r="U233" s="3">
        <f>IFERROR(V233/$V233,0)</f>
        <v>0</v>
      </c>
      <c r="V233" s="4">
        <f>B232</f>
        <v>0</v>
      </c>
      <c r="W233" s="3">
        <f>IFERROR(X233/$V233,0)</f>
        <v>0</v>
      </c>
      <c r="X233" s="4">
        <f>C232</f>
        <v>0</v>
      </c>
      <c r="Y233" s="3">
        <f>IFERROR(Z233/$V233,0)</f>
        <v>0</v>
      </c>
      <c r="Z233" s="4">
        <f>D232</f>
        <v>0</v>
      </c>
      <c r="AA233" s="3">
        <f>IFERROR(AB233/$V233,0)</f>
        <v>0</v>
      </c>
      <c r="AB233" s="4">
        <f>E232</f>
        <v>0</v>
      </c>
      <c r="AC233" s="3">
        <f>IFERROR(AD233/$V233,0)</f>
        <v>-0</v>
      </c>
      <c r="AD233" s="4">
        <f>F82</f>
        <v>0</v>
      </c>
    </row>
    <row r="234" spans="1:30" ht="13.23529411764706">
      <c r="A234" t="s">
        <v>208</v>
      </c>
      <c r="B234" s="4">
        <v>-163100000</v>
      </c>
      <c r="C234" s="4">
        <v>-337200000</v>
      </c>
      <c r="D234" s="4">
        <v>-483500000</v>
      </c>
      <c r="E234" s="4">
        <v>-1110000000</v>
      </c>
      <c r="F234" s="4">
        <v>-979700000</v>
      </c>
      <c r="H234" t="s">
        <f>A233</f>
        <v>207</v>
      </c>
      <c r="I234" s="3">
        <f>IFERROR(J234/$J$178,0)</f>
        <v>-0.015723076923076923</v>
      </c>
      <c r="J234" s="4">
        <f>B233</f>
        <v>-51100000</v>
      </c>
      <c r="K234" s="3">
        <f>IFERROR(L234/$L$178,0)</f>
        <v>0.00072289156626506026</v>
      </c>
      <c r="L234" s="4">
        <f>C233</f>
        <v>2400000</v>
      </c>
      <c r="M234" s="3">
        <f>IFERROR(N234/$N$178,0)</f>
        <v>0.0058284023668639055</v>
      </c>
      <c r="N234" s="4">
        <f>D233</f>
        <v>19700000</v>
      </c>
      <c r="O234" s="3">
        <f>IFERROR(P234/$P$178,0)</f>
        <v>-0.0023796033994334278</v>
      </c>
      <c r="P234" s="4">
        <f>E233</f>
        <v>-8400000</v>
      </c>
      <c r="Q234" s="3">
        <f>IFERROR(R234/$R$178,0)</f>
        <v>0</v>
      </c>
      <c r="R234" s="4">
        <f>F83</f>
        <v>0</v>
      </c>
      <c r="T234" t="s">
        <f>A233</f>
        <v>207</v>
      </c>
      <c r="U234" s="3">
        <f>IFERROR(V234/$V234,0)</f>
        <v>1</v>
      </c>
      <c r="V234" s="4">
        <f>B233</f>
        <v>-51100000</v>
      </c>
      <c r="W234" s="3">
        <f>IFERROR(X234/$V234,0)</f>
        <v>-0.046966731898238745</v>
      </c>
      <c r="X234" s="4">
        <f>C233</f>
        <v>2400000</v>
      </c>
      <c r="Y234" s="3">
        <f>IFERROR(Z234/$V234,0)</f>
        <v>-0.38551859099804303</v>
      </c>
      <c r="Z234" s="4">
        <f>D233</f>
        <v>19700000</v>
      </c>
      <c r="AA234" s="3">
        <f>IFERROR(AB234/$V234,0)</f>
        <v>0.16438356164383561</v>
      </c>
      <c r="AB234" s="4">
        <f>E233</f>
        <v>-8400000</v>
      </c>
      <c r="AC234" s="3">
        <f>IFERROR(AD234/$V234,0)</f>
        <v>-0</v>
      </c>
      <c r="AD234" s="4">
        <f>F83</f>
        <v>0</v>
      </c>
    </row>
    <row r="235" spans="1:30" ht="13.23529411764706">
      <c r="A235" t="s">
        <v>209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H235" t="s">
        <f>A234</f>
        <v>208</v>
      </c>
      <c r="I235" s="3">
        <f>IFERROR(J235/$J$178,0)</f>
        <v>-0.050184615384615383</v>
      </c>
      <c r="J235" s="4">
        <f>B234</f>
        <v>-163100000</v>
      </c>
      <c r="K235" s="3">
        <f>IFERROR(L235/$L$178,0)</f>
        <v>-0.10156626506024097</v>
      </c>
      <c r="L235" s="4">
        <f>C234</f>
        <v>-337200000</v>
      </c>
      <c r="M235" s="3">
        <f>IFERROR(N235/$N$178,0)</f>
        <v>-0.14304733727810651</v>
      </c>
      <c r="N235" s="4">
        <f>D234</f>
        <v>-483500000</v>
      </c>
      <c r="O235" s="3">
        <f>IFERROR(P235/$P$178,0)</f>
        <v>-0.31444759206798867</v>
      </c>
      <c r="P235" s="4">
        <f>E234</f>
        <v>-1110000000</v>
      </c>
      <c r="Q235" s="3">
        <f>IFERROR(R235/$R$178,0)</f>
        <v>0</v>
      </c>
      <c r="R235" s="4">
        <f>F84</f>
        <v>0</v>
      </c>
      <c r="T235" t="s">
        <f>A234</f>
        <v>208</v>
      </c>
      <c r="U235" s="3">
        <f>IFERROR(V235/$V235,0)</f>
        <v>1</v>
      </c>
      <c r="V235" s="4">
        <f>B234</f>
        <v>-163100000</v>
      </c>
      <c r="W235" s="3">
        <f>IFERROR(X235/$V235,0)</f>
        <v>2.0674432863274066</v>
      </c>
      <c r="X235" s="4">
        <f>C234</f>
        <v>-337200000</v>
      </c>
      <c r="Y235" s="3">
        <f>IFERROR(Z235/$V235,0)</f>
        <v>2.9644389944819127</v>
      </c>
      <c r="Z235" s="4">
        <f>D234</f>
        <v>-483500000</v>
      </c>
      <c r="AA235" s="3">
        <f>IFERROR(AB235/$V235,0)</f>
        <v>6.8056407112201107</v>
      </c>
      <c r="AB235" s="4">
        <f>E234</f>
        <v>-1110000000</v>
      </c>
      <c r="AC235" s="3">
        <f>IFERROR(AD235/$V235,0)</f>
        <v>0</v>
      </c>
      <c r="AD235" s="4">
        <f>F84</f>
        <v>0</v>
      </c>
    </row>
    <row r="236" spans="1:30" ht="13.23529411764706">
      <c r="A236" t="s">
        <v>210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5"/>
  <sheetViews>
    <sheetView workbookViewId="0" zoomScale="75">
      <selection activeCell="B28" sqref="B28:F28"/>
    </sheetView>
  </sheetViews>
  <sheetFormatPr defaultRowHeight="12.75"/>
  <cols>
    <col min="1" max="1" style="0" width="59.99639423076923" bestFit="1" customWidth="1"/>
    <col min="2" max="2" style="0" width="21.511312217194572" bestFit="1" customWidth="1"/>
    <col min="3" max="4" style="0" width="21.847426470588236" bestFit="1" customWidth="1"/>
    <col min="5" max="5" style="0" width="22.519654977375566" bestFit="1" customWidth="1"/>
    <col min="6" max="6" style="0" width="23.023826357466067" bestFit="1" customWidth="1"/>
    <col min="7" max="8" style="0" width="9.142307692307693"/>
    <col min="9" max="9" style="0" width="10.285096153846155" bestFit="1" customWidth="1"/>
    <col min="10" max="10" style="0" width="20.379727564102566" bestFit="1" customWidth="1"/>
    <col min="11" max="11" style="0" width="10.285096153846155" bestFit="1" customWidth="1"/>
    <col min="12" max="12" style="0" width="20.379727564102566" bestFit="1" customWidth="1"/>
    <col min="13" max="13" style="0" width="10.285096153846155" bestFit="1" customWidth="1"/>
    <col min="14" max="14" style="0" width="20.379727564102566" bestFit="1" customWidth="1"/>
    <col min="15" max="15" style="0" width="10.285096153846155" bestFit="1" customWidth="1"/>
    <col min="16" max="16" style="0" width="21.332051282051285" bestFit="1" customWidth="1"/>
    <col min="17" max="17" style="0" width="10.285096153846155" bestFit="1" customWidth="1"/>
    <col min="18" max="18" style="0" width="21.52251602564103" bestFit="1" customWidth="1"/>
    <col min="19" max="21" style="0" width="9.142307692307693"/>
    <col min="22" max="22" style="0" width="20.379727564102566" bestFit="1" customWidth="1"/>
    <col min="23" max="23" style="0" width="10.094631410256412" bestFit="1" customWidth="1"/>
    <col min="24" max="24" style="0" width="20.379727564102566" bestFit="1" customWidth="1"/>
    <col min="25" max="25" style="0" width="10.666025641025643" bestFit="1" customWidth="1"/>
    <col min="26" max="26" style="0" width="20.379727564102566" bestFit="1" customWidth="1"/>
    <col min="27" max="27" style="0" width="11.808814102564103" bestFit="1" customWidth="1"/>
    <col min="28" max="28" style="0" width="21.332051282051285" bestFit="1" customWidth="1"/>
    <col min="29" max="29" style="0" width="11.808814102564103" bestFit="1" customWidth="1"/>
    <col min="30" max="30" style="0" width="21.52251602564103" bestFit="1" customWidth="1"/>
    <col min="31" max="16384" style="0" width="9.142307692307693"/>
  </cols>
  <sheetData>
    <row r="1" spans="1:30" ht="13.23529411764706">
      <c r="A1" s="2" t="inlineStr">
        <is>
          <t>NextEra Energy </t>
        </is>
      </c>
    </row>
    <row r="2" spans="1:30" ht="13.23529411764706">
      <c r="A2" t="s">
        <v>211</v>
      </c>
      <c r="B2" s="1">
        <v>488965893</v>
      </c>
    </row>
    <row r="3" spans="1:30" ht="13.23529411764706">
      <c r="A3" t="s">
        <v>1</v>
      </c>
      <c r="B3" s="3">
        <v>0.20999999999999999</v>
      </c>
    </row>
    <row r="4" spans="1:30">
      <c r="B4" s="3"/>
    </row>
    <row r="5" spans="1:30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4">
      <c r="A6" t="s">
        <v>3</v>
      </c>
      <c r="B6" s="3">
        <f>B55/B52</f>
        <v>0.30827067669172931</v>
      </c>
      <c r="C6" s="3">
        <f>C55/C52</f>
        <v>0.31435079726651483</v>
      </c>
      <c r="D6" s="3">
        <f>D55/D52</f>
        <v>-0.14163090128755365</v>
      </c>
      <c r="E6" s="3">
        <f>E55/E52</f>
        <v>0.21496598639455783</v>
      </c>
      <c r="F6" s="3">
        <f>F55/F52</f>
        <v>0.11666666666666667</v>
      </c>
    </row>
    <row r="7" spans="1:30" ht="14">
      <c r="A7" t="s">
        <v>212</v>
      </c>
      <c r="B7" s="4">
        <f>B35-B42</f>
        <v>3260000000</v>
      </c>
      <c r="C7" s="4">
        <f>C35-C42</f>
        <v>3440000000</v>
      </c>
      <c r="D7" s="4">
        <f>D35-D42</f>
        <v>4990000000</v>
      </c>
      <c r="E7" s="4">
        <f>E35-E42</f>
        <v>3820000000</v>
      </c>
      <c r="F7" s="4">
        <f>F35-F42</f>
        <v>3570000000</v>
      </c>
    </row>
    <row r="8" spans="1:30" ht="14">
      <c r="A8" t="s">
        <v>5</v>
      </c>
      <c r="B8" s="4">
        <f>B48</f>
        <v>1120000000</v>
      </c>
      <c r="C8" s="4">
        <f>C48</f>
        <v>1250000000</v>
      </c>
      <c r="D8" s="4">
        <f>D48</f>
        <v>1260000000</v>
      </c>
      <c r="E8" s="4">
        <f>E48</f>
        <v>1220000000</v>
      </c>
      <c r="F8" s="4">
        <f>F48</f>
        <v>1510000000</v>
      </c>
    </row>
    <row r="9" spans="1:30" ht="14">
      <c r="A9" t="s">
        <v>250</v>
      </c>
      <c r="B9" s="4">
        <f>B7*(1-B6)</f>
        <v>2255037593.9849625</v>
      </c>
      <c r="C9" s="4">
        <f>C7*(1-C6)</f>
        <v>2358633257.4031892</v>
      </c>
      <c r="D9" s="4">
        <f>D7*(1-D6)</f>
        <v>5696738197.4248924</v>
      </c>
      <c r="E9" s="4">
        <f>E7*(1-E6)</f>
        <v>2998829931.9727888</v>
      </c>
      <c r="F9" s="4">
        <f>F7*(1-F6)</f>
        <v>3153500000</v>
      </c>
    </row>
    <row r="10" spans="1:30" ht="14">
      <c r="A10" t="s">
        <v>7</v>
      </c>
      <c r="B10" s="4">
        <f>B126-(B121+B122+B123)</f>
        <v>78242000000</v>
      </c>
      <c r="C10" s="4">
        <f>C126-(C121+C122+C123)</f>
        <v>85531000000</v>
      </c>
      <c r="D10" s="4">
        <f>D126-(D121+D122+D123)</f>
        <v>92996000000</v>
      </c>
      <c r="E10" s="4">
        <f>E126-(E121+E122+E123)</f>
        <v>99239000000</v>
      </c>
      <c r="F10" s="4">
        <f>F126-(F121+F122+F123)</f>
        <v>106880000000</v>
      </c>
    </row>
    <row r="11" spans="1:30" ht="14">
      <c r="A11" t="s">
        <v>8</v>
      </c>
      <c r="B11" s="4">
        <f>B10</f>
        <v>78242000000</v>
      </c>
      <c r="C11" s="4">
        <f>(C10+B10)/2</f>
        <v>81886500000</v>
      </c>
      <c r="D11" s="4">
        <f>(D10+C10)/2</f>
        <v>89263500000</v>
      </c>
      <c r="E11" s="4">
        <f>(E10+D10)/2</f>
        <v>96117500000</v>
      </c>
      <c r="F11" s="4">
        <f>(F10+E10)/2</f>
        <v>103059500000</v>
      </c>
    </row>
    <row r="12" spans="1:30" ht="14">
      <c r="A12" t="s">
        <v>9</v>
      </c>
      <c r="B12" s="3">
        <f>B9/B27</f>
        <v>0.14015149745089886</v>
      </c>
      <c r="C12" s="3">
        <f>C9/C27</f>
        <v>0.15415903643158099</v>
      </c>
      <c r="D12" s="3">
        <f>D9/D27</f>
        <v>0.34863758858169475</v>
      </c>
      <c r="E12" s="3">
        <f>E9/E27</f>
        <v>0.1839772964400484</v>
      </c>
      <c r="F12" s="3">
        <f>F9/F27</f>
        <v>0.1803030303030303</v>
      </c>
    </row>
    <row r="13" spans="1:30" ht="14">
      <c r="A13" t="s">
        <v>10</v>
      </c>
      <c r="B13" s="3">
        <f>B27/B11</f>
        <v>0.20564402750440941</v>
      </c>
      <c r="C13" s="3">
        <f>C27/C11</f>
        <v>0.18684398527229762</v>
      </c>
      <c r="D13" s="3">
        <f>D27/D11</f>
        <v>0.18305354372167795</v>
      </c>
      <c r="E13" s="3">
        <f>E27/E11</f>
        <v>0.16958410279085495</v>
      </c>
      <c r="F13" s="3">
        <f>F27/F11</f>
        <v>0.16970779016005316</v>
      </c>
    </row>
    <row r="14" spans="1:30" ht="14">
      <c r="A14" t="s">
        <v>11</v>
      </c>
      <c r="B14" s="3">
        <f>B13*B12</f>
        <v>0.028821318396576812</v>
      </c>
      <c r="C14" s="3">
        <f>C13*C12</f>
        <v>0.028803688732613911</v>
      </c>
      <c r="D14" s="3">
        <f>D13*D12</f>
        <v>0.063819346064459631</v>
      </c>
      <c r="E14" s="3">
        <f>E13*E12</f>
        <v>0.031199624750672759</v>
      </c>
      <c r="F14" s="3">
        <f>F13*F12</f>
        <v>0.030598828831888372</v>
      </c>
    </row>
    <row r="24" spans="1:30" ht="13.23529411764706"/>
    <row r="26" spans="1:30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16090000000</v>
      </c>
      <c r="C27" s="4">
        <v>15300000000</v>
      </c>
      <c r="D27" s="4">
        <v>16340000000</v>
      </c>
      <c r="E27" s="4">
        <v>16300000000</v>
      </c>
      <c r="F27" s="4">
        <v>17490000000</v>
      </c>
      <c r="H27" t="s">
        <f>A27</f>
        <v>14</v>
      </c>
      <c r="I27" s="8">
        <f>IFERROR(J27/$J$27,0)</f>
        <v>1</v>
      </c>
      <c r="J27" s="4">
        <f>B27</f>
        <v>16090000000</v>
      </c>
      <c r="K27" s="8">
        <f>IFERROR(L27/$L$27,0)</f>
        <v>1</v>
      </c>
      <c r="L27" s="4">
        <f>C27</f>
        <v>15300000000</v>
      </c>
      <c r="M27" s="8">
        <f>IFERROR(N27/$N$27,0)</f>
        <v>1</v>
      </c>
      <c r="N27" s="4">
        <f>D27</f>
        <v>16340000000</v>
      </c>
      <c r="O27" s="8">
        <f>IFERROR(P27/$P$27,0)</f>
        <v>1</v>
      </c>
      <c r="P27" s="4">
        <f>E27</f>
        <v>16300000000</v>
      </c>
      <c r="Q27" s="8">
        <f>IFERROR(R27/$R$27,0)</f>
        <v>1</v>
      </c>
      <c r="R27" s="4">
        <f>F27</f>
        <v>17490000000</v>
      </c>
      <c r="T27" t="s">
        <f>A27</f>
        <v>14</v>
      </c>
      <c r="U27" s="8">
        <f>IFERROR(V27/$V27,0)</f>
        <v>1</v>
      </c>
      <c r="V27" s="4">
        <f>B27</f>
        <v>16090000000</v>
      </c>
      <c r="W27" s="8">
        <f>IFERROR(X27/$V27,0)</f>
        <v>0.95090118085767561</v>
      </c>
      <c r="X27" s="4">
        <f>C27</f>
        <v>15300000000</v>
      </c>
      <c r="Y27" s="8">
        <f>IFERROR(Z27/$V27,0)</f>
        <v>1.0155376009944064</v>
      </c>
      <c r="Z27" s="4">
        <f>D27</f>
        <v>16340000000</v>
      </c>
      <c r="AA27" s="8">
        <f>IFERROR(AB27/$V27,0)</f>
        <v>1.0130515848353014</v>
      </c>
      <c r="AB27" s="4">
        <f>E27</f>
        <v>16300000000</v>
      </c>
      <c r="AC27" s="8">
        <f>IFERROR(AD27/$V27,0)</f>
        <v>1.0870105655686761</v>
      </c>
      <c r="AD27" s="4">
        <f>F27</f>
        <v>17490000000</v>
      </c>
    </row>
    <row r="28" spans="1:30" ht="13.5">
      <c r="A28" t="s">
        <v>15</v>
      </c>
      <c r="B28" s="4"/>
      <c r="C28" s="3">
        <f>(C27-B27)/B27</f>
        <v>-0.049098819142324425</v>
      </c>
      <c r="D28" s="3">
        <f>(D27-C27)/C27</f>
        <v>0.067973856209150321</v>
      </c>
      <c r="E28" s="3">
        <f>(E27-D27)/D27</f>
        <v>-0.0024479804161566705</v>
      </c>
      <c r="F28" s="3">
        <f>(F27-E27)/E27</f>
        <v>0.073006134969325148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-3.2090731465571519e-12</v>
      </c>
      <c r="L28" s="4">
        <f>C28</f>
        <v>-0.049098819142324425</v>
      </c>
      <c r="M28" s="8">
        <f>IFERROR(N28/$N$27,0)</f>
        <v>4.1599667202662378e-12</v>
      </c>
      <c r="N28" s="4">
        <f>D28</f>
        <v>0.067973856209150321</v>
      </c>
      <c r="O28" s="8">
        <f>IFERROR(P28/$P$27,0)</f>
        <v>-1.5018284761697366e-13</v>
      </c>
      <c r="P28" s="4">
        <f>E28</f>
        <v>-0.0024479804161566705</v>
      </c>
      <c r="Q28" s="8">
        <f>IFERROR(R28/$R$27,0)</f>
        <v>4.1741643778916612e-12</v>
      </c>
      <c r="R28" s="4">
        <f>F28</f>
        <v>0.073006134969325148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-0.049098819142324425</v>
      </c>
      <c r="Y28" s="8">
        <f>IFERROR(Z28/$V28,0)</f>
        <v>0</v>
      </c>
      <c r="Z28" s="4">
        <f>D28</f>
        <v>0.067973856209150321</v>
      </c>
      <c r="AA28" s="8">
        <f>IFERROR(AB28/$V28,0)</f>
        <v>0</v>
      </c>
      <c r="AB28" s="4">
        <f>E28</f>
        <v>-0.0024479804161566705</v>
      </c>
      <c r="AC28" s="8">
        <f>IFERROR(AD28/$V28,0)</f>
        <v>0</v>
      </c>
      <c r="AD28" s="4">
        <f>F28</f>
        <v>0.073006134969325148</v>
      </c>
    </row>
    <row r="29" spans="1:30" ht="13.5">
      <c r="A29" t="s">
        <v>16</v>
      </c>
      <c r="B29" s="4">
        <v>11440000000</v>
      </c>
      <c r="C29" s="4">
        <v>10510000000</v>
      </c>
      <c r="D29" s="4">
        <v>9890000000</v>
      </c>
      <c r="E29" s="4">
        <v>10970000000</v>
      </c>
      <c r="F29" s="4">
        <v>12220000000</v>
      </c>
      <c r="H29" t="s">
        <f>A29</f>
        <v>16</v>
      </c>
      <c r="I29" s="8">
        <f>IFERROR(J29/$J$27,0)</f>
        <v>0.71100062150403975</v>
      </c>
      <c r="J29" s="4">
        <f>B29</f>
        <v>11440000000</v>
      </c>
      <c r="K29" s="8">
        <f>IFERROR(L29/$L$27,0)</f>
        <v>0.6869281045751634</v>
      </c>
      <c r="L29" s="4">
        <f>C29</f>
        <v>10510000000</v>
      </c>
      <c r="M29" s="8">
        <f>IFERROR(N29/$N$27,0)</f>
        <v>0.60526315789473684</v>
      </c>
      <c r="N29" s="4">
        <f>D29</f>
        <v>9890000000</v>
      </c>
      <c r="O29" s="8">
        <f>IFERROR(P29/$P$27,0)</f>
        <v>0.67300613496932515</v>
      </c>
      <c r="P29" s="4">
        <f>E29</f>
        <v>10970000000</v>
      </c>
      <c r="Q29" s="8">
        <f>IFERROR(R29/$R$27,0)</f>
        <v>0.6986849628359062</v>
      </c>
      <c r="R29" s="4">
        <f>F29</f>
        <v>12220000000</v>
      </c>
      <c r="T29" t="s">
        <f>A29</f>
        <v>16</v>
      </c>
      <c r="U29" s="8">
        <f>IFERROR(V29/$V29,0)</f>
        <v>1</v>
      </c>
      <c r="V29" s="4">
        <f>B29</f>
        <v>11440000000</v>
      </c>
      <c r="W29" s="8">
        <f>IFERROR(X29/$V29,0)</f>
        <v>0.91870629370629375</v>
      </c>
      <c r="X29" s="4">
        <f>C29</f>
        <v>10510000000</v>
      </c>
      <c r="Y29" s="8">
        <f>IFERROR(Z29/$V29,0)</f>
        <v>0.86451048951048948</v>
      </c>
      <c r="Z29" s="4">
        <f>D29</f>
        <v>9890000000</v>
      </c>
      <c r="AA29" s="8">
        <f>IFERROR(AB29/$V29,0)</f>
        <v>0.95891608391608396</v>
      </c>
      <c r="AB29" s="4">
        <f>E29</f>
        <v>10970000000</v>
      </c>
      <c r="AC29" s="8">
        <f>IFERROR(AD29/$V29,0)</f>
        <v>1.0681818181818181</v>
      </c>
      <c r="AD29" s="4">
        <f>F29</f>
        <v>12220000000</v>
      </c>
    </row>
    <row r="30" spans="1:30" ht="13.5">
      <c r="A30" t="s">
        <v>17</v>
      </c>
      <c r="B30" s="4">
        <v>8230000000</v>
      </c>
      <c r="C30" s="4">
        <v>7130000000</v>
      </c>
      <c r="D30" s="4">
        <v>7250000000</v>
      </c>
      <c r="E30" s="4">
        <v>6820000000</v>
      </c>
      <c r="F30" s="4">
        <v>7740000000</v>
      </c>
      <c r="H30" t="s">
        <f>A30</f>
        <v>17</v>
      </c>
      <c r="I30" s="8">
        <f>IFERROR(J30/$J$27,0)</f>
        <v>0.51149782473586081</v>
      </c>
      <c r="J30" s="4">
        <f>B30</f>
        <v>8230000000</v>
      </c>
      <c r="K30" s="8">
        <f>IFERROR(L30/$L$27,0)</f>
        <v>0.46601307189542485</v>
      </c>
      <c r="L30" s="4">
        <f>C30</f>
        <v>7130000000</v>
      </c>
      <c r="M30" s="8">
        <f>IFERROR(N30/$N$27,0)</f>
        <v>0.44369645042839656</v>
      </c>
      <c r="N30" s="4">
        <f>D30</f>
        <v>7250000000</v>
      </c>
      <c r="O30" s="8">
        <f>IFERROR(P30/$P$27,0)</f>
        <v>0.41840490797546015</v>
      </c>
      <c r="P30" s="4">
        <f>E30</f>
        <v>6820000000</v>
      </c>
      <c r="Q30" s="8">
        <f>IFERROR(R30/$R$27,0)</f>
        <v>0.44253859348198971</v>
      </c>
      <c r="R30" s="4">
        <f>F30</f>
        <v>7740000000</v>
      </c>
      <c r="T30" t="s">
        <f>A30</f>
        <v>17</v>
      </c>
      <c r="U30" s="8">
        <f>IFERROR(V30/$V30,0)</f>
        <v>1</v>
      </c>
      <c r="V30" s="4">
        <f>B30</f>
        <v>8230000000</v>
      </c>
      <c r="W30" s="8">
        <f>IFERROR(X30/$V30,0)</f>
        <v>0.86634264884568646</v>
      </c>
      <c r="X30" s="4">
        <f>C30</f>
        <v>7130000000</v>
      </c>
      <c r="Y30" s="8">
        <f>IFERROR(Z30/$V30,0)</f>
        <v>0.88092345078979339</v>
      </c>
      <c r="Z30" s="4">
        <f>D30</f>
        <v>7250000000</v>
      </c>
      <c r="AA30" s="8">
        <f>IFERROR(AB30/$V30,0)</f>
        <v>0.82867557715674367</v>
      </c>
      <c r="AB30" s="4">
        <f>E30</f>
        <v>6820000000</v>
      </c>
      <c r="AC30" s="8">
        <f>IFERROR(AD30/$V30,0)</f>
        <v>0.9404617253948967</v>
      </c>
      <c r="AD30" s="4">
        <f>F30</f>
        <v>7740000000</v>
      </c>
    </row>
    <row r="31" spans="1:30" ht="13.5">
      <c r="A31" t="s">
        <v>18</v>
      </c>
      <c r="B31" s="4">
        <v>3200000000</v>
      </c>
      <c r="C31" s="4">
        <v>3380000000</v>
      </c>
      <c r="D31" s="4">
        <v>2640000000</v>
      </c>
      <c r="E31" s="4">
        <v>4150000000.0000005</v>
      </c>
      <c r="F31" s="4">
        <v>4480000000</v>
      </c>
      <c r="H31" t="s">
        <f>A31</f>
        <v>18</v>
      </c>
      <c r="I31" s="8">
        <f>IFERROR(J31/$J$27,0)</f>
        <v>0.19888129272840274</v>
      </c>
      <c r="J31" s="4">
        <f>B31</f>
        <v>3200000000</v>
      </c>
      <c r="K31" s="8">
        <f>IFERROR(L31/$L$27,0)</f>
        <v>0.22091503267973855</v>
      </c>
      <c r="L31" s="4">
        <f>C31</f>
        <v>3380000000</v>
      </c>
      <c r="M31" s="8">
        <f>IFERROR(N31/$N$27,0)</f>
        <v>0.16156670746634028</v>
      </c>
      <c r="N31" s="4">
        <f>D31</f>
        <v>2640000000</v>
      </c>
      <c r="O31" s="8">
        <f>IFERROR(P31/$P$27,0)</f>
        <v>0.25460122699386506</v>
      </c>
      <c r="P31" s="4">
        <f>E31</f>
        <v>4150000000.0000005</v>
      </c>
      <c r="Q31" s="8">
        <f>IFERROR(R31/$R$27,0)</f>
        <v>0.25614636935391655</v>
      </c>
      <c r="R31" s="4">
        <f>F31</f>
        <v>4480000000</v>
      </c>
      <c r="T31" t="s">
        <f>A31</f>
        <v>18</v>
      </c>
      <c r="U31" s="8">
        <f>IFERROR(V31/$V31,0)</f>
        <v>1</v>
      </c>
      <c r="V31" s="4">
        <f>B31</f>
        <v>3200000000</v>
      </c>
      <c r="W31" s="8">
        <f>IFERROR(X31/$V31,0)</f>
        <v>1.0562499999999999</v>
      </c>
      <c r="X31" s="4">
        <f>C31</f>
        <v>3380000000</v>
      </c>
      <c r="Y31" s="8">
        <f>IFERROR(Z31/$V31,0)</f>
        <v>0.82499999999999996</v>
      </c>
      <c r="Z31" s="4">
        <f>D31</f>
        <v>2640000000</v>
      </c>
      <c r="AA31" s="8">
        <f>IFERROR(AB31/$V31,0)</f>
        <v>1.2968750000000002</v>
      </c>
      <c r="AB31" s="4">
        <f>E31</f>
        <v>4150000000.0000005</v>
      </c>
      <c r="AC31" s="8">
        <f>IFERROR(AD31/$V31,0)</f>
        <v>1.3999999999999999</v>
      </c>
      <c r="AD31" s="4">
        <f>F31</f>
        <v>4480000000</v>
      </c>
    </row>
    <row r="32" spans="1:30" ht="13.5">
      <c r="A32" t="s">
        <v>19</v>
      </c>
      <c r="B32" s="4">
        <v>3190000000</v>
      </c>
      <c r="C32" s="4">
        <v>3340000000</v>
      </c>
      <c r="D32" s="4">
        <v>2600000000</v>
      </c>
      <c r="E32" s="4">
        <v>4130000000</v>
      </c>
      <c r="F32" s="4">
        <v>4460000000</v>
      </c>
      <c r="H32" t="s">
        <f>A32</f>
        <v>19</v>
      </c>
      <c r="I32" s="8">
        <f>IFERROR(J32/$J$27,0)</f>
        <v>0.19825978868862648</v>
      </c>
      <c r="J32" s="4">
        <f>B32</f>
        <v>3190000000</v>
      </c>
      <c r="K32" s="8">
        <f>IFERROR(L32/$L$27,0)</f>
        <v>0.21830065359477124</v>
      </c>
      <c r="L32" s="4">
        <f>C32</f>
        <v>3340000000</v>
      </c>
      <c r="M32" s="8">
        <f>IFERROR(N32/$N$27,0)</f>
        <v>0.15911872705018359</v>
      </c>
      <c r="N32" s="4">
        <f>D32</f>
        <v>2600000000</v>
      </c>
      <c r="O32" s="8">
        <f>IFERROR(P32/$P$27,0)</f>
        <v>0.25337423312883434</v>
      </c>
      <c r="P32" s="4">
        <f>E32</f>
        <v>4130000000</v>
      </c>
      <c r="Q32" s="8">
        <f>IFERROR(R32/$R$27,0)</f>
        <v>0.25500285877644369</v>
      </c>
      <c r="R32" s="4">
        <f>F32</f>
        <v>4460000000</v>
      </c>
      <c r="T32" t="s">
        <f>A32</f>
        <v>19</v>
      </c>
      <c r="U32" s="8">
        <f>IFERROR(V32/$V32,0)</f>
        <v>1</v>
      </c>
      <c r="V32" s="4">
        <f>B32</f>
        <v>3190000000</v>
      </c>
      <c r="W32" s="8">
        <f>IFERROR(X32/$V32,0)</f>
        <v>1.0470219435736676</v>
      </c>
      <c r="X32" s="4">
        <f>C32</f>
        <v>3340000000</v>
      </c>
      <c r="Y32" s="8">
        <f>IFERROR(Z32/$V32,0)</f>
        <v>0.8150470219435737</v>
      </c>
      <c r="Z32" s="4">
        <f>D32</f>
        <v>2600000000</v>
      </c>
      <c r="AA32" s="8">
        <f>IFERROR(AB32/$V32,0)</f>
        <v>1.2946708463949843</v>
      </c>
      <c r="AB32" s="4">
        <f>E32</f>
        <v>4130000000</v>
      </c>
      <c r="AC32" s="8">
        <f>IFERROR(AD32/$V32,0)</f>
        <v>1.3981191222570533</v>
      </c>
      <c r="AD32" s="4">
        <f>F32</f>
        <v>4460000000</v>
      </c>
    </row>
    <row r="33" spans="1:30" ht="13.5">
      <c r="A33" t="s">
        <v>20</v>
      </c>
      <c r="B33" s="4">
        <v>17000000</v>
      </c>
      <c r="C33" s="4">
        <v>35000000</v>
      </c>
      <c r="D33" s="4">
        <v>35000000</v>
      </c>
      <c r="E33" s="4">
        <v>19000000</v>
      </c>
      <c r="F33" s="4">
        <v>18000000</v>
      </c>
      <c r="H33" t="s">
        <f>A33</f>
        <v>20</v>
      </c>
      <c r="I33" s="8">
        <f>IFERROR(J33/$J$27,0)</f>
        <v>0.0010565568676196395</v>
      </c>
      <c r="J33" s="4">
        <f>B33</f>
        <v>17000000</v>
      </c>
      <c r="K33" s="8">
        <f>IFERROR(L33/$L$27,0)</f>
        <v>0.0022875816993464053</v>
      </c>
      <c r="L33" s="4">
        <f>C33</f>
        <v>35000000</v>
      </c>
      <c r="M33" s="8">
        <f>IFERROR(N33/$N$27,0)</f>
        <v>0.0021419828641370867</v>
      </c>
      <c r="N33" s="4">
        <f>D33</f>
        <v>35000000</v>
      </c>
      <c r="O33" s="8">
        <f>IFERROR(P33/$P$27,0)</f>
        <v>0.001165644171779141</v>
      </c>
      <c r="P33" s="4">
        <f>E33</f>
        <v>19000000</v>
      </c>
      <c r="Q33" s="8">
        <f>IFERROR(R33/$R$27,0)</f>
        <v>0.0010291595197255575</v>
      </c>
      <c r="R33" s="4">
        <f>F33</f>
        <v>18000000</v>
      </c>
      <c r="T33" t="s">
        <f>A33</f>
        <v>20</v>
      </c>
      <c r="U33" s="8">
        <f>IFERROR(V33/$V33,0)</f>
        <v>1</v>
      </c>
      <c r="V33" s="4">
        <f>B33</f>
        <v>17000000</v>
      </c>
      <c r="W33" s="8">
        <f>IFERROR(X33/$V33,0)</f>
        <v>2.0588235294117645</v>
      </c>
      <c r="X33" s="4">
        <f>C33</f>
        <v>35000000</v>
      </c>
      <c r="Y33" s="8">
        <f>IFERROR(Z33/$V33,0)</f>
        <v>2.0588235294117645</v>
      </c>
      <c r="Z33" s="4">
        <f>D33</f>
        <v>35000000</v>
      </c>
      <c r="AA33" s="8">
        <f>IFERROR(AB33/$V33,0)</f>
        <v>1.1176470588235294</v>
      </c>
      <c r="AB33" s="4">
        <f>E33</f>
        <v>19000000</v>
      </c>
      <c r="AC33" s="8">
        <f>IFERROR(AD33/$V33,0)</f>
        <v>1.0588235294117647</v>
      </c>
      <c r="AD33" s="4">
        <f>F33</f>
        <v>18000000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4660000000</v>
      </c>
      <c r="C35" s="4">
        <v>4790000000</v>
      </c>
      <c r="D35" s="4">
        <v>6450000000</v>
      </c>
      <c r="E35" s="4">
        <v>5330000000</v>
      </c>
      <c r="F35" s="4">
        <v>5270000000</v>
      </c>
      <c r="H35" t="s">
        <f>A35</f>
        <v>23</v>
      </c>
      <c r="I35" s="8">
        <f>IFERROR(J35/$J$27,0)</f>
        <v>0.28962088253573648</v>
      </c>
      <c r="J35" s="4">
        <f>B35</f>
        <v>4660000000</v>
      </c>
      <c r="K35" s="8">
        <f>IFERROR(L35/$L$27,0)</f>
        <v>0.3130718954248366</v>
      </c>
      <c r="L35" s="4">
        <f>C35</f>
        <v>4790000000</v>
      </c>
      <c r="M35" s="8">
        <f>IFERROR(N35/$N$27,0)</f>
        <v>0.39473684210526316</v>
      </c>
      <c r="N35" s="4">
        <f>D35</f>
        <v>6450000000</v>
      </c>
      <c r="O35" s="8">
        <f>IFERROR(P35/$P$27,0)</f>
        <v>0.32699386503067485</v>
      </c>
      <c r="P35" s="4">
        <f>E35</f>
        <v>5330000000</v>
      </c>
      <c r="Q35" s="8">
        <f>IFERROR(R35/$R$27,0)</f>
        <v>0.30131503716409375</v>
      </c>
      <c r="R35" s="4">
        <f>F35</f>
        <v>5270000000</v>
      </c>
      <c r="T35" t="s">
        <f>A35</f>
        <v>23</v>
      </c>
      <c r="U35" s="8">
        <f>IFERROR(V35/$V35,0)</f>
        <v>1</v>
      </c>
      <c r="V35" s="4">
        <f>B35</f>
        <v>4660000000</v>
      </c>
      <c r="W35" s="8">
        <f>IFERROR(X35/$V35,0)</f>
        <v>1.0278969957081545</v>
      </c>
      <c r="X35" s="4">
        <f>C35</f>
        <v>4790000000</v>
      </c>
      <c r="Y35" s="8">
        <f>IFERROR(Z35/$V35,0)</f>
        <v>1.3841201716738198</v>
      </c>
      <c r="Z35" s="4">
        <f>D35</f>
        <v>6450000000</v>
      </c>
      <c r="AA35" s="8">
        <f>IFERROR(AB35/$V35,0)</f>
        <v>1.1437768240343347</v>
      </c>
      <c r="AB35" s="4">
        <f>E35</f>
        <v>5330000000</v>
      </c>
      <c r="AC35" s="8">
        <f>IFERROR(AD35/$V35,0)</f>
        <v>1.1309012875536482</v>
      </c>
      <c r="AD35" s="4">
        <f>F35</f>
        <v>5270000000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1400000000</v>
      </c>
      <c r="C42" s="4">
        <v>1350000000</v>
      </c>
      <c r="D42" s="4">
        <v>1460000000</v>
      </c>
      <c r="E42" s="4">
        <v>1510000000</v>
      </c>
      <c r="F42" s="4">
        <v>1700000000</v>
      </c>
      <c r="H42" t="s">
        <f>A42</f>
        <v>30</v>
      </c>
      <c r="I42" s="8">
        <f>IFERROR(J42/$J$27,0)</f>
        <v>0.087010565568676201</v>
      </c>
      <c r="J42" s="4">
        <f>B42</f>
        <v>1400000000</v>
      </c>
      <c r="K42" s="8">
        <f>IFERROR(L42/$L$27,0)</f>
        <v>0.088235294117647065</v>
      </c>
      <c r="L42" s="4">
        <f>C42</f>
        <v>1350000000</v>
      </c>
      <c r="M42" s="8">
        <f>IFERROR(N42/$N$27,0)</f>
        <v>0.08935128518971848</v>
      </c>
      <c r="N42" s="4">
        <f>D42</f>
        <v>1460000000</v>
      </c>
      <c r="O42" s="8">
        <f>IFERROR(P42/$P$27,0)</f>
        <v>0.092638036809815957</v>
      </c>
      <c r="P42" s="4">
        <f>E42</f>
        <v>1510000000</v>
      </c>
      <c r="Q42" s="8">
        <f>IFERROR(R42/$R$27,0)</f>
        <v>0.097198399085191539</v>
      </c>
      <c r="R42" s="4">
        <f>F42</f>
        <v>1700000000</v>
      </c>
      <c r="T42" t="s">
        <f>A42</f>
        <v>30</v>
      </c>
      <c r="U42" s="8">
        <f>IFERROR(V42/$V42,0)</f>
        <v>1</v>
      </c>
      <c r="V42" s="4">
        <f>B42</f>
        <v>1400000000</v>
      </c>
      <c r="W42" s="8">
        <f>IFERROR(X42/$V42,0)</f>
        <v>0.9642857142857143</v>
      </c>
      <c r="X42" s="4">
        <f>C42</f>
        <v>1350000000</v>
      </c>
      <c r="Y42" s="8">
        <f>IFERROR(Z42/$V42,0)</f>
        <v>1.0428571428571429</v>
      </c>
      <c r="Z42" s="4">
        <f>D42</f>
        <v>1460000000</v>
      </c>
      <c r="AA42" s="8">
        <f>IFERROR(AB42/$V42,0)</f>
        <v>1.0785714285714285</v>
      </c>
      <c r="AB42" s="4">
        <f>E42</f>
        <v>1510000000</v>
      </c>
      <c r="AC42" s="8">
        <f>IFERROR(AD42/$V42,0)</f>
        <v>1.2142857142857142</v>
      </c>
      <c r="AD42" s="4">
        <f>F42</f>
        <v>1700000000</v>
      </c>
    </row>
    <row r="43" spans="1:30" ht="13.5">
      <c r="A43" t="s">
        <v>31</v>
      </c>
      <c r="B43" s="4">
        <v>-1160000000</v>
      </c>
      <c r="C43" s="4">
        <v>-1030000000</v>
      </c>
      <c r="D43" s="4">
        <v>1200000000</v>
      </c>
      <c r="E43" s="4">
        <v>-3000000</v>
      </c>
      <c r="F43" s="4">
        <v>-591000000</v>
      </c>
      <c r="H43" t="s">
        <f>A43</f>
        <v>31</v>
      </c>
      <c r="I43" s="8">
        <f>IFERROR(J43/$J$27,0)</f>
        <v>-0.072094468614045989</v>
      </c>
      <c r="J43" s="4">
        <f>B43</f>
        <v>-1160000000</v>
      </c>
      <c r="K43" s="8">
        <f>IFERROR(L43/$L$27,0)</f>
        <v>-0.067320261437908493</v>
      </c>
      <c r="L43" s="4">
        <f>C43</f>
        <v>-1030000000</v>
      </c>
      <c r="M43" s="8">
        <f>IFERROR(N43/$N$27,0)</f>
        <v>0.073439412484700123</v>
      </c>
      <c r="N43" s="4">
        <f>D43</f>
        <v>1200000000</v>
      </c>
      <c r="O43" s="8">
        <f>IFERROR(P43/$P$27,0)</f>
        <v>-0.00018404907975460124</v>
      </c>
      <c r="P43" s="4">
        <f>E43</f>
        <v>-3000000</v>
      </c>
      <c r="Q43" s="8">
        <f>IFERROR(R43/$R$27,0)</f>
        <v>-0.033790737564322472</v>
      </c>
      <c r="R43" s="4">
        <f>F43</f>
        <v>-591000000</v>
      </c>
      <c r="T43" t="s">
        <f>A43</f>
        <v>31</v>
      </c>
      <c r="U43" s="8">
        <f>IFERROR(V43/$V43,0)</f>
        <v>1</v>
      </c>
      <c r="V43" s="4">
        <f>B43</f>
        <v>-1160000000</v>
      </c>
      <c r="W43" s="8">
        <f>IFERROR(X43/$V43,0)</f>
        <v>0.88793103448275867</v>
      </c>
      <c r="X43" s="4">
        <f>C43</f>
        <v>-1030000000</v>
      </c>
      <c r="Y43" s="8">
        <f>IFERROR(Z43/$V43,0)</f>
        <v>-1.0344827586206897</v>
      </c>
      <c r="Z43" s="4">
        <f>D43</f>
        <v>1200000000</v>
      </c>
      <c r="AA43" s="8">
        <f>IFERROR(AB43/$V43,0)</f>
        <v>0.0025862068965517241</v>
      </c>
      <c r="AB43" s="4">
        <f>E43</f>
        <v>-3000000</v>
      </c>
      <c r="AC43" s="8">
        <f>IFERROR(AD43/$V43,0)</f>
        <v>0.5094827586206897</v>
      </c>
      <c r="AD43" s="4">
        <f>F43</f>
        <v>-591000000</v>
      </c>
    </row>
    <row r="44" spans="1:30" ht="13.5">
      <c r="A44" t="s">
        <v>32</v>
      </c>
      <c r="B44" s="4">
        <v>4420000000</v>
      </c>
      <c r="C44" s="4">
        <v>4470000000</v>
      </c>
      <c r="D44" s="4">
        <v>-1200000000</v>
      </c>
      <c r="E44" s="4">
        <v>3830000000</v>
      </c>
      <c r="F44" s="4">
        <v>4160000000</v>
      </c>
      <c r="H44" t="s">
        <f>A44</f>
        <v>32</v>
      </c>
      <c r="I44" s="8">
        <f>IFERROR(J44/$J$27,0)</f>
        <v>0.27470478558110628</v>
      </c>
      <c r="J44" s="4">
        <f>B44</f>
        <v>4420000000</v>
      </c>
      <c r="K44" s="8">
        <f>IFERROR(L44/$L$27,0)</f>
        <v>0.29215686274509806</v>
      </c>
      <c r="L44" s="4">
        <f>C44</f>
        <v>4470000000</v>
      </c>
      <c r="M44" s="8">
        <f>IFERROR(N44/$N$27,0)</f>
        <v>-0.073439412484700123</v>
      </c>
      <c r="N44" s="4">
        <f>D44</f>
        <v>-1200000000</v>
      </c>
      <c r="O44" s="8">
        <f>IFERROR(P44/$P$27,0)</f>
        <v>0.23496932515337424</v>
      </c>
      <c r="P44" s="4">
        <f>E44</f>
        <v>3830000000</v>
      </c>
      <c r="Q44" s="8">
        <f>IFERROR(R44/$R$27,0)</f>
        <v>0.23785020011435107</v>
      </c>
      <c r="R44" s="4">
        <f>F44</f>
        <v>4160000000</v>
      </c>
      <c r="T44" t="s">
        <f>A44</f>
        <v>32</v>
      </c>
      <c r="U44" s="8">
        <f>IFERROR(V44/$V44,0)</f>
        <v>1</v>
      </c>
      <c r="V44" s="4">
        <f>B44</f>
        <v>4420000000</v>
      </c>
      <c r="W44" s="8">
        <f>IFERROR(X44/$V44,0)</f>
        <v>1.0113122171945701</v>
      </c>
      <c r="X44" s="4">
        <f>C44</f>
        <v>4470000000</v>
      </c>
      <c r="Y44" s="8">
        <f>IFERROR(Z44/$V44,0)</f>
        <v>-0.27149321266968324</v>
      </c>
      <c r="Z44" s="4">
        <f>D44</f>
        <v>-1200000000</v>
      </c>
      <c r="AA44" s="8">
        <f>IFERROR(AB44/$V44,0)</f>
        <v>0.86651583710407243</v>
      </c>
      <c r="AB44" s="4">
        <f>E44</f>
        <v>3830000000</v>
      </c>
      <c r="AC44" s="8">
        <f>IFERROR(AD44/$V44,0)</f>
        <v>0.94117647058823528</v>
      </c>
      <c r="AD44" s="4">
        <f>F44</f>
        <v>4160000000</v>
      </c>
    </row>
    <row r="45" spans="1:30" ht="13.5">
      <c r="A45" t="s">
        <v>33</v>
      </c>
      <c r="B45" s="4">
        <v>506000000</v>
      </c>
      <c r="C45" s="4">
        <v>937000000</v>
      </c>
      <c r="D45" s="4">
        <v>1910000000</v>
      </c>
      <c r="E45" s="4">
        <v>4330000000</v>
      </c>
      <c r="F45" s="4">
        <v>1060000000</v>
      </c>
      <c r="H45" t="s">
        <f>A45</f>
        <v>33</v>
      </c>
      <c r="I45" s="8">
        <f>IFERROR(J45/$J$27,0)</f>
        <v>0.03144810441267868</v>
      </c>
      <c r="J45" s="4">
        <f>B45</f>
        <v>506000000</v>
      </c>
      <c r="K45" s="8">
        <f>IFERROR(L45/$L$27,0)</f>
        <v>0.061241830065359479</v>
      </c>
      <c r="L45" s="4">
        <f>C45</f>
        <v>937000000</v>
      </c>
      <c r="M45" s="8">
        <f>IFERROR(N45/$N$27,0)</f>
        <v>0.11689106487148103</v>
      </c>
      <c r="N45" s="4">
        <f>D45</f>
        <v>1910000000</v>
      </c>
      <c r="O45" s="8">
        <f>IFERROR(P45/$P$27,0)</f>
        <v>0.26564417177914113</v>
      </c>
      <c r="P45" s="4">
        <f>E45</f>
        <v>4330000000</v>
      </c>
      <c r="Q45" s="8">
        <f>IFERROR(R45/$R$27,0)</f>
        <v>0.060606060606060608</v>
      </c>
      <c r="R45" s="4">
        <f>F45</f>
        <v>1060000000</v>
      </c>
      <c r="T45" t="s">
        <f>A45</f>
        <v>33</v>
      </c>
      <c r="U45" s="8">
        <f>IFERROR(V45/$V45,0)</f>
        <v>1</v>
      </c>
      <c r="V45" s="4">
        <f>B45</f>
        <v>506000000</v>
      </c>
      <c r="W45" s="8">
        <f>IFERROR(X45/$V45,0)</f>
        <v>1.8517786561264822</v>
      </c>
      <c r="X45" s="4">
        <f>C45</f>
        <v>937000000</v>
      </c>
      <c r="Y45" s="8">
        <f>IFERROR(Z45/$V45,0)</f>
        <v>3.7747035573122529</v>
      </c>
      <c r="Z45" s="4">
        <f>D45</f>
        <v>1910000000</v>
      </c>
      <c r="AA45" s="8">
        <f>IFERROR(AB45/$V45,0)</f>
        <v>8.5573122529644277</v>
      </c>
      <c r="AB45" s="4">
        <f>E45</f>
        <v>4330000000</v>
      </c>
      <c r="AC45" s="8">
        <f>IFERROR(AD45/$V45,0)</f>
        <v>2.0948616600790513</v>
      </c>
      <c r="AD45" s="4">
        <f>F45</f>
        <v>1060000000</v>
      </c>
    </row>
    <row r="46" spans="1:30" ht="13.5">
      <c r="A46" t="s">
        <v>34</v>
      </c>
      <c r="B46" s="4">
        <v>86000000</v>
      </c>
      <c r="C46" s="4">
        <v>82000000</v>
      </c>
      <c r="D46" s="4">
        <v>81000000</v>
      </c>
      <c r="E46" s="4">
        <v>51000000</v>
      </c>
      <c r="F46" s="4">
        <v>54000000</v>
      </c>
      <c r="H46" t="s">
        <f>A46</f>
        <v>34</v>
      </c>
      <c r="I46" s="8">
        <f>IFERROR(J46/$J$27,0)</f>
        <v>0.0053449347420758235</v>
      </c>
      <c r="J46" s="4">
        <f>B46</f>
        <v>86000000</v>
      </c>
      <c r="K46" s="8">
        <f>IFERROR(L46/$L$27,0)</f>
        <v>0.0053594771241830064</v>
      </c>
      <c r="L46" s="4">
        <f>C46</f>
        <v>82000000</v>
      </c>
      <c r="M46" s="8">
        <f>IFERROR(N46/$N$27,0)</f>
        <v>0.0049571603427172586</v>
      </c>
      <c r="N46" s="4">
        <f>D46</f>
        <v>81000000</v>
      </c>
      <c r="O46" s="8">
        <f>IFERROR(P46/$P$27,0)</f>
        <v>0.0031288343558282207</v>
      </c>
      <c r="P46" s="4">
        <f>E46</f>
        <v>51000000</v>
      </c>
      <c r="Q46" s="8">
        <f>IFERROR(R46/$R$27,0)</f>
        <v>0.0030874785591766723</v>
      </c>
      <c r="R46" s="4">
        <f>F46</f>
        <v>54000000</v>
      </c>
      <c r="T46" t="s">
        <f>A46</f>
        <v>34</v>
      </c>
      <c r="U46" s="8">
        <f>IFERROR(V46/$V46,0)</f>
        <v>1</v>
      </c>
      <c r="V46" s="4">
        <f>B46</f>
        <v>86000000</v>
      </c>
      <c r="W46" s="8">
        <f>IFERROR(X46/$V46,0)</f>
        <v>0.95348837209302328</v>
      </c>
      <c r="X46" s="4">
        <f>C46</f>
        <v>82000000</v>
      </c>
      <c r="Y46" s="8">
        <f>IFERROR(Z46/$V46,0)</f>
        <v>0.94186046511627908</v>
      </c>
      <c r="Z46" s="4">
        <f>D46</f>
        <v>81000000</v>
      </c>
      <c r="AA46" s="8">
        <f>IFERROR(AB46/$V46,0)</f>
        <v>0.59302325581395354</v>
      </c>
      <c r="AB46" s="4">
        <f>E46</f>
        <v>51000000</v>
      </c>
      <c r="AC46" s="8">
        <f>IFERROR(AD46/$V46,0)</f>
        <v>0.62790697674418605</v>
      </c>
      <c r="AD46" s="4">
        <f>F46</f>
        <v>54000000</v>
      </c>
    </row>
    <row r="47" spans="1:30" ht="13.5">
      <c r="A47" t="s">
        <v>35</v>
      </c>
      <c r="B47" s="4">
        <v>107000000</v>
      </c>
      <c r="C47" s="4">
        <v>148000000</v>
      </c>
      <c r="D47" s="4">
        <v>141000000</v>
      </c>
      <c r="E47" s="4">
        <v>358000000</v>
      </c>
      <c r="F47" s="4">
        <v>66000000</v>
      </c>
      <c r="H47" t="s">
        <f>A47</f>
        <v>35</v>
      </c>
      <c r="I47" s="8">
        <f>IFERROR(J47/$J$27,0)</f>
        <v>0.0066500932256059664</v>
      </c>
      <c r="J47" s="4">
        <f>B47</f>
        <v>107000000</v>
      </c>
      <c r="K47" s="8">
        <f>IFERROR(L47/$L$27,0)</f>
        <v>0.0096732026143790846</v>
      </c>
      <c r="L47" s="4">
        <f>C47</f>
        <v>148000000</v>
      </c>
      <c r="M47" s="8">
        <f>IFERROR(N47/$N$27,0)</f>
        <v>0.0086291309669522635</v>
      </c>
      <c r="N47" s="4">
        <f>D47</f>
        <v>141000000</v>
      </c>
      <c r="O47" s="8">
        <f>IFERROR(P47/$P$27,0)</f>
        <v>0.021963190184049079</v>
      </c>
      <c r="P47" s="4">
        <f>E47</f>
        <v>358000000</v>
      </c>
      <c r="Q47" s="8">
        <f>IFERROR(R47/$R$27,0)</f>
        <v>0.0037735849056603774</v>
      </c>
      <c r="R47" s="4">
        <f>F47</f>
        <v>66000000</v>
      </c>
      <c r="T47" t="s">
        <f>A47</f>
        <v>35</v>
      </c>
      <c r="U47" s="8">
        <f>IFERROR(V47/$V47,0)</f>
        <v>1</v>
      </c>
      <c r="V47" s="4">
        <f>B47</f>
        <v>107000000</v>
      </c>
      <c r="W47" s="8">
        <f>IFERROR(X47/$V47,0)</f>
        <v>1.3831775700934579</v>
      </c>
      <c r="X47" s="4">
        <f>C47</f>
        <v>148000000</v>
      </c>
      <c r="Y47" s="8">
        <f>IFERROR(Z47/$V47,0)</f>
        <v>1.3177570093457944</v>
      </c>
      <c r="Z47" s="4">
        <f>D47</f>
        <v>141000000</v>
      </c>
      <c r="AA47" s="8">
        <f>IFERROR(AB47/$V47,0)</f>
        <v>3.3457943925233646</v>
      </c>
      <c r="AB47" s="4">
        <f>E47</f>
        <v>358000000</v>
      </c>
      <c r="AC47" s="8">
        <f>IFERROR(AD47/$V47,0)</f>
        <v>0.61682242990654201</v>
      </c>
      <c r="AD47" s="4">
        <f>F47</f>
        <v>66000000</v>
      </c>
    </row>
    <row r="48" spans="1:30" ht="13.5">
      <c r="A48" t="s">
        <v>36</v>
      </c>
      <c r="B48" s="4">
        <v>1120000000</v>
      </c>
      <c r="C48" s="4">
        <v>1250000000</v>
      </c>
      <c r="D48" s="4">
        <v>1260000000</v>
      </c>
      <c r="E48" s="4">
        <v>1220000000</v>
      </c>
      <c r="F48" s="4">
        <v>1510000000</v>
      </c>
      <c r="H48" t="s">
        <f>A48</f>
        <v>36</v>
      </c>
      <c r="I48" s="8">
        <f>IFERROR(J48/$J$27,0)</f>
        <v>0.069608452454940961</v>
      </c>
      <c r="J48" s="4">
        <f>B48</f>
        <v>1120000000</v>
      </c>
      <c r="K48" s="8">
        <f>IFERROR(L48/$L$27,0)</f>
        <v>0.081699346405228759</v>
      </c>
      <c r="L48" s="4">
        <f>C48</f>
        <v>1250000000</v>
      </c>
      <c r="M48" s="8">
        <f>IFERROR(N48/$N$27,0)</f>
        <v>0.07711138310893513</v>
      </c>
      <c r="N48" s="4">
        <f>D48</f>
        <v>1260000000</v>
      </c>
      <c r="O48" s="8">
        <f>IFERROR(P48/$P$27,0)</f>
        <v>0.074846625766871164</v>
      </c>
      <c r="P48" s="4">
        <f>E48</f>
        <v>1220000000</v>
      </c>
      <c r="Q48" s="8">
        <f>IFERROR(R48/$R$27,0)</f>
        <v>0.086335048599199549</v>
      </c>
      <c r="R48" s="4">
        <f>F48</f>
        <v>1510000000</v>
      </c>
      <c r="T48" t="s">
        <f>A48</f>
        <v>36</v>
      </c>
      <c r="U48" s="8">
        <f>IFERROR(V48/$V48,0)</f>
        <v>1</v>
      </c>
      <c r="V48" s="4">
        <f>B48</f>
        <v>1120000000</v>
      </c>
      <c r="W48" s="8">
        <f>IFERROR(X48/$V48,0)</f>
        <v>1.1160714285714286</v>
      </c>
      <c r="X48" s="4">
        <f>C48</f>
        <v>1250000000</v>
      </c>
      <c r="Y48" s="8">
        <f>IFERROR(Z48/$V48,0)</f>
        <v>1.125</v>
      </c>
      <c r="Z48" s="4">
        <f>D48</f>
        <v>1260000000</v>
      </c>
      <c r="AA48" s="8">
        <f>IFERROR(AB48/$V48,0)</f>
        <v>1.0892857142857142</v>
      </c>
      <c r="AB48" s="4">
        <f>E48</f>
        <v>1220000000</v>
      </c>
      <c r="AC48" s="8">
        <f>IFERROR(AD48/$V48,0)</f>
        <v>1.3482142857142858</v>
      </c>
      <c r="AD48" s="4">
        <f>F48</f>
        <v>1510000000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1220000000</v>
      </c>
      <c r="C50" s="4">
        <v>1360000000</v>
      </c>
      <c r="D50" s="4">
        <v>1350000000</v>
      </c>
      <c r="E50" s="4">
        <v>1310000000</v>
      </c>
      <c r="F50" s="4">
        <v>1510000000</v>
      </c>
      <c r="H50" t="s">
        <f>A50</f>
        <v>38</v>
      </c>
      <c r="I50" s="8">
        <f>IFERROR(J50/$J$27,0)</f>
        <v>0.075823492852703539</v>
      </c>
      <c r="J50" s="4">
        <f>B50</f>
        <v>1220000000</v>
      </c>
      <c r="K50" s="8">
        <f>IFERROR(L50/$L$27,0)</f>
        <v>0.088888888888888892</v>
      </c>
      <c r="L50" s="4">
        <f>C50</f>
        <v>1360000000</v>
      </c>
      <c r="M50" s="8">
        <f>IFERROR(N50/$N$27,0)</f>
        <v>0.082619339045287635</v>
      </c>
      <c r="N50" s="4">
        <f>D50</f>
        <v>1350000000</v>
      </c>
      <c r="O50" s="8">
        <f>IFERROR(P50/$P$27,0)</f>
        <v>0.080368098159509196</v>
      </c>
      <c r="P50" s="4">
        <f>E50</f>
        <v>1310000000</v>
      </c>
      <c r="Q50" s="8">
        <f>IFERROR(R50/$R$27,0)</f>
        <v>0.086335048599199549</v>
      </c>
      <c r="R50" s="4">
        <f>F50</f>
        <v>1510000000</v>
      </c>
      <c r="T50" t="s">
        <f>A50</f>
        <v>38</v>
      </c>
      <c r="U50" s="8">
        <f>IFERROR(V50/$V50,0)</f>
        <v>1</v>
      </c>
      <c r="V50" s="4">
        <f>B50</f>
        <v>1220000000</v>
      </c>
      <c r="W50" s="8">
        <f>IFERROR(X50/$V50,0)</f>
        <v>1.1147540983606556</v>
      </c>
      <c r="X50" s="4">
        <f>C50</f>
        <v>1360000000</v>
      </c>
      <c r="Y50" s="8">
        <f>IFERROR(Z50/$V50,0)</f>
        <v>1.1065573770491803</v>
      </c>
      <c r="Z50" s="4">
        <f>D50</f>
        <v>1350000000</v>
      </c>
      <c r="AA50" s="8">
        <f>IFERROR(AB50/$V50,0)</f>
        <v>1.0737704918032787</v>
      </c>
      <c r="AB50" s="4">
        <f>E50</f>
        <v>1310000000</v>
      </c>
      <c r="AC50" s="8">
        <f>IFERROR(AD50/$V50,0)</f>
        <v>1.2377049180327868</v>
      </c>
      <c r="AD50" s="4">
        <f>F50</f>
        <v>1510000000</v>
      </c>
    </row>
    <row r="51" spans="1:30" ht="13.5">
      <c r="A51" t="s">
        <v>39</v>
      </c>
      <c r="B51" s="4">
        <v>100000000</v>
      </c>
      <c r="C51" s="4">
        <v>110000000</v>
      </c>
      <c r="D51" s="4">
        <v>89000000</v>
      </c>
      <c r="E51" s="4">
        <v>94000000</v>
      </c>
      <c r="F51" s="4">
        <v>0</v>
      </c>
      <c r="H51" t="s">
        <f>A51</f>
        <v>39</v>
      </c>
      <c r="I51" s="8">
        <f>IFERROR(J51/$J$27,0)</f>
        <v>0.0062150403977625857</v>
      </c>
      <c r="J51" s="4">
        <f>B51</f>
        <v>100000000</v>
      </c>
      <c r="K51" s="8">
        <f>IFERROR(L51/$L$27,0)</f>
        <v>0.0071895424836601303</v>
      </c>
      <c r="L51" s="4">
        <f>C51</f>
        <v>110000000</v>
      </c>
      <c r="M51" s="8">
        <f>IFERROR(N51/$N$27,0)</f>
        <v>0.005446756425948592</v>
      </c>
      <c r="N51" s="4">
        <f>D51</f>
        <v>89000000</v>
      </c>
      <c r="O51" s="8">
        <f>IFERROR(P51/$P$27,0)</f>
        <v>0.0057668711656441718</v>
      </c>
      <c r="P51" s="4">
        <f>E51</f>
        <v>94000000</v>
      </c>
      <c r="Q51" s="8">
        <f>IFERROR(R51/$R$27,0)</f>
        <v>0</v>
      </c>
      <c r="R51" s="4">
        <f>F51</f>
        <v>0</v>
      </c>
      <c r="T51" t="s">
        <f>A51</f>
        <v>39</v>
      </c>
      <c r="U51" s="8">
        <f>IFERROR(V51/$V51,0)</f>
        <v>1</v>
      </c>
      <c r="V51" s="4">
        <f>B51</f>
        <v>100000000</v>
      </c>
      <c r="W51" s="8">
        <f>IFERROR(X51/$V51,0)</f>
        <v>1.1000000000000001</v>
      </c>
      <c r="X51" s="4">
        <f>C51</f>
        <v>110000000</v>
      </c>
      <c r="Y51" s="8">
        <f>IFERROR(Z51/$V51,0)</f>
        <v>0.89000000000000001</v>
      </c>
      <c r="Z51" s="4">
        <f>D51</f>
        <v>89000000</v>
      </c>
      <c r="AA51" s="8">
        <f>IFERROR(AB51/$V51,0)</f>
        <v>0.93999999999999995</v>
      </c>
      <c r="AB51" s="4">
        <f>E51</f>
        <v>94000000</v>
      </c>
      <c r="AC51" s="8">
        <f>IFERROR(AD51/$V51,0)</f>
        <v>0</v>
      </c>
      <c r="AD51" s="4">
        <f>F51</f>
        <v>0</v>
      </c>
    </row>
    <row r="52" spans="1:30" ht="13.5">
      <c r="A52" t="s">
        <v>40</v>
      </c>
      <c r="B52" s="4">
        <v>3990000000</v>
      </c>
      <c r="C52" s="4">
        <v>4390000000</v>
      </c>
      <c r="D52" s="4">
        <v>4660000000</v>
      </c>
      <c r="E52" s="4">
        <v>7350000000</v>
      </c>
      <c r="F52" s="4">
        <v>3840000000</v>
      </c>
      <c r="H52" t="s">
        <f>A52</f>
        <v>40</v>
      </c>
      <c r="I52" s="8">
        <f>IFERROR(J52/$J$27,0)</f>
        <v>0.24798011187072716</v>
      </c>
      <c r="J52" s="4">
        <f>B52</f>
        <v>3990000000</v>
      </c>
      <c r="K52" s="8">
        <f>IFERROR(L52/$L$27,0)</f>
        <v>0.28692810457516338</v>
      </c>
      <c r="L52" s="4">
        <f>C52</f>
        <v>4390000000</v>
      </c>
      <c r="M52" s="8">
        <f>IFERROR(N52/$N$27,0)</f>
        <v>0.28518971848225216</v>
      </c>
      <c r="N52" s="4">
        <f>D52</f>
        <v>4660000000</v>
      </c>
      <c r="O52" s="8">
        <f>IFERROR(P52/$P$27,0)</f>
        <v>0.45092024539877301</v>
      </c>
      <c r="P52" s="4">
        <f>E52</f>
        <v>7350000000</v>
      </c>
      <c r="Q52" s="8">
        <f>IFERROR(R52/$R$27,0)</f>
        <v>0.21955403087478559</v>
      </c>
      <c r="R52" s="4">
        <f>F52</f>
        <v>3840000000</v>
      </c>
      <c r="T52" t="s">
        <f>A52</f>
        <v>40</v>
      </c>
      <c r="U52" s="8">
        <f>IFERROR(V52/$V52,0)</f>
        <v>1</v>
      </c>
      <c r="V52" s="4">
        <f>B52</f>
        <v>3990000000</v>
      </c>
      <c r="W52" s="8">
        <f>IFERROR(X52/$V52,0)</f>
        <v>1.100250626566416</v>
      </c>
      <c r="X52" s="4">
        <f>C52</f>
        <v>4390000000</v>
      </c>
      <c r="Y52" s="8">
        <f>IFERROR(Z52/$V52,0)</f>
        <v>1.1679197994987469</v>
      </c>
      <c r="Z52" s="4">
        <f>D52</f>
        <v>4660000000</v>
      </c>
      <c r="AA52" s="8">
        <f>IFERROR(AB52/$V52,0)</f>
        <v>1.8421052631578947</v>
      </c>
      <c r="AB52" s="4">
        <f>E52</f>
        <v>7350000000</v>
      </c>
      <c r="AC52" s="8">
        <f>IFERROR(AD52/$V52,0)</f>
        <v>0.96240601503759393</v>
      </c>
      <c r="AD52" s="4">
        <f>F52</f>
        <v>3840000000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1230000000</v>
      </c>
      <c r="C55" s="4">
        <v>1380000000</v>
      </c>
      <c r="D55" s="4">
        <v>-660000000</v>
      </c>
      <c r="E55" s="4">
        <v>1580000000</v>
      </c>
      <c r="F55" s="4">
        <v>448000000</v>
      </c>
      <c r="H55" t="s">
        <f>A55</f>
        <v>43</v>
      </c>
      <c r="I55" s="8">
        <f>IFERROR(J55/$J$27,0)</f>
        <v>0.0764449968924798</v>
      </c>
      <c r="J55" s="4">
        <f>B55</f>
        <v>1230000000</v>
      </c>
      <c r="K55" s="8">
        <f>IFERROR(L55/$L$27,0)</f>
        <v>0.090196078431372548</v>
      </c>
      <c r="L55" s="4">
        <f>C55</f>
        <v>1380000000</v>
      </c>
      <c r="M55" s="8">
        <f>IFERROR(N55/$N$27,0)</f>
        <v>-0.040391676866585069</v>
      </c>
      <c r="N55" s="4">
        <f>D55</f>
        <v>-660000000</v>
      </c>
      <c r="O55" s="8">
        <f>IFERROR(P55/$P$27,0)</f>
        <v>0.096932515337423308</v>
      </c>
      <c r="P55" s="4">
        <f>E55</f>
        <v>1580000000</v>
      </c>
      <c r="Q55" s="8">
        <f>IFERROR(R55/$R$27,0)</f>
        <v>0.025614636935391653</v>
      </c>
      <c r="R55" s="4">
        <f>F55</f>
        <v>448000000</v>
      </c>
      <c r="T55" t="s">
        <f>A55</f>
        <v>43</v>
      </c>
      <c r="U55" s="8">
        <f>IFERROR(V55/$V55,0)</f>
        <v>1</v>
      </c>
      <c r="V55" s="4">
        <f>B55</f>
        <v>1230000000</v>
      </c>
      <c r="W55" s="8">
        <f>IFERROR(X55/$V55,0)</f>
        <v>1.1219512195121952</v>
      </c>
      <c r="X55" s="4">
        <f>C55</f>
        <v>1380000000</v>
      </c>
      <c r="Y55" s="8">
        <f>IFERROR(Z55/$V55,0)</f>
        <v>-0.53658536585365857</v>
      </c>
      <c r="Z55" s="4">
        <f>D55</f>
        <v>-660000000</v>
      </c>
      <c r="AA55" s="8">
        <f>IFERROR(AB55/$V55,0)</f>
        <v>1.2845528455284554</v>
      </c>
      <c r="AB55" s="4">
        <f>E55</f>
        <v>1580000000</v>
      </c>
      <c r="AC55" s="8">
        <f>IFERROR(AD55/$V55,0)</f>
        <v>0.36422764227642279</v>
      </c>
      <c r="AD55" s="4">
        <f>F55</f>
        <v>448000000</v>
      </c>
    </row>
    <row r="56" spans="1:30" ht="13.5">
      <c r="A56" t="s">
        <v>44</v>
      </c>
      <c r="B56" s="4">
        <v>41000000</v>
      </c>
      <c r="C56" s="4">
        <v>148000000</v>
      </c>
      <c r="D56" s="4">
        <v>188000000</v>
      </c>
      <c r="E56" s="4">
        <v>93000000</v>
      </c>
      <c r="F56" s="4">
        <v>190000000</v>
      </c>
      <c r="H56" t="s">
        <f>A56</f>
        <v>44</v>
      </c>
      <c r="I56" s="8">
        <f>IFERROR(J56/$J$27,0)</f>
        <v>0.0025481665630826601</v>
      </c>
      <c r="J56" s="4">
        <f>B56</f>
        <v>41000000</v>
      </c>
      <c r="K56" s="8">
        <f>IFERROR(L56/$L$27,0)</f>
        <v>0.0096732026143790846</v>
      </c>
      <c r="L56" s="4">
        <f>C56</f>
        <v>148000000</v>
      </c>
      <c r="M56" s="8">
        <f>IFERROR(N56/$N$27,0)</f>
        <v>0.011505507955936353</v>
      </c>
      <c r="N56" s="4">
        <f>D56</f>
        <v>188000000</v>
      </c>
      <c r="O56" s="8">
        <f>IFERROR(P56/$P$27,0)</f>
        <v>0.0057055214723926379</v>
      </c>
      <c r="P56" s="4">
        <f>E56</f>
        <v>93000000</v>
      </c>
      <c r="Q56" s="8">
        <f>IFERROR(R56/$R$27,0)</f>
        <v>0.010863350485991996</v>
      </c>
      <c r="R56" s="4">
        <f>F56</f>
        <v>190000000</v>
      </c>
      <c r="T56" t="s">
        <f>A56</f>
        <v>44</v>
      </c>
      <c r="U56" s="8">
        <f>IFERROR(V56/$V56,0)</f>
        <v>1</v>
      </c>
      <c r="V56" s="4">
        <f>B56</f>
        <v>41000000</v>
      </c>
      <c r="W56" s="8">
        <f>IFERROR(X56/$V56,0)</f>
        <v>3.6097560975609757</v>
      </c>
      <c r="X56" s="4">
        <f>C56</f>
        <v>148000000</v>
      </c>
      <c r="Y56" s="8">
        <f>IFERROR(Z56/$V56,0)</f>
        <v>4.5853658536585362</v>
      </c>
      <c r="Z56" s="4">
        <f>D56</f>
        <v>188000000</v>
      </c>
      <c r="AA56" s="8">
        <f>IFERROR(AB56/$V56,0)</f>
        <v>2.2682926829268291</v>
      </c>
      <c r="AB56" s="4">
        <f>E56</f>
        <v>93000000</v>
      </c>
      <c r="AC56" s="8">
        <f>IFERROR(AD56/$V56,0)</f>
        <v>4.6341463414634143</v>
      </c>
      <c r="AD56" s="4">
        <f>F56</f>
        <v>190000000</v>
      </c>
    </row>
    <row r="57" spans="1:30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30" ht="13.5">
      <c r="A58" t="s">
        <v>46</v>
      </c>
      <c r="B58" s="4">
        <v>1190000000</v>
      </c>
      <c r="C58" s="4">
        <v>1240000000</v>
      </c>
      <c r="D58" s="4">
        <v>-848000000</v>
      </c>
      <c r="E58" s="4">
        <v>1480000000</v>
      </c>
      <c r="F58" s="4">
        <v>258000000</v>
      </c>
      <c r="H58" t="s">
        <f>A58</f>
        <v>46</v>
      </c>
      <c r="I58" s="8">
        <f>IFERROR(J58/$J$27,0)</f>
        <v>0.073958980733374771</v>
      </c>
      <c r="J58" s="4">
        <f>B58</f>
        <v>1190000000</v>
      </c>
      <c r="K58" s="8">
        <f>IFERROR(L58/$L$27,0)</f>
        <v>0.081045751633986932</v>
      </c>
      <c r="L58" s="4">
        <f>C58</f>
        <v>1240000000</v>
      </c>
      <c r="M58" s="8">
        <f>IFERROR(N58/$N$27,0)</f>
        <v>-0.051897184822521418</v>
      </c>
      <c r="N58" s="4">
        <f>D58</f>
        <v>-848000000</v>
      </c>
      <c r="O58" s="8">
        <f>IFERROR(P58/$P$27,0)</f>
        <v>0.090797546012269942</v>
      </c>
      <c r="P58" s="4">
        <f>E58</f>
        <v>1480000000</v>
      </c>
      <c r="Q58" s="8">
        <f>IFERROR(R58/$R$27,0)</f>
        <v>0.014751286449399657</v>
      </c>
      <c r="R58" s="4">
        <f>F58</f>
        <v>258000000</v>
      </c>
      <c r="T58" t="s">
        <f>A58</f>
        <v>46</v>
      </c>
      <c r="U58" s="8">
        <f>IFERROR(V58/$V58,0)</f>
        <v>1</v>
      </c>
      <c r="V58" s="4">
        <f>B58</f>
        <v>1190000000</v>
      </c>
      <c r="W58" s="8">
        <f>IFERROR(X58/$V58,0)</f>
        <v>1.0420168067226891</v>
      </c>
      <c r="X58" s="4">
        <f>C58</f>
        <v>1240000000</v>
      </c>
      <c r="Y58" s="8">
        <f>IFERROR(Z58/$V58,0)</f>
        <v>-0.71260504201680674</v>
      </c>
      <c r="Z58" s="4">
        <f>D58</f>
        <v>-848000000</v>
      </c>
      <c r="AA58" s="8">
        <f>IFERROR(AB58/$V58,0)</f>
        <v>1.2436974789915967</v>
      </c>
      <c r="AB58" s="4">
        <f>E58</f>
        <v>1480000000</v>
      </c>
      <c r="AC58" s="8">
        <f>IFERROR(AD58/$V58,0)</f>
        <v>0.21680672268907564</v>
      </c>
      <c r="AD58" s="4">
        <f>F58</f>
        <v>258000000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H60" t="s">
        <f>A60</f>
        <v>48</v>
      </c>
      <c r="I60" s="8">
        <f>IFERROR(J60/$J$27,0)</f>
        <v>0</v>
      </c>
      <c r="J60" s="4">
        <f>B60</f>
        <v>0</v>
      </c>
      <c r="K60" s="8">
        <f>IFERROR(L60/$L$27,0)</f>
        <v>0</v>
      </c>
      <c r="L60" s="4">
        <f>C60</f>
        <v>0</v>
      </c>
      <c r="M60" s="8">
        <f>IFERROR(N60/$N$27,0)</f>
        <v>0</v>
      </c>
      <c r="N60" s="4">
        <f>D60</f>
        <v>0</v>
      </c>
      <c r="O60" s="8">
        <f>IFERROR(P60/$P$27,0)</f>
        <v>0</v>
      </c>
      <c r="P60" s="4">
        <f>E60</f>
        <v>0</v>
      </c>
      <c r="Q60" s="8">
        <f>IFERROR(R60/$R$27,0)</f>
        <v>0</v>
      </c>
      <c r="R60" s="4">
        <f>F60</f>
        <v>0</v>
      </c>
      <c r="T60" t="s">
        <f>A60</f>
        <v>48</v>
      </c>
      <c r="U60" s="8">
        <f>IFERROR(V60/$V60,0)</f>
        <v>0</v>
      </c>
      <c r="V60" s="4">
        <f>B60</f>
        <v>0</v>
      </c>
      <c r="W60" s="8">
        <f>IFERROR(X60/$V60,0)</f>
        <v>0</v>
      </c>
      <c r="X60" s="4">
        <f>C60</f>
        <v>0</v>
      </c>
      <c r="Y60" s="8">
        <f>IFERROR(Z60/$V60,0)</f>
        <v>0</v>
      </c>
      <c r="Z60" s="4">
        <f>D60</f>
        <v>0</v>
      </c>
      <c r="AA60" s="8">
        <f>IFERROR(AB60/$V60,0)</f>
        <v>0</v>
      </c>
      <c r="AB60" s="4">
        <f>E60</f>
        <v>0</v>
      </c>
      <c r="AC60" s="8">
        <f>IFERROR(AD60/$V60,0)</f>
        <v>0</v>
      </c>
      <c r="AD60" s="4">
        <f>F60</f>
        <v>0</v>
      </c>
    </row>
    <row r="61" spans="1:30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2760000000</v>
      </c>
      <c r="C63" s="4">
        <v>3010000000</v>
      </c>
      <c r="D63" s="4">
        <v>5320000000</v>
      </c>
      <c r="E63" s="4">
        <v>5780000000</v>
      </c>
      <c r="F63" s="4">
        <v>3390000000</v>
      </c>
      <c r="H63" t="s">
        <f>A63</f>
        <v>51</v>
      </c>
      <c r="I63" s="8">
        <f>IFERROR(J63/$J$27,0)</f>
        <v>0.17153511497824736</v>
      </c>
      <c r="J63" s="4">
        <f>B63</f>
        <v>2760000000</v>
      </c>
      <c r="K63" s="8">
        <f>IFERROR(L63/$L$27,0)</f>
        <v>0.19673202614379084</v>
      </c>
      <c r="L63" s="4">
        <f>C63</f>
        <v>3010000000</v>
      </c>
      <c r="M63" s="8">
        <f>IFERROR(N63/$N$27,0)</f>
        <v>0.32558139534883723</v>
      </c>
      <c r="N63" s="4">
        <f>D63</f>
        <v>5320000000</v>
      </c>
      <c r="O63" s="8">
        <f>IFERROR(P63/$P$27,0)</f>
        <v>0.35460122699386504</v>
      </c>
      <c r="P63" s="4">
        <f>E63</f>
        <v>5780000000</v>
      </c>
      <c r="Q63" s="8">
        <f>IFERROR(R63/$R$27,0)</f>
        <v>0.19382504288164665</v>
      </c>
      <c r="R63" s="4">
        <f>F63</f>
        <v>3390000000</v>
      </c>
      <c r="T63" t="s">
        <f>A63</f>
        <v>51</v>
      </c>
      <c r="U63" s="8">
        <f>IFERROR(V63/$V63,0)</f>
        <v>1</v>
      </c>
      <c r="V63" s="4">
        <f>B63</f>
        <v>2760000000</v>
      </c>
      <c r="W63" s="8">
        <f>IFERROR(X63/$V63,0)</f>
        <v>1.0905797101449275</v>
      </c>
      <c r="X63" s="4">
        <f>C63</f>
        <v>3010000000</v>
      </c>
      <c r="Y63" s="8">
        <f>IFERROR(Z63/$V63,0)</f>
        <v>1.9275362318840579</v>
      </c>
      <c r="Z63" s="4">
        <f>D63</f>
        <v>5320000000</v>
      </c>
      <c r="AA63" s="8">
        <f>IFERROR(AB63/$V63,0)</f>
        <v>2.0942028985507246</v>
      </c>
      <c r="AB63" s="4">
        <f>E63</f>
        <v>5780000000</v>
      </c>
      <c r="AC63" s="8">
        <f>IFERROR(AD63/$V63,0)</f>
        <v>1.2282608695652173</v>
      </c>
      <c r="AD63" s="4">
        <f>F63</f>
        <v>3390000000</v>
      </c>
    </row>
    <row r="64" spans="1:30" ht="13.5">
      <c r="A64" t="s">
        <v>52</v>
      </c>
      <c r="B64" s="4">
        <v>10000000</v>
      </c>
      <c r="C64" s="4">
        <v>93000000</v>
      </c>
      <c r="D64" s="4">
        <v>-57000000</v>
      </c>
      <c r="E64" s="4">
        <v>-862000000</v>
      </c>
      <c r="F64" s="4">
        <v>-381000000</v>
      </c>
      <c r="H64" t="s">
        <f>A64</f>
        <v>52</v>
      </c>
      <c r="I64" s="8">
        <f>IFERROR(J64/$J$27,0)</f>
        <v>0.0006215040397762585</v>
      </c>
      <c r="J64" s="4">
        <f>B64</f>
        <v>10000000</v>
      </c>
      <c r="K64" s="8">
        <f>IFERROR(L64/$L$27,0)</f>
        <v>0.0060784313725490199</v>
      </c>
      <c r="L64" s="4">
        <f>C64</f>
        <v>93000000</v>
      </c>
      <c r="M64" s="8">
        <f>IFERROR(N64/$N$27,0)</f>
        <v>-0.0034883720930232558</v>
      </c>
      <c r="N64" s="4">
        <f>D64</f>
        <v>-57000000</v>
      </c>
      <c r="O64" s="8">
        <f>IFERROR(P64/$P$27,0)</f>
        <v>-0.052883435582822089</v>
      </c>
      <c r="P64" s="4">
        <f>E64</f>
        <v>-862000000</v>
      </c>
      <c r="Q64" s="8">
        <f>IFERROR(R64/$R$27,0)</f>
        <v>-0.021783876500857634</v>
      </c>
      <c r="R64" s="4">
        <f>F64</f>
        <v>-381000000</v>
      </c>
      <c r="T64" t="s">
        <f>A64</f>
        <v>52</v>
      </c>
      <c r="U64" s="8">
        <f>IFERROR(V64/$V64,0)</f>
        <v>1</v>
      </c>
      <c r="V64" s="4">
        <f>B64</f>
        <v>10000000</v>
      </c>
      <c r="W64" s="8">
        <f>IFERROR(X64/$V64,0)</f>
        <v>9.3000000000000007</v>
      </c>
      <c r="X64" s="4">
        <f>C64</f>
        <v>93000000</v>
      </c>
      <c r="Y64" s="8">
        <f>IFERROR(Z64/$V64,0)</f>
        <v>-5.7000000000000002</v>
      </c>
      <c r="Z64" s="4">
        <f>D64</f>
        <v>-57000000</v>
      </c>
      <c r="AA64" s="8">
        <f>IFERROR(AB64/$V64,0)</f>
        <v>-86.200000000000003</v>
      </c>
      <c r="AB64" s="4">
        <f>E64</f>
        <v>-862000000</v>
      </c>
      <c r="AC64" s="8">
        <f>IFERROR(AD64/$V64,0)</f>
        <v>-38.100000000000001</v>
      </c>
      <c r="AD64" s="4">
        <f>F64</f>
        <v>-381000000</v>
      </c>
    </row>
    <row r="65" spans="1:30" ht="13.5">
      <c r="A65" t="s">
        <v>53</v>
      </c>
      <c r="B65" s="4">
        <v>2750000000</v>
      </c>
      <c r="C65" s="4">
        <v>2910000000</v>
      </c>
      <c r="D65" s="4">
        <v>5380000000</v>
      </c>
      <c r="E65" s="4">
        <v>6640000000</v>
      </c>
      <c r="F65" s="4">
        <v>3770000000</v>
      </c>
      <c r="H65" t="s">
        <f>A65</f>
        <v>53</v>
      </c>
      <c r="I65" s="8">
        <f>IFERROR(J65/$J$27,0)</f>
        <v>0.1709136109384711</v>
      </c>
      <c r="J65" s="4">
        <f>B65</f>
        <v>2750000000</v>
      </c>
      <c r="K65" s="8">
        <f>IFERROR(L65/$L$27,0)</f>
        <v>0.19019607843137254</v>
      </c>
      <c r="L65" s="4">
        <f>C65</f>
        <v>2910000000</v>
      </c>
      <c r="M65" s="8">
        <f>IFERROR(N65/$N$27,0)</f>
        <v>0.3292533659730722</v>
      </c>
      <c r="N65" s="4">
        <f>D65</f>
        <v>5380000000</v>
      </c>
      <c r="O65" s="8">
        <f>IFERROR(P65/$P$27,0)</f>
        <v>0.40736196319018403</v>
      </c>
      <c r="P65" s="4">
        <f>E65</f>
        <v>6640000000</v>
      </c>
      <c r="Q65" s="8">
        <f>IFERROR(R65/$R$27,0)</f>
        <v>0.21555174385363066</v>
      </c>
      <c r="R65" s="4">
        <f>F65</f>
        <v>3770000000</v>
      </c>
      <c r="T65" t="s">
        <f>A65</f>
        <v>53</v>
      </c>
      <c r="U65" s="8">
        <f>IFERROR(V65/$V65,0)</f>
        <v>1</v>
      </c>
      <c r="V65" s="4">
        <f>B65</f>
        <v>2750000000</v>
      </c>
      <c r="W65" s="8">
        <f>IFERROR(X65/$V65,0)</f>
        <v>1.0581818181818181</v>
      </c>
      <c r="X65" s="4">
        <f>C65</f>
        <v>2910000000</v>
      </c>
      <c r="Y65" s="8">
        <f>IFERROR(Z65/$V65,0)</f>
        <v>1.9563636363636363</v>
      </c>
      <c r="Z65" s="4">
        <f>D65</f>
        <v>5380000000</v>
      </c>
      <c r="AA65" s="8">
        <f>IFERROR(AB65/$V65,0)</f>
        <v>2.4145454545454546</v>
      </c>
      <c r="AB65" s="4">
        <f>E65</f>
        <v>6640000000</v>
      </c>
      <c r="AC65" s="8">
        <f>IFERROR(AD65/$V65,0)</f>
        <v>1.3709090909090909</v>
      </c>
      <c r="AD65" s="4">
        <f>F65</f>
        <v>3770000000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H68" t="s">
        <f>A68</f>
        <v>56</v>
      </c>
      <c r="I68" s="8">
        <f>IFERROR(J68/$J$27,0)</f>
        <v>0</v>
      </c>
      <c r="J68" s="4">
        <f>B68</f>
        <v>0</v>
      </c>
      <c r="K68" s="8">
        <f>IFERROR(L68/$L$27,0)</f>
        <v>0</v>
      </c>
      <c r="L68" s="4">
        <f>C68</f>
        <v>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0</v>
      </c>
      <c r="V68" s="4">
        <f>B68</f>
        <v>0</v>
      </c>
      <c r="W68" s="8">
        <f>IFERROR(X68/$V68,0)</f>
        <v>0</v>
      </c>
      <c r="X68" s="4">
        <f>C68</f>
        <v>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30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H71" t="s">
        <f>A71</f>
        <v>59</v>
      </c>
      <c r="I71" s="8">
        <f>IFERROR(J71/$J$27,0)</f>
        <v>0</v>
      </c>
      <c r="J71" s="4">
        <f>B71</f>
        <v>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0</v>
      </c>
      <c r="V71" s="4">
        <f>B71</f>
        <v>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2750000000</v>
      </c>
      <c r="C72" s="4">
        <v>2910000000</v>
      </c>
      <c r="D72" s="4">
        <v>5380000000</v>
      </c>
      <c r="E72" s="4">
        <v>6640000000</v>
      </c>
      <c r="F72" s="4">
        <v>3770000000</v>
      </c>
      <c r="H72" t="s">
        <f>A72</f>
        <v>60</v>
      </c>
      <c r="I72" s="8">
        <f>IFERROR(J72/$J$27,0)</f>
        <v>0.1709136109384711</v>
      </c>
      <c r="J72" s="4">
        <f>B72</f>
        <v>2750000000</v>
      </c>
      <c r="K72" s="8">
        <f>IFERROR(L72/$L$27,0)</f>
        <v>0.19019607843137254</v>
      </c>
      <c r="L72" s="4">
        <f>C72</f>
        <v>2910000000</v>
      </c>
      <c r="M72" s="8">
        <f>IFERROR(N72/$N$27,0)</f>
        <v>0.3292533659730722</v>
      </c>
      <c r="N72" s="4">
        <f>D72</f>
        <v>5380000000</v>
      </c>
      <c r="O72" s="8">
        <f>IFERROR(P72/$P$27,0)</f>
        <v>0.40736196319018403</v>
      </c>
      <c r="P72" s="4">
        <f>E72</f>
        <v>6640000000</v>
      </c>
      <c r="Q72" s="8">
        <f>IFERROR(R72/$R$27,0)</f>
        <v>0.21555174385363066</v>
      </c>
      <c r="R72" s="4">
        <f>F72</f>
        <v>3770000000</v>
      </c>
      <c r="T72" t="s">
        <f>A72</f>
        <v>60</v>
      </c>
      <c r="U72" s="8">
        <f>IFERROR(V72/$V72,0)</f>
        <v>1</v>
      </c>
      <c r="V72" s="4">
        <f>B72</f>
        <v>2750000000</v>
      </c>
      <c r="W72" s="8">
        <f>IFERROR(X72/$V72,0)</f>
        <v>1.0581818181818181</v>
      </c>
      <c r="X72" s="4">
        <f>C72</f>
        <v>2910000000</v>
      </c>
      <c r="Y72" s="8">
        <f>IFERROR(Z72/$V72,0)</f>
        <v>1.9563636363636363</v>
      </c>
      <c r="Z72" s="4">
        <f>D72</f>
        <v>5380000000</v>
      </c>
      <c r="AA72" s="8">
        <f>IFERROR(AB72/$V72,0)</f>
        <v>2.4145454545454546</v>
      </c>
      <c r="AB72" s="4">
        <f>E72</f>
        <v>6640000000</v>
      </c>
      <c r="AC72" s="8">
        <f>IFERROR(AD72/$V72,0)</f>
        <v>1.3709090909090909</v>
      </c>
      <c r="AD72" s="4">
        <f>F72</f>
        <v>3770000000</v>
      </c>
    </row>
    <row r="73" spans="1:30" ht="13.5">
      <c r="A73" t="s">
        <v>61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</v>
      </c>
      <c r="P73" s="4">
        <f>E73</f>
        <v>0</v>
      </c>
      <c r="Q73" s="8">
        <f>IFERROR(R73/$R$27,0)</f>
        <v>0</v>
      </c>
      <c r="R73" s="4">
        <f>F73</f>
        <v>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0</v>
      </c>
      <c r="AC73" s="8">
        <f>IFERROR(AD73/$V73,0)</f>
        <v>0</v>
      </c>
      <c r="AD73" s="4">
        <f>F73</f>
        <v>0</v>
      </c>
    </row>
    <row r="74" spans="1:30" ht="13.5">
      <c r="A74" t="s">
        <v>62</v>
      </c>
      <c r="B74" s="4">
        <v>2750000000</v>
      </c>
      <c r="C74" s="4">
        <v>2910000000</v>
      </c>
      <c r="D74" s="4">
        <v>5380000000</v>
      </c>
      <c r="E74" s="4">
        <v>6640000000</v>
      </c>
      <c r="F74" s="4">
        <v>3770000000</v>
      </c>
      <c r="H74" t="s">
        <f>A74</f>
        <v>62</v>
      </c>
      <c r="I74" s="8">
        <f>IFERROR(J74/$J$27,0)</f>
        <v>0.1709136109384711</v>
      </c>
      <c r="J74" s="4">
        <f>B74</f>
        <v>2750000000</v>
      </c>
      <c r="K74" s="8">
        <f>IFERROR(L74/$L$27,0)</f>
        <v>0.19019607843137254</v>
      </c>
      <c r="L74" s="4">
        <f>C74</f>
        <v>2910000000</v>
      </c>
      <c r="M74" s="8">
        <f>IFERROR(N74/$N$27,0)</f>
        <v>0.3292533659730722</v>
      </c>
      <c r="N74" s="4">
        <f>D74</f>
        <v>5380000000</v>
      </c>
      <c r="O74" s="8">
        <f>IFERROR(P74/$P$27,0)</f>
        <v>0.40736196319018403</v>
      </c>
      <c r="P74" s="4">
        <f>E74</f>
        <v>6640000000</v>
      </c>
      <c r="Q74" s="8">
        <f>IFERROR(R74/$R$27,0)</f>
        <v>0.21555174385363066</v>
      </c>
      <c r="R74" s="4">
        <f>F74</f>
        <v>3770000000</v>
      </c>
      <c r="T74" t="s">
        <f>A74</f>
        <v>62</v>
      </c>
      <c r="U74" s="8">
        <f>IFERROR(V74/$V74,0)</f>
        <v>1</v>
      </c>
      <c r="V74" s="4">
        <f>B74</f>
        <v>2750000000</v>
      </c>
      <c r="W74" s="8">
        <f>IFERROR(X74/$V74,0)</f>
        <v>1.0581818181818181</v>
      </c>
      <c r="X74" s="4">
        <f>C74</f>
        <v>2910000000</v>
      </c>
      <c r="Y74" s="8">
        <f>IFERROR(Z74/$V74,0)</f>
        <v>1.9563636363636363</v>
      </c>
      <c r="Z74" s="4">
        <f>D74</f>
        <v>5380000000</v>
      </c>
      <c r="AA74" s="8">
        <f>IFERROR(AB74/$V74,0)</f>
        <v>2.4145454545454546</v>
      </c>
      <c r="AB74" s="4">
        <f>E74</f>
        <v>6640000000</v>
      </c>
      <c r="AC74" s="8">
        <f>IFERROR(AD74/$V74,0)</f>
        <v>1.3709090909090909</v>
      </c>
      <c r="AD74" s="4">
        <f>F74</f>
        <v>3770000000</v>
      </c>
    </row>
    <row r="75" spans="1:30" ht="13.5">
      <c r="A75" t="s">
        <v>63</v>
      </c>
      <c r="B75">
        <v>6.1100000000000003</v>
      </c>
      <c r="C75">
        <v>6.29</v>
      </c>
      <c r="D75">
        <v>11.48</v>
      </c>
      <c r="E75">
        <v>14.029999999999999</v>
      </c>
      <c r="F75">
        <v>7.8200000000000003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450500000</v>
      </c>
      <c r="C77">
        <v>463100000</v>
      </c>
      <c r="D77">
        <v>468800000</v>
      </c>
      <c r="E77">
        <v>473200000</v>
      </c>
      <c r="F77">
        <v>482000000</v>
      </c>
    </row>
    <row r="78" spans="1:30" ht="13.5">
      <c r="A78" t="s">
        <v>66</v>
      </c>
      <c r="B78">
        <v>6.0599999999999996</v>
      </c>
      <c r="C78">
        <v>6.25</v>
      </c>
      <c r="D78">
        <v>11.390000000000001</v>
      </c>
      <c r="E78">
        <v>13.880000000000001</v>
      </c>
      <c r="F78">
        <v>7.7599999999999998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454000000</v>
      </c>
      <c r="C80">
        <v>465800000</v>
      </c>
      <c r="D80">
        <v>472500000</v>
      </c>
      <c r="E80">
        <v>477000000</v>
      </c>
      <c r="F80">
        <v>485500000</v>
      </c>
    </row>
    <row r="81" spans="1:30" ht="13.5">
      <c r="A81" t="s">
        <v>69</v>
      </c>
      <c r="B81">
        <v>6460000000</v>
      </c>
      <c r="C81">
        <v>6820000000</v>
      </c>
      <c r="D81">
        <v>7640000000</v>
      </c>
      <c r="E81">
        <v>7970000000</v>
      </c>
      <c r="F81">
        <v>8050000000.000001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89" spans="1:30" ht="13.928571428571432">
      <c r="A89" t="s">
        <v>249</v>
      </c>
    </row>
    <row r="90" spans="1:30" ht="13.928571428571432">
      <c r="B90">
        <v>2015</v>
      </c>
      <c r="C90">
        <v>2016</v>
      </c>
      <c r="D90">
        <v>2017</v>
      </c>
      <c r="E90">
        <v>2018</v>
      </c>
      <c r="F90">
        <v>2019</v>
      </c>
      <c r="H90" s="2" t="s">
        <v>74</v>
      </c>
      <c r="I90" s="9">
        <v>2015</v>
      </c>
      <c r="J90" s="9">
        <f>$B$90</f>
        <v>2015</v>
      </c>
      <c r="K90" s="9">
        <v>2016</v>
      </c>
      <c r="L90" s="9">
        <f>$C$90</f>
        <v>2016</v>
      </c>
      <c r="M90" s="9">
        <v>2017</v>
      </c>
      <c r="N90" s="9">
        <f>$D$90</f>
        <v>2017</v>
      </c>
      <c r="O90" s="9">
        <v>2018</v>
      </c>
      <c r="P90" s="9">
        <f>$E$90</f>
        <v>2018</v>
      </c>
      <c r="Q90" s="9">
        <v>2019</v>
      </c>
      <c r="R90" s="9">
        <f>$F$90</f>
        <v>2019</v>
      </c>
      <c r="S90" s="9"/>
      <c r="T90" s="2" t="s">
        <v>75</v>
      </c>
      <c r="U90" s="9">
        <v>2015</v>
      </c>
      <c r="V90" s="9">
        <f>$B$90</f>
        <v>2015</v>
      </c>
      <c r="W90" s="9">
        <v>2016</v>
      </c>
      <c r="X90" s="9">
        <f>$C$90</f>
        <v>2016</v>
      </c>
      <c r="Y90" s="9">
        <v>2017</v>
      </c>
      <c r="Z90" s="9">
        <f>$D$90</f>
        <v>2017</v>
      </c>
      <c r="AA90" s="9">
        <v>2018</v>
      </c>
      <c r="AB90" s="9">
        <f>$E$90</f>
        <v>2018</v>
      </c>
      <c r="AC90" s="9">
        <v>2019</v>
      </c>
      <c r="AD90" s="9">
        <f>$F$90</f>
        <v>2019</v>
      </c>
    </row>
    <row r="91" spans="1:30" ht="13.928571428571432">
      <c r="A91" t="s">
        <v>73</v>
      </c>
      <c r="B91" s="4">
        <v>815000000</v>
      </c>
      <c r="C91" s="4">
        <v>1600000000</v>
      </c>
      <c r="D91" s="4">
        <v>1960000000</v>
      </c>
      <c r="E91" s="4">
        <v>727000000</v>
      </c>
      <c r="F91" s="4">
        <v>654000000</v>
      </c>
      <c r="H91" t="s">
        <f>$A$91</f>
        <v>73</v>
      </c>
      <c r="I91" s="8">
        <f>IFERROR(J91/$J$122,0)</f>
        <v>0.3247011952191235</v>
      </c>
      <c r="J91" s="4">
        <f>$B$91</f>
        <v>815000000</v>
      </c>
      <c r="K91" s="8">
        <f>IFERROR(L91/$L$122,0)</f>
        <v>0.64777327935222673</v>
      </c>
      <c r="L91" s="4">
        <f>$C$91</f>
        <v>1600000000</v>
      </c>
      <c r="M91" s="8">
        <f>IFERROR(N91/$N$122,0)</f>
        <v>0.43555555555555553</v>
      </c>
      <c r="N91" s="4">
        <f>$D$91</f>
        <v>1960000000</v>
      </c>
      <c r="O91" s="8">
        <f>IFERROR(P91/$P$122,0)</f>
        <v>0.1543524416135881</v>
      </c>
      <c r="P91" s="4">
        <f>$E$91</f>
        <v>727000000</v>
      </c>
      <c r="Q91" s="8">
        <f>IFERROR(R91/$R$122,0)</f>
        <v>0.15424528301886792</v>
      </c>
      <c r="R91" s="4">
        <f>$F$91</f>
        <v>654000000</v>
      </c>
      <c r="T91" t="s">
        <f>$A$91</f>
        <v>73</v>
      </c>
      <c r="U91" s="8">
        <f>IFERROR(V91/$V91,0)</f>
        <v>1</v>
      </c>
      <c r="V91" s="4">
        <f>$B$91</f>
        <v>815000000</v>
      </c>
      <c r="W91" s="8">
        <f>IFERROR(X91/$V91,0)</f>
        <v>1.9631901840490797</v>
      </c>
      <c r="X91" s="4">
        <f>$C$91</f>
        <v>1600000000</v>
      </c>
      <c r="Y91" s="8">
        <f>IFERROR(Z91/$V91,0)</f>
        <v>2.4049079754601226</v>
      </c>
      <c r="Z91" s="4">
        <f>$D$91</f>
        <v>1960000000</v>
      </c>
      <c r="AA91" s="8">
        <f>IFERROR(AB91/$V91,0)</f>
        <v>0.89202453987730057</v>
      </c>
      <c r="AB91" s="4">
        <f>$E$91</f>
        <v>727000000</v>
      </c>
      <c r="AC91" s="8">
        <f>IFERROR(AD91/$V91,0)</f>
        <v>0.80245398773006138</v>
      </c>
      <c r="AD91" s="4">
        <f>$F$91</f>
        <v>654000000</v>
      </c>
    </row>
    <row r="92" spans="1:30" ht="13.928571428571432">
      <c r="A92" t="s">
        <v>76</v>
      </c>
      <c r="B92" s="4">
        <v>815000000</v>
      </c>
      <c r="C92" s="4">
        <v>1600000000</v>
      </c>
      <c r="D92" s="4">
        <v>1960000000</v>
      </c>
      <c r="E92" s="4">
        <v>727000000</v>
      </c>
      <c r="F92" s="4">
        <v>654000000</v>
      </c>
      <c r="H92" t="s">
        <f>$A$92</f>
        <v>76</v>
      </c>
      <c r="I92" s="8">
        <f>IFERROR(J92/$J$122,0)</f>
        <v>0.3247011952191235</v>
      </c>
      <c r="J92" s="4">
        <f>$B$92</f>
        <v>815000000</v>
      </c>
      <c r="K92" s="8">
        <f>IFERROR(L92/$L$122,0)</f>
        <v>0.64777327935222673</v>
      </c>
      <c r="L92" s="4">
        <f>$C$92</f>
        <v>1600000000</v>
      </c>
      <c r="M92" s="8">
        <f>IFERROR(N92/$N$122,0)</f>
        <v>0.43555555555555553</v>
      </c>
      <c r="N92" s="4">
        <f>$D$92</f>
        <v>1960000000</v>
      </c>
      <c r="O92" s="8">
        <f>IFERROR(P92/$P$122,0)</f>
        <v>0.1543524416135881</v>
      </c>
      <c r="P92" s="4">
        <f>$E$92</f>
        <v>727000000</v>
      </c>
      <c r="Q92" s="8">
        <f>IFERROR(R92/$R$122,0)</f>
        <v>0.15424528301886792</v>
      </c>
      <c r="R92" s="4">
        <f>$F$92</f>
        <v>654000000</v>
      </c>
      <c r="T92" t="s">
        <f>$A$92</f>
        <v>76</v>
      </c>
      <c r="U92" s="8">
        <f>IFERROR(V92/$V92,0)</f>
        <v>1</v>
      </c>
      <c r="V92" s="4">
        <f>$B$92</f>
        <v>815000000</v>
      </c>
      <c r="W92" s="8">
        <f>IFERROR(X92/$V92,0)</f>
        <v>1.9631901840490797</v>
      </c>
      <c r="X92" s="4">
        <f>$C$92</f>
        <v>1600000000</v>
      </c>
      <c r="Y92" s="8">
        <f>IFERROR(Z92/$V92,0)</f>
        <v>2.4049079754601226</v>
      </c>
      <c r="Z92" s="4">
        <f>$D$92</f>
        <v>1960000000</v>
      </c>
      <c r="AA92" s="8">
        <f>IFERROR(AB92/$V92,0)</f>
        <v>0.89202453987730057</v>
      </c>
      <c r="AB92" s="4">
        <f>$E$92</f>
        <v>727000000</v>
      </c>
      <c r="AC92" s="8">
        <f>IFERROR(AD92/$V92,0)</f>
        <v>0.80245398773006138</v>
      </c>
      <c r="AD92" s="4">
        <f>$F$92</f>
        <v>654000000</v>
      </c>
    </row>
    <row r="93" spans="1:30" ht="13.928571428571432">
      <c r="A93" t="s">
        <v>77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77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77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30" ht="13.928571428571432">
      <c r="A94" t="s">
        <v>78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79</v>
      </c>
      <c r="I94" s="8">
        <f>IFERROR(J94/$J$122,0)</f>
        <v>0</v>
      </c>
      <c r="J94" s="4">
        <f>$B$95</f>
        <v>0</v>
      </c>
      <c r="K94" s="8">
        <f>IFERROR(L94/$L$122,0)</f>
        <v>0</v>
      </c>
      <c r="L94" s="4">
        <f>$C$95</f>
        <v>0</v>
      </c>
      <c r="M94" s="8">
        <f>IFERROR(N94/$N$122,0)</f>
        <v>0</v>
      </c>
      <c r="N94" s="4">
        <f>$D$95</f>
        <v>0</v>
      </c>
      <c r="O94" s="8">
        <f>IFERROR(P94/$P$122,0)</f>
        <v>0</v>
      </c>
      <c r="P94" s="4">
        <f>$E$95</f>
        <v>0</v>
      </c>
      <c r="Q94" s="8">
        <f>IFERROR(R94/$R$122,0)</f>
        <v>0</v>
      </c>
      <c r="R94" s="4">
        <f>$F$95</f>
        <v>0</v>
      </c>
      <c r="T94" t="s">
        <f>$A$95</f>
        <v>79</v>
      </c>
      <c r="U94" s="8">
        <f>IFERROR(V94/$V94,0)</f>
        <v>0</v>
      </c>
      <c r="V94" s="4">
        <f>$B$95</f>
        <v>0</v>
      </c>
      <c r="W94" s="8">
        <f>IFERROR(X94/$V94,0)</f>
        <v>0</v>
      </c>
      <c r="X94" s="4">
        <f>$C$95</f>
        <v>0</v>
      </c>
      <c r="Y94" s="8">
        <f>IFERROR(Z94/$V94,0)</f>
        <v>0</v>
      </c>
      <c r="Z94" s="4">
        <f>$D$95</f>
        <v>0</v>
      </c>
      <c r="AA94" s="8">
        <f>IFERROR(AB94/$V94,0)</f>
        <v>0</v>
      </c>
      <c r="AB94" s="4">
        <f>$E$95</f>
        <v>0</v>
      </c>
      <c r="AC94" s="8">
        <f>IFERROR(AD94/$V94,0)</f>
        <v>0</v>
      </c>
      <c r="AD94" s="4">
        <f>$F$95</f>
        <v>0</v>
      </c>
    </row>
    <row r="95" spans="1:30" ht="13.928571428571432">
      <c r="A95" t="s">
        <v>79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H95" t="s">
        <f>$A$96</f>
        <v>80</v>
      </c>
      <c r="I95" s="8">
        <f>IFERROR(J95/$J$122,0)</f>
        <v>0.90438247011952189</v>
      </c>
      <c r="J95" s="4">
        <f>$B$96</f>
        <v>2270000000</v>
      </c>
      <c r="K95" s="8">
        <f>IFERROR(L95/$L$122,0)</f>
        <v>0.98785425101214575</v>
      </c>
      <c r="L95" s="4">
        <f>$C$96</f>
        <v>2440000000</v>
      </c>
      <c r="M95" s="8">
        <f>IFERROR(N95/$N$122,0)</f>
        <v>0.60888888888888892</v>
      </c>
      <c r="N95" s="4">
        <f>$D$96</f>
        <v>2740000000</v>
      </c>
      <c r="O95" s="8">
        <f>IFERROR(P95/$P$122,0)</f>
        <v>0.63057324840764328</v>
      </c>
      <c r="P95" s="4">
        <f>$E$96</f>
        <v>2970000000</v>
      </c>
      <c r="Q95" s="8">
        <f>IFERROR(R95/$R$122,0)</f>
        <v>0.66273584905660377</v>
      </c>
      <c r="R95" s="4">
        <f>$F$96</f>
        <v>2810000000</v>
      </c>
      <c r="T95" t="s">
        <f>$A$96</f>
        <v>80</v>
      </c>
      <c r="U95" s="8">
        <f>IFERROR(V95/$V95,0)</f>
        <v>1</v>
      </c>
      <c r="V95" s="4">
        <f>$B$96</f>
        <v>2270000000</v>
      </c>
      <c r="W95" s="8">
        <f>IFERROR(X95/$V95,0)</f>
        <v>1.0748898678414096</v>
      </c>
      <c r="X95" s="4">
        <f>$C$96</f>
        <v>2440000000</v>
      </c>
      <c r="Y95" s="8">
        <f>IFERROR(Z95/$V95,0)</f>
        <v>1.2070484581497798</v>
      </c>
      <c r="Z95" s="4">
        <f>$D$96</f>
        <v>2740000000</v>
      </c>
      <c r="AA95" s="8">
        <f>IFERROR(AB95/$V95,0)</f>
        <v>1.3083700440528634</v>
      </c>
      <c r="AB95" s="4">
        <f>$E$96</f>
        <v>2970000000</v>
      </c>
      <c r="AC95" s="8">
        <f>IFERROR(AD95/$V95,0)</f>
        <v>1.2378854625550662</v>
      </c>
      <c r="AD95" s="4">
        <f>$F$96</f>
        <v>2810000000</v>
      </c>
    </row>
    <row r="96" spans="1:30" ht="13.928571428571432">
      <c r="A96" t="s">
        <v>80</v>
      </c>
      <c r="B96" s="4">
        <v>2270000000</v>
      </c>
      <c r="C96" s="4">
        <v>2440000000</v>
      </c>
      <c r="D96" s="4">
        <v>2740000000</v>
      </c>
      <c r="E96" s="4">
        <v>2970000000</v>
      </c>
      <c r="F96" s="4">
        <v>2810000000</v>
      </c>
      <c r="H96" t="s">
        <f>$A$97</f>
        <v>81</v>
      </c>
      <c r="I96" s="8">
        <f>IFERROR(J96/$J$122,0)</f>
        <v>0.70916334661354585</v>
      </c>
      <c r="J96" s="4">
        <f>$B$97</f>
        <v>1780000000</v>
      </c>
      <c r="K96" s="8">
        <f>IFERROR(L96/$L$122,0)</f>
        <v>0.72064777327935226</v>
      </c>
      <c r="L96" s="4">
        <f>$C$97</f>
        <v>1780000000</v>
      </c>
      <c r="M96" s="8">
        <f>IFERROR(N96/$N$122,0)</f>
        <v>0.49333333333333335</v>
      </c>
      <c r="N96" s="4">
        <f>$D$97</f>
        <v>2220000000</v>
      </c>
      <c r="O96" s="8">
        <f>IFERROR(P96/$P$122,0)</f>
        <v>0.48832271762208068</v>
      </c>
      <c r="P96" s="4">
        <f>$E$97</f>
        <v>2300000000</v>
      </c>
      <c r="Q96" s="8">
        <f>IFERROR(R96/$R$122,0)</f>
        <v>0.53773584905660377</v>
      </c>
      <c r="R96" s="4">
        <f>$F$97</f>
        <v>2280000000</v>
      </c>
      <c r="T96" t="s">
        <f>$A$97</f>
        <v>81</v>
      </c>
      <c r="U96" s="8">
        <f>IFERROR(V96/$V96,0)</f>
        <v>1</v>
      </c>
      <c r="V96" s="4">
        <f>$B$97</f>
        <v>1780000000</v>
      </c>
      <c r="W96" s="8">
        <f>IFERROR(X96/$V96,0)</f>
        <v>1</v>
      </c>
      <c r="X96" s="4">
        <f>$C$97</f>
        <v>1780000000</v>
      </c>
      <c r="Y96" s="8">
        <f>IFERROR(Z96/$V96,0)</f>
        <v>1.247191011235955</v>
      </c>
      <c r="Z96" s="4">
        <f>$D$97</f>
        <v>2220000000</v>
      </c>
      <c r="AA96" s="8">
        <f>IFERROR(AB96/$V96,0)</f>
        <v>1.2921348314606742</v>
      </c>
      <c r="AB96" s="4">
        <f>$E$97</f>
        <v>2300000000</v>
      </c>
      <c r="AC96" s="8">
        <f>IFERROR(AD96/$V96,0)</f>
        <v>1.2808988764044944</v>
      </c>
      <c r="AD96" s="4">
        <f>$F$97</f>
        <v>2280000000</v>
      </c>
    </row>
    <row r="97" spans="1:30" ht="13.928571428571432">
      <c r="A97" t="s">
        <v>81</v>
      </c>
      <c r="B97" s="4">
        <v>1780000000</v>
      </c>
      <c r="C97" s="4">
        <v>1780000000</v>
      </c>
      <c r="D97" s="4">
        <v>2220000000</v>
      </c>
      <c r="E97" s="4">
        <v>2300000000</v>
      </c>
      <c r="F97" s="4">
        <v>2280000000</v>
      </c>
      <c r="H97" t="s">
        <f>$A$98</f>
        <v>82</v>
      </c>
      <c r="I97" s="8">
        <f>IFERROR(J97/$J$122,0)</f>
        <v>0.71713147410358569</v>
      </c>
      <c r="J97" s="4">
        <f>$B$98</f>
        <v>1800000000</v>
      </c>
      <c r="K97" s="8">
        <f>IFERROR(L97/$L$122,0)</f>
        <v>0.7246963562753036</v>
      </c>
      <c r="L97" s="4">
        <f>$C$98</f>
        <v>1790000000</v>
      </c>
      <c r="M97" s="8">
        <f>IFERROR(N97/$N$122,0)</f>
        <v>0.49555555555555558</v>
      </c>
      <c r="N97" s="4">
        <f>$D$98</f>
        <v>2230000000</v>
      </c>
      <c r="O97" s="8">
        <f>IFERROR(P97/$P$122,0)</f>
        <v>0.49044585987261147</v>
      </c>
      <c r="P97" s="4">
        <f>$E$98</f>
        <v>2310000000</v>
      </c>
      <c r="Q97" s="8">
        <f>IFERROR(R97/$R$122,0)</f>
        <v>0.54245283018867929</v>
      </c>
      <c r="R97" s="4">
        <f>$F$98</f>
        <v>2300000000</v>
      </c>
      <c r="T97" t="s">
        <f>$A$98</f>
        <v>82</v>
      </c>
      <c r="U97" s="8">
        <f>IFERROR(V97/$V97,0)</f>
        <v>1</v>
      </c>
      <c r="V97" s="4">
        <f>$B$98</f>
        <v>1800000000</v>
      </c>
      <c r="W97" s="8">
        <f>IFERROR(X97/$V97,0)</f>
        <v>0.99444444444444446</v>
      </c>
      <c r="X97" s="4">
        <f>$C$98</f>
        <v>1790000000</v>
      </c>
      <c r="Y97" s="8">
        <f>IFERROR(Z97/$V97,0)</f>
        <v>1.2388888888888889</v>
      </c>
      <c r="Z97" s="4">
        <f>$D$98</f>
        <v>2230000000</v>
      </c>
      <c r="AA97" s="8">
        <f>IFERROR(AB97/$V97,0)</f>
        <v>1.2833333333333334</v>
      </c>
      <c r="AB97" s="4">
        <f>$E$98</f>
        <v>2310000000</v>
      </c>
      <c r="AC97" s="8">
        <f>IFERROR(AD97/$V97,0)</f>
        <v>1.2777777777777777</v>
      </c>
      <c r="AD97" s="4">
        <f>$F$98</f>
        <v>2300000000</v>
      </c>
    </row>
    <row r="98" spans="1:30" ht="13.928571428571432">
      <c r="A98" t="s">
        <v>82</v>
      </c>
      <c r="B98" s="4">
        <v>1800000000</v>
      </c>
      <c r="C98" s="4">
        <v>1790000000</v>
      </c>
      <c r="D98" s="4">
        <v>2230000000</v>
      </c>
      <c r="E98" s="4">
        <v>2310000000</v>
      </c>
      <c r="F98" s="4">
        <v>2300000000</v>
      </c>
      <c r="H98" t="s">
        <f>$A$99</f>
        <v>83</v>
      </c>
      <c r="I98" s="8">
        <f>IFERROR(J98/$J$122,0)</f>
        <v>-0.0051792828685258965</v>
      </c>
      <c r="J98" s="4">
        <f>$B$99</f>
        <v>-13000000</v>
      </c>
      <c r="K98" s="8">
        <f>IFERROR(L98/$L$122,0)</f>
        <v>-0.0020242914979757085</v>
      </c>
      <c r="L98" s="4">
        <f>$C$99</f>
        <v>-5000000</v>
      </c>
      <c r="M98" s="8">
        <f>IFERROR(N98/$N$122,0)</f>
        <v>-0.0015555555555555555</v>
      </c>
      <c r="N98" s="4">
        <f>$D$99</f>
        <v>-7000000</v>
      </c>
      <c r="O98" s="8">
        <f>IFERROR(P98/$P$122,0)</f>
        <v>-0.0021231422505307855</v>
      </c>
      <c r="P98" s="4">
        <f>$E$99</f>
        <v>-10000000</v>
      </c>
      <c r="Q98" s="8">
        <f>IFERROR(R98/$R$122,0)</f>
        <v>-0.004481132075471698</v>
      </c>
      <c r="R98" s="4">
        <f>$F$99</f>
        <v>-19000000</v>
      </c>
      <c r="T98" t="s">
        <f>$A$99</f>
        <v>83</v>
      </c>
      <c r="U98" s="8">
        <f>IFERROR(V98/$V98,0)</f>
        <v>1</v>
      </c>
      <c r="V98" s="4">
        <f>$B$99</f>
        <v>-13000000</v>
      </c>
      <c r="W98" s="8">
        <f>IFERROR(X98/$V98,0)</f>
        <v>0.38461538461538464</v>
      </c>
      <c r="X98" s="4">
        <f>$C$99</f>
        <v>-5000000</v>
      </c>
      <c r="Y98" s="8">
        <f>IFERROR(Z98/$V98,0)</f>
        <v>0.53846153846153844</v>
      </c>
      <c r="Z98" s="4">
        <f>$D$99</f>
        <v>-7000000</v>
      </c>
      <c r="AA98" s="8">
        <f>IFERROR(AB98/$V98,0)</f>
        <v>0.76923076923076927</v>
      </c>
      <c r="AB98" s="4">
        <f>$E$99</f>
        <v>-10000000</v>
      </c>
      <c r="AC98" s="8">
        <f>IFERROR(AD98/$V98,0)</f>
        <v>1.4615384615384615</v>
      </c>
      <c r="AD98" s="4">
        <f>$F$99</f>
        <v>-19000000</v>
      </c>
    </row>
    <row r="99" spans="1:30" ht="13.928571428571432">
      <c r="A99" t="s">
        <v>83</v>
      </c>
      <c r="B99" s="4">
        <v>-13000000</v>
      </c>
      <c r="C99" s="4">
        <v>-5000000</v>
      </c>
      <c r="D99" s="4">
        <v>-7000000</v>
      </c>
      <c r="E99" s="4">
        <v>-10000000</v>
      </c>
      <c r="F99" s="4">
        <v>-19000000</v>
      </c>
      <c r="H99" t="s">
        <f>$A$102</f>
        <v>88</v>
      </c>
      <c r="I99" s="8">
        <f>IFERROR(J99/$J$122,0)</f>
        <v>2.8286852589641433e-09</v>
      </c>
      <c r="J99" s="4">
        <f>$B$102</f>
        <v>7.0999999999999996</v>
      </c>
      <c r="K99" s="8">
        <f>IFERROR(L99/$L$122,0)</f>
        <v>2.5384615384615381e-09</v>
      </c>
      <c r="L99" s="4">
        <f>$C$102</f>
        <v>6.2699999999999996</v>
      </c>
      <c r="M99" s="8">
        <f>IFERROR(N99/$N$122,0)</f>
        <v>1.3266666666666666e-09</v>
      </c>
      <c r="N99" s="4">
        <f>$D$102</f>
        <v>5.9699999999999998</v>
      </c>
      <c r="O99" s="8">
        <f>IFERROR(P99/$P$122,0)</f>
        <v>1.1656050955414013e-09</v>
      </c>
      <c r="P99" s="4">
        <f>$E$102</f>
        <v>5.4900000000000002</v>
      </c>
      <c r="Q99" s="8">
        <f>IFERROR(R99/$R$122,0)</f>
        <v>1.4693396226415094e-09</v>
      </c>
      <c r="R99" s="4">
        <f>$F$102</f>
        <v>6.2300000000000004</v>
      </c>
      <c r="T99" t="s">
        <f>$A$102</f>
        <v>88</v>
      </c>
      <c r="U99" s="8">
        <f>IFERROR(V99/$V99,0)</f>
        <v>1</v>
      </c>
      <c r="V99" s="4">
        <f>$B$102</f>
        <v>7.0999999999999996</v>
      </c>
      <c r="W99" s="8">
        <f>IFERROR(X99/$V99,0)</f>
        <v>0.88309859154929571</v>
      </c>
      <c r="X99" s="4">
        <f>$C$102</f>
        <v>6.2699999999999996</v>
      </c>
      <c r="Y99" s="8">
        <f>IFERROR(Z99/$V99,0)</f>
        <v>0.8408450704225352</v>
      </c>
      <c r="Z99" s="4">
        <f>$D$102</f>
        <v>5.9699999999999998</v>
      </c>
      <c r="AA99" s="8">
        <f>IFERROR(AB99/$V99,0)</f>
        <v>0.77323943661971839</v>
      </c>
      <c r="AB99" s="4">
        <f>$E$102</f>
        <v>5.4900000000000002</v>
      </c>
      <c r="AC99" s="8">
        <f>IFERROR(AD99/$V99,0)</f>
        <v>0.87746478873239442</v>
      </c>
      <c r="AD99" s="4">
        <f>$F$102</f>
        <v>6.2300000000000004</v>
      </c>
    </row>
    <row r="100" spans="1:30" ht="13.928571428571432">
      <c r="A100" t="s">
        <v>84</v>
      </c>
      <c r="B100" s="4">
        <v>481000000</v>
      </c>
      <c r="C100" s="4">
        <v>655000000</v>
      </c>
      <c r="D100" s="4">
        <v>517000000</v>
      </c>
      <c r="E100" s="4">
        <v>667000000</v>
      </c>
      <c r="F100" s="4">
        <v>525000000</v>
      </c>
      <c r="H100" t="s">
        <f>$A$103</f>
        <v>85</v>
      </c>
      <c r="I100" s="8">
        <f>IFERROR(J100/$J$122,0)</f>
        <v>0.50199203187250996</v>
      </c>
      <c r="J100" s="4">
        <f>$B$103</f>
        <v>1260000000</v>
      </c>
      <c r="K100" s="8">
        <f>IFERROR(L100/$L$122,0)</f>
        <v>0.52226720647773284</v>
      </c>
      <c r="L100" s="4">
        <f>$C$103</f>
        <v>1290000000</v>
      </c>
      <c r="M100" s="8">
        <f>IFERROR(N100/$N$122,0)</f>
        <v>0.28222222222222221</v>
      </c>
      <c r="N100" s="4">
        <f>$D$103</f>
        <v>1270000000</v>
      </c>
      <c r="O100" s="8">
        <f>IFERROR(P100/$P$122,0)</f>
        <v>0.25902335456475584</v>
      </c>
      <c r="P100" s="4">
        <f>$E$103</f>
        <v>1220000000</v>
      </c>
      <c r="Q100" s="8">
        <f>IFERROR(R100/$R$122,0)</f>
        <v>0.31367924528301888</v>
      </c>
      <c r="R100" s="4">
        <f>$F$103</f>
        <v>1330000000</v>
      </c>
      <c r="T100" t="s">
        <f>$A$103</f>
        <v>85</v>
      </c>
      <c r="U100" s="8">
        <f>IFERROR(V100/$V100,0)</f>
        <v>1</v>
      </c>
      <c r="V100" s="4">
        <f>$B$103</f>
        <v>1260000000</v>
      </c>
      <c r="W100" s="8">
        <f>IFERROR(X100/$V100,0)</f>
        <v>1.0238095238095237</v>
      </c>
      <c r="X100" s="4">
        <f>$C$103</f>
        <v>1290000000</v>
      </c>
      <c r="Y100" s="8">
        <f>IFERROR(Z100/$V100,0)</f>
        <v>1.0079365079365079</v>
      </c>
      <c r="Z100" s="4">
        <f>$D$103</f>
        <v>1270000000</v>
      </c>
      <c r="AA100" s="8">
        <f>IFERROR(AB100/$V100,0)</f>
        <v>0.96825396825396826</v>
      </c>
      <c r="AB100" s="4">
        <f>$E$103</f>
        <v>1220000000</v>
      </c>
      <c r="AC100" s="8">
        <f>IFERROR(AD100/$V100,0)</f>
        <v>1.0555555555555556</v>
      </c>
      <c r="AD100" s="4">
        <f>$F$103</f>
        <v>1330000000</v>
      </c>
    </row>
    <row r="101" spans="1:30" ht="13.928571428571432">
      <c r="A101" t="s">
        <v>86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H101" t="s">
        <f>$A$104</f>
        <v>87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87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30" ht="13.928571428571432">
      <c r="A102" t="s">
        <v>88</v>
      </c>
      <c r="B102" s="4">
        <v>7.0999999999999996</v>
      </c>
      <c r="C102" s="4">
        <v>6.2699999999999996</v>
      </c>
      <c r="D102" s="4">
        <v>5.9699999999999998</v>
      </c>
      <c r="E102" s="4">
        <v>5.4900000000000002</v>
      </c>
      <c r="F102" s="4">
        <v>6.2300000000000004</v>
      </c>
      <c r="H102" t="s">
        <f>$A$105</f>
        <v>89</v>
      </c>
      <c r="I102" s="8">
        <f>IFERROR(J102/$J$122,0)</f>
        <v>0</v>
      </c>
      <c r="J102" s="4">
        <f>$B$105</f>
        <v>0</v>
      </c>
      <c r="K102" s="8">
        <f>IFERROR(L102/$L$122,0)</f>
        <v>0</v>
      </c>
      <c r="L102" s="4">
        <f>$C$105</f>
        <v>0</v>
      </c>
      <c r="M102" s="8">
        <f>IFERROR(N102/$N$122,0)</f>
        <v>0</v>
      </c>
      <c r="N102" s="4">
        <f>$D$105</f>
        <v>0</v>
      </c>
      <c r="O102" s="8">
        <f>IFERROR(P102/$P$122,0)</f>
        <v>0</v>
      </c>
      <c r="P102" s="4">
        <f>$E$105</f>
        <v>0</v>
      </c>
      <c r="Q102" s="8">
        <f>IFERROR(R102/$R$122,0)</f>
        <v>0</v>
      </c>
      <c r="R102" s="4">
        <f>$F$105</f>
        <v>0</v>
      </c>
      <c r="T102" t="s">
        <f>$A$105</f>
        <v>89</v>
      </c>
      <c r="U102" s="8">
        <f>IFERROR(V102/$V102,0)</f>
        <v>0</v>
      </c>
      <c r="V102" s="4">
        <f>$B$105</f>
        <v>0</v>
      </c>
      <c r="W102" s="8">
        <f>IFERROR(X102/$V102,0)</f>
        <v>0</v>
      </c>
      <c r="X102" s="4">
        <f>$C$105</f>
        <v>0</v>
      </c>
      <c r="Y102" s="8">
        <f>IFERROR(Z102/$V102,0)</f>
        <v>0</v>
      </c>
      <c r="Z102" s="4">
        <f>$D$105</f>
        <v>0</v>
      </c>
      <c r="AA102" s="8">
        <f>IFERROR(AB102/$V102,0)</f>
        <v>0</v>
      </c>
      <c r="AB102" s="4">
        <f>$E$105</f>
        <v>0</v>
      </c>
      <c r="AC102" s="8">
        <f>IFERROR(AD102/$V102,0)</f>
        <v>0</v>
      </c>
      <c r="AD102" s="4">
        <f>$F$105</f>
        <v>0</v>
      </c>
    </row>
    <row r="103" spans="1:30" ht="13.928571428571432">
      <c r="A103" t="s">
        <v>85</v>
      </c>
      <c r="B103" s="4">
        <v>1260000000</v>
      </c>
      <c r="C103" s="4">
        <v>1290000000</v>
      </c>
      <c r="D103" s="4">
        <v>1270000000</v>
      </c>
      <c r="E103" s="4">
        <v>1220000000</v>
      </c>
      <c r="F103" s="4">
        <v>1330000000</v>
      </c>
      <c r="H103" t="s">
        <f>$A$106</f>
        <v>90</v>
      </c>
      <c r="I103" s="8">
        <f>IFERROR(J103/$J$122,0)</f>
        <v>0.50199203187250996</v>
      </c>
      <c r="J103" s="4">
        <f>$B$106</f>
        <v>1260000000</v>
      </c>
      <c r="K103" s="8">
        <f>IFERROR(L103/$L$122,0)</f>
        <v>0.52226720647773284</v>
      </c>
      <c r="L103" s="4">
        <f>$C$106</f>
        <v>1290000000</v>
      </c>
      <c r="M103" s="8">
        <f>IFERROR(N103/$N$122,0)</f>
        <v>0.28222222222222221</v>
      </c>
      <c r="N103" s="4">
        <f>$D$106</f>
        <v>1270000000</v>
      </c>
      <c r="O103" s="8">
        <f>IFERROR(P103/$P$122,0)</f>
        <v>0.25902335456475584</v>
      </c>
      <c r="P103" s="4">
        <f>$E$106</f>
        <v>1220000000</v>
      </c>
      <c r="Q103" s="8">
        <f>IFERROR(R103/$R$122,0)</f>
        <v>0.31367924528301888</v>
      </c>
      <c r="R103" s="4">
        <f>$F$106</f>
        <v>1330000000</v>
      </c>
      <c r="T103" t="s">
        <f>$A$106</f>
        <v>90</v>
      </c>
      <c r="U103" s="8">
        <f>IFERROR(V103/$V103,0)</f>
        <v>1</v>
      </c>
      <c r="V103" s="4">
        <f>$B$106</f>
        <v>1260000000</v>
      </c>
      <c r="W103" s="8">
        <f>IFERROR(X103/$V103,0)</f>
        <v>1.0238095238095237</v>
      </c>
      <c r="X103" s="4">
        <f>$C$106</f>
        <v>1290000000</v>
      </c>
      <c r="Y103" s="8">
        <f>IFERROR(Z103/$V103,0)</f>
        <v>1.0079365079365079</v>
      </c>
      <c r="Z103" s="4">
        <f>$D$106</f>
        <v>1270000000</v>
      </c>
      <c r="AA103" s="8">
        <f>IFERROR(AB103/$V103,0)</f>
        <v>0.96825396825396826</v>
      </c>
      <c r="AB103" s="4">
        <f>$E$106</f>
        <v>1220000000</v>
      </c>
      <c r="AC103" s="8">
        <f>IFERROR(AD103/$V103,0)</f>
        <v>1.0555555555555556</v>
      </c>
      <c r="AD103" s="4">
        <f>$F$106</f>
        <v>1330000000</v>
      </c>
    </row>
    <row r="104" spans="1:30" ht="13.928571428571432">
      <c r="A104" t="s">
        <v>87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91</v>
      </c>
      <c r="I104" s="8">
        <f>IFERROR(J104/$J$122,0)</f>
        <v>0</v>
      </c>
      <c r="J104" s="4">
        <f>$B$107</f>
        <v>0</v>
      </c>
      <c r="K104" s="8">
        <f>IFERROR(L104/$L$122,0)</f>
        <v>0</v>
      </c>
      <c r="L104" s="4">
        <f>$C$107</f>
        <v>0</v>
      </c>
      <c r="M104" s="8">
        <f>IFERROR(N104/$N$122,0)</f>
        <v>0</v>
      </c>
      <c r="N104" s="4">
        <f>$D$107</f>
        <v>0</v>
      </c>
      <c r="O104" s="8">
        <f>IFERROR(P104/$P$122,0)</f>
        <v>0</v>
      </c>
      <c r="P104" s="4">
        <f>$E$107</f>
        <v>0</v>
      </c>
      <c r="Q104" s="8">
        <f>IFERROR(R104/$R$122,0)</f>
        <v>0</v>
      </c>
      <c r="R104" s="4">
        <f>$F$107</f>
        <v>0</v>
      </c>
      <c r="T104" t="s">
        <f>$A$107</f>
        <v>91</v>
      </c>
      <c r="U104" s="8">
        <f>IFERROR(V104/$V104,0)</f>
        <v>0</v>
      </c>
      <c r="V104" s="4">
        <f>$B$107</f>
        <v>0</v>
      </c>
      <c r="W104" s="8">
        <f>IFERROR(X104/$V104,0)</f>
        <v>0</v>
      </c>
      <c r="X104" s="4">
        <f>$C$107</f>
        <v>0</v>
      </c>
      <c r="Y104" s="8">
        <f>IFERROR(Z104/$V104,0)</f>
        <v>0</v>
      </c>
      <c r="Z104" s="4">
        <f>$D$107</f>
        <v>0</v>
      </c>
      <c r="AA104" s="8">
        <f>IFERROR(AB104/$V104,0)</f>
        <v>0</v>
      </c>
      <c r="AB104" s="4">
        <f>$E$107</f>
        <v>0</v>
      </c>
      <c r="AC104" s="8">
        <f>IFERROR(AD104/$V104,0)</f>
        <v>0</v>
      </c>
      <c r="AD104" s="4">
        <f>$F$107</f>
        <v>0</v>
      </c>
    </row>
    <row r="105" spans="1:30" ht="13.928571428571432">
      <c r="A105" t="s">
        <v>89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H105" t="s">
        <f>$A$108</f>
        <v>92</v>
      </c>
      <c r="I105" s="8">
        <f>IFERROR(J105/$J$122,0)</f>
        <v>0.98007968127490042</v>
      </c>
      <c r="J105" s="4">
        <f>$B$108</f>
        <v>2460000000</v>
      </c>
      <c r="K105" s="8">
        <f>IFERROR(L105/$L$122,0)</f>
        <v>0.84210526315789469</v>
      </c>
      <c r="L105" s="4">
        <f>$C$108</f>
        <v>2080000000</v>
      </c>
      <c r="M105" s="8">
        <f>IFERROR(N105/$N$122,0)</f>
        <v>0.2688888888888889</v>
      </c>
      <c r="N105" s="4">
        <f>$D$108</f>
        <v>1210000000</v>
      </c>
      <c r="O105" s="8">
        <f>IFERROR(P105/$P$122,0)</f>
        <v>0.31210191082802546</v>
      </c>
      <c r="P105" s="4">
        <f>$E$108</f>
        <v>1470000000</v>
      </c>
      <c r="Q105" s="8">
        <f>IFERROR(R105/$R$122,0)</f>
        <v>0.61792452830188682</v>
      </c>
      <c r="R105" s="4">
        <f>$F$108</f>
        <v>2620000000</v>
      </c>
      <c r="T105" t="s">
        <f>$A$108</f>
        <v>92</v>
      </c>
      <c r="U105" s="8">
        <f>IFERROR(V105/$V105,0)</f>
        <v>1</v>
      </c>
      <c r="V105" s="4">
        <f>$B$108</f>
        <v>2460000000</v>
      </c>
      <c r="W105" s="8">
        <f>IFERROR(X105/$V105,0)</f>
        <v>0.84552845528455289</v>
      </c>
      <c r="X105" s="4">
        <f>$C$108</f>
        <v>2080000000</v>
      </c>
      <c r="Y105" s="8">
        <f>IFERROR(Z105/$V105,0)</f>
        <v>0.491869918699187</v>
      </c>
      <c r="Z105" s="4">
        <f>$D$108</f>
        <v>1210000000</v>
      </c>
      <c r="AA105" s="8">
        <f>IFERROR(AB105/$V105,0)</f>
        <v>0.59756097560975607</v>
      </c>
      <c r="AB105" s="4">
        <f>$E$108</f>
        <v>1470000000</v>
      </c>
      <c r="AC105" s="8">
        <f>IFERROR(AD105/$V105,0)</f>
        <v>1.065040650406504</v>
      </c>
      <c r="AD105" s="4">
        <f>$F$108</f>
        <v>2620000000</v>
      </c>
    </row>
    <row r="106" spans="1:30" ht="13.928571428571432">
      <c r="A106" t="s">
        <v>90</v>
      </c>
      <c r="B106" s="4">
        <v>1260000000</v>
      </c>
      <c r="C106" s="4">
        <v>1290000000</v>
      </c>
      <c r="D106" s="4">
        <v>1270000000</v>
      </c>
      <c r="E106" s="4">
        <v>1220000000</v>
      </c>
      <c r="F106" s="4">
        <v>1330000000</v>
      </c>
      <c r="H106" t="s">
        <f>$A$109</f>
        <v>93</v>
      </c>
      <c r="I106" s="8">
        <f>IFERROR(J106/$J$122,0)</f>
        <v>0.98007968127490042</v>
      </c>
      <c r="J106" s="4">
        <f>$B$109</f>
        <v>2460000000</v>
      </c>
      <c r="K106" s="8">
        <f>IFERROR(L106/$L$122,0)</f>
        <v>0.84210526315789469</v>
      </c>
      <c r="L106" s="4">
        <f>$C$109</f>
        <v>2080000000</v>
      </c>
      <c r="M106" s="8">
        <f>IFERROR(N106/$N$122,0)</f>
        <v>0.2688888888888889</v>
      </c>
      <c r="N106" s="4">
        <f>$D$109</f>
        <v>1210000000</v>
      </c>
      <c r="O106" s="8">
        <f>IFERROR(P106/$P$122,0)</f>
        <v>0.31210191082802546</v>
      </c>
      <c r="P106" s="4">
        <f>$E$109</f>
        <v>1470000000</v>
      </c>
      <c r="Q106" s="8">
        <f>IFERROR(R106/$R$122,0)</f>
        <v>0.61792452830188682</v>
      </c>
      <c r="R106" s="4">
        <f>$F$109</f>
        <v>2620000000</v>
      </c>
      <c r="T106" t="s">
        <f>$A$109</f>
        <v>93</v>
      </c>
      <c r="U106" s="8">
        <f>IFERROR(V106/$V106,0)</f>
        <v>1</v>
      </c>
      <c r="V106" s="4">
        <f>$B$109</f>
        <v>2460000000</v>
      </c>
      <c r="W106" s="8">
        <f>IFERROR(X106/$V106,0)</f>
        <v>0.84552845528455289</v>
      </c>
      <c r="X106" s="4">
        <f>$C$109</f>
        <v>2080000000</v>
      </c>
      <c r="Y106" s="8">
        <f>IFERROR(Z106/$V106,0)</f>
        <v>0.491869918699187</v>
      </c>
      <c r="Z106" s="4">
        <f>$D$109</f>
        <v>1210000000</v>
      </c>
      <c r="AA106" s="8">
        <f>IFERROR(AB106/$V106,0)</f>
        <v>0.59756097560975607</v>
      </c>
      <c r="AB106" s="4">
        <f>$E$109</f>
        <v>1470000000</v>
      </c>
      <c r="AC106" s="8">
        <f>IFERROR(AD106/$V106,0)</f>
        <v>1.065040650406504</v>
      </c>
      <c r="AD106" s="4">
        <f>$F$109</f>
        <v>2620000000</v>
      </c>
    </row>
    <row r="107" spans="1:30" ht="13.928571428571432">
      <c r="A107" t="s">
        <v>91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H107" t="s">
        <f>$A$110</f>
        <v>94</v>
      </c>
      <c r="I107" s="8">
        <f>IFERROR(J107/$J$122,0)</f>
        <v>2.7091633466135456</v>
      </c>
      <c r="J107" s="4">
        <f>$B$110</f>
        <v>6800000000</v>
      </c>
      <c r="K107" s="8">
        <f>IFERROR(L107/$L$122,0)</f>
        <v>3</v>
      </c>
      <c r="L107" s="4">
        <f>$C$110</f>
        <v>7410000000</v>
      </c>
      <c r="M107" s="8">
        <f>IFERROR(N107/$N$122,0)</f>
        <v>1.5955555555555556</v>
      </c>
      <c r="N107" s="4">
        <f>$D$110</f>
        <v>7180000000</v>
      </c>
      <c r="O107" s="8">
        <f>IFERROR(P107/$P$122,0)</f>
        <v>1.3566878980891719</v>
      </c>
      <c r="P107" s="4">
        <f>$E$110</f>
        <v>6390000000</v>
      </c>
      <c r="Q107" s="8">
        <f>IFERROR(R107/$R$122,0)</f>
        <v>1.7476415094339623</v>
      </c>
      <c r="R107" s="4">
        <f>$F$110</f>
        <v>7410000000</v>
      </c>
      <c r="T107" t="s">
        <f>$A$110</f>
        <v>94</v>
      </c>
      <c r="U107" s="8">
        <f>IFERROR(V107/$V107,0)</f>
        <v>1</v>
      </c>
      <c r="V107" s="4">
        <f>$B$110</f>
        <v>6800000000</v>
      </c>
      <c r="W107" s="8">
        <f>IFERROR(X107/$V107,0)</f>
        <v>1.0897058823529411</v>
      </c>
      <c r="X107" s="4">
        <f>$C$110</f>
        <v>7410000000</v>
      </c>
      <c r="Y107" s="8">
        <f>IFERROR(Z107/$V107,0)</f>
        <v>1.0558823529411765</v>
      </c>
      <c r="Z107" s="4">
        <f>$D$110</f>
        <v>7180000000</v>
      </c>
      <c r="AA107" s="8">
        <f>IFERROR(AB107/$V107,0)</f>
        <v>0.93970588235294117</v>
      </c>
      <c r="AB107" s="4">
        <f>$E$110</f>
        <v>6390000000</v>
      </c>
      <c r="AC107" s="8">
        <f>IFERROR(AD107/$V107,0)</f>
        <v>1.0897058823529411</v>
      </c>
      <c r="AD107" s="4">
        <f>$F$110</f>
        <v>7410000000</v>
      </c>
    </row>
    <row r="108" spans="1:30" ht="13.928571428571432">
      <c r="A108" t="s">
        <v>92</v>
      </c>
      <c r="B108" s="4">
        <v>2460000000</v>
      </c>
      <c r="C108" s="4">
        <v>2080000000</v>
      </c>
      <c r="D108" s="4">
        <v>1210000000</v>
      </c>
      <c r="E108" s="4">
        <v>1470000000</v>
      </c>
      <c r="F108" s="4">
        <v>2620000000</v>
      </c>
      <c r="H108" t="s">
        <f>$A$111</f>
        <v>95</v>
      </c>
      <c r="I108" s="8">
        <f>IFERROR(J108/$J$122,0)</f>
        <v>24.458167330677291</v>
      </c>
      <c r="J108" s="4">
        <f>$B$111</f>
        <v>61390000000</v>
      </c>
      <c r="K108" s="8">
        <f>IFERROR(L108/$L$122,0)</f>
        <v>27.089068825910932</v>
      </c>
      <c r="L108" s="4">
        <f>$C$111</f>
        <v>66910000000</v>
      </c>
      <c r="M108" s="8">
        <f>IFERROR(N108/$N$122,0)</f>
        <v>16.064444444444444</v>
      </c>
      <c r="N108" s="4">
        <f>$D$111</f>
        <v>72290000000</v>
      </c>
      <c r="O108" s="8">
        <f>IFERROR(P108/$P$122,0)</f>
        <v>14.932059447983015</v>
      </c>
      <c r="P108" s="4">
        <f>$E$111</f>
        <v>70330000000</v>
      </c>
      <c r="Q108" s="8">
        <f>IFERROR(R108/$R$122,0)</f>
        <v>19.459905660377359</v>
      </c>
      <c r="R108" s="4">
        <f>$F$111</f>
        <v>82510000000</v>
      </c>
      <c r="T108" t="s">
        <f>$A$111</f>
        <v>95</v>
      </c>
      <c r="U108" s="8">
        <f>IFERROR(V108/$V108,0)</f>
        <v>1</v>
      </c>
      <c r="V108" s="4">
        <f>$B$111</f>
        <v>61390000000</v>
      </c>
      <c r="W108" s="8">
        <f>IFERROR(X108/$V108,0)</f>
        <v>1.0899169245805507</v>
      </c>
      <c r="X108" s="4">
        <f>$C$111</f>
        <v>66910000000</v>
      </c>
      <c r="Y108" s="8">
        <f>IFERROR(Z108/$V108,0)</f>
        <v>1.1775533474507249</v>
      </c>
      <c r="Z108" s="4">
        <f>$D$111</f>
        <v>72290000000</v>
      </c>
      <c r="AA108" s="8">
        <f>IFERROR(AB108/$V108,0)</f>
        <v>1.1456263235054569</v>
      </c>
      <c r="AB108" s="4">
        <f>$E$111</f>
        <v>70330000000</v>
      </c>
      <c r="AC108" s="8">
        <f>IFERROR(AD108/$V108,0)</f>
        <v>1.3440299723081934</v>
      </c>
      <c r="AD108" s="4">
        <f>$F$111</f>
        <v>82510000000</v>
      </c>
    </row>
    <row r="109" spans="1:30" ht="13.928571428571432">
      <c r="A109" t="s">
        <v>93</v>
      </c>
      <c r="B109" s="4">
        <v>2460000000</v>
      </c>
      <c r="C109" s="4">
        <v>2080000000</v>
      </c>
      <c r="D109" s="4">
        <v>1210000000</v>
      </c>
      <c r="E109" s="4">
        <v>1470000000</v>
      </c>
      <c r="F109" s="4">
        <v>2620000000</v>
      </c>
      <c r="H109" t="s">
        <f>$A$112</f>
        <v>96</v>
      </c>
      <c r="I109" s="8">
        <f>IFERROR(J109/$J$122,0)</f>
        <v>32.003984063745023</v>
      </c>
      <c r="J109" s="4">
        <f>$B$112</f>
        <v>80330000000</v>
      </c>
      <c r="K109" s="8">
        <f>IFERROR(L109/$L$122,0)</f>
        <v>35.226720647773277</v>
      </c>
      <c r="L109" s="4">
        <f>$C$112</f>
        <v>87010000000</v>
      </c>
      <c r="M109" s="8">
        <f>IFERROR(N109/$N$122,0)</f>
        <v>20.793333333333333</v>
      </c>
      <c r="N109" s="4">
        <f>$D$112</f>
        <v>93570000000</v>
      </c>
      <c r="O109" s="8">
        <f>IFERROR(P109/$P$122,0)</f>
        <v>19.549893842887474</v>
      </c>
      <c r="P109" s="4">
        <f>$E$112</f>
        <v>92080000000</v>
      </c>
      <c r="Q109" s="8">
        <f>IFERROR(R109/$R$122,0)</f>
        <v>25.39622641509434</v>
      </c>
      <c r="R109" s="4">
        <f>$F$112</f>
        <v>107680000000</v>
      </c>
      <c r="T109" t="s">
        <f>$A$112</f>
        <v>96</v>
      </c>
      <c r="U109" s="8">
        <f>IFERROR(V109/$V109,0)</f>
        <v>1</v>
      </c>
      <c r="V109" s="4">
        <f>$B$112</f>
        <v>80330000000</v>
      </c>
      <c r="W109" s="8">
        <f>IFERROR(X109/$V109,0)</f>
        <v>1.0831569774679448</v>
      </c>
      <c r="X109" s="4">
        <f>$C$112</f>
        <v>87010000000</v>
      </c>
      <c r="Y109" s="8">
        <f>IFERROR(Z109/$V109,0)</f>
        <v>1.1648201170173036</v>
      </c>
      <c r="Z109" s="4">
        <f>$D$112</f>
        <v>93570000000</v>
      </c>
      <c r="AA109" s="8">
        <f>IFERROR(AB109/$V109,0)</f>
        <v>1.1462716295281963</v>
      </c>
      <c r="AB109" s="4">
        <f>$E$112</f>
        <v>92080000000</v>
      </c>
      <c r="AC109" s="8">
        <f>IFERROR(AD109/$V109,0)</f>
        <v>1.3404705589443546</v>
      </c>
      <c r="AD109" s="4">
        <f>$F$112</f>
        <v>107680000000</v>
      </c>
    </row>
    <row r="110" spans="1:30" ht="13.928571428571432">
      <c r="A110" t="s">
        <v>94</v>
      </c>
      <c r="B110" s="4">
        <v>6800000000</v>
      </c>
      <c r="C110" s="4">
        <v>7410000000</v>
      </c>
      <c r="D110" s="4">
        <v>7180000000</v>
      </c>
      <c r="E110" s="4">
        <v>6390000000</v>
      </c>
      <c r="F110" s="4">
        <v>7410000000</v>
      </c>
      <c r="H110" t="s">
        <f>$A$113</f>
        <v>97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97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30" ht="13.928571428571432">
      <c r="A111" t="s">
        <v>95</v>
      </c>
      <c r="B111" s="4">
        <v>61390000000</v>
      </c>
      <c r="C111" s="4">
        <v>66910000000</v>
      </c>
      <c r="D111" s="4">
        <v>72290000000</v>
      </c>
      <c r="E111" s="4">
        <v>70330000000</v>
      </c>
      <c r="F111" s="4">
        <v>82510000000</v>
      </c>
      <c r="H111" t="s">
        <f>$A$114</f>
        <v>98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98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928571428571432">
      <c r="A112" t="s">
        <v>96</v>
      </c>
      <c r="B112" s="4">
        <v>80330000000</v>
      </c>
      <c r="C112" s="4">
        <v>87010000000</v>
      </c>
      <c r="D112" s="4">
        <v>93570000000</v>
      </c>
      <c r="E112" s="4">
        <v>92080000000</v>
      </c>
      <c r="F112" s="4">
        <v>107680000000</v>
      </c>
      <c r="H112" t="s">
        <f>$A$115</f>
        <v>99</v>
      </c>
      <c r="I112" s="8">
        <f>IFERROR(J112/$J$122,0)</f>
        <v>0</v>
      </c>
      <c r="J112" s="4">
        <f>$B$115</f>
        <v>0</v>
      </c>
      <c r="K112" s="8">
        <f>IFERROR(L112/$L$122,0)</f>
        <v>0</v>
      </c>
      <c r="L112" s="4">
        <f>$C$115</f>
        <v>0</v>
      </c>
      <c r="M112" s="8">
        <f>IFERROR(N112/$N$122,0)</f>
        <v>0</v>
      </c>
      <c r="N112" s="4">
        <f>$D$115</f>
        <v>0</v>
      </c>
      <c r="O112" s="8">
        <f>IFERROR(P112/$P$122,0)</f>
        <v>0</v>
      </c>
      <c r="P112" s="4">
        <f>$E$115</f>
        <v>0</v>
      </c>
      <c r="Q112" s="8">
        <f>IFERROR(R112/$R$122,0)</f>
        <v>0</v>
      </c>
      <c r="R112" s="4">
        <f>$F$115</f>
        <v>0</v>
      </c>
      <c r="T112" t="s">
        <f>$A$115</f>
        <v>99</v>
      </c>
      <c r="U112" s="8">
        <f>IFERROR(V112/$V112,0)</f>
        <v>0</v>
      </c>
      <c r="V112" s="4">
        <f>$B$115</f>
        <v>0</v>
      </c>
      <c r="W112" s="8">
        <f>IFERROR(X112/$V112,0)</f>
        <v>0</v>
      </c>
      <c r="X112" s="4">
        <f>$C$115</f>
        <v>0</v>
      </c>
      <c r="Y112" s="8">
        <f>IFERROR(Z112/$V112,0)</f>
        <v>0</v>
      </c>
      <c r="Z112" s="4">
        <f>$D$115</f>
        <v>0</v>
      </c>
      <c r="AA112" s="8">
        <f>IFERROR(AB112/$V112,0)</f>
        <v>0</v>
      </c>
      <c r="AB112" s="4">
        <f>$E$115</f>
        <v>0</v>
      </c>
      <c r="AC112" s="8">
        <f>IFERROR(AD112/$V112,0)</f>
        <v>0</v>
      </c>
      <c r="AD112" s="4">
        <f>$F$115</f>
        <v>0</v>
      </c>
    </row>
    <row r="113" spans="1:30" ht="13.928571428571432">
      <c r="A113" t="s">
        <v>97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100</v>
      </c>
      <c r="I113" s="8">
        <f>IFERROR(J113/$J$122,0)</f>
        <v>0.82470119521912344</v>
      </c>
      <c r="J113" s="4">
        <f>$B$116</f>
        <v>2069999999.9999998</v>
      </c>
      <c r="K113" s="8">
        <f>IFERROR(L113/$L$122,0)</f>
        <v>0.86234817813765186</v>
      </c>
      <c r="L113" s="4">
        <f>$C$116</f>
        <v>2130000000</v>
      </c>
      <c r="M113" s="8">
        <f>IFERROR(N113/$N$122,0)</f>
        <v>0.39333333333333331</v>
      </c>
      <c r="N113" s="4">
        <f>$D$116</f>
        <v>1770000000</v>
      </c>
      <c r="O113" s="8">
        <f>IFERROR(P113/$P$122,0)</f>
        <v>0.36942675159235666</v>
      </c>
      <c r="P113" s="4">
        <f>$E$116</f>
        <v>1740000000</v>
      </c>
      <c r="Q113" s="8">
        <f>IFERROR(R113/$R$122,0)</f>
        <v>0.41509433962264153</v>
      </c>
      <c r="R113" s="4">
        <f>$F$116</f>
        <v>1760000000</v>
      </c>
      <c r="T113" t="s">
        <f>$A$116</f>
        <v>100</v>
      </c>
      <c r="U113" s="8">
        <f>IFERROR(V113/$V113,0)</f>
        <v>1</v>
      </c>
      <c r="V113" s="4">
        <f>$B$116</f>
        <v>2069999999.9999998</v>
      </c>
      <c r="W113" s="8">
        <f>IFERROR(X113/$V113,0)</f>
        <v>1.0289855072463769</v>
      </c>
      <c r="X113" s="4">
        <f>$C$116</f>
        <v>2130000000</v>
      </c>
      <c r="Y113" s="8">
        <f>IFERROR(Z113/$V113,0)</f>
        <v>0.85507246376811608</v>
      </c>
      <c r="Z113" s="4">
        <f>$D$116</f>
        <v>1770000000</v>
      </c>
      <c r="AA113" s="8">
        <f>IFERROR(AB113/$V113,0)</f>
        <v>0.84057971014492761</v>
      </c>
      <c r="AB113" s="4">
        <f>$E$116</f>
        <v>1740000000</v>
      </c>
      <c r="AC113" s="8">
        <f>IFERROR(AD113/$V113,0)</f>
        <v>0.85024154589371992</v>
      </c>
      <c r="AD113" s="4">
        <f>$F$116</f>
        <v>1760000000</v>
      </c>
    </row>
    <row r="114" spans="1:30" ht="13.928571428571432">
      <c r="A114" t="s">
        <v>98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101</v>
      </c>
      <c r="I114" s="8">
        <f>IFERROR(J114/$J$122,0)</f>
        <v>7.5458167330677295</v>
      </c>
      <c r="J114" s="4">
        <f>$B$117</f>
        <v>18940000000</v>
      </c>
      <c r="K114" s="8">
        <f>IFERROR(L114/$L$122,0)</f>
        <v>8.1376518218623488</v>
      </c>
      <c r="L114" s="4">
        <f>$C$117</f>
        <v>20100000000</v>
      </c>
      <c r="M114" s="8">
        <f>IFERROR(N114/$N$122,0)</f>
        <v>4.7288888888888891</v>
      </c>
      <c r="N114" s="4">
        <f>$D$117</f>
        <v>21280000000</v>
      </c>
      <c r="O114" s="8">
        <f>IFERROR(P114/$P$122,0)</f>
        <v>4.6178343949044587</v>
      </c>
      <c r="P114" s="4">
        <f>$E$117</f>
        <v>21750000000</v>
      </c>
      <c r="Q114" s="8">
        <f>IFERROR(R114/$R$122,0)</f>
        <v>5.9363207547169807</v>
      </c>
      <c r="R114" s="4">
        <f>$F$117</f>
        <v>25170000000</v>
      </c>
      <c r="T114" t="s">
        <f>$A$117</f>
        <v>101</v>
      </c>
      <c r="U114" s="8">
        <f>IFERROR(V114/$V114,0)</f>
        <v>1</v>
      </c>
      <c r="V114" s="4">
        <f>$B$117</f>
        <v>18940000000</v>
      </c>
      <c r="W114" s="8">
        <f>IFERROR(X114/$V114,0)</f>
        <v>1.0612460401267159</v>
      </c>
      <c r="X114" s="4">
        <f>$C$117</f>
        <v>20100000000</v>
      </c>
      <c r="Y114" s="8">
        <f>IFERROR(Z114/$V114,0)</f>
        <v>1.1235480464625132</v>
      </c>
      <c r="Z114" s="4">
        <f>$D$117</f>
        <v>21280000000</v>
      </c>
      <c r="AA114" s="8">
        <f>IFERROR(AB114/$V114,0)</f>
        <v>1.148363252375924</v>
      </c>
      <c r="AB114" s="4">
        <f>$E$117</f>
        <v>21750000000</v>
      </c>
      <c r="AC114" s="8">
        <f>IFERROR(AD114/$V114,0)</f>
        <v>1.3289334741288279</v>
      </c>
      <c r="AD114" s="4">
        <f>$F$117</f>
        <v>25170000000</v>
      </c>
    </row>
    <row r="115" spans="1:30" ht="14">
      <c r="A115" t="s">
        <v>99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H115" t="s">
        <f>$A$118</f>
        <v>102</v>
      </c>
      <c r="I115" s="8">
        <f>IFERROR(J115/$J$122,0)</f>
        <v>3.2390438247011955</v>
      </c>
      <c r="J115" s="4">
        <f>$B$118</f>
        <v>8130000000.000001</v>
      </c>
      <c r="K115" s="8">
        <f>IFERROR(L115/$L$122,0)</f>
        <v>3.7530364372469633</v>
      </c>
      <c r="L115" s="4">
        <f>$C$118</f>
        <v>9270000000</v>
      </c>
      <c r="M115" s="8">
        <f>IFERROR(N115/$N$122,0)</f>
        <v>2.1466666666666665</v>
      </c>
      <c r="N115" s="4">
        <f>$D$118</f>
        <v>9660000000</v>
      </c>
      <c r="O115" s="8">
        <f>IFERROR(P115/$P$122,0)</f>
        <v>3.9320594479830149</v>
      </c>
      <c r="P115" s="4">
        <f>$E$118</f>
        <v>18520000000</v>
      </c>
      <c r="Q115" s="8">
        <f>IFERROR(R115/$R$122,0)</f>
        <v>3.8891509433962259</v>
      </c>
      <c r="R115" s="4">
        <f>$F$118</f>
        <v>16489999999.999998</v>
      </c>
      <c r="T115" t="s">
        <f>$A$118</f>
        <v>102</v>
      </c>
      <c r="U115" s="8">
        <f>IFERROR(V115/$V115,0)</f>
        <v>1</v>
      </c>
      <c r="V115" s="4">
        <f>$B$118</f>
        <v>8130000000.000001</v>
      </c>
      <c r="W115" s="8">
        <f>IFERROR(X115/$V115,0)</f>
        <v>1.140221402214022</v>
      </c>
      <c r="X115" s="4">
        <f>$C$118</f>
        <v>9270000000</v>
      </c>
      <c r="Y115" s="8">
        <f>IFERROR(Z115/$V115,0)</f>
        <v>1.1881918819188191</v>
      </c>
      <c r="Z115" s="4">
        <f>$D$118</f>
        <v>9660000000</v>
      </c>
      <c r="AA115" s="8">
        <f>IFERROR(AB115/$V115,0)</f>
        <v>2.2779827798277981</v>
      </c>
      <c r="AB115" s="4">
        <f>$E$118</f>
        <v>18520000000</v>
      </c>
      <c r="AC115" s="8">
        <f>IFERROR(AD115/$V115,0)</f>
        <v>2.0282902829028284</v>
      </c>
      <c r="AD115" s="4">
        <f>$F$118</f>
        <v>16489999999.999998</v>
      </c>
    </row>
    <row r="116" spans="1:30" ht="14">
      <c r="A116" t="s">
        <v>100</v>
      </c>
      <c r="B116" s="4">
        <v>2069999999.9999998</v>
      </c>
      <c r="C116" s="4">
        <v>2130000000</v>
      </c>
      <c r="D116" s="4">
        <v>1770000000</v>
      </c>
      <c r="E116" s="4">
        <v>1740000000</v>
      </c>
      <c r="F116" s="4">
        <v>1760000000</v>
      </c>
      <c r="H116" t="s">
        <f>$A$119</f>
        <v>103</v>
      </c>
      <c r="I116" s="8">
        <f>IFERROR(J116/$J$122,0)</f>
        <v>2.8127490039840639</v>
      </c>
      <c r="J116" s="4">
        <f>$B$119</f>
        <v>7060000000</v>
      </c>
      <c r="K116" s="8">
        <f>IFERROR(L116/$L$122,0)</f>
        <v>3.0364372469635628</v>
      </c>
      <c r="L116" s="4">
        <f>$C$119</f>
        <v>7500000000</v>
      </c>
      <c r="M116" s="8">
        <f>IFERROR(N116/$N$122,0)</f>
        <v>1.6311111111111112</v>
      </c>
      <c r="N116" s="4">
        <f>$D$119</f>
        <v>7340000000</v>
      </c>
      <c r="O116" s="8">
        <f>IFERROR(P116/$P$122,0)</f>
        <v>2.4989384288747347</v>
      </c>
      <c r="P116" s="4">
        <f>$E$119</f>
        <v>11770000000</v>
      </c>
      <c r="Q116" s="8">
        <f>IFERROR(R116/$R$122,0)</f>
        <v>2.1297169811320753</v>
      </c>
      <c r="R116" s="4">
        <f>$F$119</f>
        <v>9030000000</v>
      </c>
      <c r="T116" t="s">
        <f>$A$119</f>
        <v>103</v>
      </c>
      <c r="U116" s="8">
        <f>IFERROR(V116/$V116,0)</f>
        <v>1</v>
      </c>
      <c r="V116" s="4">
        <f>$B$119</f>
        <v>7060000000</v>
      </c>
      <c r="W116" s="8">
        <f>IFERROR(X116/$V116,0)</f>
        <v>1.0623229461756374</v>
      </c>
      <c r="X116" s="4">
        <f>$C$119</f>
        <v>7500000000</v>
      </c>
      <c r="Y116" s="8">
        <f>IFERROR(Z116/$V116,0)</f>
        <v>1.0396600566572238</v>
      </c>
      <c r="Z116" s="4">
        <f>$D$119</f>
        <v>7340000000</v>
      </c>
      <c r="AA116" s="8">
        <f>IFERROR(AB116/$V116,0)</f>
        <v>1.6671388101983002</v>
      </c>
      <c r="AB116" s="4">
        <f>$E$119</f>
        <v>11770000000</v>
      </c>
      <c r="AC116" s="8">
        <f>IFERROR(AD116/$V116,0)</f>
        <v>1.2790368271954675</v>
      </c>
      <c r="AD116" s="4">
        <f>$F$119</f>
        <v>9030000000</v>
      </c>
    </row>
    <row r="117" spans="1:30" ht="14">
      <c r="A117" t="s">
        <v>101</v>
      </c>
      <c r="B117" s="4">
        <v>18940000000</v>
      </c>
      <c r="C117" s="4">
        <v>20100000000</v>
      </c>
      <c r="D117" s="4">
        <v>21280000000</v>
      </c>
      <c r="E117" s="4">
        <v>21750000000</v>
      </c>
      <c r="F117" s="4">
        <v>25170000000</v>
      </c>
      <c r="H117" t="s">
        <f>$A$120</f>
        <v>104</v>
      </c>
      <c r="I117" s="8">
        <f>IFERROR(J117/$J$122,0)</f>
        <v>0</v>
      </c>
      <c r="J117" s="4">
        <f>$B$120</f>
        <v>0</v>
      </c>
      <c r="K117" s="8">
        <f>IFERROR(L117/$L$122,0)</f>
        <v>0</v>
      </c>
      <c r="L117" s="4">
        <f>$C$120</f>
        <v>0</v>
      </c>
      <c r="M117" s="8">
        <f>IFERROR(N117/$N$122,0)</f>
        <v>0</v>
      </c>
      <c r="N117" s="4">
        <f>$D$120</f>
        <v>0</v>
      </c>
      <c r="O117" s="8">
        <f>IFERROR(P117/$P$122,0)</f>
        <v>0</v>
      </c>
      <c r="P117" s="4">
        <f>$E$120</f>
        <v>0</v>
      </c>
      <c r="Q117" s="8">
        <f>IFERROR(R117/$R$122,0)</f>
        <v>0</v>
      </c>
      <c r="R117" s="4">
        <f>$F$120</f>
        <v>0</v>
      </c>
      <c r="T117" t="s">
        <f>$A$120</f>
        <v>104</v>
      </c>
      <c r="U117" s="8">
        <f>IFERROR(V117/$V117,0)</f>
        <v>0</v>
      </c>
      <c r="V117" s="4">
        <f>$B$120</f>
        <v>0</v>
      </c>
      <c r="W117" s="8">
        <f>IFERROR(X117/$V117,0)</f>
        <v>0</v>
      </c>
      <c r="X117" s="4">
        <f>$C$120</f>
        <v>0</v>
      </c>
      <c r="Y117" s="8">
        <f>IFERROR(Z117/$V117,0)</f>
        <v>0</v>
      </c>
      <c r="Z117" s="4">
        <f>$D$120</f>
        <v>0</v>
      </c>
      <c r="AA117" s="8">
        <f>IFERROR(AB117/$V117,0)</f>
        <v>0</v>
      </c>
      <c r="AB117" s="4">
        <f>$E$120</f>
        <v>0</v>
      </c>
      <c r="AC117" s="8">
        <f>IFERROR(AD117/$V117,0)</f>
        <v>0</v>
      </c>
      <c r="AD117" s="4">
        <f>$F$120</f>
        <v>0</v>
      </c>
    </row>
    <row r="118" spans="1:30" ht="14">
      <c r="A118" t="s">
        <v>102</v>
      </c>
      <c r="B118" s="4">
        <v>8130000000.000001</v>
      </c>
      <c r="C118" s="4">
        <v>9270000000</v>
      </c>
      <c r="D118" s="4">
        <v>9660000000</v>
      </c>
      <c r="E118" s="4">
        <v>18520000000</v>
      </c>
      <c r="F118" s="4">
        <v>16489999999.999998</v>
      </c>
      <c r="H118" t="s">
        <f>$A$121</f>
        <v>105</v>
      </c>
      <c r="I118" s="8">
        <f>IFERROR(J118/$J$122,0)</f>
        <v>0.84462151394422313</v>
      </c>
      <c r="J118" s="4">
        <f>$B$121</f>
        <v>2120000000</v>
      </c>
      <c r="K118" s="8">
        <f>IFERROR(L118/$L$122,0)</f>
        <v>0.90283400809716596</v>
      </c>
      <c r="L118" s="4">
        <f>$C$121</f>
        <v>2230000000</v>
      </c>
      <c r="M118" s="8">
        <f>IFERROR(N118/$N$122,0)</f>
        <v>0.55111111111111111</v>
      </c>
      <c r="N118" s="4">
        <f>$D$121</f>
        <v>2480000000</v>
      </c>
      <c r="O118" s="8">
        <f>IFERROR(P118/$P$122,0)</f>
        <v>0.47346072186836519</v>
      </c>
      <c r="P118" s="4">
        <f>$E$121</f>
        <v>2230000000</v>
      </c>
      <c r="Q118" s="8">
        <f>IFERROR(R118/$R$122,0)</f>
        <v>1.2759433962264151</v>
      </c>
      <c r="R118" s="4">
        <f>$F$121</f>
        <v>5410000000</v>
      </c>
      <c r="T118" t="s">
        <f>$A$121</f>
        <v>105</v>
      </c>
      <c r="U118" s="8">
        <f>IFERROR(V118/$V118,0)</f>
        <v>1</v>
      </c>
      <c r="V118" s="4">
        <f>$B$121</f>
        <v>2120000000</v>
      </c>
      <c r="W118" s="8">
        <f>IFERROR(X118/$V118,0)</f>
        <v>1.0518867924528301</v>
      </c>
      <c r="X118" s="4">
        <f>$C$121</f>
        <v>2230000000</v>
      </c>
      <c r="Y118" s="8">
        <f>IFERROR(Z118/$V118,0)</f>
        <v>1.1698113207547169</v>
      </c>
      <c r="Z118" s="4">
        <f>$D$121</f>
        <v>2480000000</v>
      </c>
      <c r="AA118" s="8">
        <f>IFERROR(AB118/$V118,0)</f>
        <v>1.0518867924528301</v>
      </c>
      <c r="AB118" s="4">
        <f>$E$121</f>
        <v>2230000000</v>
      </c>
      <c r="AC118" s="8">
        <f>IFERROR(AD118/$V118,0)</f>
        <v>2.5518867924528301</v>
      </c>
      <c r="AD118" s="4">
        <f>$F$121</f>
        <v>5410000000</v>
      </c>
    </row>
    <row r="119" spans="1:30" ht="14">
      <c r="A119" t="s">
        <v>103</v>
      </c>
      <c r="B119" s="4">
        <v>7060000000</v>
      </c>
      <c r="C119" s="4">
        <v>7500000000</v>
      </c>
      <c r="D119" s="4">
        <v>7340000000</v>
      </c>
      <c r="E119" s="4">
        <v>11770000000</v>
      </c>
      <c r="F119" s="4">
        <v>9030000000</v>
      </c>
      <c r="H119" t="s">
        <f>$A$122</f>
        <v>106</v>
      </c>
      <c r="I119" s="8">
        <f>IFERROR(J119/$J$122,0)</f>
        <v>0.30996015936254978</v>
      </c>
      <c r="J119" s="4">
        <f>$B$122</f>
        <v>778000000</v>
      </c>
      <c r="K119" s="8">
        <f>IFERROR(L119/$L$122,0)</f>
        <v>0.31538461538461537</v>
      </c>
      <c r="L119" s="4">
        <f>$C$122</f>
        <v>779000000</v>
      </c>
      <c r="M119" s="8">
        <f>IFERROR(N119/$N$122,0)</f>
        <v>0.16977777777777778</v>
      </c>
      <c r="N119" s="4">
        <f>$D$122</f>
        <v>764000000</v>
      </c>
      <c r="O119" s="8">
        <f>IFERROR(P119/$P$122,0)</f>
        <v>0.18917197452229301</v>
      </c>
      <c r="P119" s="4">
        <f>$E$122</f>
        <v>891000000</v>
      </c>
      <c r="Q119" s="8">
        <f>IFERROR(R119/$R$122,0)</f>
        <v>0.99056603773584906</v>
      </c>
      <c r="R119" s="4">
        <f>$F$122</f>
        <v>4200000000</v>
      </c>
      <c r="T119" t="s">
        <f>$A$122</f>
        <v>106</v>
      </c>
      <c r="U119" s="8">
        <f>IFERROR(V119/$V119,0)</f>
        <v>1</v>
      </c>
      <c r="V119" s="4">
        <f>$B$122</f>
        <v>778000000</v>
      </c>
      <c r="W119" s="8">
        <f>IFERROR(X119/$V119,0)</f>
        <v>1.0012853470437018</v>
      </c>
      <c r="X119" s="4">
        <f>$C$122</f>
        <v>779000000</v>
      </c>
      <c r="Y119" s="8">
        <f>IFERROR(Z119/$V119,0)</f>
        <v>0.98200514138817485</v>
      </c>
      <c r="Z119" s="4">
        <f>$D$122</f>
        <v>764000000</v>
      </c>
      <c r="AA119" s="8">
        <f>IFERROR(AB119/$V119,0)</f>
        <v>1.1452442159383034</v>
      </c>
      <c r="AB119" s="4">
        <f>$E$122</f>
        <v>891000000</v>
      </c>
      <c r="AC119" s="8">
        <f>IFERROR(AD119/$V119,0)</f>
        <v>5.3984575835475574</v>
      </c>
      <c r="AD119" s="4">
        <f>$F$122</f>
        <v>4200000000</v>
      </c>
    </row>
    <row r="120" spans="1:30" ht="14">
      <c r="A120" t="s">
        <v>104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H120" t="s">
        <f>$A$123</f>
        <v>107</v>
      </c>
      <c r="I120" s="8">
        <f>IFERROR(J120/$J$122,0)</f>
        <v>0.53386454183266929</v>
      </c>
      <c r="J120" s="4">
        <f>$B$123</f>
        <v>1340000000</v>
      </c>
      <c r="K120" s="8">
        <f>IFERROR(L120/$L$122,0)</f>
        <v>0.58704453441295545</v>
      </c>
      <c r="L120" s="4">
        <f>$C$123</f>
        <v>1450000000</v>
      </c>
      <c r="M120" s="8">
        <f>IFERROR(N120/$N$122,0)</f>
        <v>0.38222222222222224</v>
      </c>
      <c r="N120" s="4">
        <f>$D$123</f>
        <v>1720000000</v>
      </c>
      <c r="O120" s="8">
        <f>IFERROR(P120/$P$122,0)</f>
        <v>0.28450106157112526</v>
      </c>
      <c r="P120" s="4">
        <f>$E$123</f>
        <v>1340000000</v>
      </c>
      <c r="Q120" s="8">
        <f>IFERROR(R120/$R$122,0)</f>
        <v>0.28301886792452829</v>
      </c>
      <c r="R120" s="4">
        <f>$F$123</f>
        <v>1200000000</v>
      </c>
      <c r="T120" t="s">
        <f>$A$123</f>
        <v>107</v>
      </c>
      <c r="U120" s="8">
        <f>IFERROR(V120/$V120,0)</f>
        <v>1</v>
      </c>
      <c r="V120" s="4">
        <f>$B$123</f>
        <v>1340000000</v>
      </c>
      <c r="W120" s="8">
        <f>IFERROR(X120/$V120,0)</f>
        <v>1.0820895522388059</v>
      </c>
      <c r="X120" s="4">
        <f>$C$123</f>
        <v>1450000000</v>
      </c>
      <c r="Y120" s="8">
        <f>IFERROR(Z120/$V120,0)</f>
        <v>1.2835820895522387</v>
      </c>
      <c r="Z120" s="4">
        <f>$D$123</f>
        <v>1720000000</v>
      </c>
      <c r="AA120" s="8">
        <f>IFERROR(AB120/$V120,0)</f>
        <v>1</v>
      </c>
      <c r="AB120" s="4">
        <f>$E$123</f>
        <v>1340000000</v>
      </c>
      <c r="AC120" s="8">
        <f>IFERROR(AD120/$V120,0)</f>
        <v>0.89552238805970152</v>
      </c>
      <c r="AD120" s="4">
        <f>$F$123</f>
        <v>1200000000</v>
      </c>
    </row>
    <row r="121" spans="1:30" ht="14">
      <c r="A121" t="s">
        <v>105</v>
      </c>
      <c r="B121" s="4">
        <v>2120000000</v>
      </c>
      <c r="C121" s="4">
        <v>2230000000</v>
      </c>
      <c r="D121" s="4">
        <v>2480000000</v>
      </c>
      <c r="E121" s="4">
        <v>2230000000</v>
      </c>
      <c r="F121" s="4">
        <v>5410000000</v>
      </c>
      <c r="H121" t="s">
        <f>$A$124</f>
        <v>108</v>
      </c>
      <c r="I121" s="8">
        <f>IFERROR(J121/$J$122,0)</f>
        <v>1.49800796812749</v>
      </c>
      <c r="J121" s="4">
        <f>$B$124</f>
        <v>3760000000</v>
      </c>
      <c r="K121" s="8">
        <f>IFERROR(L121/$L$122,0)</f>
        <v>1.5060728744939271</v>
      </c>
      <c r="L121" s="4">
        <f>$C$124</f>
        <v>3720000000</v>
      </c>
      <c r="M121" s="8">
        <f>IFERROR(N121/$N$122,0)</f>
        <v>1.3177777777777777</v>
      </c>
      <c r="N121" s="4">
        <f>$D$124</f>
        <v>5930000000</v>
      </c>
      <c r="O121" s="8">
        <f>IFERROR(P121/$P$122,0)</f>
        <v>1.2738853503184713</v>
      </c>
      <c r="P121" s="4">
        <f>$E$124</f>
        <v>6000000000</v>
      </c>
      <c r="Q121" s="8">
        <f>IFERROR(R121/$R$122,0)</f>
        <v>1.3372641509433962</v>
      </c>
      <c r="R121" s="4">
        <f>$F$124</f>
        <v>5670000000</v>
      </c>
      <c r="T121" t="s">
        <f>$A$124</f>
        <v>108</v>
      </c>
      <c r="U121" s="8">
        <f>IFERROR(V121/$V121,0)</f>
        <v>1</v>
      </c>
      <c r="V121" s="4">
        <f>$B$124</f>
        <v>3760000000</v>
      </c>
      <c r="W121" s="8">
        <f>IFERROR(X121/$V121,0)</f>
        <v>0.98936170212765961</v>
      </c>
      <c r="X121" s="4">
        <f>$C$124</f>
        <v>3720000000</v>
      </c>
      <c r="Y121" s="8">
        <f>IFERROR(Z121/$V121,0)</f>
        <v>1.5771276595744681</v>
      </c>
      <c r="Z121" s="4">
        <f>$D$124</f>
        <v>5930000000</v>
      </c>
      <c r="AA121" s="8">
        <f>IFERROR(AB121/$V121,0)</f>
        <v>1.5957446808510638</v>
      </c>
      <c r="AB121" s="4">
        <f>$E$124</f>
        <v>6000000000</v>
      </c>
      <c r="AC121" s="8">
        <f>IFERROR(AD121/$V121,0)</f>
        <v>1.5079787234042554</v>
      </c>
      <c r="AD121" s="4">
        <f>$F$124</f>
        <v>5670000000</v>
      </c>
    </row>
    <row r="122" spans="1:30" ht="14">
      <c r="A122" t="s">
        <v>106</v>
      </c>
      <c r="B122" s="4">
        <v>778000000</v>
      </c>
      <c r="C122" s="4">
        <v>779000000</v>
      </c>
      <c r="D122" s="4">
        <v>764000000</v>
      </c>
      <c r="E122" s="4">
        <v>891000000</v>
      </c>
      <c r="F122" s="4">
        <v>4200000000</v>
      </c>
      <c r="H122" t="s">
        <f>$A$125</f>
        <v>109</v>
      </c>
      <c r="I122" s="8">
        <f>IFERROR(J122/$J$122,0)</f>
        <v>1</v>
      </c>
      <c r="J122" s="4">
        <f>$B$125</f>
        <v>2510000000</v>
      </c>
      <c r="K122" s="8">
        <f>IFERROR(L122/$L$122,0)</f>
        <v>1</v>
      </c>
      <c r="L122" s="4">
        <f>$C$125</f>
        <v>2470000000</v>
      </c>
      <c r="M122" s="8">
        <f>IFERROR(N122/$N$122,0)</f>
        <v>1</v>
      </c>
      <c r="N122" s="4">
        <f>$D$125</f>
        <v>4500000000</v>
      </c>
      <c r="O122" s="8">
        <f>IFERROR(P122/$P$122,0)</f>
        <v>1</v>
      </c>
      <c r="P122" s="4">
        <f>$E$125</f>
        <v>4710000000</v>
      </c>
      <c r="Q122" s="8">
        <f>IFERROR(R122/$R$122,0)</f>
        <v>1</v>
      </c>
      <c r="R122" s="4">
        <f>$F$125</f>
        <v>4240000000</v>
      </c>
      <c r="T122" t="s">
        <f>$A$125</f>
        <v>109</v>
      </c>
      <c r="U122" s="8">
        <f>IFERROR(V122/$V122,0)</f>
        <v>1</v>
      </c>
      <c r="V122" s="4">
        <f>$B$125</f>
        <v>2510000000</v>
      </c>
      <c r="W122" s="8">
        <f>IFERROR(X122/$V122,0)</f>
        <v>0.98406374501992033</v>
      </c>
      <c r="X122" s="4">
        <f>$C$125</f>
        <v>2470000000</v>
      </c>
      <c r="Y122" s="8">
        <f>IFERROR(Z122/$V122,0)</f>
        <v>1.7928286852589641</v>
      </c>
      <c r="Z122" s="4">
        <f>$D$125</f>
        <v>4500000000</v>
      </c>
      <c r="AA122" s="8">
        <f>IFERROR(AB122/$V122,0)</f>
        <v>1.8764940239043826</v>
      </c>
      <c r="AB122" s="4">
        <f>$E$125</f>
        <v>4710000000</v>
      </c>
      <c r="AC122" s="8">
        <f>IFERROR(AD122/$V122,0)</f>
        <v>1.6892430278884463</v>
      </c>
      <c r="AD122" s="4">
        <f>$F$125</f>
        <v>4240000000</v>
      </c>
    </row>
    <row r="123" spans="1:30" ht="13.23529411764706">
      <c r="A123" t="s">
        <v>107</v>
      </c>
      <c r="B123" s="4">
        <v>1340000000</v>
      </c>
      <c r="C123" s="4">
        <v>1450000000</v>
      </c>
      <c r="D123" s="4">
        <v>1720000000</v>
      </c>
      <c r="E123" s="4">
        <v>1340000000</v>
      </c>
      <c r="F123" s="4">
        <v>1200000000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23529411764706">
      <c r="A124" t="s">
        <v>108</v>
      </c>
      <c r="B124" s="4">
        <v>3760000000</v>
      </c>
      <c r="C124" s="4">
        <v>3720000000</v>
      </c>
      <c r="D124" s="4">
        <v>5930000000</v>
      </c>
      <c r="E124" s="4">
        <v>6000000000</v>
      </c>
      <c r="F124" s="4">
        <v>5670000000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23529411764706">
      <c r="A125" t="s">
        <v>109</v>
      </c>
      <c r="B125" s="4">
        <v>2510000000</v>
      </c>
      <c r="C125" s="4">
        <v>2470000000</v>
      </c>
      <c r="D125" s="4">
        <v>4500000000</v>
      </c>
      <c r="E125" s="4">
        <v>4710000000</v>
      </c>
      <c r="F125" s="4">
        <v>4240000000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23529411764706">
      <c r="A126" t="s">
        <v>110</v>
      </c>
      <c r="B126" s="4">
        <v>82480000000</v>
      </c>
      <c r="C126" s="4">
        <v>89990000000</v>
      </c>
      <c r="D126" s="4">
        <v>97960000000</v>
      </c>
      <c r="E126" s="4">
        <v>103700000000</v>
      </c>
      <c r="F126" s="4">
        <v>117690000000</v>
      </c>
    </row>
    <row r="127" spans="1:30" ht="13.23529411764706">
      <c r="A127" t="s">
        <v>111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</row>
    <row r="128" spans="1:30" ht="14">
      <c r="A128" t="s">
        <v>112</v>
      </c>
      <c r="B128" s="4">
        <v>3010000000</v>
      </c>
      <c r="C128" s="4">
        <v>3020000000</v>
      </c>
      <c r="D128" s="4">
        <v>3620000000</v>
      </c>
      <c r="E128" s="4">
        <v>10930000000</v>
      </c>
      <c r="F128" s="4">
        <v>5040000000</v>
      </c>
    </row>
    <row r="129" spans="1:30" ht="13.928571428571432">
      <c r="A129" t="s">
        <v>113</v>
      </c>
      <c r="B129" s="4">
        <v>786000000</v>
      </c>
      <c r="C129" s="4">
        <v>418000000</v>
      </c>
      <c r="D129" s="4">
        <v>1940000000</v>
      </c>
      <c r="E129" s="4">
        <v>8210000000.000001</v>
      </c>
      <c r="F129" s="4">
        <v>2920000000</v>
      </c>
    </row>
    <row r="130" spans="1:30" ht="14">
      <c r="A130" t="s">
        <v>114</v>
      </c>
      <c r="B130" s="4">
        <v>2220000000</v>
      </c>
      <c r="C130" s="4">
        <v>2600000000</v>
      </c>
      <c r="D130" s="4">
        <v>1670000000</v>
      </c>
      <c r="E130" s="4">
        <v>2720000000</v>
      </c>
      <c r="F130" s="4">
        <v>2120000000</v>
      </c>
    </row>
    <row r="131" spans="1:30" ht="14">
      <c r="A131" t="s">
        <v>115</v>
      </c>
      <c r="B131" s="4">
        <v>2530000000</v>
      </c>
      <c r="C131" s="4">
        <v>3450000000</v>
      </c>
      <c r="D131" s="4">
        <v>3240000000</v>
      </c>
      <c r="E131" s="4">
        <v>2390000000</v>
      </c>
      <c r="F131" s="4">
        <v>3630000000</v>
      </c>
      <c r="H131" s="2" t="s">
        <v>117</v>
      </c>
      <c r="I131" s="9">
        <v>2015</v>
      </c>
      <c r="J131" s="9">
        <f>$B$90</f>
        <v>2015</v>
      </c>
      <c r="K131" s="9">
        <v>2016</v>
      </c>
      <c r="L131" s="9">
        <f>$C$90</f>
        <v>2016</v>
      </c>
      <c r="M131" s="9">
        <v>2017</v>
      </c>
      <c r="N131" s="9">
        <f>$D$90</f>
        <v>2017</v>
      </c>
      <c r="O131" s="9">
        <v>2018</v>
      </c>
      <c r="P131" s="9">
        <f>$E$90</f>
        <v>2018</v>
      </c>
      <c r="Q131" s="9">
        <v>2019</v>
      </c>
      <c r="R131" s="9">
        <f>$F$90</f>
        <v>2019</v>
      </c>
      <c r="T131" s="2" t="s">
        <v>118</v>
      </c>
      <c r="U131" s="9">
        <v>2015</v>
      </c>
      <c r="V131" s="9">
        <f>$B$90</f>
        <v>2015</v>
      </c>
      <c r="W131" s="9">
        <v>2016</v>
      </c>
      <c r="X131" s="9">
        <f>$C$90</f>
        <v>2016</v>
      </c>
      <c r="Y131" s="9">
        <v>2017</v>
      </c>
      <c r="Z131" s="9">
        <f>$D$90</f>
        <v>2017</v>
      </c>
      <c r="AA131" s="9">
        <v>2018</v>
      </c>
      <c r="AB131" s="9">
        <f>$E$90</f>
        <v>2018</v>
      </c>
      <c r="AC131" s="9">
        <v>2019</v>
      </c>
      <c r="AD131" s="9">
        <f>$F$90</f>
        <v>2019</v>
      </c>
    </row>
    <row r="132" spans="1:30" ht="14">
      <c r="A132" t="s">
        <v>116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H132" t="s">
        <f>$A$127</f>
        <v>111</v>
      </c>
      <c r="I132" s="3">
        <f>IFERROR(J132/$J$167,0)</f>
        <v>0</v>
      </c>
      <c r="J132" s="4">
        <f>$B$127</f>
        <v>0</v>
      </c>
      <c r="K132" s="3">
        <f>IFERROR(L132/$L$167,0)</f>
        <v>0</v>
      </c>
      <c r="L132" s="4">
        <f>$C$127</f>
        <v>0</v>
      </c>
      <c r="M132" s="3">
        <f>IFERROR(N132/$N$167,0)</f>
        <v>0</v>
      </c>
      <c r="N132" s="4">
        <f>$D$127</f>
        <v>0</v>
      </c>
      <c r="O132" s="3">
        <f>IFERROR(P132/$P$167,0)</f>
        <v>0</v>
      </c>
      <c r="P132" s="4">
        <f>$E$127</f>
        <v>0</v>
      </c>
      <c r="Q132" s="3">
        <f>IFERROR(R132/$R$167,0)</f>
        <v>0</v>
      </c>
      <c r="R132" s="4">
        <f>$F$127</f>
        <v>0</v>
      </c>
      <c r="T132" t="s">
        <f>$A$127</f>
        <v>111</v>
      </c>
      <c r="U132" s="3">
        <f>IFERROR(V132/$V132,0)</f>
        <v>0</v>
      </c>
      <c r="V132" s="4">
        <f>$B$127</f>
        <v>0</v>
      </c>
      <c r="W132" s="3">
        <f>IFERROR(X132/$V132,0)</f>
        <v>0</v>
      </c>
      <c r="X132" s="4">
        <f>$C$127</f>
        <v>0</v>
      </c>
      <c r="Y132" s="3">
        <f>IFERROR(Z132/$V132,0)</f>
        <v>0</v>
      </c>
      <c r="Z132" s="4">
        <f>$D$127</f>
        <v>0</v>
      </c>
      <c r="AA132" s="3">
        <f>IFERROR(AB132/$V132,0)</f>
        <v>0</v>
      </c>
      <c r="AB132" s="4">
        <f>$E$127</f>
        <v>0</v>
      </c>
      <c r="AC132" s="3">
        <f>IFERROR(AD132/$V132,0)</f>
        <v>0</v>
      </c>
      <c r="AD132" s="4">
        <f>$F$127</f>
        <v>0</v>
      </c>
    </row>
    <row r="133" spans="1:30" ht="14">
      <c r="A133" t="s">
        <v>119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H133" t="s">
        <f>$A$128</f>
        <v>112</v>
      </c>
      <c r="I133" s="3">
        <f>IFERROR(J133/$J$167,0)</f>
        <v>0.13024664647338816</v>
      </c>
      <c r="J133" s="4">
        <f>$B$128</f>
        <v>3010000000</v>
      </c>
      <c r="K133" s="3">
        <f>IFERROR(L133/$L$167,0)</f>
        <v>0.11922621397552309</v>
      </c>
      <c r="L133" s="4">
        <f>$C$128</f>
        <v>3020000000</v>
      </c>
      <c r="M133" s="3">
        <f>IFERROR(N133/$N$167,0)</f>
        <v>0.12258719945817813</v>
      </c>
      <c r="N133" s="4">
        <f>$D$128</f>
        <v>3620000000</v>
      </c>
      <c r="O133" s="3">
        <f>IFERROR(P133/$P$167,0)</f>
        <v>0.28854276663146777</v>
      </c>
      <c r="P133" s="4">
        <f>$E$128</f>
        <v>10930000000</v>
      </c>
      <c r="Q133" s="3">
        <f>IFERROR(R133/$R$167,0)</f>
        <v>0.12043010752688173</v>
      </c>
      <c r="R133" s="4">
        <f>$F$128</f>
        <v>5040000000</v>
      </c>
      <c r="T133" t="s">
        <f>$A$128</f>
        <v>112</v>
      </c>
      <c r="U133" s="3">
        <f>IFERROR(V133/$V133,0)</f>
        <v>1</v>
      </c>
      <c r="V133" s="4">
        <f>$B$128</f>
        <v>3010000000</v>
      </c>
      <c r="W133" s="3">
        <f>IFERROR(X133/$V133,0)</f>
        <v>1.0033222591362125</v>
      </c>
      <c r="X133" s="4">
        <f>$C$128</f>
        <v>3020000000</v>
      </c>
      <c r="Y133" s="3">
        <f>IFERROR(Z133/$V133,0)</f>
        <v>1.2026578073089702</v>
      </c>
      <c r="Z133" s="4">
        <f>$D$128</f>
        <v>3620000000</v>
      </c>
      <c r="AA133" s="3">
        <f>IFERROR(AB133/$V133,0)</f>
        <v>3.6312292358803986</v>
      </c>
      <c r="AB133" s="4">
        <f>$E$128</f>
        <v>10930000000</v>
      </c>
      <c r="AC133" s="3">
        <f>IFERROR(AD133/$V133,0)</f>
        <v>1.6744186046511629</v>
      </c>
      <c r="AD133" s="4">
        <f>$F$128</f>
        <v>5040000000</v>
      </c>
    </row>
    <row r="134" spans="1:30" ht="14">
      <c r="A134" t="s">
        <v>120</v>
      </c>
      <c r="B134" s="4">
        <v>4570000000</v>
      </c>
      <c r="C134" s="4">
        <v>4450000000</v>
      </c>
      <c r="D134" s="4">
        <v>4390000000</v>
      </c>
      <c r="E134" s="4">
        <v>4250000000</v>
      </c>
      <c r="F134" s="4">
        <v>5180000000</v>
      </c>
      <c r="H134" t="s">
        <f>$A$129</f>
        <v>113</v>
      </c>
      <c r="I134" s="3">
        <f>IFERROR(J134/$J$167,0)</f>
        <v>0.034011250540891387</v>
      </c>
      <c r="J134" s="4">
        <f>$B$129</f>
        <v>786000000</v>
      </c>
      <c r="K134" s="3">
        <f>IFERROR(L134/$L$167,0)</f>
        <v>0.016502171338333992</v>
      </c>
      <c r="L134" s="4">
        <f>$C$129</f>
        <v>418000000</v>
      </c>
      <c r="M134" s="3">
        <f>IFERROR(N134/$N$167,0)</f>
        <v>0.065695902472062306</v>
      </c>
      <c r="N134" s="4">
        <f>$D$129</f>
        <v>1940000000</v>
      </c>
      <c r="O134" s="3">
        <f>IFERROR(P134/$P$167,0)</f>
        <v>0.21673706441393878</v>
      </c>
      <c r="P134" s="4">
        <f>$E$129</f>
        <v>8210000000.000001</v>
      </c>
      <c r="Q134" s="3">
        <f>IFERROR(R134/$R$167,0)</f>
        <v>0.069772998805256864</v>
      </c>
      <c r="R134" s="4">
        <f>$F$129</f>
        <v>2920000000</v>
      </c>
      <c r="T134" t="s">
        <f>$A$129</f>
        <v>113</v>
      </c>
      <c r="U134" s="3">
        <f>IFERROR(V134/$V134,0)</f>
        <v>1</v>
      </c>
      <c r="V134" s="4">
        <f>$B$129</f>
        <v>786000000</v>
      </c>
      <c r="W134" s="3">
        <f>IFERROR(X134/$V134,0)</f>
        <v>0.53180661577608146</v>
      </c>
      <c r="X134" s="4">
        <f>$C$129</f>
        <v>418000000</v>
      </c>
      <c r="Y134" s="3">
        <f>IFERROR(Z134/$V134,0)</f>
        <v>2.4681933842239188</v>
      </c>
      <c r="Z134" s="4">
        <f>$D$129</f>
        <v>1940000000</v>
      </c>
      <c r="AA134" s="3">
        <f>IFERROR(AB134/$V134,0)</f>
        <v>10.445292620865141</v>
      </c>
      <c r="AB134" s="4">
        <f>$E$129</f>
        <v>8210000000.000001</v>
      </c>
      <c r="AC134" s="3">
        <f>IFERROR(AD134/$V134,0)</f>
        <v>3.7150127226463106</v>
      </c>
      <c r="AD134" s="4">
        <f>$F$129</f>
        <v>2920000000</v>
      </c>
    </row>
    <row r="135" spans="1:30" ht="14">
      <c r="A135" t="s">
        <v>121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H135" t="s">
        <f>$A$130</f>
        <v>114</v>
      </c>
      <c r="I135" s="3">
        <f>IFERROR(J135/$J$167,0)</f>
        <v>0.096062310688013852</v>
      </c>
      <c r="J135" s="4">
        <f>$B$130</f>
        <v>2220000000</v>
      </c>
      <c r="K135" s="3">
        <f>IFERROR(L135/$L$167,0)</f>
        <v>0.10264508487958941</v>
      </c>
      <c r="L135" s="4">
        <f>$C$130</f>
        <v>2600000000</v>
      </c>
      <c r="M135" s="3">
        <f>IFERROR(N135/$N$167,0)</f>
        <v>0.056552658313579411</v>
      </c>
      <c r="N135" s="4">
        <f>$D$130</f>
        <v>1670000000</v>
      </c>
      <c r="O135" s="3">
        <f>IFERROR(P135/$P$167,0)</f>
        <v>0.071805702217529035</v>
      </c>
      <c r="P135" s="4">
        <f>$E$130</f>
        <v>2720000000</v>
      </c>
      <c r="Q135" s="3">
        <f>IFERROR(R135/$R$167,0)</f>
        <v>0.050657108721624849</v>
      </c>
      <c r="R135" s="4">
        <f>$F$130</f>
        <v>2120000000</v>
      </c>
      <c r="T135" t="s">
        <f>$A$130</f>
        <v>114</v>
      </c>
      <c r="U135" s="3">
        <f>IFERROR(V135/$V135,0)</f>
        <v>1</v>
      </c>
      <c r="V135" s="4">
        <f>$B$130</f>
        <v>2220000000</v>
      </c>
      <c r="W135" s="3">
        <f>IFERROR(X135/$V135,0)</f>
        <v>1.1711711711711712</v>
      </c>
      <c r="X135" s="4">
        <f>$C$130</f>
        <v>2600000000</v>
      </c>
      <c r="Y135" s="3">
        <f>IFERROR(Z135/$V135,0)</f>
        <v>0.75225225225225223</v>
      </c>
      <c r="Z135" s="4">
        <f>$D$130</f>
        <v>1670000000</v>
      </c>
      <c r="AA135" s="3">
        <f>IFERROR(AB135/$V135,0)</f>
        <v>1.2252252252252251</v>
      </c>
      <c r="AB135" s="4">
        <f>$E$130</f>
        <v>2720000000</v>
      </c>
      <c r="AC135" s="3">
        <f>IFERROR(AD135/$V135,0)</f>
        <v>0.95495495495495497</v>
      </c>
      <c r="AD135" s="4">
        <f>$F$130</f>
        <v>2120000000</v>
      </c>
    </row>
    <row r="136" spans="1:30" ht="14">
      <c r="A136" t="s">
        <v>122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H136" t="s">
        <f>$A$132</f>
        <v>116</v>
      </c>
      <c r="I136" s="3">
        <f>IFERROR(J136/$J$167,0)</f>
        <v>0</v>
      </c>
      <c r="J136" s="4">
        <f>$B$132</f>
        <v>0</v>
      </c>
      <c r="K136" s="3">
        <f>IFERROR(L136/$L$167,0)</f>
        <v>0</v>
      </c>
      <c r="L136" s="4">
        <f>$C$132</f>
        <v>0</v>
      </c>
      <c r="M136" s="3">
        <f>IFERROR(N136/$N$167,0)</f>
        <v>0</v>
      </c>
      <c r="N136" s="4">
        <f>$D$132</f>
        <v>0</v>
      </c>
      <c r="O136" s="3">
        <f>IFERROR(P136/$P$167,0)</f>
        <v>0</v>
      </c>
      <c r="P136" s="4">
        <f>$E$132</f>
        <v>0</v>
      </c>
      <c r="Q136" s="3">
        <f>IFERROR(R136/$R$167,0)</f>
        <v>0</v>
      </c>
      <c r="R136" s="4">
        <f>$F$132</f>
        <v>0</v>
      </c>
      <c r="T136" t="s">
        <f>$A$132</f>
        <v>116</v>
      </c>
      <c r="U136" s="3">
        <f>IFERROR(V136/$V136,0)</f>
        <v>0</v>
      </c>
      <c r="V136" s="4">
        <f>$B$132</f>
        <v>0</v>
      </c>
      <c r="W136" s="3">
        <f>IFERROR(X136/$V136,0)</f>
        <v>0</v>
      </c>
      <c r="X136" s="4">
        <f>$C$132</f>
        <v>0</v>
      </c>
      <c r="Y136" s="3">
        <f>IFERROR(Z136/$V136,0)</f>
        <v>0</v>
      </c>
      <c r="Z136" s="4">
        <f>$D$132</f>
        <v>0</v>
      </c>
      <c r="AA136" s="3">
        <f>IFERROR(AB136/$V136,0)</f>
        <v>0</v>
      </c>
      <c r="AB136" s="4">
        <f>$E$132</f>
        <v>0</v>
      </c>
      <c r="AC136" s="3">
        <f>IFERROR(AD136/$V136,0)</f>
        <v>0</v>
      </c>
      <c r="AD136" s="4">
        <f>$F$132</f>
        <v>0</v>
      </c>
    </row>
    <row r="137" spans="1:30" ht="14">
      <c r="A137" t="s">
        <v>123</v>
      </c>
      <c r="B137" s="4">
        <v>4570000000</v>
      </c>
      <c r="C137" s="4">
        <v>4450000000</v>
      </c>
      <c r="D137" s="4">
        <v>4390000000</v>
      </c>
      <c r="E137" s="4">
        <v>4250000000</v>
      </c>
      <c r="F137" s="4">
        <v>5180000000</v>
      </c>
      <c r="H137" t="s">
        <f>$A$133</f>
        <v>119</v>
      </c>
      <c r="I137" s="3">
        <f>IFERROR(J137/$J$167,0)</f>
        <v>0</v>
      </c>
      <c r="J137" s="4">
        <f>$B$133</f>
        <v>0</v>
      </c>
      <c r="K137" s="3">
        <f>IFERROR(L137/$L$167,0)</f>
        <v>0</v>
      </c>
      <c r="L137" s="4">
        <f>$C$133</f>
        <v>0</v>
      </c>
      <c r="M137" s="3">
        <f>IFERROR(N137/$N$167,0)</f>
        <v>0</v>
      </c>
      <c r="N137" s="4">
        <f>$D$133</f>
        <v>0</v>
      </c>
      <c r="O137" s="3">
        <f>IFERROR(P137/$P$167,0)</f>
        <v>0</v>
      </c>
      <c r="P137" s="4">
        <f>$E$133</f>
        <v>0</v>
      </c>
      <c r="Q137" s="3">
        <f>IFERROR(R137/$R$167,0)</f>
        <v>0</v>
      </c>
      <c r="R137" s="4">
        <f>$F$133</f>
        <v>0</v>
      </c>
      <c r="T137" t="s">
        <f>$A$133</f>
        <v>119</v>
      </c>
      <c r="U137" s="3">
        <f>IFERROR(V137/$V137,0)</f>
        <v>0</v>
      </c>
      <c r="V137" s="4">
        <f>$B$133</f>
        <v>0</v>
      </c>
      <c r="W137" s="3">
        <f>IFERROR(X137/$V137,0)</f>
        <v>0</v>
      </c>
      <c r="X137" s="4">
        <f>$C$133</f>
        <v>0</v>
      </c>
      <c r="Y137" s="3">
        <f>IFERROR(Z137/$V137,0)</f>
        <v>0</v>
      </c>
      <c r="Z137" s="4">
        <f>$D$133</f>
        <v>0</v>
      </c>
      <c r="AA137" s="3">
        <f>IFERROR(AB137/$V137,0)</f>
        <v>0</v>
      </c>
      <c r="AB137" s="4">
        <f>$E$133</f>
        <v>0</v>
      </c>
      <c r="AC137" s="3">
        <f>IFERROR(AD137/$V137,0)</f>
        <v>0</v>
      </c>
      <c r="AD137" s="4">
        <f>$F$133</f>
        <v>0</v>
      </c>
    </row>
    <row r="138" spans="1:30" ht="14">
      <c r="A138" t="s">
        <v>124</v>
      </c>
      <c r="B138" s="4">
        <v>10110000000</v>
      </c>
      <c r="C138" s="4">
        <v>10920000000</v>
      </c>
      <c r="D138" s="4">
        <v>11240000000</v>
      </c>
      <c r="E138" s="4">
        <v>17560000000</v>
      </c>
      <c r="F138" s="4">
        <v>13850000000</v>
      </c>
      <c r="H138" t="s">
        <f>$A$134</f>
        <v>120</v>
      </c>
      <c r="I138" s="3">
        <f>IFERROR(J138/$J$167,0)</f>
        <v>0.1977498918217222</v>
      </c>
      <c r="J138" s="4">
        <f>$B$134</f>
        <v>4570000000</v>
      </c>
      <c r="K138" s="3">
        <f>IFERROR(L138/$L$167,0)</f>
        <v>0.17568101065929728</v>
      </c>
      <c r="L138" s="4">
        <f>$C$134</f>
        <v>4450000000</v>
      </c>
      <c r="M138" s="3">
        <f>IFERROR(N138/$N$167,0)</f>
        <v>0.14866237724348119</v>
      </c>
      <c r="N138" s="4">
        <f>$D$134</f>
        <v>4390000000</v>
      </c>
      <c r="O138" s="3">
        <f>IFERROR(P138/$P$167,0)</f>
        <v>0.11219640971488912</v>
      </c>
      <c r="P138" s="4">
        <f>$E$134</f>
        <v>4250000000</v>
      </c>
      <c r="Q138" s="3">
        <f>IFERROR(R138/$R$167,0)</f>
        <v>0.12377538829151732</v>
      </c>
      <c r="R138" s="4">
        <f>$F$134</f>
        <v>5180000000</v>
      </c>
      <c r="T138" t="s">
        <f>$A$134</f>
        <v>120</v>
      </c>
      <c r="U138" s="3">
        <f>IFERROR(V138/$V138,0)</f>
        <v>1</v>
      </c>
      <c r="V138" s="4">
        <f>$B$134</f>
        <v>4570000000</v>
      </c>
      <c r="W138" s="3">
        <f>IFERROR(X138/$V138,0)</f>
        <v>0.97374179431072205</v>
      </c>
      <c r="X138" s="4">
        <f>$C$134</f>
        <v>4450000000</v>
      </c>
      <c r="Y138" s="3">
        <f>IFERROR(Z138/$V138,0)</f>
        <v>0.96061269146608319</v>
      </c>
      <c r="Z138" s="4">
        <f>$D$134</f>
        <v>4390000000</v>
      </c>
      <c r="AA138" s="3">
        <f>IFERROR(AB138/$V138,0)</f>
        <v>0.92997811816192555</v>
      </c>
      <c r="AB138" s="4">
        <f>$E$134</f>
        <v>4250000000</v>
      </c>
      <c r="AC138" s="3">
        <f>IFERROR(AD138/$V138,0)</f>
        <v>1.1334792122538293</v>
      </c>
      <c r="AD138" s="4">
        <f>$F$134</f>
        <v>5180000000</v>
      </c>
    </row>
    <row r="139" spans="1:30" ht="14">
      <c r="A139" t="s">
        <v>125</v>
      </c>
      <c r="B139" s="4">
        <v>26680000000</v>
      </c>
      <c r="C139" s="4">
        <v>27820000000</v>
      </c>
      <c r="D139" s="4">
        <v>31410000000</v>
      </c>
      <c r="E139" s="4">
        <v>26780000000</v>
      </c>
      <c r="F139" s="4">
        <v>38040000000</v>
      </c>
      <c r="H139" t="s">
        <f>$A$135</f>
        <v>121</v>
      </c>
      <c r="I139" s="3">
        <f>IFERROR(J139/$J$167,0)</f>
        <v>0</v>
      </c>
      <c r="J139" s="4">
        <f>$B$135</f>
        <v>0</v>
      </c>
      <c r="K139" s="3">
        <f>IFERROR(L139/$L$167,0)</f>
        <v>0</v>
      </c>
      <c r="L139" s="4">
        <f>$C$135</f>
        <v>0</v>
      </c>
      <c r="M139" s="3">
        <f>IFERROR(N139/$N$167,0)</f>
        <v>0</v>
      </c>
      <c r="N139" s="4">
        <f>$D$135</f>
        <v>0</v>
      </c>
      <c r="O139" s="3">
        <f>IFERROR(P139/$P$167,0)</f>
        <v>0</v>
      </c>
      <c r="P139" s="4">
        <f>$E$135</f>
        <v>0</v>
      </c>
      <c r="Q139" s="3">
        <f>IFERROR(R139/$R$167,0)</f>
        <v>0</v>
      </c>
      <c r="R139" s="4">
        <f>$F$135</f>
        <v>0</v>
      </c>
      <c r="T139" t="s">
        <f>$A$135</f>
        <v>121</v>
      </c>
      <c r="U139" s="3">
        <f>IFERROR(V139/$V139,0)</f>
        <v>0</v>
      </c>
      <c r="V139" s="4">
        <f>$B$135</f>
        <v>0</v>
      </c>
      <c r="W139" s="3">
        <f>IFERROR(X139/$V139,0)</f>
        <v>0</v>
      </c>
      <c r="X139" s="4">
        <f>$C$135</f>
        <v>0</v>
      </c>
      <c r="Y139" s="3">
        <f>IFERROR(Z139/$V139,0)</f>
        <v>0</v>
      </c>
      <c r="Z139" s="4">
        <f>$D$135</f>
        <v>0</v>
      </c>
      <c r="AA139" s="3">
        <f>IFERROR(AB139/$V139,0)</f>
        <v>0</v>
      </c>
      <c r="AB139" s="4">
        <f>$E$135</f>
        <v>0</v>
      </c>
      <c r="AC139" s="3">
        <f>IFERROR(AD139/$V139,0)</f>
        <v>0</v>
      </c>
      <c r="AD139" s="4">
        <f>$F$135</f>
        <v>0</v>
      </c>
    </row>
    <row r="140" spans="1:30" ht="14">
      <c r="A140" t="s">
        <v>126</v>
      </c>
      <c r="B140" s="4">
        <v>26680000000</v>
      </c>
      <c r="C140" s="4">
        <v>27820000000</v>
      </c>
      <c r="D140" s="4">
        <v>31410000000</v>
      </c>
      <c r="E140" s="4">
        <v>26780000000</v>
      </c>
      <c r="F140" s="4">
        <v>37540000000</v>
      </c>
      <c r="H140" t="s">
        <f>$A$136</f>
        <v>122</v>
      </c>
      <c r="I140" s="3">
        <f>IFERROR(J140/$J$167,0)</f>
        <v>0</v>
      </c>
      <c r="J140" s="4">
        <f>$B$136</f>
        <v>0</v>
      </c>
      <c r="K140" s="3">
        <f>IFERROR(L140/$L$167,0)</f>
        <v>0</v>
      </c>
      <c r="L140" s="4">
        <f>$C$136</f>
        <v>0</v>
      </c>
      <c r="M140" s="3">
        <f>IFERROR(N140/$N$167,0)</f>
        <v>0</v>
      </c>
      <c r="N140" s="4">
        <f>$D$136</f>
        <v>0</v>
      </c>
      <c r="O140" s="3">
        <f>IFERROR(P140/$P$167,0)</f>
        <v>0</v>
      </c>
      <c r="P140" s="4">
        <f>$E$136</f>
        <v>0</v>
      </c>
      <c r="Q140" s="3">
        <f>IFERROR(R140/$R$167,0)</f>
        <v>0</v>
      </c>
      <c r="R140" s="4">
        <f>$F$136</f>
        <v>0</v>
      </c>
      <c r="T140" t="s">
        <f>$A$136</f>
        <v>122</v>
      </c>
      <c r="U140" s="3">
        <f>IFERROR(V140/$V140,0)</f>
        <v>0</v>
      </c>
      <c r="V140" s="4">
        <f>$B$136</f>
        <v>0</v>
      </c>
      <c r="W140" s="3">
        <f>IFERROR(X140/$V140,0)</f>
        <v>0</v>
      </c>
      <c r="X140" s="4">
        <f>$C$136</f>
        <v>0</v>
      </c>
      <c r="Y140" s="3">
        <f>IFERROR(Z140/$V140,0)</f>
        <v>0</v>
      </c>
      <c r="Z140" s="4">
        <f>$D$136</f>
        <v>0</v>
      </c>
      <c r="AA140" s="3">
        <f>IFERROR(AB140/$V140,0)</f>
        <v>0</v>
      </c>
      <c r="AB140" s="4">
        <f>$E$136</f>
        <v>0</v>
      </c>
      <c r="AC140" s="3">
        <f>IFERROR(AD140/$V140,0)</f>
        <v>0</v>
      </c>
      <c r="AD140" s="4">
        <f>$F$136</f>
        <v>0</v>
      </c>
    </row>
    <row r="141" spans="1:30" ht="14">
      <c r="A141" t="s">
        <v>127</v>
      </c>
      <c r="B141" s="4">
        <v>26680000000</v>
      </c>
      <c r="C141" s="4">
        <v>27820000000</v>
      </c>
      <c r="D141" s="4">
        <v>31410000000</v>
      </c>
      <c r="E141" s="4">
        <v>26780000000</v>
      </c>
      <c r="F141" s="4">
        <v>37540000000</v>
      </c>
      <c r="H141" t="s">
        <f>$A$137</f>
        <v>123</v>
      </c>
      <c r="I141" s="3">
        <f>IFERROR(J141/$J$167,0)</f>
        <v>0.1977498918217222</v>
      </c>
      <c r="J141" s="4">
        <f>$B$137</f>
        <v>4570000000</v>
      </c>
      <c r="K141" s="3">
        <f>IFERROR(L141/$L$167,0)</f>
        <v>0.17568101065929728</v>
      </c>
      <c r="L141" s="4">
        <f>$C$137</f>
        <v>4450000000</v>
      </c>
      <c r="M141" s="3">
        <f>IFERROR(N141/$N$167,0)</f>
        <v>0.14866237724348119</v>
      </c>
      <c r="N141" s="4">
        <f>$D$137</f>
        <v>4390000000</v>
      </c>
      <c r="O141" s="3">
        <f>IFERROR(P141/$P$167,0)</f>
        <v>0.11219640971488912</v>
      </c>
      <c r="P141" s="4">
        <f>$E$137</f>
        <v>4250000000</v>
      </c>
      <c r="Q141" s="3">
        <f>IFERROR(R141/$R$167,0)</f>
        <v>0.12377538829151732</v>
      </c>
      <c r="R141" s="4">
        <f>$F$137</f>
        <v>5180000000</v>
      </c>
      <c r="T141" t="s">
        <f>$A$137</f>
        <v>123</v>
      </c>
      <c r="U141" s="3">
        <f>IFERROR(V141/$V141,0)</f>
        <v>1</v>
      </c>
      <c r="V141" s="4">
        <f>$B$137</f>
        <v>4570000000</v>
      </c>
      <c r="W141" s="3">
        <f>IFERROR(X141/$V141,0)</f>
        <v>0.97374179431072205</v>
      </c>
      <c r="X141" s="4">
        <f>$C$137</f>
        <v>4450000000</v>
      </c>
      <c r="Y141" s="3">
        <f>IFERROR(Z141/$V141,0)</f>
        <v>0.96061269146608319</v>
      </c>
      <c r="Z141" s="4">
        <f>$D$137</f>
        <v>4390000000</v>
      </c>
      <c r="AA141" s="3">
        <f>IFERROR(AB141/$V141,0)</f>
        <v>0.92997811816192555</v>
      </c>
      <c r="AB141" s="4">
        <f>$E$137</f>
        <v>4250000000</v>
      </c>
      <c r="AC141" s="3">
        <f>IFERROR(AD141/$V141,0)</f>
        <v>1.1334792122538293</v>
      </c>
      <c r="AD141" s="4">
        <f>$F$137</f>
        <v>5180000000</v>
      </c>
    </row>
    <row r="142" spans="1:30" ht="14">
      <c r="A142" t="s">
        <v>128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H142" t="s">
        <f>$A$138</f>
        <v>124</v>
      </c>
      <c r="I142" s="3">
        <f>IFERROR(J142/$J$167,0)</f>
        <v>0.43747295543054954</v>
      </c>
      <c r="J142" s="4">
        <f>$B$138</f>
        <v>10110000000</v>
      </c>
      <c r="K142" s="3">
        <f>IFERROR(L142/$L$167,0)</f>
        <v>0.43110935649427556</v>
      </c>
      <c r="L142" s="4">
        <f>$C$138</f>
        <v>10920000000</v>
      </c>
      <c r="M142" s="3">
        <f>IFERROR(N142/$N$167,0)</f>
        <v>0.38062986793091769</v>
      </c>
      <c r="N142" s="4">
        <f>$D$138</f>
        <v>11240000000</v>
      </c>
      <c r="O142" s="3">
        <f>IFERROR(P142/$P$167,0)</f>
        <v>0.46356916578669483</v>
      </c>
      <c r="P142" s="4">
        <f>$E$138</f>
        <v>17560000000</v>
      </c>
      <c r="Q142" s="3">
        <f>IFERROR(R142/$R$167,0)</f>
        <v>0.33094384707287933</v>
      </c>
      <c r="R142" s="4">
        <f>$F$138</f>
        <v>13850000000</v>
      </c>
      <c r="T142" t="s">
        <f>$A$138</f>
        <v>124</v>
      </c>
      <c r="U142" s="3">
        <f>IFERROR(V142/$V142,0)</f>
        <v>1</v>
      </c>
      <c r="V142" s="4">
        <f>$B$138</f>
        <v>10110000000</v>
      </c>
      <c r="W142" s="3">
        <f>IFERROR(X142/$V142,0)</f>
        <v>1.0801186943620178</v>
      </c>
      <c r="X142" s="4">
        <f>$C$138</f>
        <v>10920000000</v>
      </c>
      <c r="Y142" s="3">
        <f>IFERROR(Z142/$V142,0)</f>
        <v>1.1117705242334321</v>
      </c>
      <c r="Z142" s="4">
        <f>$D$138</f>
        <v>11240000000</v>
      </c>
      <c r="AA142" s="3">
        <f>IFERROR(AB142/$V142,0)</f>
        <v>1.7368941641938676</v>
      </c>
      <c r="AB142" s="4">
        <f>$E$138</f>
        <v>17560000000</v>
      </c>
      <c r="AC142" s="3">
        <f>IFERROR(AD142/$V142,0)</f>
        <v>1.3699307616221563</v>
      </c>
      <c r="AD142" s="4">
        <f>$F$138</f>
        <v>13850000000</v>
      </c>
    </row>
    <row r="143" spans="1:30" ht="14">
      <c r="A143" t="s">
        <v>129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H143" t="s">
        <f>$A$139</f>
        <v>125</v>
      </c>
      <c r="I143" s="3">
        <f>IFERROR(J143/$J$167,0)</f>
        <v>1.1544785807009952</v>
      </c>
      <c r="J143" s="4">
        <f>$B$139</f>
        <v>26680000000</v>
      </c>
      <c r="K143" s="3">
        <f>IFERROR(L143/$L$167,0)</f>
        <v>1.0983024082116069</v>
      </c>
      <c r="L143" s="4">
        <f>$C$139</f>
        <v>27820000000</v>
      </c>
      <c r="M143" s="3">
        <f>IFERROR(N143/$N$167,0)</f>
        <v>1.0636640704368439</v>
      </c>
      <c r="N143" s="4">
        <f>$D$139</f>
        <v>31410000000</v>
      </c>
      <c r="O143" s="3">
        <f>IFERROR(P143/$P$167,0)</f>
        <v>0.70696937697993667</v>
      </c>
      <c r="P143" s="4">
        <f>$E$139</f>
        <v>26780000000</v>
      </c>
      <c r="Q143" s="3">
        <f>IFERROR(R143/$R$167,0)</f>
        <v>0.90896057347670256</v>
      </c>
      <c r="R143" s="4">
        <f>$F$139</f>
        <v>38040000000</v>
      </c>
      <c r="T143" t="s">
        <f>$A$139</f>
        <v>125</v>
      </c>
      <c r="U143" s="3">
        <f>IFERROR(V143/$V143,0)</f>
        <v>1</v>
      </c>
      <c r="V143" s="4">
        <f>$B$139</f>
        <v>26680000000</v>
      </c>
      <c r="W143" s="3">
        <f>IFERROR(X143/$V143,0)</f>
        <v>1.042728635682159</v>
      </c>
      <c r="X143" s="4">
        <f>$C$139</f>
        <v>27820000000</v>
      </c>
      <c r="Y143" s="3">
        <f>IFERROR(Z143/$V143,0)</f>
        <v>1.1772863568215892</v>
      </c>
      <c r="Z143" s="4">
        <f>$D$139</f>
        <v>31410000000</v>
      </c>
      <c r="AA143" s="3">
        <f>IFERROR(AB143/$V143,0)</f>
        <v>1.0037481259370316</v>
      </c>
      <c r="AB143" s="4">
        <f>$E$139</f>
        <v>26780000000</v>
      </c>
      <c r="AC143" s="3">
        <f>IFERROR(AD143/$V143,0)</f>
        <v>1.4257871064467766</v>
      </c>
      <c r="AD143" s="4">
        <f>$F$139</f>
        <v>38040000000</v>
      </c>
    </row>
    <row r="144" spans="1:30" ht="14">
      <c r="A144" t="s">
        <v>130</v>
      </c>
      <c r="B144" s="4">
        <v>2470000000</v>
      </c>
      <c r="C144" s="4">
        <v>2740000000</v>
      </c>
      <c r="D144" s="4">
        <v>3030000000</v>
      </c>
      <c r="E144" s="4">
        <v>3140000000</v>
      </c>
      <c r="F144" s="4">
        <v>3460000000</v>
      </c>
      <c r="H144" t="s">
        <f>$A$140</f>
        <v>126</v>
      </c>
      <c r="I144" s="3">
        <f>IFERROR(J144/$J$167,0)</f>
        <v>1.1544785807009952</v>
      </c>
      <c r="J144" s="4">
        <f>$B$140</f>
        <v>26680000000</v>
      </c>
      <c r="K144" s="3">
        <f>IFERROR(L144/$L$167,0)</f>
        <v>1.0983024082116069</v>
      </c>
      <c r="L144" s="4">
        <f>$C$140</f>
        <v>27820000000</v>
      </c>
      <c r="M144" s="3">
        <f>IFERROR(N144/$N$167,0)</f>
        <v>1.0636640704368439</v>
      </c>
      <c r="N144" s="4">
        <f>$D$140</f>
        <v>31410000000</v>
      </c>
      <c r="O144" s="3">
        <f>IFERROR(P144/$P$167,0)</f>
        <v>0.70696937697993667</v>
      </c>
      <c r="P144" s="4">
        <f>$E$140</f>
        <v>26780000000</v>
      </c>
      <c r="Q144" s="3">
        <f>IFERROR(R144/$R$167,0)</f>
        <v>0.89701314217443251</v>
      </c>
      <c r="R144" s="4">
        <f>$F$140</f>
        <v>37540000000</v>
      </c>
      <c r="T144" t="s">
        <f>$A$140</f>
        <v>126</v>
      </c>
      <c r="U144" s="3">
        <f>IFERROR(V144/$V144,0)</f>
        <v>1</v>
      </c>
      <c r="V144" s="4">
        <f>$B$140</f>
        <v>26680000000</v>
      </c>
      <c r="W144" s="3">
        <f>IFERROR(X144/$V144,0)</f>
        <v>1.042728635682159</v>
      </c>
      <c r="X144" s="4">
        <f>$C$140</f>
        <v>27820000000</v>
      </c>
      <c r="Y144" s="3">
        <f>IFERROR(Z144/$V144,0)</f>
        <v>1.1772863568215892</v>
      </c>
      <c r="Z144" s="4">
        <f>$D$140</f>
        <v>31410000000</v>
      </c>
      <c r="AA144" s="3">
        <f>IFERROR(AB144/$V144,0)</f>
        <v>1.0037481259370316</v>
      </c>
      <c r="AB144" s="4">
        <f>$E$140</f>
        <v>26780000000</v>
      </c>
      <c r="AC144" s="3">
        <f>IFERROR(AD144/$V144,0)</f>
        <v>1.4070464767616191</v>
      </c>
      <c r="AD144" s="4">
        <f>$F$140</f>
        <v>37540000000</v>
      </c>
    </row>
    <row r="145" spans="1:30" ht="14">
      <c r="A145" t="s">
        <v>131</v>
      </c>
      <c r="B145" s="4">
        <v>9530000000</v>
      </c>
      <c r="C145" s="4">
        <v>10640000000</v>
      </c>
      <c r="D145" s="4">
        <v>5350000000</v>
      </c>
      <c r="E145" s="4">
        <v>7130000000</v>
      </c>
      <c r="F145" s="4">
        <v>8150000000</v>
      </c>
      <c r="H145" t="s">
        <f>$A$141</f>
        <v>127</v>
      </c>
      <c r="I145" s="3">
        <f>IFERROR(J145/$J$167,0)</f>
        <v>1.1544785807009952</v>
      </c>
      <c r="J145" s="4">
        <f>$B$141</f>
        <v>26680000000</v>
      </c>
      <c r="K145" s="3">
        <f>IFERROR(L145/$L$167,0)</f>
        <v>1.0983024082116069</v>
      </c>
      <c r="L145" s="4">
        <f>$C$141</f>
        <v>27820000000</v>
      </c>
      <c r="M145" s="3">
        <f>IFERROR(N145/$N$167,0)</f>
        <v>1.0636640704368439</v>
      </c>
      <c r="N145" s="4">
        <f>$D$141</f>
        <v>31410000000</v>
      </c>
      <c r="O145" s="3">
        <f>IFERROR(P145/$P$167,0)</f>
        <v>0.70696937697993667</v>
      </c>
      <c r="P145" s="4">
        <f>$E$141</f>
        <v>26780000000</v>
      </c>
      <c r="Q145" s="3">
        <f>IFERROR(R145/$R$167,0)</f>
        <v>0.89701314217443251</v>
      </c>
      <c r="R145" s="4">
        <f>$F$141</f>
        <v>37540000000</v>
      </c>
      <c r="T145" t="s">
        <f>$A$141</f>
        <v>127</v>
      </c>
      <c r="U145" s="3">
        <f>IFERROR(V145/$V145,0)</f>
        <v>1</v>
      </c>
      <c r="V145" s="4">
        <f>$B$141</f>
        <v>26680000000</v>
      </c>
      <c r="W145" s="3">
        <f>IFERROR(X145/$V145,0)</f>
        <v>1.042728635682159</v>
      </c>
      <c r="X145" s="4">
        <f>$C$141</f>
        <v>27820000000</v>
      </c>
      <c r="Y145" s="3">
        <f>IFERROR(Z145/$V145,0)</f>
        <v>1.1772863568215892</v>
      </c>
      <c r="Z145" s="4">
        <f>$D$141</f>
        <v>31410000000</v>
      </c>
      <c r="AA145" s="3">
        <f>IFERROR(AB145/$V145,0)</f>
        <v>1.0037481259370316</v>
      </c>
      <c r="AB145" s="4">
        <f>$E$141</f>
        <v>26780000000</v>
      </c>
      <c r="AC145" s="3">
        <f>IFERROR(AD145/$V145,0)</f>
        <v>1.4070464767616191</v>
      </c>
      <c r="AD145" s="4">
        <f>$F$141</f>
        <v>37540000000</v>
      </c>
    </row>
    <row r="146" spans="1:30" ht="14">
      <c r="A146" t="s">
        <v>132</v>
      </c>
      <c r="B146" s="4">
        <v>9830000000</v>
      </c>
      <c r="C146" s="4">
        <v>11100000000</v>
      </c>
      <c r="D146" s="4">
        <v>5760000000</v>
      </c>
      <c r="E146" s="4">
        <v>7370000000</v>
      </c>
      <c r="F146" s="4">
        <v>8359999999.999999</v>
      </c>
      <c r="H146" t="s">
        <f>$A$142</f>
        <v>128</v>
      </c>
      <c r="I146" s="3">
        <f>IFERROR(J146/$J$167,0)</f>
        <v>0</v>
      </c>
      <c r="J146" s="4">
        <f>$B$142</f>
        <v>0</v>
      </c>
      <c r="K146" s="3">
        <f>IFERROR(L146/$L$167,0)</f>
        <v>0</v>
      </c>
      <c r="L146" s="4">
        <f>$C$142</f>
        <v>0</v>
      </c>
      <c r="M146" s="3">
        <f>IFERROR(N146/$N$167,0)</f>
        <v>0</v>
      </c>
      <c r="N146" s="4">
        <f>$D$142</f>
        <v>0</v>
      </c>
      <c r="O146" s="3">
        <f>IFERROR(P146/$P$167,0)</f>
        <v>0</v>
      </c>
      <c r="P146" s="4">
        <f>$E$142</f>
        <v>0</v>
      </c>
      <c r="Q146" s="3">
        <f>IFERROR(R146/$R$167,0)</f>
        <v>0</v>
      </c>
      <c r="R146" s="4">
        <f>$F$142</f>
        <v>0</v>
      </c>
      <c r="T146" t="s">
        <f>$A$142</f>
        <v>128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0</v>
      </c>
      <c r="AC146" s="3">
        <f>IFERROR(AD146/$V146,0)</f>
        <v>0</v>
      </c>
      <c r="AD146" s="4">
        <f>$F$142</f>
        <v>0</v>
      </c>
    </row>
    <row r="147" spans="1:30" ht="14">
      <c r="A147" t="s">
        <v>133</v>
      </c>
      <c r="B147" s="4">
        <v>293000000</v>
      </c>
      <c r="C147" s="4">
        <v>461000000</v>
      </c>
      <c r="D147" s="4">
        <v>417000000</v>
      </c>
      <c r="E147" s="4">
        <v>235000000</v>
      </c>
      <c r="F147" s="4">
        <v>210000000</v>
      </c>
      <c r="H147" t="s">
        <f>$A$143</f>
        <v>129</v>
      </c>
      <c r="I147" s="3">
        <f>IFERROR(J147/$J$167,0)</f>
        <v>0</v>
      </c>
      <c r="J147" s="4">
        <f>$B$143</f>
        <v>0</v>
      </c>
      <c r="K147" s="3">
        <f>IFERROR(L147/$L$167,0)</f>
        <v>0</v>
      </c>
      <c r="L147" s="4">
        <f>$C$143</f>
        <v>0</v>
      </c>
      <c r="M147" s="3">
        <f>IFERROR(N147/$N$167,0)</f>
        <v>0</v>
      </c>
      <c r="N147" s="4">
        <f>$D$143</f>
        <v>0</v>
      </c>
      <c r="O147" s="3">
        <f>IFERROR(P147/$P$167,0)</f>
        <v>0</v>
      </c>
      <c r="P147" s="4">
        <f>$E$143</f>
        <v>0</v>
      </c>
      <c r="Q147" s="3">
        <f>IFERROR(R147/$R$167,0)</f>
        <v>0</v>
      </c>
      <c r="R147" s="4">
        <f>$F$143</f>
        <v>0</v>
      </c>
      <c r="T147" t="s">
        <f>$A$143</f>
        <v>129</v>
      </c>
      <c r="U147" s="3">
        <f>IFERROR(V147/$V147,0)</f>
        <v>0</v>
      </c>
      <c r="V147" s="4">
        <f>$B$143</f>
        <v>0</v>
      </c>
      <c r="W147" s="3">
        <f>IFERROR(X147/$V147,0)</f>
        <v>0</v>
      </c>
      <c r="X147" s="4">
        <f>$C$143</f>
        <v>0</v>
      </c>
      <c r="Y147" s="3">
        <f>IFERROR(Z147/$V147,0)</f>
        <v>0</v>
      </c>
      <c r="Z147" s="4">
        <f>$D$143</f>
        <v>0</v>
      </c>
      <c r="AA147" s="3">
        <f>IFERROR(AB147/$V147,0)</f>
        <v>0</v>
      </c>
      <c r="AB147" s="4">
        <f>$E$143</f>
        <v>0</v>
      </c>
      <c r="AC147" s="3">
        <f>IFERROR(AD147/$V147,0)</f>
        <v>0</v>
      </c>
      <c r="AD147" s="4">
        <f>$F$143</f>
        <v>0</v>
      </c>
    </row>
    <row r="148" spans="1:30" ht="14">
      <c r="A148" t="s">
        <v>134</v>
      </c>
      <c r="B148" s="4">
        <v>10280000000</v>
      </c>
      <c r="C148" s="4">
        <v>12090000000</v>
      </c>
      <c r="D148" s="4">
        <v>16980000000</v>
      </c>
      <c r="E148" s="4">
        <v>10970000000</v>
      </c>
      <c r="F148" s="4">
        <v>12130000000</v>
      </c>
      <c r="H148" t="s">
        <f>$A$144</f>
        <v>130</v>
      </c>
      <c r="I148" s="3">
        <f>IFERROR(J148/$J$167,0)</f>
        <v>0.10688013846819559</v>
      </c>
      <c r="J148" s="4">
        <f>$B$144</f>
        <v>2470000000</v>
      </c>
      <c r="K148" s="3">
        <f>IFERROR(L148/$L$167,0)</f>
        <v>0.10817212791156731</v>
      </c>
      <c r="L148" s="4">
        <f>$C$144</f>
        <v>2740000000</v>
      </c>
      <c r="M148" s="3">
        <f>IFERROR(N148/$N$167,0)</f>
        <v>0.1026075177785303</v>
      </c>
      <c r="N148" s="4">
        <f>$D$144</f>
        <v>3030000000</v>
      </c>
      <c r="O148" s="3">
        <f>IFERROR(P148/$P$167,0)</f>
        <v>0.08289334741288279</v>
      </c>
      <c r="P148" s="4">
        <f>$E$144</f>
        <v>3140000000</v>
      </c>
      <c r="Q148" s="3">
        <f>IFERROR(R148/$R$167,0)</f>
        <v>0.082676224611708482</v>
      </c>
      <c r="R148" s="4">
        <f>$F$144</f>
        <v>3460000000</v>
      </c>
      <c r="T148" t="s">
        <f>$A$144</f>
        <v>130</v>
      </c>
      <c r="U148" s="3">
        <f>IFERROR(V148/$V148,0)</f>
        <v>1</v>
      </c>
      <c r="V148" s="4">
        <f>$B$144</f>
        <v>2470000000</v>
      </c>
      <c r="W148" s="3">
        <f>IFERROR(X148/$V148,0)</f>
        <v>1.1093117408906883</v>
      </c>
      <c r="X148" s="4">
        <f>$C$144</f>
        <v>2740000000</v>
      </c>
      <c r="Y148" s="3">
        <f>IFERROR(Z148/$V148,0)</f>
        <v>1.2267206477732793</v>
      </c>
      <c r="Z148" s="4">
        <f>$D$144</f>
        <v>3030000000</v>
      </c>
      <c r="AA148" s="3">
        <f>IFERROR(AB148/$V148,0)</f>
        <v>1.2712550607287449</v>
      </c>
      <c r="AB148" s="4">
        <f>$E$144</f>
        <v>3140000000</v>
      </c>
      <c r="AC148" s="3">
        <f>IFERROR(AD148/$V148,0)</f>
        <v>1.4008097165991902</v>
      </c>
      <c r="AD148" s="4">
        <f>$F$144</f>
        <v>3460000000</v>
      </c>
    </row>
    <row r="149" spans="1:30" ht="14">
      <c r="A149" t="s">
        <v>135</v>
      </c>
      <c r="B149" s="4">
        <v>10280000000</v>
      </c>
      <c r="C149" s="4">
        <v>12090000000</v>
      </c>
      <c r="D149" s="4">
        <v>16980000000</v>
      </c>
      <c r="E149" s="4">
        <v>10970000000</v>
      </c>
      <c r="F149" s="4">
        <v>12130000000</v>
      </c>
      <c r="H149" t="s">
        <f>$A$145</f>
        <v>131</v>
      </c>
      <c r="I149" s="3">
        <f>IFERROR(J149/$J$167,0)</f>
        <v>0.41237559498052789</v>
      </c>
      <c r="J149" s="4">
        <f>$B$145</f>
        <v>9530000000</v>
      </c>
      <c r="K149" s="3">
        <f>IFERROR(L149/$L$167,0)</f>
        <v>0.42005527043031976</v>
      </c>
      <c r="L149" s="4">
        <f>$C$145</f>
        <v>10640000000</v>
      </c>
      <c r="M149" s="3">
        <f>IFERROR(N149/$N$167,0)</f>
        <v>0.18117168980697596</v>
      </c>
      <c r="N149" s="4">
        <f>$D$145</f>
        <v>5350000000</v>
      </c>
      <c r="O149" s="3">
        <f>IFERROR(P149/$P$167,0)</f>
        <v>0.18822597676874339</v>
      </c>
      <c r="P149" s="4">
        <f>$E$145</f>
        <v>7130000000</v>
      </c>
      <c r="Q149" s="3">
        <f>IFERROR(R149/$R$167,0)</f>
        <v>0.19474313022700118</v>
      </c>
      <c r="R149" s="4">
        <f>$F$145</f>
        <v>8150000000</v>
      </c>
      <c r="T149" t="s">
        <f>$A$145</f>
        <v>131</v>
      </c>
      <c r="U149" s="3">
        <f>IFERROR(V149/$V149,0)</f>
        <v>1</v>
      </c>
      <c r="V149" s="4">
        <f>$B$145</f>
        <v>9530000000</v>
      </c>
      <c r="W149" s="3">
        <f>IFERROR(X149/$V149,0)</f>
        <v>1.1164742917103883</v>
      </c>
      <c r="X149" s="4">
        <f>$C$145</f>
        <v>10640000000</v>
      </c>
      <c r="Y149" s="3">
        <f>IFERROR(Z149/$V149,0)</f>
        <v>0.56138509968520467</v>
      </c>
      <c r="Z149" s="4">
        <f>$D$145</f>
        <v>5350000000</v>
      </c>
      <c r="AA149" s="3">
        <f>IFERROR(AB149/$V149,0)</f>
        <v>0.74816369359916057</v>
      </c>
      <c r="AB149" s="4">
        <f>$E$145</f>
        <v>7130000000</v>
      </c>
      <c r="AC149" s="3">
        <f>IFERROR(AD149/$V149,0)</f>
        <v>0.85519412381951732</v>
      </c>
      <c r="AD149" s="4">
        <f>$F$145</f>
        <v>8150000000</v>
      </c>
    </row>
    <row r="150" spans="1:30" ht="14">
      <c r="A150" t="s">
        <v>136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H150" t="s">
        <f>$A$146</f>
        <v>132</v>
      </c>
      <c r="I150" s="3">
        <f>IFERROR(J150/$J$167,0)</f>
        <v>0.42535698831674601</v>
      </c>
      <c r="J150" s="4">
        <f>$B$146</f>
        <v>9830000000</v>
      </c>
      <c r="K150" s="3">
        <f>IFERROR(L150/$L$167,0)</f>
        <v>0.43821555467824713</v>
      </c>
      <c r="L150" s="4">
        <f>$C$146</f>
        <v>11100000000</v>
      </c>
      <c r="M150" s="3">
        <f>IFERROR(N150/$N$167,0)</f>
        <v>0.1950558753809685</v>
      </c>
      <c r="N150" s="4">
        <f>$D$146</f>
        <v>5760000000</v>
      </c>
      <c r="O150" s="3">
        <f>IFERROR(P150/$P$167,0)</f>
        <v>0.19456177402323124</v>
      </c>
      <c r="P150" s="4">
        <f>$E$146</f>
        <v>7370000000</v>
      </c>
      <c r="Q150" s="3">
        <f>IFERROR(R150/$R$167,0)</f>
        <v>0.19976105137395458</v>
      </c>
      <c r="R150" s="4">
        <f>$F$146</f>
        <v>8359999999.999999</v>
      </c>
      <c r="T150" t="s">
        <f>$A$146</f>
        <v>132</v>
      </c>
      <c r="U150" s="3">
        <f>IFERROR(V150/$V150,0)</f>
        <v>1</v>
      </c>
      <c r="V150" s="4">
        <f>$B$146</f>
        <v>9830000000</v>
      </c>
      <c r="W150" s="3">
        <f>IFERROR(X150/$V150,0)</f>
        <v>1.1291963377416072</v>
      </c>
      <c r="X150" s="4">
        <f>$C$146</f>
        <v>11100000000</v>
      </c>
      <c r="Y150" s="3">
        <f>IFERROR(Z150/$V150,0)</f>
        <v>0.58596134282807733</v>
      </c>
      <c r="Z150" s="4">
        <f>$D$146</f>
        <v>5760000000</v>
      </c>
      <c r="AA150" s="3">
        <f>IFERROR(AB150/$V150,0)</f>
        <v>0.74974567650050861</v>
      </c>
      <c r="AB150" s="4">
        <f>$E$146</f>
        <v>7370000000</v>
      </c>
      <c r="AC150" s="3">
        <f>IFERROR(AD150/$V150,0)</f>
        <v>0.85045778229908431</v>
      </c>
      <c r="AD150" s="4">
        <f>$F$146</f>
        <v>8359999999.999999</v>
      </c>
    </row>
    <row r="151" spans="1:30" ht="14">
      <c r="A151" t="s">
        <v>137</v>
      </c>
      <c r="B151" s="4">
        <v>59370000000</v>
      </c>
      <c r="C151" s="4">
        <v>64660000000</v>
      </c>
      <c r="D151" s="4">
        <v>68430000000.000008</v>
      </c>
      <c r="E151" s="4">
        <v>65819999999.999992</v>
      </c>
      <c r="F151" s="4">
        <v>75840000000</v>
      </c>
      <c r="H151" t="s">
        <f>$A$147</f>
        <v>133</v>
      </c>
      <c r="I151" s="3">
        <f>IFERROR(J151/$J$167,0)</f>
        <v>0.012678494158372999</v>
      </c>
      <c r="J151" s="4">
        <f>$B$147</f>
        <v>293000000</v>
      </c>
      <c r="K151" s="3">
        <f>IFERROR(L151/$L$167,0)</f>
        <v>0.018199763126727202</v>
      </c>
      <c r="L151" s="4">
        <f>$C$147</f>
        <v>461000000</v>
      </c>
      <c r="M151" s="3">
        <f>IFERROR(N151/$N$167,0)</f>
        <v>0.014121232644768033</v>
      </c>
      <c r="N151" s="4">
        <f>$D$147</f>
        <v>417000000</v>
      </c>
      <c r="O151" s="3">
        <f>IFERROR(P151/$P$167,0)</f>
        <v>0.0062038014783526926</v>
      </c>
      <c r="P151" s="4">
        <f>$E$147</f>
        <v>235000000</v>
      </c>
      <c r="Q151" s="3">
        <f>IFERROR(R151/$R$167,0)</f>
        <v>0.005017921146953405</v>
      </c>
      <c r="R151" s="4">
        <f>$F$147</f>
        <v>210000000</v>
      </c>
      <c r="T151" t="s">
        <f>$A$147</f>
        <v>133</v>
      </c>
      <c r="U151" s="3">
        <f>IFERROR(V151/$V151,0)</f>
        <v>1</v>
      </c>
      <c r="V151" s="4">
        <f>$B$147</f>
        <v>293000000</v>
      </c>
      <c r="W151" s="3">
        <f>IFERROR(X151/$V151,0)</f>
        <v>1.5733788395904438</v>
      </c>
      <c r="X151" s="4">
        <f>$C$147</f>
        <v>461000000</v>
      </c>
      <c r="Y151" s="3">
        <f>IFERROR(Z151/$V151,0)</f>
        <v>1.4232081911262799</v>
      </c>
      <c r="Z151" s="4">
        <f>$D$147</f>
        <v>417000000</v>
      </c>
      <c r="AA151" s="3">
        <f>IFERROR(AB151/$V151,0)</f>
        <v>0.80204778156996592</v>
      </c>
      <c r="AB151" s="4">
        <f>$E$147</f>
        <v>235000000</v>
      </c>
      <c r="AC151" s="3">
        <f>IFERROR(AD151/$V151,0)</f>
        <v>0.71672354948805461</v>
      </c>
      <c r="AD151" s="4">
        <f>$F$147</f>
        <v>210000000</v>
      </c>
    </row>
    <row r="152" spans="1:30" ht="14">
      <c r="A152" t="s">
        <v>138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134</v>
      </c>
      <c r="I152" s="3">
        <f>IFERROR(J152/$J$167,0)</f>
        <v>0.4448290783210731</v>
      </c>
      <c r="J152" s="4">
        <f>$B$148</f>
        <v>10280000000</v>
      </c>
      <c r="K152" s="3">
        <f>IFERROR(L152/$L$167,0)</f>
        <v>0.47729964469009079</v>
      </c>
      <c r="L152" s="4">
        <f>$C$148</f>
        <v>12090000000</v>
      </c>
      <c r="M152" s="3">
        <f>IFERROR(N152/$N$167,0)</f>
        <v>0.57500846596681343</v>
      </c>
      <c r="N152" s="4">
        <f>$D$148</f>
        <v>16980000000</v>
      </c>
      <c r="O152" s="3">
        <f>IFERROR(P152/$P$167,0)</f>
        <v>0.2895987328405491</v>
      </c>
      <c r="P152" s="4">
        <f>$E$148</f>
        <v>10970000000</v>
      </c>
      <c r="Q152" s="3">
        <f>IFERROR(R152/$R$167,0)</f>
        <v>0.28984468339307051</v>
      </c>
      <c r="R152" s="4">
        <f>$F$148</f>
        <v>12130000000</v>
      </c>
      <c r="T152" t="s">
        <f>$A$148</f>
        <v>134</v>
      </c>
      <c r="U152" s="3">
        <f>IFERROR(V152/$V152,0)</f>
        <v>1</v>
      </c>
      <c r="V152" s="4">
        <f>$B$148</f>
        <v>10280000000</v>
      </c>
      <c r="W152" s="3">
        <f>IFERROR(X152/$V152,0)</f>
        <v>1.1760700389105059</v>
      </c>
      <c r="X152" s="4">
        <f>$C$148</f>
        <v>12090000000</v>
      </c>
      <c r="Y152" s="3">
        <f>IFERROR(Z152/$V152,0)</f>
        <v>1.6517509727626458</v>
      </c>
      <c r="Z152" s="4">
        <f>$D$148</f>
        <v>16980000000</v>
      </c>
      <c r="AA152" s="3">
        <f>IFERROR(AB152/$V152,0)</f>
        <v>1.0671206225680934</v>
      </c>
      <c r="AB152" s="4">
        <f>$E$148</f>
        <v>10970000000</v>
      </c>
      <c r="AC152" s="3">
        <f>IFERROR(AD152/$V152,0)</f>
        <v>1.1799610894941635</v>
      </c>
      <c r="AD152" s="4">
        <f>$F$148</f>
        <v>12130000000</v>
      </c>
    </row>
    <row r="153" spans="1:30" ht="14">
      <c r="A153" t="s">
        <v>139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135</v>
      </c>
      <c r="I153" s="3">
        <f>IFERROR(J153/$J$167,0)</f>
        <v>0.4448290783210731</v>
      </c>
      <c r="J153" s="4">
        <f>$B$149</f>
        <v>10280000000</v>
      </c>
      <c r="K153" s="3">
        <f>IFERROR(L153/$L$167,0)</f>
        <v>0.47729964469009079</v>
      </c>
      <c r="L153" s="4">
        <f>$C$149</f>
        <v>12090000000</v>
      </c>
      <c r="M153" s="3">
        <f>IFERROR(N153/$N$167,0)</f>
        <v>0.57500846596681343</v>
      </c>
      <c r="N153" s="4">
        <f>$D$149</f>
        <v>16980000000</v>
      </c>
      <c r="O153" s="3">
        <f>IFERROR(P153/$P$167,0)</f>
        <v>0.2895987328405491</v>
      </c>
      <c r="P153" s="4">
        <f>$E$149</f>
        <v>10970000000</v>
      </c>
      <c r="Q153" s="3">
        <f>IFERROR(R153/$R$167,0)</f>
        <v>0.28984468339307051</v>
      </c>
      <c r="R153" s="4">
        <f>$F$149</f>
        <v>12130000000</v>
      </c>
      <c r="T153" t="s">
        <f>$A$149</f>
        <v>135</v>
      </c>
      <c r="U153" s="3">
        <f>IFERROR(V153/$V153,0)</f>
        <v>1</v>
      </c>
      <c r="V153" s="4">
        <f>$B$149</f>
        <v>10280000000</v>
      </c>
      <c r="W153" s="3">
        <f>IFERROR(X153/$V153,0)</f>
        <v>1.1760700389105059</v>
      </c>
      <c r="X153" s="4">
        <f>$C$149</f>
        <v>12090000000</v>
      </c>
      <c r="Y153" s="3">
        <f>IFERROR(Z153/$V153,0)</f>
        <v>1.6517509727626458</v>
      </c>
      <c r="Z153" s="4">
        <f>$D$149</f>
        <v>16980000000</v>
      </c>
      <c r="AA153" s="3">
        <f>IFERROR(AB153/$V153,0)</f>
        <v>1.0671206225680934</v>
      </c>
      <c r="AB153" s="4">
        <f>$E$149</f>
        <v>10970000000</v>
      </c>
      <c r="AC153" s="3">
        <f>IFERROR(AD153/$V153,0)</f>
        <v>1.1799610894941635</v>
      </c>
      <c r="AD153" s="4">
        <f>$F$149</f>
        <v>12130000000</v>
      </c>
    </row>
    <row r="154" spans="1:30" ht="14">
      <c r="A154" t="s">
        <v>140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136</v>
      </c>
      <c r="I154" s="3">
        <f>IFERROR(J154/$J$167,0)</f>
        <v>0</v>
      </c>
      <c r="J154" s="4">
        <f>$B$150</f>
        <v>0</v>
      </c>
      <c r="K154" s="3">
        <f>IFERROR(L154/$L$167,0)</f>
        <v>0</v>
      </c>
      <c r="L154" s="4">
        <f>$C$150</f>
        <v>0</v>
      </c>
      <c r="M154" s="3">
        <f>IFERROR(N154/$N$167,0)</f>
        <v>0</v>
      </c>
      <c r="N154" s="4">
        <f>$D$150</f>
        <v>0</v>
      </c>
      <c r="O154" s="3">
        <f>IFERROR(P154/$P$167,0)</f>
        <v>0</v>
      </c>
      <c r="P154" s="4">
        <f>$E$150</f>
        <v>0</v>
      </c>
      <c r="Q154" s="3">
        <f>IFERROR(R154/$R$167,0)</f>
        <v>0</v>
      </c>
      <c r="R154" s="4">
        <f>$F$150</f>
        <v>0</v>
      </c>
      <c r="T154" t="s">
        <f>$A$150</f>
        <v>136</v>
      </c>
      <c r="U154" s="3">
        <f>IFERROR(V154/$V154,0)</f>
        <v>0</v>
      </c>
      <c r="V154" s="4">
        <f>$B$150</f>
        <v>0</v>
      </c>
      <c r="W154" s="3">
        <f>IFERROR(X154/$V154,0)</f>
        <v>0</v>
      </c>
      <c r="X154" s="4">
        <f>$C$150</f>
        <v>0</v>
      </c>
      <c r="Y154" s="3">
        <f>IFERROR(Z154/$V154,0)</f>
        <v>0</v>
      </c>
      <c r="Z154" s="4">
        <f>$D$150</f>
        <v>0</v>
      </c>
      <c r="AA154" s="3">
        <f>IFERROR(AB154/$V154,0)</f>
        <v>0</v>
      </c>
      <c r="AB154" s="4">
        <f>$E$150</f>
        <v>0</v>
      </c>
      <c r="AC154" s="3">
        <f>IFERROR(AD154/$V154,0)</f>
        <v>0</v>
      </c>
      <c r="AD154" s="4">
        <f>$F$150</f>
        <v>0</v>
      </c>
    </row>
    <row r="155" spans="1:30" ht="14">
      <c r="A155" t="s">
        <v>141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137</v>
      </c>
      <c r="I155" s="3">
        <f>IFERROR(J155/$J$167,0)</f>
        <v>2.5690177412375594</v>
      </c>
      <c r="J155" s="4">
        <f>$B$151</f>
        <v>59370000000</v>
      </c>
      <c r="K155" s="3">
        <f>IFERROR(L155/$L$167,0)</f>
        <v>2.5527043031977894</v>
      </c>
      <c r="L155" s="4">
        <f>$C$151</f>
        <v>64660000000</v>
      </c>
      <c r="M155" s="3">
        <f>IFERROR(N155/$N$167,0)</f>
        <v>2.3173044361666104</v>
      </c>
      <c r="N155" s="4">
        <f>$D$151</f>
        <v>68430000000.000008</v>
      </c>
      <c r="O155" s="3">
        <f>IFERROR(P155/$P$167,0)</f>
        <v>1.7375923970432945</v>
      </c>
      <c r="P155" s="4">
        <f>$E$151</f>
        <v>65819999999.999992</v>
      </c>
      <c r="Q155" s="3">
        <f>IFERROR(R155/$R$167,0)</f>
        <v>1.8121863799283153</v>
      </c>
      <c r="R155" s="4">
        <f>$F$151</f>
        <v>75840000000</v>
      </c>
      <c r="T155" t="s">
        <f>$A$151</f>
        <v>137</v>
      </c>
      <c r="U155" s="3">
        <f>IFERROR(V155/$V155,0)</f>
        <v>1</v>
      </c>
      <c r="V155" s="4">
        <f>$B$151</f>
        <v>59370000000</v>
      </c>
      <c r="W155" s="3">
        <f>IFERROR(X155/$V155,0)</f>
        <v>1.0891022401886474</v>
      </c>
      <c r="X155" s="4">
        <f>$C$151</f>
        <v>64660000000</v>
      </c>
      <c r="Y155" s="3">
        <f>IFERROR(Z155/$V155,0)</f>
        <v>1.152602324406266</v>
      </c>
      <c r="Z155" s="4">
        <f>$D$151</f>
        <v>68430000000.000008</v>
      </c>
      <c r="AA155" s="3">
        <f>IFERROR(AB155/$V155,0)</f>
        <v>1.1086407276402221</v>
      </c>
      <c r="AB155" s="4">
        <f>$E$151</f>
        <v>65819999999.999992</v>
      </c>
      <c r="AC155" s="3">
        <f>IFERROR(AD155/$V155,0)</f>
        <v>1.2774128347650329</v>
      </c>
      <c r="AD155" s="4">
        <f>$F$151</f>
        <v>75840000000</v>
      </c>
    </row>
    <row r="156" spans="1:30" ht="14">
      <c r="A156" t="s">
        <v>142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H156" t="s">
        <f>$A$153</f>
        <v>139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139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30" ht="14">
      <c r="A157" t="s">
        <v>143</v>
      </c>
      <c r="B157" s="4">
        <v>22570000000</v>
      </c>
      <c r="C157" s="4">
        <v>24340000000</v>
      </c>
      <c r="D157" s="4">
        <v>28240000000</v>
      </c>
      <c r="E157" s="4">
        <v>34140000000</v>
      </c>
      <c r="F157" s="4">
        <v>37010000000</v>
      </c>
      <c r="H157" t="s">
        <f>$A$154</f>
        <v>140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140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30" ht="14">
      <c r="A158" t="s">
        <v>144</v>
      </c>
      <c r="B158" s="4">
        <v>5000000</v>
      </c>
      <c r="C158" s="4">
        <v>5000000</v>
      </c>
      <c r="D158" s="4">
        <v>5000000</v>
      </c>
      <c r="E158" s="4">
        <v>5000000</v>
      </c>
      <c r="F158" s="4">
        <v>5000000</v>
      </c>
      <c r="H158" t="s">
        <f>$A$155</f>
        <v>141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</v>
      </c>
      <c r="R158" s="4">
        <f>$F$155</f>
        <v>0</v>
      </c>
      <c r="T158" t="s">
        <f>$A$155</f>
        <v>141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30" ht="14">
      <c r="A159" t="s">
        <v>145</v>
      </c>
      <c r="B159" s="4">
        <v>14140000000</v>
      </c>
      <c r="C159" s="4">
        <v>15460000000</v>
      </c>
      <c r="D159" s="4">
        <v>19020000000</v>
      </c>
      <c r="E159" s="4">
        <v>23840000000</v>
      </c>
      <c r="F159" s="4">
        <v>25200000000</v>
      </c>
      <c r="H159" t="s">
        <f>$A$156</f>
        <v>142</v>
      </c>
      <c r="I159" s="3">
        <f>IFERROR(J159/$J$167,0)</f>
        <v>0</v>
      </c>
      <c r="J159" s="4">
        <f>$B$156</f>
        <v>0</v>
      </c>
      <c r="K159" s="3">
        <f>IFERROR(L159/$L$167,0)</f>
        <v>0</v>
      </c>
      <c r="L159" s="4">
        <f>$C$156</f>
        <v>0</v>
      </c>
      <c r="M159" s="3">
        <f>IFERROR(N159/$N$167,0)</f>
        <v>0</v>
      </c>
      <c r="N159" s="4">
        <f>$D$156</f>
        <v>0</v>
      </c>
      <c r="O159" s="3">
        <f>IFERROR(P159/$P$167,0)</f>
        <v>0</v>
      </c>
      <c r="P159" s="4">
        <f>$E$156</f>
        <v>0</v>
      </c>
      <c r="Q159" s="3">
        <f>IFERROR(R159/$R$167,0)</f>
        <v>0</v>
      </c>
      <c r="R159" s="4">
        <f>$F$156</f>
        <v>0</v>
      </c>
      <c r="T159" t="s">
        <f>$A$156</f>
        <v>142</v>
      </c>
      <c r="U159" s="3">
        <f>IFERROR(V159/$V159,0)</f>
        <v>0</v>
      </c>
      <c r="V159" s="4">
        <f>$B$156</f>
        <v>0</v>
      </c>
      <c r="W159" s="3">
        <f>IFERROR(X159/$V159,0)</f>
        <v>0</v>
      </c>
      <c r="X159" s="4">
        <f>$C$156</f>
        <v>0</v>
      </c>
      <c r="Y159" s="3">
        <f>IFERROR(Z159/$V159,0)</f>
        <v>0</v>
      </c>
      <c r="Z159" s="4">
        <f>$D$156</f>
        <v>0</v>
      </c>
      <c r="AA159" s="3">
        <f>IFERROR(AB159/$V159,0)</f>
        <v>0</v>
      </c>
      <c r="AB159" s="4">
        <f>$E$156</f>
        <v>0</v>
      </c>
      <c r="AC159" s="3">
        <f>IFERROR(AD159/$V159,0)</f>
        <v>0</v>
      </c>
      <c r="AD159" s="4">
        <f>$F$156</f>
        <v>0</v>
      </c>
    </row>
    <row r="160" spans="1:30" ht="14">
      <c r="A160" t="s">
        <v>146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144</v>
      </c>
      <c r="I160" s="3">
        <f>IFERROR(J160/$J$167,0)</f>
        <v>0.00021635655560363478</v>
      </c>
      <c r="J160" s="4">
        <f>$B$158</f>
        <v>5000000</v>
      </c>
      <c r="K160" s="3">
        <f>IFERROR(L160/$L$167,0)</f>
        <v>0.00019739439399921041</v>
      </c>
      <c r="L160" s="4">
        <f>$C$158</f>
        <v>5000000</v>
      </c>
      <c r="M160" s="3">
        <f>IFERROR(N160/$N$167,0)</f>
        <v>0.00016931933626820184</v>
      </c>
      <c r="N160" s="4">
        <f>$D$158</f>
        <v>5000000</v>
      </c>
      <c r="O160" s="3">
        <f>IFERROR(P160/$P$167,0)</f>
        <v>0.00013199577613516366</v>
      </c>
      <c r="P160" s="4">
        <f>$E$158</f>
        <v>5000000</v>
      </c>
      <c r="Q160" s="3">
        <f>IFERROR(R160/$R$167,0)</f>
        <v>0.00011947431302270011</v>
      </c>
      <c r="R160" s="4">
        <f>$F$158</f>
        <v>5000000</v>
      </c>
      <c r="T160" t="s">
        <f>$A$158</f>
        <v>144</v>
      </c>
      <c r="U160" s="3">
        <f>IFERROR(V160/$V160,0)</f>
        <v>1</v>
      </c>
      <c r="V160" s="4">
        <f>$B$158</f>
        <v>5000000</v>
      </c>
      <c r="W160" s="3">
        <f>IFERROR(X160/$V160,0)</f>
        <v>1</v>
      </c>
      <c r="X160" s="4">
        <f>$C$158</f>
        <v>5000000</v>
      </c>
      <c r="Y160" s="3">
        <f>IFERROR(Z160/$V160,0)</f>
        <v>1</v>
      </c>
      <c r="Z160" s="4">
        <f>$D$158</f>
        <v>5000000</v>
      </c>
      <c r="AA160" s="3">
        <f>IFERROR(AB160/$V160,0)</f>
        <v>1</v>
      </c>
      <c r="AB160" s="4">
        <f>$E$158</f>
        <v>5000000</v>
      </c>
      <c r="AC160" s="3">
        <f>IFERROR(AD160/$V160,0)</f>
        <v>1</v>
      </c>
      <c r="AD160" s="4">
        <f>$F$158</f>
        <v>5000000</v>
      </c>
    </row>
    <row r="161" spans="1:30" ht="14">
      <c r="A161" t="s">
        <v>147</v>
      </c>
      <c r="B161" s="4">
        <v>-85000000</v>
      </c>
      <c r="C161" s="4">
        <v>-90000000</v>
      </c>
      <c r="D161" s="4">
        <v>-69000000</v>
      </c>
      <c r="E161" s="4">
        <v>-63000000</v>
      </c>
      <c r="F161" s="4">
        <v>-42000000</v>
      </c>
      <c r="H161" t="s">
        <f>$A$159</f>
        <v>145</v>
      </c>
      <c r="I161" s="3">
        <f>IFERROR(J161/$J$167,0)</f>
        <v>0.61185633924707916</v>
      </c>
      <c r="J161" s="4">
        <f>$B$159</f>
        <v>14140000000</v>
      </c>
      <c r="K161" s="3">
        <f>IFERROR(L161/$L$167,0)</f>
        <v>0.61034346624555857</v>
      </c>
      <c r="L161" s="4">
        <f>$C$159</f>
        <v>15460000000</v>
      </c>
      <c r="M161" s="3">
        <f>IFERROR(N161/$N$167,0)</f>
        <v>0.64409075516423975</v>
      </c>
      <c r="N161" s="4">
        <f>$D$159</f>
        <v>19020000000</v>
      </c>
      <c r="O161" s="3">
        <f>IFERROR(P161/$P$167,0)</f>
        <v>0.6293558606124604</v>
      </c>
      <c r="P161" s="4">
        <f>$E$159</f>
        <v>23840000000</v>
      </c>
      <c r="Q161" s="3">
        <f>IFERROR(R161/$R$167,0)</f>
        <v>0.60215053763440862</v>
      </c>
      <c r="R161" s="4">
        <f>$F$159</f>
        <v>25200000000</v>
      </c>
      <c r="T161" t="s">
        <f>$A$159</f>
        <v>145</v>
      </c>
      <c r="U161" s="3">
        <f>IFERROR(V161/$V161,0)</f>
        <v>1</v>
      </c>
      <c r="V161" s="4">
        <f>$B$159</f>
        <v>14140000000</v>
      </c>
      <c r="W161" s="3">
        <f>IFERROR(X161/$V161,0)</f>
        <v>1.0933521923620932</v>
      </c>
      <c r="X161" s="4">
        <f>$C$159</f>
        <v>15460000000</v>
      </c>
      <c r="Y161" s="3">
        <f>IFERROR(Z161/$V161,0)</f>
        <v>1.345120226308345</v>
      </c>
      <c r="Z161" s="4">
        <f>$D$159</f>
        <v>19020000000</v>
      </c>
      <c r="AA161" s="3">
        <f>IFERROR(AB161/$V161,0)</f>
        <v>1.685997171145686</v>
      </c>
      <c r="AB161" s="4">
        <f>$E$159</f>
        <v>23840000000</v>
      </c>
      <c r="AC161" s="3">
        <f>IFERROR(AD161/$V161,0)</f>
        <v>1.7821782178217822</v>
      </c>
      <c r="AD161" s="4">
        <f>$F$159</f>
        <v>25200000000</v>
      </c>
    </row>
    <row r="162" spans="1:30" ht="14">
      <c r="A162" t="s">
        <v>148</v>
      </c>
      <c r="B162" s="4">
        <v>174000000</v>
      </c>
      <c r="C162" s="4">
        <v>225000000</v>
      </c>
      <c r="D162" s="4">
        <v>316000000</v>
      </c>
      <c r="E162" s="4">
        <v>-7000000</v>
      </c>
      <c r="F162" s="4">
        <v>11000000</v>
      </c>
      <c r="H162" t="s">
        <f>$A$162</f>
        <v>148</v>
      </c>
      <c r="I162" s="3">
        <f>IFERROR(J162/$J$167,0)</f>
        <v>0.0075292081350064903</v>
      </c>
      <c r="J162" s="4">
        <f>$B$162</f>
        <v>174000000</v>
      </c>
      <c r="K162" s="3">
        <f>IFERROR(L162/$L$167,0)</f>
        <v>0.0088827477299644689</v>
      </c>
      <c r="L162" s="4">
        <f>$C$162</f>
        <v>225000000</v>
      </c>
      <c r="M162" s="3">
        <f>IFERROR(N162/$N$167,0)</f>
        <v>0.010700982052150355</v>
      </c>
      <c r="N162" s="4">
        <f>$D$162</f>
        <v>316000000</v>
      </c>
      <c r="O162" s="3">
        <f>IFERROR(P162/$P$167,0)</f>
        <v>-0.00018479408658922915</v>
      </c>
      <c r="P162" s="4">
        <f>$E$162</f>
        <v>-7000000</v>
      </c>
      <c r="Q162" s="3">
        <f>IFERROR(R162/$R$167,0)</f>
        <v>0.00026284348864994024</v>
      </c>
      <c r="R162" s="4">
        <f>$F$162</f>
        <v>11000000</v>
      </c>
      <c r="T162" t="s">
        <f>$A$162</f>
        <v>148</v>
      </c>
      <c r="U162" s="3">
        <f>IFERROR(V162/$V162,0)</f>
        <v>1</v>
      </c>
      <c r="V162" s="4">
        <f>$B$162</f>
        <v>174000000</v>
      </c>
      <c r="W162" s="3">
        <f>IFERROR(X162/$V162,0)</f>
        <v>1.2931034482758621</v>
      </c>
      <c r="X162" s="4">
        <f>$C$162</f>
        <v>225000000</v>
      </c>
      <c r="Y162" s="3">
        <f>IFERROR(Z162/$V162,0)</f>
        <v>1.8160919540229885</v>
      </c>
      <c r="Z162" s="4">
        <f>$D$162</f>
        <v>316000000</v>
      </c>
      <c r="AA162" s="3">
        <f>IFERROR(AB162/$V162,0)</f>
        <v>-0.040229885057471264</v>
      </c>
      <c r="AB162" s="4">
        <f>$E$162</f>
        <v>-7000000</v>
      </c>
      <c r="AC162" s="3">
        <f>IFERROR(AD162/$V162,0)</f>
        <v>0.063218390804597707</v>
      </c>
      <c r="AD162" s="4">
        <f>$F$162</f>
        <v>11000000</v>
      </c>
    </row>
    <row r="163" spans="1:30" ht="14">
      <c r="A163" t="s">
        <v>149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149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149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30" ht="14">
      <c r="A164" t="s">
        <v>150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151</v>
      </c>
      <c r="I164" s="3">
        <f>IFERROR(J164/$J$167,0)</f>
        <v>0</v>
      </c>
      <c r="J164" s="4">
        <f>$B$165</f>
        <v>0</v>
      </c>
      <c r="K164" s="3">
        <f>IFERROR(L164/$L$167,0)</f>
        <v>0</v>
      </c>
      <c r="L164" s="4">
        <f>$C$165</f>
        <v>0</v>
      </c>
      <c r="M164" s="3">
        <f>IFERROR(N164/$N$167,0)</f>
        <v>0</v>
      </c>
      <c r="N164" s="4">
        <f>$D$165</f>
        <v>0</v>
      </c>
      <c r="O164" s="3">
        <f>IFERROR(P164/$P$167,0)</f>
        <v>0</v>
      </c>
      <c r="P164" s="4">
        <f>$E$165</f>
        <v>0</v>
      </c>
      <c r="Q164" s="3">
        <f>IFERROR(R164/$R$167,0)</f>
        <v>0</v>
      </c>
      <c r="R164" s="4">
        <f>$F$165</f>
        <v>0</v>
      </c>
      <c r="T164" t="s">
        <f>$A$165</f>
        <v>151</v>
      </c>
      <c r="U164" s="3">
        <f>IFERROR(V164/$V164,0)</f>
        <v>0</v>
      </c>
      <c r="V164" s="4">
        <f>$B$165</f>
        <v>0</v>
      </c>
      <c r="W164" s="3">
        <f>IFERROR(X164/$V164,0)</f>
        <v>0</v>
      </c>
      <c r="X164" s="4">
        <f>$C$165</f>
        <v>0</v>
      </c>
      <c r="Y164" s="3">
        <f>IFERROR(Z164/$V164,0)</f>
        <v>0</v>
      </c>
      <c r="Z164" s="4">
        <f>$D$165</f>
        <v>0</v>
      </c>
      <c r="AA164" s="3">
        <f>IFERROR(AB164/$V164,0)</f>
        <v>0</v>
      </c>
      <c r="AB164" s="4">
        <f>$E$165</f>
        <v>0</v>
      </c>
      <c r="AC164" s="3">
        <f>IFERROR(AD164/$V164,0)</f>
        <v>0</v>
      </c>
      <c r="AD164" s="4">
        <f>$F$165</f>
        <v>0</v>
      </c>
    </row>
    <row r="165" spans="1:30" ht="14">
      <c r="A165" t="s">
        <v>151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H165" t="s">
        <f>$A$167</f>
        <v>154</v>
      </c>
      <c r="I165" s="3">
        <f>IFERROR(J165/$J$167,0)</f>
        <v>0</v>
      </c>
      <c r="J165" s="4">
        <f>$B$167</f>
        <v>0</v>
      </c>
      <c r="K165" s="3">
        <f>IFERROR(L165/$L$167,0)</f>
        <v>0</v>
      </c>
      <c r="L165" s="4">
        <f>$C$167</f>
        <v>0</v>
      </c>
      <c r="M165" s="3">
        <f>IFERROR(N165/$N$167,0)</f>
        <v>0</v>
      </c>
      <c r="N165" s="4">
        <f>$D$167</f>
        <v>0</v>
      </c>
      <c r="O165" s="3">
        <f>IFERROR(P165/$P$167,0)</f>
        <v>0</v>
      </c>
      <c r="P165" s="4">
        <f>$E$167</f>
        <v>0</v>
      </c>
      <c r="Q165" s="3">
        <f>IFERROR(R165/$R$167,0)</f>
        <v>0</v>
      </c>
      <c r="R165" s="4">
        <f>$F$167</f>
        <v>0</v>
      </c>
      <c r="T165" t="s">
        <f>$A$167</f>
        <v>154</v>
      </c>
      <c r="U165" s="3">
        <f>IFERROR(V165/$V165,0)</f>
        <v>0</v>
      </c>
      <c r="V165" s="4">
        <f>$B$167</f>
        <v>0</v>
      </c>
      <c r="W165" s="3">
        <f>IFERROR(X165/$V165,0)</f>
        <v>0</v>
      </c>
      <c r="X165" s="4">
        <f>$C$167</f>
        <v>0</v>
      </c>
      <c r="Y165" s="3">
        <f>IFERROR(Z165/$V165,0)</f>
        <v>0</v>
      </c>
      <c r="Z165" s="4">
        <f>$D$167</f>
        <v>0</v>
      </c>
      <c r="AA165" s="3">
        <f>IFERROR(AB165/$V165,0)</f>
        <v>0</v>
      </c>
      <c r="AB165" s="4">
        <f>$E$167</f>
        <v>0</v>
      </c>
      <c r="AC165" s="3">
        <f>IFERROR(AD165/$V165,0)</f>
        <v>0</v>
      </c>
      <c r="AD165" s="4">
        <f>$F$167</f>
        <v>0</v>
      </c>
    </row>
    <row r="166" spans="1:30" ht="14">
      <c r="A166" t="s">
        <v>152</v>
      </c>
      <c r="B166" s="4">
        <v>22570000000</v>
      </c>
      <c r="C166" s="4">
        <v>24340000000</v>
      </c>
      <c r="D166" s="4">
        <v>28240000000</v>
      </c>
      <c r="E166" s="4">
        <v>34140000000</v>
      </c>
      <c r="F166" s="4">
        <v>37010000000</v>
      </c>
      <c r="H166" t="s">
        <f>$A$168</f>
        <v>153</v>
      </c>
      <c r="I166" s="3">
        <f>IFERROR(J166/$J$167,0)</f>
        <v>0.023279965382951105</v>
      </c>
      <c r="J166" s="4">
        <f>$B$168</f>
        <v>538000000</v>
      </c>
      <c r="K166" s="3">
        <f>IFERROR(L166/$L$167,0)</f>
        <v>0.039084090011843667</v>
      </c>
      <c r="L166" s="4">
        <f>$C$168</f>
        <v>990000000</v>
      </c>
      <c r="M166" s="3">
        <f>IFERROR(N166/$N$167,0)</f>
        <v>0.044023027429732478</v>
      </c>
      <c r="N166" s="4">
        <f>$D$168</f>
        <v>1300000000</v>
      </c>
      <c r="O166" s="3">
        <f>IFERROR(P166/$P$167,0)</f>
        <v>0.098732840549102432</v>
      </c>
      <c r="P166" s="4">
        <f>$E$168</f>
        <v>3740000000</v>
      </c>
      <c r="Q166" s="3">
        <f>IFERROR(R166/$R$167,0)</f>
        <v>0.11565113500597371</v>
      </c>
      <c r="R166" s="4">
        <f>$F$168</f>
        <v>4840000000</v>
      </c>
      <c r="T166" t="s">
        <f>$A$168</f>
        <v>153</v>
      </c>
      <c r="U166" s="3">
        <f>IFERROR(V166/$V166,0)</f>
        <v>1</v>
      </c>
      <c r="V166" s="4">
        <f>$B$168</f>
        <v>538000000</v>
      </c>
      <c r="W166" s="3">
        <f>IFERROR(X166/$V166,0)</f>
        <v>1.8401486988847584</v>
      </c>
      <c r="X166" s="4">
        <f>$C$168</f>
        <v>990000000</v>
      </c>
      <c r="Y166" s="3">
        <f>IFERROR(Z166/$V166,0)</f>
        <v>2.4163568773234201</v>
      </c>
      <c r="Z166" s="4">
        <f>$D$168</f>
        <v>1300000000</v>
      </c>
      <c r="AA166" s="3">
        <f>IFERROR(AB166/$V166,0)</f>
        <v>6.951672862453532</v>
      </c>
      <c r="AB166" s="4">
        <f>$E$168</f>
        <v>3740000000</v>
      </c>
      <c r="AC166" s="3">
        <f>IFERROR(AD166/$V166,0)</f>
        <v>8.996282527881041</v>
      </c>
      <c r="AD166" s="4">
        <f>$F$168</f>
        <v>4840000000</v>
      </c>
    </row>
    <row r="167" spans="1:30" ht="14">
      <c r="A167" t="s">
        <v>154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H167" t="s">
        <f>$A$169</f>
        <v>155</v>
      </c>
      <c r="I167" s="3">
        <f>IFERROR(J167/$J$167,0)</f>
        <v>1</v>
      </c>
      <c r="J167" s="4">
        <f>$B$169</f>
        <v>23110000000</v>
      </c>
      <c r="K167" s="3">
        <f>IFERROR(L167/$L$167,0)</f>
        <v>1</v>
      </c>
      <c r="L167" s="4">
        <f>$C$169</f>
        <v>25330000000</v>
      </c>
      <c r="M167" s="3">
        <f>IFERROR(N167/$N$167,0)</f>
        <v>1</v>
      </c>
      <c r="N167" s="4">
        <f>$D$169</f>
        <v>29530000000</v>
      </c>
      <c r="O167" s="3">
        <f>IFERROR(P167/$P$167,0)</f>
        <v>1</v>
      </c>
      <c r="P167" s="4">
        <f>$E$169</f>
        <v>37880000000</v>
      </c>
      <c r="Q167" s="3">
        <f>IFERROR(R167/$R$167,0)</f>
        <v>1</v>
      </c>
      <c r="R167" s="4">
        <f>$F$169</f>
        <v>41850000000</v>
      </c>
      <c r="T167" t="s">
        <f>$A$169</f>
        <v>155</v>
      </c>
      <c r="U167" s="3">
        <f>IFERROR(V167/$V167,0)</f>
        <v>1</v>
      </c>
      <c r="V167" s="4">
        <f>$B$169</f>
        <v>23110000000</v>
      </c>
      <c r="W167" s="3">
        <f>IFERROR(X167/$V167,0)</f>
        <v>1.0960623106880139</v>
      </c>
      <c r="X167" s="4">
        <f>$C$169</f>
        <v>25330000000</v>
      </c>
      <c r="Y167" s="3">
        <f>IFERROR(Z167/$V167,0)</f>
        <v>1.2778018173950672</v>
      </c>
      <c r="Z167" s="4">
        <f>$D$169</f>
        <v>29530000000</v>
      </c>
      <c r="AA167" s="3">
        <f>IFERROR(AB167/$V167,0)</f>
        <v>1.6391172652531372</v>
      </c>
      <c r="AB167" s="4">
        <f>$E$169</f>
        <v>37880000000</v>
      </c>
      <c r="AC167" s="3">
        <f>IFERROR(AD167/$V167,0)</f>
        <v>1.8109043704024232</v>
      </c>
      <c r="AD167" s="4">
        <f>$F$169</f>
        <v>41850000000</v>
      </c>
    </row>
    <row r="168" spans="1:30" ht="14">
      <c r="A168" t="s">
        <v>153</v>
      </c>
      <c r="B168" s="4">
        <v>538000000</v>
      </c>
      <c r="C168" s="4">
        <v>990000000</v>
      </c>
      <c r="D168" s="4">
        <v>1300000000</v>
      </c>
      <c r="E168" s="4">
        <v>3740000000</v>
      </c>
      <c r="F168" s="4">
        <v>4840000000</v>
      </c>
    </row>
    <row r="169" spans="1:30" ht="14">
      <c r="A169" t="s">
        <v>155</v>
      </c>
      <c r="B169" s="4">
        <v>23110000000</v>
      </c>
      <c r="C169" s="4">
        <v>25330000000</v>
      </c>
      <c r="D169" s="4">
        <v>29530000000</v>
      </c>
      <c r="E169" s="4">
        <v>37880000000</v>
      </c>
      <c r="F169" s="4">
        <v>41850000000</v>
      </c>
    </row>
    <row r="170" spans="1:30" ht="14">
      <c r="A170" t="s">
        <v>156</v>
      </c>
      <c r="B170" s="4">
        <v>82480000000</v>
      </c>
      <c r="C170" s="4">
        <v>89990000000</v>
      </c>
      <c r="D170" s="4">
        <v>97960000000</v>
      </c>
      <c r="E170" s="4">
        <v>103700000000</v>
      </c>
      <c r="F170" s="4">
        <v>117690000000</v>
      </c>
    </row>
    <row r="171" spans="1:30" ht="13.23529411764706"/>
    <row r="172" spans="1:30" ht="13.23529411764706"/>
    <row r="176" spans="1:30" ht="13.23529411764706">
      <c r="A176" t="s">
        <v>157</v>
      </c>
      <c r="B176">
        <v>2015</v>
      </c>
      <c r="C176">
        <v>2016</v>
      </c>
      <c r="D176">
        <v>2017</v>
      </c>
      <c r="E176">
        <v>2018</v>
      </c>
      <c r="F176">
        <v>2019</v>
      </c>
    </row>
    <row r="177" spans="1:30" ht="14">
      <c r="A177" t="s">
        <v>160</v>
      </c>
      <c r="B177" s="4">
        <v>2760000000</v>
      </c>
      <c r="C177" s="4">
        <v>3010000000</v>
      </c>
      <c r="D177" s="4">
        <v>5320000000</v>
      </c>
      <c r="E177" s="4">
        <v>5780000000</v>
      </c>
      <c r="F177" s="4">
        <v>3390000000</v>
      </c>
      <c r="H177" s="2" t="s">
        <v>158</v>
      </c>
      <c r="I177" s="9">
        <v>2015</v>
      </c>
      <c r="J177" s="9">
        <f>$B$90</f>
        <v>2015</v>
      </c>
      <c r="K177" s="9">
        <v>2016</v>
      </c>
      <c r="L177" s="9">
        <f>$C$90</f>
        <v>2016</v>
      </c>
      <c r="M177" s="9">
        <v>2017</v>
      </c>
      <c r="N177" s="9">
        <f>$D$90</f>
        <v>2017</v>
      </c>
      <c r="O177" s="9">
        <v>2018</v>
      </c>
      <c r="P177" s="9">
        <f>$E$90</f>
        <v>2018</v>
      </c>
      <c r="Q177" s="9">
        <v>2019</v>
      </c>
      <c r="R177" s="9">
        <f>$F$90</f>
        <v>2019</v>
      </c>
      <c r="T177" s="2" t="s">
        <v>159</v>
      </c>
      <c r="U177" s="9">
        <v>2015</v>
      </c>
      <c r="V177" s="9">
        <f>$B$90</f>
        <v>2015</v>
      </c>
      <c r="W177" s="9">
        <v>2016</v>
      </c>
      <c r="X177" s="9">
        <f>$C$90</f>
        <v>2016</v>
      </c>
      <c r="Y177" s="9">
        <v>2017</v>
      </c>
      <c r="Z177" s="9">
        <f>$D$90</f>
        <v>2017</v>
      </c>
      <c r="AA177" s="9">
        <v>2018</v>
      </c>
      <c r="AB177" s="9">
        <f>$E$90</f>
        <v>2018</v>
      </c>
      <c r="AC177" s="9">
        <v>2019</v>
      </c>
      <c r="AD177" s="9">
        <f>$F$90</f>
        <v>2019</v>
      </c>
    </row>
    <row r="178" spans="1:30" ht="14">
      <c r="A178" t="s">
        <v>54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H178" t="s">
        <f>A27</f>
        <v>14</v>
      </c>
      <c r="I178" s="3">
        <f>IFERROR(J178/$J$178,0)</f>
        <v>1</v>
      </c>
      <c r="J178" s="4">
        <f>B27</f>
        <v>16090000000</v>
      </c>
      <c r="K178" s="3">
        <f>IFERROR(L178/$L$178,0)</f>
        <v>1</v>
      </c>
      <c r="L178" s="4">
        <f>C27</f>
        <v>15300000000</v>
      </c>
      <c r="M178" s="3">
        <f>IFERROR(N178/$N$178,0)</f>
        <v>1</v>
      </c>
      <c r="N178" s="4">
        <f>D27</f>
        <v>16340000000</v>
      </c>
      <c r="O178" s="3">
        <f>IFERROR(P178/$P$178,0)</f>
        <v>1</v>
      </c>
      <c r="P178" s="4">
        <f>E27</f>
        <v>16300000000</v>
      </c>
      <c r="Q178" s="3">
        <f>IFERROR(R178/$R$178,0)</f>
        <v>1</v>
      </c>
      <c r="R178" s="4">
        <f>F27</f>
        <v>17490000000</v>
      </c>
      <c r="T178" t="s">
        <f>A27</f>
        <v>14</v>
      </c>
      <c r="U178" s="3">
        <f>IFERROR(V178/$V178,0)</f>
        <v>1</v>
      </c>
      <c r="V178" s="4">
        <f>B27</f>
        <v>16090000000</v>
      </c>
      <c r="W178" s="3">
        <f>IFERROR(X178/$V178,0)</f>
        <v>0.95090118085767561</v>
      </c>
      <c r="X178" s="4">
        <f>C27</f>
        <v>15300000000</v>
      </c>
      <c r="Y178" s="3">
        <f>IFERROR(Z178/$V178,0)</f>
        <v>1.0155376009944064</v>
      </c>
      <c r="Z178" s="4">
        <f>D27</f>
        <v>16340000000</v>
      </c>
      <c r="AA178" s="3">
        <f>IFERROR(AB178/$V178,0)</f>
        <v>1.0130515848353014</v>
      </c>
      <c r="AB178" s="4">
        <f>E27</f>
        <v>16300000000</v>
      </c>
      <c r="AC178" s="3">
        <f>IFERROR(AD178/$V178,0)</f>
        <v>1.0870105655686761</v>
      </c>
      <c r="AD178" s="4">
        <f>F27</f>
        <v>17490000000</v>
      </c>
    </row>
    <row r="179" spans="1:30" ht="14">
      <c r="A179" t="s">
        <v>161</v>
      </c>
      <c r="B179" s="4">
        <v>3200000000</v>
      </c>
      <c r="C179" s="4">
        <v>3380000000</v>
      </c>
      <c r="D179" s="4">
        <v>2640000000</v>
      </c>
      <c r="E179" s="4">
        <v>4150000000.0000005</v>
      </c>
      <c r="F179" s="4">
        <v>4480000000</v>
      </c>
      <c r="H179" t="s">
        <f>A178</f>
        <v>54</v>
      </c>
      <c r="I179" s="3">
        <f>IFERROR(J179/$J$178,0)</f>
        <v>0</v>
      </c>
      <c r="J179" s="4">
        <f>B178</f>
        <v>0</v>
      </c>
      <c r="K179" s="3">
        <f>IFERROR(L179/$L$178,0)</f>
        <v>0</v>
      </c>
      <c r="L179" s="4">
        <f>C178</f>
        <v>0</v>
      </c>
      <c r="M179" s="3">
        <f>IFERROR(N179/$N$178,0)</f>
        <v>0</v>
      </c>
      <c r="N179" s="4">
        <f>D178</f>
        <v>0</v>
      </c>
      <c r="O179" s="3">
        <f>IFERROR(P179/$P$178,0)</f>
        <v>0</v>
      </c>
      <c r="P179" s="4">
        <f>E178</f>
        <v>0</v>
      </c>
      <c r="Q179" s="3">
        <f>IFERROR(R179/$R$178,0)</f>
        <v>4.1741643778916612e-12</v>
      </c>
      <c r="R179" s="4">
        <f>F28</f>
        <v>0.073006134969325148</v>
      </c>
      <c r="T179" t="s">
        <f>A178</f>
        <v>54</v>
      </c>
      <c r="U179" s="3">
        <f>IFERROR(V179/$V179,0)</f>
        <v>0</v>
      </c>
      <c r="V179" s="4">
        <f>B178</f>
        <v>0</v>
      </c>
      <c r="W179" s="3">
        <f>IFERROR(X179/$V179,0)</f>
        <v>0</v>
      </c>
      <c r="X179" s="4">
        <f>C178</f>
        <v>0</v>
      </c>
      <c r="Y179" s="3">
        <f>IFERROR(Z179/$V179,0)</f>
        <v>0</v>
      </c>
      <c r="Z179" s="4">
        <f>D178</f>
        <v>0</v>
      </c>
      <c r="AA179" s="3">
        <f>IFERROR(AB179/$V179,0)</f>
        <v>0</v>
      </c>
      <c r="AB179" s="4">
        <f>E178</f>
        <v>0</v>
      </c>
      <c r="AC179" s="3">
        <f>IFERROR(AD179/$V179,0)</f>
        <v>0</v>
      </c>
      <c r="AD179" s="4">
        <f>F28</f>
        <v>0.073006134969325148</v>
      </c>
    </row>
    <row r="180" spans="1:30" ht="14">
      <c r="A180" t="s">
        <v>162</v>
      </c>
      <c r="B180" s="4">
        <v>3190000000</v>
      </c>
      <c r="C180" s="4">
        <v>3340000000</v>
      </c>
      <c r="D180" s="4">
        <v>2600000000</v>
      </c>
      <c r="E180" s="4">
        <v>4130000000</v>
      </c>
      <c r="F180" s="4">
        <v>4460000000</v>
      </c>
      <c r="H180" t="s">
        <f>A179</f>
        <v>161</v>
      </c>
      <c r="I180" s="3">
        <f>IFERROR(J180/$J$178,0)</f>
        <v>0.19888129272840274</v>
      </c>
      <c r="J180" s="4">
        <f>B179</f>
        <v>3200000000</v>
      </c>
      <c r="K180" s="3">
        <f>IFERROR(L180/$L$178,0)</f>
        <v>0.22091503267973855</v>
      </c>
      <c r="L180" s="4">
        <f>C179</f>
        <v>3380000000</v>
      </c>
      <c r="M180" s="3">
        <f>IFERROR(N180/$N$178,0)</f>
        <v>0.16156670746634028</v>
      </c>
      <c r="N180" s="4">
        <f>D179</f>
        <v>2640000000</v>
      </c>
      <c r="O180" s="3">
        <f>IFERROR(P180/$P$178,0)</f>
        <v>0.25460122699386506</v>
      </c>
      <c r="P180" s="4">
        <f>E179</f>
        <v>4150000000.0000005</v>
      </c>
      <c r="Q180" s="3">
        <f>IFERROR(R180/$R$178,0)</f>
        <v>0.6986849628359062</v>
      </c>
      <c r="R180" s="4">
        <f>F29</f>
        <v>12220000000</v>
      </c>
      <c r="T180" t="s">
        <f>A179</f>
        <v>161</v>
      </c>
      <c r="U180" s="3">
        <f>IFERROR(V180/$V180,0)</f>
        <v>1</v>
      </c>
      <c r="V180" s="4">
        <f>B179</f>
        <v>3200000000</v>
      </c>
      <c r="W180" s="3">
        <f>IFERROR(X180/$V180,0)</f>
        <v>1.0562499999999999</v>
      </c>
      <c r="X180" s="4">
        <f>C179</f>
        <v>3380000000</v>
      </c>
      <c r="Y180" s="3">
        <f>IFERROR(Z180/$V180,0)</f>
        <v>0.82499999999999996</v>
      </c>
      <c r="Z180" s="4">
        <f>D179</f>
        <v>2640000000</v>
      </c>
      <c r="AA180" s="3">
        <f>IFERROR(AB180/$V180,0)</f>
        <v>1.2968750000000002</v>
      </c>
      <c r="AB180" s="4">
        <f>E179</f>
        <v>4150000000.0000005</v>
      </c>
      <c r="AC180" s="3">
        <f>IFERROR(AD180/$V180,0)</f>
        <v>3.8187500000000001</v>
      </c>
      <c r="AD180" s="4">
        <f>F29</f>
        <v>12220000000</v>
      </c>
    </row>
    <row r="181" spans="1:30" ht="14">
      <c r="A181" t="s">
        <v>163</v>
      </c>
      <c r="B181" s="4">
        <v>17000000</v>
      </c>
      <c r="C181" s="4">
        <v>35000000</v>
      </c>
      <c r="D181" s="4">
        <v>35000000</v>
      </c>
      <c r="E181" s="4">
        <v>19000000</v>
      </c>
      <c r="F181" s="4">
        <v>18000000</v>
      </c>
      <c r="H181" t="s">
        <f>A180</f>
        <v>162</v>
      </c>
      <c r="I181" s="3">
        <f>IFERROR(J181/$J$178,0)</f>
        <v>0.19825978868862648</v>
      </c>
      <c r="J181" s="4">
        <f>B180</f>
        <v>3190000000</v>
      </c>
      <c r="K181" s="3">
        <f>IFERROR(L181/$L$178,0)</f>
        <v>0.21830065359477124</v>
      </c>
      <c r="L181" s="4">
        <f>C180</f>
        <v>3340000000</v>
      </c>
      <c r="M181" s="3">
        <f>IFERROR(N181/$N$178,0)</f>
        <v>0.15911872705018359</v>
      </c>
      <c r="N181" s="4">
        <f>D180</f>
        <v>2600000000</v>
      </c>
      <c r="O181" s="3">
        <f>IFERROR(P181/$P$178,0)</f>
        <v>0.25337423312883434</v>
      </c>
      <c r="P181" s="4">
        <f>E180</f>
        <v>4130000000</v>
      </c>
      <c r="Q181" s="3">
        <f>IFERROR(R181/$R$178,0)</f>
        <v>0.44253859348198971</v>
      </c>
      <c r="R181" s="4">
        <f>F30</f>
        <v>7740000000</v>
      </c>
      <c r="T181" t="s">
        <f>A180</f>
        <v>162</v>
      </c>
      <c r="U181" s="3">
        <f>IFERROR(V181/$V181,0)</f>
        <v>1</v>
      </c>
      <c r="V181" s="4">
        <f>B180</f>
        <v>3190000000</v>
      </c>
      <c r="W181" s="3">
        <f>IFERROR(X181/$V181,0)</f>
        <v>1.0470219435736676</v>
      </c>
      <c r="X181" s="4">
        <f>C180</f>
        <v>3340000000</v>
      </c>
      <c r="Y181" s="3">
        <f>IFERROR(Z181/$V181,0)</f>
        <v>0.8150470219435737</v>
      </c>
      <c r="Z181" s="4">
        <f>D180</f>
        <v>2600000000</v>
      </c>
      <c r="AA181" s="3">
        <f>IFERROR(AB181/$V181,0)</f>
        <v>1.2946708463949843</v>
      </c>
      <c r="AB181" s="4">
        <f>E180</f>
        <v>4130000000</v>
      </c>
      <c r="AC181" s="3">
        <f>IFERROR(AD181/$V181,0)</f>
        <v>2.4263322884012539</v>
      </c>
      <c r="AD181" s="4">
        <f>F30</f>
        <v>7740000000</v>
      </c>
    </row>
    <row r="182" spans="1:30" ht="14">
      <c r="A182" t="s">
        <v>164</v>
      </c>
      <c r="B182" s="4">
        <v>1160000000</v>
      </c>
      <c r="C182" s="4">
        <v>1230000000</v>
      </c>
      <c r="D182" s="4">
        <v>-882000000</v>
      </c>
      <c r="E182" s="4">
        <v>1460000000</v>
      </c>
      <c r="F182" s="4">
        <v>258000000</v>
      </c>
      <c r="H182" t="s">
        <f>A181</f>
        <v>163</v>
      </c>
      <c r="I182" s="3">
        <f>IFERROR(J182/$J$178,0)</f>
        <v>0.0010565568676196395</v>
      </c>
      <c r="J182" s="4">
        <f>B181</f>
        <v>17000000</v>
      </c>
      <c r="K182" s="3">
        <f>IFERROR(L182/$L$178,0)</f>
        <v>0.0022875816993464053</v>
      </c>
      <c r="L182" s="4">
        <f>C181</f>
        <v>35000000</v>
      </c>
      <c r="M182" s="3">
        <f>IFERROR(N182/$N$178,0)</f>
        <v>0.0021419828641370867</v>
      </c>
      <c r="N182" s="4">
        <f>D181</f>
        <v>35000000</v>
      </c>
      <c r="O182" s="3">
        <f>IFERROR(P182/$P$178,0)</f>
        <v>0.001165644171779141</v>
      </c>
      <c r="P182" s="4">
        <f>E181</f>
        <v>19000000</v>
      </c>
      <c r="Q182" s="3">
        <f>IFERROR(R182/$R$178,0)</f>
        <v>0.25614636935391655</v>
      </c>
      <c r="R182" s="4">
        <f>F31</f>
        <v>4480000000</v>
      </c>
      <c r="T182" t="s">
        <f>A181</f>
        <v>163</v>
      </c>
      <c r="U182" s="3">
        <f>IFERROR(V182/$V182,0)</f>
        <v>1</v>
      </c>
      <c r="V182" s="4">
        <f>B181</f>
        <v>17000000</v>
      </c>
      <c r="W182" s="3">
        <f>IFERROR(X182/$V182,0)</f>
        <v>2.0588235294117645</v>
      </c>
      <c r="X182" s="4">
        <f>C181</f>
        <v>35000000</v>
      </c>
      <c r="Y182" s="3">
        <f>IFERROR(Z182/$V182,0)</f>
        <v>2.0588235294117645</v>
      </c>
      <c r="Z182" s="4">
        <f>D181</f>
        <v>35000000</v>
      </c>
      <c r="AA182" s="3">
        <f>IFERROR(AB182/$V182,0)</f>
        <v>1.1176470588235294</v>
      </c>
      <c r="AB182" s="4">
        <f>E181</f>
        <v>19000000</v>
      </c>
      <c r="AC182" s="3">
        <f>IFERROR(AD182/$V182,0)</f>
        <v>263.52941176470586</v>
      </c>
      <c r="AD182" s="4">
        <f>F31</f>
        <v>4480000000</v>
      </c>
    </row>
    <row r="183" spans="1:30" ht="14">
      <c r="A183" t="s">
        <v>131</v>
      </c>
      <c r="B183" s="4">
        <v>1160000000</v>
      </c>
      <c r="C183" s="4">
        <v>1230000000</v>
      </c>
      <c r="D183" s="4">
        <v>-882000000</v>
      </c>
      <c r="E183" s="4">
        <v>1460000000</v>
      </c>
      <c r="F183" s="4">
        <v>258000000</v>
      </c>
      <c r="H183" t="s">
        <f>A182</f>
        <v>164</v>
      </c>
      <c r="I183" s="3">
        <f>IFERROR(J183/$J$178,0)</f>
        <v>0.072094468614045989</v>
      </c>
      <c r="J183" s="4">
        <f>B182</f>
        <v>1160000000</v>
      </c>
      <c r="K183" s="3">
        <f>IFERROR(L183/$L$178,0)</f>
        <v>0.080392156862745104</v>
      </c>
      <c r="L183" s="4">
        <f>C182</f>
        <v>1230000000</v>
      </c>
      <c r="M183" s="3">
        <f>IFERROR(N183/$N$178,0)</f>
        <v>-0.053977968176254588</v>
      </c>
      <c r="N183" s="4">
        <f>D182</f>
        <v>-882000000</v>
      </c>
      <c r="O183" s="3">
        <f>IFERROR(P183/$P$178,0)</f>
        <v>0.08957055214723926</v>
      </c>
      <c r="P183" s="4">
        <f>E182</f>
        <v>1460000000</v>
      </c>
      <c r="Q183" s="3">
        <f>IFERROR(R183/$R$178,0)</f>
        <v>0.25500285877644369</v>
      </c>
      <c r="R183" s="4">
        <f>F32</f>
        <v>4460000000</v>
      </c>
      <c r="T183" t="s">
        <f>A182</f>
        <v>164</v>
      </c>
      <c r="U183" s="3">
        <f>IFERROR(V183/$V183,0)</f>
        <v>1</v>
      </c>
      <c r="V183" s="4">
        <f>B182</f>
        <v>1160000000</v>
      </c>
      <c r="W183" s="3">
        <f>IFERROR(X183/$V183,0)</f>
        <v>1.0603448275862069</v>
      </c>
      <c r="X183" s="4">
        <f>C182</f>
        <v>1230000000</v>
      </c>
      <c r="Y183" s="3">
        <f>IFERROR(Z183/$V183,0)</f>
        <v>-0.76034482758620692</v>
      </c>
      <c r="Z183" s="4">
        <f>D182</f>
        <v>-882000000</v>
      </c>
      <c r="AA183" s="3">
        <f>IFERROR(AB183/$V183,0)</f>
        <v>1.2586206896551724</v>
      </c>
      <c r="AB183" s="4">
        <f>E182</f>
        <v>1460000000</v>
      </c>
      <c r="AC183" s="3">
        <f>IFERROR(AD183/$V183,0)</f>
        <v>3.8448275862068964</v>
      </c>
      <c r="AD183" s="4">
        <f>F32</f>
        <v>4460000000</v>
      </c>
    </row>
    <row r="184" spans="1:30" ht="14">
      <c r="A184" t="s">
        <v>165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H184" t="s">
        <f>A183</f>
        <v>131</v>
      </c>
      <c r="I184" s="3">
        <f>IFERROR(J184/$J$178,0)</f>
        <v>0.072094468614045989</v>
      </c>
      <c r="J184" s="4">
        <f>B183</f>
        <v>1160000000</v>
      </c>
      <c r="K184" s="3">
        <f>IFERROR(L184/$L$178,0)</f>
        <v>0.080392156862745104</v>
      </c>
      <c r="L184" s="4">
        <f>C183</f>
        <v>1230000000</v>
      </c>
      <c r="M184" s="3">
        <f>IFERROR(N184/$N$178,0)</f>
        <v>-0.053977968176254588</v>
      </c>
      <c r="N184" s="4">
        <f>D183</f>
        <v>-882000000</v>
      </c>
      <c r="O184" s="3">
        <f>IFERROR(P184/$P$178,0)</f>
        <v>0.08957055214723926</v>
      </c>
      <c r="P184" s="4">
        <f>E183</f>
        <v>1460000000</v>
      </c>
      <c r="Q184" s="3">
        <f>IFERROR(R184/$R$178,0)</f>
        <v>0.0010291595197255575</v>
      </c>
      <c r="R184" s="4">
        <f>F33</f>
        <v>18000000</v>
      </c>
      <c r="T184" t="s">
        <f>A183</f>
        <v>131</v>
      </c>
      <c r="U184" s="3">
        <f>IFERROR(V184/$V184,0)</f>
        <v>1</v>
      </c>
      <c r="V184" s="4">
        <f>B183</f>
        <v>1160000000</v>
      </c>
      <c r="W184" s="3">
        <f>IFERROR(X184/$V184,0)</f>
        <v>1.0603448275862069</v>
      </c>
      <c r="X184" s="4">
        <f>C183</f>
        <v>1230000000</v>
      </c>
      <c r="Y184" s="3">
        <f>IFERROR(Z184/$V184,0)</f>
        <v>-0.76034482758620692</v>
      </c>
      <c r="Z184" s="4">
        <f>D183</f>
        <v>-882000000</v>
      </c>
      <c r="AA184" s="3">
        <f>IFERROR(AB184/$V184,0)</f>
        <v>1.2586206896551724</v>
      </c>
      <c r="AB184" s="4">
        <f>E183</f>
        <v>1460000000</v>
      </c>
      <c r="AC184" s="3">
        <f>IFERROR(AD184/$V184,0)</f>
        <v>0.015517241379310345</v>
      </c>
      <c r="AD184" s="4">
        <f>F33</f>
        <v>18000000</v>
      </c>
    </row>
    <row r="185" spans="1:30" ht="14">
      <c r="A185" t="s">
        <v>166</v>
      </c>
      <c r="B185" s="4">
        <v>-919000000</v>
      </c>
      <c r="C185" s="4">
        <v>-1050000000</v>
      </c>
      <c r="D185" s="4">
        <v>-960000000</v>
      </c>
      <c r="E185" s="4">
        <v>-3550000000</v>
      </c>
      <c r="F185" s="4">
        <v>-346000000</v>
      </c>
      <c r="H185" t="s">
        <f>A184</f>
        <v>165</v>
      </c>
      <c r="I185" s="3">
        <f>IFERROR(J185/$J$178,0)</f>
        <v>0</v>
      </c>
      <c r="J185" s="4">
        <f>B184</f>
        <v>0</v>
      </c>
      <c r="K185" s="3">
        <f>IFERROR(L185/$L$178,0)</f>
        <v>0</v>
      </c>
      <c r="L185" s="4">
        <f>C184</f>
        <v>0</v>
      </c>
      <c r="M185" s="3">
        <f>IFERROR(N185/$N$178,0)</f>
        <v>0</v>
      </c>
      <c r="N185" s="4">
        <f>D184</f>
        <v>0</v>
      </c>
      <c r="O185" s="3">
        <f>IFERROR(P185/$P$178,0)</f>
        <v>0</v>
      </c>
      <c r="P185" s="4">
        <f>E184</f>
        <v>0</v>
      </c>
      <c r="Q185" s="3">
        <f>IFERROR(R185/$R$178,0)</f>
        <v>0</v>
      </c>
      <c r="R185" s="4">
        <f>F34</f>
        <v>0</v>
      </c>
      <c r="T185" t="s">
        <f>A184</f>
        <v>165</v>
      </c>
      <c r="U185" s="3">
        <f>IFERROR(V185/$V185,0)</f>
        <v>0</v>
      </c>
      <c r="V185" s="4">
        <f>B184</f>
        <v>0</v>
      </c>
      <c r="W185" s="3">
        <f>IFERROR(X185/$V185,0)</f>
        <v>0</v>
      </c>
      <c r="X185" s="4">
        <f>C184</f>
        <v>0</v>
      </c>
      <c r="Y185" s="3">
        <f>IFERROR(Z185/$V185,0)</f>
        <v>0</v>
      </c>
      <c r="Z185" s="4">
        <f>D184</f>
        <v>0</v>
      </c>
      <c r="AA185" s="3">
        <f>IFERROR(AB185/$V185,0)</f>
        <v>0</v>
      </c>
      <c r="AB185" s="4">
        <f>E184</f>
        <v>0</v>
      </c>
      <c r="AC185" s="3">
        <f>IFERROR(AD185/$V185,0)</f>
        <v>0</v>
      </c>
      <c r="AD185" s="4">
        <f>F34</f>
        <v>0</v>
      </c>
    </row>
    <row r="186" spans="1:30" ht="14">
      <c r="A186" t="s">
        <v>167</v>
      </c>
      <c r="B186" s="4">
        <v>6210000000</v>
      </c>
      <c r="C186" s="4">
        <v>6560000000</v>
      </c>
      <c r="D186" s="4">
        <v>6120000000</v>
      </c>
      <c r="E186" s="4">
        <v>7840000000</v>
      </c>
      <c r="F186" s="4">
        <v>7780000000</v>
      </c>
      <c r="H186" t="s">
        <f>A185</f>
        <v>166</v>
      </c>
      <c r="I186" s="3">
        <f>IFERROR(J186/$J$178,0)</f>
        <v>-0.057116221255438158</v>
      </c>
      <c r="J186" s="4">
        <f>B185</f>
        <v>-919000000</v>
      </c>
      <c r="K186" s="3">
        <f>IFERROR(L186/$L$178,0)</f>
        <v>-0.068627450980392163</v>
      </c>
      <c r="L186" s="4">
        <f>C185</f>
        <v>-1050000000</v>
      </c>
      <c r="M186" s="3">
        <f>IFERROR(N186/$N$178,0)</f>
        <v>-0.0587515299877601</v>
      </c>
      <c r="N186" s="4">
        <f>D185</f>
        <v>-960000000</v>
      </c>
      <c r="O186" s="3">
        <f>IFERROR(P186/$P$178,0)</f>
        <v>-0.21779141104294478</v>
      </c>
      <c r="P186" s="4">
        <f>E185</f>
        <v>-3550000000</v>
      </c>
      <c r="Q186" s="3">
        <f>IFERROR(R186/$R$178,0)</f>
        <v>0.30131503716409375</v>
      </c>
      <c r="R186" s="4">
        <f>F35</f>
        <v>5270000000</v>
      </c>
      <c r="T186" t="s">
        <f>A185</f>
        <v>166</v>
      </c>
      <c r="U186" s="3">
        <f>IFERROR(V186/$V186,0)</f>
        <v>1</v>
      </c>
      <c r="V186" s="4">
        <f>B185</f>
        <v>-919000000</v>
      </c>
      <c r="W186" s="3">
        <f>IFERROR(X186/$V186,0)</f>
        <v>1.1425462459194777</v>
      </c>
      <c r="X186" s="4">
        <f>C185</f>
        <v>-1050000000</v>
      </c>
      <c r="Y186" s="3">
        <f>IFERROR(Z186/$V186,0)</f>
        <v>1.0446137105549511</v>
      </c>
      <c r="Z186" s="4">
        <f>D185</f>
        <v>-960000000</v>
      </c>
      <c r="AA186" s="3">
        <f>IFERROR(AB186/$V186,0)</f>
        <v>3.8628944504896627</v>
      </c>
      <c r="AB186" s="4">
        <f>E185</f>
        <v>-3550000000</v>
      </c>
      <c r="AC186" s="3">
        <f>IFERROR(AD186/$V186,0)</f>
        <v>-5.7344940152339499</v>
      </c>
      <c r="AD186" s="4">
        <f>F35</f>
        <v>5270000000</v>
      </c>
    </row>
    <row r="187" spans="1:30" ht="14">
      <c r="A187" t="s">
        <v>168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H187" t="s">
        <f>A186</f>
        <v>167</v>
      </c>
      <c r="I187" s="3">
        <f>IFERROR(J187/$J$178,0)</f>
        <v>0.38595400870105656</v>
      </c>
      <c r="J187" s="4">
        <f>B186</f>
        <v>6210000000</v>
      </c>
      <c r="K187" s="3">
        <f>IFERROR(L187/$L$178,0)</f>
        <v>0.4287581699346405</v>
      </c>
      <c r="L187" s="4">
        <f>C186</f>
        <v>6560000000</v>
      </c>
      <c r="M187" s="3">
        <f>IFERROR(N187/$N$178,0)</f>
        <v>0.37454100367197063</v>
      </c>
      <c r="N187" s="4">
        <f>D186</f>
        <v>6120000000</v>
      </c>
      <c r="O187" s="3">
        <f>IFERROR(P187/$P$178,0)</f>
        <v>0.48098159509202454</v>
      </c>
      <c r="P187" s="4">
        <f>E186</f>
        <v>7840000000</v>
      </c>
      <c r="Q187" s="3">
        <f>IFERROR(R187/$R$178,0)</f>
        <v>0</v>
      </c>
      <c r="R187" s="4">
        <f>F36</f>
        <v>0</v>
      </c>
      <c r="T187" t="s">
        <f>A186</f>
        <v>167</v>
      </c>
      <c r="U187" s="3">
        <f>IFERROR(V187/$V187,0)</f>
        <v>1</v>
      </c>
      <c r="V187" s="4">
        <f>B186</f>
        <v>6210000000</v>
      </c>
      <c r="W187" s="3">
        <f>IFERROR(X187/$V187,0)</f>
        <v>1.0563607085346216</v>
      </c>
      <c r="X187" s="4">
        <f>C186</f>
        <v>6560000000</v>
      </c>
      <c r="Y187" s="3">
        <f>IFERROR(Z187/$V187,0)</f>
        <v>0.98550724637681164</v>
      </c>
      <c r="Z187" s="4">
        <f>D186</f>
        <v>6120000000</v>
      </c>
      <c r="AA187" s="3">
        <f>IFERROR(AB187/$V187,0)</f>
        <v>1.2624798711755234</v>
      </c>
      <c r="AB187" s="4">
        <f>E186</f>
        <v>7840000000</v>
      </c>
      <c r="AC187" s="3">
        <f>IFERROR(AD187/$V187,0)</f>
        <v>-0</v>
      </c>
      <c r="AD187" s="4">
        <f>F36</f>
        <v>0</v>
      </c>
    </row>
    <row r="188" spans="1:30" ht="14">
      <c r="A188" t="s">
        <v>169</v>
      </c>
      <c r="B188" s="4">
        <v>-92000000</v>
      </c>
      <c r="C188" s="4">
        <v>-223000000</v>
      </c>
      <c r="D188" s="4">
        <v>346000000</v>
      </c>
      <c r="E188" s="4">
        <v>-605000000</v>
      </c>
      <c r="F188" s="4">
        <v>377000000</v>
      </c>
      <c r="H188" t="s">
        <f>A187</f>
        <v>168</v>
      </c>
      <c r="I188" s="3">
        <f>IFERROR(J188/$J$178,0)</f>
        <v>0</v>
      </c>
      <c r="J188" s="4">
        <f>B187</f>
        <v>0</v>
      </c>
      <c r="K188" s="3">
        <f>IFERROR(L188/$L$178,0)</f>
        <v>0</v>
      </c>
      <c r="L188" s="4">
        <f>C187</f>
        <v>0</v>
      </c>
      <c r="M188" s="3">
        <f>IFERROR(N188/$N$178,0)</f>
        <v>0</v>
      </c>
      <c r="N188" s="4">
        <f>D187</f>
        <v>0</v>
      </c>
      <c r="O188" s="3">
        <f>IFERROR(P188/$P$178,0)</f>
        <v>0</v>
      </c>
      <c r="P188" s="4">
        <f>E187</f>
        <v>0</v>
      </c>
      <c r="Q188" s="3">
        <f>IFERROR(R188/$R$178,0)</f>
        <v>0</v>
      </c>
      <c r="R188" s="4">
        <f>F37</f>
        <v>0</v>
      </c>
      <c r="T188" t="s">
        <f>A187</f>
        <v>168</v>
      </c>
      <c r="U188" s="3">
        <f>IFERROR(V188/$V188,0)</f>
        <v>0</v>
      </c>
      <c r="V188" s="4">
        <f>B187</f>
        <v>0</v>
      </c>
      <c r="W188" s="3">
        <f>IFERROR(X188/$V188,0)</f>
        <v>0</v>
      </c>
      <c r="X188" s="4">
        <f>C187</f>
        <v>0</v>
      </c>
      <c r="Y188" s="3">
        <f>IFERROR(Z188/$V188,0)</f>
        <v>0</v>
      </c>
      <c r="Z188" s="4">
        <f>D187</f>
        <v>0</v>
      </c>
      <c r="AA188" s="3">
        <f>IFERROR(AB188/$V188,0)</f>
        <v>0</v>
      </c>
      <c r="AB188" s="4">
        <f>E187</f>
        <v>0</v>
      </c>
      <c r="AC188" s="3">
        <f>IFERROR(AD188/$V188,0)</f>
        <v>0</v>
      </c>
      <c r="AD188" s="4">
        <f>F37</f>
        <v>0</v>
      </c>
    </row>
    <row r="189" spans="1:30" ht="14">
      <c r="A189" t="s">
        <v>170</v>
      </c>
      <c r="B189" s="4">
        <v>90000000</v>
      </c>
      <c r="C189" s="4">
        <v>0</v>
      </c>
      <c r="D189" s="4">
        <v>0</v>
      </c>
      <c r="E189" s="4">
        <v>0</v>
      </c>
      <c r="F189" s="4">
        <v>0</v>
      </c>
      <c r="H189" t="s">
        <f>A188</f>
        <v>169</v>
      </c>
      <c r="I189" s="3">
        <f>IFERROR(J189/$J$178,0)</f>
        <v>-0.005717837165941579</v>
      </c>
      <c r="J189" s="4">
        <f>B188</f>
        <v>-92000000</v>
      </c>
      <c r="K189" s="3">
        <f>IFERROR(L189/$L$178,0)</f>
        <v>-0.01457516339869281</v>
      </c>
      <c r="L189" s="4">
        <f>C188</f>
        <v>-223000000</v>
      </c>
      <c r="M189" s="3">
        <f>IFERROR(N189/$N$178,0)</f>
        <v>0.021175030599755201</v>
      </c>
      <c r="N189" s="4">
        <f>D188</f>
        <v>346000000</v>
      </c>
      <c r="O189" s="3">
        <f>IFERROR(P189/$P$178,0)</f>
        <v>-0.037116564417177915</v>
      </c>
      <c r="P189" s="4">
        <f>E188</f>
        <v>-605000000</v>
      </c>
      <c r="Q189" s="3">
        <f>IFERROR(R189/$R$178,0)</f>
        <v>0</v>
      </c>
      <c r="R189" s="4">
        <f>F38</f>
        <v>0</v>
      </c>
      <c r="T189" t="s">
        <f>A188</f>
        <v>169</v>
      </c>
      <c r="U189" s="3">
        <f>IFERROR(V189/$V189,0)</f>
        <v>1</v>
      </c>
      <c r="V189" s="4">
        <f>B188</f>
        <v>-92000000</v>
      </c>
      <c r="W189" s="3">
        <f>IFERROR(X189/$V189,0)</f>
        <v>2.4239130434782608</v>
      </c>
      <c r="X189" s="4">
        <f>C188</f>
        <v>-223000000</v>
      </c>
      <c r="Y189" s="3">
        <f>IFERROR(Z189/$V189,0)</f>
        <v>-3.7608695652173911</v>
      </c>
      <c r="Z189" s="4">
        <f>D188</f>
        <v>346000000</v>
      </c>
      <c r="AA189" s="3">
        <f>IFERROR(AB189/$V189,0)</f>
        <v>6.5760869565217392</v>
      </c>
      <c r="AB189" s="4">
        <f>E188</f>
        <v>-605000000</v>
      </c>
      <c r="AC189" s="3">
        <f>IFERROR(AD189/$V189,0)</f>
        <v>-0</v>
      </c>
      <c r="AD189" s="4">
        <f>F38</f>
        <v>0</v>
      </c>
    </row>
    <row r="190" spans="1:30" ht="14">
      <c r="A190" t="s">
        <v>115</v>
      </c>
      <c r="B190" s="4">
        <v>-206000000</v>
      </c>
      <c r="C190" s="4">
        <v>0</v>
      </c>
      <c r="D190" s="4">
        <v>0</v>
      </c>
      <c r="E190" s="4">
        <v>0</v>
      </c>
      <c r="F190" s="4">
        <v>0</v>
      </c>
      <c r="H190" t="s">
        <f>A189</f>
        <v>170</v>
      </c>
      <c r="I190" s="3">
        <f>IFERROR(J190/$J$178,0)</f>
        <v>0.0055935363579863269</v>
      </c>
      <c r="J190" s="4">
        <f>B189</f>
        <v>90000000</v>
      </c>
      <c r="K190" s="3">
        <f>IFERROR(L190/$L$178,0)</f>
        <v>0</v>
      </c>
      <c r="L190" s="4">
        <f>C189</f>
        <v>0</v>
      </c>
      <c r="M190" s="3">
        <f>IFERROR(N190/$N$178,0)</f>
        <v>0</v>
      </c>
      <c r="N190" s="4">
        <f>D189</f>
        <v>0</v>
      </c>
      <c r="O190" s="3">
        <f>IFERROR(P190/$P$178,0)</f>
        <v>0</v>
      </c>
      <c r="P190" s="4">
        <f>E189</f>
        <v>0</v>
      </c>
      <c r="Q190" s="3">
        <f>IFERROR(R190/$R$178,0)</f>
        <v>0</v>
      </c>
      <c r="R190" s="4">
        <f>F39</f>
        <v>0</v>
      </c>
      <c r="T190" t="s">
        <f>A189</f>
        <v>170</v>
      </c>
      <c r="U190" s="3">
        <f>IFERROR(V190/$V190,0)</f>
        <v>1</v>
      </c>
      <c r="V190" s="4">
        <f>B189</f>
        <v>90000000</v>
      </c>
      <c r="W190" s="3">
        <f>IFERROR(X190/$V190,0)</f>
        <v>0</v>
      </c>
      <c r="X190" s="4">
        <f>C189</f>
        <v>0</v>
      </c>
      <c r="Y190" s="3">
        <f>IFERROR(Z190/$V190,0)</f>
        <v>0</v>
      </c>
      <c r="Z190" s="4">
        <f>D189</f>
        <v>0</v>
      </c>
      <c r="AA190" s="3">
        <f>IFERROR(AB190/$V190,0)</f>
        <v>0</v>
      </c>
      <c r="AB190" s="4">
        <f>E189</f>
        <v>0</v>
      </c>
      <c r="AC190" s="3">
        <f>IFERROR(AD190/$V190,0)</f>
        <v>0</v>
      </c>
      <c r="AD190" s="4">
        <f>F39</f>
        <v>0</v>
      </c>
    </row>
    <row r="191" spans="1:30" ht="14">
      <c r="A191" t="s">
        <v>171</v>
      </c>
      <c r="B191" s="4">
        <v>-21000000</v>
      </c>
      <c r="C191" s="4">
        <v>-223000000</v>
      </c>
      <c r="D191" s="4">
        <v>346000000</v>
      </c>
      <c r="E191" s="4">
        <v>-605000000</v>
      </c>
      <c r="F191" s="4">
        <v>377000000</v>
      </c>
      <c r="H191" t="s">
        <f>A190</f>
        <v>115</v>
      </c>
      <c r="I191" s="3">
        <f>IFERROR(J191/$J$178,0)</f>
        <v>-0.012802983219390926</v>
      </c>
      <c r="J191" s="4">
        <f>B190</f>
        <v>-206000000</v>
      </c>
      <c r="K191" s="3">
        <f>IFERROR(L191/$L$178,0)</f>
        <v>0</v>
      </c>
      <c r="L191" s="4">
        <f>C190</f>
        <v>0</v>
      </c>
      <c r="M191" s="3">
        <f>IFERROR(N191/$N$178,0)</f>
        <v>0</v>
      </c>
      <c r="N191" s="4">
        <f>D190</f>
        <v>0</v>
      </c>
      <c r="O191" s="3">
        <f>IFERROR(P191/$P$178,0)</f>
        <v>0</v>
      </c>
      <c r="P191" s="4">
        <f>E190</f>
        <v>0</v>
      </c>
      <c r="Q191" s="3">
        <f>IFERROR(R191/$R$178,0)</f>
        <v>0</v>
      </c>
      <c r="R191" s="4">
        <f>F40</f>
        <v>0</v>
      </c>
      <c r="T191" t="s">
        <f>A190</f>
        <v>115</v>
      </c>
      <c r="U191" s="3">
        <f>IFERROR(V191/$V191,0)</f>
        <v>1</v>
      </c>
      <c r="V191" s="4">
        <f>B190</f>
        <v>-206000000</v>
      </c>
      <c r="W191" s="3">
        <f>IFERROR(X191/$V191,0)</f>
        <v>-0</v>
      </c>
      <c r="X191" s="4">
        <f>C190</f>
        <v>0</v>
      </c>
      <c r="Y191" s="3">
        <f>IFERROR(Z191/$V191,0)</f>
        <v>-0</v>
      </c>
      <c r="Z191" s="4">
        <f>D190</f>
        <v>0</v>
      </c>
      <c r="AA191" s="3">
        <f>IFERROR(AB191/$V191,0)</f>
        <v>-0</v>
      </c>
      <c r="AB191" s="4">
        <f>E190</f>
        <v>0</v>
      </c>
      <c r="AC191" s="3">
        <f>IFERROR(AD191/$V191,0)</f>
        <v>-0</v>
      </c>
      <c r="AD191" s="4">
        <f>F40</f>
        <v>0</v>
      </c>
    </row>
    <row r="192" spans="1:30" ht="14">
      <c r="A192" t="s">
        <v>172</v>
      </c>
      <c r="B192" s="4">
        <v>6120000000</v>
      </c>
      <c r="C192" s="4">
        <v>6340000000</v>
      </c>
      <c r="D192" s="4">
        <v>6470000000</v>
      </c>
      <c r="E192" s="4">
        <v>7230000000</v>
      </c>
      <c r="F192" s="4">
        <v>8160000000</v>
      </c>
      <c r="H192" t="s">
        <f>A191</f>
        <v>171</v>
      </c>
      <c r="I192" s="3">
        <f>IFERROR(J192/$J$178,0)</f>
        <v>-0.0013051584835301428</v>
      </c>
      <c r="J192" s="4">
        <f>B191</f>
        <v>-21000000</v>
      </c>
      <c r="K192" s="3">
        <f>IFERROR(L192/$L$178,0)</f>
        <v>-0.01457516339869281</v>
      </c>
      <c r="L192" s="4">
        <f>C191</f>
        <v>-223000000</v>
      </c>
      <c r="M192" s="3">
        <f>IFERROR(N192/$N$178,0)</f>
        <v>0.021175030599755201</v>
      </c>
      <c r="N192" s="4">
        <f>D191</f>
        <v>346000000</v>
      </c>
      <c r="O192" s="3">
        <f>IFERROR(P192/$P$178,0)</f>
        <v>-0.037116564417177915</v>
      </c>
      <c r="P192" s="4">
        <f>E191</f>
        <v>-605000000</v>
      </c>
      <c r="Q192" s="3">
        <f>IFERROR(R192/$R$178,0)</f>
        <v>0</v>
      </c>
      <c r="R192" s="4">
        <f>F41</f>
        <v>0</v>
      </c>
      <c r="T192" t="s">
        <f>A191</f>
        <v>171</v>
      </c>
      <c r="U192" s="3">
        <f>IFERROR(V192/$V192,0)</f>
        <v>1</v>
      </c>
      <c r="V192" s="4">
        <f>B191</f>
        <v>-21000000</v>
      </c>
      <c r="W192" s="3">
        <f>IFERROR(X192/$V192,0)</f>
        <v>10.619047619047619</v>
      </c>
      <c r="X192" s="4">
        <f>C191</f>
        <v>-223000000</v>
      </c>
      <c r="Y192" s="3">
        <f>IFERROR(Z192/$V192,0)</f>
        <v>-16.476190476190474</v>
      </c>
      <c r="Z192" s="4">
        <f>D191</f>
        <v>346000000</v>
      </c>
      <c r="AA192" s="3">
        <f>IFERROR(AB192/$V192,0)</f>
        <v>28.80952380952381</v>
      </c>
      <c r="AB192" s="4">
        <f>E191</f>
        <v>-605000000</v>
      </c>
      <c r="AC192" s="3">
        <f>IFERROR(AD192/$V192,0)</f>
        <v>-0</v>
      </c>
      <c r="AD192" s="4">
        <f>F41</f>
        <v>0</v>
      </c>
    </row>
    <row r="193" spans="1:30" ht="14">
      <c r="A193" t="s">
        <v>173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H193" t="s">
        <f>A192</f>
        <v>172</v>
      </c>
      <c r="I193" s="3">
        <f>IFERROR(J193/$J$178,0)</f>
        <v>0.38036047234307024</v>
      </c>
      <c r="J193" s="4">
        <f>B192</f>
        <v>6120000000</v>
      </c>
      <c r="K193" s="3">
        <f>IFERROR(L193/$L$178,0)</f>
        <v>0.41437908496732029</v>
      </c>
      <c r="L193" s="4">
        <f>C192</f>
        <v>6340000000</v>
      </c>
      <c r="M193" s="3">
        <f>IFERROR(N193/$N$178,0)</f>
        <v>0.3959608323133415</v>
      </c>
      <c r="N193" s="4">
        <f>D192</f>
        <v>6470000000</v>
      </c>
      <c r="O193" s="3">
        <f>IFERROR(P193/$P$178,0)</f>
        <v>0.44355828220858895</v>
      </c>
      <c r="P193" s="4">
        <f>E192</f>
        <v>7230000000</v>
      </c>
      <c r="Q193" s="3">
        <f>IFERROR(R193/$R$178,0)</f>
        <v>0.097198399085191539</v>
      </c>
      <c r="R193" s="4">
        <f>F42</f>
        <v>1700000000</v>
      </c>
      <c r="T193" t="s">
        <f>A192</f>
        <v>172</v>
      </c>
      <c r="U193" s="3">
        <f>IFERROR(V193/$V193,0)</f>
        <v>1</v>
      </c>
      <c r="V193" s="4">
        <f>B192</f>
        <v>6120000000</v>
      </c>
      <c r="W193" s="3">
        <f>IFERROR(X193/$V193,0)</f>
        <v>1.0359477124183007</v>
      </c>
      <c r="X193" s="4">
        <f>C192</f>
        <v>6340000000</v>
      </c>
      <c r="Y193" s="3">
        <f>IFERROR(Z193/$V193,0)</f>
        <v>1.0571895424836601</v>
      </c>
      <c r="Z193" s="4">
        <f>D192</f>
        <v>6470000000</v>
      </c>
      <c r="AA193" s="3">
        <f>IFERROR(AB193/$V193,0)</f>
        <v>1.1813725490196079</v>
      </c>
      <c r="AB193" s="4">
        <f>E192</f>
        <v>7230000000</v>
      </c>
      <c r="AC193" s="3">
        <f>IFERROR(AD193/$V193,0)</f>
        <v>0.27777777777777779</v>
      </c>
      <c r="AD193" s="4">
        <f>F42</f>
        <v>1700000000</v>
      </c>
    </row>
    <row r="194" spans="1:30" ht="14">
      <c r="A194" t="s">
        <v>174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H194" t="s">
        <f>A193</f>
        <v>173</v>
      </c>
      <c r="I194" s="3">
        <f>IFERROR(J194/$J$178,0)</f>
        <v>0</v>
      </c>
      <c r="J194" s="4">
        <f>B193</f>
        <v>0</v>
      </c>
      <c r="K194" s="3">
        <f>IFERROR(L194/$L$178,0)</f>
        <v>0</v>
      </c>
      <c r="L194" s="4">
        <f>C193</f>
        <v>0</v>
      </c>
      <c r="M194" s="3">
        <f>IFERROR(N194/$N$178,0)</f>
        <v>0</v>
      </c>
      <c r="N194" s="4">
        <f>D193</f>
        <v>0</v>
      </c>
      <c r="O194" s="3">
        <f>IFERROR(P194/$P$178,0)</f>
        <v>0</v>
      </c>
      <c r="P194" s="4">
        <f>E193</f>
        <v>0</v>
      </c>
      <c r="Q194" s="3">
        <f>IFERROR(R194/$R$178,0)</f>
        <v>-0.033790737564322472</v>
      </c>
      <c r="R194" s="4">
        <f>F43</f>
        <v>-591000000</v>
      </c>
      <c r="T194" t="s">
        <f>A193</f>
        <v>173</v>
      </c>
      <c r="U194" s="3">
        <f>IFERROR(V194/$V194,0)</f>
        <v>0</v>
      </c>
      <c r="V194" s="4">
        <f>B193</f>
        <v>0</v>
      </c>
      <c r="W194" s="3">
        <f>IFERROR(X194/$V194,0)</f>
        <v>0</v>
      </c>
      <c r="X194" s="4">
        <f>C193</f>
        <v>0</v>
      </c>
      <c r="Y194" s="3">
        <f>IFERROR(Z194/$V194,0)</f>
        <v>0</v>
      </c>
      <c r="Z194" s="4">
        <f>D193</f>
        <v>0</v>
      </c>
      <c r="AA194" s="3">
        <f>IFERROR(AB194/$V194,0)</f>
        <v>0</v>
      </c>
      <c r="AB194" s="4">
        <f>E193</f>
        <v>0</v>
      </c>
      <c r="AC194" s="3">
        <f>IFERROR(AD194/$V194,0)</f>
        <v>0</v>
      </c>
      <c r="AD194" s="4">
        <f>F43</f>
        <v>-591000000</v>
      </c>
    </row>
    <row r="195" spans="1:30" ht="14">
      <c r="A195" t="s">
        <v>175</v>
      </c>
      <c r="B195" s="4">
        <v>-3870000000</v>
      </c>
      <c r="C195" s="4">
        <v>-4240000000</v>
      </c>
      <c r="D195" s="4">
        <v>-5450000000</v>
      </c>
      <c r="E195" s="4">
        <v>-6010000000</v>
      </c>
      <c r="F195" s="4">
        <v>-11080000000</v>
      </c>
      <c r="H195" t="s">
        <f>A194</f>
        <v>174</v>
      </c>
      <c r="I195" s="3">
        <f>IFERROR(J195/$J$178,0)</f>
        <v>0</v>
      </c>
      <c r="J195" s="4">
        <f>B194</f>
        <v>0</v>
      </c>
      <c r="K195" s="3">
        <f>IFERROR(L195/$L$178,0)</f>
        <v>0</v>
      </c>
      <c r="L195" s="4">
        <f>C194</f>
        <v>0</v>
      </c>
      <c r="M195" s="3">
        <f>IFERROR(N195/$N$178,0)</f>
        <v>0</v>
      </c>
      <c r="N195" s="4">
        <f>D194</f>
        <v>0</v>
      </c>
      <c r="O195" s="3">
        <f>IFERROR(P195/$P$178,0)</f>
        <v>0</v>
      </c>
      <c r="P195" s="4">
        <f>E194</f>
        <v>0</v>
      </c>
      <c r="Q195" s="3">
        <f>IFERROR(R195/$R$178,0)</f>
        <v>0.23785020011435107</v>
      </c>
      <c r="R195" s="4">
        <f>F44</f>
        <v>4160000000</v>
      </c>
      <c r="T195" t="s">
        <f>A194</f>
        <v>174</v>
      </c>
      <c r="U195" s="3">
        <f>IFERROR(V195/$V195,0)</f>
        <v>0</v>
      </c>
      <c r="V195" s="4">
        <f>B194</f>
        <v>0</v>
      </c>
      <c r="W195" s="3">
        <f>IFERROR(X195/$V195,0)</f>
        <v>0</v>
      </c>
      <c r="X195" s="4">
        <f>C194</f>
        <v>0</v>
      </c>
      <c r="Y195" s="3">
        <f>IFERROR(Z195/$V195,0)</f>
        <v>0</v>
      </c>
      <c r="Z195" s="4">
        <f>D194</f>
        <v>0</v>
      </c>
      <c r="AA195" s="3">
        <f>IFERROR(AB195/$V195,0)</f>
        <v>0</v>
      </c>
      <c r="AB195" s="4">
        <f>E194</f>
        <v>0</v>
      </c>
      <c r="AC195" s="3">
        <f>IFERROR(AD195/$V195,0)</f>
        <v>0</v>
      </c>
      <c r="AD195" s="4">
        <f>F44</f>
        <v>4160000000</v>
      </c>
    </row>
    <row r="196" spans="1:30" ht="14">
      <c r="A196" t="s">
        <v>176</v>
      </c>
      <c r="B196" s="4">
        <v>-3870000000</v>
      </c>
      <c r="C196" s="4">
        <v>-4240000000</v>
      </c>
      <c r="D196" s="4">
        <v>-5450000000</v>
      </c>
      <c r="E196" s="4">
        <v>-6010000000</v>
      </c>
      <c r="F196" s="4">
        <v>-11080000000</v>
      </c>
      <c r="H196" t="s">
        <f>A195</f>
        <v>175</v>
      </c>
      <c r="I196" s="3">
        <f>IFERROR(J196/$J$178,0)</f>
        <v>-0.24052206339341206</v>
      </c>
      <c r="J196" s="4">
        <f>B195</f>
        <v>-3870000000</v>
      </c>
      <c r="K196" s="3">
        <f>IFERROR(L196/$L$178,0)</f>
        <v>-0.27712418300653596</v>
      </c>
      <c r="L196" s="4">
        <f>C195</f>
        <v>-4240000000</v>
      </c>
      <c r="M196" s="3">
        <f>IFERROR(N196/$N$178,0)</f>
        <v>-0.33353733170134636</v>
      </c>
      <c r="N196" s="4">
        <f>D195</f>
        <v>-5450000000</v>
      </c>
      <c r="O196" s="3">
        <f>IFERROR(P196/$P$178,0)</f>
        <v>-0.36871165644171777</v>
      </c>
      <c r="P196" s="4">
        <f>E195</f>
        <v>-6010000000</v>
      </c>
      <c r="Q196" s="3">
        <f>IFERROR(R196/$R$178,0)</f>
        <v>0.060606060606060608</v>
      </c>
      <c r="R196" s="4">
        <f>F45</f>
        <v>1060000000</v>
      </c>
      <c r="T196" t="s">
        <f>A195</f>
        <v>175</v>
      </c>
      <c r="U196" s="3">
        <f>IFERROR(V196/$V196,0)</f>
        <v>1</v>
      </c>
      <c r="V196" s="4">
        <f>B195</f>
        <v>-3870000000</v>
      </c>
      <c r="W196" s="3">
        <f>IFERROR(X196/$V196,0)</f>
        <v>1.0956072351421189</v>
      </c>
      <c r="X196" s="4">
        <f>C195</f>
        <v>-4240000000</v>
      </c>
      <c r="Y196" s="3">
        <f>IFERROR(Z196/$V196,0)</f>
        <v>1.4082687338501292</v>
      </c>
      <c r="Z196" s="4">
        <f>D195</f>
        <v>-5450000000</v>
      </c>
      <c r="AA196" s="3">
        <f>IFERROR(AB196/$V196,0)</f>
        <v>1.5529715762273901</v>
      </c>
      <c r="AB196" s="4">
        <f>E195</f>
        <v>-6010000000</v>
      </c>
      <c r="AC196" s="3">
        <f>IFERROR(AD196/$V196,0)</f>
        <v>-0.27390180878552972</v>
      </c>
      <c r="AD196" s="4">
        <f>F45</f>
        <v>1060000000</v>
      </c>
    </row>
    <row r="197" spans="1:30" ht="14">
      <c r="A197" t="s">
        <v>177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H197" t="s">
        <f>A196</f>
        <v>176</v>
      </c>
      <c r="I197" s="3">
        <f>IFERROR(J197/$J$178,0)</f>
        <v>-0.24052206339341206</v>
      </c>
      <c r="J197" s="4">
        <f>B196</f>
        <v>-3870000000</v>
      </c>
      <c r="K197" s="3">
        <f>IFERROR(L197/$L$178,0)</f>
        <v>-0.27712418300653596</v>
      </c>
      <c r="L197" s="4">
        <f>C196</f>
        <v>-4240000000</v>
      </c>
      <c r="M197" s="3">
        <f>IFERROR(N197/$N$178,0)</f>
        <v>-0.33353733170134636</v>
      </c>
      <c r="N197" s="4">
        <f>D196</f>
        <v>-5450000000</v>
      </c>
      <c r="O197" s="3">
        <f>IFERROR(P197/$P$178,0)</f>
        <v>-0.36871165644171777</v>
      </c>
      <c r="P197" s="4">
        <f>E196</f>
        <v>-6010000000</v>
      </c>
      <c r="Q197" s="3">
        <f>IFERROR(R197/$R$178,0)</f>
        <v>0.0030874785591766723</v>
      </c>
      <c r="R197" s="4">
        <f>F46</f>
        <v>54000000</v>
      </c>
      <c r="T197" t="s">
        <f>A196</f>
        <v>176</v>
      </c>
      <c r="U197" s="3">
        <f>IFERROR(V197/$V197,0)</f>
        <v>1</v>
      </c>
      <c r="V197" s="4">
        <f>B196</f>
        <v>-3870000000</v>
      </c>
      <c r="W197" s="3">
        <f>IFERROR(X197/$V197,0)</f>
        <v>1.0956072351421189</v>
      </c>
      <c r="X197" s="4">
        <f>C196</f>
        <v>-4240000000</v>
      </c>
      <c r="Y197" s="3">
        <f>IFERROR(Z197/$V197,0)</f>
        <v>1.4082687338501292</v>
      </c>
      <c r="Z197" s="4">
        <f>D196</f>
        <v>-5450000000</v>
      </c>
      <c r="AA197" s="3">
        <f>IFERROR(AB197/$V197,0)</f>
        <v>1.5529715762273901</v>
      </c>
      <c r="AB197" s="4">
        <f>E196</f>
        <v>-6010000000</v>
      </c>
      <c r="AC197" s="3">
        <f>IFERROR(AD197/$V197,0)</f>
        <v>-0.013953488372093023</v>
      </c>
      <c r="AD197" s="4">
        <f>F46</f>
        <v>54000000</v>
      </c>
    </row>
    <row r="198" spans="1:30" ht="14">
      <c r="A198" t="s">
        <v>178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H198" t="s">
        <f>A197</f>
        <v>177</v>
      </c>
      <c r="I198" s="3">
        <f>IFERROR(J198/$J$178,0)</f>
        <v>0</v>
      </c>
      <c r="J198" s="4">
        <f>B197</f>
        <v>0</v>
      </c>
      <c r="K198" s="3">
        <f>IFERROR(L198/$L$178,0)</f>
        <v>0</v>
      </c>
      <c r="L198" s="4">
        <f>C197</f>
        <v>0</v>
      </c>
      <c r="M198" s="3">
        <f>IFERROR(N198/$N$178,0)</f>
        <v>0</v>
      </c>
      <c r="N198" s="4">
        <f>D197</f>
        <v>0</v>
      </c>
      <c r="O198" s="3">
        <f>IFERROR(P198/$P$178,0)</f>
        <v>0</v>
      </c>
      <c r="P198" s="4">
        <f>E197</f>
        <v>0</v>
      </c>
      <c r="Q198" s="3">
        <f>IFERROR(R198/$R$178,0)</f>
        <v>0.0037735849056603774</v>
      </c>
      <c r="R198" s="4">
        <f>F47</f>
        <v>66000000</v>
      </c>
      <c r="T198" t="s">
        <f>A197</f>
        <v>177</v>
      </c>
      <c r="U198" s="3">
        <f>IFERROR(V198/$V198,0)</f>
        <v>0</v>
      </c>
      <c r="V198" s="4">
        <f>B197</f>
        <v>0</v>
      </c>
      <c r="W198" s="3">
        <f>IFERROR(X198/$V198,0)</f>
        <v>0</v>
      </c>
      <c r="X198" s="4">
        <f>C197</f>
        <v>0</v>
      </c>
      <c r="Y198" s="3">
        <f>IFERROR(Z198/$V198,0)</f>
        <v>0</v>
      </c>
      <c r="Z198" s="4">
        <f>D197</f>
        <v>0</v>
      </c>
      <c r="AA198" s="3">
        <f>IFERROR(AB198/$V198,0)</f>
        <v>0</v>
      </c>
      <c r="AB198" s="4">
        <f>E197</f>
        <v>0</v>
      </c>
      <c r="AC198" s="3">
        <f>IFERROR(AD198/$V198,0)</f>
        <v>-0</v>
      </c>
      <c r="AD198" s="4">
        <f>F47</f>
        <v>66000000</v>
      </c>
    </row>
    <row r="199" spans="1:30" ht="14">
      <c r="A199" t="s">
        <v>179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178</v>
      </c>
      <c r="I199" s="3">
        <f>IFERROR(J199/$J$178,0)</f>
        <v>0</v>
      </c>
      <c r="J199" s="4">
        <f>B198</f>
        <v>0</v>
      </c>
      <c r="K199" s="3">
        <f>IFERROR(L199/$L$178,0)</f>
        <v>0</v>
      </c>
      <c r="L199" s="4">
        <f>C198</f>
        <v>0</v>
      </c>
      <c r="M199" s="3">
        <f>IFERROR(N199/$N$178,0)</f>
        <v>0</v>
      </c>
      <c r="N199" s="4">
        <f>D198</f>
        <v>0</v>
      </c>
      <c r="O199" s="3">
        <f>IFERROR(P199/$P$178,0)</f>
        <v>0</v>
      </c>
      <c r="P199" s="4">
        <f>E198</f>
        <v>0</v>
      </c>
      <c r="Q199" s="3">
        <f>IFERROR(R199/$R$178,0)</f>
        <v>0.086335048599199549</v>
      </c>
      <c r="R199" s="4">
        <f>F48</f>
        <v>1510000000</v>
      </c>
      <c r="T199" t="s">
        <f>A198</f>
        <v>178</v>
      </c>
      <c r="U199" s="3">
        <f>IFERROR(V199/$V199,0)</f>
        <v>0</v>
      </c>
      <c r="V199" s="4">
        <f>B198</f>
        <v>0</v>
      </c>
      <c r="W199" s="3">
        <f>IFERROR(X199/$V199,0)</f>
        <v>0</v>
      </c>
      <c r="X199" s="4">
        <f>C198</f>
        <v>0</v>
      </c>
      <c r="Y199" s="3">
        <f>IFERROR(Z199/$V199,0)</f>
        <v>0</v>
      </c>
      <c r="Z199" s="4">
        <f>D198</f>
        <v>0</v>
      </c>
      <c r="AA199" s="3">
        <f>IFERROR(AB199/$V199,0)</f>
        <v>0</v>
      </c>
      <c r="AB199" s="4">
        <f>E198</f>
        <v>0</v>
      </c>
      <c r="AC199" s="3">
        <f>IFERROR(AD199/$V199,0)</f>
        <v>0</v>
      </c>
      <c r="AD199" s="4">
        <f>F48</f>
        <v>1510000000</v>
      </c>
    </row>
    <row r="200" spans="1:30" ht="14">
      <c r="A200" t="s">
        <v>180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179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179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4">
      <c r="A201" t="s">
        <v>181</v>
      </c>
      <c r="B201" s="4">
        <v>345000000</v>
      </c>
      <c r="C201" s="4">
        <v>645000000</v>
      </c>
      <c r="D201" s="4">
        <v>1450000000</v>
      </c>
      <c r="E201" s="4">
        <v>0</v>
      </c>
      <c r="F201" s="4">
        <v>0</v>
      </c>
      <c r="H201" t="s">
        <f>A200</f>
        <v>180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0.086335048599199549</v>
      </c>
      <c r="R201" s="4">
        <f>F50</f>
        <v>1510000000</v>
      </c>
      <c r="T201" t="s">
        <f>A200</f>
        <v>180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1510000000</v>
      </c>
    </row>
    <row r="202" spans="1:30" ht="14">
      <c r="A202" t="s">
        <v>182</v>
      </c>
      <c r="B202" s="4">
        <v>-4580000000</v>
      </c>
      <c r="C202" s="4">
        <v>-4790000000</v>
      </c>
      <c r="D202" s="4">
        <v>-5150000000</v>
      </c>
      <c r="E202" s="4">
        <v>-5700000000</v>
      </c>
      <c r="F202" s="4">
        <v>-5370000000</v>
      </c>
      <c r="H202" t="s">
        <f>A201</f>
        <v>181</v>
      </c>
      <c r="I202" s="3">
        <f>IFERROR(J202/$J$178,0)</f>
        <v>0.02144188937228092</v>
      </c>
      <c r="J202" s="4">
        <f>B201</f>
        <v>345000000</v>
      </c>
      <c r="K202" s="3">
        <f>IFERROR(L202/$L$178,0)</f>
        <v>0.042156862745098042</v>
      </c>
      <c r="L202" s="4">
        <f>C201</f>
        <v>645000000</v>
      </c>
      <c r="M202" s="3">
        <f>IFERROR(N202/$N$178,0)</f>
        <v>0.088739290085679309</v>
      </c>
      <c r="N202" s="4">
        <f>D201</f>
        <v>1450000000</v>
      </c>
      <c r="O202" s="3">
        <f>IFERROR(P202/$P$178,0)</f>
        <v>0</v>
      </c>
      <c r="P202" s="4">
        <f>E201</f>
        <v>0</v>
      </c>
      <c r="Q202" s="3">
        <f>IFERROR(R202/$R$178,0)</f>
        <v>0</v>
      </c>
      <c r="R202" s="4">
        <f>F51</f>
        <v>0</v>
      </c>
      <c r="T202" t="s">
        <f>A201</f>
        <v>181</v>
      </c>
      <c r="U202" s="3">
        <f>IFERROR(V202/$V202,0)</f>
        <v>1</v>
      </c>
      <c r="V202" s="4">
        <f>B201</f>
        <v>345000000</v>
      </c>
      <c r="W202" s="3">
        <f>IFERROR(X202/$V202,0)</f>
        <v>1.8695652173913044</v>
      </c>
      <c r="X202" s="4">
        <f>C201</f>
        <v>645000000</v>
      </c>
      <c r="Y202" s="3">
        <f>IFERROR(Z202/$V202,0)</f>
        <v>4.2028985507246377</v>
      </c>
      <c r="Z202" s="4">
        <f>D201</f>
        <v>1450000000</v>
      </c>
      <c r="AA202" s="3">
        <f>IFERROR(AB202/$V202,0)</f>
        <v>0</v>
      </c>
      <c r="AB202" s="4">
        <f>E201</f>
        <v>0</v>
      </c>
      <c r="AC202" s="3">
        <f>IFERROR(AD202/$V202,0)</f>
        <v>0</v>
      </c>
      <c r="AD202" s="4">
        <f>F51</f>
        <v>0</v>
      </c>
    </row>
    <row r="203" spans="1:30" ht="14">
      <c r="A203" t="s">
        <v>183</v>
      </c>
      <c r="B203" s="4">
        <v>-9490000000</v>
      </c>
      <c r="C203" s="4">
        <v>-9230000000</v>
      </c>
      <c r="D203" s="4">
        <v>-8539999999.999999</v>
      </c>
      <c r="E203" s="4">
        <v>-10730000000</v>
      </c>
      <c r="F203" s="4">
        <v>-10550000000</v>
      </c>
      <c r="H203" t="s">
        <f>A202</f>
        <v>182</v>
      </c>
      <c r="I203" s="3">
        <f>IFERROR(J203/$J$178,0)</f>
        <v>-0.28464885021752639</v>
      </c>
      <c r="J203" s="4">
        <f>B202</f>
        <v>-4580000000</v>
      </c>
      <c r="K203" s="3">
        <f>IFERROR(L203/$L$178,0)</f>
        <v>-0.3130718954248366</v>
      </c>
      <c r="L203" s="4">
        <f>C202</f>
        <v>-4790000000</v>
      </c>
      <c r="M203" s="3">
        <f>IFERROR(N203/$N$178,0)</f>
        <v>-0.31517747858017137</v>
      </c>
      <c r="N203" s="4">
        <f>D202</f>
        <v>-5150000000</v>
      </c>
      <c r="O203" s="3">
        <f>IFERROR(P203/$P$178,0)</f>
        <v>-0.34969325153374231</v>
      </c>
      <c r="P203" s="4">
        <f>E202</f>
        <v>-5700000000</v>
      </c>
      <c r="Q203" s="3">
        <f>IFERROR(R203/$R$178,0)</f>
        <v>0.21955403087478559</v>
      </c>
      <c r="R203" s="4">
        <f>F52</f>
        <v>3840000000</v>
      </c>
      <c r="T203" t="s">
        <f>A202</f>
        <v>182</v>
      </c>
      <c r="U203" s="3">
        <f>IFERROR(V203/$V203,0)</f>
        <v>1</v>
      </c>
      <c r="V203" s="4">
        <f>B202</f>
        <v>-4580000000</v>
      </c>
      <c r="W203" s="3">
        <f>IFERROR(X203/$V203,0)</f>
        <v>1.0458515283842795</v>
      </c>
      <c r="X203" s="4">
        <f>C202</f>
        <v>-4790000000</v>
      </c>
      <c r="Y203" s="3">
        <f>IFERROR(Z203/$V203,0)</f>
        <v>1.1244541484716157</v>
      </c>
      <c r="Z203" s="4">
        <f>D202</f>
        <v>-5150000000</v>
      </c>
      <c r="AA203" s="3">
        <f>IFERROR(AB203/$V203,0)</f>
        <v>1.2445414847161571</v>
      </c>
      <c r="AB203" s="4">
        <f>E202</f>
        <v>-5700000000</v>
      </c>
      <c r="AC203" s="3">
        <f>IFERROR(AD203/$V203,0)</f>
        <v>-0.83842794759825323</v>
      </c>
      <c r="AD203" s="4">
        <f>F52</f>
        <v>3840000000</v>
      </c>
    </row>
    <row r="204" spans="1:30" ht="14">
      <c r="A204" t="s">
        <v>184</v>
      </c>
      <c r="B204" s="4">
        <v>4900000000</v>
      </c>
      <c r="C204" s="4">
        <v>4430000000</v>
      </c>
      <c r="D204" s="4">
        <v>3390000000</v>
      </c>
      <c r="E204" s="4">
        <v>5030000000</v>
      </c>
      <c r="F204" s="4">
        <v>5170000000</v>
      </c>
      <c r="H204" t="s">
        <f>A203</f>
        <v>183</v>
      </c>
      <c r="I204" s="3">
        <f>IFERROR(J204/$J$178,0)</f>
        <v>-0.58980733374766936</v>
      </c>
      <c r="J204" s="4">
        <f>B203</f>
        <v>-9490000000</v>
      </c>
      <c r="K204" s="3">
        <f>IFERROR(L204/$L$178,0)</f>
        <v>-0.60326797385620912</v>
      </c>
      <c r="L204" s="4">
        <f>C203</f>
        <v>-9230000000</v>
      </c>
      <c r="M204" s="3">
        <f>IFERROR(N204/$N$178,0)</f>
        <v>-0.5226438188494491</v>
      </c>
      <c r="N204" s="4">
        <f>D203</f>
        <v>-8539999999.999999</v>
      </c>
      <c r="O204" s="3">
        <f>IFERROR(P204/$P$178,0)</f>
        <v>-0.65828220858895703</v>
      </c>
      <c r="P204" s="4">
        <f>E203</f>
        <v>-10730000000</v>
      </c>
      <c r="Q204" s="3">
        <f>IFERROR(R204/$R$178,0)</f>
        <v>0</v>
      </c>
      <c r="R204" s="4">
        <f>F53</f>
        <v>0</v>
      </c>
      <c r="T204" t="s">
        <f>A203</f>
        <v>183</v>
      </c>
      <c r="U204" s="3">
        <f>IFERROR(V204/$V204,0)</f>
        <v>1</v>
      </c>
      <c r="V204" s="4">
        <f>B203</f>
        <v>-9490000000</v>
      </c>
      <c r="W204" s="3">
        <f>IFERROR(X204/$V204,0)</f>
        <v>0.9726027397260274</v>
      </c>
      <c r="X204" s="4">
        <f>C203</f>
        <v>-9230000000</v>
      </c>
      <c r="Y204" s="3">
        <f>IFERROR(Z204/$V204,0)</f>
        <v>0.89989462592202307</v>
      </c>
      <c r="Z204" s="4">
        <f>D203</f>
        <v>-8539999999.999999</v>
      </c>
      <c r="AA204" s="3">
        <f>IFERROR(AB204/$V204,0)</f>
        <v>1.1306638566912539</v>
      </c>
      <c r="AB204" s="4">
        <f>E203</f>
        <v>-10730000000</v>
      </c>
      <c r="AC204" s="3">
        <f>IFERROR(AD204/$V204,0)</f>
        <v>0</v>
      </c>
      <c r="AD204" s="4">
        <f>F53</f>
        <v>0</v>
      </c>
    </row>
    <row r="205" spans="1:30" ht="14">
      <c r="A205" t="s">
        <v>185</v>
      </c>
      <c r="B205" s="4">
        <v>-9000000</v>
      </c>
      <c r="C205" s="4">
        <v>-59000000</v>
      </c>
      <c r="D205" s="4">
        <v>0</v>
      </c>
      <c r="E205" s="4">
        <v>0</v>
      </c>
      <c r="F205" s="4">
        <v>0</v>
      </c>
      <c r="H205" t="s">
        <f>A204</f>
        <v>184</v>
      </c>
      <c r="I205" s="3">
        <f>IFERROR(J205/$J$178,0)</f>
        <v>0.30453697949036668</v>
      </c>
      <c r="J205" s="4">
        <f>B204</f>
        <v>4900000000</v>
      </c>
      <c r="K205" s="3">
        <f>IFERROR(L205/$L$178,0)</f>
        <v>0.28954248366013075</v>
      </c>
      <c r="L205" s="4">
        <f>C204</f>
        <v>4430000000</v>
      </c>
      <c r="M205" s="3">
        <f>IFERROR(N205/$N$178,0)</f>
        <v>0.20746634026927785</v>
      </c>
      <c r="N205" s="4">
        <f>D204</f>
        <v>3390000000</v>
      </c>
      <c r="O205" s="3">
        <f>IFERROR(P205/$P$178,0)</f>
        <v>0.30858895705521472</v>
      </c>
      <c r="P205" s="4">
        <f>E204</f>
        <v>5030000000</v>
      </c>
      <c r="Q205" s="3">
        <f>IFERROR(R205/$R$178,0)</f>
        <v>0</v>
      </c>
      <c r="R205" s="4">
        <f>F54</f>
        <v>0</v>
      </c>
      <c r="T205" t="s">
        <f>A204</f>
        <v>184</v>
      </c>
      <c r="U205" s="3">
        <f>IFERROR(V205/$V205,0)</f>
        <v>1</v>
      </c>
      <c r="V205" s="4">
        <f>B204</f>
        <v>4900000000</v>
      </c>
      <c r="W205" s="3">
        <f>IFERROR(X205/$V205,0)</f>
        <v>0.90408163265306118</v>
      </c>
      <c r="X205" s="4">
        <f>C204</f>
        <v>4430000000</v>
      </c>
      <c r="Y205" s="3">
        <f>IFERROR(Z205/$V205,0)</f>
        <v>0.69183673469387752</v>
      </c>
      <c r="Z205" s="4">
        <f>D204</f>
        <v>3390000000</v>
      </c>
      <c r="AA205" s="3">
        <f>IFERROR(AB205/$V205,0)</f>
        <v>1.0265306122448981</v>
      </c>
      <c r="AB205" s="4">
        <f>E204</f>
        <v>5030000000</v>
      </c>
      <c r="AC205" s="3">
        <f>IFERROR(AD205/$V205,0)</f>
        <v>-0</v>
      </c>
      <c r="AD205" s="4">
        <f>F54</f>
        <v>0</v>
      </c>
    </row>
    <row r="206" spans="1:30" ht="14">
      <c r="A206" t="s">
        <v>186</v>
      </c>
      <c r="B206" s="4">
        <v>115000000</v>
      </c>
      <c r="C206" s="4">
        <v>335000000</v>
      </c>
      <c r="D206" s="4">
        <v>220000000</v>
      </c>
      <c r="E206" s="4">
        <v>123000000</v>
      </c>
      <c r="F206" s="4">
        <v>274000000</v>
      </c>
      <c r="H206" t="s">
        <f>A205</f>
        <v>185</v>
      </c>
      <c r="I206" s="3">
        <f>IFERROR(J206/$J$178,0)</f>
        <v>-0.00055935363579863266</v>
      </c>
      <c r="J206" s="4">
        <f>B205</f>
        <v>-9000000</v>
      </c>
      <c r="K206" s="3">
        <f>IFERROR(L206/$L$178,0)</f>
        <v>-0.0038562091503267972</v>
      </c>
      <c r="L206" s="4">
        <f>C205</f>
        <v>-59000000</v>
      </c>
      <c r="M206" s="3">
        <f>IFERROR(N206/$N$178,0)</f>
        <v>0</v>
      </c>
      <c r="N206" s="4">
        <f>D205</f>
        <v>0</v>
      </c>
      <c r="O206" s="3">
        <f>IFERROR(P206/$P$178,0)</f>
        <v>0</v>
      </c>
      <c r="P206" s="4">
        <f>E205</f>
        <v>0</v>
      </c>
      <c r="Q206" s="3">
        <f>IFERROR(R206/$R$178,0)</f>
        <v>0.025614636935391653</v>
      </c>
      <c r="R206" s="4">
        <f>F55</f>
        <v>448000000</v>
      </c>
      <c r="T206" t="s">
        <f>A205</f>
        <v>185</v>
      </c>
      <c r="U206" s="3">
        <f>IFERROR(V206/$V206,0)</f>
        <v>1</v>
      </c>
      <c r="V206" s="4">
        <f>B205</f>
        <v>-9000000</v>
      </c>
      <c r="W206" s="3">
        <f>IFERROR(X206/$V206,0)</f>
        <v>6.5555555555555554</v>
      </c>
      <c r="X206" s="4">
        <f>C205</f>
        <v>-59000000</v>
      </c>
      <c r="Y206" s="3">
        <f>IFERROR(Z206/$V206,0)</f>
        <v>0</v>
      </c>
      <c r="Z206" s="4">
        <f>D205</f>
        <v>0</v>
      </c>
      <c r="AA206" s="3">
        <f>IFERROR(AB206/$V206,0)</f>
        <v>0</v>
      </c>
      <c r="AB206" s="4">
        <f>E205</f>
        <v>0</v>
      </c>
      <c r="AC206" s="3">
        <f>IFERROR(AD206/$V206,0)</f>
        <v>-49.777777777777779</v>
      </c>
      <c r="AD206" s="4">
        <f>F55</f>
        <v>448000000</v>
      </c>
    </row>
    <row r="207" spans="1:30" ht="14">
      <c r="A207" t="s">
        <v>187</v>
      </c>
      <c r="B207" s="4">
        <v>-8010000000</v>
      </c>
      <c r="C207" s="4">
        <v>-8109999999.999999</v>
      </c>
      <c r="D207" s="4">
        <v>-8930000000</v>
      </c>
      <c r="E207" s="4">
        <v>-11590000000</v>
      </c>
      <c r="F207" s="4">
        <v>-16180000000</v>
      </c>
      <c r="H207" t="s">
        <f>A206</f>
        <v>186</v>
      </c>
      <c r="I207" s="3">
        <f>IFERROR(J207/$J$178,0)</f>
        <v>0.0071472964574269731</v>
      </c>
      <c r="J207" s="4">
        <f>B206</f>
        <v>115000000</v>
      </c>
      <c r="K207" s="3">
        <f>IFERROR(L207/$L$178,0)</f>
        <v>0.021895424836601306</v>
      </c>
      <c r="L207" s="4">
        <f>C206</f>
        <v>335000000</v>
      </c>
      <c r="M207" s="3">
        <f>IFERROR(N207/$N$178,0)</f>
        <v>0.01346389228886169</v>
      </c>
      <c r="N207" s="4">
        <f>D206</f>
        <v>220000000</v>
      </c>
      <c r="O207" s="3">
        <f>IFERROR(P207/$P$178,0)</f>
        <v>0.0075460122699386499</v>
      </c>
      <c r="P207" s="4">
        <f>E206</f>
        <v>123000000</v>
      </c>
      <c r="Q207" s="3">
        <f>IFERROR(R207/$R$178,0)</f>
        <v>0.010863350485991996</v>
      </c>
      <c r="R207" s="4">
        <f>F56</f>
        <v>190000000</v>
      </c>
      <c r="T207" t="s">
        <f>A206</f>
        <v>186</v>
      </c>
      <c r="U207" s="3">
        <f>IFERROR(V207/$V207,0)</f>
        <v>1</v>
      </c>
      <c r="V207" s="4">
        <f>B206</f>
        <v>115000000</v>
      </c>
      <c r="W207" s="3">
        <f>IFERROR(X207/$V207,0)</f>
        <v>2.9130434782608696</v>
      </c>
      <c r="X207" s="4">
        <f>C206</f>
        <v>335000000</v>
      </c>
      <c r="Y207" s="3">
        <f>IFERROR(Z207/$V207,0)</f>
        <v>1.9130434782608696</v>
      </c>
      <c r="Z207" s="4">
        <f>D206</f>
        <v>220000000</v>
      </c>
      <c r="AA207" s="3">
        <f>IFERROR(AB207/$V207,0)</f>
        <v>1.0695652173913044</v>
      </c>
      <c r="AB207" s="4">
        <f>E206</f>
        <v>123000000</v>
      </c>
      <c r="AC207" s="3">
        <f>IFERROR(AD207/$V207,0)</f>
        <v>1.6521739130434783</v>
      </c>
      <c r="AD207" s="4">
        <f>F56</f>
        <v>190000000</v>
      </c>
    </row>
    <row r="208" spans="1:30" ht="14">
      <c r="A208" t="s">
        <v>188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H208" t="s">
        <f>A207</f>
        <v>187</v>
      </c>
      <c r="I208" s="3">
        <f>IFERROR(J208/$J$178,0)</f>
        <v>-0.49782473586078307</v>
      </c>
      <c r="J208" s="4">
        <f>B207</f>
        <v>-8010000000</v>
      </c>
      <c r="K208" s="3">
        <f>IFERROR(L208/$L$178,0)</f>
        <v>-0.53006535947712408</v>
      </c>
      <c r="L208" s="4">
        <f>C207</f>
        <v>-8109999999.999999</v>
      </c>
      <c r="M208" s="3">
        <f>IFERROR(N208/$N$178,0)</f>
        <v>-0.54651162790697672</v>
      </c>
      <c r="N208" s="4">
        <f>D207</f>
        <v>-8930000000</v>
      </c>
      <c r="O208" s="3">
        <f>IFERROR(P208/$P$178,0)</f>
        <v>-0.71104294478527608</v>
      </c>
      <c r="P208" s="4">
        <f>E207</f>
        <v>-11590000000</v>
      </c>
      <c r="Q208" s="3">
        <f>IFERROR(R208/$R$178,0)</f>
        <v>0</v>
      </c>
      <c r="R208" s="4">
        <f>F57</f>
        <v>0</v>
      </c>
      <c r="T208" t="s">
        <f>A207</f>
        <v>187</v>
      </c>
      <c r="U208" s="3">
        <f>IFERROR(V208/$V208,0)</f>
        <v>1</v>
      </c>
      <c r="V208" s="4">
        <f>B207</f>
        <v>-8010000000</v>
      </c>
      <c r="W208" s="3">
        <f>IFERROR(X208/$V208,0)</f>
        <v>1.0124843945068662</v>
      </c>
      <c r="X208" s="4">
        <f>C207</f>
        <v>-8109999999.999999</v>
      </c>
      <c r="Y208" s="3">
        <f>IFERROR(Z208/$V208,0)</f>
        <v>1.1148564294631711</v>
      </c>
      <c r="Z208" s="4">
        <f>D207</f>
        <v>-8930000000</v>
      </c>
      <c r="AA208" s="3">
        <f>IFERROR(AB208/$V208,0)</f>
        <v>1.4469413233458177</v>
      </c>
      <c r="AB208" s="4">
        <f>E207</f>
        <v>-11590000000</v>
      </c>
      <c r="AC208" s="3">
        <f>IFERROR(AD208/$V208,0)</f>
        <v>0</v>
      </c>
      <c r="AD208" s="4">
        <f>F57</f>
        <v>0</v>
      </c>
    </row>
    <row r="209" spans="1:30" ht="14">
      <c r="A209" t="s">
        <v>189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H209" t="s">
        <f>A208</f>
        <v>188</v>
      </c>
      <c r="I209" s="3">
        <f>IFERROR(J209/$J$178,0)</f>
        <v>0</v>
      </c>
      <c r="J209" s="4">
        <f>B208</f>
        <v>0</v>
      </c>
      <c r="K209" s="3">
        <f>IFERROR(L209/$L$178,0)</f>
        <v>0</v>
      </c>
      <c r="L209" s="4">
        <f>C208</f>
        <v>0</v>
      </c>
      <c r="M209" s="3">
        <f>IFERROR(N209/$N$178,0)</f>
        <v>0</v>
      </c>
      <c r="N209" s="4">
        <f>D208</f>
        <v>0</v>
      </c>
      <c r="O209" s="3">
        <f>IFERROR(P209/$P$178,0)</f>
        <v>0</v>
      </c>
      <c r="P209" s="4">
        <f>E208</f>
        <v>0</v>
      </c>
      <c r="Q209" s="3">
        <f>IFERROR(R209/$R$178,0)</f>
        <v>0.014751286449399657</v>
      </c>
      <c r="R209" s="4">
        <f>F58</f>
        <v>258000000</v>
      </c>
      <c r="T209" t="s">
        <f>A208</f>
        <v>188</v>
      </c>
      <c r="U209" s="3">
        <f>IFERROR(V209/$V209,0)</f>
        <v>0</v>
      </c>
      <c r="V209" s="4">
        <f>B208</f>
        <v>0</v>
      </c>
      <c r="W209" s="3">
        <f>IFERROR(X209/$V209,0)</f>
        <v>0</v>
      </c>
      <c r="X209" s="4">
        <f>C208</f>
        <v>0</v>
      </c>
      <c r="Y209" s="3">
        <f>IFERROR(Z209/$V209,0)</f>
        <v>0</v>
      </c>
      <c r="Z209" s="4">
        <f>D208</f>
        <v>0</v>
      </c>
      <c r="AA209" s="3">
        <f>IFERROR(AB209/$V209,0)</f>
        <v>0</v>
      </c>
      <c r="AB209" s="4">
        <f>E208</f>
        <v>0</v>
      </c>
      <c r="AC209" s="3">
        <f>IFERROR(AD209/$V209,0)</f>
        <v>0</v>
      </c>
      <c r="AD209" s="4">
        <f>F58</f>
        <v>258000000</v>
      </c>
    </row>
    <row r="210" spans="1:30" ht="14">
      <c r="A210" t="s">
        <v>190</v>
      </c>
      <c r="B210" s="4">
        <v>-1390000000</v>
      </c>
      <c r="C210" s="4">
        <v>-1610000000</v>
      </c>
      <c r="D210" s="4">
        <v>-1850000000</v>
      </c>
      <c r="E210" s="4">
        <v>-2100000000</v>
      </c>
      <c r="F210" s="4">
        <v>-2410000000</v>
      </c>
      <c r="H210" t="s">
        <f>A209</f>
        <v>189</v>
      </c>
      <c r="I210" s="3">
        <f>IFERROR(J210/$J$178,0)</f>
        <v>0</v>
      </c>
      <c r="J210" s="4">
        <f>B209</f>
        <v>0</v>
      </c>
      <c r="K210" s="3">
        <f>IFERROR(L210/$L$178,0)</f>
        <v>0</v>
      </c>
      <c r="L210" s="4">
        <f>C209</f>
        <v>0</v>
      </c>
      <c r="M210" s="3">
        <f>IFERROR(N210/$N$178,0)</f>
        <v>0</v>
      </c>
      <c r="N210" s="4">
        <f>D209</f>
        <v>0</v>
      </c>
      <c r="O210" s="3">
        <f>IFERROR(P210/$P$178,0)</f>
        <v>0</v>
      </c>
      <c r="P210" s="4">
        <f>E209</f>
        <v>0</v>
      </c>
      <c r="Q210" s="3">
        <f>IFERROR(R210/$R$178,0)</f>
        <v>0</v>
      </c>
      <c r="R210" s="4">
        <f>F59</f>
        <v>0</v>
      </c>
      <c r="T210" t="s">
        <f>A209</f>
        <v>189</v>
      </c>
      <c r="U210" s="3">
        <f>IFERROR(V210/$V210,0)</f>
        <v>0</v>
      </c>
      <c r="V210" s="4">
        <f>B209</f>
        <v>0</v>
      </c>
      <c r="W210" s="3">
        <f>IFERROR(X210/$V210,0)</f>
        <v>0</v>
      </c>
      <c r="X210" s="4">
        <f>C209</f>
        <v>0</v>
      </c>
      <c r="Y210" s="3">
        <f>IFERROR(Z210/$V210,0)</f>
        <v>0</v>
      </c>
      <c r="Z210" s="4">
        <f>D209</f>
        <v>0</v>
      </c>
      <c r="AA210" s="3">
        <f>IFERROR(AB210/$V210,0)</f>
        <v>0</v>
      </c>
      <c r="AB210" s="4">
        <f>E209</f>
        <v>0</v>
      </c>
      <c r="AC210" s="3">
        <f>IFERROR(AD210/$V210,0)</f>
        <v>0</v>
      </c>
      <c r="AD210" s="4">
        <f>F59</f>
        <v>0</v>
      </c>
    </row>
    <row r="211" spans="1:30" ht="14">
      <c r="A211" t="s">
        <v>191</v>
      </c>
      <c r="B211" s="4">
        <v>-1390000000</v>
      </c>
      <c r="C211" s="4">
        <v>-1610000000</v>
      </c>
      <c r="D211" s="4">
        <v>-1850000000</v>
      </c>
      <c r="E211" s="4">
        <v>-2100000000</v>
      </c>
      <c r="F211" s="4">
        <v>-2410000000</v>
      </c>
      <c r="H211" t="s">
        <f>A210</f>
        <v>190</v>
      </c>
      <c r="I211" s="3">
        <f>IFERROR(J211/$J$178,0)</f>
        <v>-0.086389061528899941</v>
      </c>
      <c r="J211" s="4">
        <f>B210</f>
        <v>-1390000000</v>
      </c>
      <c r="K211" s="3">
        <f>IFERROR(L211/$L$178,0)</f>
        <v>-0.10522875816993464</v>
      </c>
      <c r="L211" s="4">
        <f>C210</f>
        <v>-1610000000</v>
      </c>
      <c r="M211" s="3">
        <f>IFERROR(N211/$N$178,0)</f>
        <v>-0.11321909424724602</v>
      </c>
      <c r="N211" s="4">
        <f>D210</f>
        <v>-1850000000</v>
      </c>
      <c r="O211" s="3">
        <f>IFERROR(P211/$P$178,0)</f>
        <v>-0.12883435582822086</v>
      </c>
      <c r="P211" s="4">
        <f>E210</f>
        <v>-2100000000</v>
      </c>
      <c r="Q211" s="3">
        <f>IFERROR(R211/$R$178,0)</f>
        <v>0</v>
      </c>
      <c r="R211" s="4">
        <f>F60</f>
        <v>0</v>
      </c>
      <c r="T211" t="s">
        <f>A210</f>
        <v>190</v>
      </c>
      <c r="U211" s="3">
        <f>IFERROR(V211/$V211,0)</f>
        <v>1</v>
      </c>
      <c r="V211" s="4">
        <f>B210</f>
        <v>-1390000000</v>
      </c>
      <c r="W211" s="3">
        <f>IFERROR(X211/$V211,0)</f>
        <v>1.1582733812949639</v>
      </c>
      <c r="X211" s="4">
        <f>C210</f>
        <v>-1610000000</v>
      </c>
      <c r="Y211" s="3">
        <f>IFERROR(Z211/$V211,0)</f>
        <v>1.3309352517985611</v>
      </c>
      <c r="Z211" s="4">
        <f>D210</f>
        <v>-1850000000</v>
      </c>
      <c r="AA211" s="3">
        <f>IFERROR(AB211/$V211,0)</f>
        <v>1.5107913669064748</v>
      </c>
      <c r="AB211" s="4">
        <f>E210</f>
        <v>-2100000000</v>
      </c>
      <c r="AC211" s="3">
        <f>IFERROR(AD211/$V211,0)</f>
        <v>0</v>
      </c>
      <c r="AD211" s="4">
        <f>F60</f>
        <v>0</v>
      </c>
    </row>
    <row r="212" spans="1:30" ht="14">
      <c r="A212" t="s">
        <v>61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H212" t="s">
        <f>A211</f>
        <v>191</v>
      </c>
      <c r="I212" s="3">
        <f>IFERROR(J212/$J$178,0)</f>
        <v>-0.086389061528899941</v>
      </c>
      <c r="J212" s="4">
        <f>B211</f>
        <v>-1390000000</v>
      </c>
      <c r="K212" s="3">
        <f>IFERROR(L212/$L$178,0)</f>
        <v>-0.10522875816993464</v>
      </c>
      <c r="L212" s="4">
        <f>C211</f>
        <v>-1610000000</v>
      </c>
      <c r="M212" s="3">
        <f>IFERROR(N212/$N$178,0)</f>
        <v>-0.11321909424724602</v>
      </c>
      <c r="N212" s="4">
        <f>D211</f>
        <v>-1850000000</v>
      </c>
      <c r="O212" s="3">
        <f>IFERROR(P212/$P$178,0)</f>
        <v>-0.12883435582822086</v>
      </c>
      <c r="P212" s="4">
        <f>E211</f>
        <v>-2100000000</v>
      </c>
      <c r="Q212" s="3">
        <f>IFERROR(R212/$R$178,0)</f>
        <v>0</v>
      </c>
      <c r="R212" s="4">
        <f>F61</f>
        <v>0</v>
      </c>
      <c r="T212" t="s">
        <f>A211</f>
        <v>191</v>
      </c>
      <c r="U212" s="3">
        <f>IFERROR(V212/$V212,0)</f>
        <v>1</v>
      </c>
      <c r="V212" s="4">
        <f>B211</f>
        <v>-1390000000</v>
      </c>
      <c r="W212" s="3">
        <f>IFERROR(X212/$V212,0)</f>
        <v>1.1582733812949639</v>
      </c>
      <c r="X212" s="4">
        <f>C211</f>
        <v>-1610000000</v>
      </c>
      <c r="Y212" s="3">
        <f>IFERROR(Z212/$V212,0)</f>
        <v>1.3309352517985611</v>
      </c>
      <c r="Z212" s="4">
        <f>D211</f>
        <v>-1850000000</v>
      </c>
      <c r="AA212" s="3">
        <f>IFERROR(AB212/$V212,0)</f>
        <v>1.5107913669064748</v>
      </c>
      <c r="AB212" s="4">
        <f>E211</f>
        <v>-2100000000</v>
      </c>
      <c r="AC212" s="3">
        <f>IFERROR(AD212/$V212,0)</f>
        <v>-0</v>
      </c>
      <c r="AD212" s="4">
        <f>F61</f>
        <v>0</v>
      </c>
    </row>
    <row r="213" spans="1:30" ht="14">
      <c r="A213" t="s">
        <v>192</v>
      </c>
      <c r="B213" s="4">
        <v>1300000000</v>
      </c>
      <c r="C213" s="4">
        <v>537000000</v>
      </c>
      <c r="D213" s="4">
        <v>603000000</v>
      </c>
      <c r="E213" s="4">
        <v>718000000</v>
      </c>
      <c r="F213" s="4">
        <v>1490000000</v>
      </c>
      <c r="H213" t="s">
        <f>A212</f>
        <v>61</v>
      </c>
      <c r="I213" s="3">
        <f>IFERROR(J213/$J$178,0)</f>
        <v>0</v>
      </c>
      <c r="J213" s="4">
        <f>B212</f>
        <v>0</v>
      </c>
      <c r="K213" s="3">
        <f>IFERROR(L213/$L$178,0)</f>
        <v>0</v>
      </c>
      <c r="L213" s="4">
        <f>C212</f>
        <v>0</v>
      </c>
      <c r="M213" s="3">
        <f>IFERROR(N213/$N$178,0)</f>
        <v>0</v>
      </c>
      <c r="N213" s="4">
        <f>D212</f>
        <v>0</v>
      </c>
      <c r="O213" s="3">
        <f>IFERROR(P213/$P$178,0)</f>
        <v>0</v>
      </c>
      <c r="P213" s="4">
        <f>E212</f>
        <v>0</v>
      </c>
      <c r="Q213" s="3">
        <f>IFERROR(R213/$R$178,0)</f>
        <v>0</v>
      </c>
      <c r="R213" s="4">
        <f>F62</f>
        <v>0</v>
      </c>
      <c r="T213" t="s">
        <f>A212</f>
        <v>61</v>
      </c>
      <c r="U213" s="3">
        <f>IFERROR(V213/$V213,0)</f>
        <v>0</v>
      </c>
      <c r="V213" s="4">
        <f>B212</f>
        <v>0</v>
      </c>
      <c r="W213" s="3">
        <f>IFERROR(X213/$V213,0)</f>
        <v>0</v>
      </c>
      <c r="X213" s="4">
        <f>C212</f>
        <v>0</v>
      </c>
      <c r="Y213" s="3">
        <f>IFERROR(Z213/$V213,0)</f>
        <v>0</v>
      </c>
      <c r="Z213" s="4">
        <f>D212</f>
        <v>0</v>
      </c>
      <c r="AA213" s="3">
        <f>IFERROR(AB213/$V213,0)</f>
        <v>0</v>
      </c>
      <c r="AB213" s="4">
        <f>E212</f>
        <v>0</v>
      </c>
      <c r="AC213" s="3">
        <f>IFERROR(AD213/$V213,0)</f>
        <v>-0</v>
      </c>
      <c r="AD213" s="4">
        <f>F62</f>
        <v>0</v>
      </c>
    </row>
    <row r="214" spans="1:30" ht="14">
      <c r="A214" t="s">
        <v>193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H214" t="s">
        <f>A213</f>
        <v>192</v>
      </c>
      <c r="I214" s="3">
        <f>IFERROR(J214/$J$178,0)</f>
        <v>0.08079552517091361</v>
      </c>
      <c r="J214" s="4">
        <f>B213</f>
        <v>1300000000</v>
      </c>
      <c r="K214" s="3">
        <f>IFERROR(L214/$L$178,0)</f>
        <v>0.035098039215686272</v>
      </c>
      <c r="L214" s="4">
        <f>C213</f>
        <v>537000000</v>
      </c>
      <c r="M214" s="3">
        <f>IFERROR(N214/$N$178,0)</f>
        <v>0.03690330477356181</v>
      </c>
      <c r="N214" s="4">
        <f>D213</f>
        <v>603000000</v>
      </c>
      <c r="O214" s="3">
        <f>IFERROR(P214/$P$178,0)</f>
        <v>0.044049079754601227</v>
      </c>
      <c r="P214" s="4">
        <f>E213</f>
        <v>718000000</v>
      </c>
      <c r="Q214" s="3">
        <f>IFERROR(R214/$R$178,0)</f>
        <v>0.19382504288164665</v>
      </c>
      <c r="R214" s="4">
        <f>F63</f>
        <v>3390000000</v>
      </c>
      <c r="T214" t="s">
        <f>A213</f>
        <v>192</v>
      </c>
      <c r="U214" s="3">
        <f>IFERROR(V214/$V214,0)</f>
        <v>1</v>
      </c>
      <c r="V214" s="4">
        <f>B213</f>
        <v>1300000000</v>
      </c>
      <c r="W214" s="3">
        <f>IFERROR(X214/$V214,0)</f>
        <v>0.41307692307692306</v>
      </c>
      <c r="X214" s="4">
        <f>C213</f>
        <v>537000000</v>
      </c>
      <c r="Y214" s="3">
        <f>IFERROR(Z214/$V214,0)</f>
        <v>0.46384615384615385</v>
      </c>
      <c r="Z214" s="4">
        <f>D213</f>
        <v>603000000</v>
      </c>
      <c r="AA214" s="3">
        <f>IFERROR(AB214/$V214,0)</f>
        <v>0.55230769230769228</v>
      </c>
      <c r="AB214" s="4">
        <f>E213</f>
        <v>718000000</v>
      </c>
      <c r="AC214" s="3">
        <f>IFERROR(AD214/$V214,0)</f>
        <v>2.6076923076923078</v>
      </c>
      <c r="AD214" s="4">
        <f>F63</f>
        <v>3390000000</v>
      </c>
    </row>
    <row r="215" spans="1:30" ht="14">
      <c r="A215" t="s">
        <v>194</v>
      </c>
      <c r="B215" s="4">
        <v>1300000000</v>
      </c>
      <c r="C215" s="4">
        <v>537000000</v>
      </c>
      <c r="D215" s="4">
        <v>603000000</v>
      </c>
      <c r="E215" s="4">
        <v>718000000</v>
      </c>
      <c r="F215" s="4">
        <v>1490000000</v>
      </c>
      <c r="H215" t="s">
        <f>A214</f>
        <v>193</v>
      </c>
      <c r="I215" s="3">
        <f>IFERROR(J215/$J$178,0)</f>
        <v>0</v>
      </c>
      <c r="J215" s="4">
        <f>B214</f>
        <v>0</v>
      </c>
      <c r="K215" s="3">
        <f>IFERROR(L215/$L$178,0)</f>
        <v>0</v>
      </c>
      <c r="L215" s="4">
        <f>C214</f>
        <v>0</v>
      </c>
      <c r="M215" s="3">
        <f>IFERROR(N215/$N$178,0)</f>
        <v>0</v>
      </c>
      <c r="N215" s="4">
        <f>D214</f>
        <v>0</v>
      </c>
      <c r="O215" s="3">
        <f>IFERROR(P215/$P$178,0)</f>
        <v>0</v>
      </c>
      <c r="P215" s="4">
        <f>E214</f>
        <v>0</v>
      </c>
      <c r="Q215" s="3">
        <f>IFERROR(R215/$R$178,0)</f>
        <v>-0.021783876500857634</v>
      </c>
      <c r="R215" s="4">
        <f>F64</f>
        <v>-381000000</v>
      </c>
      <c r="T215" t="s">
        <f>A214</f>
        <v>193</v>
      </c>
      <c r="U215" s="3">
        <f>IFERROR(V215/$V215,0)</f>
        <v>0</v>
      </c>
      <c r="V215" s="4">
        <f>B214</f>
        <v>0</v>
      </c>
      <c r="W215" s="3">
        <f>IFERROR(X215/$V215,0)</f>
        <v>0</v>
      </c>
      <c r="X215" s="4">
        <f>C214</f>
        <v>0</v>
      </c>
      <c r="Y215" s="3">
        <f>IFERROR(Z215/$V215,0)</f>
        <v>0</v>
      </c>
      <c r="Z215" s="4">
        <f>D214</f>
        <v>0</v>
      </c>
      <c r="AA215" s="3">
        <f>IFERROR(AB215/$V215,0)</f>
        <v>0</v>
      </c>
      <c r="AB215" s="4">
        <f>E214</f>
        <v>0</v>
      </c>
      <c r="AC215" s="3">
        <f>IFERROR(AD215/$V215,0)</f>
        <v>0</v>
      </c>
      <c r="AD215" s="4">
        <f>F64</f>
        <v>-381000000</v>
      </c>
    </row>
    <row r="216" spans="1:30" ht="14">
      <c r="A216" t="s">
        <v>195</v>
      </c>
      <c r="B216" s="4">
        <v>1300000000</v>
      </c>
      <c r="C216" s="4">
        <v>537000000</v>
      </c>
      <c r="D216" s="4">
        <v>603000000</v>
      </c>
      <c r="E216" s="4">
        <v>718000000</v>
      </c>
      <c r="F216" s="4">
        <v>1490000000</v>
      </c>
      <c r="H216" t="s">
        <f>A215</f>
        <v>194</v>
      </c>
      <c r="I216" s="3">
        <f>IFERROR(J216/$J$178,0)</f>
        <v>0.08079552517091361</v>
      </c>
      <c r="J216" s="4">
        <f>B215</f>
        <v>1300000000</v>
      </c>
      <c r="K216" s="3">
        <f>IFERROR(L216/$L$178,0)</f>
        <v>0.035098039215686272</v>
      </c>
      <c r="L216" s="4">
        <f>C215</f>
        <v>537000000</v>
      </c>
      <c r="M216" s="3">
        <f>IFERROR(N216/$N$178,0)</f>
        <v>0.03690330477356181</v>
      </c>
      <c r="N216" s="4">
        <f>D215</f>
        <v>603000000</v>
      </c>
      <c r="O216" s="3">
        <f>IFERROR(P216/$P$178,0)</f>
        <v>0.044049079754601227</v>
      </c>
      <c r="P216" s="4">
        <f>E215</f>
        <v>718000000</v>
      </c>
      <c r="Q216" s="3">
        <f>IFERROR(R216/$R$178,0)</f>
        <v>0.21555174385363066</v>
      </c>
      <c r="R216" s="4">
        <f>F65</f>
        <v>3770000000</v>
      </c>
      <c r="T216" t="s">
        <f>A215</f>
        <v>194</v>
      </c>
      <c r="U216" s="3">
        <f>IFERROR(V216/$V216,0)</f>
        <v>1</v>
      </c>
      <c r="V216" s="4">
        <f>B215</f>
        <v>1300000000</v>
      </c>
      <c r="W216" s="3">
        <f>IFERROR(X216/$V216,0)</f>
        <v>0.41307692307692306</v>
      </c>
      <c r="X216" s="4">
        <f>C215</f>
        <v>537000000</v>
      </c>
      <c r="Y216" s="3">
        <f>IFERROR(Z216/$V216,0)</f>
        <v>0.46384615384615385</v>
      </c>
      <c r="Z216" s="4">
        <f>D215</f>
        <v>603000000</v>
      </c>
      <c r="AA216" s="3">
        <f>IFERROR(AB216/$V216,0)</f>
        <v>0.55230769230769228</v>
      </c>
      <c r="AB216" s="4">
        <f>E215</f>
        <v>718000000</v>
      </c>
      <c r="AC216" s="3">
        <f>IFERROR(AD216/$V216,0)</f>
        <v>2.8999999999999999</v>
      </c>
      <c r="AD216" s="4">
        <f>F65</f>
        <v>3770000000</v>
      </c>
    </row>
    <row r="217" spans="1:30" ht="14">
      <c r="A217" t="s">
        <v>196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H217" t="s">
        <f>A216</f>
        <v>195</v>
      </c>
      <c r="I217" s="3">
        <f>IFERROR(J217/$J$178,0)</f>
        <v>0.08079552517091361</v>
      </c>
      <c r="J217" s="4">
        <f>B216</f>
        <v>1300000000</v>
      </c>
      <c r="K217" s="3">
        <f>IFERROR(L217/$L$178,0)</f>
        <v>0.035098039215686272</v>
      </c>
      <c r="L217" s="4">
        <f>C216</f>
        <v>537000000</v>
      </c>
      <c r="M217" s="3">
        <f>IFERROR(N217/$N$178,0)</f>
        <v>0.03690330477356181</v>
      </c>
      <c r="N217" s="4">
        <f>D216</f>
        <v>603000000</v>
      </c>
      <c r="O217" s="3">
        <f>IFERROR(P217/$P$178,0)</f>
        <v>0.044049079754601227</v>
      </c>
      <c r="P217" s="4">
        <f>E216</f>
        <v>718000000</v>
      </c>
      <c r="Q217" s="3">
        <f>IFERROR(R217/$R$178,0)</f>
        <v>0</v>
      </c>
      <c r="R217" s="4">
        <f>F66</f>
        <v>0</v>
      </c>
      <c r="T217" t="s">
        <f>A216</f>
        <v>195</v>
      </c>
      <c r="U217" s="3">
        <f>IFERROR(V217/$V217,0)</f>
        <v>1</v>
      </c>
      <c r="V217" s="4">
        <f>B216</f>
        <v>1300000000</v>
      </c>
      <c r="W217" s="3">
        <f>IFERROR(X217/$V217,0)</f>
        <v>0.41307692307692306</v>
      </c>
      <c r="X217" s="4">
        <f>C216</f>
        <v>537000000</v>
      </c>
      <c r="Y217" s="3">
        <f>IFERROR(Z217/$V217,0)</f>
        <v>0.46384615384615385</v>
      </c>
      <c r="Z217" s="4">
        <f>D216</f>
        <v>603000000</v>
      </c>
      <c r="AA217" s="3">
        <f>IFERROR(AB217/$V217,0)</f>
        <v>0.55230769230769228</v>
      </c>
      <c r="AB217" s="4">
        <f>E216</f>
        <v>718000000</v>
      </c>
      <c r="AC217" s="3">
        <f>IFERROR(AD217/$V217,0)</f>
        <v>0</v>
      </c>
      <c r="AD217" s="4">
        <f>F66</f>
        <v>0</v>
      </c>
    </row>
    <row r="218" spans="1:30" ht="14">
      <c r="A218" t="s">
        <v>197</v>
      </c>
      <c r="B218" s="4">
        <v>1440000000</v>
      </c>
      <c r="C218" s="4">
        <v>2080000000</v>
      </c>
      <c r="D218" s="4">
        <v>3440000000</v>
      </c>
      <c r="E218" s="4">
        <v>7570000000</v>
      </c>
      <c r="F218" s="4">
        <v>3630000000</v>
      </c>
      <c r="H218" t="s">
        <f>A217</f>
        <v>196</v>
      </c>
      <c r="I218" s="3">
        <f>IFERROR(J218/$J$178,0)</f>
        <v>0</v>
      </c>
      <c r="J218" s="4">
        <f>B217</f>
        <v>0</v>
      </c>
      <c r="K218" s="3">
        <f>IFERROR(L218/$L$178,0)</f>
        <v>0</v>
      </c>
      <c r="L218" s="4">
        <f>C217</f>
        <v>0</v>
      </c>
      <c r="M218" s="3">
        <f>IFERROR(N218/$N$178,0)</f>
        <v>0</v>
      </c>
      <c r="N218" s="4">
        <f>D217</f>
        <v>0</v>
      </c>
      <c r="O218" s="3">
        <f>IFERROR(P218/$P$178,0)</f>
        <v>0</v>
      </c>
      <c r="P218" s="4">
        <f>E217</f>
        <v>0</v>
      </c>
      <c r="Q218" s="3">
        <f>IFERROR(R218/$R$178,0)</f>
        <v>0</v>
      </c>
      <c r="R218" s="4">
        <f>F67</f>
        <v>0</v>
      </c>
      <c r="T218" t="s">
        <f>A217</f>
        <v>196</v>
      </c>
      <c r="U218" s="3">
        <f>IFERROR(V218/$V218,0)</f>
        <v>0</v>
      </c>
      <c r="V218" s="4">
        <f>B217</f>
        <v>0</v>
      </c>
      <c r="W218" s="3">
        <f>IFERROR(X218/$V218,0)</f>
        <v>0</v>
      </c>
      <c r="X218" s="4">
        <f>C217</f>
        <v>0</v>
      </c>
      <c r="Y218" s="3">
        <f>IFERROR(Z218/$V218,0)</f>
        <v>0</v>
      </c>
      <c r="Z218" s="4">
        <f>D217</f>
        <v>0</v>
      </c>
      <c r="AA218" s="3">
        <f>IFERROR(AB218/$V218,0)</f>
        <v>0</v>
      </c>
      <c r="AB218" s="4">
        <f>E217</f>
        <v>0</v>
      </c>
      <c r="AC218" s="3">
        <f>IFERROR(AD218/$V218,0)</f>
        <v>0</v>
      </c>
      <c r="AD218" s="4">
        <f>F67</f>
        <v>0</v>
      </c>
    </row>
    <row r="219" spans="1:30" ht="14">
      <c r="A219" t="s">
        <v>198</v>
      </c>
      <c r="B219" s="4">
        <v>-356000000</v>
      </c>
      <c r="C219" s="4">
        <v>-268000000</v>
      </c>
      <c r="D219" s="4">
        <v>1870000000</v>
      </c>
      <c r="E219" s="4">
        <v>6270000000</v>
      </c>
      <c r="F219" s="4">
        <v>-4800000000</v>
      </c>
      <c r="H219" t="s">
        <f>A218</f>
        <v>197</v>
      </c>
      <c r="I219" s="3">
        <f>IFERROR(J219/$J$178,0)</f>
        <v>0.08949658172778123</v>
      </c>
      <c r="J219" s="4">
        <f>B218</f>
        <v>1440000000</v>
      </c>
      <c r="K219" s="3">
        <f>IFERROR(L219/$L$178,0)</f>
        <v>0.13594771241830064</v>
      </c>
      <c r="L219" s="4">
        <f>C218</f>
        <v>2080000000</v>
      </c>
      <c r="M219" s="3">
        <f>IFERROR(N219/$N$178,0)</f>
        <v>0.21052631578947367</v>
      </c>
      <c r="N219" s="4">
        <f>D218</f>
        <v>3440000000</v>
      </c>
      <c r="O219" s="3">
        <f>IFERROR(P219/$P$178,0)</f>
        <v>0.46441717791411041</v>
      </c>
      <c r="P219" s="4">
        <f>E218</f>
        <v>7570000000</v>
      </c>
      <c r="Q219" s="3">
        <f>IFERROR(R219/$R$178,0)</f>
        <v>0</v>
      </c>
      <c r="R219" s="4">
        <f>F68</f>
        <v>0</v>
      </c>
      <c r="T219" t="s">
        <f>A218</f>
        <v>197</v>
      </c>
      <c r="U219" s="3">
        <f>IFERROR(V219/$V219,0)</f>
        <v>1</v>
      </c>
      <c r="V219" s="4">
        <f>B218</f>
        <v>1440000000</v>
      </c>
      <c r="W219" s="3">
        <f>IFERROR(X219/$V219,0)</f>
        <v>1.4444444444444444</v>
      </c>
      <c r="X219" s="4">
        <f>C218</f>
        <v>2080000000</v>
      </c>
      <c r="Y219" s="3">
        <f>IFERROR(Z219/$V219,0)</f>
        <v>2.3888888888888888</v>
      </c>
      <c r="Z219" s="4">
        <f>D218</f>
        <v>3440000000</v>
      </c>
      <c r="AA219" s="3">
        <f>IFERROR(AB219/$V219,0)</f>
        <v>5.2569444444444446</v>
      </c>
      <c r="AB219" s="4">
        <f>E218</f>
        <v>7570000000</v>
      </c>
      <c r="AC219" s="3">
        <f>IFERROR(AD219/$V219,0)</f>
        <v>0</v>
      </c>
      <c r="AD219" s="4">
        <f>F68</f>
        <v>0</v>
      </c>
    </row>
    <row r="220" spans="1:30" ht="14">
      <c r="A220" t="s">
        <v>199</v>
      </c>
      <c r="B220" s="4">
        <v>1800000000</v>
      </c>
      <c r="C220" s="4">
        <v>2350000000</v>
      </c>
      <c r="D220" s="4">
        <v>1570000000</v>
      </c>
      <c r="E220" s="4">
        <v>1300000000</v>
      </c>
      <c r="F220" s="4">
        <v>8430000000</v>
      </c>
      <c r="H220" t="s">
        <f>A219</f>
        <v>198</v>
      </c>
      <c r="I220" s="3">
        <f>IFERROR(J220/$J$178,0)</f>
        <v>-0.022125543816034803</v>
      </c>
      <c r="J220" s="4">
        <f>B219</f>
        <v>-356000000</v>
      </c>
      <c r="K220" s="3">
        <f>IFERROR(L220/$L$178,0)</f>
        <v>-0.017516339869281045</v>
      </c>
      <c r="L220" s="4">
        <f>C219</f>
        <v>-268000000</v>
      </c>
      <c r="M220" s="3">
        <f>IFERROR(N220/$N$178,0)</f>
        <v>0.11444308445532436</v>
      </c>
      <c r="N220" s="4">
        <f>D219</f>
        <v>1870000000</v>
      </c>
      <c r="O220" s="3">
        <f>IFERROR(P220/$P$178,0)</f>
        <v>0.38466257668711656</v>
      </c>
      <c r="P220" s="4">
        <f>E219</f>
        <v>6270000000</v>
      </c>
      <c r="Q220" s="3">
        <f>IFERROR(R220/$R$178,0)</f>
        <v>0</v>
      </c>
      <c r="R220" s="4">
        <f>F69</f>
        <v>0</v>
      </c>
      <c r="T220" t="s">
        <f>A219</f>
        <v>198</v>
      </c>
      <c r="U220" s="3">
        <f>IFERROR(V220/$V220,0)</f>
        <v>1</v>
      </c>
      <c r="V220" s="4">
        <f>B219</f>
        <v>-356000000</v>
      </c>
      <c r="W220" s="3">
        <f>IFERROR(X220/$V220,0)</f>
        <v>0.7528089887640449</v>
      </c>
      <c r="X220" s="4">
        <f>C219</f>
        <v>-268000000</v>
      </c>
      <c r="Y220" s="3">
        <f>IFERROR(Z220/$V220,0)</f>
        <v>-5.2528089887640448</v>
      </c>
      <c r="Z220" s="4">
        <f>D219</f>
        <v>1870000000</v>
      </c>
      <c r="AA220" s="3">
        <f>IFERROR(AB220/$V220,0)</f>
        <v>-17.612359550561798</v>
      </c>
      <c r="AB220" s="4">
        <f>E219</f>
        <v>6270000000</v>
      </c>
      <c r="AC220" s="3">
        <f>IFERROR(AD220/$V220,0)</f>
        <v>0</v>
      </c>
      <c r="AD220" s="4">
        <f>F69</f>
        <v>0</v>
      </c>
    </row>
    <row r="221" spans="1:30" ht="14">
      <c r="A221" t="s">
        <v>200</v>
      </c>
      <c r="B221" s="4">
        <v>5770000000</v>
      </c>
      <c r="C221" s="4">
        <v>5660000000</v>
      </c>
      <c r="D221" s="4">
        <v>8350000000</v>
      </c>
      <c r="E221" s="4">
        <v>4400000000</v>
      </c>
      <c r="F221" s="4">
        <v>13920000000</v>
      </c>
      <c r="H221" t="s">
        <f>A220</f>
        <v>199</v>
      </c>
      <c r="I221" s="3">
        <f>IFERROR(J221/$J$178,0)</f>
        <v>0.11187072715972654</v>
      </c>
      <c r="J221" s="4">
        <f>B220</f>
        <v>1800000000</v>
      </c>
      <c r="K221" s="3">
        <f>IFERROR(L221/$L$178,0)</f>
        <v>0.15359477124183007</v>
      </c>
      <c r="L221" s="4">
        <f>C220</f>
        <v>2350000000</v>
      </c>
      <c r="M221" s="3">
        <f>IFERROR(N221/$N$178,0)</f>
        <v>0.096083231334149324</v>
      </c>
      <c r="N221" s="4">
        <f>D220</f>
        <v>1570000000</v>
      </c>
      <c r="O221" s="3">
        <f>IFERROR(P221/$P$178,0)</f>
        <v>0.079754601226993863</v>
      </c>
      <c r="P221" s="4">
        <f>E220</f>
        <v>1300000000</v>
      </c>
      <c r="Q221" s="3">
        <f>IFERROR(R221/$R$178,0)</f>
        <v>0</v>
      </c>
      <c r="R221" s="4">
        <f>F70</f>
        <v>0</v>
      </c>
      <c r="T221" t="s">
        <f>A220</f>
        <v>199</v>
      </c>
      <c r="U221" s="3">
        <f>IFERROR(V221/$V221,0)</f>
        <v>1</v>
      </c>
      <c r="V221" s="4">
        <f>B220</f>
        <v>1800000000</v>
      </c>
      <c r="W221" s="3">
        <f>IFERROR(X221/$V221,0)</f>
        <v>1.3055555555555556</v>
      </c>
      <c r="X221" s="4">
        <f>C220</f>
        <v>2350000000</v>
      </c>
      <c r="Y221" s="3">
        <f>IFERROR(Z221/$V221,0)</f>
        <v>0.87222222222222223</v>
      </c>
      <c r="Z221" s="4">
        <f>D220</f>
        <v>1570000000</v>
      </c>
      <c r="AA221" s="3">
        <f>IFERROR(AB221/$V221,0)</f>
        <v>0.72222222222222221</v>
      </c>
      <c r="AB221" s="4">
        <f>E220</f>
        <v>1300000000</v>
      </c>
      <c r="AC221" s="3">
        <f>IFERROR(AD221/$V221,0)</f>
        <v>-0</v>
      </c>
      <c r="AD221" s="4">
        <f>F70</f>
        <v>0</v>
      </c>
    </row>
    <row r="222" spans="1:30" ht="14">
      <c r="A222" t="s">
        <v>201</v>
      </c>
      <c r="B222" s="4">
        <v>-3970000000</v>
      </c>
      <c r="C222" s="4">
        <v>-3310000000</v>
      </c>
      <c r="D222" s="4">
        <v>-6780000000</v>
      </c>
      <c r="E222" s="4">
        <v>-3100000000</v>
      </c>
      <c r="F222" s="4">
        <v>-5490000000</v>
      </c>
      <c r="H222" t="s">
        <f>A221</f>
        <v>200</v>
      </c>
      <c r="I222" s="3">
        <f>IFERROR(J222/$J$178,0)</f>
        <v>0.35860783095090121</v>
      </c>
      <c r="J222" s="4">
        <f>B221</f>
        <v>5770000000</v>
      </c>
      <c r="K222" s="3">
        <f>IFERROR(L222/$L$178,0)</f>
        <v>0.36993464052287583</v>
      </c>
      <c r="L222" s="4">
        <f>C221</f>
        <v>5660000000</v>
      </c>
      <c r="M222" s="3">
        <f>IFERROR(N222/$N$178,0)</f>
        <v>0.51101591187270501</v>
      </c>
      <c r="N222" s="4">
        <f>D221</f>
        <v>8350000000</v>
      </c>
      <c r="O222" s="3">
        <f>IFERROR(P222/$P$178,0)</f>
        <v>0.26993865030674846</v>
      </c>
      <c r="P222" s="4">
        <f>E221</f>
        <v>4400000000</v>
      </c>
      <c r="Q222" s="3">
        <f>IFERROR(R222/$R$178,0)</f>
        <v>0</v>
      </c>
      <c r="R222" s="4">
        <f>F71</f>
        <v>0</v>
      </c>
      <c r="T222" t="s">
        <f>A221</f>
        <v>200</v>
      </c>
      <c r="U222" s="3">
        <f>IFERROR(V222/$V222,0)</f>
        <v>1</v>
      </c>
      <c r="V222" s="4">
        <f>B221</f>
        <v>5770000000</v>
      </c>
      <c r="W222" s="3">
        <f>IFERROR(X222/$V222,0)</f>
        <v>0.98093587521663783</v>
      </c>
      <c r="X222" s="4">
        <f>C221</f>
        <v>5660000000</v>
      </c>
      <c r="Y222" s="3">
        <f>IFERROR(Z222/$V222,0)</f>
        <v>1.4471403812824957</v>
      </c>
      <c r="Z222" s="4">
        <f>D221</f>
        <v>8350000000</v>
      </c>
      <c r="AA222" s="3">
        <f>IFERROR(AB222/$V222,0)</f>
        <v>0.76256499133448874</v>
      </c>
      <c r="AB222" s="4">
        <f>E221</f>
        <v>4400000000</v>
      </c>
      <c r="AC222" s="3">
        <f>IFERROR(AD222/$V222,0)</f>
        <v>0</v>
      </c>
      <c r="AD222" s="4">
        <f>F71</f>
        <v>0</v>
      </c>
    </row>
    <row r="223" spans="1:30" ht="14">
      <c r="A223" t="s">
        <v>166</v>
      </c>
      <c r="B223" s="4">
        <v>526000000</v>
      </c>
      <c r="C223" s="4">
        <v>1490000000</v>
      </c>
      <c r="D223" s="4">
        <v>689000000</v>
      </c>
      <c r="E223" s="4">
        <v>1450000000</v>
      </c>
      <c r="F223" s="4">
        <v>1160000000</v>
      </c>
      <c r="H223" t="s">
        <f>A222</f>
        <v>201</v>
      </c>
      <c r="I223" s="3">
        <f>IFERROR(J223/$J$178,0)</f>
        <v>-0.24673710379117464</v>
      </c>
      <c r="J223" s="4">
        <f>B222</f>
        <v>-3970000000</v>
      </c>
      <c r="K223" s="3">
        <f>IFERROR(L223/$L$178,0)</f>
        <v>-0.21633986928104576</v>
      </c>
      <c r="L223" s="4">
        <f>C222</f>
        <v>-3310000000</v>
      </c>
      <c r="M223" s="3">
        <f>IFERROR(N223/$N$178,0)</f>
        <v>-0.4149326805385557</v>
      </c>
      <c r="N223" s="4">
        <f>D222</f>
        <v>-6780000000</v>
      </c>
      <c r="O223" s="3">
        <f>IFERROR(P223/$P$178,0)</f>
        <v>-0.19018404907975461</v>
      </c>
      <c r="P223" s="4">
        <f>E222</f>
        <v>-3100000000</v>
      </c>
      <c r="Q223" s="3">
        <f>IFERROR(R223/$R$178,0)</f>
        <v>0.21555174385363066</v>
      </c>
      <c r="R223" s="4">
        <f>F72</f>
        <v>3770000000</v>
      </c>
      <c r="T223" t="s">
        <f>A222</f>
        <v>201</v>
      </c>
      <c r="U223" s="3">
        <f>IFERROR(V223/$V223,0)</f>
        <v>1</v>
      </c>
      <c r="V223" s="4">
        <f>B222</f>
        <v>-3970000000</v>
      </c>
      <c r="W223" s="3">
        <f>IFERROR(X223/$V223,0)</f>
        <v>0.83375314861460958</v>
      </c>
      <c r="X223" s="4">
        <f>C222</f>
        <v>-3310000000</v>
      </c>
      <c r="Y223" s="3">
        <f>IFERROR(Z223/$V223,0)</f>
        <v>1.707808564231738</v>
      </c>
      <c r="Z223" s="4">
        <f>D222</f>
        <v>-6780000000</v>
      </c>
      <c r="AA223" s="3">
        <f>IFERROR(AB223/$V223,0)</f>
        <v>0.78085642317380355</v>
      </c>
      <c r="AB223" s="4">
        <f>E222</f>
        <v>-3100000000</v>
      </c>
      <c r="AC223" s="3">
        <f>IFERROR(AD223/$V223,0)</f>
        <v>-0.94962216624685136</v>
      </c>
      <c r="AD223" s="4">
        <f>F72</f>
        <v>3770000000</v>
      </c>
    </row>
    <row r="224" spans="1:30" ht="14">
      <c r="A224" t="s">
        <v>185</v>
      </c>
      <c r="B224" s="4">
        <v>-235000000</v>
      </c>
      <c r="C224" s="4">
        <v>-368000000</v>
      </c>
      <c r="D224" s="4">
        <v>-725000000</v>
      </c>
      <c r="E224" s="4">
        <v>-393000000</v>
      </c>
      <c r="F224" s="4">
        <v>-445000000</v>
      </c>
      <c r="H224" t="s">
        <f>A223</f>
        <v>166</v>
      </c>
      <c r="I224" s="3">
        <f>IFERROR(J224/$J$178,0)</f>
        <v>0.032691112492231202</v>
      </c>
      <c r="J224" s="4">
        <f>B223</f>
        <v>526000000</v>
      </c>
      <c r="K224" s="3">
        <f>IFERROR(L224/$L$178,0)</f>
        <v>0.097385620915032681</v>
      </c>
      <c r="L224" s="4">
        <f>C223</f>
        <v>1490000000</v>
      </c>
      <c r="M224" s="3">
        <f>IFERROR(N224/$N$178,0)</f>
        <v>0.042166462668298654</v>
      </c>
      <c r="N224" s="4">
        <f>D223</f>
        <v>689000000</v>
      </c>
      <c r="O224" s="3">
        <f>IFERROR(P224/$P$178,0)</f>
        <v>0.088957055214723926</v>
      </c>
      <c r="P224" s="4">
        <f>E223</f>
        <v>1450000000</v>
      </c>
      <c r="Q224" s="3">
        <f>IFERROR(R224/$R$178,0)</f>
        <v>0</v>
      </c>
      <c r="R224" s="4">
        <f>F73</f>
        <v>0</v>
      </c>
      <c r="T224" t="s">
        <f>A223</f>
        <v>166</v>
      </c>
      <c r="U224" s="3">
        <f>IFERROR(V224/$V224,0)</f>
        <v>1</v>
      </c>
      <c r="V224" s="4">
        <f>B223</f>
        <v>526000000</v>
      </c>
      <c r="W224" s="3">
        <f>IFERROR(X224/$V224,0)</f>
        <v>2.832699619771863</v>
      </c>
      <c r="X224" s="4">
        <f>C223</f>
        <v>1490000000</v>
      </c>
      <c r="Y224" s="3">
        <f>IFERROR(Z224/$V224,0)</f>
        <v>1.3098859315589353</v>
      </c>
      <c r="Z224" s="4">
        <f>D223</f>
        <v>689000000</v>
      </c>
      <c r="AA224" s="3">
        <f>IFERROR(AB224/$V224,0)</f>
        <v>2.7566539923954374</v>
      </c>
      <c r="AB224" s="4">
        <f>E223</f>
        <v>1450000000</v>
      </c>
      <c r="AC224" s="3">
        <f>IFERROR(AD224/$V224,0)</f>
        <v>0</v>
      </c>
      <c r="AD224" s="4">
        <f>F73</f>
        <v>0</v>
      </c>
    </row>
    <row r="225" spans="1:30" ht="14">
      <c r="A225" t="s">
        <v>186</v>
      </c>
      <c r="B225" s="4">
        <v>761000000</v>
      </c>
      <c r="C225" s="4">
        <v>1860000000</v>
      </c>
      <c r="D225" s="4">
        <v>1410000000</v>
      </c>
      <c r="E225" s="4">
        <v>1840000000</v>
      </c>
      <c r="F225" s="4">
        <v>1600000000</v>
      </c>
      <c r="H225" t="s">
        <f>A224</f>
        <v>185</v>
      </c>
      <c r="I225" s="3">
        <f>IFERROR(J225/$J$178,0)</f>
        <v>-0.014605344934742076</v>
      </c>
      <c r="J225" s="4">
        <f>B224</f>
        <v>-235000000</v>
      </c>
      <c r="K225" s="3">
        <f>IFERROR(L225/$L$178,0)</f>
        <v>-0.024052287581699347</v>
      </c>
      <c r="L225" s="4">
        <f>C224</f>
        <v>-368000000</v>
      </c>
      <c r="M225" s="3">
        <f>IFERROR(N225/$N$178,0)</f>
        <v>-0.044369645042839655</v>
      </c>
      <c r="N225" s="4">
        <f>D224</f>
        <v>-725000000</v>
      </c>
      <c r="O225" s="3">
        <f>IFERROR(P225/$P$178,0)</f>
        <v>-0.024110429447852761</v>
      </c>
      <c r="P225" s="4">
        <f>E224</f>
        <v>-393000000</v>
      </c>
      <c r="Q225" s="3">
        <f>IFERROR(R225/$R$178,0)</f>
        <v>0.21555174385363066</v>
      </c>
      <c r="R225" s="4">
        <f>F74</f>
        <v>3770000000</v>
      </c>
      <c r="T225" t="s">
        <f>A224</f>
        <v>185</v>
      </c>
      <c r="U225" s="3">
        <f>IFERROR(V225/$V225,0)</f>
        <v>1</v>
      </c>
      <c r="V225" s="4">
        <f>B224</f>
        <v>-235000000</v>
      </c>
      <c r="W225" s="3">
        <f>IFERROR(X225/$V225,0)</f>
        <v>1.5659574468085107</v>
      </c>
      <c r="X225" s="4">
        <f>C224</f>
        <v>-368000000</v>
      </c>
      <c r="Y225" s="3">
        <f>IFERROR(Z225/$V225,0)</f>
        <v>3.0851063829787235</v>
      </c>
      <c r="Z225" s="4">
        <f>D224</f>
        <v>-725000000</v>
      </c>
      <c r="AA225" s="3">
        <f>IFERROR(AB225/$V225,0)</f>
        <v>1.672340425531915</v>
      </c>
      <c r="AB225" s="4">
        <f>E224</f>
        <v>-393000000</v>
      </c>
      <c r="AC225" s="3">
        <f>IFERROR(AD225/$V225,0)</f>
        <v>-16.042553191489361</v>
      </c>
      <c r="AD225" s="4">
        <f>F74</f>
        <v>3770000000</v>
      </c>
    </row>
    <row r="226" spans="1:30" ht="14">
      <c r="A226" t="s">
        <v>202</v>
      </c>
      <c r="B226" s="4">
        <v>1880000000</v>
      </c>
      <c r="C226" s="4">
        <v>2500000000</v>
      </c>
      <c r="D226" s="4">
        <v>2890000000</v>
      </c>
      <c r="E226" s="4">
        <v>7630000000</v>
      </c>
      <c r="F226" s="4">
        <v>3870000000</v>
      </c>
      <c r="H226" t="s">
        <f>A225</f>
        <v>186</v>
      </c>
      <c r="I226" s="3">
        <f>IFERROR(J226/$J$178,0)</f>
        <v>0.047296457426973276</v>
      </c>
      <c r="J226" s="4">
        <f>B225</f>
        <v>761000000</v>
      </c>
      <c r="K226" s="3">
        <f>IFERROR(L226/$L$178,0)</f>
        <v>0.12156862745098039</v>
      </c>
      <c r="L226" s="4">
        <f>C225</f>
        <v>1860000000</v>
      </c>
      <c r="M226" s="3">
        <f>IFERROR(N226/$N$178,0)</f>
        <v>0.086291309669522642</v>
      </c>
      <c r="N226" s="4">
        <f>D225</f>
        <v>1410000000</v>
      </c>
      <c r="O226" s="3">
        <f>IFERROR(P226/$P$178,0)</f>
        <v>0.11288343558282209</v>
      </c>
      <c r="P226" s="4">
        <f>E225</f>
        <v>1840000000</v>
      </c>
      <c r="Q226" s="3">
        <f>IFERROR(R226/$R$178,0)</f>
        <v>4.4711263579188112e-10</v>
      </c>
      <c r="R226" s="4">
        <f>F75</f>
        <v>7.8200000000000003</v>
      </c>
      <c r="T226" t="s">
        <f>A225</f>
        <v>186</v>
      </c>
      <c r="U226" s="3">
        <f>IFERROR(V226/$V226,0)</f>
        <v>1</v>
      </c>
      <c r="V226" s="4">
        <f>B225</f>
        <v>761000000</v>
      </c>
      <c r="W226" s="3">
        <f>IFERROR(X226/$V226,0)</f>
        <v>2.4441524310118266</v>
      </c>
      <c r="X226" s="4">
        <f>C225</f>
        <v>1860000000</v>
      </c>
      <c r="Y226" s="3">
        <f>IFERROR(Z226/$V226,0)</f>
        <v>1.8528252299605781</v>
      </c>
      <c r="Z226" s="4">
        <f>D225</f>
        <v>1410000000</v>
      </c>
      <c r="AA226" s="3">
        <f>IFERROR(AB226/$V226,0)</f>
        <v>2.4178712220762155</v>
      </c>
      <c r="AB226" s="4">
        <f>E225</f>
        <v>1840000000</v>
      </c>
      <c r="AC226" s="3">
        <f>IFERROR(AD226/$V226,0)</f>
        <v>1.0275952693823916e-08</v>
      </c>
      <c r="AD226" s="4">
        <f>F75</f>
        <v>7.8200000000000003</v>
      </c>
    </row>
    <row r="227" spans="1:30" ht="14">
      <c r="A227" t="s">
        <v>203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H227" t="s">
        <f>A226</f>
        <v>202</v>
      </c>
      <c r="I227" s="3">
        <f>IFERROR(J227/$J$178,0)</f>
        <v>0.11684275947793661</v>
      </c>
      <c r="J227" s="4">
        <f>B226</f>
        <v>1880000000</v>
      </c>
      <c r="K227" s="3">
        <f>IFERROR(L227/$L$178,0)</f>
        <v>0.16339869281045752</v>
      </c>
      <c r="L227" s="4">
        <f>C226</f>
        <v>2500000000</v>
      </c>
      <c r="M227" s="3">
        <f>IFERROR(N227/$N$178,0)</f>
        <v>0.17686658506731945</v>
      </c>
      <c r="N227" s="4">
        <f>D226</f>
        <v>2890000000</v>
      </c>
      <c r="O227" s="3">
        <f>IFERROR(P227/$P$178,0)</f>
        <v>0.46809815950920247</v>
      </c>
      <c r="P227" s="4">
        <f>E226</f>
        <v>7630000000</v>
      </c>
      <c r="Q227" s="3">
        <f>IFERROR(R227/$R$178,0)</f>
        <v>0</v>
      </c>
      <c r="R227" s="4">
        <f>F76</f>
        <v>0</v>
      </c>
      <c r="T227" t="s">
        <f>A226</f>
        <v>202</v>
      </c>
      <c r="U227" s="3">
        <f>IFERROR(V227/$V227,0)</f>
        <v>1</v>
      </c>
      <c r="V227" s="4">
        <f>B226</f>
        <v>1880000000</v>
      </c>
      <c r="W227" s="3">
        <f>IFERROR(X227/$V227,0)</f>
        <v>1.3297872340425532</v>
      </c>
      <c r="X227" s="4">
        <f>C226</f>
        <v>2500000000</v>
      </c>
      <c r="Y227" s="3">
        <f>IFERROR(Z227/$V227,0)</f>
        <v>1.5372340425531914</v>
      </c>
      <c r="Z227" s="4">
        <f>D226</f>
        <v>2890000000</v>
      </c>
      <c r="AA227" s="3">
        <f>IFERROR(AB227/$V227,0)</f>
        <v>4.0585106382978724</v>
      </c>
      <c r="AB227" s="4">
        <f>E226</f>
        <v>7630000000</v>
      </c>
      <c r="AC227" s="3">
        <f>IFERROR(AD227/$V227,0)</f>
        <v>0</v>
      </c>
      <c r="AD227" s="4">
        <f>F76</f>
        <v>0</v>
      </c>
    </row>
    <row r="228" spans="1:30" ht="14">
      <c r="A228" t="s">
        <v>204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H228" t="s">
        <f>A227</f>
        <v>203</v>
      </c>
      <c r="I228" s="3">
        <f>IFERROR(J228/$J$178,0)</f>
        <v>0</v>
      </c>
      <c r="J228" s="4">
        <f>B227</f>
        <v>0</v>
      </c>
      <c r="K228" s="3">
        <f>IFERROR(L228/$L$178,0)</f>
        <v>0</v>
      </c>
      <c r="L228" s="4">
        <f>C227</f>
        <v>0</v>
      </c>
      <c r="M228" s="3">
        <f>IFERROR(N228/$N$178,0)</f>
        <v>0</v>
      </c>
      <c r="N228" s="4">
        <f>D227</f>
        <v>0</v>
      </c>
      <c r="O228" s="3">
        <f>IFERROR(P228/$P$178,0)</f>
        <v>0</v>
      </c>
      <c r="P228" s="4">
        <f>E227</f>
        <v>0</v>
      </c>
      <c r="Q228" s="3">
        <f>IFERROR(R228/$R$178,0)</f>
        <v>0.027558604917095483</v>
      </c>
      <c r="R228" s="4">
        <f>F77</f>
        <v>482000000</v>
      </c>
      <c r="T228" t="s">
        <f>A227</f>
        <v>203</v>
      </c>
      <c r="U228" s="3">
        <f>IFERROR(V228/$V228,0)</f>
        <v>0</v>
      </c>
      <c r="V228" s="4">
        <f>B227</f>
        <v>0</v>
      </c>
      <c r="W228" s="3">
        <f>IFERROR(X228/$V228,0)</f>
        <v>0</v>
      </c>
      <c r="X228" s="4">
        <f>C227</f>
        <v>0</v>
      </c>
      <c r="Y228" s="3">
        <f>IFERROR(Z228/$V228,0)</f>
        <v>0</v>
      </c>
      <c r="Z228" s="4">
        <f>D227</f>
        <v>0</v>
      </c>
      <c r="AA228" s="3">
        <f>IFERROR(AB228/$V228,0)</f>
        <v>0</v>
      </c>
      <c r="AB228" s="4">
        <f>E227</f>
        <v>0</v>
      </c>
      <c r="AC228" s="3">
        <f>IFERROR(AD228/$V228,0)</f>
        <v>0</v>
      </c>
      <c r="AD228" s="4">
        <f>F77</f>
        <v>482000000</v>
      </c>
    </row>
    <row r="229" spans="1:30" ht="14">
      <c r="A229" t="s">
        <v>205</v>
      </c>
      <c r="B229" s="4">
        <v>0</v>
      </c>
      <c r="C229" s="4">
        <v>0</v>
      </c>
      <c r="D229" s="4">
        <v>26000000</v>
      </c>
      <c r="E229" s="4">
        <v>-7000000</v>
      </c>
      <c r="F229" s="4">
        <v>4000000</v>
      </c>
      <c r="H229" t="s">
        <f>A228</f>
        <v>204</v>
      </c>
      <c r="I229" s="3">
        <f>IFERROR(J229/$J$178,0)</f>
        <v>0</v>
      </c>
      <c r="J229" s="4">
        <f>B228</f>
        <v>0</v>
      </c>
      <c r="K229" s="3">
        <f>IFERROR(L229/$L$178,0)</f>
        <v>0</v>
      </c>
      <c r="L229" s="4">
        <f>C228</f>
        <v>0</v>
      </c>
      <c r="M229" s="3">
        <f>IFERROR(N229/$N$178,0)</f>
        <v>0</v>
      </c>
      <c r="N229" s="4">
        <f>D228</f>
        <v>0</v>
      </c>
      <c r="O229" s="3">
        <f>IFERROR(P229/$P$178,0)</f>
        <v>0</v>
      </c>
      <c r="P229" s="4">
        <f>E228</f>
        <v>0</v>
      </c>
      <c r="Q229" s="3">
        <f>IFERROR(R229/$R$178,0)</f>
        <v>4.4368210405946254e-10</v>
      </c>
      <c r="R229" s="4">
        <f>F78</f>
        <v>7.7599999999999998</v>
      </c>
      <c r="T229" t="s">
        <f>A228</f>
        <v>204</v>
      </c>
      <c r="U229" s="3">
        <f>IFERROR(V229/$V229,0)</f>
        <v>0</v>
      </c>
      <c r="V229" s="4">
        <f>B228</f>
        <v>0</v>
      </c>
      <c r="W229" s="3">
        <f>IFERROR(X229/$V229,0)</f>
        <v>0</v>
      </c>
      <c r="X229" s="4">
        <f>C228</f>
        <v>0</v>
      </c>
      <c r="Y229" s="3">
        <f>IFERROR(Z229/$V229,0)</f>
        <v>0</v>
      </c>
      <c r="Z229" s="4">
        <f>D228</f>
        <v>0</v>
      </c>
      <c r="AA229" s="3">
        <f>IFERROR(AB229/$V229,0)</f>
        <v>0</v>
      </c>
      <c r="AB229" s="4">
        <f>E228</f>
        <v>0</v>
      </c>
      <c r="AC229" s="3">
        <f>IFERROR(AD229/$V229,0)</f>
        <v>0</v>
      </c>
      <c r="AD229" s="4">
        <f>F78</f>
        <v>7.7599999999999998</v>
      </c>
    </row>
    <row r="230" spans="1:30" ht="14">
      <c r="A230" t="s">
        <v>206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205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0.001591187270501836</v>
      </c>
      <c r="N230" s="4">
        <f>D229</f>
        <v>26000000</v>
      </c>
      <c r="O230" s="3">
        <f>IFERROR(P230/$P$178,0)</f>
        <v>-0.00042944785276073622</v>
      </c>
      <c r="P230" s="4">
        <f>E229</f>
        <v>-7000000</v>
      </c>
      <c r="Q230" s="3">
        <f>IFERROR(R230/$R$178,0)</f>
        <v>0</v>
      </c>
      <c r="R230" s="4">
        <f>F79</f>
        <v>0</v>
      </c>
      <c r="T230" t="s">
        <f>A229</f>
        <v>205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26000000</v>
      </c>
      <c r="AA230" s="3">
        <f>IFERROR(AB230/$V230,0)</f>
        <v>0</v>
      </c>
      <c r="AB230" s="4">
        <f>E229</f>
        <v>-7000000</v>
      </c>
      <c r="AC230" s="3">
        <f>IFERROR(AD230/$V230,0)</f>
        <v>0</v>
      </c>
      <c r="AD230" s="4">
        <f>F79</f>
        <v>0</v>
      </c>
    </row>
    <row r="231" spans="1:30" ht="14">
      <c r="A231" t="s">
        <v>207</v>
      </c>
      <c r="B231" s="4">
        <v>-6000000</v>
      </c>
      <c r="C231" s="4">
        <v>721000000</v>
      </c>
      <c r="D231" s="4">
        <v>454000000</v>
      </c>
      <c r="E231" s="4">
        <v>3270000000</v>
      </c>
      <c r="F231" s="4">
        <v>-4150000000.0000005</v>
      </c>
      <c r="H231" t="s">
        <f>A230</f>
        <v>206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0.02775871926815323</v>
      </c>
      <c r="R231" s="4">
        <f>F80</f>
        <v>485500000</v>
      </c>
      <c r="T231" t="s">
        <f>A230</f>
        <v>206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485500000</v>
      </c>
    </row>
    <row r="232" spans="1:30" ht="14">
      <c r="A232" t="s">
        <v>208</v>
      </c>
      <c r="B232" s="4">
        <v>2240000000</v>
      </c>
      <c r="C232" s="4">
        <v>2100000000</v>
      </c>
      <c r="D232" s="4">
        <v>1020000000</v>
      </c>
      <c r="E232" s="4">
        <v>1220000000</v>
      </c>
      <c r="F232" s="4">
        <v>-2920000000</v>
      </c>
      <c r="H232" t="s">
        <f>A231</f>
        <v>207</v>
      </c>
      <c r="I232" s="3">
        <f>IFERROR(J232/$J$178,0)</f>
        <v>-0.00037290242386575515</v>
      </c>
      <c r="J232" s="4">
        <f>B231</f>
        <v>-6000000</v>
      </c>
      <c r="K232" s="3">
        <f>IFERROR(L232/$L$178,0)</f>
        <v>0.047124183006535945</v>
      </c>
      <c r="L232" s="4">
        <f>C231</f>
        <v>721000000</v>
      </c>
      <c r="M232" s="3">
        <f>IFERROR(N232/$N$178,0)</f>
        <v>0.027784577723378213</v>
      </c>
      <c r="N232" s="4">
        <f>D231</f>
        <v>454000000</v>
      </c>
      <c r="O232" s="3">
        <f>IFERROR(P232/$P$178,0)</f>
        <v>0.20061349693251534</v>
      </c>
      <c r="P232" s="4">
        <f>E231</f>
        <v>3270000000</v>
      </c>
      <c r="Q232" s="3">
        <f>IFERROR(R232/$R$178,0)</f>
        <v>0.46026300743281878</v>
      </c>
      <c r="R232" s="4">
        <f>F81</f>
        <v>8050000000.000001</v>
      </c>
      <c r="T232" t="s">
        <f>A231</f>
        <v>207</v>
      </c>
      <c r="U232" s="3">
        <f>IFERROR(V232/$V232,0)</f>
        <v>1</v>
      </c>
      <c r="V232" s="4">
        <f>B231</f>
        <v>-6000000</v>
      </c>
      <c r="W232" s="3">
        <f>IFERROR(X232/$V232,0)</f>
        <v>-120.16666666666667</v>
      </c>
      <c r="X232" s="4">
        <f>C231</f>
        <v>721000000</v>
      </c>
      <c r="Y232" s="3">
        <f>IFERROR(Z232/$V232,0)</f>
        <v>-75.666666666666671</v>
      </c>
      <c r="Z232" s="4">
        <f>D231</f>
        <v>454000000</v>
      </c>
      <c r="AA232" s="3">
        <f>IFERROR(AB232/$V232,0)</f>
        <v>-545</v>
      </c>
      <c r="AB232" s="4">
        <f>E231</f>
        <v>3270000000</v>
      </c>
      <c r="AC232" s="3">
        <f>IFERROR(AD232/$V232,0)</f>
        <v>-1341.6666666666667</v>
      </c>
      <c r="AD232" s="4">
        <f>F81</f>
        <v>8050000000.000001</v>
      </c>
    </row>
    <row r="233" spans="1:30" ht="14">
      <c r="A233" t="s">
        <v>209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H233" t="s">
        <f>A232</f>
        <v>208</v>
      </c>
      <c r="I233" s="3">
        <f>IFERROR(J233/$J$178,0)</f>
        <v>0.13921690490988192</v>
      </c>
      <c r="J233" s="4">
        <f>B232</f>
        <v>2240000000</v>
      </c>
      <c r="K233" s="3">
        <f>IFERROR(L233/$L$178,0)</f>
        <v>0.13725490196078433</v>
      </c>
      <c r="L233" s="4">
        <f>C232</f>
        <v>2100000000</v>
      </c>
      <c r="M233" s="3">
        <f>IFERROR(N233/$N$178,0)</f>
        <v>0.062423500611995107</v>
      </c>
      <c r="N233" s="4">
        <f>D232</f>
        <v>1020000000</v>
      </c>
      <c r="O233" s="3">
        <f>IFERROR(P233/$P$178,0)</f>
        <v>0.074846625766871164</v>
      </c>
      <c r="P233" s="4">
        <f>E232</f>
        <v>1220000000</v>
      </c>
      <c r="Q233" s="3">
        <f>IFERROR(R233/$R$178,0)</f>
        <v>0</v>
      </c>
      <c r="R233" s="4">
        <f>F82</f>
        <v>0</v>
      </c>
      <c r="T233" t="s">
        <f>A232</f>
        <v>208</v>
      </c>
      <c r="U233" s="3">
        <f>IFERROR(V233/$V233,0)</f>
        <v>1</v>
      </c>
      <c r="V233" s="4">
        <f>B232</f>
        <v>2240000000</v>
      </c>
      <c r="W233" s="3">
        <f>IFERROR(X233/$V233,0)</f>
        <v>0.9375</v>
      </c>
      <c r="X233" s="4">
        <f>C232</f>
        <v>2100000000</v>
      </c>
      <c r="Y233" s="3">
        <f>IFERROR(Z233/$V233,0)</f>
        <v>0.45535714285714285</v>
      </c>
      <c r="Z233" s="4">
        <f>D232</f>
        <v>1020000000</v>
      </c>
      <c r="AA233" s="3">
        <f>IFERROR(AB233/$V233,0)</f>
        <v>0.5446428571428571</v>
      </c>
      <c r="AB233" s="4">
        <f>E232</f>
        <v>1220000000</v>
      </c>
      <c r="AC233" s="3">
        <f>IFERROR(AD233/$V233,0)</f>
        <v>-0</v>
      </c>
      <c r="AD233" s="4">
        <f>F82</f>
        <v>0</v>
      </c>
    </row>
    <row r="234" spans="1:30" ht="14">
      <c r="A234" t="s">
        <v>210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H234" t="s">
        <f>A233</f>
        <v>209</v>
      </c>
      <c r="I234" s="3">
        <f>IFERROR(J234/$J$178,0)</f>
        <v>0</v>
      </c>
      <c r="J234" s="4">
        <f>B233</f>
        <v>0</v>
      </c>
      <c r="K234" s="3">
        <f>IFERROR(L234/$L$178,0)</f>
        <v>0</v>
      </c>
      <c r="L234" s="4">
        <f>C233</f>
        <v>0</v>
      </c>
      <c r="M234" s="3">
        <f>IFERROR(N234/$N$178,0)</f>
        <v>0</v>
      </c>
      <c r="N234" s="4">
        <f>D233</f>
        <v>0</v>
      </c>
      <c r="O234" s="3">
        <f>IFERROR(P234/$P$178,0)</f>
        <v>0</v>
      </c>
      <c r="P234" s="4">
        <f>E233</f>
        <v>0</v>
      </c>
      <c r="Q234" s="3">
        <f>IFERROR(R234/$R$178,0)</f>
        <v>0</v>
      </c>
      <c r="R234" s="4">
        <f>F83</f>
        <v>0</v>
      </c>
      <c r="T234" t="s">
        <f>A233</f>
        <v>209</v>
      </c>
      <c r="U234" s="3">
        <f>IFERROR(V234/$V234,0)</f>
        <v>0</v>
      </c>
      <c r="V234" s="4">
        <f>B233</f>
        <v>0</v>
      </c>
      <c r="W234" s="3">
        <f>IFERROR(X234/$V234,0)</f>
        <v>0</v>
      </c>
      <c r="X234" s="4">
        <f>C233</f>
        <v>0</v>
      </c>
      <c r="Y234" s="3">
        <f>IFERROR(Z234/$V234,0)</f>
        <v>0</v>
      </c>
      <c r="Z234" s="4">
        <f>D233</f>
        <v>0</v>
      </c>
      <c r="AA234" s="3">
        <f>IFERROR(AB234/$V234,0)</f>
        <v>0</v>
      </c>
      <c r="AB234" s="4">
        <f>E233</f>
        <v>0</v>
      </c>
      <c r="AC234" s="3">
        <f>IFERROR(AD234/$V234,0)</f>
        <v>-0</v>
      </c>
      <c r="AD234" s="4">
        <f>F83</f>
        <v>0</v>
      </c>
    </row>
    <row r="235" spans="1:30" ht="14">
      <c r="H235" t="s">
        <f>A234</f>
        <v>210</v>
      </c>
      <c r="I235" s="3">
        <f>IFERROR(J235/$J$178,0)</f>
        <v>0</v>
      </c>
      <c r="J235" s="4">
        <f>B234</f>
        <v>0</v>
      </c>
      <c r="K235" s="3">
        <f>IFERROR(L235/$L$178,0)</f>
        <v>0</v>
      </c>
      <c r="L235" s="4">
        <f>C234</f>
        <v>0</v>
      </c>
      <c r="M235" s="3">
        <f>IFERROR(N235/$N$178,0)</f>
        <v>0</v>
      </c>
      <c r="N235" s="4">
        <f>D234</f>
        <v>0</v>
      </c>
      <c r="O235" s="3">
        <f>IFERROR(P235/$P$178,0)</f>
        <v>0</v>
      </c>
      <c r="P235" s="4">
        <f>E234</f>
        <v>0</v>
      </c>
      <c r="Q235" s="3">
        <f>IFERROR(R235/$R$178,0)</f>
        <v>0</v>
      </c>
      <c r="R235" s="4">
        <f>F84</f>
        <v>0</v>
      </c>
      <c r="T235" t="s">
        <f>A234</f>
        <v>210</v>
      </c>
      <c r="U235" s="3">
        <f>IFERROR(V235/$V235,0)</f>
        <v>0</v>
      </c>
      <c r="V235" s="4">
        <f>B234</f>
        <v>0</v>
      </c>
      <c r="W235" s="3">
        <f>IFERROR(X235/$V235,0)</f>
        <v>0</v>
      </c>
      <c r="X235" s="4">
        <f>C234</f>
        <v>0</v>
      </c>
      <c r="Y235" s="3">
        <f>IFERROR(Z235/$V235,0)</f>
        <v>0</v>
      </c>
      <c r="Z235" s="4">
        <f>D234</f>
        <v>0</v>
      </c>
      <c r="AA235" s="3">
        <f>IFERROR(AB235/$V235,0)</f>
        <v>0</v>
      </c>
      <c r="AB235" s="4">
        <f>E234</f>
        <v>0</v>
      </c>
      <c r="AC235" s="3">
        <f>IFERROR(AD235/$V235,0)</f>
        <v>0</v>
      </c>
      <c r="AD235" s="4">
        <f>F84</f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7"/>
  <sheetViews>
    <sheetView workbookViewId="0" zoomScale="75">
      <selection activeCell="B28" sqref="B28:F28"/>
    </sheetView>
  </sheetViews>
  <sheetFormatPr defaultRowHeight="12.75"/>
  <cols>
    <col min="1" max="1" style="0" width="59.99639423076923" bestFit="1" customWidth="1"/>
    <col min="2" max="2" style="0" width="23.023826357466067" bestFit="1" customWidth="1"/>
    <col min="3" max="3" style="0" width="21.511312217194572" bestFit="1" customWidth="1"/>
    <col min="4" max="4" style="0" width="23.023826357466067" bestFit="1" customWidth="1"/>
    <col min="5" max="6" style="0" width="21.847426470588236" bestFit="1" customWidth="1"/>
    <col min="7" max="7" style="0" width="9.142307692307693"/>
    <col min="8" max="8" style="0" width="41.67816742081449" bestFit="1" customWidth="1"/>
    <col min="9" max="9" style="0" width="12.772341628959278" bestFit="1" customWidth="1"/>
    <col min="10" max="10" style="0" width="21.343255090497742" bestFit="1" customWidth="1"/>
    <col min="11" max="11" style="0" width="10.419541855203622" bestFit="1" customWidth="1"/>
    <col min="12" max="12" style="0" width="21.343255090497742" bestFit="1" customWidth="1"/>
    <col min="13" max="13" style="0" width="10.419541855203622" bestFit="1" customWidth="1"/>
    <col min="14" max="14" style="0" width="21.343255090497742" bestFit="1" customWidth="1"/>
    <col min="15" max="15" style="0" width="10.419541855203622" bestFit="1" customWidth="1"/>
    <col min="16" max="16" style="0" width="21.343255090497742" bestFit="1" customWidth="1"/>
    <col min="17" max="17" style="0" width="10.419541855203622" bestFit="1" customWidth="1"/>
    <col min="18" max="18" style="0" width="21.343255090497742" bestFit="1" customWidth="1"/>
    <col min="19" max="19" style="0" width="9.142307692307693"/>
    <col min="20" max="20" style="0" width="41.67816742081449" bestFit="1" customWidth="1"/>
    <col min="21" max="21" style="0" width="11.595941742081449" bestFit="1" customWidth="1"/>
    <col min="22" max="22" style="0" width="21.343255090497742" bestFit="1" customWidth="1"/>
    <col min="23" max="23" style="0" width="11.595941742081449" bestFit="1" customWidth="1"/>
    <col min="24" max="24" style="0" width="21.343255090497742" bestFit="1" customWidth="1"/>
    <col min="25" max="25" style="0" width="11.932055995475114" bestFit="1" customWidth="1"/>
    <col min="26" max="26" style="0" width="21.343255090497742" bestFit="1" customWidth="1"/>
    <col min="27" max="27" style="0" width="13.108455882352944" bestFit="1" customWidth="1"/>
    <col min="28" max="28" style="0" width="21.343255090497742" bestFit="1" customWidth="1"/>
    <col min="29" max="29" style="0" width="11.932055995475114" bestFit="1" customWidth="1"/>
    <col min="30" max="30" style="0" width="21.343255090497742" bestFit="1" customWidth="1"/>
    <col min="31" max="16384" style="0" width="9.142307692307693"/>
  </cols>
  <sheetData>
    <row r="1" spans="1:30" ht="13.23529411764706">
      <c r="A1" t="inlineStr">
        <is>
          <r>
            <rPr>
              <b val="true"/>
            </rPr>
            <t>NiSource Inc </t>
          </r>
          <r>
            <rPr/>
            <t/>
          </r>
        </is>
      </c>
    </row>
    <row r="2" spans="1:30" ht="13.23529411764706">
      <c r="A2" t="s">
        <v>211</v>
      </c>
      <c r="B2" s="1">
        <v>382263348</v>
      </c>
    </row>
    <row r="3" spans="1:30" ht="13.23529411764706">
      <c r="A3" t="s">
        <v>1</v>
      </c>
      <c r="B3" s="3">
        <v>0.20999999999999999</v>
      </c>
    </row>
    <row r="4" spans="1:30">
      <c r="B4" s="3"/>
    </row>
    <row r="5" spans="1:30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3.23529411764706">
      <c r="A6" t="s">
        <v>3</v>
      </c>
      <c r="B6" s="3">
        <f>B55/B52</f>
        <v>0.41571050308914387</v>
      </c>
      <c r="C6" s="3">
        <f>C55/C52</f>
        <v>0.35691885535084283</v>
      </c>
      <c r="D6" s="3">
        <f>D55/D52</f>
        <v>0.70977206048296093</v>
      </c>
      <c r="E6" s="3">
        <f>E55/E52</f>
        <v>0.78057241977450131</v>
      </c>
      <c r="F6" s="3">
        <f>F55/F52</f>
        <v>0.24378207658902487</v>
      </c>
    </row>
    <row r="7" spans="1:30" ht="13.23529411764706">
      <c r="A7" t="s">
        <v>212</v>
      </c>
      <c r="B7" s="4">
        <f>B35-B38-B42</f>
        <v>793900000</v>
      </c>
      <c r="C7" s="4">
        <f>C35-C38-C42</f>
        <v>865700000</v>
      </c>
      <c r="D7" s="4">
        <f>D35-D38-D42</f>
        <v>922800000</v>
      </c>
      <c r="E7" s="4">
        <f>E35-E38-E42</f>
        <v>125200000</v>
      </c>
      <c r="F7" s="4">
        <f>F35-F38-F42</f>
        <v>1313200000</v>
      </c>
    </row>
    <row r="8" spans="1:30" ht="13.23529411764706">
      <c r="A8" t="s">
        <v>5</v>
      </c>
      <c r="B8" s="4">
        <f>B48</f>
        <v>380200000</v>
      </c>
      <c r="C8" s="4">
        <f>C48</f>
        <v>349500000</v>
      </c>
      <c r="D8" s="4">
        <f>D48</f>
        <v>353200000</v>
      </c>
      <c r="E8" s="4">
        <f>E48</f>
        <v>353300000</v>
      </c>
      <c r="F8" s="4">
        <f>F48</f>
        <v>378900000</v>
      </c>
    </row>
    <row r="9" spans="1:30" ht="13.23529411764706">
      <c r="A9" t="s">
        <v>251</v>
      </c>
      <c r="B9" s="4">
        <f>B7*(1-$B$3)</f>
        <v>627181000</v>
      </c>
      <c r="C9" s="4">
        <f>C7*(1-$B$3)</f>
        <v>683903000</v>
      </c>
      <c r="D9" s="4">
        <f>D7*(1-$B$3)</f>
        <v>729012000</v>
      </c>
      <c r="E9" s="4">
        <f>E7*(1-$B$3)</f>
        <v>98908000</v>
      </c>
      <c r="F9" s="4">
        <f>F7*(1-$B$3)</f>
        <v>1037428000</v>
      </c>
    </row>
    <row r="10" spans="1:30" ht="13.23529411764706">
      <c r="A10" t="s">
        <v>7</v>
      </c>
      <c r="B10" s="4">
        <f>B126-(B121+B122+B123)</f>
        <v>13606300000</v>
      </c>
      <c r="C10" s="4">
        <f>C126-(C121+C122+C123)</f>
        <v>14827300000</v>
      </c>
      <c r="D10" s="4">
        <f>D126-(D121+D122+D123)</f>
        <v>17398300000</v>
      </c>
      <c r="E10" s="4">
        <f>E126-(E121+E122+E123)</f>
        <v>19489300000</v>
      </c>
      <c r="F10" s="4">
        <f>F126-(F121+F122+F123)</f>
        <v>21090000000</v>
      </c>
    </row>
    <row r="11" spans="1:30" ht="13.23529411764706">
      <c r="A11" t="s">
        <v>8</v>
      </c>
      <c r="B11" s="4">
        <f>(B10+B10)/2</f>
        <v>13606300000</v>
      </c>
      <c r="C11" s="4">
        <f>(C10+C10)/2</f>
        <v>14827300000</v>
      </c>
      <c r="D11" s="4">
        <f>(D10+D10)/2</f>
        <v>17398300000</v>
      </c>
      <c r="E11" s="4">
        <f>(E10+E10)/2</f>
        <v>19489300000</v>
      </c>
      <c r="F11" s="4">
        <f>(F10+F10)/2</f>
        <v>21090000000</v>
      </c>
    </row>
    <row r="12" spans="1:30" ht="13.23529411764706">
      <c r="A12" t="s">
        <v>9</v>
      </c>
      <c r="B12" s="3">
        <f>B9/B27</f>
        <v>0.13487763440860215</v>
      </c>
      <c r="C12" s="3">
        <f>C9/C27</f>
        <v>0.15231692650334075</v>
      </c>
      <c r="D12" s="3">
        <f>D9/D27</f>
        <v>0.14969445585215604</v>
      </c>
      <c r="E12" s="3">
        <f>E9/E27</f>
        <v>0.019355772994129158</v>
      </c>
      <c r="F12" s="3">
        <f>F9/F27</f>
        <v>0.19912245681381957</v>
      </c>
    </row>
    <row r="13" spans="1:30" ht="13.23529411764706">
      <c r="A13" t="s">
        <v>10</v>
      </c>
      <c r="B13" s="3">
        <f>B27/B11</f>
        <v>0.34175345244482336</v>
      </c>
      <c r="C13" s="3">
        <f>C27/C11</f>
        <v>0.30281979861471747</v>
      </c>
      <c r="D13" s="3">
        <f>D27/D11</f>
        <v>0.27991240523499422</v>
      </c>
      <c r="E13" s="3">
        <f>E27/E11</f>
        <v>0.26219515323793058</v>
      </c>
      <c r="F13" s="3">
        <f>F27/F11</f>
        <v>0.24703651019440492</v>
      </c>
    </row>
    <row r="14" spans="1:30" ht="13.23529411764706">
      <c r="A14" t="s">
        <v>11</v>
      </c>
      <c r="B14" s="3">
        <f>B12*B13</f>
        <v>0.046094897216730484</v>
      </c>
      <c r="C14" s="3">
        <f>C12*C13</f>
        <v>0.046124581009354369</v>
      </c>
      <c r="D14" s="3">
        <f>D12*D13</f>
        <v>0.041901335187920656</v>
      </c>
      <c r="E14" s="3">
        <f>E12*E13</f>
        <v>0.0050749898662342929</v>
      </c>
      <c r="F14" s="3">
        <f>F12*F13</f>
        <v>0.049190516832622093</v>
      </c>
    </row>
    <row r="25" spans="1:30" ht="13.23529411764706"/>
    <row r="26" spans="1:30" ht="13.5">
      <c r="A26" t="s">
        <v>252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4650000000</v>
      </c>
      <c r="C27" s="4">
        <v>4490000000</v>
      </c>
      <c r="D27" s="4">
        <v>4870000000</v>
      </c>
      <c r="E27" s="4">
        <v>5110000000</v>
      </c>
      <c r="F27" s="4">
        <v>5210000000</v>
      </c>
      <c r="H27" t="s">
        <f>A27</f>
        <v>14</v>
      </c>
      <c r="I27" s="8">
        <f>IFERROR(J27/$J$27,0)</f>
        <v>1</v>
      </c>
      <c r="J27" s="4">
        <f>B27</f>
        <v>4650000000</v>
      </c>
      <c r="K27" s="8">
        <f>IFERROR(L27/$L$27,0)</f>
        <v>1</v>
      </c>
      <c r="L27" s="4">
        <f>C27</f>
        <v>4490000000</v>
      </c>
      <c r="M27" s="8">
        <f>IFERROR(N27/$N$27,0)</f>
        <v>1</v>
      </c>
      <c r="N27" s="4">
        <f>D27</f>
        <v>4870000000</v>
      </c>
      <c r="O27" s="8">
        <f>IFERROR(P27/$P$27,0)</f>
        <v>1</v>
      </c>
      <c r="P27" s="4">
        <f>E27</f>
        <v>5110000000</v>
      </c>
      <c r="Q27" s="8">
        <f>IFERROR(R27/$R$27,0)</f>
        <v>1</v>
      </c>
      <c r="R27" s="4">
        <f>F27</f>
        <v>5210000000</v>
      </c>
      <c r="T27" t="s">
        <f>A27</f>
        <v>14</v>
      </c>
      <c r="U27" s="8">
        <f>IFERROR(V27/$V27,0)</f>
        <v>1</v>
      </c>
      <c r="V27" s="4">
        <f>B27</f>
        <v>4650000000</v>
      </c>
      <c r="W27" s="8">
        <f>IFERROR(X27/$V27,0)</f>
        <v>0.96559139784946235</v>
      </c>
      <c r="X27" s="4">
        <f>C27</f>
        <v>4490000000</v>
      </c>
      <c r="Y27" s="8">
        <f>IFERROR(Z27/$V27,0)</f>
        <v>1.0473118279569893</v>
      </c>
      <c r="Z27" s="4">
        <f>D27</f>
        <v>4870000000</v>
      </c>
      <c r="AA27" s="8">
        <f>IFERROR(AB27/$V27,0)</f>
        <v>1.0989247311827957</v>
      </c>
      <c r="AB27" s="4">
        <f>E27</f>
        <v>5110000000</v>
      </c>
      <c r="AC27" s="8">
        <f>IFERROR(AD27/$V27,0)</f>
        <v>1.1204301075268817</v>
      </c>
      <c r="AD27" s="4">
        <f>F27</f>
        <v>5210000000</v>
      </c>
    </row>
    <row r="28" spans="1:30" ht="13.5">
      <c r="A28" t="s">
        <v>15</v>
      </c>
      <c r="B28" s="4"/>
      <c r="C28" s="3">
        <f>(C27-B27)/B27</f>
        <v>-0.034408602150537634</v>
      </c>
      <c r="D28" s="3">
        <f>(D27-C27)/C27</f>
        <v>0.084632516703786187</v>
      </c>
      <c r="E28" s="3">
        <f>(E27-D27)/D27</f>
        <v>0.049281314168377825</v>
      </c>
      <c r="F28" s="3">
        <f>(F27-E27)/E27</f>
        <v>0.019569471624266144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-7.6633857796297619e-12</v>
      </c>
      <c r="L28" s="4">
        <f>C28</f>
        <v>-0.034408602150537634</v>
      </c>
      <c r="M28" s="8">
        <f>IFERROR(N28/$N$27,0)</f>
        <v>1.7378340185582378e-11</v>
      </c>
      <c r="N28" s="4">
        <f>D28</f>
        <v>0.084632516703786187</v>
      </c>
      <c r="O28" s="8">
        <f>IFERROR(P28/$P$27,0)</f>
        <v>9.6440927922461503e-12</v>
      </c>
      <c r="P28" s="4">
        <f>E28</f>
        <v>0.049281314168377825</v>
      </c>
      <c r="Q28" s="8">
        <f>IFERROR(R28/$R$27,0)</f>
        <v>3.7561365881508916e-12</v>
      </c>
      <c r="R28" s="4">
        <f>F28</f>
        <v>0.019569471624266144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-0.034408602150537634</v>
      </c>
      <c r="Y28" s="8">
        <f>IFERROR(Z28/$V28,0)</f>
        <v>0</v>
      </c>
      <c r="Z28" s="4">
        <f>D28</f>
        <v>0.084632516703786187</v>
      </c>
      <c r="AA28" s="8">
        <f>IFERROR(AB28/$V28,0)</f>
        <v>0</v>
      </c>
      <c r="AB28" s="4">
        <f>E28</f>
        <v>0.049281314168377825</v>
      </c>
      <c r="AC28" s="8">
        <f>IFERROR(AD28/$V28,0)</f>
        <v>0</v>
      </c>
      <c r="AD28" s="4">
        <f>F28</f>
        <v>0.019569471624266144</v>
      </c>
    </row>
    <row r="29" spans="1:30" ht="13.5">
      <c r="A29" t="s">
        <v>16</v>
      </c>
      <c r="B29" s="4">
        <v>2170000000</v>
      </c>
      <c r="C29" s="4">
        <v>1940000000</v>
      </c>
      <c r="D29" s="4">
        <v>2089999999.9999998</v>
      </c>
      <c r="E29" s="4">
        <v>2360000000</v>
      </c>
      <c r="F29" s="4">
        <v>2250000000</v>
      </c>
      <c r="H29" t="s">
        <f>A29</f>
        <v>16</v>
      </c>
      <c r="I29" s="8">
        <f>IFERROR(J29/$J$27,0)</f>
        <v>0.46666666666666667</v>
      </c>
      <c r="J29" s="4">
        <f>B29</f>
        <v>2170000000</v>
      </c>
      <c r="K29" s="8">
        <f>IFERROR(L29/$L$27,0)</f>
        <v>0.43207126948775054</v>
      </c>
      <c r="L29" s="4">
        <f>C29</f>
        <v>1940000000</v>
      </c>
      <c r="M29" s="8">
        <f>IFERROR(N29/$N$27,0)</f>
        <v>0.42915811088295686</v>
      </c>
      <c r="N29" s="4">
        <f>D29</f>
        <v>2089999999.9999998</v>
      </c>
      <c r="O29" s="8">
        <f>IFERROR(P29/$P$27,0)</f>
        <v>0.46183953033268099</v>
      </c>
      <c r="P29" s="4">
        <f>E29</f>
        <v>2360000000</v>
      </c>
      <c r="Q29" s="8">
        <f>IFERROR(R29/$R$27,0)</f>
        <v>0.43186180422264875</v>
      </c>
      <c r="R29" s="4">
        <f>F29</f>
        <v>2250000000</v>
      </c>
      <c r="T29" t="s">
        <f>A29</f>
        <v>16</v>
      </c>
      <c r="U29" s="8">
        <f>IFERROR(V29/$V29,0)</f>
        <v>1</v>
      </c>
      <c r="V29" s="4">
        <f>B29</f>
        <v>2170000000</v>
      </c>
      <c r="W29" s="8">
        <f>IFERROR(X29/$V29,0)</f>
        <v>0.89400921658986177</v>
      </c>
      <c r="X29" s="4">
        <f>C29</f>
        <v>1940000000</v>
      </c>
      <c r="Y29" s="8">
        <f>IFERROR(Z29/$V29,0)</f>
        <v>0.96313364055299533</v>
      </c>
      <c r="Z29" s="4">
        <f>D29</f>
        <v>2089999999.9999998</v>
      </c>
      <c r="AA29" s="8">
        <f>IFERROR(AB29/$V29,0)</f>
        <v>1.0875576036866359</v>
      </c>
      <c r="AB29" s="4">
        <f>E29</f>
        <v>2360000000</v>
      </c>
      <c r="AC29" s="8">
        <f>IFERROR(AD29/$V29,0)</f>
        <v>1.0368663594470047</v>
      </c>
      <c r="AD29" s="4">
        <f>F29</f>
        <v>2250000000</v>
      </c>
    </row>
    <row r="30" spans="1:30" ht="13.5">
      <c r="A30" t="s">
        <v>17</v>
      </c>
      <c r="B30" s="4">
        <v>1640000000</v>
      </c>
      <c r="C30" s="4">
        <v>1390000000</v>
      </c>
      <c r="D30" s="4">
        <v>1520000000</v>
      </c>
      <c r="E30" s="4">
        <v>1760000000</v>
      </c>
      <c r="F30" s="4">
        <v>1530000000</v>
      </c>
      <c r="H30" t="s">
        <f>A30</f>
        <v>17</v>
      </c>
      <c r="I30" s="8">
        <f>IFERROR(J30/$J$27,0)</f>
        <v>0.35268817204301073</v>
      </c>
      <c r="J30" s="4">
        <f>B30</f>
        <v>1640000000</v>
      </c>
      <c r="K30" s="8">
        <f>IFERROR(L30/$L$27,0)</f>
        <v>0.30957683741648107</v>
      </c>
      <c r="L30" s="4">
        <f>C30</f>
        <v>1390000000</v>
      </c>
      <c r="M30" s="8">
        <f>IFERROR(N30/$N$27,0)</f>
        <v>0.31211498973305957</v>
      </c>
      <c r="N30" s="4">
        <f>D30</f>
        <v>1520000000</v>
      </c>
      <c r="O30" s="8">
        <f>IFERROR(P30/$P$27,0)</f>
        <v>0.34442270058708413</v>
      </c>
      <c r="P30" s="4">
        <f>E30</f>
        <v>1760000000</v>
      </c>
      <c r="Q30" s="8">
        <f>IFERROR(R30/$R$27,0)</f>
        <v>0.29366602687140114</v>
      </c>
      <c r="R30" s="4">
        <f>F30</f>
        <v>1530000000</v>
      </c>
      <c r="T30" t="s">
        <f>A30</f>
        <v>17</v>
      </c>
      <c r="U30" s="8">
        <f>IFERROR(V30/$V30,0)</f>
        <v>1</v>
      </c>
      <c r="V30" s="4">
        <f>B30</f>
        <v>1640000000</v>
      </c>
      <c r="W30" s="8">
        <f>IFERROR(X30/$V30,0)</f>
        <v>0.84756097560975607</v>
      </c>
      <c r="X30" s="4">
        <f>C30</f>
        <v>1390000000</v>
      </c>
      <c r="Y30" s="8">
        <f>IFERROR(Z30/$V30,0)</f>
        <v>0.92682926829268297</v>
      </c>
      <c r="Z30" s="4">
        <f>D30</f>
        <v>1520000000</v>
      </c>
      <c r="AA30" s="8">
        <f>IFERROR(AB30/$V30,0)</f>
        <v>1.0731707317073171</v>
      </c>
      <c r="AB30" s="4">
        <f>E30</f>
        <v>1760000000</v>
      </c>
      <c r="AC30" s="8">
        <f>IFERROR(AD30/$V30,0)</f>
        <v>0.93292682926829273</v>
      </c>
      <c r="AD30" s="4">
        <f>F30</f>
        <v>1530000000</v>
      </c>
    </row>
    <row r="31" spans="1:30" ht="13.5">
      <c r="A31" t="s">
        <v>18</v>
      </c>
      <c r="B31" s="4">
        <v>524400000</v>
      </c>
      <c r="C31" s="4">
        <v>547100000</v>
      </c>
      <c r="D31" s="4">
        <v>570300000</v>
      </c>
      <c r="E31" s="4">
        <v>599600000</v>
      </c>
      <c r="F31" s="4">
        <v>717400000</v>
      </c>
      <c r="H31" t="s">
        <f>A31</f>
        <v>18</v>
      </c>
      <c r="I31" s="8">
        <f>IFERROR(J31/$J$27,0)</f>
        <v>0.11277419354838709</v>
      </c>
      <c r="J31" s="4">
        <f>B31</f>
        <v>524400000</v>
      </c>
      <c r="K31" s="8">
        <f>IFERROR(L31/$L$27,0)</f>
        <v>0.12184855233853006</v>
      </c>
      <c r="L31" s="4">
        <f>C31</f>
        <v>547100000</v>
      </c>
      <c r="M31" s="8">
        <f>IFERROR(N31/$N$27,0)</f>
        <v>0.11710472279260781</v>
      </c>
      <c r="N31" s="4">
        <f>D31</f>
        <v>570300000</v>
      </c>
      <c r="O31" s="8">
        <f>IFERROR(P31/$P$27,0)</f>
        <v>0.1173385518590998</v>
      </c>
      <c r="P31" s="4">
        <f>E31</f>
        <v>599600000</v>
      </c>
      <c r="Q31" s="8">
        <f>IFERROR(R31/$R$27,0)</f>
        <v>0.13769673704414587</v>
      </c>
      <c r="R31" s="4">
        <f>F31</f>
        <v>717400000</v>
      </c>
      <c r="T31" t="s">
        <f>A31</f>
        <v>18</v>
      </c>
      <c r="U31" s="8">
        <f>IFERROR(V31/$V31,0)</f>
        <v>1</v>
      </c>
      <c r="V31" s="4">
        <f>B31</f>
        <v>524400000</v>
      </c>
      <c r="W31" s="8">
        <f>IFERROR(X31/$V31,0)</f>
        <v>1.0432875667429444</v>
      </c>
      <c r="X31" s="4">
        <f>C31</f>
        <v>547100000</v>
      </c>
      <c r="Y31" s="8">
        <f>IFERROR(Z31/$V31,0)</f>
        <v>1.0875286041189931</v>
      </c>
      <c r="Z31" s="4">
        <f>D31</f>
        <v>570300000</v>
      </c>
      <c r="AA31" s="8">
        <f>IFERROR(AB31/$V31,0)</f>
        <v>1.1434019832189168</v>
      </c>
      <c r="AB31" s="4">
        <f>E31</f>
        <v>599600000</v>
      </c>
      <c r="AC31" s="8">
        <f>IFERROR(AD31/$V31,0)</f>
        <v>1.3680396643783372</v>
      </c>
      <c r="AD31" s="4">
        <f>F31</f>
        <v>717400000</v>
      </c>
    </row>
    <row r="32" spans="1:30" ht="13.5">
      <c r="A32" t="s">
        <v>19</v>
      </c>
      <c r="B32" s="4">
        <v>513400000</v>
      </c>
      <c r="C32" s="4">
        <v>536100000</v>
      </c>
      <c r="D32" s="4">
        <v>559300000</v>
      </c>
      <c r="E32" s="4">
        <v>588600000</v>
      </c>
      <c r="F32" s="4">
        <v>706400000</v>
      </c>
      <c r="H32" t="s">
        <f>A32</f>
        <v>19</v>
      </c>
      <c r="I32" s="8">
        <f>IFERROR(J32/$J$27,0)</f>
        <v>0.11040860215053763</v>
      </c>
      <c r="J32" s="4">
        <f>B32</f>
        <v>513400000</v>
      </c>
      <c r="K32" s="8">
        <f>IFERROR(L32/$L$27,0)</f>
        <v>0.11939866369710468</v>
      </c>
      <c r="L32" s="4">
        <f>C32</f>
        <v>536100000</v>
      </c>
      <c r="M32" s="8">
        <f>IFERROR(N32/$N$27,0)</f>
        <v>0.11484599589322382</v>
      </c>
      <c r="N32" s="4">
        <f>D32</f>
        <v>559300000</v>
      </c>
      <c r="O32" s="8">
        <f>IFERROR(P32/$P$27,0)</f>
        <v>0.11518590998043053</v>
      </c>
      <c r="P32" s="4">
        <f>E32</f>
        <v>588600000</v>
      </c>
      <c r="Q32" s="8">
        <f>IFERROR(R32/$R$27,0)</f>
        <v>0.13558541266794627</v>
      </c>
      <c r="R32" s="4">
        <f>F32</f>
        <v>706400000</v>
      </c>
      <c r="T32" t="s">
        <f>A32</f>
        <v>19</v>
      </c>
      <c r="U32" s="8">
        <f>IFERROR(V32/$V32,0)</f>
        <v>1</v>
      </c>
      <c r="V32" s="4">
        <f>B32</f>
        <v>513400000</v>
      </c>
      <c r="W32" s="8">
        <f>IFERROR(X32/$V32,0)</f>
        <v>1.0442150370081809</v>
      </c>
      <c r="X32" s="4">
        <f>C32</f>
        <v>536100000</v>
      </c>
      <c r="Y32" s="8">
        <f>IFERROR(Z32/$V32,0)</f>
        <v>1.0894039735099337</v>
      </c>
      <c r="Z32" s="4">
        <f>D32</f>
        <v>559300000</v>
      </c>
      <c r="AA32" s="8">
        <f>IFERROR(AB32/$V32,0)</f>
        <v>1.1464744838332683</v>
      </c>
      <c r="AB32" s="4">
        <f>E32</f>
        <v>588600000</v>
      </c>
      <c r="AC32" s="8">
        <f>IFERROR(AD32/$V32,0)</f>
        <v>1.3759252045188937</v>
      </c>
      <c r="AD32" s="4">
        <f>F32</f>
        <v>706400000</v>
      </c>
    </row>
    <row r="33" spans="1:30" ht="13.5">
      <c r="A33" t="s">
        <v>20</v>
      </c>
      <c r="B33" s="4">
        <v>11000000</v>
      </c>
      <c r="C33" s="4">
        <v>11000000</v>
      </c>
      <c r="D33" s="4">
        <v>11000000</v>
      </c>
      <c r="E33" s="4">
        <v>11000000</v>
      </c>
      <c r="F33" s="4">
        <v>11000000</v>
      </c>
      <c r="H33" t="s">
        <f>A33</f>
        <v>20</v>
      </c>
      <c r="I33" s="8">
        <f>IFERROR(J33/$J$27,0)</f>
        <v>0.0023655913978494624</v>
      </c>
      <c r="J33" s="4">
        <f>B33</f>
        <v>11000000</v>
      </c>
      <c r="K33" s="8">
        <f>IFERROR(L33/$L$27,0)</f>
        <v>0.0024498886414253897</v>
      </c>
      <c r="L33" s="4">
        <f>C33</f>
        <v>11000000</v>
      </c>
      <c r="M33" s="8">
        <f>IFERROR(N33/$N$27,0)</f>
        <v>0.0022587268993839835</v>
      </c>
      <c r="N33" s="4">
        <f>D33</f>
        <v>11000000</v>
      </c>
      <c r="O33" s="8">
        <f>IFERROR(P33/$P$27,0)</f>
        <v>0.0021526418786692761</v>
      </c>
      <c r="P33" s="4">
        <f>E33</f>
        <v>11000000</v>
      </c>
      <c r="Q33" s="8">
        <f>IFERROR(R33/$R$27,0)</f>
        <v>0.0021113243761996161</v>
      </c>
      <c r="R33" s="4">
        <f>F33</f>
        <v>11000000</v>
      </c>
      <c r="T33" t="s">
        <f>A33</f>
        <v>20</v>
      </c>
      <c r="U33" s="8">
        <f>IFERROR(V33/$V33,0)</f>
        <v>1</v>
      </c>
      <c r="V33" s="4">
        <f>B33</f>
        <v>11000000</v>
      </c>
      <c r="W33" s="8">
        <f>IFERROR(X33/$V33,0)</f>
        <v>1</v>
      </c>
      <c r="X33" s="4">
        <f>C33</f>
        <v>11000000</v>
      </c>
      <c r="Y33" s="8">
        <f>IFERROR(Z33/$V33,0)</f>
        <v>1</v>
      </c>
      <c r="Z33" s="4">
        <f>D33</f>
        <v>11000000</v>
      </c>
      <c r="AA33" s="8">
        <f>IFERROR(AB33/$V33,0)</f>
        <v>1</v>
      </c>
      <c r="AB33" s="4">
        <f>E33</f>
        <v>11000000</v>
      </c>
      <c r="AC33" s="8">
        <f>IFERROR(AD33/$V33,0)</f>
        <v>1</v>
      </c>
      <c r="AD33" s="4">
        <f>F33</f>
        <v>11000000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2480000000</v>
      </c>
      <c r="C35" s="4">
        <v>2560000000</v>
      </c>
      <c r="D35" s="4">
        <v>2790000000</v>
      </c>
      <c r="E35" s="4">
        <v>2750000000</v>
      </c>
      <c r="F35" s="4">
        <v>2960000000</v>
      </c>
      <c r="H35" t="s">
        <f>A35</f>
        <v>23</v>
      </c>
      <c r="I35" s="8">
        <f>IFERROR(J35/$J$27,0)</f>
        <v>0.53333333333333333</v>
      </c>
      <c r="J35" s="4">
        <f>B35</f>
        <v>2480000000</v>
      </c>
      <c r="K35" s="8">
        <f>IFERROR(L35/$L$27,0)</f>
        <v>0.57015590200445432</v>
      </c>
      <c r="L35" s="4">
        <f>C35</f>
        <v>2560000000</v>
      </c>
      <c r="M35" s="8">
        <f>IFERROR(N35/$N$27,0)</f>
        <v>0.5728952772073922</v>
      </c>
      <c r="N35" s="4">
        <f>D35</f>
        <v>2790000000</v>
      </c>
      <c r="O35" s="8">
        <f>IFERROR(P35/$P$27,0)</f>
        <v>0.53816046966731901</v>
      </c>
      <c r="P35" s="4">
        <f>E35</f>
        <v>2750000000</v>
      </c>
      <c r="Q35" s="8">
        <f>IFERROR(R35/$R$27,0)</f>
        <v>0.56813819577735125</v>
      </c>
      <c r="R35" s="4">
        <f>F35</f>
        <v>2960000000</v>
      </c>
      <c r="T35" t="s">
        <f>A35</f>
        <v>23</v>
      </c>
      <c r="U35" s="8">
        <f>IFERROR(V35/$V35,0)</f>
        <v>1</v>
      </c>
      <c r="V35" s="4">
        <f>B35</f>
        <v>2480000000</v>
      </c>
      <c r="W35" s="8">
        <f>IFERROR(X35/$V35,0)</f>
        <v>1.032258064516129</v>
      </c>
      <c r="X35" s="4">
        <f>C35</f>
        <v>2560000000</v>
      </c>
      <c r="Y35" s="8">
        <f>IFERROR(Z35/$V35,0)</f>
        <v>1.125</v>
      </c>
      <c r="Z35" s="4">
        <f>D35</f>
        <v>2790000000</v>
      </c>
      <c r="AA35" s="8">
        <f>IFERROR(AB35/$V35,0)</f>
        <v>1.1088709677419355</v>
      </c>
      <c r="AB35" s="4">
        <f>E35</f>
        <v>2750000000</v>
      </c>
      <c r="AC35" s="8">
        <f>IFERROR(AD35/$V35,0)</f>
        <v>1.1935483870967742</v>
      </c>
      <c r="AD35" s="4">
        <f>F35</f>
        <v>2960000000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1430000000</v>
      </c>
      <c r="C38" s="4">
        <v>1450000000</v>
      </c>
      <c r="D38" s="4">
        <v>1610000000</v>
      </c>
      <c r="E38" s="4">
        <v>2350000000</v>
      </c>
      <c r="F38" s="4">
        <v>1350000000</v>
      </c>
      <c r="H38" t="s">
        <f>A38</f>
        <v>26</v>
      </c>
      <c r="I38" s="8">
        <f>IFERROR(J38/$J$27,0)</f>
        <v>0.30752688172043013</v>
      </c>
      <c r="J38" s="4">
        <f>B38</f>
        <v>1430000000</v>
      </c>
      <c r="K38" s="8">
        <f>IFERROR(L38/$L$27,0)</f>
        <v>0.32293986636971045</v>
      </c>
      <c r="L38" s="4">
        <f>C38</f>
        <v>1450000000</v>
      </c>
      <c r="M38" s="8">
        <f>IFERROR(N38/$N$27,0)</f>
        <v>0.33059548254620125</v>
      </c>
      <c r="N38" s="4">
        <f>D38</f>
        <v>1610000000</v>
      </c>
      <c r="O38" s="8">
        <f>IFERROR(P38/$P$27,0)</f>
        <v>0.45988258317025438</v>
      </c>
      <c r="P38" s="4">
        <f>E38</f>
        <v>2350000000</v>
      </c>
      <c r="Q38" s="8">
        <f>IFERROR(R38/$R$27,0)</f>
        <v>0.25911708253358923</v>
      </c>
      <c r="R38" s="4">
        <f>F38</f>
        <v>1350000000</v>
      </c>
      <c r="T38" t="s">
        <f>A38</f>
        <v>26</v>
      </c>
      <c r="U38" s="8">
        <f>IFERROR(V38/$V38,0)</f>
        <v>1</v>
      </c>
      <c r="V38" s="4">
        <f>B38</f>
        <v>1430000000</v>
      </c>
      <c r="W38" s="8">
        <f>IFERROR(X38/$V38,0)</f>
        <v>1.013986013986014</v>
      </c>
      <c r="X38" s="4">
        <f>C38</f>
        <v>1450000000</v>
      </c>
      <c r="Y38" s="8">
        <f>IFERROR(Z38/$V38,0)</f>
        <v>1.1258741258741258</v>
      </c>
      <c r="Z38" s="4">
        <f>D38</f>
        <v>1610000000</v>
      </c>
      <c r="AA38" s="8">
        <f>IFERROR(AB38/$V38,0)</f>
        <v>1.6433566433566433</v>
      </c>
      <c r="AB38" s="4">
        <f>E38</f>
        <v>2350000000</v>
      </c>
      <c r="AC38" s="8">
        <f>IFERROR(AD38/$V38,0)</f>
        <v>0.94405594405594406</v>
      </c>
      <c r="AD38" s="4">
        <f>F38</f>
        <v>1350000000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1430000000</v>
      </c>
      <c r="C40" s="4">
        <v>1450000000</v>
      </c>
      <c r="D40" s="4">
        <v>1610000000</v>
      </c>
      <c r="E40" s="4">
        <v>2350000000</v>
      </c>
      <c r="F40" s="4">
        <v>1350000000</v>
      </c>
      <c r="H40" t="s">
        <f>A40</f>
        <v>28</v>
      </c>
      <c r="I40" s="8">
        <f>IFERROR(J40/$J$27,0)</f>
        <v>0.30752688172043013</v>
      </c>
      <c r="J40" s="4">
        <f>B40</f>
        <v>1430000000</v>
      </c>
      <c r="K40" s="8">
        <f>IFERROR(L40/$L$27,0)</f>
        <v>0.32293986636971045</v>
      </c>
      <c r="L40" s="4">
        <f>C40</f>
        <v>1450000000</v>
      </c>
      <c r="M40" s="8">
        <f>IFERROR(N40/$N$27,0)</f>
        <v>0.33059548254620125</v>
      </c>
      <c r="N40" s="4">
        <f>D40</f>
        <v>1610000000</v>
      </c>
      <c r="O40" s="8">
        <f>IFERROR(P40/$P$27,0)</f>
        <v>0.45988258317025438</v>
      </c>
      <c r="P40" s="4">
        <f>E40</f>
        <v>2350000000</v>
      </c>
      <c r="Q40" s="8">
        <f>IFERROR(R40/$R$27,0)</f>
        <v>0.25911708253358923</v>
      </c>
      <c r="R40" s="4">
        <f>F40</f>
        <v>1350000000</v>
      </c>
      <c r="T40" t="s">
        <f>A40</f>
        <v>28</v>
      </c>
      <c r="U40" s="8">
        <f>IFERROR(V40/$V40,0)</f>
        <v>1</v>
      </c>
      <c r="V40" s="4">
        <f>B40</f>
        <v>1430000000</v>
      </c>
      <c r="W40" s="8">
        <f>IFERROR(X40/$V40,0)</f>
        <v>1.013986013986014</v>
      </c>
      <c r="X40" s="4">
        <f>C40</f>
        <v>1450000000</v>
      </c>
      <c r="Y40" s="8">
        <f>IFERROR(Z40/$V40,0)</f>
        <v>1.1258741258741258</v>
      </c>
      <c r="Z40" s="4">
        <f>D40</f>
        <v>1610000000</v>
      </c>
      <c r="AA40" s="8">
        <f>IFERROR(AB40/$V40,0)</f>
        <v>1.6433566433566433</v>
      </c>
      <c r="AB40" s="4">
        <f>E40</f>
        <v>2350000000</v>
      </c>
      <c r="AC40" s="8">
        <f>IFERROR(AD40/$V40,0)</f>
        <v>0.94405594405594406</v>
      </c>
      <c r="AD40" s="4">
        <f>F40</f>
        <v>1350000000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256100000.00000003</v>
      </c>
      <c r="C42" s="4">
        <v>244300000</v>
      </c>
      <c r="D42" s="4">
        <v>257200000</v>
      </c>
      <c r="E42" s="4">
        <v>274800000</v>
      </c>
      <c r="F42" s="4">
        <v>296800000</v>
      </c>
      <c r="H42" t="s">
        <f>A42</f>
        <v>30</v>
      </c>
      <c r="I42" s="8">
        <f>IFERROR(J42/$J$27,0)</f>
        <v>0.055075268817204308</v>
      </c>
      <c r="J42" s="4">
        <f>B42</f>
        <v>256100000.00000003</v>
      </c>
      <c r="K42" s="8">
        <f>IFERROR(L42/$L$27,0)</f>
        <v>0.054409799554565701</v>
      </c>
      <c r="L42" s="4">
        <f>C42</f>
        <v>244300000</v>
      </c>
      <c r="M42" s="8">
        <f>IFERROR(N42/$N$27,0)</f>
        <v>0.052813141683778236</v>
      </c>
      <c r="N42" s="4">
        <f>D42</f>
        <v>257200000</v>
      </c>
      <c r="O42" s="8">
        <f>IFERROR(P42/$P$27,0)</f>
        <v>0.053776908023483366</v>
      </c>
      <c r="P42" s="4">
        <f>E42</f>
        <v>274800000</v>
      </c>
      <c r="Q42" s="8">
        <f>IFERROR(R42/$R$27,0)</f>
        <v>0.056967370441458734</v>
      </c>
      <c r="R42" s="4">
        <f>F42</f>
        <v>296800000</v>
      </c>
      <c r="T42" t="s">
        <f>A42</f>
        <v>30</v>
      </c>
      <c r="U42" s="8">
        <f>IFERROR(V42/$V42,0)</f>
        <v>1</v>
      </c>
      <c r="V42" s="4">
        <f>B42</f>
        <v>256100000.00000003</v>
      </c>
      <c r="W42" s="8">
        <f>IFERROR(X42/$V42,0)</f>
        <v>0.95392424834049183</v>
      </c>
      <c r="X42" s="4">
        <f>C42</f>
        <v>244300000</v>
      </c>
      <c r="Y42" s="8">
        <f>IFERROR(Z42/$V42,0)</f>
        <v>1.0042951971885981</v>
      </c>
      <c r="Z42" s="4">
        <f>D42</f>
        <v>257200000</v>
      </c>
      <c r="AA42" s="8">
        <f>IFERROR(AB42/$V42,0)</f>
        <v>1.0730183522061694</v>
      </c>
      <c r="AB42" s="4">
        <f>E42</f>
        <v>274800000</v>
      </c>
      <c r="AC42" s="8">
        <f>IFERROR(AD42/$V42,0)</f>
        <v>1.1589222959781333</v>
      </c>
      <c r="AD42" s="4">
        <f>F42</f>
        <v>296800000</v>
      </c>
    </row>
    <row r="43" spans="1:30" ht="13.5">
      <c r="A43" t="s">
        <v>31</v>
      </c>
      <c r="B43" s="4">
        <v>97200000</v>
      </c>
      <c r="C43" s="4">
        <v>0</v>
      </c>
      <c r="D43" s="4">
        <v>111500000</v>
      </c>
      <c r="E43" s="4">
        <v>45500000</v>
      </c>
      <c r="F43" s="4">
        <v>414500000</v>
      </c>
      <c r="H43" t="s">
        <f>A43</f>
        <v>31</v>
      </c>
      <c r="I43" s="8">
        <f>IFERROR(J43/$J$27,0)</f>
        <v>0.020903225806451611</v>
      </c>
      <c r="J43" s="4">
        <f>B43</f>
        <v>97200000</v>
      </c>
      <c r="K43" s="8">
        <f>IFERROR(L43/$L$27,0)</f>
        <v>0</v>
      </c>
      <c r="L43" s="4">
        <f>C43</f>
        <v>0</v>
      </c>
      <c r="M43" s="8">
        <f>IFERROR(N43/$N$27,0)</f>
        <v>0.022895277207392196</v>
      </c>
      <c r="N43" s="4">
        <f>D43</f>
        <v>111500000</v>
      </c>
      <c r="O43" s="8">
        <f>IFERROR(P43/$P$27,0)</f>
        <v>0.0089041095890410957</v>
      </c>
      <c r="P43" s="4">
        <f>E43</f>
        <v>45500000</v>
      </c>
      <c r="Q43" s="8">
        <f>IFERROR(R43/$R$27,0)</f>
        <v>0.079558541266794625</v>
      </c>
      <c r="R43" s="4">
        <f>F43</f>
        <v>414500000</v>
      </c>
      <c r="T43" t="s">
        <f>A43</f>
        <v>31</v>
      </c>
      <c r="U43" s="8">
        <f>IFERROR(V43/$V43,0)</f>
        <v>1</v>
      </c>
      <c r="V43" s="4">
        <f>B43</f>
        <v>97200000</v>
      </c>
      <c r="W43" s="8">
        <f>IFERROR(X43/$V43,0)</f>
        <v>0</v>
      </c>
      <c r="X43" s="4">
        <f>C43</f>
        <v>0</v>
      </c>
      <c r="Y43" s="8">
        <f>IFERROR(Z43/$V43,0)</f>
        <v>1.1471193415637859</v>
      </c>
      <c r="Z43" s="4">
        <f>D43</f>
        <v>111500000</v>
      </c>
      <c r="AA43" s="8">
        <f>IFERROR(AB43/$V43,0)</f>
        <v>0.46810699588477367</v>
      </c>
      <c r="AB43" s="4">
        <f>E43</f>
        <v>45500000</v>
      </c>
      <c r="AC43" s="8">
        <f>IFERROR(AD43/$V43,0)</f>
        <v>4.2644032921810702</v>
      </c>
      <c r="AD43" s="4">
        <f>F43</f>
        <v>414500000</v>
      </c>
    </row>
    <row r="44" spans="1:30" ht="13.5">
      <c r="A44" t="s">
        <v>32</v>
      </c>
      <c r="B44" s="4">
        <v>704300000</v>
      </c>
      <c r="C44" s="4">
        <v>0</v>
      </c>
      <c r="D44" s="4">
        <v>-111500000</v>
      </c>
      <c r="E44" s="4">
        <v>80400000</v>
      </c>
      <c r="F44" s="4">
        <v>890700000</v>
      </c>
      <c r="H44" t="s">
        <f>A44</f>
        <v>32</v>
      </c>
      <c r="I44" s="8">
        <f>IFERROR(J44/$J$27,0)</f>
        <v>0.15146236559139786</v>
      </c>
      <c r="J44" s="4">
        <f>B44</f>
        <v>704300000</v>
      </c>
      <c r="K44" s="8">
        <f>IFERROR(L44/$L$27,0)</f>
        <v>0</v>
      </c>
      <c r="L44" s="4">
        <f>C44</f>
        <v>0</v>
      </c>
      <c r="M44" s="8">
        <f>IFERROR(N44/$N$27,0)</f>
        <v>-0.022895277207392196</v>
      </c>
      <c r="N44" s="4">
        <f>D44</f>
        <v>-111500000</v>
      </c>
      <c r="O44" s="8">
        <f>IFERROR(P44/$P$27,0)</f>
        <v>0.01573385518590998</v>
      </c>
      <c r="P44" s="4">
        <f>E44</f>
        <v>80400000</v>
      </c>
      <c r="Q44" s="8">
        <f>IFERROR(R44/$R$27,0)</f>
        <v>0.17095969289827256</v>
      </c>
      <c r="R44" s="4">
        <f>F44</f>
        <v>890700000</v>
      </c>
      <c r="T44" t="s">
        <f>A44</f>
        <v>32</v>
      </c>
      <c r="U44" s="8">
        <f>IFERROR(V44/$V44,0)</f>
        <v>1</v>
      </c>
      <c r="V44" s="4">
        <f>B44</f>
        <v>704300000</v>
      </c>
      <c r="W44" s="8">
        <f>IFERROR(X44/$V44,0)</f>
        <v>0</v>
      </c>
      <c r="X44" s="4">
        <f>C44</f>
        <v>0</v>
      </c>
      <c r="Y44" s="8">
        <f>IFERROR(Z44/$V44,0)</f>
        <v>-0.15831321879880733</v>
      </c>
      <c r="Z44" s="4">
        <f>D44</f>
        <v>-111500000</v>
      </c>
      <c r="AA44" s="8">
        <f>IFERROR(AB44/$V44,0)</f>
        <v>0.11415589947465568</v>
      </c>
      <c r="AB44" s="4">
        <f>E44</f>
        <v>80400000</v>
      </c>
      <c r="AC44" s="8">
        <f>IFERROR(AD44/$V44,0)</f>
        <v>1.2646599460457191</v>
      </c>
      <c r="AD44" s="4">
        <f>F44</f>
        <v>890700000</v>
      </c>
    </row>
    <row r="45" spans="1:30" ht="13.5">
      <c r="A45" t="s">
        <v>33</v>
      </c>
      <c r="B45" s="4">
        <v>15000000</v>
      </c>
      <c r="C45" s="4">
        <v>0</v>
      </c>
      <c r="D45" s="4">
        <v>-12900000</v>
      </c>
      <c r="E45" s="4">
        <v>35700000</v>
      </c>
      <c r="F45" s="4">
        <v>-12900000</v>
      </c>
      <c r="H45" t="s">
        <f>A45</f>
        <v>33</v>
      </c>
      <c r="I45" s="8">
        <f>IFERROR(J45/$J$27,0)</f>
        <v>0.0032258064516129032</v>
      </c>
      <c r="J45" s="4">
        <f>B45</f>
        <v>15000000</v>
      </c>
      <c r="K45" s="8">
        <f>IFERROR(L45/$L$27,0)</f>
        <v>0</v>
      </c>
      <c r="L45" s="4">
        <f>C45</f>
        <v>0</v>
      </c>
      <c r="M45" s="8">
        <f>IFERROR(N45/$N$27,0)</f>
        <v>-0.0026488706365503079</v>
      </c>
      <c r="N45" s="4">
        <f>D45</f>
        <v>-12900000</v>
      </c>
      <c r="O45" s="8">
        <f>IFERROR(P45/$P$27,0)</f>
        <v>0.0069863013698630138</v>
      </c>
      <c r="P45" s="4">
        <f>E45</f>
        <v>35700000</v>
      </c>
      <c r="Q45" s="8">
        <f>IFERROR(R45/$R$27,0)</f>
        <v>-0.0024760076775431862</v>
      </c>
      <c r="R45" s="4">
        <f>F45</f>
        <v>-12900000</v>
      </c>
      <c r="T45" t="s">
        <f>A45</f>
        <v>33</v>
      </c>
      <c r="U45" s="8">
        <f>IFERROR(V45/$V45,0)</f>
        <v>1</v>
      </c>
      <c r="V45" s="4">
        <f>B45</f>
        <v>15000000</v>
      </c>
      <c r="W45" s="8">
        <f>IFERROR(X45/$V45,0)</f>
        <v>0</v>
      </c>
      <c r="X45" s="4">
        <f>C45</f>
        <v>0</v>
      </c>
      <c r="Y45" s="8">
        <f>IFERROR(Z45/$V45,0)</f>
        <v>-0.85999999999999999</v>
      </c>
      <c r="Z45" s="4">
        <f>D45</f>
        <v>-12900000</v>
      </c>
      <c r="AA45" s="8">
        <f>IFERROR(AB45/$V45,0)</f>
        <v>2.3799999999999999</v>
      </c>
      <c r="AB45" s="4">
        <f>E45</f>
        <v>35700000</v>
      </c>
      <c r="AC45" s="8">
        <f>IFERROR(AD45/$V45,0)</f>
        <v>-0.85999999999999999</v>
      </c>
      <c r="AD45" s="4">
        <f>F45</f>
        <v>-12900000</v>
      </c>
    </row>
    <row r="46" spans="1:30" ht="13.5">
      <c r="A46" t="s">
        <v>34</v>
      </c>
      <c r="B46" s="4">
        <v>0</v>
      </c>
      <c r="C46" s="4">
        <v>3400000</v>
      </c>
      <c r="D46" s="4">
        <v>4600000</v>
      </c>
      <c r="E46" s="4">
        <v>6600000</v>
      </c>
      <c r="F46" s="4">
        <v>7700000</v>
      </c>
      <c r="H46" t="s">
        <f>A46</f>
        <v>34</v>
      </c>
      <c r="I46" s="8">
        <f>IFERROR(J46/$J$27,0)</f>
        <v>0</v>
      </c>
      <c r="J46" s="4">
        <f>B46</f>
        <v>0</v>
      </c>
      <c r="K46" s="8">
        <f>IFERROR(L46/$L$27,0)</f>
        <v>0.00075723830734966593</v>
      </c>
      <c r="L46" s="4">
        <f>C46</f>
        <v>3400000</v>
      </c>
      <c r="M46" s="8">
        <f>IFERROR(N46/$N$27,0)</f>
        <v>0.00094455852156057497</v>
      </c>
      <c r="N46" s="4">
        <f>D46</f>
        <v>4600000</v>
      </c>
      <c r="O46" s="8">
        <f>IFERROR(P46/$P$27,0)</f>
        <v>0.0012915851272015655</v>
      </c>
      <c r="P46" s="4">
        <f>E46</f>
        <v>6600000</v>
      </c>
      <c r="Q46" s="8">
        <f>IFERROR(R46/$R$27,0)</f>
        <v>0.0014779270633397312</v>
      </c>
      <c r="R46" s="4">
        <f>F46</f>
        <v>7700000</v>
      </c>
      <c r="T46" t="s">
        <f>A46</f>
        <v>34</v>
      </c>
      <c r="U46" s="8">
        <f>IFERROR(V46/$V46,0)</f>
        <v>0</v>
      </c>
      <c r="V46" s="4">
        <f>B46</f>
        <v>0</v>
      </c>
      <c r="W46" s="8">
        <f>IFERROR(X46/$V46,0)</f>
        <v>0</v>
      </c>
      <c r="X46" s="4">
        <f>C46</f>
        <v>3400000</v>
      </c>
      <c r="Y46" s="8">
        <f>IFERROR(Z46/$V46,0)</f>
        <v>0</v>
      </c>
      <c r="Z46" s="4">
        <f>D46</f>
        <v>4600000</v>
      </c>
      <c r="AA46" s="8">
        <f>IFERROR(AB46/$V46,0)</f>
        <v>0</v>
      </c>
      <c r="AB46" s="4">
        <f>E46</f>
        <v>6600000</v>
      </c>
      <c r="AC46" s="8">
        <f>IFERROR(AD46/$V46,0)</f>
        <v>0</v>
      </c>
      <c r="AD46" s="4">
        <f>F46</f>
        <v>7700000</v>
      </c>
    </row>
    <row r="47" spans="1:30" ht="13.5">
      <c r="A47" t="s">
        <v>35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H47" t="s">
        <f>A47</f>
        <v>35</v>
      </c>
      <c r="I47" s="8">
        <f>IFERROR(J47/$J$27,0)</f>
        <v>0</v>
      </c>
      <c r="J47" s="4">
        <f>B47</f>
        <v>0</v>
      </c>
      <c r="K47" s="8">
        <f>IFERROR(L47/$L$27,0)</f>
        <v>0</v>
      </c>
      <c r="L47" s="4">
        <f>C47</f>
        <v>0</v>
      </c>
      <c r="M47" s="8">
        <f>IFERROR(N47/$N$27,0)</f>
        <v>0</v>
      </c>
      <c r="N47" s="4">
        <f>D47</f>
        <v>0</v>
      </c>
      <c r="O47" s="8">
        <f>IFERROR(P47/$P$27,0)</f>
        <v>0</v>
      </c>
      <c r="P47" s="4">
        <f>E47</f>
        <v>0</v>
      </c>
      <c r="Q47" s="8">
        <f>IFERROR(R47/$R$27,0)</f>
        <v>0</v>
      </c>
      <c r="R47" s="4">
        <f>F47</f>
        <v>0</v>
      </c>
      <c r="T47" t="s">
        <f>A47</f>
        <v>35</v>
      </c>
      <c r="U47" s="8">
        <f>IFERROR(V47/$V47,0)</f>
        <v>0</v>
      </c>
      <c r="V47" s="4">
        <f>B47</f>
        <v>0</v>
      </c>
      <c r="W47" s="8">
        <f>IFERROR(X47/$V47,0)</f>
        <v>0</v>
      </c>
      <c r="X47" s="4">
        <f>C47</f>
        <v>0</v>
      </c>
      <c r="Y47" s="8">
        <f>IFERROR(Z47/$V47,0)</f>
        <v>0</v>
      </c>
      <c r="Z47" s="4">
        <f>D47</f>
        <v>0</v>
      </c>
      <c r="AA47" s="8">
        <f>IFERROR(AB47/$V47,0)</f>
        <v>0</v>
      </c>
      <c r="AB47" s="4">
        <f>E47</f>
        <v>0</v>
      </c>
      <c r="AC47" s="8">
        <f>IFERROR(AD47/$V47,0)</f>
        <v>0</v>
      </c>
      <c r="AD47" s="4">
        <f>F47</f>
        <v>0</v>
      </c>
    </row>
    <row r="48" spans="1:30" ht="13.5">
      <c r="A48" t="s">
        <v>36</v>
      </c>
      <c r="B48" s="4">
        <v>380200000</v>
      </c>
      <c r="C48" s="4">
        <v>349500000</v>
      </c>
      <c r="D48" s="4">
        <v>353200000</v>
      </c>
      <c r="E48" s="4">
        <v>353300000</v>
      </c>
      <c r="F48" s="4">
        <v>378900000</v>
      </c>
      <c r="H48" t="s">
        <f>A48</f>
        <v>36</v>
      </c>
      <c r="I48" s="8">
        <f>IFERROR(J48/$J$27,0)</f>
        <v>0.081763440860215059</v>
      </c>
      <c r="J48" s="4">
        <f>B48</f>
        <v>380200000</v>
      </c>
      <c r="K48" s="8">
        <f>IFERROR(L48/$L$27,0)</f>
        <v>0.077839643652561241</v>
      </c>
      <c r="L48" s="4">
        <f>C48</f>
        <v>349500000</v>
      </c>
      <c r="M48" s="8">
        <f>IFERROR(N48/$N$27,0)</f>
        <v>0.072525667351129364</v>
      </c>
      <c r="N48" s="4">
        <f>D48</f>
        <v>353200000</v>
      </c>
      <c r="O48" s="8">
        <f>IFERROR(P48/$P$27,0)</f>
        <v>0.069138943248532286</v>
      </c>
      <c r="P48" s="4">
        <f>E48</f>
        <v>353300000</v>
      </c>
      <c r="Q48" s="8">
        <f>IFERROR(R48/$R$27,0)</f>
        <v>0.072725527831094053</v>
      </c>
      <c r="R48" s="4">
        <f>F48</f>
        <v>378900000</v>
      </c>
      <c r="T48" t="s">
        <f>A48</f>
        <v>36</v>
      </c>
      <c r="U48" s="8">
        <f>IFERROR(V48/$V48,0)</f>
        <v>1</v>
      </c>
      <c r="V48" s="4">
        <f>B48</f>
        <v>380200000</v>
      </c>
      <c r="W48" s="8">
        <f>IFERROR(X48/$V48,0)</f>
        <v>0.91925302472382953</v>
      </c>
      <c r="X48" s="4">
        <f>C48</f>
        <v>349500000</v>
      </c>
      <c r="Y48" s="8">
        <f>IFERROR(Z48/$V48,0)</f>
        <v>0.92898474487112048</v>
      </c>
      <c r="Z48" s="4">
        <f>D48</f>
        <v>353200000</v>
      </c>
      <c r="AA48" s="8">
        <f>IFERROR(AB48/$V48,0)</f>
        <v>0.9292477643345608</v>
      </c>
      <c r="AB48" s="4">
        <f>E48</f>
        <v>353300000</v>
      </c>
      <c r="AC48" s="8">
        <f>IFERROR(AD48/$V48,0)</f>
        <v>0.99658074697527621</v>
      </c>
      <c r="AD48" s="4">
        <f>F48</f>
        <v>378900000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385600000</v>
      </c>
      <c r="C50" s="4">
        <v>355100000</v>
      </c>
      <c r="D50" s="4">
        <v>359400000</v>
      </c>
      <c r="E50" s="4">
        <v>362400000</v>
      </c>
      <c r="F50" s="4">
        <v>386400000</v>
      </c>
      <c r="H50" t="s">
        <f>A50</f>
        <v>38</v>
      </c>
      <c r="I50" s="8">
        <f>IFERROR(J50/$J$27,0)</f>
        <v>0.082924731182795697</v>
      </c>
      <c r="J50" s="4">
        <f>B50</f>
        <v>385600000</v>
      </c>
      <c r="K50" s="8">
        <f>IFERROR(L50/$L$27,0)</f>
        <v>0.079086859688195996</v>
      </c>
      <c r="L50" s="4">
        <f>C50</f>
        <v>355100000</v>
      </c>
      <c r="M50" s="8">
        <f>IFERROR(N50/$N$27,0)</f>
        <v>0.073798767967145795</v>
      </c>
      <c r="N50" s="4">
        <f>D50</f>
        <v>359400000</v>
      </c>
      <c r="O50" s="8">
        <f>IFERROR(P50/$P$27,0)</f>
        <v>0.070919765166340507</v>
      </c>
      <c r="P50" s="4">
        <f>E50</f>
        <v>362400000</v>
      </c>
      <c r="Q50" s="8">
        <f>IFERROR(R50/$R$27,0)</f>
        <v>0.07416506717850288</v>
      </c>
      <c r="R50" s="4">
        <f>F50</f>
        <v>386400000</v>
      </c>
      <c r="T50" t="s">
        <f>A50</f>
        <v>38</v>
      </c>
      <c r="U50" s="8">
        <f>IFERROR(V50/$V50,0)</f>
        <v>1</v>
      </c>
      <c r="V50" s="4">
        <f>B50</f>
        <v>385600000</v>
      </c>
      <c r="W50" s="8">
        <f>IFERROR(X50/$V50,0)</f>
        <v>0.92090248962655596</v>
      </c>
      <c r="X50" s="4">
        <f>C50</f>
        <v>355100000</v>
      </c>
      <c r="Y50" s="8">
        <f>IFERROR(Z50/$V50,0)</f>
        <v>0.93205394190871371</v>
      </c>
      <c r="Z50" s="4">
        <f>D50</f>
        <v>359400000</v>
      </c>
      <c r="AA50" s="8">
        <f>IFERROR(AB50/$V50,0)</f>
        <v>0.93983402489626555</v>
      </c>
      <c r="AB50" s="4">
        <f>E50</f>
        <v>362400000</v>
      </c>
      <c r="AC50" s="8">
        <f>IFERROR(AD50/$V50,0)</f>
        <v>1.0020746887966805</v>
      </c>
      <c r="AD50" s="4">
        <f>F50</f>
        <v>386400000</v>
      </c>
    </row>
    <row r="51" spans="1:30" ht="13.5">
      <c r="A51" t="s">
        <v>39</v>
      </c>
      <c r="B51" s="4">
        <v>5400000</v>
      </c>
      <c r="C51" s="4">
        <v>5600000</v>
      </c>
      <c r="D51" s="4">
        <v>6200000</v>
      </c>
      <c r="E51" s="4">
        <v>9100000</v>
      </c>
      <c r="F51" s="4">
        <v>7500000</v>
      </c>
      <c r="H51" t="s">
        <f>A51</f>
        <v>39</v>
      </c>
      <c r="I51" s="8">
        <f>IFERROR(J51/$J$27,0)</f>
        <v>0.0011612903225806451</v>
      </c>
      <c r="J51" s="4">
        <f>B51</f>
        <v>5400000</v>
      </c>
      <c r="K51" s="8">
        <f>IFERROR(L51/$L$27,0)</f>
        <v>0.0012472160356347438</v>
      </c>
      <c r="L51" s="4">
        <f>C51</f>
        <v>5600000</v>
      </c>
      <c r="M51" s="8">
        <f>IFERROR(N51/$N$27,0)</f>
        <v>0.0012731006160164272</v>
      </c>
      <c r="N51" s="4">
        <f>D51</f>
        <v>6200000</v>
      </c>
      <c r="O51" s="8">
        <f>IFERROR(P51/$P$27,0)</f>
        <v>0.0017808219178082191</v>
      </c>
      <c r="P51" s="4">
        <f>E51</f>
        <v>9100000</v>
      </c>
      <c r="Q51" s="8">
        <f>IFERROR(R51/$R$27,0)</f>
        <v>0.0014395393474088292</v>
      </c>
      <c r="R51" s="4">
        <f>F51</f>
        <v>7500000</v>
      </c>
      <c r="T51" t="s">
        <f>A51</f>
        <v>39</v>
      </c>
      <c r="U51" s="8">
        <f>IFERROR(V51/$V51,0)</f>
        <v>1</v>
      </c>
      <c r="V51" s="4">
        <f>B51</f>
        <v>5400000</v>
      </c>
      <c r="W51" s="8">
        <f>IFERROR(X51/$V51,0)</f>
        <v>1.037037037037037</v>
      </c>
      <c r="X51" s="4">
        <f>C51</f>
        <v>5600000</v>
      </c>
      <c r="Y51" s="8">
        <f>IFERROR(Z51/$V51,0)</f>
        <v>1.1481481481481481</v>
      </c>
      <c r="Z51" s="4">
        <f>D51</f>
        <v>6200000</v>
      </c>
      <c r="AA51" s="8">
        <f>IFERROR(AB51/$V51,0)</f>
        <v>1.6851851851851851</v>
      </c>
      <c r="AB51" s="4">
        <f>E51</f>
        <v>9100000</v>
      </c>
      <c r="AC51" s="8">
        <f>IFERROR(AD51/$V51,0)</f>
        <v>1.3888888888888888</v>
      </c>
      <c r="AD51" s="4">
        <f>F51</f>
        <v>7500000</v>
      </c>
    </row>
    <row r="52" spans="1:30" ht="13.5">
      <c r="A52" t="s">
        <v>40</v>
      </c>
      <c r="B52" s="4">
        <v>339900000</v>
      </c>
      <c r="C52" s="4">
        <v>510200000</v>
      </c>
      <c r="D52" s="4">
        <v>443100000</v>
      </c>
      <c r="E52" s="4">
        <v>-230600000</v>
      </c>
      <c r="F52" s="4">
        <v>506600000</v>
      </c>
      <c r="H52" t="s">
        <f>A52</f>
        <v>40</v>
      </c>
      <c r="I52" s="8">
        <f>IFERROR(J52/$J$27,0)</f>
        <v>0.073096774193548389</v>
      </c>
      <c r="J52" s="4">
        <f>B52</f>
        <v>339900000</v>
      </c>
      <c r="K52" s="8">
        <f>IFERROR(L52/$L$27,0)</f>
        <v>0.11363028953229398</v>
      </c>
      <c r="L52" s="4">
        <f>C52</f>
        <v>510200000</v>
      </c>
      <c r="M52" s="8">
        <f>IFERROR(N52/$N$27,0)</f>
        <v>0.090985626283367552</v>
      </c>
      <c r="N52" s="4">
        <f>D52</f>
        <v>443100000</v>
      </c>
      <c r="O52" s="8">
        <f>IFERROR(P52/$P$27,0)</f>
        <v>-0.045127201565557731</v>
      </c>
      <c r="P52" s="4">
        <f>E52</f>
        <v>-230600000</v>
      </c>
      <c r="Q52" s="8">
        <f>IFERROR(R52/$R$27,0)</f>
        <v>0.097236084452975047</v>
      </c>
      <c r="R52" s="4">
        <f>F52</f>
        <v>506600000</v>
      </c>
      <c r="T52" t="s">
        <f>A52</f>
        <v>40</v>
      </c>
      <c r="U52" s="8">
        <f>IFERROR(V52/$V52,0)</f>
        <v>1</v>
      </c>
      <c r="V52" s="4">
        <f>B52</f>
        <v>339900000</v>
      </c>
      <c r="W52" s="8">
        <f>IFERROR(X52/$V52,0)</f>
        <v>1.5010297146219476</v>
      </c>
      <c r="X52" s="4">
        <f>C52</f>
        <v>510200000</v>
      </c>
      <c r="Y52" s="8">
        <f>IFERROR(Z52/$V52,0)</f>
        <v>1.3036187113857016</v>
      </c>
      <c r="Z52" s="4">
        <f>D52</f>
        <v>443100000</v>
      </c>
      <c r="AA52" s="8">
        <f>IFERROR(AB52/$V52,0)</f>
        <v>-0.67843483377463965</v>
      </c>
      <c r="AB52" s="4">
        <f>E52</f>
        <v>-230600000</v>
      </c>
      <c r="AC52" s="8">
        <f>IFERROR(AD52/$V52,0)</f>
        <v>1.490438364224772</v>
      </c>
      <c r="AD52" s="4">
        <f>F52</f>
        <v>506600000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141300000</v>
      </c>
      <c r="C55" s="4">
        <v>182100000</v>
      </c>
      <c r="D55" s="4">
        <v>314500000</v>
      </c>
      <c r="E55" s="4">
        <v>-180000000</v>
      </c>
      <c r="F55" s="4">
        <v>123500000</v>
      </c>
      <c r="H55" t="s">
        <f>A55</f>
        <v>43</v>
      </c>
      <c r="I55" s="8">
        <f>IFERROR(J55/$J$27,0)</f>
        <v>0.030387096774193548</v>
      </c>
      <c r="J55" s="4">
        <f>B55</f>
        <v>141300000</v>
      </c>
      <c r="K55" s="8">
        <f>IFERROR(L55/$L$27,0)</f>
        <v>0.040556792873051223</v>
      </c>
      <c r="L55" s="4">
        <f>C55</f>
        <v>182100000</v>
      </c>
      <c r="M55" s="8">
        <f>IFERROR(N55/$N$27,0)</f>
        <v>0.064579055441478433</v>
      </c>
      <c r="N55" s="4">
        <f>D55</f>
        <v>314500000</v>
      </c>
      <c r="O55" s="8">
        <f>IFERROR(P55/$P$27,0)</f>
        <v>-0.035225048923679059</v>
      </c>
      <c r="P55" s="4">
        <f>E55</f>
        <v>-180000000</v>
      </c>
      <c r="Q55" s="8">
        <f>IFERROR(R55/$R$27,0)</f>
        <v>0.023704414587332055</v>
      </c>
      <c r="R55" s="4">
        <f>F55</f>
        <v>123500000</v>
      </c>
      <c r="T55" t="s">
        <f>A55</f>
        <v>43</v>
      </c>
      <c r="U55" s="8">
        <f>IFERROR(V55/$V55,0)</f>
        <v>1</v>
      </c>
      <c r="V55" s="4">
        <f>B55</f>
        <v>141300000</v>
      </c>
      <c r="W55" s="8">
        <f>IFERROR(X55/$V55,0)</f>
        <v>1.2887473460721868</v>
      </c>
      <c r="X55" s="4">
        <f>C55</f>
        <v>182100000</v>
      </c>
      <c r="Y55" s="8">
        <f>IFERROR(Z55/$V55,0)</f>
        <v>2.2257607926397736</v>
      </c>
      <c r="Z55" s="4">
        <f>D55</f>
        <v>314500000</v>
      </c>
      <c r="AA55" s="8">
        <f>IFERROR(AB55/$V55,0)</f>
        <v>-1.2738853503184713</v>
      </c>
      <c r="AB55" s="4">
        <f>E55</f>
        <v>-180000000</v>
      </c>
      <c r="AC55" s="8">
        <f>IFERROR(AD55/$V55,0)</f>
        <v>0.87402689313517334</v>
      </c>
      <c r="AD55" s="4">
        <f>F55</f>
        <v>123500000</v>
      </c>
    </row>
    <row r="56" spans="1:30" ht="13.5">
      <c r="A56" t="s">
        <v>44</v>
      </c>
      <c r="B56" s="4">
        <v>6000000</v>
      </c>
      <c r="C56" s="4">
        <v>0</v>
      </c>
      <c r="D56" s="4">
        <v>7800000</v>
      </c>
      <c r="E56" s="4">
        <v>8199999.9999999991</v>
      </c>
      <c r="F56" s="4">
        <v>5200000</v>
      </c>
      <c r="H56" t="s">
        <f>A56</f>
        <v>44</v>
      </c>
      <c r="I56" s="8">
        <f>IFERROR(J56/$J$27,0)</f>
        <v>0.0012903225806451613</v>
      </c>
      <c r="J56" s="4">
        <f>B56</f>
        <v>6000000</v>
      </c>
      <c r="K56" s="8">
        <f>IFERROR(L56/$L$27,0)</f>
        <v>0</v>
      </c>
      <c r="L56" s="4">
        <f>C56</f>
        <v>0</v>
      </c>
      <c r="M56" s="8">
        <f>IFERROR(N56/$N$27,0)</f>
        <v>0.0016016427104722792</v>
      </c>
      <c r="N56" s="4">
        <f>D56</f>
        <v>7800000</v>
      </c>
      <c r="O56" s="8">
        <f>IFERROR(P56/$P$27,0)</f>
        <v>0.0016046966731898236</v>
      </c>
      <c r="P56" s="4">
        <f>E56</f>
        <v>8199999.9999999991</v>
      </c>
      <c r="Q56" s="8">
        <f>IFERROR(R56/$R$27,0)</f>
        <v>0.00099808061420345495</v>
      </c>
      <c r="R56" s="4">
        <f>F56</f>
        <v>5200000</v>
      </c>
      <c r="T56" t="s">
        <f>A56</f>
        <v>44</v>
      </c>
      <c r="U56" s="8">
        <f>IFERROR(V56/$V56,0)</f>
        <v>1</v>
      </c>
      <c r="V56" s="4">
        <f>B56</f>
        <v>6000000</v>
      </c>
      <c r="W56" s="8">
        <f>IFERROR(X56/$V56,0)</f>
        <v>0</v>
      </c>
      <c r="X56" s="4">
        <f>C56</f>
        <v>0</v>
      </c>
      <c r="Y56" s="8">
        <f>IFERROR(Z56/$V56,0)</f>
        <v>1.3</v>
      </c>
      <c r="Z56" s="4">
        <f>D56</f>
        <v>7800000</v>
      </c>
      <c r="AA56" s="8">
        <f>IFERROR(AB56/$V56,0)</f>
        <v>1.3666666666666665</v>
      </c>
      <c r="AB56" s="4">
        <f>E56</f>
        <v>8199999.9999999991</v>
      </c>
      <c r="AC56" s="8">
        <f>IFERROR(AD56/$V56,0)</f>
        <v>0.8666666666666667</v>
      </c>
      <c r="AD56" s="4">
        <f>F56</f>
        <v>5200000</v>
      </c>
    </row>
    <row r="57" spans="1:30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30" ht="13.5">
      <c r="A58" t="s">
        <v>46</v>
      </c>
      <c r="B58" s="4">
        <v>137700000</v>
      </c>
      <c r="C58" s="4">
        <v>183600000</v>
      </c>
      <c r="D58" s="4">
        <v>307700000</v>
      </c>
      <c r="E58" s="4">
        <v>-187200000</v>
      </c>
      <c r="F58" s="4">
        <v>119700000</v>
      </c>
      <c r="H58" t="s">
        <f>A58</f>
        <v>46</v>
      </c>
      <c r="I58" s="8">
        <f>IFERROR(J58/$J$27,0)</f>
        <v>0.029612903225806453</v>
      </c>
      <c r="J58" s="4">
        <f>B58</f>
        <v>137700000</v>
      </c>
      <c r="K58" s="8">
        <f>IFERROR(L58/$L$27,0)</f>
        <v>0.040890868596881957</v>
      </c>
      <c r="L58" s="4">
        <f>C58</f>
        <v>183600000</v>
      </c>
      <c r="M58" s="8">
        <f>IFERROR(N58/$N$27,0)</f>
        <v>0.063182751540041063</v>
      </c>
      <c r="N58" s="4">
        <f>D58</f>
        <v>307700000</v>
      </c>
      <c r="O58" s="8">
        <f>IFERROR(P58/$P$27,0)</f>
        <v>-0.036634050880626226</v>
      </c>
      <c r="P58" s="4">
        <f>E58</f>
        <v>-187200000</v>
      </c>
      <c r="Q58" s="8">
        <f>IFERROR(R58/$R$27,0)</f>
        <v>0.022975047984644913</v>
      </c>
      <c r="R58" s="4">
        <f>F58</f>
        <v>119700000</v>
      </c>
      <c r="T58" t="s">
        <f>A58</f>
        <v>46</v>
      </c>
      <c r="U58" s="8">
        <f>IFERROR(V58/$V58,0)</f>
        <v>1</v>
      </c>
      <c r="V58" s="4">
        <f>B58</f>
        <v>137700000</v>
      </c>
      <c r="W58" s="8">
        <f>IFERROR(X58/$V58,0)</f>
        <v>1.3333333333333333</v>
      </c>
      <c r="X58" s="4">
        <f>C58</f>
        <v>183600000</v>
      </c>
      <c r="Y58" s="8">
        <f>IFERROR(Z58/$V58,0)</f>
        <v>2.2345679012345681</v>
      </c>
      <c r="Z58" s="4">
        <f>D58</f>
        <v>307700000</v>
      </c>
      <c r="AA58" s="8">
        <f>IFERROR(AB58/$V58,0)</f>
        <v>-1.3594771241830066</v>
      </c>
      <c r="AB58" s="4">
        <f>E58</f>
        <v>-187200000</v>
      </c>
      <c r="AC58" s="8">
        <f>IFERROR(AD58/$V58,0)</f>
        <v>0.86928104575163401</v>
      </c>
      <c r="AD58" s="4">
        <f>F58</f>
        <v>119700000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2400000</v>
      </c>
      <c r="C60" s="4">
        <v>1400000</v>
      </c>
      <c r="D60" s="4">
        <v>1000000</v>
      </c>
      <c r="E60" s="4">
        <v>1000000</v>
      </c>
      <c r="F60" s="4">
        <v>1400000</v>
      </c>
      <c r="H60" t="s">
        <f>A60</f>
        <v>48</v>
      </c>
      <c r="I60" s="8">
        <f>IFERROR(J60/$J$27,0)</f>
        <v>0.00051612903225806454</v>
      </c>
      <c r="J60" s="4">
        <f>B60</f>
        <v>2400000</v>
      </c>
      <c r="K60" s="8">
        <f>IFERROR(L60/$L$27,0)</f>
        <v>0.00031180400890868596</v>
      </c>
      <c r="L60" s="4">
        <f>C60</f>
        <v>1400000</v>
      </c>
      <c r="M60" s="8">
        <f>IFERROR(N60/$N$27,0)</f>
        <v>0.00020533880903490759</v>
      </c>
      <c r="N60" s="4">
        <f>D60</f>
        <v>1000000</v>
      </c>
      <c r="O60" s="8">
        <f>IFERROR(P60/$P$27,0)</f>
        <v>0.00019569471624266145</v>
      </c>
      <c r="P60" s="4">
        <f>E60</f>
        <v>1000000</v>
      </c>
      <c r="Q60" s="8">
        <f>IFERROR(R60/$R$27,0)</f>
        <v>0.00026871401151631479</v>
      </c>
      <c r="R60" s="4">
        <f>F60</f>
        <v>1400000</v>
      </c>
      <c r="T60" t="s">
        <f>A60</f>
        <v>48</v>
      </c>
      <c r="U60" s="8">
        <f>IFERROR(V60/$V60,0)</f>
        <v>1</v>
      </c>
      <c r="V60" s="4">
        <f>B60</f>
        <v>2400000</v>
      </c>
      <c r="W60" s="8">
        <f>IFERROR(X60/$V60,0)</f>
        <v>0.58333333333333337</v>
      </c>
      <c r="X60" s="4">
        <f>C60</f>
        <v>1400000</v>
      </c>
      <c r="Y60" s="8">
        <f>IFERROR(Z60/$V60,0)</f>
        <v>0.41666666666666669</v>
      </c>
      <c r="Z60" s="4">
        <f>D60</f>
        <v>1000000</v>
      </c>
      <c r="AA60" s="8">
        <f>IFERROR(AB60/$V60,0)</f>
        <v>0.41666666666666669</v>
      </c>
      <c r="AB60" s="4">
        <f>E60</f>
        <v>1000000</v>
      </c>
      <c r="AC60" s="8">
        <f>IFERROR(AD60/$V60,0)</f>
        <v>0.58333333333333337</v>
      </c>
      <c r="AD60" s="4">
        <f>F60</f>
        <v>1400000</v>
      </c>
    </row>
    <row r="61" spans="1:30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198600000</v>
      </c>
      <c r="C63" s="4">
        <v>328100000</v>
      </c>
      <c r="D63" s="4">
        <v>128600000</v>
      </c>
      <c r="E63" s="4">
        <v>-50600000</v>
      </c>
      <c r="F63" s="4">
        <v>383100000</v>
      </c>
      <c r="H63" t="s">
        <f>A63</f>
        <v>51</v>
      </c>
      <c r="I63" s="8">
        <f>IFERROR(J63/$J$27,0)</f>
        <v>0.042709677419354837</v>
      </c>
      <c r="J63" s="4">
        <f>B63</f>
        <v>198600000</v>
      </c>
      <c r="K63" s="8">
        <f>IFERROR(L63/$L$27,0)</f>
        <v>0.073073496659242759</v>
      </c>
      <c r="L63" s="4">
        <f>C63</f>
        <v>328100000</v>
      </c>
      <c r="M63" s="8">
        <f>IFERROR(N63/$N$27,0)</f>
        <v>0.026406570841889118</v>
      </c>
      <c r="N63" s="4">
        <f>D63</f>
        <v>128600000</v>
      </c>
      <c r="O63" s="8">
        <f>IFERROR(P63/$P$27,0)</f>
        <v>-0.0099021526418786691</v>
      </c>
      <c r="P63" s="4">
        <f>E63</f>
        <v>-50600000</v>
      </c>
      <c r="Q63" s="8">
        <f>IFERROR(R63/$R$27,0)</f>
        <v>0.073531669865642996</v>
      </c>
      <c r="R63" s="4">
        <f>F63</f>
        <v>383100000</v>
      </c>
      <c r="T63" t="s">
        <f>A63</f>
        <v>51</v>
      </c>
      <c r="U63" s="8">
        <f>IFERROR(V63/$V63,0)</f>
        <v>1</v>
      </c>
      <c r="V63" s="4">
        <f>B63</f>
        <v>198600000</v>
      </c>
      <c r="W63" s="8">
        <f>IFERROR(X63/$V63,0)</f>
        <v>1.6520644511581069</v>
      </c>
      <c r="X63" s="4">
        <f>C63</f>
        <v>328100000</v>
      </c>
      <c r="Y63" s="8">
        <f>IFERROR(Z63/$V63,0)</f>
        <v>0.64753272910372606</v>
      </c>
      <c r="Z63" s="4">
        <f>D63</f>
        <v>128600000</v>
      </c>
      <c r="AA63" s="8">
        <f>IFERROR(AB63/$V63,0)</f>
        <v>-0.25478348439073517</v>
      </c>
      <c r="AB63" s="4">
        <f>E63</f>
        <v>-50600000</v>
      </c>
      <c r="AC63" s="8">
        <f>IFERROR(AD63/$V63,0)</f>
        <v>1.9290030211480362</v>
      </c>
      <c r="AD63" s="4">
        <f>F63</f>
        <v>383100000</v>
      </c>
    </row>
    <row r="64" spans="1:30" ht="13.5">
      <c r="A64" t="s">
        <v>52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H64" t="s">
        <f>A64</f>
        <v>52</v>
      </c>
      <c r="I64" s="8">
        <f>IFERROR(J64/$J$27,0)</f>
        <v>0</v>
      </c>
      <c r="J64" s="4">
        <f>B64</f>
        <v>0</v>
      </c>
      <c r="K64" s="8">
        <f>IFERROR(L64/$L$27,0)</f>
        <v>0</v>
      </c>
      <c r="L64" s="4">
        <f>C64</f>
        <v>0</v>
      </c>
      <c r="M64" s="8">
        <f>IFERROR(N64/$N$27,0)</f>
        <v>0</v>
      </c>
      <c r="N64" s="4">
        <f>D64</f>
        <v>0</v>
      </c>
      <c r="O64" s="8">
        <f>IFERROR(P64/$P$27,0)</f>
        <v>0</v>
      </c>
      <c r="P64" s="4">
        <f>E64</f>
        <v>0</v>
      </c>
      <c r="Q64" s="8">
        <f>IFERROR(R64/$R$27,0)</f>
        <v>0</v>
      </c>
      <c r="R64" s="4">
        <f>F64</f>
        <v>0</v>
      </c>
      <c r="T64" t="s">
        <f>A64</f>
        <v>52</v>
      </c>
      <c r="U64" s="8">
        <f>IFERROR(V64/$V64,0)</f>
        <v>0</v>
      </c>
      <c r="V64" s="4">
        <f>B64</f>
        <v>0</v>
      </c>
      <c r="W64" s="8">
        <f>IFERROR(X64/$V64,0)</f>
        <v>0</v>
      </c>
      <c r="X64" s="4">
        <f>C64</f>
        <v>0</v>
      </c>
      <c r="Y64" s="8">
        <f>IFERROR(Z64/$V64,0)</f>
        <v>0</v>
      </c>
      <c r="Z64" s="4">
        <f>D64</f>
        <v>0</v>
      </c>
      <c r="AA64" s="8">
        <f>IFERROR(AB64/$V64,0)</f>
        <v>0</v>
      </c>
      <c r="AB64" s="4">
        <f>E64</f>
        <v>0</v>
      </c>
      <c r="AC64" s="8">
        <f>IFERROR(AD64/$V64,0)</f>
        <v>0</v>
      </c>
      <c r="AD64" s="4">
        <f>F64</f>
        <v>0</v>
      </c>
    </row>
    <row r="65" spans="1:30" ht="13.5">
      <c r="A65" t="s">
        <v>53</v>
      </c>
      <c r="B65" s="4">
        <v>198600000</v>
      </c>
      <c r="C65" s="4">
        <v>328100000</v>
      </c>
      <c r="D65" s="4">
        <v>128600000</v>
      </c>
      <c r="E65" s="4">
        <v>-50600000</v>
      </c>
      <c r="F65" s="4">
        <v>383100000</v>
      </c>
      <c r="H65" t="s">
        <f>A65</f>
        <v>53</v>
      </c>
      <c r="I65" s="8">
        <f>IFERROR(J65/$J$27,0)</f>
        <v>0.042709677419354837</v>
      </c>
      <c r="J65" s="4">
        <f>B65</f>
        <v>198600000</v>
      </c>
      <c r="K65" s="8">
        <f>IFERROR(L65/$L$27,0)</f>
        <v>0.073073496659242759</v>
      </c>
      <c r="L65" s="4">
        <f>C65</f>
        <v>328100000</v>
      </c>
      <c r="M65" s="8">
        <f>IFERROR(N65/$N$27,0)</f>
        <v>0.026406570841889118</v>
      </c>
      <c r="N65" s="4">
        <f>D65</f>
        <v>128600000</v>
      </c>
      <c r="O65" s="8">
        <f>IFERROR(P65/$P$27,0)</f>
        <v>-0.0099021526418786691</v>
      </c>
      <c r="P65" s="4">
        <f>E65</f>
        <v>-50600000</v>
      </c>
      <c r="Q65" s="8">
        <f>IFERROR(R65/$R$27,0)</f>
        <v>0.073531669865642996</v>
      </c>
      <c r="R65" s="4">
        <f>F65</f>
        <v>383100000</v>
      </c>
      <c r="T65" t="s">
        <f>A65</f>
        <v>53</v>
      </c>
      <c r="U65" s="8">
        <f>IFERROR(V65/$V65,0)</f>
        <v>1</v>
      </c>
      <c r="V65" s="4">
        <f>B65</f>
        <v>198600000</v>
      </c>
      <c r="W65" s="8">
        <f>IFERROR(X65/$V65,0)</f>
        <v>1.6520644511581069</v>
      </c>
      <c r="X65" s="4">
        <f>C65</f>
        <v>328100000</v>
      </c>
      <c r="Y65" s="8">
        <f>IFERROR(Z65/$V65,0)</f>
        <v>0.64753272910372606</v>
      </c>
      <c r="Z65" s="4">
        <f>D65</f>
        <v>128600000</v>
      </c>
      <c r="AA65" s="8">
        <f>IFERROR(AB65/$V65,0)</f>
        <v>-0.25478348439073517</v>
      </c>
      <c r="AB65" s="4">
        <f>E65</f>
        <v>-50600000</v>
      </c>
      <c r="AC65" s="8">
        <f>IFERROR(AD65/$V65,0)</f>
        <v>1.9290030211480362</v>
      </c>
      <c r="AD65" s="4">
        <f>F65</f>
        <v>383100000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87900000</v>
      </c>
      <c r="C68" s="4">
        <v>3400000</v>
      </c>
      <c r="D68" s="4">
        <v>0</v>
      </c>
      <c r="E68" s="4">
        <v>0</v>
      </c>
      <c r="F68" s="4">
        <v>0</v>
      </c>
      <c r="H68" t="s">
        <f>A68</f>
        <v>56</v>
      </c>
      <c r="I68" s="8">
        <f>IFERROR(J68/$J$27,0)</f>
        <v>0.018903225806451613</v>
      </c>
      <c r="J68" s="4">
        <f>B68</f>
        <v>87900000</v>
      </c>
      <c r="K68" s="8">
        <f>IFERROR(L68/$L$27,0)</f>
        <v>0.00075723830734966593</v>
      </c>
      <c r="L68" s="4">
        <f>C68</f>
        <v>3400000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1</v>
      </c>
      <c r="V68" s="4">
        <f>B68</f>
        <v>87900000</v>
      </c>
      <c r="W68" s="8">
        <f>IFERROR(X68/$V68,0)</f>
        <v>0.038680318543799774</v>
      </c>
      <c r="X68" s="4">
        <f>C68</f>
        <v>3400000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30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87900000</v>
      </c>
      <c r="C71" s="4">
        <v>3400000</v>
      </c>
      <c r="D71" s="4">
        <v>0</v>
      </c>
      <c r="E71" s="4">
        <v>0</v>
      </c>
      <c r="F71" s="4">
        <v>0</v>
      </c>
      <c r="H71" t="s">
        <f>A71</f>
        <v>59</v>
      </c>
      <c r="I71" s="8">
        <f>IFERROR(J71/$J$27,0)</f>
        <v>0.018903225806451613</v>
      </c>
      <c r="J71" s="4">
        <f>B71</f>
        <v>87900000</v>
      </c>
      <c r="K71" s="8">
        <f>IFERROR(L71/$L$27,0)</f>
        <v>0.00075723830734966593</v>
      </c>
      <c r="L71" s="4">
        <f>C71</f>
        <v>3400000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1</v>
      </c>
      <c r="V71" s="4">
        <f>B71</f>
        <v>87900000</v>
      </c>
      <c r="W71" s="8">
        <f>IFERROR(X71/$V71,0)</f>
        <v>0.038680318543799774</v>
      </c>
      <c r="X71" s="4">
        <f>C71</f>
        <v>3400000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286500000</v>
      </c>
      <c r="C72" s="4">
        <v>331500000</v>
      </c>
      <c r="D72" s="4">
        <v>128500000</v>
      </c>
      <c r="E72" s="4">
        <v>-50600000</v>
      </c>
      <c r="F72" s="4">
        <v>383100000</v>
      </c>
      <c r="H72" t="s">
        <f>A72</f>
        <v>60</v>
      </c>
      <c r="I72" s="8">
        <f>IFERROR(J72/$J$27,0)</f>
        <v>0.061612903225806454</v>
      </c>
      <c r="J72" s="4">
        <f>B72</f>
        <v>286500000</v>
      </c>
      <c r="K72" s="8">
        <f>IFERROR(L72/$L$27,0)</f>
        <v>0.073830734966592426</v>
      </c>
      <c r="L72" s="4">
        <f>C72</f>
        <v>331500000</v>
      </c>
      <c r="M72" s="8">
        <f>IFERROR(N72/$N$27,0)</f>
        <v>0.026386036960985626</v>
      </c>
      <c r="N72" s="4">
        <f>D72</f>
        <v>128500000</v>
      </c>
      <c r="O72" s="8">
        <f>IFERROR(P72/$P$27,0)</f>
        <v>-0.0099021526418786691</v>
      </c>
      <c r="P72" s="4">
        <f>E72</f>
        <v>-50600000</v>
      </c>
      <c r="Q72" s="8">
        <f>IFERROR(R72/$R$27,0)</f>
        <v>0.073531669865642996</v>
      </c>
      <c r="R72" s="4">
        <f>F72</f>
        <v>383100000</v>
      </c>
      <c r="T72" t="s">
        <f>A72</f>
        <v>60</v>
      </c>
      <c r="U72" s="8">
        <f>IFERROR(V72/$V72,0)</f>
        <v>1</v>
      </c>
      <c r="V72" s="4">
        <f>B72</f>
        <v>286500000</v>
      </c>
      <c r="W72" s="8">
        <f>IFERROR(X72/$V72,0)</f>
        <v>1.1570680628272252</v>
      </c>
      <c r="X72" s="4">
        <f>C72</f>
        <v>331500000</v>
      </c>
      <c r="Y72" s="8">
        <f>IFERROR(Z72/$V72,0)</f>
        <v>0.44851657940663175</v>
      </c>
      <c r="Z72" s="4">
        <f>D72</f>
        <v>128500000</v>
      </c>
      <c r="AA72" s="8">
        <f>IFERROR(AB72/$V72,0)</f>
        <v>-0.17661431064572425</v>
      </c>
      <c r="AB72" s="4">
        <f>E72</f>
        <v>-50600000</v>
      </c>
      <c r="AC72" s="8">
        <f>IFERROR(AD72/$V72,0)</f>
        <v>1.33717277486911</v>
      </c>
      <c r="AD72" s="4">
        <f>F72</f>
        <v>383100000</v>
      </c>
    </row>
    <row r="73" spans="1:30" ht="13.5">
      <c r="A73" t="s">
        <v>61</v>
      </c>
      <c r="B73" s="4">
        <v>0</v>
      </c>
      <c r="C73" s="4">
        <v>0</v>
      </c>
      <c r="D73" s="4">
        <v>0</v>
      </c>
      <c r="E73" s="4">
        <v>15000000</v>
      </c>
      <c r="F73" s="4">
        <v>55100000</v>
      </c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0.0029354207436399216</v>
      </c>
      <c r="P73" s="4">
        <f>E73</f>
        <v>15000000</v>
      </c>
      <c r="Q73" s="8">
        <f>IFERROR(R73/$R$27,0)</f>
        <v>0.010575815738963532</v>
      </c>
      <c r="R73" s="4">
        <f>F73</f>
        <v>55100000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15000000</v>
      </c>
      <c r="AC73" s="8">
        <f>IFERROR(AD73/$V73,0)</f>
        <v>0</v>
      </c>
      <c r="AD73" s="4">
        <f>F73</f>
        <v>55100000</v>
      </c>
    </row>
    <row r="74" spans="1:30" ht="13.5">
      <c r="A74" s="4" t="s">
        <v>62</v>
      </c>
      <c r="B74" s="4">
        <v>286500000</v>
      </c>
      <c r="C74" s="4">
        <v>331500000</v>
      </c>
      <c r="D74" s="4">
        <v>128500000</v>
      </c>
      <c r="E74" s="4">
        <v>-65599999.999999993</v>
      </c>
      <c r="F74" s="4">
        <v>328000000</v>
      </c>
      <c r="H74" t="s">
        <f>A74</f>
        <v>62</v>
      </c>
      <c r="I74" s="8">
        <f>IFERROR(J74/$J$27,0)</f>
        <v>0.061612903225806454</v>
      </c>
      <c r="J74" s="4">
        <f>B74</f>
        <v>286500000</v>
      </c>
      <c r="K74" s="8">
        <f>IFERROR(L74/$L$27,0)</f>
        <v>0.073830734966592426</v>
      </c>
      <c r="L74" s="4">
        <f>C74</f>
        <v>331500000</v>
      </c>
      <c r="M74" s="8">
        <f>IFERROR(N74/$N$27,0)</f>
        <v>0.026386036960985626</v>
      </c>
      <c r="N74" s="4">
        <f>D74</f>
        <v>128500000</v>
      </c>
      <c r="O74" s="8">
        <f>IFERROR(P74/$P$27,0)</f>
        <v>-0.012837573385518589</v>
      </c>
      <c r="P74" s="4">
        <f>E74</f>
        <v>-65599999.999999993</v>
      </c>
      <c r="Q74" s="8">
        <f>IFERROR(R74/$R$27,0)</f>
        <v>0.062955854126679464</v>
      </c>
      <c r="R74" s="4">
        <f>F74</f>
        <v>328000000</v>
      </c>
      <c r="T74" t="s">
        <f>A74</f>
        <v>62</v>
      </c>
      <c r="U74" s="8">
        <f>IFERROR(V74/$V74,0)</f>
        <v>1</v>
      </c>
      <c r="V74" s="4">
        <f>B74</f>
        <v>286500000</v>
      </c>
      <c r="W74" s="8">
        <f>IFERROR(X74/$V74,0)</f>
        <v>1.1570680628272252</v>
      </c>
      <c r="X74" s="4">
        <f>C74</f>
        <v>331500000</v>
      </c>
      <c r="Y74" s="8">
        <f>IFERROR(Z74/$V74,0)</f>
        <v>0.44851657940663175</v>
      </c>
      <c r="Z74" s="4">
        <f>D74</f>
        <v>128500000</v>
      </c>
      <c r="AA74" s="8">
        <f>IFERROR(AB74/$V74,0)</f>
        <v>-0.2289703315881326</v>
      </c>
      <c r="AB74" s="4">
        <f>E74</f>
        <v>-65599999.999999993</v>
      </c>
      <c r="AC74" s="8">
        <f>IFERROR(AD74/$V74,0)</f>
        <v>1.1448516579406631</v>
      </c>
      <c r="AD74" s="4">
        <f>F74</f>
        <v>328000000</v>
      </c>
    </row>
    <row r="75" spans="1:30" ht="13.5">
      <c r="A75" t="s">
        <v>63</v>
      </c>
      <c r="B75">
        <v>0.90000000000000002</v>
      </c>
      <c r="C75">
        <v>1.03</v>
      </c>
      <c r="D75">
        <v>0.39000000000000001</v>
      </c>
      <c r="E75">
        <v>-0.17999999999999999</v>
      </c>
      <c r="F75">
        <v>0.88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317750000</v>
      </c>
      <c r="C77">
        <v>321810000</v>
      </c>
      <c r="D77">
        <v>329390000</v>
      </c>
      <c r="E77">
        <v>356490000</v>
      </c>
      <c r="F77">
        <v>374650000</v>
      </c>
    </row>
    <row r="78" spans="1:30" ht="13.5">
      <c r="A78" t="s">
        <v>66</v>
      </c>
      <c r="B78">
        <v>0.90000000000000002</v>
      </c>
      <c r="C78">
        <v>1.02</v>
      </c>
      <c r="D78">
        <v>0.39000000000000001</v>
      </c>
      <c r="E78">
        <v>-0.17999999999999999</v>
      </c>
      <c r="F78">
        <v>0.87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319840000</v>
      </c>
      <c r="C80">
        <v>323520000</v>
      </c>
      <c r="D80">
        <v>330760000</v>
      </c>
      <c r="E80">
        <v>356490000</v>
      </c>
      <c r="F80">
        <v>375990000</v>
      </c>
    </row>
    <row r="81" spans="1:30" ht="13.5">
      <c r="A81" t="s">
        <v>69</v>
      </c>
      <c r="B81">
        <v>1330000000</v>
      </c>
      <c r="C81">
        <v>1400000000</v>
      </c>
      <c r="D81">
        <v>1490000000</v>
      </c>
      <c r="E81">
        <v>725500000</v>
      </c>
      <c r="F81">
        <v>2020000000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90" spans="1:30" ht="13.23529411764706">
      <c r="A90" t="s">
        <v>72</v>
      </c>
      <c r="B90">
        <v>2015</v>
      </c>
      <c r="C90">
        <v>2016</v>
      </c>
      <c r="D90">
        <v>2017</v>
      </c>
      <c r="E90">
        <v>2018</v>
      </c>
      <c r="F90">
        <v>2019</v>
      </c>
      <c r="H90" s="2" t="s">
        <v>74</v>
      </c>
      <c r="I90" s="9">
        <v>2015</v>
      </c>
      <c r="J90" s="9">
        <f>$B$90</f>
        <v>2015</v>
      </c>
      <c r="K90" s="9">
        <v>2016</v>
      </c>
      <c r="L90" s="9">
        <f>$C$90</f>
        <v>2016</v>
      </c>
      <c r="M90" s="9">
        <v>2017</v>
      </c>
      <c r="N90" s="9">
        <f>$D$90</f>
        <v>2017</v>
      </c>
      <c r="O90" s="9">
        <v>2018</v>
      </c>
      <c r="P90" s="9">
        <f>$E$90</f>
        <v>2018</v>
      </c>
      <c r="Q90" s="9">
        <v>2019</v>
      </c>
      <c r="R90" s="9">
        <f>$F$90</f>
        <v>2019</v>
      </c>
      <c r="S90" s="9"/>
      <c r="T90" s="2" t="s">
        <v>75</v>
      </c>
      <c r="U90" s="9">
        <v>2015</v>
      </c>
      <c r="V90" s="9">
        <f>$B$90</f>
        <v>2015</v>
      </c>
      <c r="W90" s="9">
        <v>2016</v>
      </c>
      <c r="X90" s="9">
        <f>$C$90</f>
        <v>2016</v>
      </c>
      <c r="Y90" s="9">
        <v>2017</v>
      </c>
      <c r="Z90" s="9">
        <f>$D$90</f>
        <v>2017</v>
      </c>
      <c r="AA90" s="9">
        <v>2018</v>
      </c>
      <c r="AB90" s="9">
        <f>$E$90</f>
        <v>2018</v>
      </c>
      <c r="AC90" s="9">
        <v>2019</v>
      </c>
      <c r="AD90" s="9">
        <f>$F$90</f>
        <v>2019</v>
      </c>
    </row>
    <row r="91" spans="1:30" ht="13.23529411764706">
      <c r="A91" t="s">
        <v>73</v>
      </c>
      <c r="B91" s="4">
        <v>45200000</v>
      </c>
      <c r="C91" s="4">
        <v>36000000</v>
      </c>
      <c r="D91" s="4">
        <v>38400000</v>
      </c>
      <c r="E91" s="4">
        <v>121100000</v>
      </c>
      <c r="F91" s="4">
        <v>148400000</v>
      </c>
      <c r="H91" t="s">
        <f>$A$91</f>
        <v>73</v>
      </c>
      <c r="I91" s="8">
        <f>IFERROR(J91/$J$122,0)</f>
        <v>0.027228915662650604</v>
      </c>
      <c r="J91" s="4">
        <f>$B$91</f>
        <v>45200000</v>
      </c>
      <c r="K91" s="8">
        <f>IFERROR(L91/$L$122,0)</f>
        <v>0.020809248554913295</v>
      </c>
      <c r="L91" s="4">
        <f>$C$91</f>
        <v>36000000</v>
      </c>
      <c r="M91" s="8">
        <f>IFERROR(N91/$N$122,0)</f>
        <v>0.022456140350877191</v>
      </c>
      <c r="N91" s="4">
        <f>$D$91</f>
        <v>38400000</v>
      </c>
      <c r="O91" s="8">
        <f>IFERROR(P91/$P$122,0)</f>
        <v>0.057942583732057421</v>
      </c>
      <c r="P91" s="4">
        <f>$E$91</f>
        <v>121100000</v>
      </c>
      <c r="Q91" s="8">
        <f>IFERROR(R91/$R$122,0)</f>
        <v>0.070331753554502371</v>
      </c>
      <c r="R91" s="4">
        <f>$F$91</f>
        <v>148400000</v>
      </c>
      <c r="T91" t="s">
        <f>$A$91</f>
        <v>73</v>
      </c>
      <c r="U91" s="8">
        <f>IFERROR(V91/$V91,0)</f>
        <v>1</v>
      </c>
      <c r="V91" s="4">
        <f>$B$91</f>
        <v>45200000</v>
      </c>
      <c r="W91" s="8">
        <f>IFERROR(X91/$V91,0)</f>
        <v>0.79646017699115046</v>
      </c>
      <c r="X91" s="4">
        <f>$C$91</f>
        <v>36000000</v>
      </c>
      <c r="Y91" s="8">
        <f>IFERROR(Z91/$V91,0)</f>
        <v>0.84955752212389379</v>
      </c>
      <c r="Z91" s="4">
        <f>$D$91</f>
        <v>38400000</v>
      </c>
      <c r="AA91" s="8">
        <f>IFERROR(AB91/$V91,0)</f>
        <v>2.6792035398230087</v>
      </c>
      <c r="AB91" s="4">
        <f>$E$91</f>
        <v>121100000</v>
      </c>
      <c r="AC91" s="8">
        <f>IFERROR(AD91/$V91,0)</f>
        <v>3.2831858407079646</v>
      </c>
      <c r="AD91" s="4">
        <f>$F$91</f>
        <v>148400000</v>
      </c>
    </row>
    <row r="92" spans="1:30" ht="13.23529411764706">
      <c r="A92" t="s">
        <v>76</v>
      </c>
      <c r="B92" s="4">
        <v>45200000</v>
      </c>
      <c r="C92" s="4">
        <v>36000000</v>
      </c>
      <c r="D92" s="4">
        <v>38400000</v>
      </c>
      <c r="E92" s="4">
        <v>121100000</v>
      </c>
      <c r="F92" s="4">
        <v>148400000</v>
      </c>
      <c r="H92" t="s">
        <f>$A$92</f>
        <v>76</v>
      </c>
      <c r="I92" s="8">
        <f>IFERROR(J92/$J$122,0)</f>
        <v>0.027228915662650604</v>
      </c>
      <c r="J92" s="4">
        <f>$B$92</f>
        <v>45200000</v>
      </c>
      <c r="K92" s="8">
        <f>IFERROR(L92/$L$122,0)</f>
        <v>0.020809248554913295</v>
      </c>
      <c r="L92" s="4">
        <f>$C$92</f>
        <v>36000000</v>
      </c>
      <c r="M92" s="8">
        <f>IFERROR(N92/$N$122,0)</f>
        <v>0.022456140350877191</v>
      </c>
      <c r="N92" s="4">
        <f>$D$92</f>
        <v>38400000</v>
      </c>
      <c r="O92" s="8">
        <f>IFERROR(P92/$P$122,0)</f>
        <v>0.057942583732057421</v>
      </c>
      <c r="P92" s="4">
        <f>$E$92</f>
        <v>121100000</v>
      </c>
      <c r="Q92" s="8">
        <f>IFERROR(R92/$R$122,0)</f>
        <v>0.070331753554502371</v>
      </c>
      <c r="R92" s="4">
        <f>$F$92</f>
        <v>148400000</v>
      </c>
      <c r="T92" t="s">
        <f>$A$92</f>
        <v>76</v>
      </c>
      <c r="U92" s="8">
        <f>IFERROR(V92/$V92,0)</f>
        <v>1</v>
      </c>
      <c r="V92" s="4">
        <f>$B$92</f>
        <v>45200000</v>
      </c>
      <c r="W92" s="8">
        <f>IFERROR(X92/$V92,0)</f>
        <v>0.79646017699115046</v>
      </c>
      <c r="X92" s="4">
        <f>$C$92</f>
        <v>36000000</v>
      </c>
      <c r="Y92" s="8">
        <f>IFERROR(Z92/$V92,0)</f>
        <v>0.84955752212389379</v>
      </c>
      <c r="Z92" s="4">
        <f>$D$92</f>
        <v>38400000</v>
      </c>
      <c r="AA92" s="8">
        <f>IFERROR(AB92/$V92,0)</f>
        <v>2.6792035398230087</v>
      </c>
      <c r="AB92" s="4">
        <f>$E$92</f>
        <v>121100000</v>
      </c>
      <c r="AC92" s="8">
        <f>IFERROR(AD92/$V92,0)</f>
        <v>3.2831858407079646</v>
      </c>
      <c r="AD92" s="4">
        <f>$F$92</f>
        <v>148400000</v>
      </c>
    </row>
    <row r="93" spans="1:30" ht="13.23529411764706">
      <c r="A93" t="s">
        <v>77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77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77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30" ht="13.23529411764706">
      <c r="A94" t="s">
        <v>78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79</v>
      </c>
      <c r="I94" s="8">
        <f>IFERROR(J94/$J$122,0)</f>
        <v>0</v>
      </c>
      <c r="J94" s="4">
        <f>$B$95</f>
        <v>0</v>
      </c>
      <c r="K94" s="8">
        <f>IFERROR(L94/$L$122,0)</f>
        <v>0</v>
      </c>
      <c r="L94" s="4">
        <f>$C$95</f>
        <v>0</v>
      </c>
      <c r="M94" s="8">
        <f>IFERROR(N94/$N$122,0)</f>
        <v>0</v>
      </c>
      <c r="N94" s="4">
        <f>$D$95</f>
        <v>0</v>
      </c>
      <c r="O94" s="8">
        <f>IFERROR(P94/$P$122,0)</f>
        <v>0</v>
      </c>
      <c r="P94" s="4">
        <f>$E$95</f>
        <v>0</v>
      </c>
      <c r="Q94" s="8">
        <f>IFERROR(R94/$R$122,0)</f>
        <v>0</v>
      </c>
      <c r="R94" s="4">
        <f>$F$95</f>
        <v>0</v>
      </c>
      <c r="T94" t="s">
        <f>$A$95</f>
        <v>79</v>
      </c>
      <c r="U94" s="8">
        <f>IFERROR(V94/$V94,0)</f>
        <v>0</v>
      </c>
      <c r="V94" s="4">
        <f>$B$95</f>
        <v>0</v>
      </c>
      <c r="W94" s="8">
        <f>IFERROR(X94/$V94,0)</f>
        <v>0</v>
      </c>
      <c r="X94" s="4">
        <f>$C$95</f>
        <v>0</v>
      </c>
      <c r="Y94" s="8">
        <f>IFERROR(Z94/$V94,0)</f>
        <v>0</v>
      </c>
      <c r="Z94" s="4">
        <f>$D$95</f>
        <v>0</v>
      </c>
      <c r="AA94" s="8">
        <f>IFERROR(AB94/$V94,0)</f>
        <v>0</v>
      </c>
      <c r="AB94" s="4">
        <f>$E$95</f>
        <v>0</v>
      </c>
      <c r="AC94" s="8">
        <f>IFERROR(AD94/$V94,0)</f>
        <v>0</v>
      </c>
      <c r="AD94" s="4">
        <f>$F$95</f>
        <v>0</v>
      </c>
    </row>
    <row r="95" spans="1:30" ht="13.23529411764706">
      <c r="A95" t="s">
        <v>79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H95" t="s">
        <f>$A$96</f>
        <v>80</v>
      </c>
      <c r="I95" s="8">
        <f>IFERROR(J95/$J$122,0)</f>
        <v>0.43120481927710841</v>
      </c>
      <c r="J95" s="4">
        <f>$B$96</f>
        <v>715800000</v>
      </c>
      <c r="K95" s="8">
        <f>IFERROR(L95/$L$122,0)</f>
        <v>0.49271676300578032</v>
      </c>
      <c r="L95" s="4">
        <f>$C$96</f>
        <v>852400000</v>
      </c>
      <c r="M95" s="8">
        <f>IFERROR(N95/$N$122,0)</f>
        <v>0.5524561403508772</v>
      </c>
      <c r="N95" s="4">
        <f>$D$96</f>
        <v>944700000</v>
      </c>
      <c r="O95" s="8">
        <f>IFERROR(P95/$P$122,0)</f>
        <v>0.55023923444976086</v>
      </c>
      <c r="P95" s="4">
        <f>$E$96</f>
        <v>1150000000</v>
      </c>
      <c r="Q95" s="8">
        <f>IFERROR(R95/$R$122,0)</f>
        <v>0.42909952606635077</v>
      </c>
      <c r="R95" s="4">
        <f>$F$96</f>
        <v>905400000</v>
      </c>
      <c r="T95" t="s">
        <f>$A$96</f>
        <v>80</v>
      </c>
      <c r="U95" s="8">
        <f>IFERROR(V95/$V95,0)</f>
        <v>1</v>
      </c>
      <c r="V95" s="4">
        <f>$B$96</f>
        <v>715800000</v>
      </c>
      <c r="W95" s="8">
        <f>IFERROR(X95/$V95,0)</f>
        <v>1.1908354288907517</v>
      </c>
      <c r="X95" s="4">
        <f>$C$96</f>
        <v>852400000</v>
      </c>
      <c r="Y95" s="8">
        <f>IFERROR(Z95/$V95,0)</f>
        <v>1.3197820620284997</v>
      </c>
      <c r="Z95" s="4">
        <f>$D$96</f>
        <v>944700000</v>
      </c>
      <c r="AA95" s="8">
        <f>IFERROR(AB95/$V95,0)</f>
        <v>1.6065940206761666</v>
      </c>
      <c r="AB95" s="4">
        <f>$E$96</f>
        <v>1150000000</v>
      </c>
      <c r="AC95" s="8">
        <f>IFERROR(AD95/$V95,0)</f>
        <v>1.2648784576697401</v>
      </c>
      <c r="AD95" s="4">
        <f>$F$96</f>
        <v>905400000</v>
      </c>
    </row>
    <row r="96" spans="1:30" ht="13.23529411764706">
      <c r="A96" t="s">
        <v>80</v>
      </c>
      <c r="B96" s="4">
        <v>715800000</v>
      </c>
      <c r="C96" s="4">
        <v>852400000</v>
      </c>
      <c r="D96" s="4">
        <v>944700000</v>
      </c>
      <c r="E96" s="4">
        <v>1150000000</v>
      </c>
      <c r="F96" s="4">
        <v>905400000</v>
      </c>
      <c r="H96" t="s">
        <f>$A$97</f>
        <v>81</v>
      </c>
      <c r="I96" s="8">
        <f>IFERROR(J96/$J$122,0)</f>
        <v>0.41024096385542169</v>
      </c>
      <c r="J96" s="4">
        <f>$B$97</f>
        <v>681000000</v>
      </c>
      <c r="K96" s="8">
        <f>IFERROR(L96/$L$122,0)</f>
        <v>0.49271676300578032</v>
      </c>
      <c r="L96" s="4">
        <f>$C$97</f>
        <v>852400000</v>
      </c>
      <c r="M96" s="8">
        <f>IFERROR(N96/$N$122,0)</f>
        <v>0.5524561403508772</v>
      </c>
      <c r="N96" s="4">
        <f>$D$97</f>
        <v>944700000</v>
      </c>
      <c r="O96" s="8">
        <f>IFERROR(P96/$P$122,0)</f>
        <v>0.55023923444976086</v>
      </c>
      <c r="P96" s="4">
        <f>$E$97</f>
        <v>1150000000</v>
      </c>
      <c r="Q96" s="8">
        <f>IFERROR(R96/$R$122,0)</f>
        <v>0.42909952606635077</v>
      </c>
      <c r="R96" s="4">
        <f>$F$97</f>
        <v>905400000</v>
      </c>
      <c r="T96" t="s">
        <f>$A$97</f>
        <v>81</v>
      </c>
      <c r="U96" s="8">
        <f>IFERROR(V96/$V96,0)</f>
        <v>1</v>
      </c>
      <c r="V96" s="4">
        <f>$B$97</f>
        <v>681000000</v>
      </c>
      <c r="W96" s="8">
        <f>IFERROR(X96/$V96,0)</f>
        <v>1.2516886930983848</v>
      </c>
      <c r="X96" s="4">
        <f>$C$97</f>
        <v>852400000</v>
      </c>
      <c r="Y96" s="8">
        <f>IFERROR(Z96/$V96,0)</f>
        <v>1.3872246696035242</v>
      </c>
      <c r="Z96" s="4">
        <f>$D$97</f>
        <v>944700000</v>
      </c>
      <c r="AA96" s="8">
        <f>IFERROR(AB96/$V96,0)</f>
        <v>1.6886930983847284</v>
      </c>
      <c r="AB96" s="4">
        <f>$E$97</f>
        <v>1150000000</v>
      </c>
      <c r="AC96" s="8">
        <f>IFERROR(AD96/$V96,0)</f>
        <v>1.3295154185022027</v>
      </c>
      <c r="AD96" s="4">
        <f>$F$97</f>
        <v>905400000</v>
      </c>
    </row>
    <row r="97" spans="1:30" ht="13.23529411764706">
      <c r="A97" t="s">
        <v>81</v>
      </c>
      <c r="B97" s="4">
        <v>681000000</v>
      </c>
      <c r="C97" s="4">
        <v>852400000</v>
      </c>
      <c r="D97" s="4">
        <v>944700000</v>
      </c>
      <c r="E97" s="4">
        <v>1150000000</v>
      </c>
      <c r="F97" s="4">
        <v>905400000</v>
      </c>
      <c r="H97" t="s">
        <f>$A$98</f>
        <v>82</v>
      </c>
      <c r="I97" s="8">
        <f>IFERROR(J97/$J$122,0)</f>
        <v>0.4224698795180723</v>
      </c>
      <c r="J97" s="4">
        <f>$B$98</f>
        <v>701300000</v>
      </c>
      <c r="K97" s="8">
        <f>IFERROR(L97/$L$122,0)</f>
        <v>0.50618497109826588</v>
      </c>
      <c r="L97" s="4">
        <f>$C$98</f>
        <v>875700000</v>
      </c>
      <c r="M97" s="8">
        <f>IFERROR(N97/$N$122,0)</f>
        <v>0.56315789473684208</v>
      </c>
      <c r="N97" s="4">
        <f>$D$98</f>
        <v>963000000</v>
      </c>
      <c r="O97" s="8">
        <f>IFERROR(P97/$P$122,0)</f>
        <v>0.55980861244019142</v>
      </c>
      <c r="P97" s="4">
        <f>$E$98</f>
        <v>1170000000</v>
      </c>
      <c r="Q97" s="8">
        <f>IFERROR(R97/$R$122,0)</f>
        <v>0.43819905213270149</v>
      </c>
      <c r="R97" s="4">
        <f>$F$98</f>
        <v>924600000</v>
      </c>
      <c r="T97" t="s">
        <f>$A$98</f>
        <v>82</v>
      </c>
      <c r="U97" s="8">
        <f>IFERROR(V97/$V97,0)</f>
        <v>1</v>
      </c>
      <c r="V97" s="4">
        <f>$B$98</f>
        <v>701300000</v>
      </c>
      <c r="W97" s="8">
        <f>IFERROR(X97/$V97,0)</f>
        <v>1.2486810209610724</v>
      </c>
      <c r="X97" s="4">
        <f>$C$98</f>
        <v>875700000</v>
      </c>
      <c r="Y97" s="8">
        <f>IFERROR(Z97/$V97,0)</f>
        <v>1.3731641237701411</v>
      </c>
      <c r="Z97" s="4">
        <f>$D$98</f>
        <v>963000000</v>
      </c>
      <c r="AA97" s="8">
        <f>IFERROR(AB97/$V97,0)</f>
        <v>1.6683302438328818</v>
      </c>
      <c r="AB97" s="4">
        <f>$E$98</f>
        <v>1170000000</v>
      </c>
      <c r="AC97" s="8">
        <f>IFERROR(AD97/$V97,0)</f>
        <v>1.3184086696135748</v>
      </c>
      <c r="AD97" s="4">
        <f>$F$98</f>
        <v>924600000</v>
      </c>
    </row>
    <row r="98" spans="1:30" ht="13.23529411764706">
      <c r="A98" t="s">
        <v>82</v>
      </c>
      <c r="B98" s="4">
        <v>701300000</v>
      </c>
      <c r="C98" s="4">
        <v>875700000</v>
      </c>
      <c r="D98" s="4">
        <v>963000000</v>
      </c>
      <c r="E98" s="4">
        <v>1170000000</v>
      </c>
      <c r="F98" s="4">
        <v>924600000</v>
      </c>
      <c r="H98" t="s">
        <f>$A$99</f>
        <v>83</v>
      </c>
      <c r="I98" s="8">
        <f>IFERROR(J98/$J$122,0)</f>
        <v>-0.012228915662650603</v>
      </c>
      <c r="J98" s="4">
        <f>$B$99</f>
        <v>-20300000</v>
      </c>
      <c r="K98" s="8">
        <f>IFERROR(L98/$L$122,0)</f>
        <v>-0.013468208092485549</v>
      </c>
      <c r="L98" s="4">
        <f>$C$99</f>
        <v>-23300000</v>
      </c>
      <c r="M98" s="8">
        <f>IFERROR(N98/$N$122,0)</f>
        <v>-0.010701754385964912</v>
      </c>
      <c r="N98" s="4">
        <f>$D$99</f>
        <v>-18300000</v>
      </c>
      <c r="O98" s="8">
        <f>IFERROR(P98/$P$122,0)</f>
        <v>-0.010095693779904307</v>
      </c>
      <c r="P98" s="4">
        <f>$E$99</f>
        <v>-21100000</v>
      </c>
      <c r="Q98" s="8">
        <f>IFERROR(R98/$R$122,0)</f>
        <v>-0.0090995260663507115</v>
      </c>
      <c r="R98" s="4">
        <f>$F$99</f>
        <v>-19200000</v>
      </c>
      <c r="T98" t="s">
        <f>$A$99</f>
        <v>83</v>
      </c>
      <c r="U98" s="8">
        <f>IFERROR(V98/$V98,0)</f>
        <v>1</v>
      </c>
      <c r="V98" s="4">
        <f>$B$99</f>
        <v>-20300000</v>
      </c>
      <c r="W98" s="8">
        <f>IFERROR(X98/$V98,0)</f>
        <v>1.1477832512315271</v>
      </c>
      <c r="X98" s="4">
        <f>$C$99</f>
        <v>-23300000</v>
      </c>
      <c r="Y98" s="8">
        <f>IFERROR(Z98/$V98,0)</f>
        <v>0.90147783251231528</v>
      </c>
      <c r="Z98" s="4">
        <f>$D$99</f>
        <v>-18300000</v>
      </c>
      <c r="AA98" s="8">
        <f>IFERROR(AB98/$V98,0)</f>
        <v>1.0394088669950738</v>
      </c>
      <c r="AB98" s="4">
        <f>$E$99</f>
        <v>-21100000</v>
      </c>
      <c r="AC98" s="8">
        <f>IFERROR(AD98/$V98,0)</f>
        <v>0.94581280788177335</v>
      </c>
      <c r="AD98" s="4">
        <f>$F$99</f>
        <v>-19200000</v>
      </c>
    </row>
    <row r="99" spans="1:30" ht="13.23529411764706">
      <c r="A99" t="s">
        <v>83</v>
      </c>
      <c r="B99" s="4">
        <v>-20300000</v>
      </c>
      <c r="C99" s="4">
        <v>-23300000</v>
      </c>
      <c r="D99" s="4">
        <v>-18300000</v>
      </c>
      <c r="E99" s="4">
        <v>-21100000</v>
      </c>
      <c r="F99" s="4">
        <v>-19200000</v>
      </c>
      <c r="H99" t="s">
        <f>$A$102</f>
        <v>88</v>
      </c>
      <c r="I99" s="8">
        <f>IFERROR(J99/$J$122,0)</f>
        <v>3.9156626506024093e-09</v>
      </c>
      <c r="J99" s="4">
        <f>$B$102</f>
        <v>6.5</v>
      </c>
      <c r="K99" s="8">
        <f>IFERROR(L99/$L$122,0)</f>
        <v>3.0462427745664739e-09</v>
      </c>
      <c r="L99" s="4">
        <f>$C$102</f>
        <v>5.2699999999999996</v>
      </c>
      <c r="M99" s="8">
        <f>IFERROR(N99/$N$122,0)</f>
        <v>3.0175438596491229e-09</v>
      </c>
      <c r="N99" s="4">
        <f>$D$102</f>
        <v>5.1600000000000001</v>
      </c>
      <c r="O99" s="8">
        <f>IFERROR(P99/$P$122,0)</f>
        <v>2.1339712918660289e-09</v>
      </c>
      <c r="P99" s="4">
        <f>$E$102</f>
        <v>4.46</v>
      </c>
      <c r="Q99" s="8">
        <f>IFERROR(R99/$R$122,0)</f>
        <v>2.7251184834123227e-09</v>
      </c>
      <c r="R99" s="4">
        <f>$F$102</f>
        <v>5.75</v>
      </c>
      <c r="T99" t="s">
        <f>$A$102</f>
        <v>88</v>
      </c>
      <c r="U99" s="8">
        <f>IFERROR(V99/$V99,0)</f>
        <v>1</v>
      </c>
      <c r="V99" s="4">
        <f>$B$102</f>
        <v>6.5</v>
      </c>
      <c r="W99" s="8">
        <f>IFERROR(X99/$V99,0)</f>
        <v>0.81076923076923069</v>
      </c>
      <c r="X99" s="4">
        <f>$C$102</f>
        <v>5.2699999999999996</v>
      </c>
      <c r="Y99" s="8">
        <f>IFERROR(Z99/$V99,0)</f>
        <v>0.79384615384615387</v>
      </c>
      <c r="Z99" s="4">
        <f>$D$102</f>
        <v>5.1600000000000001</v>
      </c>
      <c r="AA99" s="8">
        <f>IFERROR(AB99/$V99,0)</f>
        <v>0.68615384615384611</v>
      </c>
      <c r="AB99" s="4">
        <f>$E$102</f>
        <v>4.46</v>
      </c>
      <c r="AC99" s="8">
        <f>IFERROR(AD99/$V99,0)</f>
        <v>0.88461538461538458</v>
      </c>
      <c r="AD99" s="4">
        <f>$F$102</f>
        <v>5.75</v>
      </c>
    </row>
    <row r="100" spans="1:30" ht="13.23529411764706">
      <c r="A100" t="s">
        <v>84</v>
      </c>
      <c r="B100" s="4">
        <v>34800000</v>
      </c>
      <c r="C100" s="4">
        <v>0</v>
      </c>
      <c r="D100" s="4">
        <v>0</v>
      </c>
      <c r="E100" s="4">
        <v>0</v>
      </c>
      <c r="F100" s="4">
        <v>0</v>
      </c>
      <c r="H100" t="s">
        <f>$A$103</f>
        <v>85</v>
      </c>
      <c r="I100" s="8">
        <f>IFERROR(J100/$J$122,0)</f>
        <v>0.32325301204819279</v>
      </c>
      <c r="J100" s="4">
        <f>$B$103</f>
        <v>536600000</v>
      </c>
      <c r="K100" s="8">
        <f>IFERROR(L100/$L$122,0)</f>
        <v>0.28578034682080927</v>
      </c>
      <c r="L100" s="4">
        <f>$C$103</f>
        <v>494400000</v>
      </c>
      <c r="M100" s="8">
        <f>IFERROR(N100/$N$122,0)</f>
        <v>0.2754970760233918</v>
      </c>
      <c r="N100" s="4">
        <f>$D$103</f>
        <v>471100000</v>
      </c>
      <c r="O100" s="8">
        <f>IFERROR(P100/$P$122,0)</f>
        <v>0.20215311004784692</v>
      </c>
      <c r="P100" s="4">
        <f>$E$103</f>
        <v>422500000</v>
      </c>
      <c r="Q100" s="8">
        <f>IFERROR(R100/$R$122,0)</f>
        <v>0.2012796208530806</v>
      </c>
      <c r="R100" s="4">
        <f>$F$103</f>
        <v>424700000</v>
      </c>
      <c r="T100" t="s">
        <f>$A$103</f>
        <v>85</v>
      </c>
      <c r="U100" s="8">
        <f>IFERROR(V100/$V100,0)</f>
        <v>1</v>
      </c>
      <c r="V100" s="4">
        <f>$B$103</f>
        <v>536600000</v>
      </c>
      <c r="W100" s="8">
        <f>IFERROR(X100/$V100,0)</f>
        <v>0.92135669027208345</v>
      </c>
      <c r="X100" s="4">
        <f>$C$103</f>
        <v>494400000</v>
      </c>
      <c r="Y100" s="8">
        <f>IFERROR(Z100/$V100,0)</f>
        <v>0.87793514722325749</v>
      </c>
      <c r="Z100" s="4">
        <f>$D$103</f>
        <v>471100000</v>
      </c>
      <c r="AA100" s="8">
        <f>IFERROR(AB100/$V100,0)</f>
        <v>0.78736489004845323</v>
      </c>
      <c r="AB100" s="4">
        <f>$E$103</f>
        <v>422500000</v>
      </c>
      <c r="AC100" s="8">
        <f>IFERROR(AD100/$V100,0)</f>
        <v>0.79146477823332095</v>
      </c>
      <c r="AD100" s="4">
        <f>$F$103</f>
        <v>424700000</v>
      </c>
    </row>
    <row r="101" spans="1:30" ht="13.23529411764706">
      <c r="A101" t="s">
        <v>86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H101" t="s">
        <f>$A$104</f>
        <v>87</v>
      </c>
      <c r="I101" s="8">
        <f>IFERROR(J101/$J$122,0)</f>
        <v>0.27096385542168677</v>
      </c>
      <c r="J101" s="4">
        <f>$B$104</f>
        <v>449800000</v>
      </c>
      <c r="K101" s="8">
        <f>IFERROR(L101/$L$122,0)</f>
        <v>0.2269942196531792</v>
      </c>
      <c r="L101" s="4">
        <f>$C$104</f>
        <v>392700000</v>
      </c>
      <c r="M101" s="8">
        <f>IFERROR(N101/$N$122,0)</f>
        <v>0.21356725146198829</v>
      </c>
      <c r="N101" s="4">
        <f>$D$104</f>
        <v>365200000</v>
      </c>
      <c r="O101" s="8">
        <f>IFERROR(P101/$P$122,0)</f>
        <v>0.15382775119617226</v>
      </c>
      <c r="P101" s="4">
        <f>$E$104</f>
        <v>321500000</v>
      </c>
      <c r="Q101" s="8">
        <f>IFERROR(R101/$R$122,0)</f>
        <v>0.14431279620853082</v>
      </c>
      <c r="R101" s="4">
        <f>$F$104</f>
        <v>304500000</v>
      </c>
      <c r="T101" t="s">
        <f>$A$104</f>
        <v>87</v>
      </c>
      <c r="U101" s="8">
        <f>IFERROR(V101/$V101,0)</f>
        <v>1</v>
      </c>
      <c r="V101" s="4">
        <f>$B$104</f>
        <v>449800000</v>
      </c>
      <c r="W101" s="8">
        <f>IFERROR(X101/$V101,0)</f>
        <v>0.87305469097376609</v>
      </c>
      <c r="X101" s="4">
        <f>$C$104</f>
        <v>392700000</v>
      </c>
      <c r="Y101" s="8">
        <f>IFERROR(Z101/$V101,0)</f>
        <v>0.81191640729212988</v>
      </c>
      <c r="Z101" s="4">
        <f>$D$104</f>
        <v>365200000</v>
      </c>
      <c r="AA101" s="8">
        <f>IFERROR(AB101/$V101,0)</f>
        <v>0.71476211649622057</v>
      </c>
      <c r="AB101" s="4">
        <f>$E$104</f>
        <v>321500000</v>
      </c>
      <c r="AC101" s="8">
        <f>IFERROR(AD101/$V101,0)</f>
        <v>0.67696754112939084</v>
      </c>
      <c r="AD101" s="4">
        <f>$F$104</f>
        <v>304500000</v>
      </c>
    </row>
    <row r="102" spans="1:30" ht="13.23529411764706">
      <c r="A102" t="s">
        <v>88</v>
      </c>
      <c r="B102" s="4">
        <v>6.5</v>
      </c>
      <c r="C102" s="4">
        <v>5.2699999999999996</v>
      </c>
      <c r="D102" s="4">
        <v>5.1600000000000001</v>
      </c>
      <c r="E102" s="4">
        <v>4.46</v>
      </c>
      <c r="F102" s="4">
        <v>5.75</v>
      </c>
      <c r="H102" t="s">
        <f>$A$105</f>
        <v>89</v>
      </c>
      <c r="I102" s="8">
        <f>IFERROR(J102/$J$122,0)</f>
        <v>0</v>
      </c>
      <c r="J102" s="4">
        <f>$B$105</f>
        <v>0</v>
      </c>
      <c r="K102" s="8">
        <f>IFERROR(L102/$L$122,0)</f>
        <v>0</v>
      </c>
      <c r="L102" s="4">
        <f>$C$105</f>
        <v>0</v>
      </c>
      <c r="M102" s="8">
        <f>IFERROR(N102/$N$122,0)</f>
        <v>0</v>
      </c>
      <c r="N102" s="4">
        <f>$D$105</f>
        <v>0</v>
      </c>
      <c r="O102" s="8">
        <f>IFERROR(P102/$P$122,0)</f>
        <v>0</v>
      </c>
      <c r="P102" s="4">
        <f>$E$105</f>
        <v>0</v>
      </c>
      <c r="Q102" s="8">
        <f>IFERROR(R102/$R$122,0)</f>
        <v>0</v>
      </c>
      <c r="R102" s="4">
        <f>$F$105</f>
        <v>0</v>
      </c>
      <c r="T102" t="s">
        <f>$A$105</f>
        <v>89</v>
      </c>
      <c r="U102" s="8">
        <f>IFERROR(V102/$V102,0)</f>
        <v>0</v>
      </c>
      <c r="V102" s="4">
        <f>$B$105</f>
        <v>0</v>
      </c>
      <c r="W102" s="8">
        <f>IFERROR(X102/$V102,0)</f>
        <v>0</v>
      </c>
      <c r="X102" s="4">
        <f>$C$105</f>
        <v>0</v>
      </c>
      <c r="Y102" s="8">
        <f>IFERROR(Z102/$V102,0)</f>
        <v>0</v>
      </c>
      <c r="Z102" s="4">
        <f>$D$105</f>
        <v>0</v>
      </c>
      <c r="AA102" s="8">
        <f>IFERROR(AB102/$V102,0)</f>
        <v>0</v>
      </c>
      <c r="AB102" s="4">
        <f>$E$105</f>
        <v>0</v>
      </c>
      <c r="AC102" s="8">
        <f>IFERROR(AD102/$V102,0)</f>
        <v>0</v>
      </c>
      <c r="AD102" s="4">
        <f>$F$105</f>
        <v>0</v>
      </c>
    </row>
    <row r="103" spans="1:30" ht="13.23529411764706">
      <c r="A103" t="s">
        <v>85</v>
      </c>
      <c r="B103" s="4">
        <v>536600000</v>
      </c>
      <c r="C103" s="4">
        <v>494400000</v>
      </c>
      <c r="D103" s="4">
        <v>471100000</v>
      </c>
      <c r="E103" s="4">
        <v>422500000</v>
      </c>
      <c r="F103" s="4">
        <v>424700000</v>
      </c>
      <c r="H103" t="s">
        <f>$A$106</f>
        <v>90</v>
      </c>
      <c r="I103" s="8">
        <f>IFERROR(J103/$J$122,0)</f>
        <v>0.052289156626506024</v>
      </c>
      <c r="J103" s="4">
        <f>$B$106</f>
        <v>86800000</v>
      </c>
      <c r="K103" s="8">
        <f>IFERROR(L103/$L$122,0)</f>
        <v>0.058786127167630056</v>
      </c>
      <c r="L103" s="4">
        <f>$C$106</f>
        <v>101700000</v>
      </c>
      <c r="M103" s="8">
        <f>IFERROR(N103/$N$122,0)</f>
        <v>0.061929824561403508</v>
      </c>
      <c r="N103" s="4">
        <f>$D$106</f>
        <v>105900000</v>
      </c>
      <c r="O103" s="8">
        <f>IFERROR(P103/$P$122,0)</f>
        <v>0.048325358851674646</v>
      </c>
      <c r="P103" s="4">
        <f>$E$106</f>
        <v>101000000</v>
      </c>
      <c r="Q103" s="8">
        <f>IFERROR(R103/$R$122,0)</f>
        <v>0.056966824644549767</v>
      </c>
      <c r="R103" s="4">
        <f>$F$106</f>
        <v>120200000</v>
      </c>
      <c r="T103" t="s">
        <f>$A$106</f>
        <v>90</v>
      </c>
      <c r="U103" s="8">
        <f>IFERROR(V103/$V103,0)</f>
        <v>1</v>
      </c>
      <c r="V103" s="4">
        <f>$B$106</f>
        <v>86800000</v>
      </c>
      <c r="W103" s="8">
        <f>IFERROR(X103/$V103,0)</f>
        <v>1.1716589861751152</v>
      </c>
      <c r="X103" s="4">
        <f>$C$106</f>
        <v>101700000</v>
      </c>
      <c r="Y103" s="8">
        <f>IFERROR(Z103/$V103,0)</f>
        <v>1.2200460829493087</v>
      </c>
      <c r="Z103" s="4">
        <f>$D$106</f>
        <v>105900000</v>
      </c>
      <c r="AA103" s="8">
        <f>IFERROR(AB103/$V103,0)</f>
        <v>1.163594470046083</v>
      </c>
      <c r="AB103" s="4">
        <f>$E$106</f>
        <v>101000000</v>
      </c>
      <c r="AC103" s="8">
        <f>IFERROR(AD103/$V103,0)</f>
        <v>1.3847926267281105</v>
      </c>
      <c r="AD103" s="4">
        <f>$F$106</f>
        <v>120200000</v>
      </c>
    </row>
    <row r="104" spans="1:30" ht="13.23529411764706">
      <c r="A104" t="s">
        <v>87</v>
      </c>
      <c r="B104" s="4">
        <v>449800000</v>
      </c>
      <c r="C104" s="4">
        <v>392700000</v>
      </c>
      <c r="D104" s="4">
        <v>365200000</v>
      </c>
      <c r="E104" s="4">
        <v>321500000</v>
      </c>
      <c r="F104" s="4">
        <v>304500000</v>
      </c>
      <c r="H104" t="s">
        <f>$A$107</f>
        <v>91</v>
      </c>
      <c r="I104" s="8">
        <f>IFERROR(J104/$J$122,0)</f>
        <v>0</v>
      </c>
      <c r="J104" s="4">
        <f>$B$107</f>
        <v>0</v>
      </c>
      <c r="K104" s="8">
        <f>IFERROR(L104/$L$122,0)</f>
        <v>0</v>
      </c>
      <c r="L104" s="4">
        <f>$C$107</f>
        <v>0</v>
      </c>
      <c r="M104" s="8">
        <f>IFERROR(N104/$N$122,0)</f>
        <v>0</v>
      </c>
      <c r="N104" s="4">
        <f>$D$107</f>
        <v>0</v>
      </c>
      <c r="O104" s="8">
        <f>IFERROR(P104/$P$122,0)</f>
        <v>0</v>
      </c>
      <c r="P104" s="4">
        <f>$E$107</f>
        <v>0</v>
      </c>
      <c r="Q104" s="8">
        <f>IFERROR(R104/$R$122,0)</f>
        <v>0</v>
      </c>
      <c r="R104" s="4">
        <f>$F$107</f>
        <v>0</v>
      </c>
      <c r="T104" t="s">
        <f>$A$107</f>
        <v>91</v>
      </c>
      <c r="U104" s="8">
        <f>IFERROR(V104/$V104,0)</f>
        <v>0</v>
      </c>
      <c r="V104" s="4">
        <f>$B$107</f>
        <v>0</v>
      </c>
      <c r="W104" s="8">
        <f>IFERROR(X104/$V104,0)</f>
        <v>0</v>
      </c>
      <c r="X104" s="4">
        <f>$C$107</f>
        <v>0</v>
      </c>
      <c r="Y104" s="8">
        <f>IFERROR(Z104/$V104,0)</f>
        <v>0</v>
      </c>
      <c r="Z104" s="4">
        <f>$D$107</f>
        <v>0</v>
      </c>
      <c r="AA104" s="8">
        <f>IFERROR(AB104/$V104,0)</f>
        <v>0</v>
      </c>
      <c r="AB104" s="4">
        <f>$E$107</f>
        <v>0</v>
      </c>
      <c r="AC104" s="8">
        <f>IFERROR(AD104/$V104,0)</f>
        <v>0</v>
      </c>
      <c r="AD104" s="4">
        <f>$F$107</f>
        <v>0</v>
      </c>
    </row>
    <row r="105" spans="1:30" ht="13.23529411764706">
      <c r="A105" t="s">
        <v>89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H105" t="s">
        <f>$A$108</f>
        <v>92</v>
      </c>
      <c r="I105" s="8">
        <f>IFERROR(J105/$J$122,0)</f>
        <v>0.16843373493975905</v>
      </c>
      <c r="J105" s="4">
        <f>$B$108</f>
        <v>279600000</v>
      </c>
      <c r="K105" s="8">
        <f>IFERROR(L105/$L$122,0)</f>
        <v>0.21924855491329479</v>
      </c>
      <c r="L105" s="4">
        <f>$C$108</f>
        <v>379300000</v>
      </c>
      <c r="M105" s="8">
        <f>IFERROR(N105/$N$122,0)</f>
        <v>0.18076023391812865</v>
      </c>
      <c r="N105" s="4">
        <f>$D$108</f>
        <v>309100000</v>
      </c>
      <c r="O105" s="8">
        <f>IFERROR(P105/$P$122,0)</f>
        <v>0.17459330143540672</v>
      </c>
      <c r="P105" s="4">
        <f>$E$108</f>
        <v>364900000</v>
      </c>
      <c r="Q105" s="8">
        <f>IFERROR(R105/$R$122,0)</f>
        <v>0.17791469194312798</v>
      </c>
      <c r="R105" s="4">
        <f>$F$108</f>
        <v>375400000</v>
      </c>
      <c r="T105" t="s">
        <f>$A$108</f>
        <v>92</v>
      </c>
      <c r="U105" s="8">
        <f>IFERROR(V105/$V105,0)</f>
        <v>1</v>
      </c>
      <c r="V105" s="4">
        <f>$B$108</f>
        <v>279600000</v>
      </c>
      <c r="W105" s="8">
        <f>IFERROR(X105/$V105,0)</f>
        <v>1.3565808297567954</v>
      </c>
      <c r="X105" s="4">
        <f>$C$108</f>
        <v>379300000</v>
      </c>
      <c r="Y105" s="8">
        <f>IFERROR(Z105/$V105,0)</f>
        <v>1.1055078683834048</v>
      </c>
      <c r="Z105" s="4">
        <f>$D$108</f>
        <v>309100000</v>
      </c>
      <c r="AA105" s="8">
        <f>IFERROR(AB105/$V105,0)</f>
        <v>1.3050786838340487</v>
      </c>
      <c r="AB105" s="4">
        <f>$E$108</f>
        <v>364900000</v>
      </c>
      <c r="AC105" s="8">
        <f>IFERROR(AD105/$V105,0)</f>
        <v>1.3426323319027182</v>
      </c>
      <c r="AD105" s="4">
        <f>$F$108</f>
        <v>375400000</v>
      </c>
    </row>
    <row r="106" spans="1:30" ht="13.23529411764706">
      <c r="A106" t="s">
        <v>90</v>
      </c>
      <c r="B106" s="4">
        <v>86800000</v>
      </c>
      <c r="C106" s="4">
        <v>101700000</v>
      </c>
      <c r="D106" s="4">
        <v>105900000</v>
      </c>
      <c r="E106" s="4">
        <v>101000000</v>
      </c>
      <c r="F106" s="4">
        <v>120200000</v>
      </c>
      <c r="H106" t="s">
        <f>$A$109</f>
        <v>93</v>
      </c>
      <c r="I106" s="8">
        <f>IFERROR(J106/$J$122,0)</f>
        <v>0.16843373493975905</v>
      </c>
      <c r="J106" s="4">
        <f>$B$109</f>
        <v>279600000</v>
      </c>
      <c r="K106" s="8">
        <f>IFERROR(L106/$L$122,0)</f>
        <v>0.21924855491329479</v>
      </c>
      <c r="L106" s="4">
        <f>$C$109</f>
        <v>379300000</v>
      </c>
      <c r="M106" s="8">
        <f>IFERROR(N106/$N$122,0)</f>
        <v>0.18076023391812865</v>
      </c>
      <c r="N106" s="4">
        <f>$D$109</f>
        <v>309100000</v>
      </c>
      <c r="O106" s="8">
        <f>IFERROR(P106/$P$122,0)</f>
        <v>0.17459330143540672</v>
      </c>
      <c r="P106" s="4">
        <f>$E$109</f>
        <v>364900000</v>
      </c>
      <c r="Q106" s="8">
        <f>IFERROR(R106/$R$122,0)</f>
        <v>0.17791469194312798</v>
      </c>
      <c r="R106" s="4">
        <f>$F$109</f>
        <v>375400000</v>
      </c>
      <c r="T106" t="s">
        <f>$A$109</f>
        <v>93</v>
      </c>
      <c r="U106" s="8">
        <f>IFERROR(V106/$V106,0)</f>
        <v>1</v>
      </c>
      <c r="V106" s="4">
        <f>$B$109</f>
        <v>279600000</v>
      </c>
      <c r="W106" s="8">
        <f>IFERROR(X106/$V106,0)</f>
        <v>1.3565808297567954</v>
      </c>
      <c r="X106" s="4">
        <f>$C$109</f>
        <v>379300000</v>
      </c>
      <c r="Y106" s="8">
        <f>IFERROR(Z106/$V106,0)</f>
        <v>1.1055078683834048</v>
      </c>
      <c r="Z106" s="4">
        <f>$D$109</f>
        <v>309100000</v>
      </c>
      <c r="AA106" s="8">
        <f>IFERROR(AB106/$V106,0)</f>
        <v>1.3050786838340487</v>
      </c>
      <c r="AB106" s="4">
        <f>$E$109</f>
        <v>364900000</v>
      </c>
      <c r="AC106" s="8">
        <f>IFERROR(AD106/$V106,0)</f>
        <v>1.3426323319027182</v>
      </c>
      <c r="AD106" s="4">
        <f>$F$109</f>
        <v>375400000</v>
      </c>
    </row>
    <row r="107" spans="1:30" ht="13.23529411764706">
      <c r="A107" t="s">
        <v>91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H107" t="s">
        <f>$A$110</f>
        <v>94</v>
      </c>
      <c r="I107" s="8">
        <f>IFERROR(J107/$J$122,0)</f>
        <v>0.95180722891566261</v>
      </c>
      <c r="J107" s="4">
        <f>$B$110</f>
        <v>1580000000</v>
      </c>
      <c r="K107" s="8">
        <f>IFERROR(L107/$L$122,0)</f>
        <v>1.0173410404624277</v>
      </c>
      <c r="L107" s="4">
        <f>$C$110</f>
        <v>1760000000</v>
      </c>
      <c r="M107" s="8">
        <f>IFERROR(N107/$N$122,0)</f>
        <v>1.0292397660818713</v>
      </c>
      <c r="N107" s="4">
        <f>$D$110</f>
        <v>1760000000</v>
      </c>
      <c r="O107" s="8">
        <f>IFERROR(P107/$P$122,0)</f>
        <v>0.98564593301435421</v>
      </c>
      <c r="P107" s="4">
        <f>$E$110</f>
        <v>2060000000</v>
      </c>
      <c r="Q107" s="8">
        <f>IFERROR(R107/$R$122,0)</f>
        <v>0.87677725118483418</v>
      </c>
      <c r="R107" s="4">
        <f>$F$110</f>
        <v>1850000000</v>
      </c>
      <c r="T107" t="s">
        <f>$A$110</f>
        <v>94</v>
      </c>
      <c r="U107" s="8">
        <f>IFERROR(V107/$V107,0)</f>
        <v>1</v>
      </c>
      <c r="V107" s="4">
        <f>$B$110</f>
        <v>1580000000</v>
      </c>
      <c r="W107" s="8">
        <f>IFERROR(X107/$V107,0)</f>
        <v>1.1139240506329113</v>
      </c>
      <c r="X107" s="4">
        <f>$C$110</f>
        <v>1760000000</v>
      </c>
      <c r="Y107" s="8">
        <f>IFERROR(Z107/$V107,0)</f>
        <v>1.1139240506329113</v>
      </c>
      <c r="Z107" s="4">
        <f>$D$110</f>
        <v>1760000000</v>
      </c>
      <c r="AA107" s="8">
        <f>IFERROR(AB107/$V107,0)</f>
        <v>1.3037974683544304</v>
      </c>
      <c r="AB107" s="4">
        <f>$E$110</f>
        <v>2060000000</v>
      </c>
      <c r="AC107" s="8">
        <f>IFERROR(AD107/$V107,0)</f>
        <v>1.1708860759493671</v>
      </c>
      <c r="AD107" s="4">
        <f>$F$110</f>
        <v>1850000000</v>
      </c>
    </row>
    <row r="108" spans="1:30" ht="13.23529411764706">
      <c r="A108" t="s">
        <v>92</v>
      </c>
      <c r="B108" s="4">
        <v>279600000</v>
      </c>
      <c r="C108" s="4">
        <v>379300000</v>
      </c>
      <c r="D108" s="4">
        <v>309100000</v>
      </c>
      <c r="E108" s="4">
        <v>364900000</v>
      </c>
      <c r="F108" s="4">
        <v>375400000</v>
      </c>
      <c r="H108" t="s">
        <f>$A$111</f>
        <v>95</v>
      </c>
      <c r="I108" s="8">
        <f>IFERROR(J108/$J$122,0)</f>
        <v>7.2951807228915664</v>
      </c>
      <c r="J108" s="4">
        <f>$B$111</f>
        <v>12110000000</v>
      </c>
      <c r="K108" s="8">
        <f>IFERROR(L108/$L$122,0)</f>
        <v>7.5549132947976876</v>
      </c>
      <c r="L108" s="4">
        <f>$C$111</f>
        <v>13070000000</v>
      </c>
      <c r="M108" s="8">
        <f>IFERROR(N108/$N$122,0)</f>
        <v>8.3976608187134509</v>
      </c>
      <c r="N108" s="4">
        <f>$D$111</f>
        <v>14360000000</v>
      </c>
      <c r="O108" s="8">
        <f>IFERROR(P108/$P$122,0)</f>
        <v>7.4354066985645941</v>
      </c>
      <c r="P108" s="4">
        <f>$E$111</f>
        <v>15540000000</v>
      </c>
      <c r="Q108" s="8">
        <f>IFERROR(R108/$R$122,0)</f>
        <v>8.0473933649289116</v>
      </c>
      <c r="R108" s="4">
        <f>$F$111</f>
        <v>16980000000</v>
      </c>
      <c r="T108" t="s">
        <f>$A$111</f>
        <v>95</v>
      </c>
      <c r="U108" s="8">
        <f>IFERROR(V108/$V108,0)</f>
        <v>1</v>
      </c>
      <c r="V108" s="4">
        <f>$B$111</f>
        <v>12110000000</v>
      </c>
      <c r="W108" s="8">
        <f>IFERROR(X108/$V108,0)</f>
        <v>1.0792733278282411</v>
      </c>
      <c r="X108" s="4">
        <f>$C$111</f>
        <v>13070000000</v>
      </c>
      <c r="Y108" s="8">
        <f>IFERROR(Z108/$V108,0)</f>
        <v>1.1857968620974402</v>
      </c>
      <c r="Z108" s="4">
        <f>$D$111</f>
        <v>14360000000</v>
      </c>
      <c r="AA108" s="8">
        <f>IFERROR(AB108/$V108,0)</f>
        <v>1.2832369942196531</v>
      </c>
      <c r="AB108" s="4">
        <f>$E$111</f>
        <v>15540000000</v>
      </c>
      <c r="AC108" s="8">
        <f>IFERROR(AD108/$V108,0)</f>
        <v>1.4021469859620148</v>
      </c>
      <c r="AD108" s="4">
        <f>$F$111</f>
        <v>16980000000</v>
      </c>
    </row>
    <row r="109" spans="1:30" ht="13.23529411764706">
      <c r="A109" t="s">
        <v>93</v>
      </c>
      <c r="B109" s="4">
        <v>279600000</v>
      </c>
      <c r="C109" s="4">
        <v>379300000</v>
      </c>
      <c r="D109" s="4">
        <v>309100000</v>
      </c>
      <c r="E109" s="4">
        <v>364900000</v>
      </c>
      <c r="F109" s="4">
        <v>375400000</v>
      </c>
      <c r="H109" t="s">
        <f>$A$112</f>
        <v>96</v>
      </c>
      <c r="I109" s="8">
        <f>IFERROR(J109/$J$122,0)</f>
        <v>11.439759036144578</v>
      </c>
      <c r="J109" s="4">
        <f>$B$112</f>
        <v>18990000000</v>
      </c>
      <c r="K109" s="8">
        <f>IFERROR(L109/$L$122,0)</f>
        <v>11.589595375722544</v>
      </c>
      <c r="L109" s="4">
        <f>$C$112</f>
        <v>20050000000</v>
      </c>
      <c r="M109" s="8">
        <f>IFERROR(N109/$N$122,0)</f>
        <v>12.660818713450292</v>
      </c>
      <c r="N109" s="4">
        <f>$D$112</f>
        <v>21650000000</v>
      </c>
      <c r="O109" s="8">
        <f>IFERROR(P109/$P$122,0)</f>
        <v>10.918660287081341</v>
      </c>
      <c r="P109" s="4">
        <f>$E$112</f>
        <v>22820000000</v>
      </c>
      <c r="Q109" s="8">
        <f>IFERROR(R109/$R$122,0)</f>
        <v>11.66350710900474</v>
      </c>
      <c r="R109" s="4">
        <f>$F$112</f>
        <v>24610000000</v>
      </c>
      <c r="T109" t="s">
        <f>$A$112</f>
        <v>96</v>
      </c>
      <c r="U109" s="8">
        <f>IFERROR(V109/$V109,0)</f>
        <v>1</v>
      </c>
      <c r="V109" s="4">
        <f>$B$112</f>
        <v>18990000000</v>
      </c>
      <c r="W109" s="8">
        <f>IFERROR(X109/$V109,0)</f>
        <v>1.0558188520273828</v>
      </c>
      <c r="X109" s="4">
        <f>$C$112</f>
        <v>20050000000</v>
      </c>
      <c r="Y109" s="8">
        <f>IFERROR(Z109/$V109,0)</f>
        <v>1.1400737230121116</v>
      </c>
      <c r="Z109" s="4">
        <f>$D$112</f>
        <v>21650000000</v>
      </c>
      <c r="AA109" s="8">
        <f>IFERROR(AB109/$V109,0)</f>
        <v>1.2016850974196946</v>
      </c>
      <c r="AB109" s="4">
        <f>$E$112</f>
        <v>22820000000</v>
      </c>
      <c r="AC109" s="8">
        <f>IFERROR(AD109/$V109,0)</f>
        <v>1.29594523433386</v>
      </c>
      <c r="AD109" s="4">
        <f>$F$112</f>
        <v>24610000000</v>
      </c>
    </row>
    <row r="110" spans="1:30" ht="13.23529411764706">
      <c r="A110" t="s">
        <v>94</v>
      </c>
      <c r="B110" s="4">
        <v>1580000000</v>
      </c>
      <c r="C110" s="4">
        <v>1760000000</v>
      </c>
      <c r="D110" s="4">
        <v>1760000000</v>
      </c>
      <c r="E110" s="4">
        <v>2060000000</v>
      </c>
      <c r="F110" s="4">
        <v>1850000000</v>
      </c>
      <c r="H110" t="s">
        <f>$A$113</f>
        <v>97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97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30" ht="13.23529411764706">
      <c r="A111" t="s">
        <v>95</v>
      </c>
      <c r="B111" s="4">
        <v>12110000000</v>
      </c>
      <c r="C111" s="4">
        <v>13070000000</v>
      </c>
      <c r="D111" s="4">
        <v>14360000000</v>
      </c>
      <c r="E111" s="4">
        <v>15540000000</v>
      </c>
      <c r="F111" s="4">
        <v>16980000000</v>
      </c>
      <c r="H111" t="s">
        <f>$A$114</f>
        <v>98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98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23529411764706">
      <c r="A112" t="s">
        <v>96</v>
      </c>
      <c r="B112" s="4">
        <v>18990000000</v>
      </c>
      <c r="C112" s="4">
        <v>20050000000</v>
      </c>
      <c r="D112" s="4">
        <v>21650000000</v>
      </c>
      <c r="E112" s="4">
        <v>22820000000</v>
      </c>
      <c r="F112" s="4">
        <v>24610000000</v>
      </c>
      <c r="H112" t="s">
        <f>$A$115</f>
        <v>99</v>
      </c>
      <c r="I112" s="8">
        <f>IFERROR(J112/$J$122,0)</f>
        <v>0</v>
      </c>
      <c r="J112" s="4">
        <f>$B$115</f>
        <v>0</v>
      </c>
      <c r="K112" s="8">
        <f>IFERROR(L112/$L$122,0)</f>
        <v>0</v>
      </c>
      <c r="L112" s="4">
        <f>$C$115</f>
        <v>0</v>
      </c>
      <c r="M112" s="8">
        <f>IFERROR(N112/$N$122,0)</f>
        <v>0</v>
      </c>
      <c r="N112" s="4">
        <f>$D$115</f>
        <v>0</v>
      </c>
      <c r="O112" s="8">
        <f>IFERROR(P112/$P$122,0)</f>
        <v>0</v>
      </c>
      <c r="P112" s="4">
        <f>$E$115</f>
        <v>0</v>
      </c>
      <c r="Q112" s="8">
        <f>IFERROR(R112/$R$122,0)</f>
        <v>0</v>
      </c>
      <c r="R112" s="4">
        <f>$F$115</f>
        <v>0</v>
      </c>
      <c r="T112" t="s">
        <f>$A$115</f>
        <v>99</v>
      </c>
      <c r="U112" s="8">
        <f>IFERROR(V112/$V112,0)</f>
        <v>0</v>
      </c>
      <c r="V112" s="4">
        <f>$B$115</f>
        <v>0</v>
      </c>
      <c r="W112" s="8">
        <f>IFERROR(X112/$V112,0)</f>
        <v>0</v>
      </c>
      <c r="X112" s="4">
        <f>$C$115</f>
        <v>0</v>
      </c>
      <c r="Y112" s="8">
        <f>IFERROR(Z112/$V112,0)</f>
        <v>0</v>
      </c>
      <c r="Z112" s="4">
        <f>$D$115</f>
        <v>0</v>
      </c>
      <c r="AA112" s="8">
        <f>IFERROR(AB112/$V112,0)</f>
        <v>0</v>
      </c>
      <c r="AB112" s="4">
        <f>$E$115</f>
        <v>0</v>
      </c>
      <c r="AC112" s="8">
        <f>IFERROR(AD112/$V112,0)</f>
        <v>0</v>
      </c>
      <c r="AD112" s="4">
        <f>$F$115</f>
        <v>0</v>
      </c>
    </row>
    <row r="113" spans="1:30" ht="13.23529411764706">
      <c r="A113" t="s">
        <v>97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100</v>
      </c>
      <c r="I113" s="8">
        <f>IFERROR(J113/$J$122,0)</f>
        <v>0.024819277108433735</v>
      </c>
      <c r="J113" s="4">
        <f>$B$116</f>
        <v>41200000</v>
      </c>
      <c r="K113" s="8">
        <f>IFERROR(L113/$L$122,0)</f>
        <v>0.39404624277456646</v>
      </c>
      <c r="L113" s="4">
        <f>$C$116</f>
        <v>681700000</v>
      </c>
      <c r="M113" s="8">
        <f>IFERROR(N113/$N$122,0)</f>
        <v>0.36450292397660816</v>
      </c>
      <c r="N113" s="4">
        <f>$D$116</f>
        <v>623300000</v>
      </c>
      <c r="O113" s="8">
        <f>IFERROR(P113/$P$122,0)</f>
        <v>0.018516746411483254</v>
      </c>
      <c r="P113" s="4">
        <f>$E$116</f>
        <v>38700000</v>
      </c>
      <c r="Q113" s="8">
        <f>IFERROR(R113/$R$122,0)</f>
        <v>0.018625592417061614</v>
      </c>
      <c r="R113" s="4">
        <f>$F$116</f>
        <v>39300000</v>
      </c>
      <c r="T113" t="s">
        <f>$A$116</f>
        <v>100</v>
      </c>
      <c r="U113" s="8">
        <f>IFERROR(V113/$V113,0)</f>
        <v>1</v>
      </c>
      <c r="V113" s="4">
        <f>$B$116</f>
        <v>41200000</v>
      </c>
      <c r="W113" s="8">
        <f>IFERROR(X113/$V113,0)</f>
        <v>16.546116504854368</v>
      </c>
      <c r="X113" s="4">
        <f>$C$116</f>
        <v>681700000</v>
      </c>
      <c r="Y113" s="8">
        <f>IFERROR(Z113/$V113,0)</f>
        <v>15.128640776699029</v>
      </c>
      <c r="Z113" s="4">
        <f>$D$116</f>
        <v>623300000</v>
      </c>
      <c r="AA113" s="8">
        <f>IFERROR(AB113/$V113,0)</f>
        <v>0.93932038834951459</v>
      </c>
      <c r="AB113" s="4">
        <f>$E$116</f>
        <v>38700000</v>
      </c>
      <c r="AC113" s="8">
        <f>IFERROR(AD113/$V113,0)</f>
        <v>0.95388349514563109</v>
      </c>
      <c r="AD113" s="4">
        <f>$F$116</f>
        <v>39300000</v>
      </c>
    </row>
    <row r="114" spans="1:30" ht="13.23529411764706">
      <c r="A114" t="s">
        <v>98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101</v>
      </c>
      <c r="I114" s="8">
        <f>IFERROR(J114/$J$122,0)</f>
        <v>4.1445783132530121</v>
      </c>
      <c r="J114" s="4">
        <f>$B$117</f>
        <v>6880000000</v>
      </c>
      <c r="K114" s="8">
        <f>IFERROR(L114/$L$122,0)</f>
        <v>4.0346820809248554</v>
      </c>
      <c r="L114" s="4">
        <f>$C$117</f>
        <v>6980000000</v>
      </c>
      <c r="M114" s="8">
        <f>IFERROR(N114/$N$122,0)</f>
        <v>4.2631578947368425</v>
      </c>
      <c r="N114" s="4">
        <f>$D$117</f>
        <v>7290000000</v>
      </c>
      <c r="O114" s="8">
        <f>IFERROR(P114/$P$122,0)</f>
        <v>3.4832535885167468</v>
      </c>
      <c r="P114" s="4">
        <f>$E$117</f>
        <v>7280000000</v>
      </c>
      <c r="Q114" s="8">
        <f>IFERROR(R114/$R$122,0)</f>
        <v>3.6161137440758298</v>
      </c>
      <c r="R114" s="4">
        <f>$F$117</f>
        <v>7630000000</v>
      </c>
      <c r="T114" t="s">
        <f>$A$117</f>
        <v>101</v>
      </c>
      <c r="U114" s="8">
        <f>IFERROR(V114/$V114,0)</f>
        <v>1</v>
      </c>
      <c r="V114" s="4">
        <f>$B$117</f>
        <v>6880000000</v>
      </c>
      <c r="W114" s="8">
        <f>IFERROR(X114/$V114,0)</f>
        <v>1.0145348837209303</v>
      </c>
      <c r="X114" s="4">
        <f>$C$117</f>
        <v>6980000000</v>
      </c>
      <c r="Y114" s="8">
        <f>IFERROR(Z114/$V114,0)</f>
        <v>1.0595930232558139</v>
      </c>
      <c r="Z114" s="4">
        <f>$D$117</f>
        <v>7290000000</v>
      </c>
      <c r="AA114" s="8">
        <f>IFERROR(AB114/$V114,0)</f>
        <v>1.058139534883721</v>
      </c>
      <c r="AB114" s="4">
        <f>$E$117</f>
        <v>7280000000</v>
      </c>
      <c r="AC114" s="8">
        <f>IFERROR(AD114/$V114,0)</f>
        <v>1.1090116279069768</v>
      </c>
      <c r="AD114" s="4">
        <f>$F$117</f>
        <v>7630000000</v>
      </c>
    </row>
    <row r="115" spans="1:30" ht="13.23529411764706">
      <c r="A115" t="s">
        <v>99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H115" t="s">
        <f>$A$118</f>
        <v>102</v>
      </c>
      <c r="I115" s="8">
        <f>IFERROR(J115/$J$122,0)</f>
        <v>0.1172289156626506</v>
      </c>
      <c r="J115" s="4">
        <f>$B$118</f>
        <v>194600000</v>
      </c>
      <c r="K115" s="8">
        <f>IFERROR(L115/$L$122,0)</f>
        <v>0.11554913294797688</v>
      </c>
      <c r="L115" s="4">
        <f>$C$118</f>
        <v>199900000</v>
      </c>
      <c r="M115" s="8">
        <f>IFERROR(N115/$N$122,0)</f>
        <v>0.12257309941520468</v>
      </c>
      <c r="N115" s="4">
        <f>$D$118</f>
        <v>209600000</v>
      </c>
      <c r="O115" s="8">
        <f>IFERROR(P115/$P$122,0)</f>
        <v>0.098612440191387568</v>
      </c>
      <c r="P115" s="4">
        <f>$E$118</f>
        <v>206100000</v>
      </c>
      <c r="Q115" s="8">
        <f>IFERROR(R115/$R$122,0)</f>
        <v>0.10909952606635072</v>
      </c>
      <c r="R115" s="4">
        <f>$F$118</f>
        <v>230200000</v>
      </c>
      <c r="T115" t="s">
        <f>$A$118</f>
        <v>102</v>
      </c>
      <c r="U115" s="8">
        <f>IFERROR(V115/$V115,0)</f>
        <v>1</v>
      </c>
      <c r="V115" s="4">
        <f>$B$118</f>
        <v>194600000</v>
      </c>
      <c r="W115" s="8">
        <f>IFERROR(X115/$V115,0)</f>
        <v>1.027235354573484</v>
      </c>
      <c r="X115" s="4">
        <f>$C$118</f>
        <v>199900000</v>
      </c>
      <c r="Y115" s="8">
        <f>IFERROR(Z115/$V115,0)</f>
        <v>1.0770811921891059</v>
      </c>
      <c r="Z115" s="4">
        <f>$D$118</f>
        <v>209600000</v>
      </c>
      <c r="AA115" s="8">
        <f>IFERROR(AB115/$V115,0)</f>
        <v>1.0590955806783144</v>
      </c>
      <c r="AB115" s="4">
        <f>$E$118</f>
        <v>206100000</v>
      </c>
      <c r="AC115" s="8">
        <f>IFERROR(AD115/$V115,0)</f>
        <v>1.1829393627954778</v>
      </c>
      <c r="AD115" s="4">
        <f>$F$118</f>
        <v>230200000</v>
      </c>
    </row>
    <row r="116" spans="1:30" ht="13.23529411764706">
      <c r="A116" t="s">
        <v>100</v>
      </c>
      <c r="B116" s="4">
        <v>41200000</v>
      </c>
      <c r="C116" s="4">
        <v>681700000</v>
      </c>
      <c r="D116" s="4">
        <v>623300000</v>
      </c>
      <c r="E116" s="4">
        <v>38700000</v>
      </c>
      <c r="F116" s="4">
        <v>39300000</v>
      </c>
      <c r="H116" t="s">
        <f>$A$119</f>
        <v>103</v>
      </c>
      <c r="I116" s="8">
        <f>IFERROR(J116/$J$122,0)</f>
        <v>0.11307228915662651</v>
      </c>
      <c r="J116" s="4">
        <f>$B$119</f>
        <v>187700000</v>
      </c>
      <c r="K116" s="8">
        <f>IFERROR(L116/$L$122,0)</f>
        <v>0.11173410404624277</v>
      </c>
      <c r="L116" s="4">
        <f>$C$119</f>
        <v>193300000</v>
      </c>
      <c r="M116" s="8">
        <f>IFERROR(N116/$N$122,0)</f>
        <v>0.11935672514619883</v>
      </c>
      <c r="N116" s="4">
        <f>$D$119</f>
        <v>204100000</v>
      </c>
      <c r="O116" s="8">
        <f>IFERROR(P116/$P$122,0)</f>
        <v>0.097607655502392351</v>
      </c>
      <c r="P116" s="4">
        <f>$E$119</f>
        <v>204000000</v>
      </c>
      <c r="Q116" s="8">
        <f>IFERROR(R116/$R$122,0)</f>
        <v>0.10848341232227489</v>
      </c>
      <c r="R116" s="4">
        <f>$F$119</f>
        <v>228900000</v>
      </c>
      <c r="T116" t="s">
        <f>$A$119</f>
        <v>103</v>
      </c>
      <c r="U116" s="8">
        <f>IFERROR(V116/$V116,0)</f>
        <v>1</v>
      </c>
      <c r="V116" s="4">
        <f>$B$119</f>
        <v>187700000</v>
      </c>
      <c r="W116" s="8">
        <f>IFERROR(X116/$V116,0)</f>
        <v>1.02983484283431</v>
      </c>
      <c r="X116" s="4">
        <f>$C$119</f>
        <v>193300000</v>
      </c>
      <c r="Y116" s="8">
        <f>IFERROR(Z116/$V116,0)</f>
        <v>1.0873734683004794</v>
      </c>
      <c r="Z116" s="4">
        <f>$D$119</f>
        <v>204100000</v>
      </c>
      <c r="AA116" s="8">
        <f>IFERROR(AB116/$V116,0)</f>
        <v>1.0868407032498668</v>
      </c>
      <c r="AB116" s="4">
        <f>$E$119</f>
        <v>204000000</v>
      </c>
      <c r="AC116" s="8">
        <f>IFERROR(AD116/$V116,0)</f>
        <v>1.2194992008524241</v>
      </c>
      <c r="AD116" s="4">
        <f>$F$119</f>
        <v>228900000</v>
      </c>
    </row>
    <row r="117" spans="1:30" ht="13.23529411764706">
      <c r="A117" t="s">
        <v>101</v>
      </c>
      <c r="B117" s="4">
        <v>6880000000</v>
      </c>
      <c r="C117" s="4">
        <v>6980000000</v>
      </c>
      <c r="D117" s="4">
        <v>7290000000</v>
      </c>
      <c r="E117" s="4">
        <v>7280000000</v>
      </c>
      <c r="F117" s="4">
        <v>7630000000</v>
      </c>
      <c r="H117" t="s">
        <f>$A$120</f>
        <v>104</v>
      </c>
      <c r="I117" s="8">
        <f>IFERROR(J117/$J$122,0)</f>
        <v>0</v>
      </c>
      <c r="J117" s="4">
        <f>$B$120</f>
        <v>0</v>
      </c>
      <c r="K117" s="8">
        <f>IFERROR(L117/$L$122,0)</f>
        <v>0</v>
      </c>
      <c r="L117" s="4">
        <f>$C$120</f>
        <v>0</v>
      </c>
      <c r="M117" s="8">
        <f>IFERROR(N117/$N$122,0)</f>
        <v>0</v>
      </c>
      <c r="N117" s="4">
        <f>$D$120</f>
        <v>0</v>
      </c>
      <c r="O117" s="8">
        <f>IFERROR(P117/$P$122,0)</f>
        <v>0</v>
      </c>
      <c r="P117" s="4">
        <f>$E$120</f>
        <v>0</v>
      </c>
      <c r="Q117" s="8">
        <f>IFERROR(R117/$R$122,0)</f>
        <v>0</v>
      </c>
      <c r="R117" s="4">
        <f>$F$120</f>
        <v>0</v>
      </c>
      <c r="T117" t="s">
        <f>$A$120</f>
        <v>104</v>
      </c>
      <c r="U117" s="8">
        <f>IFERROR(V117/$V117,0)</f>
        <v>0</v>
      </c>
      <c r="V117" s="4">
        <f>$B$120</f>
        <v>0</v>
      </c>
      <c r="W117" s="8">
        <f>IFERROR(X117/$V117,0)</f>
        <v>0</v>
      </c>
      <c r="X117" s="4">
        <f>$C$120</f>
        <v>0</v>
      </c>
      <c r="Y117" s="8">
        <f>IFERROR(Z117/$V117,0)</f>
        <v>0</v>
      </c>
      <c r="Z117" s="4">
        <f>$D$120</f>
        <v>0</v>
      </c>
      <c r="AA117" s="8">
        <f>IFERROR(AB117/$V117,0)</f>
        <v>0</v>
      </c>
      <c r="AB117" s="4">
        <f>$E$120</f>
        <v>0</v>
      </c>
      <c r="AC117" s="8">
        <f>IFERROR(AD117/$V117,0)</f>
        <v>0</v>
      </c>
      <c r="AD117" s="4">
        <f>$F$120</f>
        <v>0</v>
      </c>
    </row>
    <row r="118" spans="1:30" ht="13.23529411764706">
      <c r="A118" t="s">
        <v>102</v>
      </c>
      <c r="B118" s="4">
        <v>194600000</v>
      </c>
      <c r="C118" s="4">
        <v>199900000</v>
      </c>
      <c r="D118" s="4">
        <v>209600000</v>
      </c>
      <c r="E118" s="4">
        <v>206100000</v>
      </c>
      <c r="F118" s="4">
        <v>230200000</v>
      </c>
      <c r="H118" t="s">
        <f>$A$121</f>
        <v>105</v>
      </c>
      <c r="I118" s="8">
        <f>IFERROR(J118/$J$122,0)</f>
        <v>1.1686746987951808</v>
      </c>
      <c r="J118" s="4">
        <f>$B$121</f>
        <v>1940000000</v>
      </c>
      <c r="K118" s="8">
        <f>IFERROR(L118/$L$122,0)</f>
        <v>1.1156069364161849</v>
      </c>
      <c r="L118" s="4">
        <f>$C$121</f>
        <v>1930000000</v>
      </c>
      <c r="M118" s="8">
        <f>IFERROR(N118/$N$122,0)</f>
        <v>1.1228070175438596</v>
      </c>
      <c r="N118" s="4">
        <f>$D$121</f>
        <v>1920000000</v>
      </c>
      <c r="O118" s="8">
        <f>IFERROR(P118/$P$122,0)</f>
        <v>0.91387559808612451</v>
      </c>
      <c r="P118" s="4">
        <f>$E$121</f>
        <v>1910000000</v>
      </c>
      <c r="Q118" s="8">
        <f>IFERROR(R118/$R$122,0)</f>
        <v>0.70616113744075837</v>
      </c>
      <c r="R118" s="4">
        <f>$F$121</f>
        <v>1490000000</v>
      </c>
      <c r="T118" t="s">
        <f>$A$121</f>
        <v>105</v>
      </c>
      <c r="U118" s="8">
        <f>IFERROR(V118/$V118,0)</f>
        <v>1</v>
      </c>
      <c r="V118" s="4">
        <f>$B$121</f>
        <v>1940000000</v>
      </c>
      <c r="W118" s="8">
        <f>IFERROR(X118/$V118,0)</f>
        <v>0.99484536082474229</v>
      </c>
      <c r="X118" s="4">
        <f>$C$121</f>
        <v>1930000000</v>
      </c>
      <c r="Y118" s="8">
        <f>IFERROR(Z118/$V118,0)</f>
        <v>0.98969072164948457</v>
      </c>
      <c r="Z118" s="4">
        <f>$D$121</f>
        <v>1920000000</v>
      </c>
      <c r="AA118" s="8">
        <f>IFERROR(AB118/$V118,0)</f>
        <v>0.98453608247422686</v>
      </c>
      <c r="AB118" s="4">
        <f>$E$121</f>
        <v>1910000000</v>
      </c>
      <c r="AC118" s="8">
        <f>IFERROR(AD118/$V118,0)</f>
        <v>0.76804123711340211</v>
      </c>
      <c r="AD118" s="4">
        <f>$F$121</f>
        <v>1490000000</v>
      </c>
    </row>
    <row r="119" spans="1:30" ht="13.23529411764706">
      <c r="A119" t="s">
        <v>103</v>
      </c>
      <c r="B119" s="4">
        <v>187700000</v>
      </c>
      <c r="C119" s="4">
        <v>193300000</v>
      </c>
      <c r="D119" s="4">
        <v>204100000</v>
      </c>
      <c r="E119" s="4">
        <v>204000000</v>
      </c>
      <c r="F119" s="4">
        <v>228900000</v>
      </c>
      <c r="H119" t="s">
        <f>$A$122</f>
        <v>106</v>
      </c>
      <c r="I119" s="8">
        <f>IFERROR(J119/$J$122,0)</f>
        <v>1.0180722891566265</v>
      </c>
      <c r="J119" s="4">
        <f>$B$122</f>
        <v>1690000000</v>
      </c>
      <c r="K119" s="8">
        <f>IFERROR(L119/$L$122,0)</f>
        <v>0.97687861271676302</v>
      </c>
      <c r="L119" s="4">
        <f>$C$122</f>
        <v>1690000000</v>
      </c>
      <c r="M119" s="8">
        <f>IFERROR(N119/$N$122,0)</f>
        <v>0.98830409356725146</v>
      </c>
      <c r="N119" s="4">
        <f>$D$122</f>
        <v>1690000000</v>
      </c>
      <c r="O119" s="8">
        <f>IFERROR(P119/$P$122,0)</f>
        <v>0.80861244019138767</v>
      </c>
      <c r="P119" s="4">
        <f>$E$122</f>
        <v>1690000000</v>
      </c>
      <c r="Q119" s="8">
        <f>IFERROR(R119/$R$122,0)</f>
        <v>0.70616113744075837</v>
      </c>
      <c r="R119" s="4">
        <f>$F$122</f>
        <v>1490000000</v>
      </c>
      <c r="T119" t="s">
        <f>$A$122</f>
        <v>106</v>
      </c>
      <c r="U119" s="8">
        <f>IFERROR(V119/$V119,0)</f>
        <v>1</v>
      </c>
      <c r="V119" s="4">
        <f>$B$122</f>
        <v>1690000000</v>
      </c>
      <c r="W119" s="8">
        <f>IFERROR(X119/$V119,0)</f>
        <v>1</v>
      </c>
      <c r="X119" s="4">
        <f>$C$122</f>
        <v>1690000000</v>
      </c>
      <c r="Y119" s="8">
        <f>IFERROR(Z119/$V119,0)</f>
        <v>1</v>
      </c>
      <c r="Z119" s="4">
        <f>$D$122</f>
        <v>1690000000</v>
      </c>
      <c r="AA119" s="8">
        <f>IFERROR(AB119/$V119,0)</f>
        <v>1</v>
      </c>
      <c r="AB119" s="4">
        <f>$E$122</f>
        <v>1690000000</v>
      </c>
      <c r="AC119" s="8">
        <f>IFERROR(AD119/$V119,0)</f>
        <v>0.88165680473372776</v>
      </c>
      <c r="AD119" s="4">
        <f>$F$122</f>
        <v>1490000000</v>
      </c>
    </row>
    <row r="120" spans="1:30" ht="13.23529411764706">
      <c r="A120" t="s">
        <v>104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H120" t="s">
        <f>$A$123</f>
        <v>107</v>
      </c>
      <c r="I120" s="8">
        <f>IFERROR(J120/$J$122,0)</f>
        <v>0.15283132530120483</v>
      </c>
      <c r="J120" s="4">
        <f>$B$123</f>
        <v>253700000</v>
      </c>
      <c r="K120" s="8">
        <f>IFERROR(L120/$L$122,0)</f>
        <v>0.14028901734104046</v>
      </c>
      <c r="L120" s="4">
        <f>$C$123</f>
        <v>242700000</v>
      </c>
      <c r="M120" s="8">
        <f>IFERROR(N120/$N$122,0)</f>
        <v>0.13549707602339181</v>
      </c>
      <c r="N120" s="4">
        <f>$D$123</f>
        <v>231700000</v>
      </c>
      <c r="O120" s="8">
        <f>IFERROR(P120/$P$122,0)</f>
        <v>0.10559808612440193</v>
      </c>
      <c r="P120" s="4">
        <f>$E$123</f>
        <v>220700000</v>
      </c>
      <c r="Q120" s="8">
        <f>IFERROR(R120/$R$122,0)</f>
        <v>0</v>
      </c>
      <c r="R120" s="4">
        <f>$F$123</f>
        <v>0</v>
      </c>
      <c r="T120" t="s">
        <f>$A$123</f>
        <v>107</v>
      </c>
      <c r="U120" s="8">
        <f>IFERROR(V120/$V120,0)</f>
        <v>1</v>
      </c>
      <c r="V120" s="4">
        <f>$B$123</f>
        <v>253700000</v>
      </c>
      <c r="W120" s="8">
        <f>IFERROR(X120/$V120,0)</f>
        <v>0.95664170279858096</v>
      </c>
      <c r="X120" s="4">
        <f>$C$123</f>
        <v>242700000</v>
      </c>
      <c r="Y120" s="8">
        <f>IFERROR(Z120/$V120,0)</f>
        <v>0.91328340559716203</v>
      </c>
      <c r="Z120" s="4">
        <f>$D$123</f>
        <v>231700000</v>
      </c>
      <c r="AA120" s="8">
        <f>IFERROR(AB120/$V120,0)</f>
        <v>0.869925108395743</v>
      </c>
      <c r="AB120" s="4">
        <f>$E$123</f>
        <v>220700000</v>
      </c>
      <c r="AC120" s="8">
        <f>IFERROR(AD120/$V120,0)</f>
        <v>0</v>
      </c>
      <c r="AD120" s="4">
        <f>$F$123</f>
        <v>0</v>
      </c>
    </row>
    <row r="121" spans="1:30" ht="13.23529411764706">
      <c r="A121" t="s">
        <v>105</v>
      </c>
      <c r="B121" s="4">
        <v>1940000000</v>
      </c>
      <c r="C121" s="4">
        <v>1930000000</v>
      </c>
      <c r="D121" s="4">
        <v>1920000000</v>
      </c>
      <c r="E121" s="4">
        <v>1910000000</v>
      </c>
      <c r="F121" s="4">
        <v>1490000000</v>
      </c>
      <c r="H121" t="s">
        <f>$A$124</f>
        <v>108</v>
      </c>
      <c r="I121" s="8">
        <f>IFERROR(J121/$J$122,0)</f>
        <v>1</v>
      </c>
      <c r="J121" s="4">
        <f>$B$124</f>
        <v>1660000000</v>
      </c>
      <c r="K121" s="8">
        <f>IFERROR(L121/$L$122,0)</f>
        <v>1</v>
      </c>
      <c r="L121" s="4">
        <f>$C$124</f>
        <v>1730000000</v>
      </c>
      <c r="M121" s="8">
        <f>IFERROR(N121/$N$122,0)</f>
        <v>1</v>
      </c>
      <c r="N121" s="4">
        <f>$D$124</f>
        <v>1710000000</v>
      </c>
      <c r="O121" s="8">
        <f>IFERROR(P121/$P$122,0)</f>
        <v>1</v>
      </c>
      <c r="P121" s="4">
        <f>$E$124</f>
        <v>2089999999.9999998</v>
      </c>
      <c r="Q121" s="8">
        <f>IFERROR(R121/$R$122,0)</f>
        <v>1</v>
      </c>
      <c r="R121" s="4">
        <f>$F$124</f>
        <v>2109999999.9999998</v>
      </c>
      <c r="T121" t="s">
        <f>$A$124</f>
        <v>108</v>
      </c>
      <c r="U121" s="8">
        <f>IFERROR(V121/$V121,0)</f>
        <v>1</v>
      </c>
      <c r="V121" s="4">
        <f>$B$124</f>
        <v>1660000000</v>
      </c>
      <c r="W121" s="8">
        <f>IFERROR(X121/$V121,0)</f>
        <v>1.0421686746987953</v>
      </c>
      <c r="X121" s="4">
        <f>$C$124</f>
        <v>1730000000</v>
      </c>
      <c r="Y121" s="8">
        <f>IFERROR(Z121/$V121,0)</f>
        <v>1.0301204819277108</v>
      </c>
      <c r="Z121" s="4">
        <f>$D$124</f>
        <v>1710000000</v>
      </c>
      <c r="AA121" s="8">
        <f>IFERROR(AB121/$V121,0)</f>
        <v>1.2590361445783131</v>
      </c>
      <c r="AB121" s="4">
        <f>$E$124</f>
        <v>2089999999.9999998</v>
      </c>
      <c r="AC121" s="8">
        <f>IFERROR(AD121/$V121,0)</f>
        <v>1.2710843373493974</v>
      </c>
      <c r="AD121" s="4">
        <f>$F$124</f>
        <v>2109999999.9999998</v>
      </c>
    </row>
    <row r="122" spans="1:30" ht="13.23529411764706">
      <c r="A122" t="s">
        <v>106</v>
      </c>
      <c r="B122" s="4">
        <v>1690000000</v>
      </c>
      <c r="C122" s="4">
        <v>1690000000</v>
      </c>
      <c r="D122" s="4">
        <v>1690000000</v>
      </c>
      <c r="E122" s="4">
        <v>1690000000</v>
      </c>
      <c r="F122" s="4">
        <v>1490000000</v>
      </c>
      <c r="H122" t="s">
        <f>$A$125</f>
        <v>109</v>
      </c>
      <c r="I122" s="8">
        <f>IFERROR(J122/$J$122,0)</f>
        <v>1</v>
      </c>
      <c r="J122" s="4">
        <f>$B$125</f>
        <v>1660000000</v>
      </c>
      <c r="K122" s="8">
        <f>IFERROR(L122/$L$122,0)</f>
        <v>1</v>
      </c>
      <c r="L122" s="4">
        <f>$C$125</f>
        <v>1730000000</v>
      </c>
      <c r="M122" s="8">
        <f>IFERROR(N122/$N$122,0)</f>
        <v>1</v>
      </c>
      <c r="N122" s="4">
        <f>$D$125</f>
        <v>1710000000</v>
      </c>
      <c r="O122" s="8">
        <f>IFERROR(P122/$P$122,0)</f>
        <v>1</v>
      </c>
      <c r="P122" s="4">
        <f>$E$125</f>
        <v>2089999999.9999998</v>
      </c>
      <c r="Q122" s="8">
        <f>IFERROR(R122/$R$122,0)</f>
        <v>1</v>
      </c>
      <c r="R122" s="4">
        <f>$F$125</f>
        <v>2109999999.9999998</v>
      </c>
      <c r="T122" t="s">
        <f>$A$125</f>
        <v>109</v>
      </c>
      <c r="U122" s="8">
        <f>IFERROR(V122/$V122,0)</f>
        <v>1</v>
      </c>
      <c r="V122" s="4">
        <f>$B$125</f>
        <v>1660000000</v>
      </c>
      <c r="W122" s="8">
        <f>IFERROR(X122/$V122,0)</f>
        <v>1.0421686746987953</v>
      </c>
      <c r="X122" s="4">
        <f>$C$125</f>
        <v>1730000000</v>
      </c>
      <c r="Y122" s="8">
        <f>IFERROR(Z122/$V122,0)</f>
        <v>1.0301204819277108</v>
      </c>
      <c r="Z122" s="4">
        <f>$D$125</f>
        <v>1710000000</v>
      </c>
      <c r="AA122" s="8">
        <f>IFERROR(AB122/$V122,0)</f>
        <v>1.2590361445783131</v>
      </c>
      <c r="AB122" s="4">
        <f>$E$125</f>
        <v>2089999999.9999998</v>
      </c>
      <c r="AC122" s="8">
        <f>IFERROR(AD122/$V122,0)</f>
        <v>1.2710843373493974</v>
      </c>
      <c r="AD122" s="4">
        <f>$F$125</f>
        <v>2109999999.9999998</v>
      </c>
    </row>
    <row r="123" spans="1:30" ht="13.23529411764706">
      <c r="A123" t="s">
        <v>107</v>
      </c>
      <c r="B123" s="4">
        <v>253700000</v>
      </c>
      <c r="C123" s="4">
        <v>242700000</v>
      </c>
      <c r="D123" s="4">
        <v>231700000</v>
      </c>
      <c r="E123" s="4">
        <v>220700000</v>
      </c>
      <c r="F123" s="4">
        <v>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23529411764706">
      <c r="A124" t="s">
        <v>108</v>
      </c>
      <c r="B124" s="4">
        <v>1660000000</v>
      </c>
      <c r="C124" s="4">
        <v>1730000000</v>
      </c>
      <c r="D124" s="4">
        <v>1710000000</v>
      </c>
      <c r="E124" s="4">
        <v>2089999999.9999998</v>
      </c>
      <c r="F124" s="4">
        <v>2109999999.9999998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23529411764706">
      <c r="A125" t="s">
        <v>109</v>
      </c>
      <c r="B125" s="4">
        <v>1660000000</v>
      </c>
      <c r="C125" s="4">
        <v>1730000000</v>
      </c>
      <c r="D125" s="4">
        <v>1710000000</v>
      </c>
      <c r="E125" s="4">
        <v>2089999999.9999998</v>
      </c>
      <c r="F125" s="4">
        <v>2109999999.9999998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23529411764706">
      <c r="A126" t="s">
        <v>110</v>
      </c>
      <c r="B126" s="4">
        <v>17490000000</v>
      </c>
      <c r="C126" s="4">
        <v>18690000000</v>
      </c>
      <c r="D126" s="4">
        <v>21240000000</v>
      </c>
      <c r="E126" s="4">
        <v>23310000000</v>
      </c>
      <c r="F126" s="4">
        <v>24070000000</v>
      </c>
    </row>
    <row r="127" spans="1:30" ht="13.23529411764706">
      <c r="A127" t="s">
        <v>111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</row>
    <row r="128" spans="1:30" ht="13.23529411764706">
      <c r="A128" t="s">
        <v>112</v>
      </c>
      <c r="B128" s="4">
        <v>1000000000</v>
      </c>
      <c r="C128" s="4">
        <v>1850000000</v>
      </c>
      <c r="D128" s="4">
        <v>1490000000</v>
      </c>
      <c r="E128" s="4">
        <v>2029999999.9999998</v>
      </c>
      <c r="F128" s="4">
        <v>1800000000</v>
      </c>
    </row>
    <row r="129" spans="1:30" ht="13.23529411764706">
      <c r="A129" t="s">
        <v>113</v>
      </c>
      <c r="B129" s="4">
        <v>567400000</v>
      </c>
      <c r="C129" s="4">
        <v>1490000000</v>
      </c>
      <c r="D129" s="4">
        <v>1210000000</v>
      </c>
      <c r="E129" s="4">
        <v>1980000000</v>
      </c>
      <c r="F129" s="4">
        <v>1790000000</v>
      </c>
    </row>
    <row r="130" spans="1:30" ht="13.23529411764706">
      <c r="A130" t="s">
        <v>114</v>
      </c>
      <c r="B130" s="4">
        <v>433700000</v>
      </c>
      <c r="C130" s="4">
        <v>363100000</v>
      </c>
      <c r="D130" s="4">
        <v>284300000</v>
      </c>
      <c r="E130" s="4">
        <v>50000000</v>
      </c>
      <c r="F130" s="4">
        <v>13400000</v>
      </c>
    </row>
    <row r="131" spans="1:30" ht="13.23529411764706">
      <c r="A131" t="s">
        <v>115</v>
      </c>
      <c r="B131" s="4">
        <v>495700000</v>
      </c>
      <c r="C131" s="4">
        <v>623100000</v>
      </c>
      <c r="D131" s="4">
        <v>685200000</v>
      </c>
      <c r="E131" s="4">
        <v>969300000</v>
      </c>
      <c r="F131" s="4">
        <v>725700000</v>
      </c>
      <c r="H131" s="2" t="s">
        <v>117</v>
      </c>
      <c r="I131" s="9">
        <v>2015</v>
      </c>
      <c r="J131" s="9">
        <f>$B$90</f>
        <v>2015</v>
      </c>
      <c r="K131" s="9">
        <v>2016</v>
      </c>
      <c r="L131" s="9">
        <f>$C$90</f>
        <v>2016</v>
      </c>
      <c r="M131" s="9">
        <v>2017</v>
      </c>
      <c r="N131" s="9">
        <f>$D$90</f>
        <v>2017</v>
      </c>
      <c r="O131" s="9">
        <v>2018</v>
      </c>
      <c r="P131" s="9">
        <f>$E$90</f>
        <v>2018</v>
      </c>
      <c r="Q131" s="9">
        <v>2019</v>
      </c>
      <c r="R131" s="9">
        <f>$F$90</f>
        <v>2019</v>
      </c>
      <c r="T131" s="2" t="s">
        <v>118</v>
      </c>
      <c r="U131" s="9">
        <v>2015</v>
      </c>
      <c r="V131" s="9">
        <f>$B$90</f>
        <v>2015</v>
      </c>
      <c r="W131" s="9">
        <v>2016</v>
      </c>
      <c r="X131" s="9">
        <f>$C$90</f>
        <v>2016</v>
      </c>
      <c r="Y131" s="9">
        <v>2017</v>
      </c>
      <c r="Z131" s="9">
        <f>$D$90</f>
        <v>2017</v>
      </c>
      <c r="AA131" s="9">
        <v>2018</v>
      </c>
      <c r="AB131" s="9">
        <f>$E$90</f>
        <v>2018</v>
      </c>
      <c r="AC131" s="9">
        <v>2019</v>
      </c>
      <c r="AD131" s="9">
        <f>$F$90</f>
        <v>2019</v>
      </c>
    </row>
    <row r="132" spans="1:30" ht="13.23529411764706">
      <c r="A132" t="s">
        <v>116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H132" t="s">
        <f>$A$127</f>
        <v>111</v>
      </c>
      <c r="I132" s="3">
        <f>IFERROR(J132/$J$167,0)</f>
        <v>0</v>
      </c>
      <c r="J132" s="4">
        <f>$B$127</f>
        <v>0</v>
      </c>
      <c r="K132" s="3">
        <f>IFERROR(L132/$L$167,0)</f>
        <v>0</v>
      </c>
      <c r="L132" s="4">
        <f>$C$127</f>
        <v>0</v>
      </c>
      <c r="M132" s="3">
        <f>IFERROR(N132/$N$167,0)</f>
        <v>0</v>
      </c>
      <c r="N132" s="4">
        <f>$D$127</f>
        <v>0</v>
      </c>
      <c r="O132" s="3">
        <f>IFERROR(P132/$P$167,0)</f>
        <v>0</v>
      </c>
      <c r="P132" s="4">
        <f>$E$127</f>
        <v>0</v>
      </c>
      <c r="Q132" s="3">
        <f>IFERROR(R132/$R$167,0)</f>
        <v>0</v>
      </c>
      <c r="R132" s="4">
        <f>$F$127</f>
        <v>0</v>
      </c>
      <c r="T132" t="s">
        <f>$A$127</f>
        <v>111</v>
      </c>
      <c r="U132" s="3">
        <f>IFERROR(V132/$V132,0)</f>
        <v>0</v>
      </c>
      <c r="V132" s="4">
        <f>$B$127</f>
        <v>0</v>
      </c>
      <c r="W132" s="3">
        <f>IFERROR(X132/$V132,0)</f>
        <v>0</v>
      </c>
      <c r="X132" s="4">
        <f>$C$127</f>
        <v>0</v>
      </c>
      <c r="Y132" s="3">
        <f>IFERROR(Z132/$V132,0)</f>
        <v>0</v>
      </c>
      <c r="Z132" s="4">
        <f>$D$127</f>
        <v>0</v>
      </c>
      <c r="AA132" s="3">
        <f>IFERROR(AB132/$V132,0)</f>
        <v>0</v>
      </c>
      <c r="AB132" s="4">
        <f>$E$127</f>
        <v>0</v>
      </c>
      <c r="AC132" s="3">
        <f>IFERROR(AD132/$V132,0)</f>
        <v>0</v>
      </c>
      <c r="AD132" s="4">
        <f>$F$127</f>
        <v>0</v>
      </c>
    </row>
    <row r="133" spans="1:30" ht="13.23529411764706">
      <c r="A133" t="s">
        <v>119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H133" t="s">
        <f>$A$128</f>
        <v>112</v>
      </c>
      <c r="I133" s="3">
        <f>IFERROR(J133/$J$167,0)</f>
        <v>0.26041666666666669</v>
      </c>
      <c r="J133" s="4">
        <f>$B$128</f>
        <v>1000000000</v>
      </c>
      <c r="K133" s="3">
        <f>IFERROR(L133/$L$167,0)</f>
        <v>0.45454545454545447</v>
      </c>
      <c r="L133" s="4">
        <f>$C$128</f>
        <v>1850000000</v>
      </c>
      <c r="M133" s="3">
        <f>IFERROR(N133/$N$167,0)</f>
        <v>0.34490740740740738</v>
      </c>
      <c r="N133" s="4">
        <f>$D$128</f>
        <v>1490000000</v>
      </c>
      <c r="O133" s="3">
        <f>IFERROR(P133/$P$167,0)</f>
        <v>0.35304347826086951</v>
      </c>
      <c r="P133" s="4">
        <f>$E$128</f>
        <v>2029999999.9999998</v>
      </c>
      <c r="Q133" s="3">
        <f>IFERROR(R133/$R$167,0)</f>
        <v>0.30050083472454092</v>
      </c>
      <c r="R133" s="4">
        <f>$F$128</f>
        <v>1800000000</v>
      </c>
      <c r="T133" t="s">
        <f>$A$128</f>
        <v>112</v>
      </c>
      <c r="U133" s="3">
        <f>IFERROR(V133/$V133,0)</f>
        <v>1</v>
      </c>
      <c r="V133" s="4">
        <f>$B$128</f>
        <v>1000000000</v>
      </c>
      <c r="W133" s="3">
        <f>IFERROR(X133/$V133,0)</f>
        <v>1.8500000000000001</v>
      </c>
      <c r="X133" s="4">
        <f>$C$128</f>
        <v>1850000000</v>
      </c>
      <c r="Y133" s="3">
        <f>IFERROR(Z133/$V133,0)</f>
        <v>1.49</v>
      </c>
      <c r="Z133" s="4">
        <f>$D$128</f>
        <v>1490000000</v>
      </c>
      <c r="AA133" s="3">
        <f>IFERROR(AB133/$V133,0)</f>
        <v>2.0299999999999998</v>
      </c>
      <c r="AB133" s="4">
        <f>$E$128</f>
        <v>2029999999.9999998</v>
      </c>
      <c r="AC133" s="3">
        <f>IFERROR(AD133/$V133,0)</f>
        <v>1.8</v>
      </c>
      <c r="AD133" s="4">
        <f>$F$128</f>
        <v>1800000000</v>
      </c>
    </row>
    <row r="134" spans="1:30" ht="13.23529411764706">
      <c r="A134" t="s">
        <v>120</v>
      </c>
      <c r="B134" s="4">
        <v>1160000000</v>
      </c>
      <c r="C134" s="4">
        <v>978000000</v>
      </c>
      <c r="D134" s="4">
        <v>1000000000</v>
      </c>
      <c r="E134" s="4">
        <v>1040000000</v>
      </c>
      <c r="F134" s="4">
        <v>1220000000</v>
      </c>
      <c r="H134" t="s">
        <f>$A$129</f>
        <v>113</v>
      </c>
      <c r="I134" s="3">
        <f>IFERROR(J134/$J$167,0)</f>
        <v>0.14776041666666667</v>
      </c>
      <c r="J134" s="4">
        <f>$B$129</f>
        <v>567400000</v>
      </c>
      <c r="K134" s="3">
        <f>IFERROR(L134/$L$167,0)</f>
        <v>0.36609336609336607</v>
      </c>
      <c r="L134" s="4">
        <f>$C$129</f>
        <v>1490000000</v>
      </c>
      <c r="M134" s="3">
        <f>IFERROR(N134/$N$167,0)</f>
        <v>0.28009259259259262</v>
      </c>
      <c r="N134" s="4">
        <f>$D$129</f>
        <v>1210000000</v>
      </c>
      <c r="O134" s="3">
        <f>IFERROR(P134/$P$167,0)</f>
        <v>0.34434782608695652</v>
      </c>
      <c r="P134" s="4">
        <f>$E$129</f>
        <v>1980000000</v>
      </c>
      <c r="Q134" s="3">
        <f>IFERROR(R134/$R$167,0)</f>
        <v>0.29883138564273792</v>
      </c>
      <c r="R134" s="4">
        <f>$F$129</f>
        <v>1790000000</v>
      </c>
      <c r="T134" t="s">
        <f>$A$129</f>
        <v>113</v>
      </c>
      <c r="U134" s="3">
        <f>IFERROR(V134/$V134,0)</f>
        <v>1</v>
      </c>
      <c r="V134" s="4">
        <f>$B$129</f>
        <v>567400000</v>
      </c>
      <c r="W134" s="3">
        <f>IFERROR(X134/$V134,0)</f>
        <v>2.6260133944307369</v>
      </c>
      <c r="X134" s="4">
        <f>$C$129</f>
        <v>1490000000</v>
      </c>
      <c r="Y134" s="3">
        <f>IFERROR(Z134/$V134,0)</f>
        <v>2.1325343672893902</v>
      </c>
      <c r="Z134" s="4">
        <f>$D$129</f>
        <v>1210000000</v>
      </c>
      <c r="AA134" s="3">
        <f>IFERROR(AB134/$V134,0)</f>
        <v>3.489601691928093</v>
      </c>
      <c r="AB134" s="4">
        <f>$E$129</f>
        <v>1980000000</v>
      </c>
      <c r="AC134" s="3">
        <f>IFERROR(AD134/$V134,0)</f>
        <v>3.1547409235107509</v>
      </c>
      <c r="AD134" s="4">
        <f>$F$129</f>
        <v>1790000000</v>
      </c>
    </row>
    <row r="135" spans="1:30" ht="13.23529411764706">
      <c r="A135" t="s">
        <v>121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H135" t="s">
        <f>$A$130</f>
        <v>114</v>
      </c>
      <c r="I135" s="3">
        <f>IFERROR(J135/$J$167,0)</f>
        <v>0.11294270833333334</v>
      </c>
      <c r="J135" s="4">
        <f>$B$130</f>
        <v>433700000</v>
      </c>
      <c r="K135" s="3">
        <f>IFERROR(L135/$L$167,0)</f>
        <v>0.089213759213759208</v>
      </c>
      <c r="L135" s="4">
        <f>$C$130</f>
        <v>363100000</v>
      </c>
      <c r="M135" s="3">
        <f>IFERROR(N135/$N$167,0)</f>
        <v>0.06581018518518518</v>
      </c>
      <c r="N135" s="4">
        <f>$D$130</f>
        <v>284300000</v>
      </c>
      <c r="O135" s="3">
        <f>IFERROR(P135/$P$167,0)</f>
        <v>0.0086956521739130436</v>
      </c>
      <c r="P135" s="4">
        <f>$E$130</f>
        <v>50000000</v>
      </c>
      <c r="Q135" s="3">
        <f>IFERROR(R135/$R$167,0)</f>
        <v>0.0022370617696160265</v>
      </c>
      <c r="R135" s="4">
        <f>$F$130</f>
        <v>13400000</v>
      </c>
      <c r="T135" t="s">
        <f>$A$130</f>
        <v>114</v>
      </c>
      <c r="U135" s="3">
        <f>IFERROR(V135/$V135,0)</f>
        <v>1</v>
      </c>
      <c r="V135" s="4">
        <f>$B$130</f>
        <v>433700000</v>
      </c>
      <c r="W135" s="3">
        <f>IFERROR(X135/$V135,0)</f>
        <v>0.83721466451464144</v>
      </c>
      <c r="X135" s="4">
        <f>$C$130</f>
        <v>363100000</v>
      </c>
      <c r="Y135" s="3">
        <f>IFERROR(Z135/$V135,0)</f>
        <v>0.65552225040350476</v>
      </c>
      <c r="Z135" s="4">
        <f>$D$130</f>
        <v>284300000</v>
      </c>
      <c r="AA135" s="3">
        <f>IFERROR(AB135/$V135,0)</f>
        <v>0.11528706479133041</v>
      </c>
      <c r="AB135" s="4">
        <f>$E$130</f>
        <v>50000000</v>
      </c>
      <c r="AC135" s="3">
        <f>IFERROR(AD135/$V135,0)</f>
        <v>0.030896933364076552</v>
      </c>
      <c r="AD135" s="4">
        <f>$F$130</f>
        <v>13400000</v>
      </c>
    </row>
    <row r="136" spans="1:30" ht="13.23529411764706">
      <c r="A136" t="s">
        <v>122</v>
      </c>
      <c r="B136" s="4">
        <v>4900000</v>
      </c>
      <c r="C136" s="4">
        <v>161400000</v>
      </c>
      <c r="D136" s="4">
        <v>195400000</v>
      </c>
      <c r="E136" s="4">
        <v>264399999.99999997</v>
      </c>
      <c r="F136" s="4">
        <v>321700000</v>
      </c>
      <c r="H136" t="s">
        <f>$A$132</f>
        <v>116</v>
      </c>
      <c r="I136" s="3">
        <f>IFERROR(J136/$J$167,0)</f>
        <v>0</v>
      </c>
      <c r="J136" s="4">
        <f>$B$132</f>
        <v>0</v>
      </c>
      <c r="K136" s="3">
        <f>IFERROR(L136/$L$167,0)</f>
        <v>0</v>
      </c>
      <c r="L136" s="4">
        <f>$C$132</f>
        <v>0</v>
      </c>
      <c r="M136" s="3">
        <f>IFERROR(N136/$N$167,0)</f>
        <v>0</v>
      </c>
      <c r="N136" s="4">
        <f>$D$132</f>
        <v>0</v>
      </c>
      <c r="O136" s="3">
        <f>IFERROR(P136/$P$167,0)</f>
        <v>0</v>
      </c>
      <c r="P136" s="4">
        <f>$E$132</f>
        <v>0</v>
      </c>
      <c r="Q136" s="3">
        <f>IFERROR(R136/$R$167,0)</f>
        <v>0</v>
      </c>
      <c r="R136" s="4">
        <f>$F$132</f>
        <v>0</v>
      </c>
      <c r="T136" t="s">
        <f>$A$132</f>
        <v>116</v>
      </c>
      <c r="U136" s="3">
        <f>IFERROR(V136/$V136,0)</f>
        <v>0</v>
      </c>
      <c r="V136" s="4">
        <f>$B$132</f>
        <v>0</v>
      </c>
      <c r="W136" s="3">
        <f>IFERROR(X136/$V136,0)</f>
        <v>0</v>
      </c>
      <c r="X136" s="4">
        <f>$C$132</f>
        <v>0</v>
      </c>
      <c r="Y136" s="3">
        <f>IFERROR(Z136/$V136,0)</f>
        <v>0</v>
      </c>
      <c r="Z136" s="4">
        <f>$D$132</f>
        <v>0</v>
      </c>
      <c r="AA136" s="3">
        <f>IFERROR(AB136/$V136,0)</f>
        <v>0</v>
      </c>
      <c r="AB136" s="4">
        <f>$E$132</f>
        <v>0</v>
      </c>
      <c r="AC136" s="3">
        <f>IFERROR(AD136/$V136,0)</f>
        <v>0</v>
      </c>
      <c r="AD136" s="4">
        <f>$F$132</f>
        <v>0</v>
      </c>
    </row>
    <row r="137" spans="1:30" ht="13.23529411764706">
      <c r="A137" t="s">
        <v>123</v>
      </c>
      <c r="B137" s="4">
        <v>1160000000</v>
      </c>
      <c r="C137" s="4">
        <v>816600000</v>
      </c>
      <c r="D137" s="4">
        <v>807800000</v>
      </c>
      <c r="E137" s="4">
        <v>775900000</v>
      </c>
      <c r="F137" s="4">
        <v>898600000</v>
      </c>
      <c r="H137" t="s">
        <f>$A$133</f>
        <v>119</v>
      </c>
      <c r="I137" s="3">
        <f>IFERROR(J137/$J$167,0)</f>
        <v>0</v>
      </c>
      <c r="J137" s="4">
        <f>$B$133</f>
        <v>0</v>
      </c>
      <c r="K137" s="3">
        <f>IFERROR(L137/$L$167,0)</f>
        <v>0</v>
      </c>
      <c r="L137" s="4">
        <f>$C$133</f>
        <v>0</v>
      </c>
      <c r="M137" s="3">
        <f>IFERROR(N137/$N$167,0)</f>
        <v>0</v>
      </c>
      <c r="N137" s="4">
        <f>$D$133</f>
        <v>0</v>
      </c>
      <c r="O137" s="3">
        <f>IFERROR(P137/$P$167,0)</f>
        <v>0</v>
      </c>
      <c r="P137" s="4">
        <f>$E$133</f>
        <v>0</v>
      </c>
      <c r="Q137" s="3">
        <f>IFERROR(R137/$R$167,0)</f>
        <v>0</v>
      </c>
      <c r="R137" s="4">
        <f>$F$133</f>
        <v>0</v>
      </c>
      <c r="T137" t="s">
        <f>$A$133</f>
        <v>119</v>
      </c>
      <c r="U137" s="3">
        <f>IFERROR(V137/$V137,0)</f>
        <v>0</v>
      </c>
      <c r="V137" s="4">
        <f>$B$133</f>
        <v>0</v>
      </c>
      <c r="W137" s="3">
        <f>IFERROR(X137/$V137,0)</f>
        <v>0</v>
      </c>
      <c r="X137" s="4">
        <f>$C$133</f>
        <v>0</v>
      </c>
      <c r="Y137" s="3">
        <f>IFERROR(Z137/$V137,0)</f>
        <v>0</v>
      </c>
      <c r="Z137" s="4">
        <f>$D$133</f>
        <v>0</v>
      </c>
      <c r="AA137" s="3">
        <f>IFERROR(AB137/$V137,0)</f>
        <v>0</v>
      </c>
      <c r="AB137" s="4">
        <f>$E$133</f>
        <v>0</v>
      </c>
      <c r="AC137" s="3">
        <f>IFERROR(AD137/$V137,0)</f>
        <v>0</v>
      </c>
      <c r="AD137" s="4">
        <f>$F$133</f>
        <v>0</v>
      </c>
    </row>
    <row r="138" spans="1:30" ht="13.23529411764706">
      <c r="A138" t="s">
        <v>124</v>
      </c>
      <c r="B138" s="4">
        <v>2660000000</v>
      </c>
      <c r="C138" s="4">
        <v>3450000000</v>
      </c>
      <c r="D138" s="4">
        <v>3180000000</v>
      </c>
      <c r="E138" s="4">
        <v>4040000000</v>
      </c>
      <c r="F138" s="4">
        <v>3750000000</v>
      </c>
      <c r="H138" t="s">
        <f>$A$134</f>
        <v>120</v>
      </c>
      <c r="I138" s="3">
        <f>IFERROR(J138/$J$167,0)</f>
        <v>0.30208333333333331</v>
      </c>
      <c r="J138" s="4">
        <f>$B$134</f>
        <v>1160000000</v>
      </c>
      <c r="K138" s="3">
        <f>IFERROR(L138/$L$167,0)</f>
        <v>0.24029484029484027</v>
      </c>
      <c r="L138" s="4">
        <f>$C$134</f>
        <v>978000000</v>
      </c>
      <c r="M138" s="3">
        <f>IFERROR(N138/$N$167,0)</f>
        <v>0.23148148148148148</v>
      </c>
      <c r="N138" s="4">
        <f>$D$134</f>
        <v>1000000000</v>
      </c>
      <c r="O138" s="3">
        <f>IFERROR(P138/$P$167,0)</f>
        <v>0.18086956521739131</v>
      </c>
      <c r="P138" s="4">
        <f>$E$134</f>
        <v>1040000000</v>
      </c>
      <c r="Q138" s="3">
        <f>IFERROR(R138/$R$167,0)</f>
        <v>0.2036727879799666</v>
      </c>
      <c r="R138" s="4">
        <f>$F$134</f>
        <v>1220000000</v>
      </c>
      <c r="T138" t="s">
        <f>$A$134</f>
        <v>120</v>
      </c>
      <c r="U138" s="3">
        <f>IFERROR(V138/$V138,0)</f>
        <v>1</v>
      </c>
      <c r="V138" s="4">
        <f>$B$134</f>
        <v>1160000000</v>
      </c>
      <c r="W138" s="3">
        <f>IFERROR(X138/$V138,0)</f>
        <v>0.84310344827586203</v>
      </c>
      <c r="X138" s="4">
        <f>$C$134</f>
        <v>978000000</v>
      </c>
      <c r="Y138" s="3">
        <f>IFERROR(Z138/$V138,0)</f>
        <v>0.86206896551724133</v>
      </c>
      <c r="Z138" s="4">
        <f>$D$134</f>
        <v>1000000000</v>
      </c>
      <c r="AA138" s="3">
        <f>IFERROR(AB138/$V138,0)</f>
        <v>0.89655172413793105</v>
      </c>
      <c r="AB138" s="4">
        <f>$E$134</f>
        <v>1040000000</v>
      </c>
      <c r="AC138" s="3">
        <f>IFERROR(AD138/$V138,0)</f>
        <v>1.0517241379310345</v>
      </c>
      <c r="AD138" s="4">
        <f>$F$134</f>
        <v>1220000000</v>
      </c>
    </row>
    <row r="139" spans="1:30" ht="13.23529411764706">
      <c r="A139" t="s">
        <v>125</v>
      </c>
      <c r="B139" s="4">
        <v>5950000000</v>
      </c>
      <c r="C139" s="4">
        <v>6060000000</v>
      </c>
      <c r="D139" s="4">
        <v>7510000000</v>
      </c>
      <c r="E139" s="4">
        <v>7110000000</v>
      </c>
      <c r="F139" s="4">
        <v>7910000000</v>
      </c>
      <c r="H139" t="s">
        <f>$A$135</f>
        <v>121</v>
      </c>
      <c r="I139" s="3">
        <f>IFERROR(J139/$J$167,0)</f>
        <v>0</v>
      </c>
      <c r="J139" s="4">
        <f>$B$135</f>
        <v>0</v>
      </c>
      <c r="K139" s="3">
        <f>IFERROR(L139/$L$167,0)</f>
        <v>0</v>
      </c>
      <c r="L139" s="4">
        <f>$C$135</f>
        <v>0</v>
      </c>
      <c r="M139" s="3">
        <f>IFERROR(N139/$N$167,0)</f>
        <v>0</v>
      </c>
      <c r="N139" s="4">
        <f>$D$135</f>
        <v>0</v>
      </c>
      <c r="O139" s="3">
        <f>IFERROR(P139/$P$167,0)</f>
        <v>0</v>
      </c>
      <c r="P139" s="4">
        <f>$E$135</f>
        <v>0</v>
      </c>
      <c r="Q139" s="3">
        <f>IFERROR(R139/$R$167,0)</f>
        <v>0</v>
      </c>
      <c r="R139" s="4">
        <f>$F$135</f>
        <v>0</v>
      </c>
      <c r="T139" t="s">
        <f>$A$135</f>
        <v>121</v>
      </c>
      <c r="U139" s="3">
        <f>IFERROR(V139/$V139,0)</f>
        <v>0</v>
      </c>
      <c r="V139" s="4">
        <f>$B$135</f>
        <v>0</v>
      </c>
      <c r="W139" s="3">
        <f>IFERROR(X139/$V139,0)</f>
        <v>0</v>
      </c>
      <c r="X139" s="4">
        <f>$C$135</f>
        <v>0</v>
      </c>
      <c r="Y139" s="3">
        <f>IFERROR(Z139/$V139,0)</f>
        <v>0</v>
      </c>
      <c r="Z139" s="4">
        <f>$D$135</f>
        <v>0</v>
      </c>
      <c r="AA139" s="3">
        <f>IFERROR(AB139/$V139,0)</f>
        <v>0</v>
      </c>
      <c r="AB139" s="4">
        <f>$E$135</f>
        <v>0</v>
      </c>
      <c r="AC139" s="3">
        <f>IFERROR(AD139/$V139,0)</f>
        <v>0</v>
      </c>
      <c r="AD139" s="4">
        <f>$F$135</f>
        <v>0</v>
      </c>
    </row>
    <row r="140" spans="1:30" ht="13.23529411764706">
      <c r="A140" t="s">
        <v>126</v>
      </c>
      <c r="B140" s="4">
        <v>5950000000</v>
      </c>
      <c r="C140" s="4">
        <v>6060000000</v>
      </c>
      <c r="D140" s="4">
        <v>7510000000</v>
      </c>
      <c r="E140" s="4">
        <v>7110000000</v>
      </c>
      <c r="F140" s="4">
        <v>7670000000</v>
      </c>
      <c r="H140" t="s">
        <f>$A$136</f>
        <v>122</v>
      </c>
      <c r="I140" s="3">
        <f>IFERROR(J140/$J$167,0)</f>
        <v>0.0012760416666666666</v>
      </c>
      <c r="J140" s="4">
        <f>$B$136</f>
        <v>4900000</v>
      </c>
      <c r="K140" s="3">
        <f>IFERROR(L140/$L$167,0)</f>
        <v>0.039656019656019649</v>
      </c>
      <c r="L140" s="4">
        <f>$C$136</f>
        <v>161400000</v>
      </c>
      <c r="M140" s="3">
        <f>IFERROR(N140/$N$167,0)</f>
        <v>0.045231481481481484</v>
      </c>
      <c r="N140" s="4">
        <f>$D$136</f>
        <v>195400000</v>
      </c>
      <c r="O140" s="3">
        <f>IFERROR(P140/$P$167,0)</f>
        <v>0.045982608695652169</v>
      </c>
      <c r="P140" s="4">
        <f>$E$136</f>
        <v>264399999.99999997</v>
      </c>
      <c r="Q140" s="3">
        <f>IFERROR(R140/$R$167,0)</f>
        <v>0.053706176961602674</v>
      </c>
      <c r="R140" s="4">
        <f>$F$136</f>
        <v>321700000</v>
      </c>
      <c r="T140" t="s">
        <f>$A$136</f>
        <v>122</v>
      </c>
      <c r="U140" s="3">
        <f>IFERROR(V140/$V140,0)</f>
        <v>1</v>
      </c>
      <c r="V140" s="4">
        <f>$B$136</f>
        <v>4900000</v>
      </c>
      <c r="W140" s="3">
        <f>IFERROR(X140/$V140,0)</f>
        <v>32.938775510204081</v>
      </c>
      <c r="X140" s="4">
        <f>$C$136</f>
        <v>161400000</v>
      </c>
      <c r="Y140" s="3">
        <f>IFERROR(Z140/$V140,0)</f>
        <v>39.877551020408163</v>
      </c>
      <c r="Z140" s="4">
        <f>$D$136</f>
        <v>195400000</v>
      </c>
      <c r="AA140" s="3">
        <f>IFERROR(AB140/$V140,0)</f>
        <v>53.959183673469383</v>
      </c>
      <c r="AB140" s="4">
        <f>$E$136</f>
        <v>264399999.99999997</v>
      </c>
      <c r="AC140" s="3">
        <f>IFERROR(AD140/$V140,0)</f>
        <v>65.65306122448979</v>
      </c>
      <c r="AD140" s="4">
        <f>$F$136</f>
        <v>321700000</v>
      </c>
    </row>
    <row r="141" spans="1:30" ht="13.23529411764706">
      <c r="A141" t="s">
        <v>127</v>
      </c>
      <c r="B141" s="4">
        <v>5950000000</v>
      </c>
      <c r="C141" s="4">
        <v>6060000000</v>
      </c>
      <c r="D141" s="4">
        <v>7510000000</v>
      </c>
      <c r="E141" s="4">
        <v>7110000000</v>
      </c>
      <c r="F141" s="4">
        <v>7670000000</v>
      </c>
      <c r="H141" t="s">
        <f>$A$137</f>
        <v>123</v>
      </c>
      <c r="I141" s="3">
        <f>IFERROR(J141/$J$167,0)</f>
        <v>0.30208333333333331</v>
      </c>
      <c r="J141" s="4">
        <f>$B$137</f>
        <v>1160000000</v>
      </c>
      <c r="K141" s="3">
        <f>IFERROR(L141/$L$167,0)</f>
        <v>0.2006388206388206</v>
      </c>
      <c r="L141" s="4">
        <f>$C$137</f>
        <v>816600000</v>
      </c>
      <c r="M141" s="3">
        <f>IFERROR(N141/$N$167,0)</f>
        <v>0.18699074074074074</v>
      </c>
      <c r="N141" s="4">
        <f>$D$137</f>
        <v>807800000</v>
      </c>
      <c r="O141" s="3">
        <f>IFERROR(P141/$P$167,0)</f>
        <v>0.13493913043478262</v>
      </c>
      <c r="P141" s="4">
        <f>$E$137</f>
        <v>775900000</v>
      </c>
      <c r="Q141" s="3">
        <f>IFERROR(R141/$R$167,0)</f>
        <v>0.15001669449081803</v>
      </c>
      <c r="R141" s="4">
        <f>$F$137</f>
        <v>898600000</v>
      </c>
      <c r="T141" t="s">
        <f>$A$137</f>
        <v>123</v>
      </c>
      <c r="U141" s="3">
        <f>IFERROR(V141/$V141,0)</f>
        <v>1</v>
      </c>
      <c r="V141" s="4">
        <f>$B$137</f>
        <v>1160000000</v>
      </c>
      <c r="W141" s="3">
        <f>IFERROR(X141/$V141,0)</f>
        <v>0.70396551724137935</v>
      </c>
      <c r="X141" s="4">
        <f>$C$137</f>
        <v>816600000</v>
      </c>
      <c r="Y141" s="3">
        <f>IFERROR(Z141/$V141,0)</f>
        <v>0.69637931034482758</v>
      </c>
      <c r="Z141" s="4">
        <f>$D$137</f>
        <v>807800000</v>
      </c>
      <c r="AA141" s="3">
        <f>IFERROR(AB141/$V141,0)</f>
        <v>0.66887931034482762</v>
      </c>
      <c r="AB141" s="4">
        <f>$E$137</f>
        <v>775900000</v>
      </c>
      <c r="AC141" s="3">
        <f>IFERROR(AD141/$V141,0)</f>
        <v>0.77465517241379311</v>
      </c>
      <c r="AD141" s="4">
        <f>$F$137</f>
        <v>898600000</v>
      </c>
    </row>
    <row r="142" spans="1:30" ht="13.23529411764706">
      <c r="A142" t="s">
        <v>128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H142" t="s">
        <f>$A$138</f>
        <v>124</v>
      </c>
      <c r="I142" s="3">
        <f>IFERROR(J142/$J$167,0)</f>
        <v>0.69270833333333337</v>
      </c>
      <c r="J142" s="4">
        <f>$B$138</f>
        <v>2660000000</v>
      </c>
      <c r="K142" s="3">
        <f>IFERROR(L142/$L$167,0)</f>
        <v>0.84766584766584752</v>
      </c>
      <c r="L142" s="4">
        <f>$C$138</f>
        <v>3450000000</v>
      </c>
      <c r="M142" s="3">
        <f>IFERROR(N142/$N$167,0)</f>
        <v>0.73611111111111116</v>
      </c>
      <c r="N142" s="4">
        <f>$D$138</f>
        <v>3180000000</v>
      </c>
      <c r="O142" s="3">
        <f>IFERROR(P142/$P$167,0)</f>
        <v>0.70260869565217388</v>
      </c>
      <c r="P142" s="4">
        <f>$E$138</f>
        <v>4040000000</v>
      </c>
      <c r="Q142" s="3">
        <f>IFERROR(R142/$R$167,0)</f>
        <v>0.62604340567612693</v>
      </c>
      <c r="R142" s="4">
        <f>$F$138</f>
        <v>3750000000</v>
      </c>
      <c r="T142" t="s">
        <f>$A$138</f>
        <v>124</v>
      </c>
      <c r="U142" s="3">
        <f>IFERROR(V142/$V142,0)</f>
        <v>1</v>
      </c>
      <c r="V142" s="4">
        <f>$B$138</f>
        <v>2660000000</v>
      </c>
      <c r="W142" s="3">
        <f>IFERROR(X142/$V142,0)</f>
        <v>1.2969924812030076</v>
      </c>
      <c r="X142" s="4">
        <f>$C$138</f>
        <v>3450000000</v>
      </c>
      <c r="Y142" s="3">
        <f>IFERROR(Z142/$V142,0)</f>
        <v>1.1954887218045114</v>
      </c>
      <c r="Z142" s="4">
        <f>$D$138</f>
        <v>3180000000</v>
      </c>
      <c r="AA142" s="3">
        <f>IFERROR(AB142/$V142,0)</f>
        <v>1.518796992481203</v>
      </c>
      <c r="AB142" s="4">
        <f>$E$138</f>
        <v>4040000000</v>
      </c>
      <c r="AC142" s="3">
        <f>IFERROR(AD142/$V142,0)</f>
        <v>1.4097744360902256</v>
      </c>
      <c r="AD142" s="4">
        <f>$F$138</f>
        <v>3750000000</v>
      </c>
    </row>
    <row r="143" spans="1:30" ht="13.23529411764706">
      <c r="A143" t="s">
        <v>129</v>
      </c>
      <c r="B143" s="4">
        <v>0</v>
      </c>
      <c r="C143" s="4">
        <v>0</v>
      </c>
      <c r="D143" s="4">
        <v>0</v>
      </c>
      <c r="E143" s="4">
        <v>0</v>
      </c>
      <c r="F143" s="4">
        <v>188100000</v>
      </c>
      <c r="H143" t="s">
        <f>$A$139</f>
        <v>125</v>
      </c>
      <c r="I143" s="3">
        <f>IFERROR(J143/$J$167,0)</f>
        <v>1.5494791666666667</v>
      </c>
      <c r="J143" s="4">
        <f>$B$139</f>
        <v>5950000000</v>
      </c>
      <c r="K143" s="3">
        <f>IFERROR(L143/$L$167,0)</f>
        <v>1.4889434889434887</v>
      </c>
      <c r="L143" s="4">
        <f>$C$139</f>
        <v>6060000000</v>
      </c>
      <c r="M143" s="3">
        <f>IFERROR(N143/$N$167,0)</f>
        <v>1.7384259259259258</v>
      </c>
      <c r="N143" s="4">
        <f>$D$139</f>
        <v>7510000000</v>
      </c>
      <c r="O143" s="3">
        <f>IFERROR(P143/$P$167,0)</f>
        <v>1.2365217391304348</v>
      </c>
      <c r="P143" s="4">
        <f>$E$139</f>
        <v>7110000000</v>
      </c>
      <c r="Q143" s="3">
        <f>IFERROR(R143/$R$167,0)</f>
        <v>1.320534223706177</v>
      </c>
      <c r="R143" s="4">
        <f>$F$139</f>
        <v>7910000000</v>
      </c>
      <c r="T143" t="s">
        <f>$A$139</f>
        <v>125</v>
      </c>
      <c r="U143" s="3">
        <f>IFERROR(V143/$V143,0)</f>
        <v>1</v>
      </c>
      <c r="V143" s="4">
        <f>$B$139</f>
        <v>5950000000</v>
      </c>
      <c r="W143" s="3">
        <f>IFERROR(X143/$V143,0)</f>
        <v>1.0184873949579831</v>
      </c>
      <c r="X143" s="4">
        <f>$C$139</f>
        <v>6060000000</v>
      </c>
      <c r="Y143" s="3">
        <f>IFERROR(Z143/$V143,0)</f>
        <v>1.2621848739495798</v>
      </c>
      <c r="Z143" s="4">
        <f>$D$139</f>
        <v>7510000000</v>
      </c>
      <c r="AA143" s="3">
        <f>IFERROR(AB143/$V143,0)</f>
        <v>1.1949579831932773</v>
      </c>
      <c r="AB143" s="4">
        <f>$E$139</f>
        <v>7110000000</v>
      </c>
      <c r="AC143" s="3">
        <f>IFERROR(AD143/$V143,0)</f>
        <v>1.3294117647058823</v>
      </c>
      <c r="AD143" s="4">
        <f>$F$139</f>
        <v>7910000000</v>
      </c>
    </row>
    <row r="144" spans="1:30" ht="13.23529411764706">
      <c r="A144" t="s">
        <v>130</v>
      </c>
      <c r="B144" s="4">
        <v>1030000000</v>
      </c>
      <c r="C144" s="4">
        <v>989400000</v>
      </c>
      <c r="D144" s="4">
        <v>618200000</v>
      </c>
      <c r="E144" s="4">
        <v>752300000</v>
      </c>
      <c r="F144" s="4">
        <v>799800000</v>
      </c>
      <c r="H144" t="s">
        <f>$A$140</f>
        <v>126</v>
      </c>
      <c r="I144" s="3">
        <f>IFERROR(J144/$J$167,0)</f>
        <v>1.5494791666666667</v>
      </c>
      <c r="J144" s="4">
        <f>$B$140</f>
        <v>5950000000</v>
      </c>
      <c r="K144" s="3">
        <f>IFERROR(L144/$L$167,0)</f>
        <v>1.4889434889434887</v>
      </c>
      <c r="L144" s="4">
        <f>$C$140</f>
        <v>6060000000</v>
      </c>
      <c r="M144" s="3">
        <f>IFERROR(N144/$N$167,0)</f>
        <v>1.7384259259259258</v>
      </c>
      <c r="N144" s="4">
        <f>$D$140</f>
        <v>7510000000</v>
      </c>
      <c r="O144" s="3">
        <f>IFERROR(P144/$P$167,0)</f>
        <v>1.2365217391304348</v>
      </c>
      <c r="P144" s="4">
        <f>$E$140</f>
        <v>7110000000</v>
      </c>
      <c r="Q144" s="3">
        <f>IFERROR(R144/$R$167,0)</f>
        <v>1.2804674457429048</v>
      </c>
      <c r="R144" s="4">
        <f>$F$140</f>
        <v>7670000000</v>
      </c>
      <c r="T144" t="s">
        <f>$A$140</f>
        <v>126</v>
      </c>
      <c r="U144" s="3">
        <f>IFERROR(V144/$V144,0)</f>
        <v>1</v>
      </c>
      <c r="V144" s="4">
        <f>$B$140</f>
        <v>5950000000</v>
      </c>
      <c r="W144" s="3">
        <f>IFERROR(X144/$V144,0)</f>
        <v>1.0184873949579831</v>
      </c>
      <c r="X144" s="4">
        <f>$C$140</f>
        <v>6060000000</v>
      </c>
      <c r="Y144" s="3">
        <f>IFERROR(Z144/$V144,0)</f>
        <v>1.2621848739495798</v>
      </c>
      <c r="Z144" s="4">
        <f>$D$140</f>
        <v>7510000000</v>
      </c>
      <c r="AA144" s="3">
        <f>IFERROR(AB144/$V144,0)</f>
        <v>1.1949579831932773</v>
      </c>
      <c r="AB144" s="4">
        <f>$E$140</f>
        <v>7110000000</v>
      </c>
      <c r="AC144" s="3">
        <f>IFERROR(AD144/$V144,0)</f>
        <v>1.2890756302521009</v>
      </c>
      <c r="AD144" s="4">
        <f>$F$140</f>
        <v>7670000000</v>
      </c>
    </row>
    <row r="145" spans="1:30" ht="13.23529411764706">
      <c r="A145" t="s">
        <v>131</v>
      </c>
      <c r="B145" s="4">
        <v>2370000000</v>
      </c>
      <c r="C145" s="4">
        <v>2530000000</v>
      </c>
      <c r="D145" s="4">
        <v>1290000000</v>
      </c>
      <c r="E145" s="4">
        <v>1330000000</v>
      </c>
      <c r="F145" s="4">
        <v>1490000000</v>
      </c>
      <c r="H145" t="s">
        <f>$A$141</f>
        <v>127</v>
      </c>
      <c r="I145" s="3">
        <f>IFERROR(J145/$J$167,0)</f>
        <v>1.5494791666666667</v>
      </c>
      <c r="J145" s="4">
        <f>$B$141</f>
        <v>5950000000</v>
      </c>
      <c r="K145" s="3">
        <f>IFERROR(L145/$L$167,0)</f>
        <v>1.4889434889434887</v>
      </c>
      <c r="L145" s="4">
        <f>$C$141</f>
        <v>6060000000</v>
      </c>
      <c r="M145" s="3">
        <f>IFERROR(N145/$N$167,0)</f>
        <v>1.7384259259259258</v>
      </c>
      <c r="N145" s="4">
        <f>$D$141</f>
        <v>7510000000</v>
      </c>
      <c r="O145" s="3">
        <f>IFERROR(P145/$P$167,0)</f>
        <v>1.2365217391304348</v>
      </c>
      <c r="P145" s="4">
        <f>$E$141</f>
        <v>7110000000</v>
      </c>
      <c r="Q145" s="3">
        <f>IFERROR(R145/$R$167,0)</f>
        <v>1.2804674457429048</v>
      </c>
      <c r="R145" s="4">
        <f>$F$141</f>
        <v>7670000000</v>
      </c>
      <c r="T145" t="s">
        <f>$A$141</f>
        <v>127</v>
      </c>
      <c r="U145" s="3">
        <f>IFERROR(V145/$V145,0)</f>
        <v>1</v>
      </c>
      <c r="V145" s="4">
        <f>$B$141</f>
        <v>5950000000</v>
      </c>
      <c r="W145" s="3">
        <f>IFERROR(X145/$V145,0)</f>
        <v>1.0184873949579831</v>
      </c>
      <c r="X145" s="4">
        <f>$C$141</f>
        <v>6060000000</v>
      </c>
      <c r="Y145" s="3">
        <f>IFERROR(Z145/$V145,0)</f>
        <v>1.2621848739495798</v>
      </c>
      <c r="Z145" s="4">
        <f>$D$141</f>
        <v>7510000000</v>
      </c>
      <c r="AA145" s="3">
        <f>IFERROR(AB145/$V145,0)</f>
        <v>1.1949579831932773</v>
      </c>
      <c r="AB145" s="4">
        <f>$E$141</f>
        <v>7110000000</v>
      </c>
      <c r="AC145" s="3">
        <f>IFERROR(AD145/$V145,0)</f>
        <v>1.2890756302521009</v>
      </c>
      <c r="AD145" s="4">
        <f>$F$141</f>
        <v>7670000000</v>
      </c>
    </row>
    <row r="146" spans="1:30" ht="13.23529411764706">
      <c r="A146" t="s">
        <v>132</v>
      </c>
      <c r="B146" s="4">
        <v>2370000000</v>
      </c>
      <c r="C146" s="4">
        <v>2530000000</v>
      </c>
      <c r="D146" s="4">
        <v>2570000000</v>
      </c>
      <c r="E146" s="4">
        <v>2830000000</v>
      </c>
      <c r="F146" s="4">
        <v>2900000000</v>
      </c>
      <c r="H146" t="s">
        <f>$A$142</f>
        <v>128</v>
      </c>
      <c r="I146" s="3">
        <f>IFERROR(J146/$J$167,0)</f>
        <v>0</v>
      </c>
      <c r="J146" s="4">
        <f>$B$142</f>
        <v>0</v>
      </c>
      <c r="K146" s="3">
        <f>IFERROR(L146/$L$167,0)</f>
        <v>0</v>
      </c>
      <c r="L146" s="4">
        <f>$C$142</f>
        <v>0</v>
      </c>
      <c r="M146" s="3">
        <f>IFERROR(N146/$N$167,0)</f>
        <v>0</v>
      </c>
      <c r="N146" s="4">
        <f>$D$142</f>
        <v>0</v>
      </c>
      <c r="O146" s="3">
        <f>IFERROR(P146/$P$167,0)</f>
        <v>0</v>
      </c>
      <c r="P146" s="4">
        <f>$E$142</f>
        <v>0</v>
      </c>
      <c r="Q146" s="3">
        <f>IFERROR(R146/$R$167,0)</f>
        <v>0</v>
      </c>
      <c r="R146" s="4">
        <f>$F$142</f>
        <v>0</v>
      </c>
      <c r="T146" t="s">
        <f>$A$142</f>
        <v>128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0</v>
      </c>
      <c r="AC146" s="3">
        <f>IFERROR(AD146/$V146,0)</f>
        <v>0</v>
      </c>
      <c r="AD146" s="4">
        <f>$F$142</f>
        <v>0</v>
      </c>
    </row>
    <row r="147" spans="1:30" ht="13.23529411764706">
      <c r="A147" t="s">
        <v>133</v>
      </c>
      <c r="B147" s="4">
        <v>0</v>
      </c>
      <c r="C147" s="4">
        <v>0</v>
      </c>
      <c r="D147" s="4">
        <v>1280000000</v>
      </c>
      <c r="E147" s="4">
        <v>1500000000</v>
      </c>
      <c r="F147" s="4">
        <v>1410000000</v>
      </c>
      <c r="H147" t="s">
        <f>$A$143</f>
        <v>129</v>
      </c>
      <c r="I147" s="3">
        <f>IFERROR(J147/$J$167,0)</f>
        <v>0</v>
      </c>
      <c r="J147" s="4">
        <f>$B$143</f>
        <v>0</v>
      </c>
      <c r="K147" s="3">
        <f>IFERROR(L147/$L$167,0)</f>
        <v>0</v>
      </c>
      <c r="L147" s="4">
        <f>$C$143</f>
        <v>0</v>
      </c>
      <c r="M147" s="3">
        <f>IFERROR(N147/$N$167,0)</f>
        <v>0</v>
      </c>
      <c r="N147" s="4">
        <f>$D$143</f>
        <v>0</v>
      </c>
      <c r="O147" s="3">
        <f>IFERROR(P147/$P$167,0)</f>
        <v>0</v>
      </c>
      <c r="P147" s="4">
        <f>$E$143</f>
        <v>0</v>
      </c>
      <c r="Q147" s="3">
        <f>IFERROR(R147/$R$167,0)</f>
        <v>0.031402337228714522</v>
      </c>
      <c r="R147" s="4">
        <f>$F$143</f>
        <v>188100000</v>
      </c>
      <c r="T147" t="s">
        <f>$A$143</f>
        <v>129</v>
      </c>
      <c r="U147" s="3">
        <f>IFERROR(V147/$V147,0)</f>
        <v>0</v>
      </c>
      <c r="V147" s="4">
        <f>$B$143</f>
        <v>0</v>
      </c>
      <c r="W147" s="3">
        <f>IFERROR(X147/$V147,0)</f>
        <v>0</v>
      </c>
      <c r="X147" s="4">
        <f>$C$143</f>
        <v>0</v>
      </c>
      <c r="Y147" s="3">
        <f>IFERROR(Z147/$V147,0)</f>
        <v>0</v>
      </c>
      <c r="Z147" s="4">
        <f>$D$143</f>
        <v>0</v>
      </c>
      <c r="AA147" s="3">
        <f>IFERROR(AB147/$V147,0)</f>
        <v>0</v>
      </c>
      <c r="AB147" s="4">
        <f>$E$143</f>
        <v>0</v>
      </c>
      <c r="AC147" s="3">
        <f>IFERROR(AD147/$V147,0)</f>
        <v>0</v>
      </c>
      <c r="AD147" s="4">
        <f>$F$143</f>
        <v>188100000</v>
      </c>
    </row>
    <row r="148" spans="1:30" ht="13.23529411764706">
      <c r="A148" t="s">
        <v>134</v>
      </c>
      <c r="B148" s="4">
        <v>1650000000</v>
      </c>
      <c r="C148" s="4">
        <v>1590000000</v>
      </c>
      <c r="D148" s="4">
        <v>3040000000</v>
      </c>
      <c r="E148" s="4">
        <v>2830000000</v>
      </c>
      <c r="F148" s="4">
        <v>2730000000</v>
      </c>
      <c r="H148" t="s">
        <f>$A$144</f>
        <v>130</v>
      </c>
      <c r="I148" s="3">
        <f>IFERROR(J148/$J$167,0)</f>
        <v>0.26822916666666669</v>
      </c>
      <c r="J148" s="4">
        <f>$B$144</f>
        <v>1030000000</v>
      </c>
      <c r="K148" s="3">
        <f>IFERROR(L148/$L$167,0)</f>
        <v>0.24309582309582306</v>
      </c>
      <c r="L148" s="4">
        <f>$C$144</f>
        <v>989400000</v>
      </c>
      <c r="M148" s="3">
        <f>IFERROR(N148/$N$167,0)</f>
        <v>0.14310185185185184</v>
      </c>
      <c r="N148" s="4">
        <f>$D$144</f>
        <v>618200000</v>
      </c>
      <c r="O148" s="3">
        <f>IFERROR(P148/$P$167,0)</f>
        <v>0.13083478260869566</v>
      </c>
      <c r="P148" s="4">
        <f>$E$144</f>
        <v>752300000</v>
      </c>
      <c r="Q148" s="3">
        <f>IFERROR(R148/$R$167,0)</f>
        <v>0.13352253756260435</v>
      </c>
      <c r="R148" s="4">
        <f>$F$144</f>
        <v>799800000</v>
      </c>
      <c r="T148" t="s">
        <f>$A$144</f>
        <v>130</v>
      </c>
      <c r="U148" s="3">
        <f>IFERROR(V148/$V148,0)</f>
        <v>1</v>
      </c>
      <c r="V148" s="4">
        <f>$B$144</f>
        <v>1030000000</v>
      </c>
      <c r="W148" s="3">
        <f>IFERROR(X148/$V148,0)</f>
        <v>0.96058252427184465</v>
      </c>
      <c r="X148" s="4">
        <f>$C$144</f>
        <v>989400000</v>
      </c>
      <c r="Y148" s="3">
        <f>IFERROR(Z148/$V148,0)</f>
        <v>0.60019417475728154</v>
      </c>
      <c r="Z148" s="4">
        <f>$D$144</f>
        <v>618200000</v>
      </c>
      <c r="AA148" s="3">
        <f>IFERROR(AB148/$V148,0)</f>
        <v>0.73038834951456311</v>
      </c>
      <c r="AB148" s="4">
        <f>$E$144</f>
        <v>752300000</v>
      </c>
      <c r="AC148" s="3">
        <f>IFERROR(AD148/$V148,0)</f>
        <v>0.77650485436893202</v>
      </c>
      <c r="AD148" s="4">
        <f>$F$144</f>
        <v>799800000</v>
      </c>
    </row>
    <row r="149" spans="1:30" ht="13.23529411764706">
      <c r="A149" t="s">
        <v>135</v>
      </c>
      <c r="B149" s="4">
        <v>1560000000</v>
      </c>
      <c r="C149" s="4">
        <v>1590000000</v>
      </c>
      <c r="D149" s="4">
        <v>3040000000</v>
      </c>
      <c r="E149" s="4">
        <v>2830000000</v>
      </c>
      <c r="F149" s="4">
        <v>2730000000</v>
      </c>
      <c r="H149" t="s">
        <f>$A$145</f>
        <v>131</v>
      </c>
      <c r="I149" s="3">
        <f>IFERROR(J149/$J$167,0)</f>
        <v>0.6171875</v>
      </c>
      <c r="J149" s="4">
        <f>$B$145</f>
        <v>2370000000</v>
      </c>
      <c r="K149" s="3">
        <f>IFERROR(L149/$L$167,0)</f>
        <v>0.6216216216216216</v>
      </c>
      <c r="L149" s="4">
        <f>$C$145</f>
        <v>2530000000</v>
      </c>
      <c r="M149" s="3">
        <f>IFERROR(N149/$N$167,0)</f>
        <v>0.2986111111111111</v>
      </c>
      <c r="N149" s="4">
        <f>$D$145</f>
        <v>1290000000</v>
      </c>
      <c r="O149" s="3">
        <f>IFERROR(P149/$P$167,0)</f>
        <v>0.23130434782608697</v>
      </c>
      <c r="P149" s="4">
        <f>$E$145</f>
        <v>1330000000</v>
      </c>
      <c r="Q149" s="3">
        <f>IFERROR(R149/$R$167,0)</f>
        <v>0.24874791318864775</v>
      </c>
      <c r="R149" s="4">
        <f>$F$145</f>
        <v>1490000000</v>
      </c>
      <c r="T149" t="s">
        <f>$A$145</f>
        <v>131</v>
      </c>
      <c r="U149" s="3">
        <f>IFERROR(V149/$V149,0)</f>
        <v>1</v>
      </c>
      <c r="V149" s="4">
        <f>$B$145</f>
        <v>2370000000</v>
      </c>
      <c r="W149" s="3">
        <f>IFERROR(X149/$V149,0)</f>
        <v>1.0675105485232068</v>
      </c>
      <c r="X149" s="4">
        <f>$C$145</f>
        <v>2530000000</v>
      </c>
      <c r="Y149" s="3">
        <f>IFERROR(Z149/$V149,0)</f>
        <v>0.54430379746835444</v>
      </c>
      <c r="Z149" s="4">
        <f>$D$145</f>
        <v>1290000000</v>
      </c>
      <c r="AA149" s="3">
        <f>IFERROR(AB149/$V149,0)</f>
        <v>0.56118143459915615</v>
      </c>
      <c r="AB149" s="4">
        <f>$E$145</f>
        <v>1330000000</v>
      </c>
      <c r="AC149" s="3">
        <f>IFERROR(AD149/$V149,0)</f>
        <v>0.62869198312236285</v>
      </c>
      <c r="AD149" s="4">
        <f>$F$145</f>
        <v>1490000000</v>
      </c>
    </row>
    <row r="150" spans="1:30" ht="13.23529411764706">
      <c r="A150" t="s">
        <v>136</v>
      </c>
      <c r="B150" s="4">
        <v>90700000</v>
      </c>
      <c r="C150" s="4">
        <v>0</v>
      </c>
      <c r="D150" s="4">
        <v>0</v>
      </c>
      <c r="E150" s="4">
        <v>0</v>
      </c>
      <c r="F150" s="4">
        <v>0</v>
      </c>
      <c r="H150" t="s">
        <f>$A$146</f>
        <v>132</v>
      </c>
      <c r="I150" s="3">
        <f>IFERROR(J150/$J$167,0)</f>
        <v>0.6171875</v>
      </c>
      <c r="J150" s="4">
        <f>$B$146</f>
        <v>2370000000</v>
      </c>
      <c r="K150" s="3">
        <f>IFERROR(L150/$L$167,0)</f>
        <v>0.6216216216216216</v>
      </c>
      <c r="L150" s="4">
        <f>$C$146</f>
        <v>2530000000</v>
      </c>
      <c r="M150" s="3">
        <f>IFERROR(N150/$N$167,0)</f>
        <v>0.59490740740740744</v>
      </c>
      <c r="N150" s="4">
        <f>$D$146</f>
        <v>2570000000</v>
      </c>
      <c r="O150" s="3">
        <f>IFERROR(P150/$P$167,0)</f>
        <v>0.49217391304347824</v>
      </c>
      <c r="P150" s="4">
        <f>$E$146</f>
        <v>2830000000</v>
      </c>
      <c r="Q150" s="3">
        <f>IFERROR(R150/$R$167,0)</f>
        <v>0.48414023372287146</v>
      </c>
      <c r="R150" s="4">
        <f>$F$146</f>
        <v>2900000000</v>
      </c>
      <c r="T150" t="s">
        <f>$A$146</f>
        <v>132</v>
      </c>
      <c r="U150" s="3">
        <f>IFERROR(V150/$V150,0)</f>
        <v>1</v>
      </c>
      <c r="V150" s="4">
        <f>$B$146</f>
        <v>2370000000</v>
      </c>
      <c r="W150" s="3">
        <f>IFERROR(X150/$V150,0)</f>
        <v>1.0675105485232068</v>
      </c>
      <c r="X150" s="4">
        <f>$C$146</f>
        <v>2530000000</v>
      </c>
      <c r="Y150" s="3">
        <f>IFERROR(Z150/$V150,0)</f>
        <v>1.0843881856540085</v>
      </c>
      <c r="Z150" s="4">
        <f>$D$146</f>
        <v>2570000000</v>
      </c>
      <c r="AA150" s="3">
        <f>IFERROR(AB150/$V150,0)</f>
        <v>1.1940928270042195</v>
      </c>
      <c r="AB150" s="4">
        <f>$E$146</f>
        <v>2830000000</v>
      </c>
      <c r="AC150" s="3">
        <f>IFERROR(AD150/$V150,0)</f>
        <v>1.2236286919831223</v>
      </c>
      <c r="AD150" s="4">
        <f>$F$146</f>
        <v>2900000000</v>
      </c>
    </row>
    <row r="151" spans="1:30" ht="13.23529411764706">
      <c r="A151" t="s">
        <v>137</v>
      </c>
      <c r="B151" s="4">
        <v>13650000000</v>
      </c>
      <c r="C151" s="4">
        <v>14620000000</v>
      </c>
      <c r="D151" s="4">
        <v>16920000000.000002</v>
      </c>
      <c r="E151" s="4">
        <v>17560000000</v>
      </c>
      <c r="F151" s="4">
        <v>18090000000</v>
      </c>
      <c r="H151" t="s">
        <f>$A$147</f>
        <v>133</v>
      </c>
      <c r="I151" s="3">
        <f>IFERROR(J151/$J$167,0)</f>
        <v>0</v>
      </c>
      <c r="J151" s="4">
        <f>$B$147</f>
        <v>0</v>
      </c>
      <c r="K151" s="3">
        <f>IFERROR(L151/$L$167,0)</f>
        <v>0</v>
      </c>
      <c r="L151" s="4">
        <f>$C$147</f>
        <v>0</v>
      </c>
      <c r="M151" s="3">
        <f>IFERROR(N151/$N$167,0)</f>
        <v>0.29629629629629628</v>
      </c>
      <c r="N151" s="4">
        <f>$D$147</f>
        <v>1280000000</v>
      </c>
      <c r="O151" s="3">
        <f>IFERROR(P151/$P$167,0)</f>
        <v>0.2608695652173913</v>
      </c>
      <c r="P151" s="4">
        <f>$E$147</f>
        <v>1500000000</v>
      </c>
      <c r="Q151" s="3">
        <f>IFERROR(R151/$R$167,0)</f>
        <v>0.23539232053422371</v>
      </c>
      <c r="R151" s="4">
        <f>$F$147</f>
        <v>1410000000</v>
      </c>
      <c r="T151" t="s">
        <f>$A$147</f>
        <v>133</v>
      </c>
      <c r="U151" s="3">
        <f>IFERROR(V151/$V151,0)</f>
        <v>0</v>
      </c>
      <c r="V151" s="4">
        <f>$B$147</f>
        <v>0</v>
      </c>
      <c r="W151" s="3">
        <f>IFERROR(X151/$V151,0)</f>
        <v>0</v>
      </c>
      <c r="X151" s="4">
        <f>$C$147</f>
        <v>0</v>
      </c>
      <c r="Y151" s="3">
        <f>IFERROR(Z151/$V151,0)</f>
        <v>0</v>
      </c>
      <c r="Z151" s="4">
        <f>$D$147</f>
        <v>1280000000</v>
      </c>
      <c r="AA151" s="3">
        <f>IFERROR(AB151/$V151,0)</f>
        <v>0</v>
      </c>
      <c r="AB151" s="4">
        <f>$E$147</f>
        <v>1500000000</v>
      </c>
      <c r="AC151" s="3">
        <f>IFERROR(AD151/$V151,0)</f>
        <v>0</v>
      </c>
      <c r="AD151" s="4">
        <f>$F$147</f>
        <v>1410000000</v>
      </c>
    </row>
    <row r="152" spans="1:30" ht="13.23529411764706">
      <c r="A152" t="s">
        <v>138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134</v>
      </c>
      <c r="I152" s="3">
        <f>IFERROR(J152/$J$167,0)</f>
        <v>0.4296875</v>
      </c>
      <c r="J152" s="4">
        <f>$B$148</f>
        <v>1650000000</v>
      </c>
      <c r="K152" s="3">
        <f>IFERROR(L152/$L$167,0)</f>
        <v>0.39066339066339062</v>
      </c>
      <c r="L152" s="4">
        <f>$C$148</f>
        <v>1590000000</v>
      </c>
      <c r="M152" s="3">
        <f>IFERROR(N152/$N$167,0)</f>
        <v>0.70370370370370372</v>
      </c>
      <c r="N152" s="4">
        <f>$D$148</f>
        <v>3040000000</v>
      </c>
      <c r="O152" s="3">
        <f>IFERROR(P152/$P$167,0)</f>
        <v>0.49217391304347824</v>
      </c>
      <c r="P152" s="4">
        <f>$E$148</f>
        <v>2830000000</v>
      </c>
      <c r="Q152" s="3">
        <f>IFERROR(R152/$R$167,0)</f>
        <v>0.45575959933222038</v>
      </c>
      <c r="R152" s="4">
        <f>$F$148</f>
        <v>2730000000</v>
      </c>
      <c r="T152" t="s">
        <f>$A$148</f>
        <v>134</v>
      </c>
      <c r="U152" s="3">
        <f>IFERROR(V152/$V152,0)</f>
        <v>1</v>
      </c>
      <c r="V152" s="4">
        <f>$B$148</f>
        <v>1650000000</v>
      </c>
      <c r="W152" s="3">
        <f>IFERROR(X152/$V152,0)</f>
        <v>0.96363636363636362</v>
      </c>
      <c r="X152" s="4">
        <f>$C$148</f>
        <v>1590000000</v>
      </c>
      <c r="Y152" s="3">
        <f>IFERROR(Z152/$V152,0)</f>
        <v>1.8424242424242425</v>
      </c>
      <c r="Z152" s="4">
        <f>$D$148</f>
        <v>3040000000</v>
      </c>
      <c r="AA152" s="3">
        <f>IFERROR(AB152/$V152,0)</f>
        <v>1.7151515151515151</v>
      </c>
      <c r="AB152" s="4">
        <f>$E$148</f>
        <v>2830000000</v>
      </c>
      <c r="AC152" s="3">
        <f>IFERROR(AD152/$V152,0)</f>
        <v>1.6545454545454545</v>
      </c>
      <c r="AD152" s="4">
        <f>$F$148</f>
        <v>2730000000</v>
      </c>
    </row>
    <row r="153" spans="1:30" ht="13.23529411764706">
      <c r="A153" t="s">
        <v>139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135</v>
      </c>
      <c r="I153" s="3">
        <f>IFERROR(J153/$J$167,0)</f>
        <v>0.40625</v>
      </c>
      <c r="J153" s="4">
        <f>$B$149</f>
        <v>1560000000</v>
      </c>
      <c r="K153" s="3">
        <f>IFERROR(L153/$L$167,0)</f>
        <v>0.39066339066339062</v>
      </c>
      <c r="L153" s="4">
        <f>$C$149</f>
        <v>1590000000</v>
      </c>
      <c r="M153" s="3">
        <f>IFERROR(N153/$N$167,0)</f>
        <v>0.70370370370370372</v>
      </c>
      <c r="N153" s="4">
        <f>$D$149</f>
        <v>3040000000</v>
      </c>
      <c r="O153" s="3">
        <f>IFERROR(P153/$P$167,0)</f>
        <v>0.49217391304347824</v>
      </c>
      <c r="P153" s="4">
        <f>$E$149</f>
        <v>2830000000</v>
      </c>
      <c r="Q153" s="3">
        <f>IFERROR(R153/$R$167,0)</f>
        <v>0.45575959933222038</v>
      </c>
      <c r="R153" s="4">
        <f>$F$149</f>
        <v>2730000000</v>
      </c>
      <c r="T153" t="s">
        <f>$A$149</f>
        <v>135</v>
      </c>
      <c r="U153" s="3">
        <f>IFERROR(V153/$V153,0)</f>
        <v>1</v>
      </c>
      <c r="V153" s="4">
        <f>$B$149</f>
        <v>1560000000</v>
      </c>
      <c r="W153" s="3">
        <f>IFERROR(X153/$V153,0)</f>
        <v>1.0192307692307692</v>
      </c>
      <c r="X153" s="4">
        <f>$C$149</f>
        <v>1590000000</v>
      </c>
      <c r="Y153" s="3">
        <f>IFERROR(Z153/$V153,0)</f>
        <v>1.9487179487179487</v>
      </c>
      <c r="Z153" s="4">
        <f>$D$149</f>
        <v>3040000000</v>
      </c>
      <c r="AA153" s="3">
        <f>IFERROR(AB153/$V153,0)</f>
        <v>1.8141025641025641</v>
      </c>
      <c r="AB153" s="4">
        <f>$E$149</f>
        <v>2830000000</v>
      </c>
      <c r="AC153" s="3">
        <f>IFERROR(AD153/$V153,0)</f>
        <v>1.75</v>
      </c>
      <c r="AD153" s="4">
        <f>$F$149</f>
        <v>2730000000</v>
      </c>
    </row>
    <row r="154" spans="1:30" ht="13.23529411764706">
      <c r="A154" t="s">
        <v>140</v>
      </c>
      <c r="B154" s="4">
        <v>0</v>
      </c>
      <c r="C154" s="4">
        <v>0</v>
      </c>
      <c r="D154" s="4">
        <v>0</v>
      </c>
      <c r="E154" s="4">
        <v>880000000</v>
      </c>
      <c r="F154" s="4">
        <v>880000000</v>
      </c>
      <c r="H154" t="s">
        <f>$A$150</f>
        <v>136</v>
      </c>
      <c r="I154" s="3">
        <f>IFERROR(J154/$J$167,0)</f>
        <v>0.023619791666666667</v>
      </c>
      <c r="J154" s="4">
        <f>$B$150</f>
        <v>90700000</v>
      </c>
      <c r="K154" s="3">
        <f>IFERROR(L154/$L$167,0)</f>
        <v>0</v>
      </c>
      <c r="L154" s="4">
        <f>$C$150</f>
        <v>0</v>
      </c>
      <c r="M154" s="3">
        <f>IFERROR(N154/$N$167,0)</f>
        <v>0</v>
      </c>
      <c r="N154" s="4">
        <f>$D$150</f>
        <v>0</v>
      </c>
      <c r="O154" s="3">
        <f>IFERROR(P154/$P$167,0)</f>
        <v>0</v>
      </c>
      <c r="P154" s="4">
        <f>$E$150</f>
        <v>0</v>
      </c>
      <c r="Q154" s="3">
        <f>IFERROR(R154/$R$167,0)</f>
        <v>0</v>
      </c>
      <c r="R154" s="4">
        <f>$F$150</f>
        <v>0</v>
      </c>
      <c r="T154" t="s">
        <f>$A$150</f>
        <v>136</v>
      </c>
      <c r="U154" s="3">
        <f>IFERROR(V154/$V154,0)</f>
        <v>1</v>
      </c>
      <c r="V154" s="4">
        <f>$B$150</f>
        <v>90700000</v>
      </c>
      <c r="W154" s="3">
        <f>IFERROR(X154/$V154,0)</f>
        <v>0</v>
      </c>
      <c r="X154" s="4">
        <f>$C$150</f>
        <v>0</v>
      </c>
      <c r="Y154" s="3">
        <f>IFERROR(Z154/$V154,0)</f>
        <v>0</v>
      </c>
      <c r="Z154" s="4">
        <f>$D$150</f>
        <v>0</v>
      </c>
      <c r="AA154" s="3">
        <f>IFERROR(AB154/$V154,0)</f>
        <v>0</v>
      </c>
      <c r="AB154" s="4">
        <f>$E$150</f>
        <v>0</v>
      </c>
      <c r="AC154" s="3">
        <f>IFERROR(AD154/$V154,0)</f>
        <v>0</v>
      </c>
      <c r="AD154" s="4">
        <f>$F$150</f>
        <v>0</v>
      </c>
    </row>
    <row r="155" spans="1:30" ht="13.23529411764706">
      <c r="A155" t="s">
        <v>141</v>
      </c>
      <c r="B155" s="4">
        <v>0</v>
      </c>
      <c r="C155" s="4">
        <v>0</v>
      </c>
      <c r="D155" s="4">
        <v>0</v>
      </c>
      <c r="E155" s="4">
        <v>880000000</v>
      </c>
      <c r="F155" s="4">
        <v>880000000</v>
      </c>
      <c r="H155" t="s">
        <f>$A$151</f>
        <v>137</v>
      </c>
      <c r="I155" s="3">
        <f>IFERROR(J155/$J$167,0)</f>
        <v>3.5546875</v>
      </c>
      <c r="J155" s="4">
        <f>$B$151</f>
        <v>13650000000</v>
      </c>
      <c r="K155" s="3">
        <f>IFERROR(L155/$L$167,0)</f>
        <v>3.5921375921375915</v>
      </c>
      <c r="L155" s="4">
        <f>$C$151</f>
        <v>14620000000</v>
      </c>
      <c r="M155" s="3">
        <f>IFERROR(N155/$N$167,0)</f>
        <v>3.916666666666667</v>
      </c>
      <c r="N155" s="4">
        <f>$D$151</f>
        <v>16920000000.000002</v>
      </c>
      <c r="O155" s="3">
        <f>IFERROR(P155/$P$167,0)</f>
        <v>3.0539130434782611</v>
      </c>
      <c r="P155" s="4">
        <f>$E$151</f>
        <v>17560000000</v>
      </c>
      <c r="Q155" s="3">
        <f>IFERROR(R155/$R$167,0)</f>
        <v>3.020033388981636</v>
      </c>
      <c r="R155" s="4">
        <f>$F$151</f>
        <v>18090000000</v>
      </c>
      <c r="T155" t="s">
        <f>$A$151</f>
        <v>137</v>
      </c>
      <c r="U155" s="3">
        <f>IFERROR(V155/$V155,0)</f>
        <v>1</v>
      </c>
      <c r="V155" s="4">
        <f>$B$151</f>
        <v>13650000000</v>
      </c>
      <c r="W155" s="3">
        <f>IFERROR(X155/$V155,0)</f>
        <v>1.071062271062271</v>
      </c>
      <c r="X155" s="4">
        <f>$C$151</f>
        <v>14620000000</v>
      </c>
      <c r="Y155" s="3">
        <f>IFERROR(Z155/$V155,0)</f>
        <v>1.2395604395604396</v>
      </c>
      <c r="Z155" s="4">
        <f>$D$151</f>
        <v>16920000000.000002</v>
      </c>
      <c r="AA155" s="3">
        <f>IFERROR(AB155/$V155,0)</f>
        <v>1.2864468864468865</v>
      </c>
      <c r="AB155" s="4">
        <f>$E$151</f>
        <v>17560000000</v>
      </c>
      <c r="AC155" s="3">
        <f>IFERROR(AD155/$V155,0)</f>
        <v>1.3252747252747252</v>
      </c>
      <c r="AD155" s="4">
        <f>$F$151</f>
        <v>18090000000</v>
      </c>
    </row>
    <row r="156" spans="1:30" ht="13.23529411764706">
      <c r="A156" t="s">
        <v>142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H156" t="s">
        <f>$A$153</f>
        <v>139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139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30" ht="13.23529411764706">
      <c r="A157" t="s">
        <v>143</v>
      </c>
      <c r="B157" s="4">
        <v>3840000000</v>
      </c>
      <c r="C157" s="4">
        <v>4070000000.0000005</v>
      </c>
      <c r="D157" s="4">
        <v>4320000000</v>
      </c>
      <c r="E157" s="4">
        <v>4870000000</v>
      </c>
      <c r="F157" s="4">
        <v>5110000000</v>
      </c>
      <c r="H157" t="s">
        <f>$A$154</f>
        <v>140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0.15304347826086956</v>
      </c>
      <c r="P157" s="4">
        <f>$E$154</f>
        <v>880000000</v>
      </c>
      <c r="Q157" s="3">
        <f>IFERROR(R157/$R$167,0)</f>
        <v>0.14691151919866444</v>
      </c>
      <c r="R157" s="4">
        <f>$F$154</f>
        <v>880000000</v>
      </c>
      <c r="T157" t="s">
        <f>$A$154</f>
        <v>140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880000000</v>
      </c>
      <c r="AC157" s="3">
        <f>IFERROR(AD157/$V157,0)</f>
        <v>0</v>
      </c>
      <c r="AD157" s="4">
        <f>$F$154</f>
        <v>880000000</v>
      </c>
    </row>
    <row r="158" spans="1:30" ht="13.23529411764706">
      <c r="A158" t="s">
        <v>144</v>
      </c>
      <c r="B158" s="4">
        <v>3200000</v>
      </c>
      <c r="C158" s="4">
        <v>3300000</v>
      </c>
      <c r="D158" s="4">
        <v>3400000</v>
      </c>
      <c r="E158" s="4">
        <v>3800000</v>
      </c>
      <c r="F158" s="4">
        <v>3800000</v>
      </c>
      <c r="H158" t="s">
        <f>$A$155</f>
        <v>141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0.15304347826086956</v>
      </c>
      <c r="P158" s="4">
        <f>$E$155</f>
        <v>880000000</v>
      </c>
      <c r="Q158" s="3">
        <f>IFERROR(R158/$R$167,0)</f>
        <v>0.14691151919866444</v>
      </c>
      <c r="R158" s="4">
        <f>$F$155</f>
        <v>880000000</v>
      </c>
      <c r="T158" t="s">
        <f>$A$155</f>
        <v>141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880000000</v>
      </c>
      <c r="AC158" s="3">
        <f>IFERROR(AD158/$V158,0)</f>
        <v>0</v>
      </c>
      <c r="AD158" s="4">
        <f>$F$155</f>
        <v>880000000</v>
      </c>
    </row>
    <row r="159" spans="1:30" ht="13.23529411764706">
      <c r="A159" t="s">
        <v>145</v>
      </c>
      <c r="B159" s="4">
        <v>-1120000000</v>
      </c>
      <c r="C159" s="4">
        <v>-972200000</v>
      </c>
      <c r="D159" s="4">
        <v>-1070000000.0000001</v>
      </c>
      <c r="E159" s="4">
        <v>-1400000000</v>
      </c>
      <c r="F159" s="4">
        <v>-1370000000</v>
      </c>
      <c r="H159" t="s">
        <f>$A$156</f>
        <v>142</v>
      </c>
      <c r="I159" s="3">
        <f>IFERROR(J159/$J$167,0)</f>
        <v>0</v>
      </c>
      <c r="J159" s="4">
        <f>$B$156</f>
        <v>0</v>
      </c>
      <c r="K159" s="3">
        <f>IFERROR(L159/$L$167,0)</f>
        <v>0</v>
      </c>
      <c r="L159" s="4">
        <f>$C$156</f>
        <v>0</v>
      </c>
      <c r="M159" s="3">
        <f>IFERROR(N159/$N$167,0)</f>
        <v>0</v>
      </c>
      <c r="N159" s="4">
        <f>$D$156</f>
        <v>0</v>
      </c>
      <c r="O159" s="3">
        <f>IFERROR(P159/$P$167,0)</f>
        <v>0</v>
      </c>
      <c r="P159" s="4">
        <f>$E$156</f>
        <v>0</v>
      </c>
      <c r="Q159" s="3">
        <f>IFERROR(R159/$R$167,0)</f>
        <v>0</v>
      </c>
      <c r="R159" s="4">
        <f>$F$156</f>
        <v>0</v>
      </c>
      <c r="T159" t="s">
        <f>$A$156</f>
        <v>142</v>
      </c>
      <c r="U159" s="3">
        <f>IFERROR(V159/$V159,0)</f>
        <v>0</v>
      </c>
      <c r="V159" s="4">
        <f>$B$156</f>
        <v>0</v>
      </c>
      <c r="W159" s="3">
        <f>IFERROR(X159/$V159,0)</f>
        <v>0</v>
      </c>
      <c r="X159" s="4">
        <f>$C$156</f>
        <v>0</v>
      </c>
      <c r="Y159" s="3">
        <f>IFERROR(Z159/$V159,0)</f>
        <v>0</v>
      </c>
      <c r="Z159" s="4">
        <f>$D$156</f>
        <v>0</v>
      </c>
      <c r="AA159" s="3">
        <f>IFERROR(AB159/$V159,0)</f>
        <v>0</v>
      </c>
      <c r="AB159" s="4">
        <f>$E$156</f>
        <v>0</v>
      </c>
      <c r="AC159" s="3">
        <f>IFERROR(AD159/$V159,0)</f>
        <v>0</v>
      </c>
      <c r="AD159" s="4">
        <f>$F$156</f>
        <v>0</v>
      </c>
    </row>
    <row r="160" spans="1:30" ht="13.23529411764706">
      <c r="A160" t="s">
        <v>146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144</v>
      </c>
      <c r="I160" s="3">
        <f>IFERROR(J160/$J$167,0)</f>
        <v>0.00083333333333333339</v>
      </c>
      <c r="J160" s="4">
        <f>$B$158</f>
        <v>3200000</v>
      </c>
      <c r="K160" s="3">
        <f>IFERROR(L160/$L$167,0)</f>
        <v>0.00081081081081081077</v>
      </c>
      <c r="L160" s="4">
        <f>$C$158</f>
        <v>3300000</v>
      </c>
      <c r="M160" s="3">
        <f>IFERROR(N160/$N$167,0)</f>
        <v>0.00078703703703703705</v>
      </c>
      <c r="N160" s="4">
        <f>$D$158</f>
        <v>3400000</v>
      </c>
      <c r="O160" s="3">
        <f>IFERROR(P160/$P$167,0)</f>
        <v>0.00066086956521739135</v>
      </c>
      <c r="P160" s="4">
        <f>$E$158</f>
        <v>3800000</v>
      </c>
      <c r="Q160" s="3">
        <f>IFERROR(R160/$R$167,0)</f>
        <v>0.00063439065108514194</v>
      </c>
      <c r="R160" s="4">
        <f>$F$158</f>
        <v>3800000</v>
      </c>
      <c r="T160" t="s">
        <f>$A$158</f>
        <v>144</v>
      </c>
      <c r="U160" s="3">
        <f>IFERROR(V160/$V160,0)</f>
        <v>1</v>
      </c>
      <c r="V160" s="4">
        <f>$B$158</f>
        <v>3200000</v>
      </c>
      <c r="W160" s="3">
        <f>IFERROR(X160/$V160,0)</f>
        <v>1.03125</v>
      </c>
      <c r="X160" s="4">
        <f>$C$158</f>
        <v>3300000</v>
      </c>
      <c r="Y160" s="3">
        <f>IFERROR(Z160/$V160,0)</f>
        <v>1.0625</v>
      </c>
      <c r="Z160" s="4">
        <f>$D$158</f>
        <v>3400000</v>
      </c>
      <c r="AA160" s="3">
        <f>IFERROR(AB160/$V160,0)</f>
        <v>1.1875</v>
      </c>
      <c r="AB160" s="4">
        <f>$E$158</f>
        <v>3800000</v>
      </c>
      <c r="AC160" s="3">
        <f>IFERROR(AD160/$V160,0)</f>
        <v>1.1875</v>
      </c>
      <c r="AD160" s="4">
        <f>$F$158</f>
        <v>3800000</v>
      </c>
    </row>
    <row r="161" spans="1:30" ht="13.23529411764706">
      <c r="A161" t="s">
        <v>147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H161" t="s">
        <f>$A$159</f>
        <v>145</v>
      </c>
      <c r="I161" s="3">
        <f>IFERROR(J161/$J$167,0)</f>
        <v>-0.29166666666666669</v>
      </c>
      <c r="J161" s="4">
        <f>$B$159</f>
        <v>-1120000000</v>
      </c>
      <c r="K161" s="3">
        <f>IFERROR(L161/$L$167,0)</f>
        <v>-0.23886977886977884</v>
      </c>
      <c r="L161" s="4">
        <f>$C$159</f>
        <v>-972200000</v>
      </c>
      <c r="M161" s="3">
        <f>IFERROR(N161/$N$167,0)</f>
        <v>-0.2476851851851852</v>
      </c>
      <c r="N161" s="4">
        <f>$D$159</f>
        <v>-1070000000.0000001</v>
      </c>
      <c r="O161" s="3">
        <f>IFERROR(P161/$P$167,0)</f>
        <v>-0.24347826086956523</v>
      </c>
      <c r="P161" s="4">
        <f>$E$159</f>
        <v>-1400000000</v>
      </c>
      <c r="Q161" s="3">
        <f>IFERROR(R161/$R$167,0)</f>
        <v>-0.22871452420701169</v>
      </c>
      <c r="R161" s="4">
        <f>$F$159</f>
        <v>-1370000000</v>
      </c>
      <c r="T161" t="s">
        <f>$A$159</f>
        <v>145</v>
      </c>
      <c r="U161" s="3">
        <f>IFERROR(V161/$V161,0)</f>
        <v>1</v>
      </c>
      <c r="V161" s="4">
        <f>$B$159</f>
        <v>-1120000000</v>
      </c>
      <c r="W161" s="3">
        <f>IFERROR(X161/$V161,0)</f>
        <v>0.86803571428571424</v>
      </c>
      <c r="X161" s="4">
        <f>$C$159</f>
        <v>-972200000</v>
      </c>
      <c r="Y161" s="3">
        <f>IFERROR(Z161/$V161,0)</f>
        <v>0.95535714285714302</v>
      </c>
      <c r="Z161" s="4">
        <f>$D$159</f>
        <v>-1070000000.0000001</v>
      </c>
      <c r="AA161" s="3">
        <f>IFERROR(AB161/$V161,0)</f>
        <v>1.25</v>
      </c>
      <c r="AB161" s="4">
        <f>$E$159</f>
        <v>-1400000000</v>
      </c>
      <c r="AC161" s="3">
        <f>IFERROR(AD161/$V161,0)</f>
        <v>1.2232142857142858</v>
      </c>
      <c r="AD161" s="4">
        <f>$F$159</f>
        <v>-1370000000</v>
      </c>
    </row>
    <row r="162" spans="1:30" ht="13.23529411764706">
      <c r="A162" t="s">
        <v>148</v>
      </c>
      <c r="B162" s="4">
        <v>0</v>
      </c>
      <c r="C162" s="4">
        <v>0</v>
      </c>
      <c r="D162" s="4">
        <v>0</v>
      </c>
      <c r="E162" s="4">
        <v>-2400000</v>
      </c>
      <c r="F162" s="4">
        <v>3300000</v>
      </c>
      <c r="H162" t="s">
        <f>$A$162</f>
        <v>148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-0.0004173913043478261</v>
      </c>
      <c r="P162" s="4">
        <f>$E$162</f>
        <v>-2400000</v>
      </c>
      <c r="Q162" s="3">
        <f>IFERROR(R162/$R$167,0)</f>
        <v>0.00055091819699499168</v>
      </c>
      <c r="R162" s="4">
        <f>$F$162</f>
        <v>3300000</v>
      </c>
      <c r="T162" t="s">
        <f>$A$162</f>
        <v>148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-2400000</v>
      </c>
      <c r="AC162" s="3">
        <f>IFERROR(AD162/$V162,0)</f>
        <v>0</v>
      </c>
      <c r="AD162" s="4">
        <f>$F$162</f>
        <v>3300000</v>
      </c>
    </row>
    <row r="163" spans="1:30" ht="13.23529411764706">
      <c r="A163" t="s">
        <v>149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149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149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30" ht="13.23529411764706">
      <c r="A164" t="s">
        <v>150</v>
      </c>
      <c r="B164" s="4">
        <v>-79300000</v>
      </c>
      <c r="C164" s="4">
        <v>-88700000</v>
      </c>
      <c r="D164" s="4">
        <v>-95900000</v>
      </c>
      <c r="E164" s="4">
        <v>-99900000</v>
      </c>
      <c r="F164" s="4">
        <v>-99900000</v>
      </c>
      <c r="H164" t="s">
        <f>$A$165</f>
        <v>151</v>
      </c>
      <c r="I164" s="3">
        <f>IFERROR(J164/$J$167,0)</f>
        <v>0</v>
      </c>
      <c r="J164" s="4">
        <f>$B$165</f>
        <v>0</v>
      </c>
      <c r="K164" s="3">
        <f>IFERROR(L164/$L$167,0)</f>
        <v>0</v>
      </c>
      <c r="L164" s="4">
        <f>$C$165</f>
        <v>0</v>
      </c>
      <c r="M164" s="3">
        <f>IFERROR(N164/$N$167,0)</f>
        <v>0</v>
      </c>
      <c r="N164" s="4">
        <f>$D$165</f>
        <v>0</v>
      </c>
      <c r="O164" s="3">
        <f>IFERROR(P164/$P$167,0)</f>
        <v>0</v>
      </c>
      <c r="P164" s="4">
        <f>$E$165</f>
        <v>0</v>
      </c>
      <c r="Q164" s="3">
        <f>IFERROR(R164/$R$167,0)</f>
        <v>0</v>
      </c>
      <c r="R164" s="4">
        <f>$F$165</f>
        <v>0</v>
      </c>
      <c r="T164" t="s">
        <f>$A$165</f>
        <v>151</v>
      </c>
      <c r="U164" s="3">
        <f>IFERROR(V164/$V164,0)</f>
        <v>0</v>
      </c>
      <c r="V164" s="4">
        <f>$B$165</f>
        <v>0</v>
      </c>
      <c r="W164" s="3">
        <f>IFERROR(X164/$V164,0)</f>
        <v>0</v>
      </c>
      <c r="X164" s="4">
        <f>$C$165</f>
        <v>0</v>
      </c>
      <c r="Y164" s="3">
        <f>IFERROR(Z164/$V164,0)</f>
        <v>0</v>
      </c>
      <c r="Z164" s="4">
        <f>$D$165</f>
        <v>0</v>
      </c>
      <c r="AA164" s="3">
        <f>IFERROR(AB164/$V164,0)</f>
        <v>0</v>
      </c>
      <c r="AB164" s="4">
        <f>$E$165</f>
        <v>0</v>
      </c>
      <c r="AC164" s="3">
        <f>IFERROR(AD164/$V164,0)</f>
        <v>0</v>
      </c>
      <c r="AD164" s="4">
        <f>$F$165</f>
        <v>0</v>
      </c>
    </row>
    <row r="165" spans="1:30" ht="13.23529411764706">
      <c r="A165" t="s">
        <v>151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H165" t="s">
        <f>$A$167</f>
        <v>154</v>
      </c>
      <c r="I165" s="3">
        <f>IFERROR(J165/$J$167,0)</f>
        <v>0</v>
      </c>
      <c r="J165" s="4">
        <f>$B$167</f>
        <v>0</v>
      </c>
      <c r="K165" s="3">
        <f>IFERROR(L165/$L$167,0)</f>
        <v>0</v>
      </c>
      <c r="L165" s="4">
        <f>$C$167</f>
        <v>0</v>
      </c>
      <c r="M165" s="3">
        <f>IFERROR(N165/$N$167,0)</f>
        <v>0</v>
      </c>
      <c r="N165" s="4">
        <f>$D$167</f>
        <v>0</v>
      </c>
      <c r="O165" s="3">
        <f>IFERROR(P165/$P$167,0)</f>
        <v>0</v>
      </c>
      <c r="P165" s="4">
        <f>$E$167</f>
        <v>0</v>
      </c>
      <c r="Q165" s="3">
        <f>IFERROR(R165/$R$167,0)</f>
        <v>0</v>
      </c>
      <c r="R165" s="4">
        <f>$F$167</f>
        <v>0</v>
      </c>
      <c r="T165" t="s">
        <f>$A$167</f>
        <v>154</v>
      </c>
      <c r="U165" s="3">
        <f>IFERROR(V165/$V165,0)</f>
        <v>0</v>
      </c>
      <c r="V165" s="4">
        <f>$B$167</f>
        <v>0</v>
      </c>
      <c r="W165" s="3">
        <f>IFERROR(X165/$V165,0)</f>
        <v>0</v>
      </c>
      <c r="X165" s="4">
        <f>$C$167</f>
        <v>0</v>
      </c>
      <c r="Y165" s="3">
        <f>IFERROR(Z165/$V165,0)</f>
        <v>0</v>
      </c>
      <c r="Z165" s="4">
        <f>$D$167</f>
        <v>0</v>
      </c>
      <c r="AA165" s="3">
        <f>IFERROR(AB165/$V165,0)</f>
        <v>0</v>
      </c>
      <c r="AB165" s="4">
        <f>$E$167</f>
        <v>0</v>
      </c>
      <c r="AC165" s="3">
        <f>IFERROR(AD165/$V165,0)</f>
        <v>0</v>
      </c>
      <c r="AD165" s="4">
        <f>$F$167</f>
        <v>0</v>
      </c>
    </row>
    <row r="166" spans="1:30" ht="13.23529411764706">
      <c r="A166" t="s">
        <v>152</v>
      </c>
      <c r="B166" s="4">
        <v>3840000000</v>
      </c>
      <c r="C166" s="4">
        <v>4070000000.0000005</v>
      </c>
      <c r="D166" s="4">
        <v>4320000000</v>
      </c>
      <c r="E166" s="4">
        <v>5750000000</v>
      </c>
      <c r="F166" s="4">
        <v>5990000000</v>
      </c>
      <c r="H166" t="s">
        <f>$A$168</f>
        <v>153</v>
      </c>
      <c r="I166" s="3">
        <f>IFERROR(J166/$J$167,0)</f>
        <v>0</v>
      </c>
      <c r="J166" s="4">
        <f>$B$168</f>
        <v>0</v>
      </c>
      <c r="K166" s="3">
        <f>IFERROR(L166/$L$167,0)</f>
        <v>0</v>
      </c>
      <c r="L166" s="4">
        <f>$C$168</f>
        <v>0</v>
      </c>
      <c r="M166" s="3">
        <f>IFERROR(N166/$N$167,0)</f>
        <v>0</v>
      </c>
      <c r="N166" s="4">
        <f>$D$168</f>
        <v>0</v>
      </c>
      <c r="O166" s="3">
        <f>IFERROR(P166/$P$167,0)</f>
        <v>0</v>
      </c>
      <c r="P166" s="4">
        <f>$E$168</f>
        <v>0</v>
      </c>
      <c r="Q166" s="3">
        <f>IFERROR(R166/$R$167,0)</f>
        <v>0</v>
      </c>
      <c r="R166" s="4">
        <f>$F$168</f>
        <v>0</v>
      </c>
      <c r="T166" t="s">
        <f>$A$168</f>
        <v>153</v>
      </c>
      <c r="U166" s="3">
        <f>IFERROR(V166/$V166,0)</f>
        <v>0</v>
      </c>
      <c r="V166" s="4">
        <f>$B$168</f>
        <v>0</v>
      </c>
      <c r="W166" s="3">
        <f>IFERROR(X166/$V166,0)</f>
        <v>0</v>
      </c>
      <c r="X166" s="4">
        <f>$C$168</f>
        <v>0</v>
      </c>
      <c r="Y166" s="3">
        <f>IFERROR(Z166/$V166,0)</f>
        <v>0</v>
      </c>
      <c r="Z166" s="4">
        <f>$D$168</f>
        <v>0</v>
      </c>
      <c r="AA166" s="3">
        <f>IFERROR(AB166/$V166,0)</f>
        <v>0</v>
      </c>
      <c r="AB166" s="4">
        <f>$E$168</f>
        <v>0</v>
      </c>
      <c r="AC166" s="3">
        <f>IFERROR(AD166/$V166,0)</f>
        <v>0</v>
      </c>
      <c r="AD166" s="4">
        <f>$F$168</f>
        <v>0</v>
      </c>
    </row>
    <row r="167" spans="1:30" ht="13.23529411764706">
      <c r="A167" t="s">
        <v>154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H167" t="s">
        <f>$A$169</f>
        <v>155</v>
      </c>
      <c r="I167" s="3">
        <f>IFERROR(J167/$J$167,0)</f>
        <v>1</v>
      </c>
      <c r="J167" s="4">
        <f>$B$169</f>
        <v>3840000000</v>
      </c>
      <c r="K167" s="3">
        <f>IFERROR(L167/$L$167,0)</f>
        <v>1</v>
      </c>
      <c r="L167" s="4">
        <f>$C$169</f>
        <v>4070000000.0000005</v>
      </c>
      <c r="M167" s="3">
        <f>IFERROR(N167/$N$167,0)</f>
        <v>1</v>
      </c>
      <c r="N167" s="4">
        <f>$D$169</f>
        <v>4320000000</v>
      </c>
      <c r="O167" s="3">
        <f>IFERROR(P167/$P$167,0)</f>
        <v>1</v>
      </c>
      <c r="P167" s="4">
        <f>$E$169</f>
        <v>5750000000</v>
      </c>
      <c r="Q167" s="3">
        <f>IFERROR(R167/$R$167,0)</f>
        <v>1</v>
      </c>
      <c r="R167" s="4">
        <f>$F$169</f>
        <v>5990000000</v>
      </c>
      <c r="T167" t="s">
        <f>$A$169</f>
        <v>155</v>
      </c>
      <c r="U167" s="3">
        <f>IFERROR(V167/$V167,0)</f>
        <v>1</v>
      </c>
      <c r="V167" s="4">
        <f>$B$169</f>
        <v>3840000000</v>
      </c>
      <c r="W167" s="3">
        <f>IFERROR(X167/$V167,0)</f>
        <v>1.0598958333333335</v>
      </c>
      <c r="X167" s="4">
        <f>$C$169</f>
        <v>4070000000.0000005</v>
      </c>
      <c r="Y167" s="3">
        <f>IFERROR(Z167/$V167,0)</f>
        <v>1.125</v>
      </c>
      <c r="Z167" s="4">
        <f>$D$169</f>
        <v>4320000000</v>
      </c>
      <c r="AA167" s="3">
        <f>IFERROR(AB167/$V167,0)</f>
        <v>1.4973958333333333</v>
      </c>
      <c r="AB167" s="4">
        <f>$E$169</f>
        <v>5750000000</v>
      </c>
      <c r="AC167" s="3">
        <f>IFERROR(AD167/$V167,0)</f>
        <v>1.5598958333333333</v>
      </c>
      <c r="AD167" s="4">
        <f>$F$169</f>
        <v>5990000000</v>
      </c>
    </row>
    <row r="168" spans="1:30" ht="13.23529411764706">
      <c r="A168" t="s">
        <v>153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</row>
    <row r="169" spans="1:30" ht="13.23529411764706">
      <c r="A169" t="s">
        <v>155</v>
      </c>
      <c r="B169" s="4">
        <v>3840000000</v>
      </c>
      <c r="C169" s="4">
        <v>4070000000.0000005</v>
      </c>
      <c r="D169" s="4">
        <v>4320000000</v>
      </c>
      <c r="E169" s="4">
        <v>5750000000</v>
      </c>
      <c r="F169" s="4">
        <v>5990000000</v>
      </c>
    </row>
    <row r="170" spans="1:30" ht="13.23529411764706">
      <c r="A170" t="s">
        <v>156</v>
      </c>
      <c r="B170" s="4">
        <v>17490000000</v>
      </c>
      <c r="C170" s="4">
        <v>18690000000</v>
      </c>
      <c r="D170" s="4">
        <v>21240000000</v>
      </c>
      <c r="E170" s="4">
        <v>23310000000</v>
      </c>
      <c r="F170" s="4">
        <v>24070000000</v>
      </c>
    </row>
    <row r="177" spans="1:30" ht="13.23529411764706">
      <c r="H177" s="2" t="s">
        <v>158</v>
      </c>
      <c r="I177" s="9">
        <v>2015</v>
      </c>
      <c r="J177" s="9">
        <f>$B$90</f>
        <v>2015</v>
      </c>
      <c r="K177" s="9">
        <v>2016</v>
      </c>
      <c r="L177" s="9">
        <f>$C$90</f>
        <v>2016</v>
      </c>
      <c r="M177" s="9">
        <v>2017</v>
      </c>
      <c r="N177" s="9">
        <f>$D$90</f>
        <v>2017</v>
      </c>
      <c r="O177" s="9">
        <v>2018</v>
      </c>
      <c r="P177" s="9">
        <f>$E$90</f>
        <v>2018</v>
      </c>
      <c r="Q177" s="9">
        <v>2019</v>
      </c>
      <c r="R177" s="9">
        <f>$F$90</f>
        <v>2019</v>
      </c>
      <c r="T177" s="2" t="s">
        <v>159</v>
      </c>
      <c r="U177" s="9">
        <v>2015</v>
      </c>
      <c r="V177" s="9">
        <f>$B$90</f>
        <v>2015</v>
      </c>
      <c r="W177" s="9">
        <v>2016</v>
      </c>
      <c r="X177" s="9">
        <f>$C$90</f>
        <v>2016</v>
      </c>
      <c r="Y177" s="9">
        <v>2017</v>
      </c>
      <c r="Z177" s="9">
        <f>$D$90</f>
        <v>2017</v>
      </c>
      <c r="AA177" s="9">
        <v>2018</v>
      </c>
      <c r="AB177" s="9">
        <f>$E$90</f>
        <v>2018</v>
      </c>
      <c r="AC177" s="9">
        <v>2019</v>
      </c>
      <c r="AD177" s="9">
        <f>$F$90</f>
        <v>2019</v>
      </c>
    </row>
    <row r="178" spans="1:30" ht="13.23529411764706">
      <c r="A178" t="s">
        <v>157</v>
      </c>
      <c r="B178">
        <v>2015</v>
      </c>
      <c r="C178">
        <v>2016</v>
      </c>
      <c r="D178">
        <v>2017</v>
      </c>
      <c r="E178">
        <v>2018</v>
      </c>
      <c r="F178">
        <v>2019</v>
      </c>
      <c r="H178" t="s">
        <f>A27</f>
        <v>14</v>
      </c>
      <c r="I178" s="3">
        <f>IFERROR(J178/$J$178,0)</f>
        <v>1</v>
      </c>
      <c r="J178" s="4">
        <f>B27</f>
        <v>4650000000</v>
      </c>
      <c r="K178" s="3">
        <f>IFERROR(L178/$L$178,0)</f>
        <v>1</v>
      </c>
      <c r="L178" s="4">
        <f>C27</f>
        <v>4490000000</v>
      </c>
      <c r="M178" s="3">
        <f>IFERROR(N178/$N$178,0)</f>
        <v>1</v>
      </c>
      <c r="N178" s="4">
        <f>D27</f>
        <v>4870000000</v>
      </c>
      <c r="O178" s="3">
        <f>IFERROR(P178/$P$178,0)</f>
        <v>1</v>
      </c>
      <c r="P178" s="4">
        <f>E27</f>
        <v>5110000000</v>
      </c>
      <c r="Q178" s="3">
        <f>IFERROR(R178/$R$178,0)</f>
        <v>1</v>
      </c>
      <c r="R178" s="4">
        <f>F27</f>
        <v>5210000000</v>
      </c>
      <c r="T178" t="s">
        <f>A27</f>
        <v>14</v>
      </c>
      <c r="U178" s="3">
        <f>IFERROR(V178/$V178,0)</f>
        <v>1</v>
      </c>
      <c r="V178" s="4">
        <f>B27</f>
        <v>4650000000</v>
      </c>
      <c r="W178" s="3">
        <f>IFERROR(X178/$V178,0)</f>
        <v>0.96559139784946235</v>
      </c>
      <c r="X178" s="4">
        <f>C27</f>
        <v>4490000000</v>
      </c>
      <c r="Y178" s="3">
        <f>IFERROR(Z178/$V178,0)</f>
        <v>1.0473118279569893</v>
      </c>
      <c r="Z178" s="4">
        <f>D27</f>
        <v>4870000000</v>
      </c>
      <c r="AA178" s="3">
        <f>IFERROR(AB178/$V178,0)</f>
        <v>1.0989247311827957</v>
      </c>
      <c r="AB178" s="4">
        <f>E27</f>
        <v>5110000000</v>
      </c>
      <c r="AC178" s="3">
        <f>IFERROR(AD178/$V178,0)</f>
        <v>1.1204301075268817</v>
      </c>
      <c r="AD178" s="4">
        <f>F27</f>
        <v>5210000000</v>
      </c>
    </row>
    <row r="179" spans="1:30" ht="13.23529411764706">
      <c r="A179" t="s">
        <v>160</v>
      </c>
      <c r="B179" s="4">
        <v>302100000</v>
      </c>
      <c r="C179" s="4">
        <v>331500000</v>
      </c>
      <c r="D179" s="4">
        <v>128500000</v>
      </c>
      <c r="E179" s="4">
        <v>-50600000</v>
      </c>
      <c r="F179" s="4">
        <v>383100000</v>
      </c>
      <c r="G179" s="4"/>
      <c r="H179" t="s">
        <f>A178</f>
        <v>157</v>
      </c>
      <c r="I179" s="3">
        <f>IFERROR(J179/$J$178,0)</f>
        <v>4.3333333333333335e-07</v>
      </c>
      <c r="J179" s="4">
        <f>B178</f>
        <v>2015</v>
      </c>
      <c r="K179" s="3">
        <f>IFERROR(L179/$L$178,0)</f>
        <v>4.4899777282850778e-07</v>
      </c>
      <c r="L179" s="4">
        <f>C178</f>
        <v>2016</v>
      </c>
      <c r="M179" s="3">
        <f>IFERROR(N179/$N$178,0)</f>
        <v>4.1416837782340861e-07</v>
      </c>
      <c r="N179" s="4">
        <f>D178</f>
        <v>2017</v>
      </c>
      <c r="O179" s="3">
        <f>IFERROR(P179/$P$178,0)</f>
        <v>3.9491193737769079e-07</v>
      </c>
      <c r="P179" s="4">
        <f>E178</f>
        <v>2018</v>
      </c>
      <c r="Q179" s="3">
        <f>IFERROR(R179/$R$178,0)</f>
        <v>3.7561365881508916e-12</v>
      </c>
      <c r="R179" s="4">
        <f>F28</f>
        <v>0.019569471624266144</v>
      </c>
      <c r="T179" t="s">
        <f>A178</f>
        <v>157</v>
      </c>
      <c r="U179" s="3">
        <f>IFERROR(V179/$V179,0)</f>
        <v>1</v>
      </c>
      <c r="V179" s="4">
        <f>B178</f>
        <v>2015</v>
      </c>
      <c r="W179" s="3">
        <f>IFERROR(X179/$V179,0)</f>
        <v>1.0004962779156328</v>
      </c>
      <c r="X179" s="4">
        <f>C178</f>
        <v>2016</v>
      </c>
      <c r="Y179" s="3">
        <f>IFERROR(Z179/$V179,0)</f>
        <v>1.0009925558312656</v>
      </c>
      <c r="Z179" s="4">
        <f>D178</f>
        <v>2017</v>
      </c>
      <c r="AA179" s="3">
        <f>IFERROR(AB179/$V179,0)</f>
        <v>1.0014888337468983</v>
      </c>
      <c r="AB179" s="4">
        <f>E178</f>
        <v>2018</v>
      </c>
      <c r="AC179" s="3">
        <f>IFERROR(AD179/$V179,0)</f>
        <v>9.7118965877251336e-06</v>
      </c>
      <c r="AD179" s="4">
        <f>F28</f>
        <v>0.019569471624266144</v>
      </c>
    </row>
    <row r="180" spans="1:30" ht="13.23529411764706">
      <c r="A180" t="s">
        <v>54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/>
      <c r="H180" t="s">
        <f>A179</f>
        <v>160</v>
      </c>
      <c r="I180" s="3">
        <f>IFERROR(J180/$J$178,0)</f>
        <v>0.064967741935483866</v>
      </c>
      <c r="J180" s="4">
        <f>B179</f>
        <v>302100000</v>
      </c>
      <c r="K180" s="3">
        <f>IFERROR(L180/$L$178,0)</f>
        <v>0.073830734966592426</v>
      </c>
      <c r="L180" s="4">
        <f>C179</f>
        <v>331500000</v>
      </c>
      <c r="M180" s="3">
        <f>IFERROR(N180/$N$178,0)</f>
        <v>0.026386036960985626</v>
      </c>
      <c r="N180" s="4">
        <f>D179</f>
        <v>128500000</v>
      </c>
      <c r="O180" s="3">
        <f>IFERROR(P180/$P$178,0)</f>
        <v>-0.0099021526418786691</v>
      </c>
      <c r="P180" s="4">
        <f>E179</f>
        <v>-50600000</v>
      </c>
      <c r="Q180" s="3">
        <f>IFERROR(R180/$R$178,0)</f>
        <v>0.43186180422264875</v>
      </c>
      <c r="R180" s="4">
        <f>F29</f>
        <v>2250000000</v>
      </c>
      <c r="T180" t="s">
        <f>A179</f>
        <v>160</v>
      </c>
      <c r="U180" s="3">
        <f>IFERROR(V180/$V180,0)</f>
        <v>1</v>
      </c>
      <c r="V180" s="4">
        <f>B179</f>
        <v>302100000</v>
      </c>
      <c r="W180" s="3">
        <f>IFERROR(X180/$V180,0)</f>
        <v>1.0973187686196624</v>
      </c>
      <c r="X180" s="4">
        <f>C179</f>
        <v>331500000</v>
      </c>
      <c r="Y180" s="3">
        <f>IFERROR(Z180/$V180,0)</f>
        <v>0.42535584243627939</v>
      </c>
      <c r="Z180" s="4">
        <f>D179</f>
        <v>128500000</v>
      </c>
      <c r="AA180" s="3">
        <f>IFERROR(AB180/$V180,0)</f>
        <v>-0.1674942072161536</v>
      </c>
      <c r="AB180" s="4">
        <f>E179</f>
        <v>-50600000</v>
      </c>
      <c r="AC180" s="3">
        <f>IFERROR(AD180/$V180,0)</f>
        <v>7.4478649453823236</v>
      </c>
      <c r="AD180" s="4">
        <f>F29</f>
        <v>2250000000</v>
      </c>
    </row>
    <row r="181" spans="1:30" ht="13.23529411764706">
      <c r="A181" t="s">
        <v>161</v>
      </c>
      <c r="B181" s="4">
        <v>524400000</v>
      </c>
      <c r="C181" s="4">
        <v>547100000</v>
      </c>
      <c r="D181" s="4">
        <v>570300000</v>
      </c>
      <c r="E181" s="4">
        <v>599600000</v>
      </c>
      <c r="F181" s="4">
        <v>717400000</v>
      </c>
      <c r="G181" s="4"/>
      <c r="H181" t="s">
        <f>A180</f>
        <v>54</v>
      </c>
      <c r="I181" s="3">
        <f>IFERROR(J181/$J$178,0)</f>
        <v>0</v>
      </c>
      <c r="J181" s="4">
        <f>B180</f>
        <v>0</v>
      </c>
      <c r="K181" s="3">
        <f>IFERROR(L181/$L$178,0)</f>
        <v>0</v>
      </c>
      <c r="L181" s="4">
        <f>C180</f>
        <v>0</v>
      </c>
      <c r="M181" s="3">
        <f>IFERROR(N181/$N$178,0)</f>
        <v>0</v>
      </c>
      <c r="N181" s="4">
        <f>D180</f>
        <v>0</v>
      </c>
      <c r="O181" s="3">
        <f>IFERROR(P181/$P$178,0)</f>
        <v>0</v>
      </c>
      <c r="P181" s="4">
        <f>E180</f>
        <v>0</v>
      </c>
      <c r="Q181" s="3">
        <f>IFERROR(R181/$R$178,0)</f>
        <v>0.29366602687140114</v>
      </c>
      <c r="R181" s="4">
        <f>F30</f>
        <v>1530000000</v>
      </c>
      <c r="T181" t="s">
        <f>A180</f>
        <v>54</v>
      </c>
      <c r="U181" s="3">
        <f>IFERROR(V181/$V181,0)</f>
        <v>0</v>
      </c>
      <c r="V181" s="4">
        <f>B180</f>
        <v>0</v>
      </c>
      <c r="W181" s="3">
        <f>IFERROR(X181/$V181,0)</f>
        <v>0</v>
      </c>
      <c r="X181" s="4">
        <f>C180</f>
        <v>0</v>
      </c>
      <c r="Y181" s="3">
        <f>IFERROR(Z181/$V181,0)</f>
        <v>0</v>
      </c>
      <c r="Z181" s="4">
        <f>D180</f>
        <v>0</v>
      </c>
      <c r="AA181" s="3">
        <f>IFERROR(AB181/$V181,0)</f>
        <v>0</v>
      </c>
      <c r="AB181" s="4">
        <f>E180</f>
        <v>0</v>
      </c>
      <c r="AC181" s="3">
        <f>IFERROR(AD181/$V181,0)</f>
        <v>0</v>
      </c>
      <c r="AD181" s="4">
        <f>F30</f>
        <v>1530000000</v>
      </c>
    </row>
    <row r="182" spans="1:30" ht="13.23529411764706">
      <c r="A182" t="s">
        <v>162</v>
      </c>
      <c r="B182" s="4">
        <v>513400000</v>
      </c>
      <c r="C182" s="4">
        <v>536100000</v>
      </c>
      <c r="D182" s="4">
        <v>559300000</v>
      </c>
      <c r="E182" s="4">
        <v>588600000</v>
      </c>
      <c r="F182" s="4">
        <v>706400000</v>
      </c>
      <c r="G182" s="4"/>
      <c r="H182" t="s">
        <f>A181</f>
        <v>161</v>
      </c>
      <c r="I182" s="3">
        <f>IFERROR(J182/$J$178,0)</f>
        <v>0.11277419354838709</v>
      </c>
      <c r="J182" s="4">
        <f>B181</f>
        <v>524400000</v>
      </c>
      <c r="K182" s="3">
        <f>IFERROR(L182/$L$178,0)</f>
        <v>0.12184855233853006</v>
      </c>
      <c r="L182" s="4">
        <f>C181</f>
        <v>547100000</v>
      </c>
      <c r="M182" s="3">
        <f>IFERROR(N182/$N$178,0)</f>
        <v>0.11710472279260781</v>
      </c>
      <c r="N182" s="4">
        <f>D181</f>
        <v>570300000</v>
      </c>
      <c r="O182" s="3">
        <f>IFERROR(P182/$P$178,0)</f>
        <v>0.1173385518590998</v>
      </c>
      <c r="P182" s="4">
        <f>E181</f>
        <v>599600000</v>
      </c>
      <c r="Q182" s="3">
        <f>IFERROR(R182/$R$178,0)</f>
        <v>0.13769673704414587</v>
      </c>
      <c r="R182" s="4">
        <f>F31</f>
        <v>717400000</v>
      </c>
      <c r="T182" t="s">
        <f>A181</f>
        <v>161</v>
      </c>
      <c r="U182" s="3">
        <f>IFERROR(V182/$V182,0)</f>
        <v>1</v>
      </c>
      <c r="V182" s="4">
        <f>B181</f>
        <v>524400000</v>
      </c>
      <c r="W182" s="3">
        <f>IFERROR(X182/$V182,0)</f>
        <v>1.0432875667429444</v>
      </c>
      <c r="X182" s="4">
        <f>C181</f>
        <v>547100000</v>
      </c>
      <c r="Y182" s="3">
        <f>IFERROR(Z182/$V182,0)</f>
        <v>1.0875286041189931</v>
      </c>
      <c r="Z182" s="4">
        <f>D181</f>
        <v>570300000</v>
      </c>
      <c r="AA182" s="3">
        <f>IFERROR(AB182/$V182,0)</f>
        <v>1.1434019832189168</v>
      </c>
      <c r="AB182" s="4">
        <f>E181</f>
        <v>599600000</v>
      </c>
      <c r="AC182" s="3">
        <f>IFERROR(AD182/$V182,0)</f>
        <v>1.3680396643783372</v>
      </c>
      <c r="AD182" s="4">
        <f>F31</f>
        <v>717400000</v>
      </c>
    </row>
    <row r="183" spans="1:30" ht="13.23529411764706">
      <c r="A183" t="s">
        <v>163</v>
      </c>
      <c r="B183" s="4">
        <v>11000000</v>
      </c>
      <c r="C183" s="4">
        <v>11000000</v>
      </c>
      <c r="D183" s="4">
        <v>11000000</v>
      </c>
      <c r="E183" s="4">
        <v>11000000</v>
      </c>
      <c r="F183" s="4">
        <v>11000000</v>
      </c>
      <c r="G183" s="4"/>
      <c r="H183" t="s">
        <f>A182</f>
        <v>162</v>
      </c>
      <c r="I183" s="3">
        <f>IFERROR(J183/$J$178,0)</f>
        <v>0.11040860215053763</v>
      </c>
      <c r="J183" s="4">
        <f>B182</f>
        <v>513400000</v>
      </c>
      <c r="K183" s="3">
        <f>IFERROR(L183/$L$178,0)</f>
        <v>0.11939866369710468</v>
      </c>
      <c r="L183" s="4">
        <f>C182</f>
        <v>536100000</v>
      </c>
      <c r="M183" s="3">
        <f>IFERROR(N183/$N$178,0)</f>
        <v>0.11484599589322382</v>
      </c>
      <c r="N183" s="4">
        <f>D182</f>
        <v>559300000</v>
      </c>
      <c r="O183" s="3">
        <f>IFERROR(P183/$P$178,0)</f>
        <v>0.11518590998043053</v>
      </c>
      <c r="P183" s="4">
        <f>E182</f>
        <v>588600000</v>
      </c>
      <c r="Q183" s="3">
        <f>IFERROR(R183/$R$178,0)</f>
        <v>0.13558541266794627</v>
      </c>
      <c r="R183" s="4">
        <f>F32</f>
        <v>706400000</v>
      </c>
      <c r="T183" t="s">
        <f>A182</f>
        <v>162</v>
      </c>
      <c r="U183" s="3">
        <f>IFERROR(V183/$V183,0)</f>
        <v>1</v>
      </c>
      <c r="V183" s="4">
        <f>B182</f>
        <v>513400000</v>
      </c>
      <c r="W183" s="3">
        <f>IFERROR(X183/$V183,0)</f>
        <v>1.0442150370081809</v>
      </c>
      <c r="X183" s="4">
        <f>C182</f>
        <v>536100000</v>
      </c>
      <c r="Y183" s="3">
        <f>IFERROR(Z183/$V183,0)</f>
        <v>1.0894039735099337</v>
      </c>
      <c r="Z183" s="4">
        <f>D182</f>
        <v>559300000</v>
      </c>
      <c r="AA183" s="3">
        <f>IFERROR(AB183/$V183,0)</f>
        <v>1.1464744838332683</v>
      </c>
      <c r="AB183" s="4">
        <f>E182</f>
        <v>588600000</v>
      </c>
      <c r="AC183" s="3">
        <f>IFERROR(AD183/$V183,0)</f>
        <v>1.3759252045188937</v>
      </c>
      <c r="AD183" s="4">
        <f>F32</f>
        <v>706400000</v>
      </c>
    </row>
    <row r="184" spans="1:30" ht="13.23529411764706">
      <c r="A184" t="s">
        <v>164</v>
      </c>
      <c r="B184" s="4">
        <v>135300000</v>
      </c>
      <c r="C184" s="4">
        <v>182300000</v>
      </c>
      <c r="D184" s="4">
        <v>306700000</v>
      </c>
      <c r="E184" s="4">
        <v>-188200000</v>
      </c>
      <c r="F184" s="4">
        <v>118200000</v>
      </c>
      <c r="G184" s="4"/>
      <c r="H184" t="s">
        <f>A183</f>
        <v>163</v>
      </c>
      <c r="I184" s="3">
        <f>IFERROR(J184/$J$178,0)</f>
        <v>0.0023655913978494624</v>
      </c>
      <c r="J184" s="4">
        <f>B183</f>
        <v>11000000</v>
      </c>
      <c r="K184" s="3">
        <f>IFERROR(L184/$L$178,0)</f>
        <v>0.0024498886414253897</v>
      </c>
      <c r="L184" s="4">
        <f>C183</f>
        <v>11000000</v>
      </c>
      <c r="M184" s="3">
        <f>IFERROR(N184/$N$178,0)</f>
        <v>0.0022587268993839835</v>
      </c>
      <c r="N184" s="4">
        <f>D183</f>
        <v>11000000</v>
      </c>
      <c r="O184" s="3">
        <f>IFERROR(P184/$P$178,0)</f>
        <v>0.0021526418786692761</v>
      </c>
      <c r="P184" s="4">
        <f>E183</f>
        <v>11000000</v>
      </c>
      <c r="Q184" s="3">
        <f>IFERROR(R184/$R$178,0)</f>
        <v>0.0021113243761996161</v>
      </c>
      <c r="R184" s="4">
        <f>F33</f>
        <v>11000000</v>
      </c>
      <c r="T184" t="s">
        <f>A183</f>
        <v>163</v>
      </c>
      <c r="U184" s="3">
        <f>IFERROR(V184/$V184,0)</f>
        <v>1</v>
      </c>
      <c r="V184" s="4">
        <f>B183</f>
        <v>11000000</v>
      </c>
      <c r="W184" s="3">
        <f>IFERROR(X184/$V184,0)</f>
        <v>1</v>
      </c>
      <c r="X184" s="4">
        <f>C183</f>
        <v>11000000</v>
      </c>
      <c r="Y184" s="3">
        <f>IFERROR(Z184/$V184,0)</f>
        <v>1</v>
      </c>
      <c r="Z184" s="4">
        <f>D183</f>
        <v>11000000</v>
      </c>
      <c r="AA184" s="3">
        <f>IFERROR(AB184/$V184,0)</f>
        <v>1</v>
      </c>
      <c r="AB184" s="4">
        <f>E183</f>
        <v>11000000</v>
      </c>
      <c r="AC184" s="3">
        <f>IFERROR(AD184/$V184,0)</f>
        <v>1</v>
      </c>
      <c r="AD184" s="4">
        <f>F33</f>
        <v>11000000</v>
      </c>
    </row>
    <row r="185" spans="1:30" ht="13.23529411764706">
      <c r="A185" t="s">
        <v>131</v>
      </c>
      <c r="B185" s="4">
        <v>135300000</v>
      </c>
      <c r="C185" s="4">
        <v>182300000</v>
      </c>
      <c r="D185" s="4">
        <v>306700000</v>
      </c>
      <c r="E185" s="4">
        <v>-188200000</v>
      </c>
      <c r="F185" s="4">
        <v>118200000</v>
      </c>
      <c r="G185" s="4"/>
      <c r="H185" t="s">
        <f>A184</f>
        <v>164</v>
      </c>
      <c r="I185" s="3">
        <f>IFERROR(J185/$J$178,0)</f>
        <v>0.029096774193548388</v>
      </c>
      <c r="J185" s="4">
        <f>B184</f>
        <v>135300000</v>
      </c>
      <c r="K185" s="3">
        <f>IFERROR(L185/$L$178,0)</f>
        <v>0.040601336302895322</v>
      </c>
      <c r="L185" s="4">
        <f>C184</f>
        <v>182300000</v>
      </c>
      <c r="M185" s="3">
        <f>IFERROR(N185/$N$178,0)</f>
        <v>0.062977412731006155</v>
      </c>
      <c r="N185" s="4">
        <f>D184</f>
        <v>306700000</v>
      </c>
      <c r="O185" s="3">
        <f>IFERROR(P185/$P$178,0)</f>
        <v>-0.036829745596868885</v>
      </c>
      <c r="P185" s="4">
        <f>E184</f>
        <v>-188200000</v>
      </c>
      <c r="Q185" s="3">
        <f>IFERROR(R185/$R$178,0)</f>
        <v>0</v>
      </c>
      <c r="R185" s="4">
        <f>F34</f>
        <v>0</v>
      </c>
      <c r="T185" t="s">
        <f>A184</f>
        <v>164</v>
      </c>
      <c r="U185" s="3">
        <f>IFERROR(V185/$V185,0)</f>
        <v>1</v>
      </c>
      <c r="V185" s="4">
        <f>B184</f>
        <v>135300000</v>
      </c>
      <c r="W185" s="3">
        <f>IFERROR(X185/$V185,0)</f>
        <v>1.3473762010347377</v>
      </c>
      <c r="X185" s="4">
        <f>C184</f>
        <v>182300000</v>
      </c>
      <c r="Y185" s="3">
        <f>IFERROR(Z185/$V185,0)</f>
        <v>2.2668144863266813</v>
      </c>
      <c r="Z185" s="4">
        <f>D184</f>
        <v>306700000</v>
      </c>
      <c r="AA185" s="3">
        <f>IFERROR(AB185/$V185,0)</f>
        <v>-1.3909830007390982</v>
      </c>
      <c r="AB185" s="4">
        <f>E184</f>
        <v>-188200000</v>
      </c>
      <c r="AC185" s="3">
        <f>IFERROR(AD185/$V185,0)</f>
        <v>0</v>
      </c>
      <c r="AD185" s="4">
        <f>F34</f>
        <v>0</v>
      </c>
    </row>
    <row r="186" spans="1:30" ht="13.23529411764706">
      <c r="A186" t="s">
        <v>165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G186" s="4"/>
      <c r="H186" t="s">
        <f>A185</f>
        <v>131</v>
      </c>
      <c r="I186" s="3">
        <f>IFERROR(J186/$J$178,0)</f>
        <v>0.029096774193548388</v>
      </c>
      <c r="J186" s="4">
        <f>B185</f>
        <v>135300000</v>
      </c>
      <c r="K186" s="3">
        <f>IFERROR(L186/$L$178,0)</f>
        <v>0.040601336302895322</v>
      </c>
      <c r="L186" s="4">
        <f>C185</f>
        <v>182300000</v>
      </c>
      <c r="M186" s="3">
        <f>IFERROR(N186/$N$178,0)</f>
        <v>0.062977412731006155</v>
      </c>
      <c r="N186" s="4">
        <f>D185</f>
        <v>306700000</v>
      </c>
      <c r="O186" s="3">
        <f>IFERROR(P186/$P$178,0)</f>
        <v>-0.036829745596868885</v>
      </c>
      <c r="P186" s="4">
        <f>E185</f>
        <v>-188200000</v>
      </c>
      <c r="Q186" s="3">
        <f>IFERROR(R186/$R$178,0)</f>
        <v>0.56813819577735125</v>
      </c>
      <c r="R186" s="4">
        <f>F35</f>
        <v>2960000000</v>
      </c>
      <c r="T186" t="s">
        <f>A185</f>
        <v>131</v>
      </c>
      <c r="U186" s="3">
        <f>IFERROR(V186/$V186,0)</f>
        <v>1</v>
      </c>
      <c r="V186" s="4">
        <f>B185</f>
        <v>135300000</v>
      </c>
      <c r="W186" s="3">
        <f>IFERROR(X186/$V186,0)</f>
        <v>1.3473762010347377</v>
      </c>
      <c r="X186" s="4">
        <f>C185</f>
        <v>182300000</v>
      </c>
      <c r="Y186" s="3">
        <f>IFERROR(Z186/$V186,0)</f>
        <v>2.2668144863266813</v>
      </c>
      <c r="Z186" s="4">
        <f>D185</f>
        <v>306700000</v>
      </c>
      <c r="AA186" s="3">
        <f>IFERROR(AB186/$V186,0)</f>
        <v>-1.3909830007390982</v>
      </c>
      <c r="AB186" s="4">
        <f>E185</f>
        <v>-188200000</v>
      </c>
      <c r="AC186" s="3">
        <f>IFERROR(AD186/$V186,0)</f>
        <v>21.877309682187732</v>
      </c>
      <c r="AD186" s="4">
        <f>F35</f>
        <v>2960000000</v>
      </c>
    </row>
    <row r="187" spans="1:30" ht="13.23529411764706">
      <c r="A187" t="s">
        <v>166</v>
      </c>
      <c r="B187" s="4">
        <v>254600000</v>
      </c>
      <c r="C187" s="4">
        <v>34500000</v>
      </c>
      <c r="D187" s="4">
        <v>153100000</v>
      </c>
      <c r="E187" s="4">
        <v>69100000</v>
      </c>
      <c r="F187" s="4">
        <v>439700000</v>
      </c>
      <c r="G187" s="4"/>
      <c r="H187" t="s">
        <f>A186</f>
        <v>165</v>
      </c>
      <c r="I187" s="3">
        <f>IFERROR(J187/$J$178,0)</f>
        <v>0</v>
      </c>
      <c r="J187" s="4">
        <f>B186</f>
        <v>0</v>
      </c>
      <c r="K187" s="3">
        <f>IFERROR(L187/$L$178,0)</f>
        <v>0</v>
      </c>
      <c r="L187" s="4">
        <f>C186</f>
        <v>0</v>
      </c>
      <c r="M187" s="3">
        <f>IFERROR(N187/$N$178,0)</f>
        <v>0</v>
      </c>
      <c r="N187" s="4">
        <f>D186</f>
        <v>0</v>
      </c>
      <c r="O187" s="3">
        <f>IFERROR(P187/$P$178,0)</f>
        <v>0</v>
      </c>
      <c r="P187" s="4">
        <f>E186</f>
        <v>0</v>
      </c>
      <c r="Q187" s="3">
        <f>IFERROR(R187/$R$178,0)</f>
        <v>0</v>
      </c>
      <c r="R187" s="4">
        <f>F36</f>
        <v>0</v>
      </c>
      <c r="T187" t="s">
        <f>A186</f>
        <v>165</v>
      </c>
      <c r="U187" s="3">
        <f>IFERROR(V187/$V187,0)</f>
        <v>0</v>
      </c>
      <c r="V187" s="4">
        <f>B186</f>
        <v>0</v>
      </c>
      <c r="W187" s="3">
        <f>IFERROR(X187/$V187,0)</f>
        <v>0</v>
      </c>
      <c r="X187" s="4">
        <f>C186</f>
        <v>0</v>
      </c>
      <c r="Y187" s="3">
        <f>IFERROR(Z187/$V187,0)</f>
        <v>0</v>
      </c>
      <c r="Z187" s="4">
        <f>D186</f>
        <v>0</v>
      </c>
      <c r="AA187" s="3">
        <f>IFERROR(AB187/$V187,0)</f>
        <v>0</v>
      </c>
      <c r="AB187" s="4">
        <f>E186</f>
        <v>0</v>
      </c>
      <c r="AC187" s="3">
        <f>IFERROR(AD187/$V187,0)</f>
        <v>-0</v>
      </c>
      <c r="AD187" s="4">
        <f>F36</f>
        <v>0</v>
      </c>
    </row>
    <row r="188" spans="1:30" ht="13.23529411764706">
      <c r="A188" t="s">
        <v>167</v>
      </c>
      <c r="B188" s="4">
        <v>1220000000</v>
      </c>
      <c r="C188" s="4">
        <v>1100000000</v>
      </c>
      <c r="D188" s="4">
        <v>1160000000</v>
      </c>
      <c r="E188" s="4">
        <v>429900000</v>
      </c>
      <c r="F188" s="4">
        <v>1660000000</v>
      </c>
      <c r="G188" s="4"/>
      <c r="H188" t="s">
        <f>A187</f>
        <v>166</v>
      </c>
      <c r="I188" s="3">
        <f>IFERROR(J188/$J$178,0)</f>
        <v>0.054752688172043013</v>
      </c>
      <c r="J188" s="4">
        <f>B187</f>
        <v>254600000</v>
      </c>
      <c r="K188" s="3">
        <f>IFERROR(L188/$L$178,0)</f>
        <v>0.0076837416481069041</v>
      </c>
      <c r="L188" s="4">
        <f>C187</f>
        <v>34500000</v>
      </c>
      <c r="M188" s="3">
        <f>IFERROR(N188/$N$178,0)</f>
        <v>0.031437371663244354</v>
      </c>
      <c r="N188" s="4">
        <f>D187</f>
        <v>153100000</v>
      </c>
      <c r="O188" s="3">
        <f>IFERROR(P188/$P$178,0)</f>
        <v>0.013522504892367906</v>
      </c>
      <c r="P188" s="4">
        <f>E187</f>
        <v>69100000</v>
      </c>
      <c r="Q188" s="3">
        <f>IFERROR(R188/$R$178,0)</f>
        <v>0</v>
      </c>
      <c r="R188" s="4">
        <f>F37</f>
        <v>0</v>
      </c>
      <c r="T188" t="s">
        <f>A187</f>
        <v>166</v>
      </c>
      <c r="U188" s="3">
        <f>IFERROR(V188/$V188,0)</f>
        <v>1</v>
      </c>
      <c r="V188" s="4">
        <f>B187</f>
        <v>254600000</v>
      </c>
      <c r="W188" s="3">
        <f>IFERROR(X188/$V188,0)</f>
        <v>0.13550667714061274</v>
      </c>
      <c r="X188" s="4">
        <f>C187</f>
        <v>34500000</v>
      </c>
      <c r="Y188" s="3">
        <f>IFERROR(Z188/$V188,0)</f>
        <v>0.60133542812254515</v>
      </c>
      <c r="Z188" s="4">
        <f>D187</f>
        <v>153100000</v>
      </c>
      <c r="AA188" s="3">
        <f>IFERROR(AB188/$V188,0)</f>
        <v>0.2714061272584446</v>
      </c>
      <c r="AB188" s="4">
        <f>E187</f>
        <v>69100000</v>
      </c>
      <c r="AC188" s="3">
        <f>IFERROR(AD188/$V188,0)</f>
        <v>0</v>
      </c>
      <c r="AD188" s="4">
        <f>F37</f>
        <v>0</v>
      </c>
    </row>
    <row r="189" spans="1:30" ht="13.23529411764706">
      <c r="A189" t="s">
        <v>168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G189" s="4"/>
      <c r="H189" t="s">
        <f>A188</f>
        <v>167</v>
      </c>
      <c r="I189" s="3">
        <f>IFERROR(J189/$J$178,0)</f>
        <v>0.26236559139784948</v>
      </c>
      <c r="J189" s="4">
        <f>B188</f>
        <v>1220000000</v>
      </c>
      <c r="K189" s="3">
        <f>IFERROR(L189/$L$178,0)</f>
        <v>0.24498886414253898</v>
      </c>
      <c r="L189" s="4">
        <f>C188</f>
        <v>1100000000</v>
      </c>
      <c r="M189" s="3">
        <f>IFERROR(N189/$N$178,0)</f>
        <v>0.23819301848049282</v>
      </c>
      <c r="N189" s="4">
        <f>D188</f>
        <v>1160000000</v>
      </c>
      <c r="O189" s="3">
        <f>IFERROR(P189/$P$178,0)</f>
        <v>0.084129158512720154</v>
      </c>
      <c r="P189" s="4">
        <f>E188</f>
        <v>429900000</v>
      </c>
      <c r="Q189" s="3">
        <f>IFERROR(R189/$R$178,0)</f>
        <v>0.25911708253358923</v>
      </c>
      <c r="R189" s="4">
        <f>F38</f>
        <v>1350000000</v>
      </c>
      <c r="T189" t="s">
        <f>A188</f>
        <v>167</v>
      </c>
      <c r="U189" s="3">
        <f>IFERROR(V189/$V189,0)</f>
        <v>1</v>
      </c>
      <c r="V189" s="4">
        <f>B188</f>
        <v>1220000000</v>
      </c>
      <c r="W189" s="3">
        <f>IFERROR(X189/$V189,0)</f>
        <v>0.90163934426229508</v>
      </c>
      <c r="X189" s="4">
        <f>C188</f>
        <v>1100000000</v>
      </c>
      <c r="Y189" s="3">
        <f>IFERROR(Z189/$V189,0)</f>
        <v>0.95081967213114749</v>
      </c>
      <c r="Z189" s="4">
        <f>D188</f>
        <v>1160000000</v>
      </c>
      <c r="AA189" s="3">
        <f>IFERROR(AB189/$V189,0)</f>
        <v>0.35237704918032786</v>
      </c>
      <c r="AB189" s="4">
        <f>E188</f>
        <v>429900000</v>
      </c>
      <c r="AC189" s="3">
        <f>IFERROR(AD189/$V189,0)</f>
        <v>1.1065573770491803</v>
      </c>
      <c r="AD189" s="4">
        <f>F38</f>
        <v>1350000000</v>
      </c>
    </row>
    <row r="190" spans="1:30" ht="13.23529411764706">
      <c r="A190" t="s">
        <v>169</v>
      </c>
      <c r="B190" s="4">
        <v>146900000</v>
      </c>
      <c r="C190" s="4">
        <v>-292100000</v>
      </c>
      <c r="D190" s="4">
        <v>-416400000</v>
      </c>
      <c r="E190" s="4">
        <v>110200000</v>
      </c>
      <c r="F190" s="4">
        <v>-75100000</v>
      </c>
      <c r="G190" s="4"/>
      <c r="H190" t="s">
        <f>A189</f>
        <v>168</v>
      </c>
      <c r="I190" s="3">
        <f>IFERROR(J190/$J$178,0)</f>
        <v>0</v>
      </c>
      <c r="J190" s="4">
        <f>B189</f>
        <v>0</v>
      </c>
      <c r="K190" s="3">
        <f>IFERROR(L190/$L$178,0)</f>
        <v>0</v>
      </c>
      <c r="L190" s="4">
        <f>C189</f>
        <v>0</v>
      </c>
      <c r="M190" s="3">
        <f>IFERROR(N190/$N$178,0)</f>
        <v>0</v>
      </c>
      <c r="N190" s="4">
        <f>D189</f>
        <v>0</v>
      </c>
      <c r="O190" s="3">
        <f>IFERROR(P190/$P$178,0)</f>
        <v>0</v>
      </c>
      <c r="P190" s="4">
        <f>E189</f>
        <v>0</v>
      </c>
      <c r="Q190" s="3">
        <f>IFERROR(R190/$R$178,0)</f>
        <v>0</v>
      </c>
      <c r="R190" s="4">
        <f>F39</f>
        <v>0</v>
      </c>
      <c r="T190" t="s">
        <f>A189</f>
        <v>168</v>
      </c>
      <c r="U190" s="3">
        <f>IFERROR(V190/$V190,0)</f>
        <v>0</v>
      </c>
      <c r="V190" s="4">
        <f>B189</f>
        <v>0</v>
      </c>
      <c r="W190" s="3">
        <f>IFERROR(X190/$V190,0)</f>
        <v>0</v>
      </c>
      <c r="X190" s="4">
        <f>C189</f>
        <v>0</v>
      </c>
      <c r="Y190" s="3">
        <f>IFERROR(Z190/$V190,0)</f>
        <v>0</v>
      </c>
      <c r="Z190" s="4">
        <f>D189</f>
        <v>0</v>
      </c>
      <c r="AA190" s="3">
        <f>IFERROR(AB190/$V190,0)</f>
        <v>0</v>
      </c>
      <c r="AB190" s="4">
        <f>E189</f>
        <v>0</v>
      </c>
      <c r="AC190" s="3">
        <f>IFERROR(AD190/$V190,0)</f>
        <v>0</v>
      </c>
      <c r="AD190" s="4">
        <f>F39</f>
        <v>0</v>
      </c>
    </row>
    <row r="191" spans="1:30" ht="13.23529411764706">
      <c r="A191" t="s">
        <v>170</v>
      </c>
      <c r="B191" s="4">
        <v>261600000.00000003</v>
      </c>
      <c r="C191" s="4">
        <v>-188000000</v>
      </c>
      <c r="D191" s="4">
        <v>-52300000</v>
      </c>
      <c r="E191" s="4">
        <v>-186200000</v>
      </c>
      <c r="F191" s="4">
        <v>187800000</v>
      </c>
      <c r="G191" s="4"/>
      <c r="H191" t="s">
        <f>A190</f>
        <v>169</v>
      </c>
      <c r="I191" s="3">
        <f>IFERROR(J191/$J$178,0)</f>
        <v>0.031591397849462369</v>
      </c>
      <c r="J191" s="4">
        <f>B190</f>
        <v>146900000</v>
      </c>
      <c r="K191" s="3">
        <f>IFERROR(L191/$L$178,0)</f>
        <v>-0.065055679287305129</v>
      </c>
      <c r="L191" s="4">
        <f>C190</f>
        <v>-292100000</v>
      </c>
      <c r="M191" s="3">
        <f>IFERROR(N191/$N$178,0)</f>
        <v>-0.08550308008213553</v>
      </c>
      <c r="N191" s="4">
        <f>D190</f>
        <v>-416400000</v>
      </c>
      <c r="O191" s="3">
        <f>IFERROR(P191/$P$178,0)</f>
        <v>0.021565557729941291</v>
      </c>
      <c r="P191" s="4">
        <f>E190</f>
        <v>110200000</v>
      </c>
      <c r="Q191" s="3">
        <f>IFERROR(R191/$R$178,0)</f>
        <v>0.25911708253358923</v>
      </c>
      <c r="R191" s="4">
        <f>F40</f>
        <v>1350000000</v>
      </c>
      <c r="T191" t="s">
        <f>A190</f>
        <v>169</v>
      </c>
      <c r="U191" s="3">
        <f>IFERROR(V191/$V191,0)</f>
        <v>1</v>
      </c>
      <c r="V191" s="4">
        <f>B190</f>
        <v>146900000</v>
      </c>
      <c r="W191" s="3">
        <f>IFERROR(X191/$V191,0)</f>
        <v>-1.988427501701838</v>
      </c>
      <c r="X191" s="4">
        <f>C190</f>
        <v>-292100000</v>
      </c>
      <c r="Y191" s="3">
        <f>IFERROR(Z191/$V191,0)</f>
        <v>-2.8345813478556843</v>
      </c>
      <c r="Z191" s="4">
        <f>D190</f>
        <v>-416400000</v>
      </c>
      <c r="AA191" s="3">
        <f>IFERROR(AB191/$V191,0)</f>
        <v>0.75017018379850242</v>
      </c>
      <c r="AB191" s="4">
        <f>E190</f>
        <v>110200000</v>
      </c>
      <c r="AC191" s="3">
        <f>IFERROR(AD191/$V191,0)</f>
        <v>9.1899251191286595</v>
      </c>
      <c r="AD191" s="4">
        <f>F40</f>
        <v>1350000000</v>
      </c>
    </row>
    <row r="192" spans="1:30" ht="13.23529411764706">
      <c r="A192" t="s">
        <v>115</v>
      </c>
      <c r="B192" s="4">
        <v>-190500000</v>
      </c>
      <c r="C192" s="4">
        <v>108800000</v>
      </c>
      <c r="D192" s="4">
        <v>49000000</v>
      </c>
      <c r="E192" s="4">
        <v>268399999.99999997</v>
      </c>
      <c r="F192" s="4">
        <v>-299900000</v>
      </c>
      <c r="G192" s="4"/>
      <c r="H192" t="s">
        <f>A191</f>
        <v>170</v>
      </c>
      <c r="I192" s="3">
        <f>IFERROR(J192/$J$178,0)</f>
        <v>0.056258064516129039</v>
      </c>
      <c r="J192" s="4">
        <f>B191</f>
        <v>261600000.00000003</v>
      </c>
      <c r="K192" s="3">
        <f>IFERROR(L192/$L$178,0)</f>
        <v>-0.041870824053452119</v>
      </c>
      <c r="L192" s="4">
        <f>C191</f>
        <v>-188000000</v>
      </c>
      <c r="M192" s="3">
        <f>IFERROR(N192/$N$178,0)</f>
        <v>-0.010739219712525668</v>
      </c>
      <c r="N192" s="4">
        <f>D191</f>
        <v>-52300000</v>
      </c>
      <c r="O192" s="3">
        <f>IFERROR(P192/$P$178,0)</f>
        <v>-0.03643835616438356</v>
      </c>
      <c r="P192" s="4">
        <f>E191</f>
        <v>-186200000</v>
      </c>
      <c r="Q192" s="3">
        <f>IFERROR(R192/$R$178,0)</f>
        <v>0</v>
      </c>
      <c r="R192" s="4">
        <f>F41</f>
        <v>0</v>
      </c>
      <c r="T192" t="s">
        <f>A191</f>
        <v>170</v>
      </c>
      <c r="U192" s="3">
        <f>IFERROR(V192/$V192,0)</f>
        <v>1</v>
      </c>
      <c r="V192" s="4">
        <f>B191</f>
        <v>261600000.00000003</v>
      </c>
      <c r="W192" s="3">
        <f>IFERROR(X192/$V192,0)</f>
        <v>-0.71865443425076447</v>
      </c>
      <c r="X192" s="4">
        <f>C191</f>
        <v>-188000000</v>
      </c>
      <c r="Y192" s="3">
        <f>IFERROR(Z192/$V192,0)</f>
        <v>-0.19992354740061161</v>
      </c>
      <c r="Z192" s="4">
        <f>D191</f>
        <v>-52300000</v>
      </c>
      <c r="AA192" s="3">
        <f>IFERROR(AB192/$V192,0)</f>
        <v>-0.71177370030581033</v>
      </c>
      <c r="AB192" s="4">
        <f>E191</f>
        <v>-186200000</v>
      </c>
      <c r="AC192" s="3">
        <f>IFERROR(AD192/$V192,0)</f>
        <v>-0</v>
      </c>
      <c r="AD192" s="4">
        <f>F41</f>
        <v>0</v>
      </c>
    </row>
    <row r="193" spans="1:30" ht="13.23529411764706">
      <c r="A193" t="s">
        <v>171</v>
      </c>
      <c r="B193" s="4">
        <v>95600000</v>
      </c>
      <c r="C193" s="4">
        <v>-237100000</v>
      </c>
      <c r="D193" s="4">
        <v>-430000000</v>
      </c>
      <c r="E193" s="4">
        <v>-35200000</v>
      </c>
      <c r="F193" s="4">
        <v>-75100000</v>
      </c>
      <c r="G193" s="4"/>
      <c r="H193" t="s">
        <f>A192</f>
        <v>115</v>
      </c>
      <c r="I193" s="3">
        <f>IFERROR(J193/$J$178,0)</f>
        <v>-0.040967741935483873</v>
      </c>
      <c r="J193" s="4">
        <f>B192</f>
        <v>-190500000</v>
      </c>
      <c r="K193" s="3">
        <f>IFERROR(L193/$L$178,0)</f>
        <v>0.02423162583518931</v>
      </c>
      <c r="L193" s="4">
        <f>C192</f>
        <v>108800000</v>
      </c>
      <c r="M193" s="3">
        <f>IFERROR(N193/$N$178,0)</f>
        <v>0.010061601642710472</v>
      </c>
      <c r="N193" s="4">
        <f>D192</f>
        <v>49000000</v>
      </c>
      <c r="O193" s="3">
        <f>IFERROR(P193/$P$178,0)</f>
        <v>0.052524461839530329</v>
      </c>
      <c r="P193" s="4">
        <f>E192</f>
        <v>268399999.99999997</v>
      </c>
      <c r="Q193" s="3">
        <f>IFERROR(R193/$R$178,0)</f>
        <v>0.056967370441458734</v>
      </c>
      <c r="R193" s="4">
        <f>F42</f>
        <v>296800000</v>
      </c>
      <c r="T193" t="s">
        <f>A192</f>
        <v>115</v>
      </c>
      <c r="U193" s="3">
        <f>IFERROR(V193/$V193,0)</f>
        <v>1</v>
      </c>
      <c r="V193" s="4">
        <f>B192</f>
        <v>-190500000</v>
      </c>
      <c r="W193" s="3">
        <f>IFERROR(X193/$V193,0)</f>
        <v>-0.57112860892388451</v>
      </c>
      <c r="X193" s="4">
        <f>C192</f>
        <v>108800000</v>
      </c>
      <c r="Y193" s="3">
        <f>IFERROR(Z193/$V193,0)</f>
        <v>-0.2572178477690289</v>
      </c>
      <c r="Z193" s="4">
        <f>D192</f>
        <v>49000000</v>
      </c>
      <c r="AA193" s="3">
        <f>IFERROR(AB193/$V193,0)</f>
        <v>-1.4089238845144356</v>
      </c>
      <c r="AB193" s="4">
        <f>E192</f>
        <v>268399999.99999997</v>
      </c>
      <c r="AC193" s="3">
        <f>IFERROR(AD193/$V193,0)</f>
        <v>-1.5580052493438321</v>
      </c>
      <c r="AD193" s="4">
        <f>F42</f>
        <v>296800000</v>
      </c>
    </row>
    <row r="194" spans="1:30" ht="13.23529411764706">
      <c r="A194" t="s">
        <v>172</v>
      </c>
      <c r="B194" s="4">
        <v>1360000000</v>
      </c>
      <c r="C194" s="4">
        <v>803300000</v>
      </c>
      <c r="D194" s="4">
        <v>742200000</v>
      </c>
      <c r="E194" s="4">
        <v>540100000</v>
      </c>
      <c r="F194" s="4">
        <v>1580000000</v>
      </c>
      <c r="G194" s="4"/>
      <c r="H194" t="s">
        <f>A193</f>
        <v>171</v>
      </c>
      <c r="I194" s="3">
        <f>IFERROR(J194/$J$178,0)</f>
        <v>0.020559139784946237</v>
      </c>
      <c r="J194" s="4">
        <f>B193</f>
        <v>95600000</v>
      </c>
      <c r="K194" s="3">
        <f>IFERROR(L194/$L$178,0)</f>
        <v>-0.052806236080178176</v>
      </c>
      <c r="L194" s="4">
        <f>C193</f>
        <v>-237100000</v>
      </c>
      <c r="M194" s="3">
        <f>IFERROR(N194/$N$178,0)</f>
        <v>-0.088295687885010271</v>
      </c>
      <c r="N194" s="4">
        <f>D193</f>
        <v>-430000000</v>
      </c>
      <c r="O194" s="3">
        <f>IFERROR(P194/$P$178,0)</f>
        <v>-0.0068884540117416827</v>
      </c>
      <c r="P194" s="4">
        <f>E193</f>
        <v>-35200000</v>
      </c>
      <c r="Q194" s="3">
        <f>IFERROR(R194/$R$178,0)</f>
        <v>0.079558541266794625</v>
      </c>
      <c r="R194" s="4">
        <f>F43</f>
        <v>414500000</v>
      </c>
      <c r="T194" t="s">
        <f>A193</f>
        <v>171</v>
      </c>
      <c r="U194" s="3">
        <f>IFERROR(V194/$V194,0)</f>
        <v>1</v>
      </c>
      <c r="V194" s="4">
        <f>B193</f>
        <v>95600000</v>
      </c>
      <c r="W194" s="3">
        <f>IFERROR(X194/$V194,0)</f>
        <v>-2.4801255230125525</v>
      </c>
      <c r="X194" s="4">
        <f>C193</f>
        <v>-237100000</v>
      </c>
      <c r="Y194" s="3">
        <f>IFERROR(Z194/$V194,0)</f>
        <v>-4.497907949790795</v>
      </c>
      <c r="Z194" s="4">
        <f>D193</f>
        <v>-430000000</v>
      </c>
      <c r="AA194" s="3">
        <f>IFERROR(AB194/$V194,0)</f>
        <v>-0.3682008368200837</v>
      </c>
      <c r="AB194" s="4">
        <f>E193</f>
        <v>-35200000</v>
      </c>
      <c r="AC194" s="3">
        <f>IFERROR(AD194/$V194,0)</f>
        <v>4.3357740585774058</v>
      </c>
      <c r="AD194" s="4">
        <f>F43</f>
        <v>414500000</v>
      </c>
    </row>
    <row r="195" spans="1:30" ht="13.23529411764706">
      <c r="A195" t="s">
        <v>173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/>
      <c r="H195" t="s">
        <f>A194</f>
        <v>172</v>
      </c>
      <c r="I195" s="3">
        <f>IFERROR(J195/$J$178,0)</f>
        <v>0.2924731182795699</v>
      </c>
      <c r="J195" s="4">
        <f>B194</f>
        <v>1360000000</v>
      </c>
      <c r="K195" s="3">
        <f>IFERROR(L195/$L$178,0)</f>
        <v>0.17890868596881959</v>
      </c>
      <c r="L195" s="4">
        <f>C194</f>
        <v>803300000</v>
      </c>
      <c r="M195" s="3">
        <f>IFERROR(N195/$N$178,0)</f>
        <v>0.15240246406570843</v>
      </c>
      <c r="N195" s="4">
        <f>D194</f>
        <v>742200000</v>
      </c>
      <c r="O195" s="3">
        <f>IFERROR(P195/$P$178,0)</f>
        <v>0.10569471624266145</v>
      </c>
      <c r="P195" s="4">
        <f>E194</f>
        <v>540100000</v>
      </c>
      <c r="Q195" s="3">
        <f>IFERROR(R195/$R$178,0)</f>
        <v>0.17095969289827256</v>
      </c>
      <c r="R195" s="4">
        <f>F44</f>
        <v>890700000</v>
      </c>
      <c r="T195" t="s">
        <f>A194</f>
        <v>172</v>
      </c>
      <c r="U195" s="3">
        <f>IFERROR(V195/$V195,0)</f>
        <v>1</v>
      </c>
      <c r="V195" s="4">
        <f>B194</f>
        <v>1360000000</v>
      </c>
      <c r="W195" s="3">
        <f>IFERROR(X195/$V195,0)</f>
        <v>0.59066176470588239</v>
      </c>
      <c r="X195" s="4">
        <f>C194</f>
        <v>803300000</v>
      </c>
      <c r="Y195" s="3">
        <f>IFERROR(Z195/$V195,0)</f>
        <v>0.5457352941176471</v>
      </c>
      <c r="Z195" s="4">
        <f>D194</f>
        <v>742200000</v>
      </c>
      <c r="AA195" s="3">
        <f>IFERROR(AB195/$V195,0)</f>
        <v>0.39713235294117649</v>
      </c>
      <c r="AB195" s="4">
        <f>E194</f>
        <v>540100000</v>
      </c>
      <c r="AC195" s="3">
        <f>IFERROR(AD195/$V195,0)</f>
        <v>0.65492647058823528</v>
      </c>
      <c r="AD195" s="4">
        <f>F44</f>
        <v>890700000</v>
      </c>
    </row>
    <row r="196" spans="1:30" ht="13.23529411764706">
      <c r="A196" t="s">
        <v>174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/>
      <c r="H196" t="s">
        <f>A195</f>
        <v>173</v>
      </c>
      <c r="I196" s="3">
        <f>IFERROR(J196/$J$178,0)</f>
        <v>0</v>
      </c>
      <c r="J196" s="4">
        <f>B195</f>
        <v>0</v>
      </c>
      <c r="K196" s="3">
        <f>IFERROR(L196/$L$178,0)</f>
        <v>0</v>
      </c>
      <c r="L196" s="4">
        <f>C195</f>
        <v>0</v>
      </c>
      <c r="M196" s="3">
        <f>IFERROR(N196/$N$178,0)</f>
        <v>0</v>
      </c>
      <c r="N196" s="4">
        <f>D195</f>
        <v>0</v>
      </c>
      <c r="O196" s="3">
        <f>IFERROR(P196/$P$178,0)</f>
        <v>0</v>
      </c>
      <c r="P196" s="4">
        <f>E195</f>
        <v>0</v>
      </c>
      <c r="Q196" s="3">
        <f>IFERROR(R196/$R$178,0)</f>
        <v>-0.0024760076775431862</v>
      </c>
      <c r="R196" s="4">
        <f>F45</f>
        <v>-12900000</v>
      </c>
      <c r="T196" t="s">
        <f>A195</f>
        <v>173</v>
      </c>
      <c r="U196" s="3">
        <f>IFERROR(V196/$V196,0)</f>
        <v>0</v>
      </c>
      <c r="V196" s="4">
        <f>B195</f>
        <v>0</v>
      </c>
      <c r="W196" s="3">
        <f>IFERROR(X196/$V196,0)</f>
        <v>0</v>
      </c>
      <c r="X196" s="4">
        <f>C195</f>
        <v>0</v>
      </c>
      <c r="Y196" s="3">
        <f>IFERROR(Z196/$V196,0)</f>
        <v>0</v>
      </c>
      <c r="Z196" s="4">
        <f>D195</f>
        <v>0</v>
      </c>
      <c r="AA196" s="3">
        <f>IFERROR(AB196/$V196,0)</f>
        <v>0</v>
      </c>
      <c r="AB196" s="4">
        <f>E195</f>
        <v>0</v>
      </c>
      <c r="AC196" s="3">
        <f>IFERROR(AD196/$V196,0)</f>
        <v>0</v>
      </c>
      <c r="AD196" s="4">
        <f>F45</f>
        <v>-12900000</v>
      </c>
    </row>
    <row r="197" spans="1:30" ht="13.23529411764706">
      <c r="A197" t="s">
        <v>175</v>
      </c>
      <c r="B197" s="4">
        <v>-1360000000</v>
      </c>
      <c r="C197" s="4">
        <v>-1480000000</v>
      </c>
      <c r="D197" s="4">
        <v>-1700000000</v>
      </c>
      <c r="E197" s="4">
        <v>-1820000000</v>
      </c>
      <c r="F197" s="4">
        <v>-1800000000</v>
      </c>
      <c r="G197" s="4"/>
      <c r="H197" t="s">
        <f>A196</f>
        <v>174</v>
      </c>
      <c r="I197" s="3">
        <f>IFERROR(J197/$J$178,0)</f>
        <v>0</v>
      </c>
      <c r="J197" s="4">
        <f>B196</f>
        <v>0</v>
      </c>
      <c r="K197" s="3">
        <f>IFERROR(L197/$L$178,0)</f>
        <v>0</v>
      </c>
      <c r="L197" s="4">
        <f>C196</f>
        <v>0</v>
      </c>
      <c r="M197" s="3">
        <f>IFERROR(N197/$N$178,0)</f>
        <v>0</v>
      </c>
      <c r="N197" s="4">
        <f>D196</f>
        <v>0</v>
      </c>
      <c r="O197" s="3">
        <f>IFERROR(P197/$P$178,0)</f>
        <v>0</v>
      </c>
      <c r="P197" s="4">
        <f>E196</f>
        <v>0</v>
      </c>
      <c r="Q197" s="3">
        <f>IFERROR(R197/$R$178,0)</f>
        <v>0.0014779270633397312</v>
      </c>
      <c r="R197" s="4">
        <f>F46</f>
        <v>7700000</v>
      </c>
      <c r="T197" t="s">
        <f>A196</f>
        <v>174</v>
      </c>
      <c r="U197" s="3">
        <f>IFERROR(V197/$V197,0)</f>
        <v>0</v>
      </c>
      <c r="V197" s="4">
        <f>B196</f>
        <v>0</v>
      </c>
      <c r="W197" s="3">
        <f>IFERROR(X197/$V197,0)</f>
        <v>0</v>
      </c>
      <c r="X197" s="4">
        <f>C196</f>
        <v>0</v>
      </c>
      <c r="Y197" s="3">
        <f>IFERROR(Z197/$V197,0)</f>
        <v>0</v>
      </c>
      <c r="Z197" s="4">
        <f>D196</f>
        <v>0</v>
      </c>
      <c r="AA197" s="3">
        <f>IFERROR(AB197/$V197,0)</f>
        <v>0</v>
      </c>
      <c r="AB197" s="4">
        <f>E196</f>
        <v>0</v>
      </c>
      <c r="AC197" s="3">
        <f>IFERROR(AD197/$V197,0)</f>
        <v>0</v>
      </c>
      <c r="AD197" s="4">
        <f>F46</f>
        <v>7700000</v>
      </c>
    </row>
    <row r="198" spans="1:30" ht="13.23529411764706">
      <c r="A198" t="s">
        <v>176</v>
      </c>
      <c r="B198" s="4">
        <v>-1360000000</v>
      </c>
      <c r="C198" s="4">
        <v>-1480000000</v>
      </c>
      <c r="D198" s="4">
        <v>-1700000000</v>
      </c>
      <c r="E198" s="4">
        <v>-1820000000</v>
      </c>
      <c r="F198" s="4">
        <v>-1800000000</v>
      </c>
      <c r="G198" s="4"/>
      <c r="H198" t="s">
        <f>A197</f>
        <v>175</v>
      </c>
      <c r="I198" s="3">
        <f>IFERROR(J198/$J$178,0)</f>
        <v>-0.2924731182795699</v>
      </c>
      <c r="J198" s="4">
        <f>B197</f>
        <v>-1360000000</v>
      </c>
      <c r="K198" s="3">
        <f>IFERROR(L198/$L$178,0)</f>
        <v>-0.32962138084632514</v>
      </c>
      <c r="L198" s="4">
        <f>C197</f>
        <v>-1480000000</v>
      </c>
      <c r="M198" s="3">
        <f>IFERROR(N198/$N$178,0)</f>
        <v>-0.34907597535934293</v>
      </c>
      <c r="N198" s="4">
        <f>D197</f>
        <v>-1700000000</v>
      </c>
      <c r="O198" s="3">
        <f>IFERROR(P198/$P$178,0)</f>
        <v>-0.35616438356164382</v>
      </c>
      <c r="P198" s="4">
        <f>E197</f>
        <v>-1820000000</v>
      </c>
      <c r="Q198" s="3">
        <f>IFERROR(R198/$R$178,0)</f>
        <v>0</v>
      </c>
      <c r="R198" s="4">
        <f>F47</f>
        <v>0</v>
      </c>
      <c r="T198" t="s">
        <f>A197</f>
        <v>175</v>
      </c>
      <c r="U198" s="3">
        <f>IFERROR(V198/$V198,0)</f>
        <v>1</v>
      </c>
      <c r="V198" s="4">
        <f>B197</f>
        <v>-1360000000</v>
      </c>
      <c r="W198" s="3">
        <f>IFERROR(X198/$V198,0)</f>
        <v>1.088235294117647</v>
      </c>
      <c r="X198" s="4">
        <f>C197</f>
        <v>-1480000000</v>
      </c>
      <c r="Y198" s="3">
        <f>IFERROR(Z198/$V198,0)</f>
        <v>1.25</v>
      </c>
      <c r="Z198" s="4">
        <f>D197</f>
        <v>-1700000000</v>
      </c>
      <c r="AA198" s="3">
        <f>IFERROR(AB198/$V198,0)</f>
        <v>1.338235294117647</v>
      </c>
      <c r="AB198" s="4">
        <f>E197</f>
        <v>-1820000000</v>
      </c>
      <c r="AC198" s="3">
        <f>IFERROR(AD198/$V198,0)</f>
        <v>-0</v>
      </c>
      <c r="AD198" s="4">
        <f>F47</f>
        <v>0</v>
      </c>
    </row>
    <row r="199" spans="1:30" ht="13.23529411764706">
      <c r="A199" t="s">
        <v>177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/>
      <c r="H199" t="s">
        <f>A198</f>
        <v>176</v>
      </c>
      <c r="I199" s="3">
        <f>IFERROR(J199/$J$178,0)</f>
        <v>-0.2924731182795699</v>
      </c>
      <c r="J199" s="4">
        <f>B198</f>
        <v>-1360000000</v>
      </c>
      <c r="K199" s="3">
        <f>IFERROR(L199/$L$178,0)</f>
        <v>-0.32962138084632514</v>
      </c>
      <c r="L199" s="4">
        <f>C198</f>
        <v>-1480000000</v>
      </c>
      <c r="M199" s="3">
        <f>IFERROR(N199/$N$178,0)</f>
        <v>-0.34907597535934293</v>
      </c>
      <c r="N199" s="4">
        <f>D198</f>
        <v>-1700000000</v>
      </c>
      <c r="O199" s="3">
        <f>IFERROR(P199/$P$178,0)</f>
        <v>-0.35616438356164382</v>
      </c>
      <c r="P199" s="4">
        <f>E198</f>
        <v>-1820000000</v>
      </c>
      <c r="Q199" s="3">
        <f>IFERROR(R199/$R$178,0)</f>
        <v>0.072725527831094053</v>
      </c>
      <c r="R199" s="4">
        <f>F48</f>
        <v>378900000</v>
      </c>
      <c r="T199" t="s">
        <f>A198</f>
        <v>176</v>
      </c>
      <c r="U199" s="3">
        <f>IFERROR(V199/$V199,0)</f>
        <v>1</v>
      </c>
      <c r="V199" s="4">
        <f>B198</f>
        <v>-1360000000</v>
      </c>
      <c r="W199" s="3">
        <f>IFERROR(X199/$V199,0)</f>
        <v>1.088235294117647</v>
      </c>
      <c r="X199" s="4">
        <f>C198</f>
        <v>-1480000000</v>
      </c>
      <c r="Y199" s="3">
        <f>IFERROR(Z199/$V199,0)</f>
        <v>1.25</v>
      </c>
      <c r="Z199" s="4">
        <f>D198</f>
        <v>-1700000000</v>
      </c>
      <c r="AA199" s="3">
        <f>IFERROR(AB199/$V199,0)</f>
        <v>1.338235294117647</v>
      </c>
      <c r="AB199" s="4">
        <f>E198</f>
        <v>-1820000000</v>
      </c>
      <c r="AC199" s="3">
        <f>IFERROR(AD199/$V199,0)</f>
        <v>-0.27860294117647061</v>
      </c>
      <c r="AD199" s="4">
        <f>F48</f>
        <v>378900000</v>
      </c>
    </row>
    <row r="200" spans="1:30" ht="13.23529411764706">
      <c r="A200" t="s">
        <v>178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/>
      <c r="H200" t="s">
        <f>A199</f>
        <v>177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177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3.23529411764706">
      <c r="A201" t="s">
        <v>179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/>
      <c r="H201" t="s">
        <f>A200</f>
        <v>178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0.07416506717850288</v>
      </c>
      <c r="R201" s="4">
        <f>F50</f>
        <v>386400000</v>
      </c>
      <c r="T201" t="s">
        <f>A200</f>
        <v>178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386400000</v>
      </c>
    </row>
    <row r="202" spans="1:30" ht="13.23529411764706">
      <c r="A202" t="s">
        <v>180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G202" s="4"/>
      <c r="H202" t="s">
        <f>A201</f>
        <v>179</v>
      </c>
      <c r="I202" s="3">
        <f>IFERROR(J202/$J$178,0)</f>
        <v>0</v>
      </c>
      <c r="J202" s="4">
        <f>B201</f>
        <v>0</v>
      </c>
      <c r="K202" s="3">
        <f>IFERROR(L202/$L$178,0)</f>
        <v>0</v>
      </c>
      <c r="L202" s="4">
        <f>C201</f>
        <v>0</v>
      </c>
      <c r="M202" s="3">
        <f>IFERROR(N202/$N$178,0)</f>
        <v>0</v>
      </c>
      <c r="N202" s="4">
        <f>D201</f>
        <v>0</v>
      </c>
      <c r="O202" s="3">
        <f>IFERROR(P202/$P$178,0)</f>
        <v>0</v>
      </c>
      <c r="P202" s="4">
        <f>E201</f>
        <v>0</v>
      </c>
      <c r="Q202" s="3">
        <f>IFERROR(R202/$R$178,0)</f>
        <v>0.0014395393474088292</v>
      </c>
      <c r="R202" s="4">
        <f>F51</f>
        <v>7500000</v>
      </c>
      <c r="T202" t="s">
        <f>A201</f>
        <v>179</v>
      </c>
      <c r="U202" s="3">
        <f>IFERROR(V202/$V202,0)</f>
        <v>0</v>
      </c>
      <c r="V202" s="4">
        <f>B201</f>
        <v>0</v>
      </c>
      <c r="W202" s="3">
        <f>IFERROR(X202/$V202,0)</f>
        <v>0</v>
      </c>
      <c r="X202" s="4">
        <f>C201</f>
        <v>0</v>
      </c>
      <c r="Y202" s="3">
        <f>IFERROR(Z202/$V202,0)</f>
        <v>0</v>
      </c>
      <c r="Z202" s="4">
        <f>D201</f>
        <v>0</v>
      </c>
      <c r="AA202" s="3">
        <f>IFERROR(AB202/$V202,0)</f>
        <v>0</v>
      </c>
      <c r="AB202" s="4">
        <f>E201</f>
        <v>0</v>
      </c>
      <c r="AC202" s="3">
        <f>IFERROR(AD202/$V202,0)</f>
        <v>0</v>
      </c>
      <c r="AD202" s="4">
        <f>F51</f>
        <v>7500000</v>
      </c>
    </row>
    <row r="203" spans="1:30" ht="13.23529411764706">
      <c r="A203" t="s">
        <v>181</v>
      </c>
      <c r="B203" s="4">
        <v>3800000000</v>
      </c>
      <c r="C203" s="4">
        <v>0</v>
      </c>
      <c r="D203" s="4">
        <v>0</v>
      </c>
      <c r="E203" s="4">
        <v>0</v>
      </c>
      <c r="F203" s="4">
        <v>0</v>
      </c>
      <c r="G203" s="4"/>
      <c r="H203" t="s">
        <f>A202</f>
        <v>180</v>
      </c>
      <c r="I203" s="3">
        <f>IFERROR(J203/$J$178,0)</f>
        <v>0</v>
      </c>
      <c r="J203" s="4">
        <f>B202</f>
        <v>0</v>
      </c>
      <c r="K203" s="3">
        <f>IFERROR(L203/$L$178,0)</f>
        <v>0</v>
      </c>
      <c r="L203" s="4">
        <f>C202</f>
        <v>0</v>
      </c>
      <c r="M203" s="3">
        <f>IFERROR(N203/$N$178,0)</f>
        <v>0</v>
      </c>
      <c r="N203" s="4">
        <f>D202</f>
        <v>0</v>
      </c>
      <c r="O203" s="3">
        <f>IFERROR(P203/$P$178,0)</f>
        <v>0</v>
      </c>
      <c r="P203" s="4">
        <f>E202</f>
        <v>0</v>
      </c>
      <c r="Q203" s="3">
        <f>IFERROR(R203/$R$178,0)</f>
        <v>0.097236084452975047</v>
      </c>
      <c r="R203" s="4">
        <f>F52</f>
        <v>506600000</v>
      </c>
      <c r="T203" t="s">
        <f>A202</f>
        <v>180</v>
      </c>
      <c r="U203" s="3">
        <f>IFERROR(V203/$V203,0)</f>
        <v>0</v>
      </c>
      <c r="V203" s="4">
        <f>B202</f>
        <v>0</v>
      </c>
      <c r="W203" s="3">
        <f>IFERROR(X203/$V203,0)</f>
        <v>0</v>
      </c>
      <c r="X203" s="4">
        <f>C202</f>
        <v>0</v>
      </c>
      <c r="Y203" s="3">
        <f>IFERROR(Z203/$V203,0)</f>
        <v>0</v>
      </c>
      <c r="Z203" s="4">
        <f>D202</f>
        <v>0</v>
      </c>
      <c r="AA203" s="3">
        <f>IFERROR(AB203/$V203,0)</f>
        <v>0</v>
      </c>
      <c r="AB203" s="4">
        <f>E202</f>
        <v>0</v>
      </c>
      <c r="AC203" s="3">
        <f>IFERROR(AD203/$V203,0)</f>
        <v>0</v>
      </c>
      <c r="AD203" s="4">
        <f>F52</f>
        <v>506600000</v>
      </c>
    </row>
    <row r="204" spans="1:30" ht="13.23529411764706">
      <c r="A204" t="s">
        <v>182</v>
      </c>
      <c r="B204" s="4">
        <v>0</v>
      </c>
      <c r="C204" s="4">
        <v>0</v>
      </c>
      <c r="D204" s="4">
        <v>-5300000</v>
      </c>
      <c r="E204" s="4">
        <v>-7700000</v>
      </c>
      <c r="F204" s="4">
        <v>-8300000.0000000009</v>
      </c>
      <c r="G204" s="4"/>
      <c r="H204" t="s">
        <f>A203</f>
        <v>181</v>
      </c>
      <c r="I204" s="3">
        <f>IFERROR(J204/$J$178,0)</f>
        <v>0.81720430107526887</v>
      </c>
      <c r="J204" s="4">
        <f>B203</f>
        <v>3800000000</v>
      </c>
      <c r="K204" s="3">
        <f>IFERROR(L204/$L$178,0)</f>
        <v>0</v>
      </c>
      <c r="L204" s="4">
        <f>C203</f>
        <v>0</v>
      </c>
      <c r="M204" s="3">
        <f>IFERROR(N204/$N$178,0)</f>
        <v>0</v>
      </c>
      <c r="N204" s="4">
        <f>D203</f>
        <v>0</v>
      </c>
      <c r="O204" s="3">
        <f>IFERROR(P204/$P$178,0)</f>
        <v>0</v>
      </c>
      <c r="P204" s="4">
        <f>E203</f>
        <v>0</v>
      </c>
      <c r="Q204" s="3">
        <f>IFERROR(R204/$R$178,0)</f>
        <v>0</v>
      </c>
      <c r="R204" s="4">
        <f>F53</f>
        <v>0</v>
      </c>
      <c r="T204" t="s">
        <f>A203</f>
        <v>181</v>
      </c>
      <c r="U204" s="3">
        <f>IFERROR(V204/$V204,0)</f>
        <v>1</v>
      </c>
      <c r="V204" s="4">
        <f>B203</f>
        <v>3800000000</v>
      </c>
      <c r="W204" s="3">
        <f>IFERROR(X204/$V204,0)</f>
        <v>0</v>
      </c>
      <c r="X204" s="4">
        <f>C203</f>
        <v>0</v>
      </c>
      <c r="Y204" s="3">
        <f>IFERROR(Z204/$V204,0)</f>
        <v>0</v>
      </c>
      <c r="Z204" s="4">
        <f>D203</f>
        <v>0</v>
      </c>
      <c r="AA204" s="3">
        <f>IFERROR(AB204/$V204,0)</f>
        <v>0</v>
      </c>
      <c r="AB204" s="4">
        <f>E203</f>
        <v>0</v>
      </c>
      <c r="AC204" s="3">
        <f>IFERROR(AD204/$V204,0)</f>
        <v>0</v>
      </c>
      <c r="AD204" s="4">
        <f>F53</f>
        <v>0</v>
      </c>
    </row>
    <row r="205" spans="1:30" ht="13.23529411764706">
      <c r="A205" t="s">
        <v>183</v>
      </c>
      <c r="B205" s="4">
        <v>0</v>
      </c>
      <c r="C205" s="4">
        <v>0</v>
      </c>
      <c r="D205" s="4">
        <v>-168400000</v>
      </c>
      <c r="E205" s="4">
        <v>-90000000</v>
      </c>
      <c r="F205" s="4">
        <v>-140400000</v>
      </c>
      <c r="G205" s="4"/>
      <c r="H205" t="s">
        <f>A204</f>
        <v>182</v>
      </c>
      <c r="I205" s="3">
        <f>IFERROR(J205/$J$178,0)</f>
        <v>0</v>
      </c>
      <c r="J205" s="4">
        <f>B204</f>
        <v>0</v>
      </c>
      <c r="K205" s="3">
        <f>IFERROR(L205/$L$178,0)</f>
        <v>0</v>
      </c>
      <c r="L205" s="4">
        <f>C204</f>
        <v>0</v>
      </c>
      <c r="M205" s="3">
        <f>IFERROR(N205/$N$178,0)</f>
        <v>-0.0010882956878850102</v>
      </c>
      <c r="N205" s="4">
        <f>D204</f>
        <v>-5300000</v>
      </c>
      <c r="O205" s="3">
        <f>IFERROR(P205/$P$178,0)</f>
        <v>-0.0015068493150684932</v>
      </c>
      <c r="P205" s="4">
        <f>E204</f>
        <v>-7700000</v>
      </c>
      <c r="Q205" s="3">
        <f>IFERROR(R205/$R$178,0)</f>
        <v>0</v>
      </c>
      <c r="R205" s="4">
        <f>F54</f>
        <v>0</v>
      </c>
      <c r="T205" t="s">
        <f>A204</f>
        <v>182</v>
      </c>
      <c r="U205" s="3">
        <f>IFERROR(V205/$V205,0)</f>
        <v>0</v>
      </c>
      <c r="V205" s="4">
        <f>B204</f>
        <v>0</v>
      </c>
      <c r="W205" s="3">
        <f>IFERROR(X205/$V205,0)</f>
        <v>0</v>
      </c>
      <c r="X205" s="4">
        <f>C204</f>
        <v>0</v>
      </c>
      <c r="Y205" s="3">
        <f>IFERROR(Z205/$V205,0)</f>
        <v>0</v>
      </c>
      <c r="Z205" s="4">
        <f>D204</f>
        <v>-5300000</v>
      </c>
      <c r="AA205" s="3">
        <f>IFERROR(AB205/$V205,0)</f>
        <v>0</v>
      </c>
      <c r="AB205" s="4">
        <f>E204</f>
        <v>-7700000</v>
      </c>
      <c r="AC205" s="3">
        <f>IFERROR(AD205/$V205,0)</f>
        <v>-0</v>
      </c>
      <c r="AD205" s="4">
        <f>F54</f>
        <v>0</v>
      </c>
    </row>
    <row r="206" spans="1:30" ht="13.23529411764706">
      <c r="A206" t="s">
        <v>184</v>
      </c>
      <c r="B206" s="4">
        <v>0</v>
      </c>
      <c r="C206" s="4">
        <v>0</v>
      </c>
      <c r="D206" s="4">
        <v>163100000</v>
      </c>
      <c r="E206" s="4">
        <v>82300000</v>
      </c>
      <c r="F206" s="4">
        <v>132100000</v>
      </c>
      <c r="G206" s="4"/>
      <c r="H206" t="s">
        <f>A205</f>
        <v>183</v>
      </c>
      <c r="I206" s="3">
        <f>IFERROR(J206/$J$178,0)</f>
        <v>0</v>
      </c>
      <c r="J206" s="4">
        <f>B205</f>
        <v>0</v>
      </c>
      <c r="K206" s="3">
        <f>IFERROR(L206/$L$178,0)</f>
        <v>0</v>
      </c>
      <c r="L206" s="4">
        <f>C205</f>
        <v>0</v>
      </c>
      <c r="M206" s="3">
        <f>IFERROR(N206/$N$178,0)</f>
        <v>-0.034579055441478442</v>
      </c>
      <c r="N206" s="4">
        <f>D205</f>
        <v>-168400000</v>
      </c>
      <c r="O206" s="3">
        <f>IFERROR(P206/$P$178,0)</f>
        <v>-0.017612524461839529</v>
      </c>
      <c r="P206" s="4">
        <f>E205</f>
        <v>-90000000</v>
      </c>
      <c r="Q206" s="3">
        <f>IFERROR(R206/$R$178,0)</f>
        <v>0.023704414587332055</v>
      </c>
      <c r="R206" s="4">
        <f>F55</f>
        <v>123500000</v>
      </c>
      <c r="T206" t="s">
        <f>A205</f>
        <v>183</v>
      </c>
      <c r="U206" s="3">
        <f>IFERROR(V206/$V206,0)</f>
        <v>0</v>
      </c>
      <c r="V206" s="4">
        <f>B205</f>
        <v>0</v>
      </c>
      <c r="W206" s="3">
        <f>IFERROR(X206/$V206,0)</f>
        <v>0</v>
      </c>
      <c r="X206" s="4">
        <f>C205</f>
        <v>0</v>
      </c>
      <c r="Y206" s="3">
        <f>IFERROR(Z206/$V206,0)</f>
        <v>0</v>
      </c>
      <c r="Z206" s="4">
        <f>D205</f>
        <v>-168400000</v>
      </c>
      <c r="AA206" s="3">
        <f>IFERROR(AB206/$V206,0)</f>
        <v>0</v>
      </c>
      <c r="AB206" s="4">
        <f>E205</f>
        <v>-90000000</v>
      </c>
      <c r="AC206" s="3">
        <f>IFERROR(AD206/$V206,0)</f>
        <v>0</v>
      </c>
      <c r="AD206" s="4">
        <f>F55</f>
        <v>123500000</v>
      </c>
    </row>
    <row r="207" spans="1:30" ht="13.23529411764706">
      <c r="A207" t="s">
        <v>185</v>
      </c>
      <c r="B207" s="4">
        <v>-497100000</v>
      </c>
      <c r="C207" s="4">
        <v>-127800000</v>
      </c>
      <c r="D207" s="4">
        <v>-109000000</v>
      </c>
      <c r="E207" s="4">
        <v>-104300000</v>
      </c>
      <c r="F207" s="4">
        <v>-113200000</v>
      </c>
      <c r="G207" s="4"/>
      <c r="H207" t="s">
        <f>A206</f>
        <v>184</v>
      </c>
      <c r="I207" s="3">
        <f>IFERROR(J207/$J$178,0)</f>
        <v>0</v>
      </c>
      <c r="J207" s="4">
        <f>B206</f>
        <v>0</v>
      </c>
      <c r="K207" s="3">
        <f>IFERROR(L207/$L$178,0)</f>
        <v>0</v>
      </c>
      <c r="L207" s="4">
        <f>C206</f>
        <v>0</v>
      </c>
      <c r="M207" s="3">
        <f>IFERROR(N207/$N$178,0)</f>
        <v>0.033490759753593433</v>
      </c>
      <c r="N207" s="4">
        <f>D206</f>
        <v>163100000</v>
      </c>
      <c r="O207" s="3">
        <f>IFERROR(P207/$P$178,0)</f>
        <v>0.016105675146771036</v>
      </c>
      <c r="P207" s="4">
        <f>E206</f>
        <v>82300000</v>
      </c>
      <c r="Q207" s="3">
        <f>IFERROR(R207/$R$178,0)</f>
        <v>0.00099808061420345495</v>
      </c>
      <c r="R207" s="4">
        <f>F56</f>
        <v>5200000</v>
      </c>
      <c r="T207" t="s">
        <f>A206</f>
        <v>184</v>
      </c>
      <c r="U207" s="3">
        <f>IFERROR(V207/$V207,0)</f>
        <v>0</v>
      </c>
      <c r="V207" s="4">
        <f>B206</f>
        <v>0</v>
      </c>
      <c r="W207" s="3">
        <f>IFERROR(X207/$V207,0)</f>
        <v>0</v>
      </c>
      <c r="X207" s="4">
        <f>C206</f>
        <v>0</v>
      </c>
      <c r="Y207" s="3">
        <f>IFERROR(Z207/$V207,0)</f>
        <v>0</v>
      </c>
      <c r="Z207" s="4">
        <f>D206</f>
        <v>163100000</v>
      </c>
      <c r="AA207" s="3">
        <f>IFERROR(AB207/$V207,0)</f>
        <v>0</v>
      </c>
      <c r="AB207" s="4">
        <f>E206</f>
        <v>82300000</v>
      </c>
      <c r="AC207" s="3">
        <f>IFERROR(AD207/$V207,0)</f>
        <v>0</v>
      </c>
      <c r="AD207" s="4">
        <f>F56</f>
        <v>5200000</v>
      </c>
    </row>
    <row r="208" spans="1:30" ht="13.23529411764706">
      <c r="A208" t="s">
        <v>186</v>
      </c>
      <c r="B208" s="4">
        <v>0</v>
      </c>
      <c r="C208" s="4">
        <v>0</v>
      </c>
      <c r="D208" s="4">
        <v>1600000</v>
      </c>
      <c r="E208" s="4">
        <v>4099999.9999999995</v>
      </c>
      <c r="F208" s="4">
        <v>1500000</v>
      </c>
      <c r="G208" s="4"/>
      <c r="H208" t="s">
        <f>A207</f>
        <v>185</v>
      </c>
      <c r="I208" s="3">
        <f>IFERROR(J208/$J$178,0)</f>
        <v>-0.10690322580645162</v>
      </c>
      <c r="J208" s="4">
        <f>B207</f>
        <v>-497100000</v>
      </c>
      <c r="K208" s="3">
        <f>IFERROR(L208/$L$178,0)</f>
        <v>-0.028463251670378619</v>
      </c>
      <c r="L208" s="4">
        <f>C207</f>
        <v>-127800000</v>
      </c>
      <c r="M208" s="3">
        <f>IFERROR(N208/$N$178,0)</f>
        <v>-0.02238193018480493</v>
      </c>
      <c r="N208" s="4">
        <f>D207</f>
        <v>-109000000</v>
      </c>
      <c r="O208" s="3">
        <f>IFERROR(P208/$P$178,0)</f>
        <v>-0.020410958904109589</v>
      </c>
      <c r="P208" s="4">
        <f>E207</f>
        <v>-104300000</v>
      </c>
      <c r="Q208" s="3">
        <f>IFERROR(R208/$R$178,0)</f>
        <v>0</v>
      </c>
      <c r="R208" s="4">
        <f>F57</f>
        <v>0</v>
      </c>
      <c r="T208" t="s">
        <f>A207</f>
        <v>185</v>
      </c>
      <c r="U208" s="3">
        <f>IFERROR(V208/$V208,0)</f>
        <v>1</v>
      </c>
      <c r="V208" s="4">
        <f>B207</f>
        <v>-497100000</v>
      </c>
      <c r="W208" s="3">
        <f>IFERROR(X208/$V208,0)</f>
        <v>0.25709112854556426</v>
      </c>
      <c r="X208" s="4">
        <f>C207</f>
        <v>-127800000</v>
      </c>
      <c r="Y208" s="3">
        <f>IFERROR(Z208/$V208,0)</f>
        <v>0.21927177630255482</v>
      </c>
      <c r="Z208" s="4">
        <f>D207</f>
        <v>-109000000</v>
      </c>
      <c r="AA208" s="3">
        <f>IFERROR(AB208/$V208,0)</f>
        <v>0.20981693824180245</v>
      </c>
      <c r="AB208" s="4">
        <f>E207</f>
        <v>-104300000</v>
      </c>
      <c r="AC208" s="3">
        <f>IFERROR(AD208/$V208,0)</f>
        <v>0</v>
      </c>
      <c r="AD208" s="4">
        <f>F57</f>
        <v>0</v>
      </c>
    </row>
    <row r="209" spans="1:30" ht="13.23529411764706">
      <c r="A209" t="s">
        <v>187</v>
      </c>
      <c r="B209" s="4">
        <v>1940000000</v>
      </c>
      <c r="C209" s="4">
        <v>-1600000000</v>
      </c>
      <c r="D209" s="4">
        <v>-1810000000</v>
      </c>
      <c r="E209" s="4">
        <v>-1930000000</v>
      </c>
      <c r="F209" s="4">
        <v>-1920000000</v>
      </c>
      <c r="G209" s="4"/>
      <c r="H209" t="s">
        <f>A208</f>
        <v>186</v>
      </c>
      <c r="I209" s="3">
        <f>IFERROR(J209/$J$178,0)</f>
        <v>0</v>
      </c>
      <c r="J209" s="4">
        <f>B208</f>
        <v>0</v>
      </c>
      <c r="K209" s="3">
        <f>IFERROR(L209/$L$178,0)</f>
        <v>0</v>
      </c>
      <c r="L209" s="4">
        <f>C208</f>
        <v>0</v>
      </c>
      <c r="M209" s="3">
        <f>IFERROR(N209/$N$178,0)</f>
        <v>0.00032854209445585213</v>
      </c>
      <c r="N209" s="4">
        <f>D208</f>
        <v>1600000</v>
      </c>
      <c r="O209" s="3">
        <f>IFERROR(P209/$P$178,0)</f>
        <v>0.00080234833659491181</v>
      </c>
      <c r="P209" s="4">
        <f>E208</f>
        <v>4099999.9999999995</v>
      </c>
      <c r="Q209" s="3">
        <f>IFERROR(R209/$R$178,0)</f>
        <v>0.022975047984644913</v>
      </c>
      <c r="R209" s="4">
        <f>F58</f>
        <v>119700000</v>
      </c>
      <c r="T209" t="s">
        <f>A208</f>
        <v>186</v>
      </c>
      <c r="U209" s="3">
        <f>IFERROR(V209/$V209,0)</f>
        <v>0</v>
      </c>
      <c r="V209" s="4">
        <f>B208</f>
        <v>0</v>
      </c>
      <c r="W209" s="3">
        <f>IFERROR(X209/$V209,0)</f>
        <v>0</v>
      </c>
      <c r="X209" s="4">
        <f>C208</f>
        <v>0</v>
      </c>
      <c r="Y209" s="3">
        <f>IFERROR(Z209/$V209,0)</f>
        <v>0</v>
      </c>
      <c r="Z209" s="4">
        <f>D208</f>
        <v>1600000</v>
      </c>
      <c r="AA209" s="3">
        <f>IFERROR(AB209/$V209,0)</f>
        <v>0</v>
      </c>
      <c r="AB209" s="4">
        <f>E208</f>
        <v>4099999.9999999995</v>
      </c>
      <c r="AC209" s="3">
        <f>IFERROR(AD209/$V209,0)</f>
        <v>0</v>
      </c>
      <c r="AD209" s="4">
        <f>F58</f>
        <v>119700000</v>
      </c>
    </row>
    <row r="210" spans="1:30" ht="13.23529411764706">
      <c r="A210" t="s">
        <v>188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G210" s="4"/>
      <c r="H210" t="s">
        <f>A209</f>
        <v>187</v>
      </c>
      <c r="I210" s="3">
        <f>IFERROR(J210/$J$178,0)</f>
        <v>0.41720430107526879</v>
      </c>
      <c r="J210" s="4">
        <f>B209</f>
        <v>1940000000</v>
      </c>
      <c r="K210" s="3">
        <f>IFERROR(L210/$L$178,0)</f>
        <v>-0.35634743875278396</v>
      </c>
      <c r="L210" s="4">
        <f>C209</f>
        <v>-1600000000</v>
      </c>
      <c r="M210" s="3">
        <f>IFERROR(N210/$N$178,0)</f>
        <v>-0.37166324435318276</v>
      </c>
      <c r="N210" s="4">
        <f>D209</f>
        <v>-1810000000</v>
      </c>
      <c r="O210" s="3">
        <f>IFERROR(P210/$P$178,0)</f>
        <v>-0.37769080234833657</v>
      </c>
      <c r="P210" s="4">
        <f>E209</f>
        <v>-1930000000</v>
      </c>
      <c r="Q210" s="3">
        <f>IFERROR(R210/$R$178,0)</f>
        <v>0</v>
      </c>
      <c r="R210" s="4">
        <f>F59</f>
        <v>0</v>
      </c>
      <c r="T210" t="s">
        <f>A209</f>
        <v>187</v>
      </c>
      <c r="U210" s="3">
        <f>IFERROR(V210/$V210,0)</f>
        <v>1</v>
      </c>
      <c r="V210" s="4">
        <f>B209</f>
        <v>1940000000</v>
      </c>
      <c r="W210" s="3">
        <f>IFERROR(X210/$V210,0)</f>
        <v>-0.82474226804123707</v>
      </c>
      <c r="X210" s="4">
        <f>C209</f>
        <v>-1600000000</v>
      </c>
      <c r="Y210" s="3">
        <f>IFERROR(Z210/$V210,0)</f>
        <v>-0.9329896907216495</v>
      </c>
      <c r="Z210" s="4">
        <f>D209</f>
        <v>-1810000000</v>
      </c>
      <c r="AA210" s="3">
        <f>IFERROR(AB210/$V210,0)</f>
        <v>-0.99484536082474229</v>
      </c>
      <c r="AB210" s="4">
        <f>E209</f>
        <v>-1930000000</v>
      </c>
      <c r="AC210" s="3">
        <f>IFERROR(AD210/$V210,0)</f>
        <v>0</v>
      </c>
      <c r="AD210" s="4">
        <f>F59</f>
        <v>0</v>
      </c>
    </row>
    <row r="211" spans="1:30" ht="13.23529411764706">
      <c r="A211" t="s">
        <v>189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G211" s="4"/>
      <c r="H211" t="s">
        <f>A210</f>
        <v>188</v>
      </c>
      <c r="I211" s="3">
        <f>IFERROR(J211/$J$178,0)</f>
        <v>0</v>
      </c>
      <c r="J211" s="4">
        <f>B210</f>
        <v>0</v>
      </c>
      <c r="K211" s="3">
        <f>IFERROR(L211/$L$178,0)</f>
        <v>0</v>
      </c>
      <c r="L211" s="4">
        <f>C210</f>
        <v>0</v>
      </c>
      <c r="M211" s="3">
        <f>IFERROR(N211/$N$178,0)</f>
        <v>0</v>
      </c>
      <c r="N211" s="4">
        <f>D210</f>
        <v>0</v>
      </c>
      <c r="O211" s="3">
        <f>IFERROR(P211/$P$178,0)</f>
        <v>0</v>
      </c>
      <c r="P211" s="4">
        <f>E210</f>
        <v>0</v>
      </c>
      <c r="Q211" s="3">
        <f>IFERROR(R211/$R$178,0)</f>
        <v>0.00026871401151631479</v>
      </c>
      <c r="R211" s="4">
        <f>F60</f>
        <v>1400000</v>
      </c>
      <c r="T211" t="s">
        <f>A210</f>
        <v>188</v>
      </c>
      <c r="U211" s="3">
        <f>IFERROR(V211/$V211,0)</f>
        <v>0</v>
      </c>
      <c r="V211" s="4">
        <f>B210</f>
        <v>0</v>
      </c>
      <c r="W211" s="3">
        <f>IFERROR(X211/$V211,0)</f>
        <v>0</v>
      </c>
      <c r="X211" s="4">
        <f>C210</f>
        <v>0</v>
      </c>
      <c r="Y211" s="3">
        <f>IFERROR(Z211/$V211,0)</f>
        <v>0</v>
      </c>
      <c r="Z211" s="4">
        <f>D210</f>
        <v>0</v>
      </c>
      <c r="AA211" s="3">
        <f>IFERROR(AB211/$V211,0)</f>
        <v>0</v>
      </c>
      <c r="AB211" s="4">
        <f>E210</f>
        <v>0</v>
      </c>
      <c r="AC211" s="3">
        <f>IFERROR(AD211/$V211,0)</f>
        <v>0</v>
      </c>
      <c r="AD211" s="4">
        <f>F60</f>
        <v>1400000</v>
      </c>
    </row>
    <row r="212" spans="1:30" ht="13.23529411764706">
      <c r="A212" t="s">
        <v>190</v>
      </c>
      <c r="B212" s="4">
        <v>-263399999.99999997</v>
      </c>
      <c r="C212" s="4">
        <v>-205500000</v>
      </c>
      <c r="D212" s="4">
        <v>-229100000</v>
      </c>
      <c r="E212" s="4">
        <v>-284900000</v>
      </c>
      <c r="F212" s="4">
        <v>-354600000</v>
      </c>
      <c r="G212" s="4"/>
      <c r="H212" t="s">
        <f>A211</f>
        <v>189</v>
      </c>
      <c r="I212" s="3">
        <f>IFERROR(J212/$J$178,0)</f>
        <v>0</v>
      </c>
      <c r="J212" s="4">
        <f>B211</f>
        <v>0</v>
      </c>
      <c r="K212" s="3">
        <f>IFERROR(L212/$L$178,0)</f>
        <v>0</v>
      </c>
      <c r="L212" s="4">
        <f>C211</f>
        <v>0</v>
      </c>
      <c r="M212" s="3">
        <f>IFERROR(N212/$N$178,0)</f>
        <v>0</v>
      </c>
      <c r="N212" s="4">
        <f>D211</f>
        <v>0</v>
      </c>
      <c r="O212" s="3">
        <f>IFERROR(P212/$P$178,0)</f>
        <v>0</v>
      </c>
      <c r="P212" s="4">
        <f>E211</f>
        <v>0</v>
      </c>
      <c r="Q212" s="3">
        <f>IFERROR(R212/$R$178,0)</f>
        <v>0</v>
      </c>
      <c r="R212" s="4">
        <f>F61</f>
        <v>0</v>
      </c>
      <c r="T212" t="s">
        <f>A211</f>
        <v>189</v>
      </c>
      <c r="U212" s="3">
        <f>IFERROR(V212/$V212,0)</f>
        <v>0</v>
      </c>
      <c r="V212" s="4">
        <f>B211</f>
        <v>0</v>
      </c>
      <c r="W212" s="3">
        <f>IFERROR(X212/$V212,0)</f>
        <v>0</v>
      </c>
      <c r="X212" s="4">
        <f>C211</f>
        <v>0</v>
      </c>
      <c r="Y212" s="3">
        <f>IFERROR(Z212/$V212,0)</f>
        <v>0</v>
      </c>
      <c r="Z212" s="4">
        <f>D211</f>
        <v>0</v>
      </c>
      <c r="AA212" s="3">
        <f>IFERROR(AB212/$V212,0)</f>
        <v>0</v>
      </c>
      <c r="AB212" s="4">
        <f>E211</f>
        <v>0</v>
      </c>
      <c r="AC212" s="3">
        <f>IFERROR(AD212/$V212,0)</f>
        <v>-0</v>
      </c>
      <c r="AD212" s="4">
        <f>F61</f>
        <v>0</v>
      </c>
    </row>
    <row r="213" spans="1:30" ht="13.23529411764706">
      <c r="A213" t="s">
        <v>191</v>
      </c>
      <c r="B213" s="4">
        <v>-263399999.99999997</v>
      </c>
      <c r="C213" s="4">
        <v>-205500000</v>
      </c>
      <c r="D213" s="4">
        <v>-229100000</v>
      </c>
      <c r="E213" s="4">
        <v>-273300000</v>
      </c>
      <c r="F213" s="4">
        <v>-298500000</v>
      </c>
      <c r="G213" s="4"/>
      <c r="H213" t="s">
        <f>A212</f>
        <v>190</v>
      </c>
      <c r="I213" s="3">
        <f>IFERROR(J213/$J$178,0)</f>
        <v>-0.056645161290322571</v>
      </c>
      <c r="J213" s="4">
        <f>B212</f>
        <v>-263399999.99999997</v>
      </c>
      <c r="K213" s="3">
        <f>IFERROR(L213/$L$178,0)</f>
        <v>-0.045768374164810693</v>
      </c>
      <c r="L213" s="4">
        <f>C212</f>
        <v>-205500000</v>
      </c>
      <c r="M213" s="3">
        <f>IFERROR(N213/$N$178,0)</f>
        <v>-0.047043121149897331</v>
      </c>
      <c r="N213" s="4">
        <f>D212</f>
        <v>-229100000</v>
      </c>
      <c r="O213" s="3">
        <f>IFERROR(P213/$P$178,0)</f>
        <v>-0.055753424657534245</v>
      </c>
      <c r="P213" s="4">
        <f>E212</f>
        <v>-284900000</v>
      </c>
      <c r="Q213" s="3">
        <f>IFERROR(R213/$R$178,0)</f>
        <v>0</v>
      </c>
      <c r="R213" s="4">
        <f>F62</f>
        <v>0</v>
      </c>
      <c r="T213" t="s">
        <f>A212</f>
        <v>190</v>
      </c>
      <c r="U213" s="3">
        <f>IFERROR(V213/$V213,0)</f>
        <v>1</v>
      </c>
      <c r="V213" s="4">
        <f>B212</f>
        <v>-263399999.99999997</v>
      </c>
      <c r="W213" s="3">
        <f>IFERROR(X213/$V213,0)</f>
        <v>0.78018223234624151</v>
      </c>
      <c r="X213" s="4">
        <f>C212</f>
        <v>-205500000</v>
      </c>
      <c r="Y213" s="3">
        <f>IFERROR(Z213/$V213,0)</f>
        <v>0.86977980258162502</v>
      </c>
      <c r="Z213" s="4">
        <f>D212</f>
        <v>-229100000</v>
      </c>
      <c r="AA213" s="3">
        <f>IFERROR(AB213/$V213,0)</f>
        <v>1.0816249050873199</v>
      </c>
      <c r="AB213" s="4">
        <f>E212</f>
        <v>-284900000</v>
      </c>
      <c r="AC213" s="3">
        <f>IFERROR(AD213/$V213,0)</f>
        <v>-0</v>
      </c>
      <c r="AD213" s="4">
        <f>F62</f>
        <v>0</v>
      </c>
    </row>
    <row r="214" spans="1:30" ht="13.23529411764706">
      <c r="A214" t="s">
        <v>61</v>
      </c>
      <c r="B214" s="4">
        <v>0</v>
      </c>
      <c r="C214" s="4">
        <v>0</v>
      </c>
      <c r="D214" s="4">
        <v>0</v>
      </c>
      <c r="E214" s="4">
        <v>-11600000</v>
      </c>
      <c r="F214" s="4">
        <v>-56100000</v>
      </c>
      <c r="G214" s="4"/>
      <c r="H214" t="s">
        <f>A213</f>
        <v>191</v>
      </c>
      <c r="I214" s="3">
        <f>IFERROR(J214/$J$178,0)</f>
        <v>-0.056645161290322571</v>
      </c>
      <c r="J214" s="4">
        <f>B213</f>
        <v>-263399999.99999997</v>
      </c>
      <c r="K214" s="3">
        <f>IFERROR(L214/$L$178,0)</f>
        <v>-0.045768374164810693</v>
      </c>
      <c r="L214" s="4">
        <f>C213</f>
        <v>-205500000</v>
      </c>
      <c r="M214" s="3">
        <f>IFERROR(N214/$N$178,0)</f>
        <v>-0.047043121149897331</v>
      </c>
      <c r="N214" s="4">
        <f>D213</f>
        <v>-229100000</v>
      </c>
      <c r="O214" s="3">
        <f>IFERROR(P214/$P$178,0)</f>
        <v>-0.053483365949119371</v>
      </c>
      <c r="P214" s="4">
        <f>E213</f>
        <v>-273300000</v>
      </c>
      <c r="Q214" s="3">
        <f>IFERROR(R214/$R$178,0)</f>
        <v>0.073531669865642996</v>
      </c>
      <c r="R214" s="4">
        <f>F63</f>
        <v>383100000</v>
      </c>
      <c r="T214" t="s">
        <f>A213</f>
        <v>191</v>
      </c>
      <c r="U214" s="3">
        <f>IFERROR(V214/$V214,0)</f>
        <v>1</v>
      </c>
      <c r="V214" s="4">
        <f>B213</f>
        <v>-263399999.99999997</v>
      </c>
      <c r="W214" s="3">
        <f>IFERROR(X214/$V214,0)</f>
        <v>0.78018223234624151</v>
      </c>
      <c r="X214" s="4">
        <f>C213</f>
        <v>-205500000</v>
      </c>
      <c r="Y214" s="3">
        <f>IFERROR(Z214/$V214,0)</f>
        <v>0.86977980258162502</v>
      </c>
      <c r="Z214" s="4">
        <f>D213</f>
        <v>-229100000</v>
      </c>
      <c r="AA214" s="3">
        <f>IFERROR(AB214/$V214,0)</f>
        <v>1.0375854214123008</v>
      </c>
      <c r="AB214" s="4">
        <f>E213</f>
        <v>-273300000</v>
      </c>
      <c r="AC214" s="3">
        <f>IFERROR(AD214/$V214,0)</f>
        <v>-1.4544419134396358</v>
      </c>
      <c r="AD214" s="4">
        <f>F63</f>
        <v>383100000</v>
      </c>
    </row>
    <row r="215" spans="1:30" ht="13.23529411764706">
      <c r="A215" t="s">
        <v>192</v>
      </c>
      <c r="B215" s="4">
        <v>2100000</v>
      </c>
      <c r="C215" s="4">
        <v>13700000</v>
      </c>
      <c r="D215" s="4">
        <v>329500000</v>
      </c>
      <c r="E215" s="4">
        <v>1720000000</v>
      </c>
      <c r="F215" s="4">
        <v>244400000</v>
      </c>
      <c r="G215" s="4"/>
      <c r="H215" t="s">
        <f>A214</f>
        <v>61</v>
      </c>
      <c r="I215" s="3">
        <f>IFERROR(J215/$J$178,0)</f>
        <v>0</v>
      </c>
      <c r="J215" s="4">
        <f>B214</f>
        <v>0</v>
      </c>
      <c r="K215" s="3">
        <f>IFERROR(L215/$L$178,0)</f>
        <v>0</v>
      </c>
      <c r="L215" s="4">
        <f>C214</f>
        <v>0</v>
      </c>
      <c r="M215" s="3">
        <f>IFERROR(N215/$N$178,0)</f>
        <v>0</v>
      </c>
      <c r="N215" s="4">
        <f>D214</f>
        <v>0</v>
      </c>
      <c r="O215" s="3">
        <f>IFERROR(P215/$P$178,0)</f>
        <v>-0.0022700587084148729</v>
      </c>
      <c r="P215" s="4">
        <f>E214</f>
        <v>-11600000</v>
      </c>
      <c r="Q215" s="3">
        <f>IFERROR(R215/$R$178,0)</f>
        <v>0</v>
      </c>
      <c r="R215" s="4">
        <f>F64</f>
        <v>0</v>
      </c>
      <c r="T215" t="s">
        <f>A214</f>
        <v>61</v>
      </c>
      <c r="U215" s="3">
        <f>IFERROR(V215/$V215,0)</f>
        <v>0</v>
      </c>
      <c r="V215" s="4">
        <f>B214</f>
        <v>0</v>
      </c>
      <c r="W215" s="3">
        <f>IFERROR(X215/$V215,0)</f>
        <v>0</v>
      </c>
      <c r="X215" s="4">
        <f>C214</f>
        <v>0</v>
      </c>
      <c r="Y215" s="3">
        <f>IFERROR(Z215/$V215,0)</f>
        <v>0</v>
      </c>
      <c r="Z215" s="4">
        <f>D214</f>
        <v>0</v>
      </c>
      <c r="AA215" s="3">
        <f>IFERROR(AB215/$V215,0)</f>
        <v>0</v>
      </c>
      <c r="AB215" s="4">
        <f>E214</f>
        <v>-11600000</v>
      </c>
      <c r="AC215" s="3">
        <f>IFERROR(AD215/$V215,0)</f>
        <v>0</v>
      </c>
      <c r="AD215" s="4">
        <f>F64</f>
        <v>0</v>
      </c>
    </row>
    <row r="216" spans="1:30" ht="13.23529411764706">
      <c r="A216" t="s">
        <v>193</v>
      </c>
      <c r="B216" s="4">
        <v>-20400000</v>
      </c>
      <c r="C216" s="4">
        <v>-9400000</v>
      </c>
      <c r="D216" s="4">
        <v>-7200000</v>
      </c>
      <c r="E216" s="4">
        <v>-4000000</v>
      </c>
      <c r="F216" s="4">
        <v>0</v>
      </c>
      <c r="G216" s="4"/>
      <c r="H216" t="s">
        <f>A215</f>
        <v>192</v>
      </c>
      <c r="I216" s="3">
        <f>IFERROR(J216/$J$178,0)</f>
        <v>0.00045161290322580643</v>
      </c>
      <c r="J216" s="4">
        <f>B215</f>
        <v>2100000</v>
      </c>
      <c r="K216" s="3">
        <f>IFERROR(L216/$L$178,0)</f>
        <v>0.0030512249443207127</v>
      </c>
      <c r="L216" s="4">
        <f>C215</f>
        <v>13700000</v>
      </c>
      <c r="M216" s="3">
        <f>IFERROR(N216/$N$178,0)</f>
        <v>0.067659137577002051</v>
      </c>
      <c r="N216" s="4">
        <f>D215</f>
        <v>329500000</v>
      </c>
      <c r="O216" s="3">
        <f>IFERROR(P216/$P$178,0)</f>
        <v>0.33659491193737767</v>
      </c>
      <c r="P216" s="4">
        <f>E215</f>
        <v>1720000000</v>
      </c>
      <c r="Q216" s="3">
        <f>IFERROR(R216/$R$178,0)</f>
        <v>0.073531669865642996</v>
      </c>
      <c r="R216" s="4">
        <f>F65</f>
        <v>383100000</v>
      </c>
      <c r="T216" t="s">
        <f>A215</f>
        <v>192</v>
      </c>
      <c r="U216" s="3">
        <f>IFERROR(V216/$V216,0)</f>
        <v>1</v>
      </c>
      <c r="V216" s="4">
        <f>B215</f>
        <v>2100000</v>
      </c>
      <c r="W216" s="3">
        <f>IFERROR(X216/$V216,0)</f>
        <v>6.5238095238095237</v>
      </c>
      <c r="X216" s="4">
        <f>C215</f>
        <v>13700000</v>
      </c>
      <c r="Y216" s="3">
        <f>IFERROR(Z216/$V216,0)</f>
        <v>156.9047619047619</v>
      </c>
      <c r="Z216" s="4">
        <f>D215</f>
        <v>329500000</v>
      </c>
      <c r="AA216" s="3">
        <f>IFERROR(AB216/$V216,0)</f>
        <v>819.04761904761904</v>
      </c>
      <c r="AB216" s="4">
        <f>E215</f>
        <v>1720000000</v>
      </c>
      <c r="AC216" s="3">
        <f>IFERROR(AD216/$V216,0)</f>
        <v>182.42857142857142</v>
      </c>
      <c r="AD216" s="4">
        <f>F65</f>
        <v>383100000</v>
      </c>
    </row>
    <row r="217" spans="1:30" ht="13.23529411764706">
      <c r="A217" t="s">
        <v>194</v>
      </c>
      <c r="B217" s="4">
        <v>22500000</v>
      </c>
      <c r="C217" s="4">
        <v>23100000</v>
      </c>
      <c r="D217" s="4">
        <v>336700000</v>
      </c>
      <c r="E217" s="4">
        <v>1730000000</v>
      </c>
      <c r="F217" s="4">
        <v>244400000</v>
      </c>
      <c r="G217" s="4"/>
      <c r="H217" t="s">
        <f>A216</f>
        <v>193</v>
      </c>
      <c r="I217" s="3">
        <f>IFERROR(J217/$J$178,0)</f>
        <v>-0.0043870967741935487</v>
      </c>
      <c r="J217" s="4">
        <f>B216</f>
        <v>-20400000</v>
      </c>
      <c r="K217" s="3">
        <f>IFERROR(L217/$L$178,0)</f>
        <v>-0.0020935412026726057</v>
      </c>
      <c r="L217" s="4">
        <f>C216</f>
        <v>-9400000</v>
      </c>
      <c r="M217" s="3">
        <f>IFERROR(N217/$N$178,0)</f>
        <v>-0.0014784394250513346</v>
      </c>
      <c r="N217" s="4">
        <f>D216</f>
        <v>-7200000</v>
      </c>
      <c r="O217" s="3">
        <f>IFERROR(P217/$P$178,0)</f>
        <v>-0.00078277886497064581</v>
      </c>
      <c r="P217" s="4">
        <f>E216</f>
        <v>-4000000</v>
      </c>
      <c r="Q217" s="3">
        <f>IFERROR(R217/$R$178,0)</f>
        <v>0</v>
      </c>
      <c r="R217" s="4">
        <f>F66</f>
        <v>0</v>
      </c>
      <c r="T217" t="s">
        <f>A216</f>
        <v>193</v>
      </c>
      <c r="U217" s="3">
        <f>IFERROR(V217/$V217,0)</f>
        <v>1</v>
      </c>
      <c r="V217" s="4">
        <f>B216</f>
        <v>-20400000</v>
      </c>
      <c r="W217" s="3">
        <f>IFERROR(X217/$V217,0)</f>
        <v>0.46078431372549017</v>
      </c>
      <c r="X217" s="4">
        <f>C216</f>
        <v>-9400000</v>
      </c>
      <c r="Y217" s="3">
        <f>IFERROR(Z217/$V217,0)</f>
        <v>0.35294117647058826</v>
      </c>
      <c r="Z217" s="4">
        <f>D216</f>
        <v>-7200000</v>
      </c>
      <c r="AA217" s="3">
        <f>IFERROR(AB217/$V217,0)</f>
        <v>0.19607843137254902</v>
      </c>
      <c r="AB217" s="4">
        <f>E216</f>
        <v>-4000000</v>
      </c>
      <c r="AC217" s="3">
        <f>IFERROR(AD217/$V217,0)</f>
        <v>0</v>
      </c>
      <c r="AD217" s="4">
        <f>F66</f>
        <v>0</v>
      </c>
    </row>
    <row r="218" spans="1:30" ht="13.23529411764706">
      <c r="A218" t="s">
        <v>195</v>
      </c>
      <c r="B218" s="4">
        <v>22500000</v>
      </c>
      <c r="C218" s="4">
        <v>23100000</v>
      </c>
      <c r="D218" s="4">
        <v>336700000</v>
      </c>
      <c r="E218" s="4">
        <v>1730000000</v>
      </c>
      <c r="F218" s="4">
        <v>244400000</v>
      </c>
      <c r="G218" s="4"/>
      <c r="H218" t="s">
        <f>A217</f>
        <v>194</v>
      </c>
      <c r="I218" s="3">
        <f>IFERROR(J218/$J$178,0)</f>
        <v>0.0048387096774193551</v>
      </c>
      <c r="J218" s="4">
        <f>B217</f>
        <v>22500000</v>
      </c>
      <c r="K218" s="3">
        <f>IFERROR(L218/$L$178,0)</f>
        <v>0.0051447661469933188</v>
      </c>
      <c r="L218" s="4">
        <f>C217</f>
        <v>23100000</v>
      </c>
      <c r="M218" s="3">
        <f>IFERROR(N218/$N$178,0)</f>
        <v>0.069137577002053391</v>
      </c>
      <c r="N218" s="4">
        <f>D217</f>
        <v>336700000</v>
      </c>
      <c r="O218" s="3">
        <f>IFERROR(P218/$P$178,0)</f>
        <v>0.33855185909980429</v>
      </c>
      <c r="P218" s="4">
        <f>E217</f>
        <v>1730000000</v>
      </c>
      <c r="Q218" s="3">
        <f>IFERROR(R218/$R$178,0)</f>
        <v>0</v>
      </c>
      <c r="R218" s="4">
        <f>F67</f>
        <v>0</v>
      </c>
      <c r="T218" t="s">
        <f>A217</f>
        <v>194</v>
      </c>
      <c r="U218" s="3">
        <f>IFERROR(V218/$V218,0)</f>
        <v>1</v>
      </c>
      <c r="V218" s="4">
        <f>B217</f>
        <v>22500000</v>
      </c>
      <c r="W218" s="3">
        <f>IFERROR(X218/$V218,0)</f>
        <v>1.0266666666666666</v>
      </c>
      <c r="X218" s="4">
        <f>C217</f>
        <v>23100000</v>
      </c>
      <c r="Y218" s="3">
        <f>IFERROR(Z218/$V218,0)</f>
        <v>14.964444444444444</v>
      </c>
      <c r="Z218" s="4">
        <f>D217</f>
        <v>336700000</v>
      </c>
      <c r="AA218" s="3">
        <f>IFERROR(AB218/$V218,0)</f>
        <v>76.888888888888886</v>
      </c>
      <c r="AB218" s="4">
        <f>E217</f>
        <v>1730000000</v>
      </c>
      <c r="AC218" s="3">
        <f>IFERROR(AD218/$V218,0)</f>
        <v>0</v>
      </c>
      <c r="AD218" s="4">
        <f>F67</f>
        <v>0</v>
      </c>
    </row>
    <row r="219" spans="1:30" ht="13.23529411764706">
      <c r="A219" t="s">
        <v>196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/>
      <c r="H219" t="s">
        <f>A218</f>
        <v>195</v>
      </c>
      <c r="I219" s="3">
        <f>IFERROR(J219/$J$178,0)</f>
        <v>0.0048387096774193551</v>
      </c>
      <c r="J219" s="4">
        <f>B218</f>
        <v>22500000</v>
      </c>
      <c r="K219" s="3">
        <f>IFERROR(L219/$L$178,0)</f>
        <v>0.0051447661469933188</v>
      </c>
      <c r="L219" s="4">
        <f>C218</f>
        <v>23100000</v>
      </c>
      <c r="M219" s="3">
        <f>IFERROR(N219/$N$178,0)</f>
        <v>0.069137577002053391</v>
      </c>
      <c r="N219" s="4">
        <f>D218</f>
        <v>336700000</v>
      </c>
      <c r="O219" s="3">
        <f>IFERROR(P219/$P$178,0)</f>
        <v>0.33855185909980429</v>
      </c>
      <c r="P219" s="4">
        <f>E218</f>
        <v>1730000000</v>
      </c>
      <c r="Q219" s="3">
        <f>IFERROR(R219/$R$178,0)</f>
        <v>0</v>
      </c>
      <c r="R219" s="4">
        <f>F68</f>
        <v>0</v>
      </c>
      <c r="T219" t="s">
        <f>A218</f>
        <v>195</v>
      </c>
      <c r="U219" s="3">
        <f>IFERROR(V219/$V219,0)</f>
        <v>1</v>
      </c>
      <c r="V219" s="4">
        <f>B218</f>
        <v>22500000</v>
      </c>
      <c r="W219" s="3">
        <f>IFERROR(X219/$V219,0)</f>
        <v>1.0266666666666666</v>
      </c>
      <c r="X219" s="4">
        <f>C218</f>
        <v>23100000</v>
      </c>
      <c r="Y219" s="3">
        <f>IFERROR(Z219/$V219,0)</f>
        <v>14.964444444444444</v>
      </c>
      <c r="Z219" s="4">
        <f>D218</f>
        <v>336700000</v>
      </c>
      <c r="AA219" s="3">
        <f>IFERROR(AB219/$V219,0)</f>
        <v>76.888888888888886</v>
      </c>
      <c r="AB219" s="4">
        <f>E218</f>
        <v>1730000000</v>
      </c>
      <c r="AC219" s="3">
        <f>IFERROR(AD219/$V219,0)</f>
        <v>0</v>
      </c>
      <c r="AD219" s="4">
        <f>F68</f>
        <v>0</v>
      </c>
    </row>
    <row r="220" spans="1:30" ht="13.23529411764706">
      <c r="A220" t="s">
        <v>197</v>
      </c>
      <c r="B220" s="4">
        <v>-3030000000</v>
      </c>
      <c r="C220" s="4">
        <v>982300000</v>
      </c>
      <c r="D220" s="4">
        <v>968300000</v>
      </c>
      <c r="E220" s="4">
        <v>29400000</v>
      </c>
      <c r="F220" s="4">
        <v>476600000</v>
      </c>
      <c r="G220" s="4"/>
      <c r="H220" t="s">
        <f>A219</f>
        <v>196</v>
      </c>
      <c r="I220" s="3">
        <f>IFERROR(J220/$J$178,0)</f>
        <v>0</v>
      </c>
      <c r="J220" s="4">
        <f>B219</f>
        <v>0</v>
      </c>
      <c r="K220" s="3">
        <f>IFERROR(L220/$L$178,0)</f>
        <v>0</v>
      </c>
      <c r="L220" s="4">
        <f>C219</f>
        <v>0</v>
      </c>
      <c r="M220" s="3">
        <f>IFERROR(N220/$N$178,0)</f>
        <v>0</v>
      </c>
      <c r="N220" s="4">
        <f>D219</f>
        <v>0</v>
      </c>
      <c r="O220" s="3">
        <f>IFERROR(P220/$P$178,0)</f>
        <v>0</v>
      </c>
      <c r="P220" s="4">
        <f>E219</f>
        <v>0</v>
      </c>
      <c r="Q220" s="3">
        <f>IFERROR(R220/$R$178,0)</f>
        <v>0</v>
      </c>
      <c r="R220" s="4">
        <f>F69</f>
        <v>0</v>
      </c>
      <c r="T220" t="s">
        <f>A219</f>
        <v>196</v>
      </c>
      <c r="U220" s="3">
        <f>IFERROR(V220/$V220,0)</f>
        <v>0</v>
      </c>
      <c r="V220" s="4">
        <f>B219</f>
        <v>0</v>
      </c>
      <c r="W220" s="3">
        <f>IFERROR(X220/$V220,0)</f>
        <v>0</v>
      </c>
      <c r="X220" s="4">
        <f>C219</f>
        <v>0</v>
      </c>
      <c r="Y220" s="3">
        <f>IFERROR(Z220/$V220,0)</f>
        <v>0</v>
      </c>
      <c r="Z220" s="4">
        <f>D219</f>
        <v>0</v>
      </c>
      <c r="AA220" s="3">
        <f>IFERROR(AB220/$V220,0)</f>
        <v>0</v>
      </c>
      <c r="AB220" s="4">
        <f>E219</f>
        <v>0</v>
      </c>
      <c r="AC220" s="3">
        <f>IFERROR(AD220/$V220,0)</f>
        <v>0</v>
      </c>
      <c r="AD220" s="4">
        <f>F69</f>
        <v>0</v>
      </c>
    </row>
    <row r="221" spans="1:30" ht="13.23529411764706">
      <c r="A221" t="s">
        <v>198</v>
      </c>
      <c r="B221" s="4">
        <v>-936400000</v>
      </c>
      <c r="C221" s="4">
        <v>920600000</v>
      </c>
      <c r="D221" s="4">
        <v>-282400000</v>
      </c>
      <c r="E221" s="4">
        <v>771500000</v>
      </c>
      <c r="F221" s="4">
        <v>-204000000</v>
      </c>
      <c r="G221" s="4"/>
      <c r="H221" t="s">
        <f>A220</f>
        <v>197</v>
      </c>
      <c r="I221" s="3">
        <f>IFERROR(J221/$J$178,0)</f>
        <v>-0.65161290322580645</v>
      </c>
      <c r="J221" s="4">
        <f>B220</f>
        <v>-3030000000</v>
      </c>
      <c r="K221" s="3">
        <f>IFERROR(L221/$L$178,0)</f>
        <v>0.21877505567928732</v>
      </c>
      <c r="L221" s="4">
        <f>C220</f>
        <v>982300000</v>
      </c>
      <c r="M221" s="3">
        <f>IFERROR(N221/$N$178,0)</f>
        <v>0.19882956878850103</v>
      </c>
      <c r="N221" s="4">
        <f>D220</f>
        <v>968300000</v>
      </c>
      <c r="O221" s="3">
        <f>IFERROR(P221/$P$178,0)</f>
        <v>0.0057534246575342467</v>
      </c>
      <c r="P221" s="4">
        <f>E220</f>
        <v>29400000</v>
      </c>
      <c r="Q221" s="3">
        <f>IFERROR(R221/$R$178,0)</f>
        <v>0</v>
      </c>
      <c r="R221" s="4">
        <f>F70</f>
        <v>0</v>
      </c>
      <c r="T221" t="s">
        <f>A220</f>
        <v>197</v>
      </c>
      <c r="U221" s="3">
        <f>IFERROR(V221/$V221,0)</f>
        <v>1</v>
      </c>
      <c r="V221" s="4">
        <f>B220</f>
        <v>-3030000000</v>
      </c>
      <c r="W221" s="3">
        <f>IFERROR(X221/$V221,0)</f>
        <v>-0.32419141914191418</v>
      </c>
      <c r="X221" s="4">
        <f>C220</f>
        <v>982300000</v>
      </c>
      <c r="Y221" s="3">
        <f>IFERROR(Z221/$V221,0)</f>
        <v>-0.3195709570957096</v>
      </c>
      <c r="Z221" s="4">
        <f>D220</f>
        <v>968300000</v>
      </c>
      <c r="AA221" s="3">
        <f>IFERROR(AB221/$V221,0)</f>
        <v>-0.0097029702970297029</v>
      </c>
      <c r="AB221" s="4">
        <f>E220</f>
        <v>29400000</v>
      </c>
      <c r="AC221" s="3">
        <f>IFERROR(AD221/$V221,0)</f>
        <v>-0</v>
      </c>
      <c r="AD221" s="4">
        <f>F70</f>
        <v>0</v>
      </c>
    </row>
    <row r="222" spans="1:30" ht="13.23529411764706">
      <c r="A222" t="s">
        <v>199</v>
      </c>
      <c r="B222" s="4">
        <v>-2089999999.9999998</v>
      </c>
      <c r="C222" s="4">
        <v>61700000</v>
      </c>
      <c r="D222" s="4">
        <v>1250000000</v>
      </c>
      <c r="E222" s="4">
        <v>-742100000</v>
      </c>
      <c r="F222" s="4">
        <v>680600000</v>
      </c>
      <c r="G222" s="4"/>
      <c r="H222" t="s">
        <f>A221</f>
        <v>198</v>
      </c>
      <c r="I222" s="3">
        <f>IFERROR(J222/$J$178,0)</f>
        <v>-0.20137634408602151</v>
      </c>
      <c r="J222" s="4">
        <f>B221</f>
        <v>-936400000</v>
      </c>
      <c r="K222" s="3">
        <f>IFERROR(L222/$L$178,0)</f>
        <v>0.20503340757238309</v>
      </c>
      <c r="L222" s="4">
        <f>C221</f>
        <v>920600000</v>
      </c>
      <c r="M222" s="3">
        <f>IFERROR(N222/$N$178,0)</f>
        <v>-0.057987679671457903</v>
      </c>
      <c r="N222" s="4">
        <f>D221</f>
        <v>-282400000</v>
      </c>
      <c r="O222" s="3">
        <f>IFERROR(P222/$P$178,0)</f>
        <v>0.1509784735812133</v>
      </c>
      <c r="P222" s="4">
        <f>E221</f>
        <v>771500000</v>
      </c>
      <c r="Q222" s="3">
        <f>IFERROR(R222/$R$178,0)</f>
        <v>0</v>
      </c>
      <c r="R222" s="4">
        <f>F71</f>
        <v>0</v>
      </c>
      <c r="T222" t="s">
        <f>A221</f>
        <v>198</v>
      </c>
      <c r="U222" s="3">
        <f>IFERROR(V222/$V222,0)</f>
        <v>1</v>
      </c>
      <c r="V222" s="4">
        <f>B221</f>
        <v>-936400000</v>
      </c>
      <c r="W222" s="3">
        <f>IFERROR(X222/$V222,0)</f>
        <v>-0.98312686885946177</v>
      </c>
      <c r="X222" s="4">
        <f>C221</f>
        <v>920600000</v>
      </c>
      <c r="Y222" s="3">
        <f>IFERROR(Z222/$V222,0)</f>
        <v>0.30158052114480993</v>
      </c>
      <c r="Z222" s="4">
        <f>D221</f>
        <v>-282400000</v>
      </c>
      <c r="AA222" s="3">
        <f>IFERROR(AB222/$V222,0)</f>
        <v>-0.82390004271678774</v>
      </c>
      <c r="AB222" s="4">
        <f>E221</f>
        <v>771500000</v>
      </c>
      <c r="AC222" s="3">
        <f>IFERROR(AD222/$V222,0)</f>
        <v>0</v>
      </c>
      <c r="AD222" s="4">
        <f>F71</f>
        <v>0</v>
      </c>
    </row>
    <row r="223" spans="1:30" ht="13.23529411764706">
      <c r="A223" t="s">
        <v>200</v>
      </c>
      <c r="B223" s="4">
        <v>0</v>
      </c>
      <c r="C223" s="4">
        <v>496300000</v>
      </c>
      <c r="D223" s="4">
        <v>3110000000</v>
      </c>
      <c r="E223" s="4">
        <v>304000000</v>
      </c>
      <c r="F223" s="4">
        <v>732200000</v>
      </c>
      <c r="G223" s="4"/>
      <c r="H223" t="s">
        <f>A222</f>
        <v>199</v>
      </c>
      <c r="I223" s="3">
        <f>IFERROR(J223/$J$178,0)</f>
        <v>-0.44946236559139779</v>
      </c>
      <c r="J223" s="4">
        <f>B222</f>
        <v>-2089999999.9999998</v>
      </c>
      <c r="K223" s="3">
        <f>IFERROR(L223/$L$178,0)</f>
        <v>0.013741648106904232</v>
      </c>
      <c r="L223" s="4">
        <f>C222</f>
        <v>61700000</v>
      </c>
      <c r="M223" s="3">
        <f>IFERROR(N223/$N$178,0)</f>
        <v>0.25667351129363447</v>
      </c>
      <c r="N223" s="4">
        <f>D222</f>
        <v>1250000000</v>
      </c>
      <c r="O223" s="3">
        <f>IFERROR(P223/$P$178,0)</f>
        <v>-0.14522504892367907</v>
      </c>
      <c r="P223" s="4">
        <f>E222</f>
        <v>-742100000</v>
      </c>
      <c r="Q223" s="3">
        <f>IFERROR(R223/$R$178,0)</f>
        <v>0.073531669865642996</v>
      </c>
      <c r="R223" s="4">
        <f>F72</f>
        <v>383100000</v>
      </c>
      <c r="T223" t="s">
        <f>A222</f>
        <v>199</v>
      </c>
      <c r="U223" s="3">
        <f>IFERROR(V223/$V223,0)</f>
        <v>1</v>
      </c>
      <c r="V223" s="4">
        <f>B222</f>
        <v>-2089999999.9999998</v>
      </c>
      <c r="W223" s="3">
        <f>IFERROR(X223/$V223,0)</f>
        <v>-0.029521531100478473</v>
      </c>
      <c r="X223" s="4">
        <f>C222</f>
        <v>61700000</v>
      </c>
      <c r="Y223" s="3">
        <f>IFERROR(Z223/$V223,0)</f>
        <v>-0.598086124401914</v>
      </c>
      <c r="Z223" s="4">
        <f>D222</f>
        <v>1250000000</v>
      </c>
      <c r="AA223" s="3">
        <f>IFERROR(AB223/$V223,0)</f>
        <v>0.35507177033492826</v>
      </c>
      <c r="AB223" s="4">
        <f>E222</f>
        <v>-742100000</v>
      </c>
      <c r="AC223" s="3">
        <f>IFERROR(AD223/$V223,0)</f>
        <v>-0.18330143540669858</v>
      </c>
      <c r="AD223" s="4">
        <f>F72</f>
        <v>383100000</v>
      </c>
    </row>
    <row r="224" spans="1:30" ht="13.23529411764706">
      <c r="A224" t="s">
        <v>201</v>
      </c>
      <c r="B224" s="4">
        <v>-2089999999.9999998</v>
      </c>
      <c r="C224" s="4">
        <v>-434600000</v>
      </c>
      <c r="D224" s="4">
        <v>-1860000000</v>
      </c>
      <c r="E224" s="4">
        <v>-1050000000</v>
      </c>
      <c r="F224" s="4">
        <v>-51600000</v>
      </c>
      <c r="G224" s="4"/>
      <c r="H224" t="s">
        <f>A223</f>
        <v>200</v>
      </c>
      <c r="I224" s="3">
        <f>IFERROR(J224/$J$178,0)</f>
        <v>0</v>
      </c>
      <c r="J224" s="4">
        <f>B223</f>
        <v>0</v>
      </c>
      <c r="K224" s="3">
        <f>IFERROR(L224/$L$178,0)</f>
        <v>0.11053452115812917</v>
      </c>
      <c r="L224" s="4">
        <f>C223</f>
        <v>496300000</v>
      </c>
      <c r="M224" s="3">
        <f>IFERROR(N224/$N$178,0)</f>
        <v>0.6386036960985626</v>
      </c>
      <c r="N224" s="4">
        <f>D223</f>
        <v>3110000000</v>
      </c>
      <c r="O224" s="3">
        <f>IFERROR(P224/$P$178,0)</f>
        <v>0.05949119373776908</v>
      </c>
      <c r="P224" s="4">
        <f>E223</f>
        <v>304000000</v>
      </c>
      <c r="Q224" s="3">
        <f>IFERROR(R224/$R$178,0)</f>
        <v>0.010575815738963532</v>
      </c>
      <c r="R224" s="4">
        <f>F73</f>
        <v>55100000</v>
      </c>
      <c r="T224" t="s">
        <f>A223</f>
        <v>200</v>
      </c>
      <c r="U224" s="3">
        <f>IFERROR(V224/$V224,0)</f>
        <v>0</v>
      </c>
      <c r="V224" s="4">
        <f>B223</f>
        <v>0</v>
      </c>
      <c r="W224" s="3">
        <f>IFERROR(X224/$V224,0)</f>
        <v>0</v>
      </c>
      <c r="X224" s="4">
        <f>C223</f>
        <v>496300000</v>
      </c>
      <c r="Y224" s="3">
        <f>IFERROR(Z224/$V224,0)</f>
        <v>0</v>
      </c>
      <c r="Z224" s="4">
        <f>D223</f>
        <v>3110000000</v>
      </c>
      <c r="AA224" s="3">
        <f>IFERROR(AB224/$V224,0)</f>
        <v>0</v>
      </c>
      <c r="AB224" s="4">
        <f>E223</f>
        <v>304000000</v>
      </c>
      <c r="AC224" s="3">
        <f>IFERROR(AD224/$V224,0)</f>
        <v>0</v>
      </c>
      <c r="AD224" s="4">
        <f>F73</f>
        <v>55100000</v>
      </c>
    </row>
    <row r="225" spans="1:30" ht="13.23529411764706">
      <c r="A225" t="s">
        <v>166</v>
      </c>
      <c r="B225" s="4">
        <v>-28200000</v>
      </c>
      <c r="C225" s="4">
        <v>0</v>
      </c>
      <c r="D225" s="4">
        <v>0</v>
      </c>
      <c r="E225" s="4">
        <v>0</v>
      </c>
      <c r="F225" s="4">
        <v>0</v>
      </c>
      <c r="G225" s="4"/>
      <c r="H225" t="s">
        <f>A224</f>
        <v>201</v>
      </c>
      <c r="I225" s="3">
        <f>IFERROR(J225/$J$178,0)</f>
        <v>-0.44946236559139779</v>
      </c>
      <c r="J225" s="4">
        <f>B224</f>
        <v>-2089999999.9999998</v>
      </c>
      <c r="K225" s="3">
        <f>IFERROR(L225/$L$178,0)</f>
        <v>-0.096792873051224942</v>
      </c>
      <c r="L225" s="4">
        <f>C224</f>
        <v>-434600000</v>
      </c>
      <c r="M225" s="3">
        <f>IFERROR(N225/$N$178,0)</f>
        <v>-0.38193018480492813</v>
      </c>
      <c r="N225" s="4">
        <f>D224</f>
        <v>-1860000000</v>
      </c>
      <c r="O225" s="3">
        <f>IFERROR(P225/$P$178,0)</f>
        <v>-0.20547945205479451</v>
      </c>
      <c r="P225" s="4">
        <f>E224</f>
        <v>-1050000000</v>
      </c>
      <c r="Q225" s="3">
        <f>IFERROR(R225/$R$178,0)</f>
        <v>0.062955854126679464</v>
      </c>
      <c r="R225" s="4">
        <f>F74</f>
        <v>328000000</v>
      </c>
      <c r="T225" t="s">
        <f>A224</f>
        <v>201</v>
      </c>
      <c r="U225" s="3">
        <f>IFERROR(V225/$V225,0)</f>
        <v>1</v>
      </c>
      <c r="V225" s="4">
        <f>B224</f>
        <v>-2089999999.9999998</v>
      </c>
      <c r="W225" s="3">
        <f>IFERROR(X225/$V225,0)</f>
        <v>0.20794258373205743</v>
      </c>
      <c r="X225" s="4">
        <f>C224</f>
        <v>-434600000</v>
      </c>
      <c r="Y225" s="3">
        <f>IFERROR(Z225/$V225,0)</f>
        <v>0.88995215311004794</v>
      </c>
      <c r="Z225" s="4">
        <f>D224</f>
        <v>-1860000000</v>
      </c>
      <c r="AA225" s="3">
        <f>IFERROR(AB225/$V225,0)</f>
        <v>0.50239234449760772</v>
      </c>
      <c r="AB225" s="4">
        <f>E224</f>
        <v>-1050000000</v>
      </c>
      <c r="AC225" s="3">
        <f>IFERROR(AD225/$V225,0)</f>
        <v>-0.15693779904306221</v>
      </c>
      <c r="AD225" s="4">
        <f>F74</f>
        <v>328000000</v>
      </c>
    </row>
    <row r="226" spans="1:30" ht="13.23529411764706">
      <c r="A226" t="s">
        <v>185</v>
      </c>
      <c r="B226" s="4">
        <v>-136800000</v>
      </c>
      <c r="C226" s="4">
        <v>0</v>
      </c>
      <c r="D226" s="4">
        <v>0</v>
      </c>
      <c r="E226" s="4">
        <v>0</v>
      </c>
      <c r="F226" s="4">
        <v>0</v>
      </c>
      <c r="G226" s="4"/>
      <c r="H226" t="s">
        <f>A225</f>
        <v>166</v>
      </c>
      <c r="I226" s="3">
        <f>IFERROR(J226/$J$178,0)</f>
        <v>-0.0060645161290322578</v>
      </c>
      <c r="J226" s="4">
        <f>B225</f>
        <v>-28200000</v>
      </c>
      <c r="K226" s="3">
        <f>IFERROR(L226/$L$178,0)</f>
        <v>0</v>
      </c>
      <c r="L226" s="4">
        <f>C225</f>
        <v>0</v>
      </c>
      <c r="M226" s="3">
        <f>IFERROR(N226/$N$178,0)</f>
        <v>0</v>
      </c>
      <c r="N226" s="4">
        <f>D225</f>
        <v>0</v>
      </c>
      <c r="O226" s="3">
        <f>IFERROR(P226/$P$178,0)</f>
        <v>0</v>
      </c>
      <c r="P226" s="4">
        <f>E225</f>
        <v>0</v>
      </c>
      <c r="Q226" s="3">
        <f>IFERROR(R226/$R$178,0)</f>
        <v>1.6890595009596928e-10</v>
      </c>
      <c r="R226" s="4">
        <f>F75</f>
        <v>0.88</v>
      </c>
      <c r="T226" t="s">
        <f>A225</f>
        <v>166</v>
      </c>
      <c r="U226" s="3">
        <f>IFERROR(V226/$V226,0)</f>
        <v>1</v>
      </c>
      <c r="V226" s="4">
        <f>B225</f>
        <v>-28200000</v>
      </c>
      <c r="W226" s="3">
        <f>IFERROR(X226/$V226,0)</f>
        <v>-0</v>
      </c>
      <c r="X226" s="4">
        <f>C225</f>
        <v>0</v>
      </c>
      <c r="Y226" s="3">
        <f>IFERROR(Z226/$V226,0)</f>
        <v>-0</v>
      </c>
      <c r="Z226" s="4">
        <f>D225</f>
        <v>0</v>
      </c>
      <c r="AA226" s="3">
        <f>IFERROR(AB226/$V226,0)</f>
        <v>-0</v>
      </c>
      <c r="AB226" s="4">
        <f>E225</f>
        <v>0</v>
      </c>
      <c r="AC226" s="3">
        <f>IFERROR(AD226/$V226,0)</f>
        <v>-3.1205673758865248e-08</v>
      </c>
      <c r="AD226" s="4">
        <f>F75</f>
        <v>0.88</v>
      </c>
    </row>
    <row r="227" spans="1:30" ht="13.23529411764706">
      <c r="A227" t="s">
        <v>186</v>
      </c>
      <c r="B227" s="4">
        <v>108600000</v>
      </c>
      <c r="C227" s="4">
        <v>0</v>
      </c>
      <c r="D227" s="4">
        <v>0</v>
      </c>
      <c r="E227" s="4">
        <v>0</v>
      </c>
      <c r="F227" s="4">
        <v>0</v>
      </c>
      <c r="G227" s="4"/>
      <c r="H227" t="s">
        <f>A226</f>
        <v>185</v>
      </c>
      <c r="I227" s="3">
        <f>IFERROR(J227/$J$178,0)</f>
        <v>-0.029419354838709676</v>
      </c>
      <c r="J227" s="4">
        <f>B226</f>
        <v>-136800000</v>
      </c>
      <c r="K227" s="3">
        <f>IFERROR(L227/$L$178,0)</f>
        <v>0</v>
      </c>
      <c r="L227" s="4">
        <f>C226</f>
        <v>0</v>
      </c>
      <c r="M227" s="3">
        <f>IFERROR(N227/$N$178,0)</f>
        <v>0</v>
      </c>
      <c r="N227" s="4">
        <f>D226</f>
        <v>0</v>
      </c>
      <c r="O227" s="3">
        <f>IFERROR(P227/$P$178,0)</f>
        <v>0</v>
      </c>
      <c r="P227" s="4">
        <f>E226</f>
        <v>0</v>
      </c>
      <c r="Q227" s="3">
        <f>IFERROR(R227/$R$178,0)</f>
        <v>0</v>
      </c>
      <c r="R227" s="4">
        <f>F76</f>
        <v>0</v>
      </c>
      <c r="T227" t="s">
        <f>A226</f>
        <v>185</v>
      </c>
      <c r="U227" s="3">
        <f>IFERROR(V227/$V227,0)</f>
        <v>1</v>
      </c>
      <c r="V227" s="4">
        <f>B226</f>
        <v>-136800000</v>
      </c>
      <c r="W227" s="3">
        <f>IFERROR(X227/$V227,0)</f>
        <v>-0</v>
      </c>
      <c r="X227" s="4">
        <f>C226</f>
        <v>0</v>
      </c>
      <c r="Y227" s="3">
        <f>IFERROR(Z227/$V227,0)</f>
        <v>-0</v>
      </c>
      <c r="Z227" s="4">
        <f>D226</f>
        <v>0</v>
      </c>
      <c r="AA227" s="3">
        <f>IFERROR(AB227/$V227,0)</f>
        <v>-0</v>
      </c>
      <c r="AB227" s="4">
        <f>E226</f>
        <v>0</v>
      </c>
      <c r="AC227" s="3">
        <f>IFERROR(AD227/$V227,0)</f>
        <v>0</v>
      </c>
      <c r="AD227" s="4">
        <f>F76</f>
        <v>0</v>
      </c>
    </row>
    <row r="228" spans="1:30" ht="13.23529411764706">
      <c r="A228" t="s">
        <v>202</v>
      </c>
      <c r="B228" s="4">
        <v>-3320000000</v>
      </c>
      <c r="C228" s="4">
        <v>790500000</v>
      </c>
      <c r="D228" s="4">
        <v>1070000000.0000001</v>
      </c>
      <c r="E228" s="4">
        <v>1470000000</v>
      </c>
      <c r="F228" s="4">
        <v>366400000</v>
      </c>
      <c r="G228" s="4"/>
      <c r="H228" t="s">
        <f>A227</f>
        <v>186</v>
      </c>
      <c r="I228" s="3">
        <f>IFERROR(J228/$J$178,0)</f>
        <v>0.02335483870967742</v>
      </c>
      <c r="J228" s="4">
        <f>B227</f>
        <v>108600000</v>
      </c>
      <c r="K228" s="3">
        <f>IFERROR(L228/$L$178,0)</f>
        <v>0</v>
      </c>
      <c r="L228" s="4">
        <f>C227</f>
        <v>0</v>
      </c>
      <c r="M228" s="3">
        <f>IFERROR(N228/$N$178,0)</f>
        <v>0</v>
      </c>
      <c r="N228" s="4">
        <f>D227</f>
        <v>0</v>
      </c>
      <c r="O228" s="3">
        <f>IFERROR(P228/$P$178,0)</f>
        <v>0</v>
      </c>
      <c r="P228" s="4">
        <f>E227</f>
        <v>0</v>
      </c>
      <c r="Q228" s="3">
        <f>IFERROR(R228/$R$178,0)</f>
        <v>0.071909788867562385</v>
      </c>
      <c r="R228" s="4">
        <f>F77</f>
        <v>374650000</v>
      </c>
      <c r="T228" t="s">
        <f>A227</f>
        <v>186</v>
      </c>
      <c r="U228" s="3">
        <f>IFERROR(V228/$V228,0)</f>
        <v>1</v>
      </c>
      <c r="V228" s="4">
        <f>B227</f>
        <v>108600000</v>
      </c>
      <c r="W228" s="3">
        <f>IFERROR(X228/$V228,0)</f>
        <v>0</v>
      </c>
      <c r="X228" s="4">
        <f>C227</f>
        <v>0</v>
      </c>
      <c r="Y228" s="3">
        <f>IFERROR(Z228/$V228,0)</f>
        <v>0</v>
      </c>
      <c r="Z228" s="4">
        <f>D227</f>
        <v>0</v>
      </c>
      <c r="AA228" s="3">
        <f>IFERROR(AB228/$V228,0)</f>
        <v>0</v>
      </c>
      <c r="AB228" s="4">
        <f>E227</f>
        <v>0</v>
      </c>
      <c r="AC228" s="3">
        <f>IFERROR(AD228/$V228,0)</f>
        <v>3.4498158379373849</v>
      </c>
      <c r="AD228" s="4">
        <f>F77</f>
        <v>374650000</v>
      </c>
    </row>
    <row r="229" spans="1:30" ht="13.23529411764706">
      <c r="A229" t="s">
        <v>203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G229" s="4"/>
      <c r="H229" t="s">
        <f>A228</f>
        <v>202</v>
      </c>
      <c r="I229" s="3">
        <f>IFERROR(J229/$J$178,0)</f>
        <v>-0.71397849462365592</v>
      </c>
      <c r="J229" s="4">
        <f>B228</f>
        <v>-3320000000</v>
      </c>
      <c r="K229" s="3">
        <f>IFERROR(L229/$L$178,0)</f>
        <v>0.17605790645879732</v>
      </c>
      <c r="L229" s="4">
        <f>C228</f>
        <v>790500000</v>
      </c>
      <c r="M229" s="3">
        <f>IFERROR(N229/$N$178,0)</f>
        <v>0.21971252566735117</v>
      </c>
      <c r="N229" s="4">
        <f>D228</f>
        <v>1070000000.0000001</v>
      </c>
      <c r="O229" s="3">
        <f>IFERROR(P229/$P$178,0)</f>
        <v>0.28767123287671231</v>
      </c>
      <c r="P229" s="4">
        <f>E228</f>
        <v>1470000000</v>
      </c>
      <c r="Q229" s="3">
        <f>IFERROR(R229/$R$178,0)</f>
        <v>1.6698656429942417e-10</v>
      </c>
      <c r="R229" s="4">
        <f>F78</f>
        <v>0.87</v>
      </c>
      <c r="T229" t="s">
        <f>A228</f>
        <v>202</v>
      </c>
      <c r="U229" s="3">
        <f>IFERROR(V229/$V229,0)</f>
        <v>1</v>
      </c>
      <c r="V229" s="4">
        <f>B228</f>
        <v>-3320000000</v>
      </c>
      <c r="W229" s="3">
        <f>IFERROR(X229/$V229,0)</f>
        <v>-0.23810240963855422</v>
      </c>
      <c r="X229" s="4">
        <f>C228</f>
        <v>790500000</v>
      </c>
      <c r="Y229" s="3">
        <f>IFERROR(Z229/$V229,0)</f>
        <v>-0.32228915662650603</v>
      </c>
      <c r="Z229" s="4">
        <f>D228</f>
        <v>1070000000.0000001</v>
      </c>
      <c r="AA229" s="3">
        <f>IFERROR(AB229/$V229,0)</f>
        <v>-0.44277108433734941</v>
      </c>
      <c r="AB229" s="4">
        <f>E228</f>
        <v>1470000000</v>
      </c>
      <c r="AC229" s="3">
        <f>IFERROR(AD229/$V229,0)</f>
        <v>-2.6204819277108436e-10</v>
      </c>
      <c r="AD229" s="4">
        <f>F78</f>
        <v>0.87</v>
      </c>
    </row>
    <row r="230" spans="1:30" ht="13.23529411764706">
      <c r="A230" t="s">
        <v>204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G230" s="4"/>
      <c r="H230" t="s">
        <f>A229</f>
        <v>203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203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3.23529411764706">
      <c r="A231" t="s">
        <v>205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G231" s="4"/>
      <c r="H231" t="s">
        <f>A230</f>
        <v>204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0.072166986564299429</v>
      </c>
      <c r="R231" s="4">
        <f>F80</f>
        <v>375990000</v>
      </c>
      <c r="T231" t="s">
        <f>A230</f>
        <v>204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375990000</v>
      </c>
    </row>
    <row r="232" spans="1:30" ht="13.23529411764706">
      <c r="A232" t="s">
        <v>206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G232" s="4"/>
      <c r="H232" t="s">
        <f>A231</f>
        <v>205</v>
      </c>
      <c r="I232" s="3">
        <f>IFERROR(J232/$J$178,0)</f>
        <v>0</v>
      </c>
      <c r="J232" s="4">
        <f>B231</f>
        <v>0</v>
      </c>
      <c r="K232" s="3">
        <f>IFERROR(L232/$L$178,0)</f>
        <v>0</v>
      </c>
      <c r="L232" s="4">
        <f>C231</f>
        <v>0</v>
      </c>
      <c r="M232" s="3">
        <f>IFERROR(N232/$N$178,0)</f>
        <v>0</v>
      </c>
      <c r="N232" s="4">
        <f>D231</f>
        <v>0</v>
      </c>
      <c r="O232" s="3">
        <f>IFERROR(P232/$P$178,0)</f>
        <v>0</v>
      </c>
      <c r="P232" s="4">
        <f>E231</f>
        <v>0</v>
      </c>
      <c r="Q232" s="3">
        <f>IFERROR(R232/$R$178,0)</f>
        <v>0.38771593090211132</v>
      </c>
      <c r="R232" s="4">
        <f>F81</f>
        <v>2020000000</v>
      </c>
      <c r="T232" t="s">
        <f>A231</f>
        <v>205</v>
      </c>
      <c r="U232" s="3">
        <f>IFERROR(V232/$V232,0)</f>
        <v>0</v>
      </c>
      <c r="V232" s="4">
        <f>B231</f>
        <v>0</v>
      </c>
      <c r="W232" s="3">
        <f>IFERROR(X232/$V232,0)</f>
        <v>0</v>
      </c>
      <c r="X232" s="4">
        <f>C231</f>
        <v>0</v>
      </c>
      <c r="Y232" s="3">
        <f>IFERROR(Z232/$V232,0)</f>
        <v>0</v>
      </c>
      <c r="Z232" s="4">
        <f>D231</f>
        <v>0</v>
      </c>
      <c r="AA232" s="3">
        <f>IFERROR(AB232/$V232,0)</f>
        <v>0</v>
      </c>
      <c r="AB232" s="4">
        <f>E231</f>
        <v>0</v>
      </c>
      <c r="AC232" s="3">
        <f>IFERROR(AD232/$V232,0)</f>
        <v>0</v>
      </c>
      <c r="AD232" s="4">
        <f>F81</f>
        <v>2020000000</v>
      </c>
    </row>
    <row r="233" spans="1:30" ht="13.23529411764706">
      <c r="A233" t="s">
        <v>207</v>
      </c>
      <c r="B233" s="4">
        <v>-9900000</v>
      </c>
      <c r="C233" s="4">
        <v>-9200000</v>
      </c>
      <c r="D233" s="4">
        <v>2400000</v>
      </c>
      <c r="E233" s="4">
        <v>82700000</v>
      </c>
      <c r="F233" s="4">
        <v>27300000</v>
      </c>
      <c r="G233" s="4"/>
      <c r="H233" t="s">
        <f>A232</f>
        <v>206</v>
      </c>
      <c r="I233" s="3">
        <f>IFERROR(J233/$J$178,0)</f>
        <v>0</v>
      </c>
      <c r="J233" s="4">
        <f>B232</f>
        <v>0</v>
      </c>
      <c r="K233" s="3">
        <f>IFERROR(L233/$L$178,0)</f>
        <v>0</v>
      </c>
      <c r="L233" s="4">
        <f>C232</f>
        <v>0</v>
      </c>
      <c r="M233" s="3">
        <f>IFERROR(N233/$N$178,0)</f>
        <v>0</v>
      </c>
      <c r="N233" s="4">
        <f>D232</f>
        <v>0</v>
      </c>
      <c r="O233" s="3">
        <f>IFERROR(P233/$P$178,0)</f>
        <v>0</v>
      </c>
      <c r="P233" s="4">
        <f>E232</f>
        <v>0</v>
      </c>
      <c r="Q233" s="3">
        <f>IFERROR(R233/$R$178,0)</f>
        <v>0</v>
      </c>
      <c r="R233" s="4">
        <f>F82</f>
        <v>0</v>
      </c>
      <c r="T233" t="s">
        <f>A232</f>
        <v>206</v>
      </c>
      <c r="U233" s="3">
        <f>IFERROR(V233/$V233,0)</f>
        <v>0</v>
      </c>
      <c r="V233" s="4">
        <f>B232</f>
        <v>0</v>
      </c>
      <c r="W233" s="3">
        <f>IFERROR(X233/$V233,0)</f>
        <v>0</v>
      </c>
      <c r="X233" s="4">
        <f>C232</f>
        <v>0</v>
      </c>
      <c r="Y233" s="3">
        <f>IFERROR(Z233/$V233,0)</f>
        <v>0</v>
      </c>
      <c r="Z233" s="4">
        <f>D232</f>
        <v>0</v>
      </c>
      <c r="AA233" s="3">
        <f>IFERROR(AB233/$V233,0)</f>
        <v>0</v>
      </c>
      <c r="AB233" s="4">
        <f>E232</f>
        <v>0</v>
      </c>
      <c r="AC233" s="3">
        <f>IFERROR(AD233/$V233,0)</f>
        <v>-0</v>
      </c>
      <c r="AD233" s="4">
        <f>F82</f>
        <v>0</v>
      </c>
    </row>
    <row r="234" spans="1:30" ht="13.23529411764706">
      <c r="A234" t="s">
        <v>208</v>
      </c>
      <c r="B234" s="4">
        <v>2600000</v>
      </c>
      <c r="C234" s="4">
        <v>-671900000</v>
      </c>
      <c r="D234" s="4">
        <v>-953600000</v>
      </c>
      <c r="E234" s="4">
        <v>-1280000000</v>
      </c>
      <c r="F234" s="4">
        <v>-219100000</v>
      </c>
      <c r="G234" s="4"/>
      <c r="H234" t="s">
        <f>A233</f>
        <v>207</v>
      </c>
      <c r="I234" s="3">
        <f>IFERROR(J234/$J$178,0)</f>
        <v>-0.0021290322580645163</v>
      </c>
      <c r="J234" s="4">
        <f>B233</f>
        <v>-9900000</v>
      </c>
      <c r="K234" s="3">
        <f>IFERROR(L234/$L$178,0)</f>
        <v>-0.0020489977728285077</v>
      </c>
      <c r="L234" s="4">
        <f>C233</f>
        <v>-9200000</v>
      </c>
      <c r="M234" s="3">
        <f>IFERROR(N234/$N$178,0)</f>
        <v>0.00049281314168377825</v>
      </c>
      <c r="N234" s="4">
        <f>D233</f>
        <v>2400000</v>
      </c>
      <c r="O234" s="3">
        <f>IFERROR(P234/$P$178,0)</f>
        <v>0.016183953033268101</v>
      </c>
      <c r="P234" s="4">
        <f>E233</f>
        <v>82700000</v>
      </c>
      <c r="Q234" s="3">
        <f>IFERROR(R234/$R$178,0)</f>
        <v>0</v>
      </c>
      <c r="R234" s="4">
        <f>F83</f>
        <v>0</v>
      </c>
      <c r="T234" t="s">
        <f>A233</f>
        <v>207</v>
      </c>
      <c r="U234" s="3">
        <f>IFERROR(V234/$V234,0)</f>
        <v>1</v>
      </c>
      <c r="V234" s="4">
        <f>B233</f>
        <v>-9900000</v>
      </c>
      <c r="W234" s="3">
        <f>IFERROR(X234/$V234,0)</f>
        <v>0.92929292929292928</v>
      </c>
      <c r="X234" s="4">
        <f>C233</f>
        <v>-9200000</v>
      </c>
      <c r="Y234" s="3">
        <f>IFERROR(Z234/$V234,0)</f>
        <v>-0.24242424242424243</v>
      </c>
      <c r="Z234" s="4">
        <f>D233</f>
        <v>2400000</v>
      </c>
      <c r="AA234" s="3">
        <f>IFERROR(AB234/$V234,0)</f>
        <v>-8.3535353535353529</v>
      </c>
      <c r="AB234" s="4">
        <f>E233</f>
        <v>82700000</v>
      </c>
      <c r="AC234" s="3">
        <f>IFERROR(AD234/$V234,0)</f>
        <v>-0</v>
      </c>
      <c r="AD234" s="4">
        <f>F83</f>
        <v>0</v>
      </c>
    </row>
    <row r="235" spans="1:30" ht="13.23529411764706">
      <c r="A235" t="s">
        <v>209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/>
      <c r="H235" t="s">
        <f>A234</f>
        <v>208</v>
      </c>
      <c r="I235" s="3">
        <f>IFERROR(J235/$J$178,0)</f>
        <v>0.00055913978494623654</v>
      </c>
      <c r="J235" s="4">
        <f>B234</f>
        <v>2600000</v>
      </c>
      <c r="K235" s="3">
        <f>IFERROR(L235/$L$178,0)</f>
        <v>-0.1496436525612472</v>
      </c>
      <c r="L235" s="4">
        <f>C234</f>
        <v>-671900000</v>
      </c>
      <c r="M235" s="3">
        <f>IFERROR(N235/$N$178,0)</f>
        <v>-0.19581108829568789</v>
      </c>
      <c r="N235" s="4">
        <f>D234</f>
        <v>-953600000</v>
      </c>
      <c r="O235" s="3">
        <f>IFERROR(P235/$P$178,0)</f>
        <v>-0.25048923679060664</v>
      </c>
      <c r="P235" s="4">
        <f>E234</f>
        <v>-1280000000</v>
      </c>
      <c r="Q235" s="3">
        <f>IFERROR(R235/$R$178,0)</f>
        <v>0</v>
      </c>
      <c r="R235" s="4">
        <f>F84</f>
        <v>0</v>
      </c>
      <c r="T235" t="s">
        <f>A234</f>
        <v>208</v>
      </c>
      <c r="U235" s="3">
        <f>IFERROR(V235/$V235,0)</f>
        <v>1</v>
      </c>
      <c r="V235" s="4">
        <f>B234</f>
        <v>2600000</v>
      </c>
      <c r="W235" s="3">
        <f>IFERROR(X235/$V235,0)</f>
        <v>-258.42307692307691</v>
      </c>
      <c r="X235" s="4">
        <f>C234</f>
        <v>-671900000</v>
      </c>
      <c r="Y235" s="3">
        <f>IFERROR(Z235/$V235,0)</f>
        <v>-366.76923076923077</v>
      </c>
      <c r="Z235" s="4">
        <f>D234</f>
        <v>-953600000</v>
      </c>
      <c r="AA235" s="3">
        <f>IFERROR(AB235/$V235,0)</f>
        <v>-492.30769230769232</v>
      </c>
      <c r="AB235" s="4">
        <f>E234</f>
        <v>-1280000000</v>
      </c>
      <c r="AC235" s="3">
        <f>IFERROR(AD235/$V235,0)</f>
        <v>0</v>
      </c>
      <c r="AD235" s="4">
        <f>F84</f>
        <v>0</v>
      </c>
    </row>
    <row r="236" spans="1:30" ht="13.23529411764706">
      <c r="A236" t="s">
        <v>210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  <c r="G236" s="4"/>
    </row>
    <row r="237" spans="1:30">
      <c r="B237" s="4"/>
      <c r="C237" s="4"/>
      <c r="D237" s="4"/>
      <c r="E237" s="4"/>
      <c r="F237" s="4"/>
      <c r="G237" s="4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A236"/>
  <sheetViews>
    <sheetView workbookViewId="0" zoomScale="75">
      <selection activeCell="C28" sqref="C28"/>
    </sheetView>
  </sheetViews>
  <sheetFormatPr defaultRowHeight="12.75"/>
  <cols>
    <col min="1" max="1" style="0" width="59.99639423076923" bestFit="1" customWidth="1"/>
    <col min="2" max="4" style="0" width="21.511312217194572" bestFit="1" customWidth="1"/>
    <col min="5" max="6" style="0" width="21.343255090497742" bestFit="1" customWidth="1"/>
    <col min="7" max="7" style="0" width="9.142307692307693"/>
    <col min="8" max="8" style="0" width="59.23453525641026" bestFit="1" customWidth="1"/>
    <col min="9" max="9" style="8" width="12.570673076923079" bestFit="1" customWidth="1"/>
    <col min="10" max="10" style="8" width="20.379727564102566" bestFit="1" customWidth="1"/>
    <col min="11" max="11" style="8" width="12.570673076923079" bestFit="1" customWidth="1"/>
    <col min="12" max="12" style="8" width="20.379727564102566" bestFit="1" customWidth="1"/>
    <col min="13" max="13" style="8" width="12.570673076923079" bestFit="1" customWidth="1"/>
    <col min="14" max="14" style="8" width="20.379727564102566" bestFit="1" customWidth="1"/>
    <col min="15" max="15" style="8" width="12.570673076923079" bestFit="1" customWidth="1"/>
    <col min="16" max="16" style="8" width="20.379727564102566" bestFit="1" customWidth="1"/>
    <col min="17" max="17" style="8" width="12.570673076923079" bestFit="1" customWidth="1"/>
    <col min="18" max="18" style="0" width="21.343255090497742" bestFit="1" customWidth="1"/>
    <col min="19" max="19" style="0" width="9.142307692307693"/>
    <col min="20" max="20" style="0" width="59.23453525641026" bestFit="1" customWidth="1"/>
    <col min="21" max="21" style="8" width="9.142307692307693"/>
    <col min="22" max="22" style="8" width="20.379727564102566" bestFit="1" customWidth="1"/>
    <col min="23" max="23" style="8" width="10.285096153846155" bestFit="1" customWidth="1"/>
    <col min="24" max="24" style="8" width="20.379727564102566" bestFit="1" customWidth="1"/>
    <col min="25" max="25" style="8" width="10.666025641025643" bestFit="1" customWidth="1"/>
    <col min="26" max="26" style="8" width="20.379727564102566" bestFit="1" customWidth="1"/>
    <col min="27" max="27" style="8" width="10.666025641025643" bestFit="1" customWidth="1"/>
    <col min="28" max="28" style="8" width="20.379727564102566" bestFit="1" customWidth="1"/>
    <col min="29" max="29" style="8" width="14.094391025641027" bestFit="1" customWidth="1"/>
    <col min="30" max="31" style="0" width="21.343255090497742" bestFit="1" customWidth="1"/>
    <col min="32" max="16384" style="0" width="9.142307692307693"/>
  </cols>
  <sheetData>
    <row r="1" spans="1:261" ht="13.23529411764706">
      <c r="A1" s="2" t="inlineStr">
        <is>
          <t>NRG Energy</t>
        </is>
      </c>
    </row>
    <row r="2" spans="1:261" ht="13.23529411764706">
      <c r="A2" t="s">
        <v>0</v>
      </c>
      <c r="B2" s="1">
        <v>247656747</v>
      </c>
    </row>
    <row r="3" spans="1:261" ht="13.23529411764706">
      <c r="A3" t="inlineStr">
        <is>
          <t>Tax Rate </t>
        </is>
      </c>
      <c r="B3">
        <v>0.20999999999999999</v>
      </c>
    </row>
    <row r="5" spans="1:261" ht="13.23529411764706">
      <c r="A5" s="2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261" ht="14">
      <c r="A6" t="s">
        <v>3</v>
      </c>
      <c r="B6" s="3">
        <f>B46/B45</f>
        <v>-0.26326129666011788</v>
      </c>
      <c r="C6" s="3">
        <f>C46/C45</f>
        <v>-0.0051124744376278121</v>
      </c>
      <c r="D6" s="3">
        <f>D46/D45</f>
        <v>0.031654676258992806</v>
      </c>
      <c r="E6" s="3">
        <f>E46/E45</f>
        <v>0.014989293361884369</v>
      </c>
      <c r="F6" s="3">
        <f>F46/F45</f>
        <v>-4.2366412213740459</v>
      </c>
    </row>
    <row r="7" spans="1:261" ht="13.23529411764706">
      <c r="A7" t="s">
        <v>4</v>
      </c>
      <c r="B7" s="4">
        <f>B34-(B35)</f>
        <v>1370000000</v>
      </c>
      <c r="C7" s="4">
        <f>C42</f>
        <v>931000000</v>
      </c>
      <c r="D7" s="4">
        <f>D42</f>
        <v>561000000</v>
      </c>
      <c r="E7" s="4">
        <f>E42</f>
        <v>483000000</v>
      </c>
      <c r="F7" s="4">
        <f>F42</f>
        <v>375000000</v>
      </c>
    </row>
    <row r="8" spans="1:261" ht="13.23529411764706">
      <c r="A8" t="s">
        <v>5</v>
      </c>
      <c r="B8" s="4">
        <f>B42</f>
        <v>1150000000</v>
      </c>
      <c r="C8" s="4">
        <f>C52+C54+C57</f>
        <v>145000000</v>
      </c>
      <c r="D8" s="4">
        <f>D52+D54+D57</f>
        <v>-1534000000</v>
      </c>
      <c r="E8" s="4">
        <f>E52+E54+E57</f>
        <v>-53000000</v>
      </c>
      <c r="F8" s="4">
        <f>F52+F54+F57</f>
        <v>337000000</v>
      </c>
    </row>
    <row r="9" spans="1:261" ht="14">
      <c r="A9" t="s">
        <v>6</v>
      </c>
      <c r="B9" s="4">
        <f>B7*(1-B6)</f>
        <v>1730667976.4243612</v>
      </c>
      <c r="C9" s="4">
        <f>C7*(1-C6)</f>
        <v>935759713.70143151</v>
      </c>
      <c r="D9" s="4">
        <f>D7*(1-D6)</f>
        <v>543241726.61870503</v>
      </c>
      <c r="E9" s="4">
        <f>E7*(1-E6)</f>
        <v>475760171.30620986</v>
      </c>
      <c r="F9" s="4">
        <f>F7*(1-F6)</f>
        <v>1963740458.0152671</v>
      </c>
    </row>
    <row r="10" spans="1:261" ht="13.23529411764706">
      <c r="A10" t="s">
        <v>7</v>
      </c>
      <c r="B10" s="4">
        <f>B126-(B121+B122+B123)</f>
        <v>26261000000.000004</v>
      </c>
      <c r="C10" s="4">
        <f>C126-(C121+C122+C123)</f>
        <v>25408000000</v>
      </c>
      <c r="D10" s="4">
        <f>D126-(D121+D122+D123)</f>
        <v>21264000000</v>
      </c>
      <c r="E10" s="4">
        <f>E126-(E121+E122+E123)</f>
        <v>8306000000</v>
      </c>
      <c r="F10" s="4">
        <f>F126-(F121+F122+F123)</f>
        <v>9792000000</v>
      </c>
    </row>
    <row r="11" spans="1:261" ht="13.23529411764706">
      <c r="A11" t="s">
        <v>8</v>
      </c>
      <c r="B11" s="4">
        <f>B10</f>
        <v>26261000000.000004</v>
      </c>
      <c r="C11" s="4">
        <f>(B10+C10)/2</f>
        <v>25834500000</v>
      </c>
      <c r="D11" s="4">
        <f>(C10+D10)/2</f>
        <v>23336000000</v>
      </c>
      <c r="E11" s="4">
        <f>(D10+E10)/2</f>
        <v>14785000000</v>
      </c>
      <c r="F11" s="4">
        <f>(E10+F10)/2</f>
        <v>9049000000</v>
      </c>
    </row>
    <row r="12" spans="1:261" ht="13.23529411764706">
      <c r="A12" t="s">
        <v>9</v>
      </c>
      <c r="B12" s="3">
        <f>B9/B27</f>
        <v>0.11584123001501749</v>
      </c>
      <c r="C12" s="3">
        <f>C9/C27</f>
        <v>0.084607569050762346</v>
      </c>
      <c r="D12" s="3">
        <f>D9/D27</f>
        <v>0.061802244211456775</v>
      </c>
      <c r="E12" s="3">
        <f>E9/E27</f>
        <v>0.050027357655752877</v>
      </c>
      <c r="F12" s="3">
        <f>F9/F27</f>
        <v>0.20265639401602345</v>
      </c>
    </row>
    <row r="13" spans="1:261" ht="13.23529411764706">
      <c r="A13" t="s">
        <v>10</v>
      </c>
      <c r="B13" s="3">
        <f>B27/B11</f>
        <v>0.56890445908381237</v>
      </c>
      <c r="C13" s="3">
        <f>C27/C11</f>
        <v>0.42810969827169093</v>
      </c>
      <c r="D13" s="3">
        <f>D27/D11</f>
        <v>0.37667123757284882</v>
      </c>
      <c r="E13" s="3">
        <f>E27/E11</f>
        <v>0.64321947920189382</v>
      </c>
      <c r="F13" s="3">
        <f>F27/F11</f>
        <v>1.0708365565255828</v>
      </c>
    </row>
    <row r="14" spans="1:261" ht="13.23529411764706">
      <c r="A14" t="s">
        <v>11</v>
      </c>
      <c r="B14" s="3">
        <f>B12*B13</f>
        <v>0.065902592301297011</v>
      </c>
      <c r="C14" s="3">
        <f>C12*C13</f>
        <v>0.036221320857823126</v>
      </c>
      <c r="D14" s="3">
        <f>D12*D13</f>
        <v>0.023279127811908856</v>
      </c>
      <c r="E14" s="3">
        <f>E12*E13</f>
        <v>0.03217857093718024</v>
      </c>
      <c r="F14" s="3">
        <f>F12*F13</f>
        <v>0.21701187512601028</v>
      </c>
    </row>
    <row r="15" spans="1:261">
      <c r="B15" s="3"/>
      <c r="C15" s="3"/>
      <c r="D15" s="3"/>
      <c r="E15" s="3"/>
      <c r="F15" s="3"/>
    </row>
    <row r="16" spans="1:261">
      <c r="B16" s="3"/>
      <c r="C16" s="3"/>
      <c r="D16" s="3"/>
      <c r="E16" s="3"/>
      <c r="F16" s="3"/>
    </row>
    <row r="17" spans="1:261">
      <c r="B17" s="3"/>
      <c r="C17" s="3"/>
      <c r="D17" s="3"/>
      <c r="E17" s="3"/>
      <c r="F17" s="3"/>
    </row>
    <row r="18" spans="1:261">
      <c r="B18" s="3"/>
      <c r="C18" s="3"/>
      <c r="D18" s="3"/>
      <c r="E18" s="3"/>
      <c r="F18" s="3"/>
    </row>
    <row r="19" spans="1:261">
      <c r="B19" s="3"/>
      <c r="C19" s="3"/>
      <c r="D19" s="3"/>
      <c r="E19" s="3"/>
      <c r="F19" s="3"/>
    </row>
    <row r="20" spans="1:261">
      <c r="B20" s="3"/>
      <c r="C20" s="3"/>
      <c r="D20" s="3"/>
      <c r="E20" s="3"/>
      <c r="F20" s="3"/>
    </row>
    <row r="21" spans="1:261" customHeight="1" ht="15">
      <c r="B21" s="3"/>
      <c r="C21" s="3"/>
      <c r="D21" s="3"/>
      <c r="E21" s="3"/>
      <c r="F21" s="3"/>
    </row>
    <row r="22" spans="1:261">
      <c r="B22" s="3"/>
      <c r="C22" s="3"/>
      <c r="D22" s="3"/>
      <c r="E22" s="3"/>
      <c r="F22" s="3"/>
    </row>
    <row r="23" spans="1:261">
      <c r="B23" s="3"/>
      <c r="C23" s="3"/>
      <c r="D23" s="3"/>
      <c r="E23" s="3"/>
      <c r="F23" s="3"/>
    </row>
    <row r="26" spans="1:261" ht="13.5">
      <c r="A26" s="17" t="s">
        <v>213</v>
      </c>
      <c r="B26" s="18">
        <v>2015</v>
      </c>
      <c r="C26" s="18">
        <v>2016</v>
      </c>
      <c r="D26" s="18">
        <v>2017</v>
      </c>
      <c r="E26" s="18">
        <v>2018</v>
      </c>
      <c r="F26" s="19">
        <v>2019</v>
      </c>
      <c r="H26" s="2" t="s">
        <v>12</v>
      </c>
      <c r="I26" s="0">
        <v>2015</v>
      </c>
      <c r="J26" s="0">
        <v>2015</v>
      </c>
      <c r="K26" s="0">
        <v>2016</v>
      </c>
      <c r="L26" s="0">
        <v>2016</v>
      </c>
      <c r="M26" s="0">
        <v>2017</v>
      </c>
      <c r="N26" s="0">
        <v>2017</v>
      </c>
      <c r="O26" s="0">
        <v>2018</v>
      </c>
      <c r="P26" s="0">
        <v>2018</v>
      </c>
      <c r="Q26" s="0">
        <v>2019</v>
      </c>
      <c r="R26">
        <v>2019</v>
      </c>
      <c r="T26" t="s">
        <v>13</v>
      </c>
      <c r="U26" s="0">
        <v>2015</v>
      </c>
      <c r="V26" s="0">
        <v>2015</v>
      </c>
      <c r="W26" s="0">
        <v>2016</v>
      </c>
      <c r="X26" s="0">
        <v>2016</v>
      </c>
      <c r="Y26" s="0">
        <v>2017</v>
      </c>
      <c r="Z26" s="0">
        <v>2017</v>
      </c>
      <c r="AA26" s="0">
        <v>2018</v>
      </c>
      <c r="AB26" s="0">
        <v>2018</v>
      </c>
      <c r="AC26" s="0">
        <v>2019</v>
      </c>
      <c r="AD26">
        <v>2019</v>
      </c>
    </row>
    <row r="27" spans="1:261" ht="13.5">
      <c r="A27" t="s">
        <v>14</v>
      </c>
      <c r="B27" s="4">
        <v>14940000000</v>
      </c>
      <c r="C27" s="4">
        <v>11060000000</v>
      </c>
      <c r="D27" s="4">
        <v>8790000000</v>
      </c>
      <c r="E27" s="4">
        <v>9510000000</v>
      </c>
      <c r="F27" s="4">
        <v>9690000000</v>
      </c>
      <c r="H27" t="s">
        <f>A27</f>
        <v>14</v>
      </c>
      <c r="I27">
        <f>IFERROR(J27/$J$27,0)</f>
        <v>1</v>
      </c>
      <c r="J27" s="4">
        <f>B27</f>
        <v>14940000000</v>
      </c>
      <c r="K27">
        <f>IFERROR(L27/$L$27,0)</f>
        <v>1</v>
      </c>
      <c r="L27" s="4">
        <f>C27</f>
        <v>11060000000</v>
      </c>
      <c r="M27">
        <f>IFERROR(N27/$N$27,0)</f>
        <v>1</v>
      </c>
      <c r="N27" s="4">
        <f>D27</f>
        <v>8790000000</v>
      </c>
      <c r="O27">
        <f>IFERROR(P27/$P$27,0)</f>
        <v>1</v>
      </c>
      <c r="P27" s="4">
        <f>E27</f>
        <v>9510000000</v>
      </c>
      <c r="Q27">
        <f>IFERROR(R27/$R$27,0)</f>
        <v>1</v>
      </c>
      <c r="R27" s="4">
        <f>F27</f>
        <v>9690000000</v>
      </c>
      <c r="T27" t="s">
        <f>A27</f>
        <v>14</v>
      </c>
      <c r="U27">
        <f>IFERROR(V27/$V27,0)</f>
        <v>1</v>
      </c>
      <c r="V27" s="4">
        <f>B27</f>
        <v>14940000000</v>
      </c>
      <c r="W27">
        <f>IFERROR(X27/$V27,0)</f>
        <v>0.74029451137884872</v>
      </c>
      <c r="X27" s="4">
        <f>C27</f>
        <v>11060000000</v>
      </c>
      <c r="Y27">
        <f>IFERROR(Z27/$V27,0)</f>
        <v>0.58835341365461846</v>
      </c>
      <c r="Z27" s="4">
        <f>D27</f>
        <v>8790000000</v>
      </c>
      <c r="AA27">
        <f>IFERROR(AB27/$V27,0)</f>
        <v>0.63654618473895586</v>
      </c>
      <c r="AB27" s="4">
        <f>E27</f>
        <v>9510000000</v>
      </c>
      <c r="AC27">
        <f>IFERROR(AD27/$V27,0)</f>
        <v>0.64859437751004012</v>
      </c>
      <c r="AD27" s="4">
        <f>F27</f>
        <v>9690000000</v>
      </c>
    </row>
    <row r="28" spans="1:261" ht="14">
      <c r="A28" t="s">
        <v>15</v>
      </c>
      <c r="B28" s="4"/>
      <c r="C28" s="3">
        <f>(C27-B27)/B27</f>
        <v>-0.25970548862115128</v>
      </c>
      <c r="D28" s="3">
        <f>(D27-C27)/C27</f>
        <v>-0.20524412296564196</v>
      </c>
      <c r="E28" s="3">
        <f>(E27-D27)/D27</f>
        <v>0.08191126279863481</v>
      </c>
      <c r="F28" s="3">
        <f>(F27-E27)/E27</f>
        <v>0.018927444794952682</v>
      </c>
      <c r="J28" s="4"/>
      <c r="L28" s="4"/>
      <c r="N28" s="4"/>
      <c r="P28" s="4"/>
      <c r="R28" s="4"/>
      <c r="V28" s="4"/>
      <c r="X28" s="4"/>
      <c r="Z28" s="4"/>
      <c r="AB28" s="4"/>
      <c r="AD28" s="4"/>
    </row>
    <row r="29" spans="1:261" ht="13.5">
      <c r="A29" t="s">
        <v>16</v>
      </c>
      <c r="B29" s="4">
        <v>12190000000</v>
      </c>
      <c r="C29" s="4">
        <v>8980000000</v>
      </c>
      <c r="D29" s="4">
        <v>7530000000</v>
      </c>
      <c r="E29" s="4">
        <v>7390000000</v>
      </c>
      <c r="F29" s="4">
        <v>7730000000</v>
      </c>
      <c r="G29" s="3"/>
      <c r="H29" t="s">
        <f>A29</f>
        <v>16</v>
      </c>
      <c r="I29">
        <f>IFERROR(J29/$J$27,0)</f>
        <v>0.81593038821954489</v>
      </c>
      <c r="J29" s="4">
        <f>B29</f>
        <v>12190000000</v>
      </c>
      <c r="K29">
        <f>IFERROR(L29/$L$27,0)</f>
        <v>0.81193490054249551</v>
      </c>
      <c r="L29" s="4">
        <f>C29</f>
        <v>8980000000</v>
      </c>
      <c r="M29">
        <f>IFERROR(N29/$N$27,0)</f>
        <v>0.85665529010238906</v>
      </c>
      <c r="N29" s="4">
        <f>D29</f>
        <v>7530000000</v>
      </c>
      <c r="O29">
        <f>IFERROR(P29/$P$27,0)</f>
        <v>0.7770767613038907</v>
      </c>
      <c r="P29" s="4">
        <f>E29</f>
        <v>7390000000</v>
      </c>
      <c r="Q29">
        <f>IFERROR(R29/$R$27,0)</f>
        <v>0.79772961816305465</v>
      </c>
      <c r="R29" s="4">
        <f>F29</f>
        <v>7730000000</v>
      </c>
      <c r="T29" t="s">
        <f>A29</f>
        <v>16</v>
      </c>
      <c r="U29">
        <f>IFERROR(V29/$V29,0)</f>
        <v>1</v>
      </c>
      <c r="V29" s="4">
        <f>B29</f>
        <v>12190000000</v>
      </c>
      <c r="W29">
        <f>IFERROR(X29/$V29,0)</f>
        <v>0.73666940114848234</v>
      </c>
      <c r="X29" s="4">
        <f>C29</f>
        <v>8980000000</v>
      </c>
      <c r="Y29">
        <f>IFERROR(Z29/$V29,0)</f>
        <v>0.61771944216570962</v>
      </c>
      <c r="Z29" s="4">
        <f>D29</f>
        <v>7530000000</v>
      </c>
      <c r="AA29">
        <f>IFERROR(AB29/$V29,0)</f>
        <v>0.60623461853978666</v>
      </c>
      <c r="AB29" s="4">
        <f>E29</f>
        <v>7390000000</v>
      </c>
      <c r="AC29">
        <f>IFERROR(AD29/$V29,0)</f>
        <v>0.63412633305988519</v>
      </c>
      <c r="AD29" s="4">
        <f>F29</f>
        <v>7730000000</v>
      </c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</row>
    <row r="30" spans="1:261" ht="13.5">
      <c r="A30" t="s">
        <v>17</v>
      </c>
      <c r="B30" s="4">
        <v>10580000000</v>
      </c>
      <c r="C30" s="4">
        <v>7760000000</v>
      </c>
      <c r="D30" s="4">
        <v>6880000000</v>
      </c>
      <c r="E30" s="4">
        <v>6880000000</v>
      </c>
      <c r="F30" s="4">
        <v>7220000000</v>
      </c>
      <c r="H30" t="s">
        <f>A30</f>
        <v>17</v>
      </c>
      <c r="I30">
        <f>IFERROR(J30/$J$27,0)</f>
        <v>0.70816599732262386</v>
      </c>
      <c r="J30" s="4">
        <f>B30</f>
        <v>10580000000</v>
      </c>
      <c r="K30">
        <f>IFERROR(L30/$L$27,0)</f>
        <v>0.70162748643761297</v>
      </c>
      <c r="L30" s="4">
        <f>C30</f>
        <v>7760000000</v>
      </c>
      <c r="M30">
        <f>IFERROR(N30/$N$27,0)</f>
        <v>0.78270762229806601</v>
      </c>
      <c r="N30" s="4">
        <f>D30</f>
        <v>6880000000</v>
      </c>
      <c r="O30">
        <f>IFERROR(P30/$P$27,0)</f>
        <v>0.72344900105152476</v>
      </c>
      <c r="P30" s="4">
        <f>E30</f>
        <v>6880000000</v>
      </c>
      <c r="Q30">
        <f>IFERROR(R30/$R$27,0)</f>
        <v>0.74509803921568629</v>
      </c>
      <c r="R30" s="4">
        <f>F30</f>
        <v>7220000000</v>
      </c>
      <c r="T30" t="s">
        <f>A30</f>
        <v>17</v>
      </c>
      <c r="U30">
        <f>IFERROR(V30/$V30,0)</f>
        <v>1</v>
      </c>
      <c r="V30" s="4">
        <f>B30</f>
        <v>10580000000</v>
      </c>
      <c r="W30">
        <f>IFERROR(X30/$V30,0)</f>
        <v>0.73345935727788281</v>
      </c>
      <c r="X30" s="4">
        <f>C30</f>
        <v>7760000000</v>
      </c>
      <c r="Y30">
        <f>IFERROR(Z30/$V30,0)</f>
        <v>0.65028355387523629</v>
      </c>
      <c r="Z30" s="4">
        <f>D30</f>
        <v>6880000000</v>
      </c>
      <c r="AA30">
        <f>IFERROR(AB30/$V30,0)</f>
        <v>0.65028355387523629</v>
      </c>
      <c r="AB30" s="4">
        <f>E30</f>
        <v>6880000000</v>
      </c>
      <c r="AC30">
        <f>IFERROR(AD30/$V30,0)</f>
        <v>0.68241965973534968</v>
      </c>
      <c r="AD30" s="4">
        <f>F30</f>
        <v>7220000000</v>
      </c>
    </row>
    <row r="31" spans="1:261" ht="13.5">
      <c r="A31" t="s">
        <v>18</v>
      </c>
      <c r="B31" s="4">
        <v>1610000000</v>
      </c>
      <c r="C31" s="4">
        <v>1220000000</v>
      </c>
      <c r="D31" s="4">
        <v>647000000</v>
      </c>
      <c r="E31" s="4">
        <v>507000000</v>
      </c>
      <c r="F31" s="4">
        <v>514000000</v>
      </c>
      <c r="H31" t="s">
        <f>A31</f>
        <v>18</v>
      </c>
      <c r="I31">
        <f>IFERROR(J31/$J$27,0)</f>
        <v>0.10776439089692101</v>
      </c>
      <c r="J31" s="4">
        <f>B31</f>
        <v>1610000000</v>
      </c>
      <c r="K31">
        <f>IFERROR(L31/$L$27,0)</f>
        <v>0.11030741410488246</v>
      </c>
      <c r="L31" s="4">
        <f>C31</f>
        <v>1220000000</v>
      </c>
      <c r="M31">
        <f>IFERROR(N31/$N$27,0)</f>
        <v>0.073606370875995447</v>
      </c>
      <c r="N31" s="4">
        <f>D31</f>
        <v>647000000</v>
      </c>
      <c r="O31">
        <f>IFERROR(P31/$P$27,0)</f>
        <v>0.053312302839116719</v>
      </c>
      <c r="P31" s="4">
        <f>E31</f>
        <v>507000000</v>
      </c>
      <c r="Q31">
        <f>IFERROR(R31/$R$27,0)</f>
        <v>0.05304437564499484</v>
      </c>
      <c r="R31" s="4">
        <f>F31</f>
        <v>514000000</v>
      </c>
      <c r="T31" t="s">
        <f>A31</f>
        <v>18</v>
      </c>
      <c r="U31">
        <f>IFERROR(V31/$V31,0)</f>
        <v>1</v>
      </c>
      <c r="V31" s="4">
        <f>B31</f>
        <v>1610000000</v>
      </c>
      <c r="W31">
        <f>IFERROR(X31/$V31,0)</f>
        <v>0.75776397515527949</v>
      </c>
      <c r="X31" s="4">
        <f>C31</f>
        <v>1220000000</v>
      </c>
      <c r="Y31">
        <f>IFERROR(Z31/$V31,0)</f>
        <v>0.40186335403726708</v>
      </c>
      <c r="Z31" s="4">
        <f>D31</f>
        <v>647000000</v>
      </c>
      <c r="AA31">
        <f>IFERROR(AB31/$V31,0)</f>
        <v>0.31490683229813665</v>
      </c>
      <c r="AB31" s="4">
        <f>E31</f>
        <v>507000000</v>
      </c>
      <c r="AC31">
        <f>IFERROR(AD31/$V31,0)</f>
        <v>0.31925465838509315</v>
      </c>
      <c r="AD31" s="4">
        <f>F31</f>
        <v>514000000</v>
      </c>
    </row>
    <row r="32" spans="1:261" ht="13.5">
      <c r="A32" t="s">
        <v>19</v>
      </c>
      <c r="B32" s="4">
        <v>1330000000</v>
      </c>
      <c r="C32" s="4">
        <v>990000000</v>
      </c>
      <c r="D32" s="4">
        <v>624000000</v>
      </c>
      <c r="E32" s="4">
        <v>484000000</v>
      </c>
      <c r="F32" s="4">
        <v>0</v>
      </c>
      <c r="H32" t="s">
        <f>A32</f>
        <v>19</v>
      </c>
      <c r="I32">
        <f>IFERROR(J32/$J$27,0)</f>
        <v>0.089022757697456489</v>
      </c>
      <c r="J32" s="4">
        <f>B32</f>
        <v>1330000000</v>
      </c>
      <c r="K32">
        <f>IFERROR(L32/$L$27,0)</f>
        <v>0.089511754068716087</v>
      </c>
      <c r="L32" s="4">
        <f>C32</f>
        <v>990000000</v>
      </c>
      <c r="M32">
        <f>IFERROR(N32/$N$27,0)</f>
        <v>0.070989761092150175</v>
      </c>
      <c r="N32" s="4">
        <f>D32</f>
        <v>624000000</v>
      </c>
      <c r="O32">
        <f>IFERROR(P32/$P$27,0)</f>
        <v>0.050893796004206099</v>
      </c>
      <c r="P32" s="4">
        <f>E32</f>
        <v>484000000</v>
      </c>
      <c r="Q32">
        <f>IFERROR(R32/$R$27,0)</f>
        <v>0</v>
      </c>
      <c r="R32" s="4">
        <f>F32</f>
        <v>0</v>
      </c>
      <c r="T32" t="s">
        <f>A32</f>
        <v>19</v>
      </c>
      <c r="U32">
        <f>IFERROR(V32/$V32,0)</f>
        <v>1</v>
      </c>
      <c r="V32" s="4">
        <f>B32</f>
        <v>1330000000</v>
      </c>
      <c r="W32">
        <f>IFERROR(X32/$V32,0)</f>
        <v>0.74436090225563911</v>
      </c>
      <c r="X32" s="4">
        <f>C32</f>
        <v>990000000</v>
      </c>
      <c r="Y32">
        <f>IFERROR(Z32/$V32,0)</f>
        <v>0.46917293233082707</v>
      </c>
      <c r="Z32" s="4">
        <f>D32</f>
        <v>624000000</v>
      </c>
      <c r="AA32">
        <f>IFERROR(AB32/$V32,0)</f>
        <v>0.36390977443609024</v>
      </c>
      <c r="AB32" s="4">
        <f>E32</f>
        <v>484000000</v>
      </c>
      <c r="AC32">
        <f>IFERROR(AD32/$V32,0)</f>
        <v>0</v>
      </c>
      <c r="AD32" s="4">
        <f>F32</f>
        <v>0</v>
      </c>
    </row>
    <row r="33" spans="1:261" ht="13.5">
      <c r="A33" t="s">
        <v>20</v>
      </c>
      <c r="B33" s="4">
        <v>277000000</v>
      </c>
      <c r="C33" s="4">
        <v>231000000</v>
      </c>
      <c r="D33" s="4">
        <v>23000000</v>
      </c>
      <c r="E33" s="4">
        <v>23000000</v>
      </c>
      <c r="F33" s="4">
        <v>0</v>
      </c>
      <c r="H33" t="s">
        <f>A33</f>
        <v>20</v>
      </c>
      <c r="I33">
        <f>IFERROR(J33/$J$27,0)</f>
        <v>0.018540829986613119</v>
      </c>
      <c r="J33" s="4">
        <f>B33</f>
        <v>277000000</v>
      </c>
      <c r="K33">
        <f>IFERROR(L33/$L$27,0)</f>
        <v>0.020886075949367089</v>
      </c>
      <c r="L33" s="4">
        <f>C33</f>
        <v>231000000</v>
      </c>
      <c r="M33">
        <f>IFERROR(N33/$N$27,0)</f>
        <v>0.0026166097838452788</v>
      </c>
      <c r="N33" s="4">
        <f>D33</f>
        <v>23000000</v>
      </c>
      <c r="O33">
        <f>IFERROR(P33/$P$27,0)</f>
        <v>0.0024185068349106202</v>
      </c>
      <c r="P33" s="4">
        <f>E33</f>
        <v>23000000</v>
      </c>
      <c r="Q33">
        <f>IFERROR(R33/$R$27,0)</f>
        <v>0</v>
      </c>
      <c r="R33" s="4">
        <f>F33</f>
        <v>0</v>
      </c>
      <c r="T33" t="s">
        <f>A33</f>
        <v>20</v>
      </c>
      <c r="U33">
        <f>IFERROR(V33/$V33,0)</f>
        <v>1</v>
      </c>
      <c r="V33" s="4">
        <f>B33</f>
        <v>277000000</v>
      </c>
      <c r="W33">
        <f>IFERROR(X33/$V33,0)</f>
        <v>0.83393501805054149</v>
      </c>
      <c r="X33" s="4">
        <f>C33</f>
        <v>231000000</v>
      </c>
      <c r="Y33">
        <f>IFERROR(Z33/$V33,0)</f>
        <v>0.083032490974729242</v>
      </c>
      <c r="Z33" s="4">
        <f>D33</f>
        <v>23000000</v>
      </c>
      <c r="AA33">
        <f>IFERROR(AB33/$V33,0)</f>
        <v>0.083032490974729242</v>
      </c>
      <c r="AB33" s="4">
        <f>E33</f>
        <v>23000000</v>
      </c>
      <c r="AC33">
        <f>IFERROR(AD33/$V33,0)</f>
        <v>0</v>
      </c>
      <c r="AD33" s="4">
        <f>F33</f>
        <v>0</v>
      </c>
    </row>
    <row r="34" spans="1:261" ht="13.5">
      <c r="A34" t="s">
        <v>23</v>
      </c>
      <c r="B34" s="4">
        <v>2740000000</v>
      </c>
      <c r="C34" s="4">
        <v>2069999999.9999998</v>
      </c>
      <c r="D34" s="4">
        <v>1260000000</v>
      </c>
      <c r="E34" s="4">
        <v>2130000000</v>
      </c>
      <c r="F34" s="4">
        <v>1960000000</v>
      </c>
      <c r="H34" t="s">
        <f>A34</f>
        <v>23</v>
      </c>
      <c r="I34">
        <f>IFERROR(J34/$J$27,0)</f>
        <v>0.18340026773761714</v>
      </c>
      <c r="J34" s="4">
        <f>B34</f>
        <v>2740000000</v>
      </c>
      <c r="K34">
        <f>IFERROR(L34/$L$27,0)</f>
        <v>0.18716094032549727</v>
      </c>
      <c r="L34" s="4">
        <f>C34</f>
        <v>2069999999.9999998</v>
      </c>
      <c r="M34">
        <f>IFERROR(N34/$N$27,0)</f>
        <v>0.14334470989761092</v>
      </c>
      <c r="N34" s="4">
        <f>D34</f>
        <v>1260000000</v>
      </c>
      <c r="O34">
        <f>IFERROR(P34/$P$27,0)</f>
        <v>0.22397476340694006</v>
      </c>
      <c r="P34" s="4">
        <f>E34</f>
        <v>2130000000</v>
      </c>
      <c r="Q34">
        <f>IFERROR(R34/$R$27,0)</f>
        <v>0.20227038183694532</v>
      </c>
      <c r="R34" s="4">
        <f>F34</f>
        <v>1960000000</v>
      </c>
      <c r="T34" t="s">
        <f>A34</f>
        <v>23</v>
      </c>
      <c r="U34">
        <f>IFERROR(V34/$V34,0)</f>
        <v>1</v>
      </c>
      <c r="V34" s="4">
        <f>B34</f>
        <v>2740000000</v>
      </c>
      <c r="W34">
        <f>IFERROR(X34/$V34,0)</f>
        <v>0.75547445255474444</v>
      </c>
      <c r="X34" s="4">
        <f>C34</f>
        <v>2069999999.9999998</v>
      </c>
      <c r="Y34">
        <f>IFERROR(Z34/$V34,0)</f>
        <v>0.45985401459854014</v>
      </c>
      <c r="Z34" s="4">
        <f>D34</f>
        <v>1260000000</v>
      </c>
      <c r="AA34">
        <f>IFERROR(AB34/$V34,0)</f>
        <v>0.77737226277372262</v>
      </c>
      <c r="AB34" s="4">
        <f>E34</f>
        <v>2130000000</v>
      </c>
      <c r="AC34">
        <f>IFERROR(AD34/$V34,0)</f>
        <v>0.71532846715328469</v>
      </c>
      <c r="AD34" s="4">
        <f>F34</f>
        <v>1960000000</v>
      </c>
    </row>
    <row r="35" spans="1:261" ht="13.5">
      <c r="A35" t="s">
        <v>26</v>
      </c>
      <c r="B35" s="4">
        <v>1370000000</v>
      </c>
      <c r="C35" s="4">
        <v>1180000000</v>
      </c>
      <c r="D35" s="4">
        <v>858000000</v>
      </c>
      <c r="E35" s="4">
        <v>810000000</v>
      </c>
      <c r="F35" s="4">
        <v>834000000</v>
      </c>
      <c r="G35" s="3"/>
      <c r="H35" t="s">
        <f>A35</f>
        <v>26</v>
      </c>
      <c r="I35">
        <f>IFERROR(J35/$J$27,0)</f>
        <v>0.09170013386880857</v>
      </c>
      <c r="J35" s="4">
        <f>B35</f>
        <v>1370000000</v>
      </c>
      <c r="K35">
        <f>IFERROR(L35/$L$27,0)</f>
        <v>0.10669077757685352</v>
      </c>
      <c r="L35" s="4">
        <f>C35</f>
        <v>1180000000</v>
      </c>
      <c r="M35">
        <f>IFERROR(N35/$N$27,0)</f>
        <v>0.097610921501706485</v>
      </c>
      <c r="N35" s="4">
        <f>D35</f>
        <v>858000000</v>
      </c>
      <c r="O35">
        <f>IFERROR(P35/$P$27,0)</f>
        <v>0.085173501577287064</v>
      </c>
      <c r="P35" s="4">
        <f>E35</f>
        <v>810000000</v>
      </c>
      <c r="Q35">
        <f>IFERROR(R35/$R$27,0)</f>
        <v>0.086068111455108356</v>
      </c>
      <c r="R35" s="4">
        <f>F35</f>
        <v>834000000</v>
      </c>
      <c r="T35" t="s">
        <f>A35</f>
        <v>26</v>
      </c>
      <c r="U35">
        <f>IFERROR(V35/$V35,0)</f>
        <v>1</v>
      </c>
      <c r="V35" s="4">
        <f>B35</f>
        <v>1370000000</v>
      </c>
      <c r="W35">
        <f>IFERROR(X35/$V35,0)</f>
        <v>0.86131386861313863</v>
      </c>
      <c r="X35" s="4">
        <f>C35</f>
        <v>1180000000</v>
      </c>
      <c r="Y35">
        <f>IFERROR(Z35/$V35,0)</f>
        <v>0.62627737226277369</v>
      </c>
      <c r="Z35" s="4">
        <f>D35</f>
        <v>858000000</v>
      </c>
      <c r="AA35">
        <f>IFERROR(AB35/$V35,0)</f>
        <v>0.59124087591240881</v>
      </c>
      <c r="AB35" s="4">
        <f>E35</f>
        <v>810000000</v>
      </c>
      <c r="AC35">
        <f>IFERROR(AD35/$V35,0)</f>
        <v>0.60875912408759125</v>
      </c>
      <c r="AD35" s="4">
        <f>F35</f>
        <v>834000000</v>
      </c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</row>
    <row r="36" spans="1:261" ht="13.5">
      <c r="A36" t="s">
        <v>27</v>
      </c>
      <c r="B36" s="4">
        <v>154000000</v>
      </c>
      <c r="C36" s="4">
        <v>89000000</v>
      </c>
      <c r="D36" s="4">
        <v>22000000</v>
      </c>
      <c r="E36" s="4">
        <v>11000000</v>
      </c>
      <c r="F36" s="4">
        <v>7000000</v>
      </c>
      <c r="H36" t="s">
        <f>A36</f>
        <v>27</v>
      </c>
      <c r="I36">
        <f>IFERROR(J36/$J$27,0)</f>
        <v>0.010307898259705489</v>
      </c>
      <c r="J36" s="4">
        <f>B36</f>
        <v>154000000</v>
      </c>
      <c r="K36">
        <f>IFERROR(L36/$L$27,0)</f>
        <v>0.0080470162748643766</v>
      </c>
      <c r="L36" s="4">
        <f>C36</f>
        <v>89000000</v>
      </c>
      <c r="M36">
        <f>IFERROR(N36/$N$27,0)</f>
        <v>0.0025028441410693972</v>
      </c>
      <c r="N36" s="4">
        <f>D36</f>
        <v>22000000</v>
      </c>
      <c r="O36">
        <f>IFERROR(P36/$P$27,0)</f>
        <v>0.0011566771819137749</v>
      </c>
      <c r="P36" s="4">
        <f>E36</f>
        <v>11000000</v>
      </c>
      <c r="Q36">
        <f>IFERROR(R36/$R$27,0)</f>
        <v>0.00072239422084623324</v>
      </c>
      <c r="R36" s="4">
        <f>F36</f>
        <v>7000000</v>
      </c>
      <c r="T36" t="s">
        <f>A36</f>
        <v>27</v>
      </c>
      <c r="U36">
        <f>IFERROR(V36/$V36,0)</f>
        <v>1</v>
      </c>
      <c r="V36" s="4">
        <f>B36</f>
        <v>154000000</v>
      </c>
      <c r="W36">
        <f>IFERROR(X36/$V36,0)</f>
        <v>0.57792207792207795</v>
      </c>
      <c r="X36" s="4">
        <f>C36</f>
        <v>89000000</v>
      </c>
      <c r="Y36">
        <f>IFERROR(Z36/$V36,0)</f>
        <v>0.14285714285714285</v>
      </c>
      <c r="Z36" s="4">
        <f>D36</f>
        <v>22000000</v>
      </c>
      <c r="AA36">
        <f>IFERROR(AB36/$V36,0)</f>
        <v>0.071428571428571425</v>
      </c>
      <c r="AB36" s="4">
        <f>E36</f>
        <v>11000000</v>
      </c>
      <c r="AC36">
        <f>IFERROR(AD36/$V36,0)</f>
        <v>0.045454545454545456</v>
      </c>
      <c r="AD36" s="4">
        <f>F36</f>
        <v>7000000</v>
      </c>
    </row>
    <row r="37" spans="1:261" ht="13.5">
      <c r="A37" t="s">
        <v>28</v>
      </c>
      <c r="B37" s="4">
        <v>1220000000</v>
      </c>
      <c r="C37" s="4">
        <v>1100000000</v>
      </c>
      <c r="D37" s="4">
        <v>836000000</v>
      </c>
      <c r="E37" s="4">
        <v>799000000</v>
      </c>
      <c r="F37" s="4">
        <v>827000000</v>
      </c>
      <c r="G37" s="3"/>
      <c r="H37" t="s">
        <f>A37</f>
        <v>28</v>
      </c>
      <c r="I37">
        <f>IFERROR(J37/$J$27,0)</f>
        <v>0.081659973226238289</v>
      </c>
      <c r="J37" s="4">
        <f>B37</f>
        <v>1220000000</v>
      </c>
      <c r="K37">
        <f>IFERROR(L37/$L$27,0)</f>
        <v>0.099457504520795659</v>
      </c>
      <c r="L37" s="4">
        <f>C37</f>
        <v>1100000000</v>
      </c>
      <c r="M37">
        <f>IFERROR(N37/$N$27,0)</f>
        <v>0.095108077360637089</v>
      </c>
      <c r="N37" s="4">
        <f>D37</f>
        <v>836000000</v>
      </c>
      <c r="O37">
        <f>IFERROR(P37/$P$27,0)</f>
        <v>0.084016824395373293</v>
      </c>
      <c r="P37" s="4">
        <f>E37</f>
        <v>799000000</v>
      </c>
      <c r="Q37">
        <f>IFERROR(R37/$R$27,0)</f>
        <v>0.085345717234262125</v>
      </c>
      <c r="R37" s="4">
        <f>F37</f>
        <v>827000000</v>
      </c>
      <c r="T37" t="s">
        <f>A37</f>
        <v>28</v>
      </c>
      <c r="U37">
        <f>IFERROR(V37/$V37,0)</f>
        <v>1</v>
      </c>
      <c r="V37" s="4">
        <f>B37</f>
        <v>1220000000</v>
      </c>
      <c r="W37">
        <f>IFERROR(X37/$V37,0)</f>
        <v>0.90163934426229508</v>
      </c>
      <c r="X37" s="4">
        <f>C37</f>
        <v>1100000000</v>
      </c>
      <c r="Y37">
        <f>IFERROR(Z37/$V37,0)</f>
        <v>0.68524590163934429</v>
      </c>
      <c r="Z37" s="4">
        <f>D37</f>
        <v>836000000</v>
      </c>
      <c r="AA37">
        <f>IFERROR(AB37/$V37,0)</f>
        <v>0.65491803278688521</v>
      </c>
      <c r="AB37" s="4">
        <f>E37</f>
        <v>799000000</v>
      </c>
      <c r="AC37">
        <f>IFERROR(AD37/$V37,0)</f>
        <v>0.6778688524590164</v>
      </c>
      <c r="AD37" s="4">
        <f>F37</f>
        <v>827000000</v>
      </c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</row>
    <row r="38" spans="1:261" ht="13.5">
      <c r="A38" t="s">
        <v>31</v>
      </c>
      <c r="B38" s="4">
        <v>5450000000</v>
      </c>
      <c r="C38" s="4">
        <v>1180000000</v>
      </c>
      <c r="D38" s="4">
        <v>1420000000</v>
      </c>
      <c r="E38" s="4">
        <v>505000000</v>
      </c>
      <c r="F38" s="4">
        <v>99000000</v>
      </c>
      <c r="G38" s="3"/>
      <c r="H38" t="s">
        <f>A38</f>
        <v>31</v>
      </c>
      <c r="I38">
        <f>IFERROR(J38/$J$27,0)</f>
        <v>0.3647925033467202</v>
      </c>
      <c r="J38" s="4">
        <f>B38</f>
        <v>5450000000</v>
      </c>
      <c r="K38">
        <f>IFERROR(L38/$L$27,0)</f>
        <v>0.10669077757685352</v>
      </c>
      <c r="L38" s="4">
        <f>C38</f>
        <v>1180000000</v>
      </c>
      <c r="M38">
        <f>IFERROR(N38/$N$27,0)</f>
        <v>0.16154721274175199</v>
      </c>
      <c r="N38" s="4">
        <f>D38</f>
        <v>1420000000</v>
      </c>
      <c r="O38">
        <f>IFERROR(P38/$P$27,0)</f>
        <v>0.053101997896950581</v>
      </c>
      <c r="P38" s="4">
        <f>E38</f>
        <v>505000000</v>
      </c>
      <c r="Q38">
        <f>IFERROR(R38/$R$27,0)</f>
        <v>0.010216718266253869</v>
      </c>
      <c r="R38" s="4">
        <f>F38</f>
        <v>99000000</v>
      </c>
      <c r="T38" t="s">
        <f>A38</f>
        <v>31</v>
      </c>
      <c r="U38">
        <f>IFERROR(V38/$V38,0)</f>
        <v>1</v>
      </c>
      <c r="V38" s="4">
        <f>B38</f>
        <v>5450000000</v>
      </c>
      <c r="W38">
        <f>IFERROR(X38/$V38,0)</f>
        <v>0.21651376146788992</v>
      </c>
      <c r="X38" s="4">
        <f>C38</f>
        <v>1180000000</v>
      </c>
      <c r="Y38">
        <f>IFERROR(Z38/$V38,0)</f>
        <v>0.26055045871559634</v>
      </c>
      <c r="Z38" s="4">
        <f>D38</f>
        <v>1420000000</v>
      </c>
      <c r="AA38">
        <f>IFERROR(AB38/$V38,0)</f>
        <v>0.092660550458715601</v>
      </c>
      <c r="AB38" s="4">
        <f>E38</f>
        <v>505000000</v>
      </c>
      <c r="AC38">
        <f>IFERROR(AD38/$V38,0)</f>
        <v>0.018165137614678899</v>
      </c>
      <c r="AD38" s="4">
        <f>F38</f>
        <v>99000000</v>
      </c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</row>
    <row r="39" spans="1:261" ht="13.5">
      <c r="A39" t="s">
        <v>32</v>
      </c>
      <c r="B39" s="4">
        <v>-4080000000</v>
      </c>
      <c r="C39" s="4">
        <v>-1180000000</v>
      </c>
      <c r="D39" s="4">
        <v>-1420000000</v>
      </c>
      <c r="E39" s="4">
        <v>814000000</v>
      </c>
      <c r="F39" s="4">
        <v>1030000000</v>
      </c>
      <c r="H39" t="s">
        <f>A39</f>
        <v>32</v>
      </c>
      <c r="I39">
        <f>IFERROR(J39/$J$27,0)</f>
        <v>-0.27309236947791166</v>
      </c>
      <c r="J39" s="4">
        <f>B39</f>
        <v>-4080000000</v>
      </c>
      <c r="K39">
        <f>IFERROR(L39/$L$27,0)</f>
        <v>-0.10669077757685352</v>
      </c>
      <c r="L39" s="4">
        <f>C39</f>
        <v>-1180000000</v>
      </c>
      <c r="M39">
        <f>IFERROR(N39/$N$27,0)</f>
        <v>-0.16154721274175199</v>
      </c>
      <c r="N39" s="4">
        <f>D39</f>
        <v>-1420000000</v>
      </c>
      <c r="O39">
        <f>IFERROR(P39/$P$27,0)</f>
        <v>0.085594111461619354</v>
      </c>
      <c r="P39" s="4">
        <f>E39</f>
        <v>814000000</v>
      </c>
      <c r="Q39">
        <f>IFERROR(R39/$R$27,0)</f>
        <v>0.10629514963880289</v>
      </c>
      <c r="R39" s="4">
        <f>F39</f>
        <v>1030000000</v>
      </c>
      <c r="T39" t="s">
        <f>A39</f>
        <v>32</v>
      </c>
      <c r="U39">
        <f>IFERROR(V39/$V39,0)</f>
        <v>1</v>
      </c>
      <c r="V39" s="4">
        <f>B39</f>
        <v>-4080000000</v>
      </c>
      <c r="W39">
        <f>IFERROR(X39/$V39,0)</f>
        <v>0.28921568627450983</v>
      </c>
      <c r="X39" s="4">
        <f>C39</f>
        <v>-1180000000</v>
      </c>
      <c r="Y39">
        <f>IFERROR(Z39/$V39,0)</f>
        <v>0.34803921568627449</v>
      </c>
      <c r="Z39" s="4">
        <f>D39</f>
        <v>-1420000000</v>
      </c>
      <c r="AA39">
        <f>IFERROR(AB39/$V39,0)</f>
        <v>-0.19950980392156864</v>
      </c>
      <c r="AB39" s="4">
        <f>E39</f>
        <v>814000000</v>
      </c>
      <c r="AC39">
        <f>IFERROR(AD39/$V39,0)</f>
        <v>-0.25245098039215685</v>
      </c>
      <c r="AD39" s="4">
        <f>F39</f>
        <v>1030000000</v>
      </c>
    </row>
    <row r="40" spans="1:261" ht="13.5">
      <c r="A40" t="s">
        <v>33</v>
      </c>
      <c r="B40" s="4">
        <v>97000000</v>
      </c>
      <c r="C40" s="4">
        <v>218000000</v>
      </c>
      <c r="D40" s="4">
        <v>197000000</v>
      </c>
      <c r="E40" s="4">
        <v>127000000</v>
      </c>
      <c r="F40" s="4">
        <v>130000000</v>
      </c>
      <c r="H40" t="s">
        <f>A40</f>
        <v>33</v>
      </c>
      <c r="I40">
        <f>IFERROR(J40/$J$27,0)</f>
        <v>0.0064926372155287822</v>
      </c>
      <c r="J40" s="4">
        <f>B40</f>
        <v>97000000</v>
      </c>
      <c r="K40">
        <f>IFERROR(L40/$L$27,0)</f>
        <v>0.019710669077757686</v>
      </c>
      <c r="L40" s="4">
        <f>C40</f>
        <v>218000000</v>
      </c>
      <c r="M40">
        <f>IFERROR(N40/$N$27,0)</f>
        <v>0.022411831626848691</v>
      </c>
      <c r="N40" s="4">
        <f>D40</f>
        <v>197000000</v>
      </c>
      <c r="O40">
        <f>IFERROR(P40/$P$27,0)</f>
        <v>0.013354363827549948</v>
      </c>
      <c r="P40" s="4">
        <f>E40</f>
        <v>127000000</v>
      </c>
      <c r="Q40">
        <f>IFERROR(R40/$R$27,0)</f>
        <v>0.013415892672858616</v>
      </c>
      <c r="R40" s="4">
        <f>F40</f>
        <v>130000000</v>
      </c>
      <c r="T40" t="s">
        <f>A40</f>
        <v>33</v>
      </c>
      <c r="U40">
        <f>IFERROR(V40/$V40,0)</f>
        <v>1</v>
      </c>
      <c r="V40" s="4">
        <f>B40</f>
        <v>97000000</v>
      </c>
      <c r="W40">
        <f>IFERROR(X40/$V40,0)</f>
        <v>2.2474226804123711</v>
      </c>
      <c r="X40" s="4">
        <f>C40</f>
        <v>218000000</v>
      </c>
      <c r="Y40">
        <f>IFERROR(Z40/$V40,0)</f>
        <v>2.0309278350515463</v>
      </c>
      <c r="Z40" s="4">
        <f>D40</f>
        <v>197000000</v>
      </c>
      <c r="AA40">
        <f>IFERROR(AB40/$V40,0)</f>
        <v>1.3092783505154639</v>
      </c>
      <c r="AB40" s="4">
        <f>E40</f>
        <v>127000000</v>
      </c>
      <c r="AC40">
        <f>IFERROR(AD40/$V40,0)</f>
        <v>1.3402061855670102</v>
      </c>
      <c r="AD40" s="4">
        <f>F40</f>
        <v>130000000</v>
      </c>
    </row>
    <row r="41" spans="1:261" ht="13.5">
      <c r="A41" t="s">
        <v>35</v>
      </c>
      <c r="B41" s="4">
        <v>36000000</v>
      </c>
      <c r="C41" s="4">
        <v>27000000</v>
      </c>
      <c r="D41" s="4">
        <v>-14000000</v>
      </c>
      <c r="E41" s="4">
        <v>9000000</v>
      </c>
      <c r="F41" s="4">
        <v>2000000</v>
      </c>
      <c r="H41" t="s">
        <f>A41</f>
        <v>35</v>
      </c>
      <c r="I41">
        <f>IFERROR(J41/$J$27,0)</f>
        <v>0.0024096385542168677</v>
      </c>
      <c r="J41" s="4">
        <f>B41</f>
        <v>36000000</v>
      </c>
      <c r="K41">
        <f>IFERROR(L41/$L$27,0)</f>
        <v>0.0024412296564195299</v>
      </c>
      <c r="L41" s="4">
        <f>C41</f>
        <v>27000000</v>
      </c>
      <c r="M41">
        <f>IFERROR(N41/$N$27,0)</f>
        <v>-0.0015927189988623437</v>
      </c>
      <c r="N41" s="4">
        <f>D41</f>
        <v>-14000000</v>
      </c>
      <c r="O41">
        <f>IFERROR(P41/$P$27,0)</f>
        <v>0.00094637223974763408</v>
      </c>
      <c r="P41" s="4">
        <f>E41</f>
        <v>9000000</v>
      </c>
      <c r="Q41">
        <f>IFERROR(R41/$R$27,0)</f>
        <v>0.00020639834881320949</v>
      </c>
      <c r="R41" s="4">
        <f>F41</f>
        <v>2000000</v>
      </c>
      <c r="T41" t="s">
        <f>A41</f>
        <v>35</v>
      </c>
      <c r="U41">
        <f>IFERROR(V41/$V41,0)</f>
        <v>1</v>
      </c>
      <c r="V41" s="4">
        <f>B41</f>
        <v>36000000</v>
      </c>
      <c r="W41">
        <f>IFERROR(X41/$V41,0)</f>
        <v>0.75</v>
      </c>
      <c r="X41" s="4">
        <f>C41</f>
        <v>27000000</v>
      </c>
      <c r="Y41">
        <f>IFERROR(Z41/$V41,0)</f>
        <v>-0.3888888888888889</v>
      </c>
      <c r="Z41" s="4">
        <f>D41</f>
        <v>-14000000</v>
      </c>
      <c r="AA41">
        <f>IFERROR(AB41/$V41,0)</f>
        <v>0.25</v>
      </c>
      <c r="AB41" s="4">
        <f>E41</f>
        <v>9000000</v>
      </c>
      <c r="AC41">
        <f>IFERROR(AD41/$V41,0)</f>
        <v>0.055555555555555552</v>
      </c>
      <c r="AD41" s="4">
        <f>F41</f>
        <v>2000000</v>
      </c>
    </row>
    <row r="42" spans="1:261" ht="13.5">
      <c r="A42" t="s">
        <v>36</v>
      </c>
      <c r="B42" s="4">
        <v>1150000000</v>
      </c>
      <c r="C42" s="4">
        <v>931000000</v>
      </c>
      <c r="D42" s="4">
        <v>561000000</v>
      </c>
      <c r="E42" s="4">
        <v>483000000</v>
      </c>
      <c r="F42" s="4">
        <v>375000000</v>
      </c>
      <c r="G42" s="3"/>
      <c r="H42" t="s">
        <f>A42</f>
        <v>36</v>
      </c>
      <c r="I42">
        <f>IFERROR(J42/$J$27,0)</f>
        <v>0.076974564926372155</v>
      </c>
      <c r="J42" s="4">
        <f>B42</f>
        <v>1150000000</v>
      </c>
      <c r="K42">
        <f>IFERROR(L42/$L$27,0)</f>
        <v>0.084177215189873422</v>
      </c>
      <c r="L42" s="4">
        <f>C42</f>
        <v>931000000</v>
      </c>
      <c r="M42">
        <f>IFERROR(N42/$N$27,0)</f>
        <v>0.063822525597269628</v>
      </c>
      <c r="N42" s="4">
        <f>D42</f>
        <v>561000000</v>
      </c>
      <c r="O42">
        <f>IFERROR(P42/$P$27,0)</f>
        <v>0.050788643533123026</v>
      </c>
      <c r="P42" s="4">
        <f>E42</f>
        <v>483000000</v>
      </c>
      <c r="Q42">
        <f>IFERROR(R42/$R$27,0)</f>
        <v>0.038699690402476783</v>
      </c>
      <c r="R42" s="4">
        <f>F42</f>
        <v>375000000</v>
      </c>
      <c r="T42" t="s">
        <f>A42</f>
        <v>36</v>
      </c>
      <c r="U42">
        <f>IFERROR(V42/$V42,0)</f>
        <v>1</v>
      </c>
      <c r="V42" s="4">
        <f>B42</f>
        <v>1150000000</v>
      </c>
      <c r="W42">
        <f>IFERROR(X42/$V42,0)</f>
        <v>0.80956521739130438</v>
      </c>
      <c r="X42" s="4">
        <f>C42</f>
        <v>931000000</v>
      </c>
      <c r="Y42">
        <f>IFERROR(Z42/$V42,0)</f>
        <v>0.48782608695652174</v>
      </c>
      <c r="Z42" s="4">
        <f>D42</f>
        <v>561000000</v>
      </c>
      <c r="AA42">
        <f>IFERROR(AB42/$V42,0)</f>
        <v>0.41999999999999998</v>
      </c>
      <c r="AB42" s="4">
        <f>E42</f>
        <v>483000000</v>
      </c>
      <c r="AC42">
        <f>IFERROR(AD42/$V42,0)</f>
        <v>0.32608695652173914</v>
      </c>
      <c r="AD42" s="4">
        <f>F42</f>
        <v>375000000</v>
      </c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</row>
    <row r="43" spans="1:261" ht="13.5">
      <c r="A43" t="s">
        <v>38</v>
      </c>
      <c r="B43" s="4">
        <v>1180000000</v>
      </c>
      <c r="C43" s="4">
        <v>961000000</v>
      </c>
      <c r="D43" s="4">
        <v>581000000</v>
      </c>
      <c r="E43" s="4">
        <v>490000000</v>
      </c>
      <c r="F43" s="4">
        <v>378000000</v>
      </c>
      <c r="G43" s="3"/>
      <c r="H43" t="s">
        <f>A43</f>
        <v>38</v>
      </c>
      <c r="I43">
        <f>IFERROR(J43/$J$27,0)</f>
        <v>0.078982597054886208</v>
      </c>
      <c r="J43" s="4">
        <f>B43</f>
        <v>1180000000</v>
      </c>
      <c r="K43">
        <f>IFERROR(L43/$L$27,0)</f>
        <v>0.086889692585895115</v>
      </c>
      <c r="L43" s="4">
        <f>C43</f>
        <v>961000000</v>
      </c>
      <c r="M43">
        <f>IFERROR(N43/$N$27,0)</f>
        <v>0.066097838452787258</v>
      </c>
      <c r="N43" s="4">
        <f>D43</f>
        <v>581000000</v>
      </c>
      <c r="O43">
        <f>IFERROR(P43/$P$27,0)</f>
        <v>0.05152471083070452</v>
      </c>
      <c r="P43" s="4">
        <f>E43</f>
        <v>490000000</v>
      </c>
      <c r="Q43">
        <f>IFERROR(R43/$R$27,0)</f>
        <v>0.039009287925696592</v>
      </c>
      <c r="R43" s="4">
        <f>F43</f>
        <v>378000000</v>
      </c>
      <c r="T43" t="s">
        <f>A43</f>
        <v>38</v>
      </c>
      <c r="U43">
        <f>IFERROR(V43/$V43,0)</f>
        <v>1</v>
      </c>
      <c r="V43" s="4">
        <f>B43</f>
        <v>1180000000</v>
      </c>
      <c r="W43">
        <f>IFERROR(X43/$V43,0)</f>
        <v>0.81440677966101693</v>
      </c>
      <c r="X43" s="4">
        <f>C43</f>
        <v>961000000</v>
      </c>
      <c r="Y43">
        <f>IFERROR(Z43/$V43,0)</f>
        <v>0.49237288135593221</v>
      </c>
      <c r="Z43" s="4">
        <f>D43</f>
        <v>581000000</v>
      </c>
      <c r="AA43">
        <f>IFERROR(AB43/$V43,0)</f>
        <v>0.4152542372881356</v>
      </c>
      <c r="AB43" s="4">
        <f>E43</f>
        <v>490000000</v>
      </c>
      <c r="AC43">
        <f>IFERROR(AD43/$V43,0)</f>
        <v>0.32033898305084746</v>
      </c>
      <c r="AD43" s="4">
        <f>F43</f>
        <v>378000000</v>
      </c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</row>
    <row r="44" spans="1:261" ht="13.5">
      <c r="A44" t="s">
        <v>39</v>
      </c>
      <c r="B44" s="4">
        <v>30000000</v>
      </c>
      <c r="C44" s="4">
        <v>30000000</v>
      </c>
      <c r="D44" s="4">
        <v>20000000</v>
      </c>
      <c r="E44" s="4">
        <v>7000000</v>
      </c>
      <c r="F44" s="4">
        <v>3000000</v>
      </c>
      <c r="H44" t="s">
        <f>A44</f>
        <v>39</v>
      </c>
      <c r="I44">
        <f>IFERROR(J44/$J$27,0)</f>
        <v>0.002008032128514056</v>
      </c>
      <c r="J44" s="4">
        <f>B44</f>
        <v>30000000</v>
      </c>
      <c r="K44">
        <f>IFERROR(L44/$L$27,0)</f>
        <v>0.0027124773960216998</v>
      </c>
      <c r="L44" s="4">
        <f>C44</f>
        <v>30000000</v>
      </c>
      <c r="M44">
        <f>IFERROR(N44/$N$27,0)</f>
        <v>0.0022753128555176336</v>
      </c>
      <c r="N44" s="4">
        <f>D44</f>
        <v>20000000</v>
      </c>
      <c r="O44">
        <f>IFERROR(P44/$P$27,0)</f>
        <v>0.00073606729758149316</v>
      </c>
      <c r="P44" s="4">
        <f>E44</f>
        <v>7000000</v>
      </c>
      <c r="Q44">
        <f>IFERROR(R44/$R$27,0)</f>
        <v>0.00030959752321981426</v>
      </c>
      <c r="R44" s="4">
        <f>F44</f>
        <v>3000000</v>
      </c>
      <c r="T44" t="s">
        <f>A44</f>
        <v>39</v>
      </c>
      <c r="U44">
        <f>IFERROR(V44/$V44,0)</f>
        <v>1</v>
      </c>
      <c r="V44" s="4">
        <f>B44</f>
        <v>30000000</v>
      </c>
      <c r="W44">
        <f>IFERROR(X44/$V44,0)</f>
        <v>1</v>
      </c>
      <c r="X44" s="4">
        <f>C44</f>
        <v>30000000</v>
      </c>
      <c r="Y44">
        <f>IFERROR(Z44/$V44,0)</f>
        <v>0.66666666666666663</v>
      </c>
      <c r="Z44" s="4">
        <f>D44</f>
        <v>20000000</v>
      </c>
      <c r="AA44">
        <f>IFERROR(AB44/$V44,0)</f>
        <v>0.23333333333333334</v>
      </c>
      <c r="AB44" s="4">
        <f>E44</f>
        <v>7000000</v>
      </c>
      <c r="AC44">
        <f>IFERROR(AD44/$V44,0)</f>
        <v>0.10000000000000001</v>
      </c>
      <c r="AD44" s="4">
        <f>F44</f>
        <v>3000000</v>
      </c>
    </row>
    <row r="45" spans="1:261" ht="13.5">
      <c r="A45" t="s">
        <v>40</v>
      </c>
      <c r="B45" s="4">
        <v>-5090000000</v>
      </c>
      <c r="C45" s="4">
        <v>-978000000</v>
      </c>
      <c r="D45" s="4">
        <v>-1390000000</v>
      </c>
      <c r="E45" s="4">
        <v>467000000</v>
      </c>
      <c r="F45" s="4">
        <v>786000000</v>
      </c>
      <c r="H45" t="s">
        <f>A45</f>
        <v>40</v>
      </c>
      <c r="I45">
        <f>IFERROR(J45/$J$27,0)</f>
        <v>-0.34069611780455156</v>
      </c>
      <c r="J45" s="4">
        <f>B45</f>
        <v>-5090000000</v>
      </c>
      <c r="K45">
        <f>IFERROR(L45/$L$27,0)</f>
        <v>-0.088426763110307408</v>
      </c>
      <c r="L45" s="4">
        <f>C45</f>
        <v>-978000000</v>
      </c>
      <c r="M45">
        <f>IFERROR(N45/$N$27,0)</f>
        <v>-0.15813424345847554</v>
      </c>
      <c r="N45" s="4">
        <f>D45</f>
        <v>-1390000000</v>
      </c>
      <c r="O45">
        <f>IFERROR(P45/$P$27,0)</f>
        <v>0.0491062039957939</v>
      </c>
      <c r="P45" s="4">
        <f>E45</f>
        <v>467000000</v>
      </c>
      <c r="Q45">
        <f>IFERROR(R45/$R$27,0)</f>
        <v>0.081114551083591335</v>
      </c>
      <c r="R45" s="4">
        <f>F45</f>
        <v>786000000</v>
      </c>
      <c r="T45" t="s">
        <f>A45</f>
        <v>40</v>
      </c>
      <c r="U45">
        <f>IFERROR(V45/$V45,0)</f>
        <v>1</v>
      </c>
      <c r="V45" s="4">
        <f>B45</f>
        <v>-5090000000</v>
      </c>
      <c r="W45">
        <f>IFERROR(X45/$V45,0)</f>
        <v>0.19214145383104125</v>
      </c>
      <c r="X45" s="4">
        <f>C45</f>
        <v>-978000000</v>
      </c>
      <c r="Y45">
        <f>IFERROR(Z45/$V45,0)</f>
        <v>0.2730844793713163</v>
      </c>
      <c r="Z45" s="4">
        <f>D45</f>
        <v>-1390000000</v>
      </c>
      <c r="AA45">
        <f>IFERROR(AB45/$V45,0)</f>
        <v>-0.091748526522593327</v>
      </c>
      <c r="AB45" s="4">
        <f>E45</f>
        <v>467000000</v>
      </c>
      <c r="AC45">
        <f>IFERROR(AD45/$V45,0)</f>
        <v>-0.15442043222003929</v>
      </c>
      <c r="AD45" s="4">
        <f>F45</f>
        <v>786000000</v>
      </c>
    </row>
    <row r="46" spans="1:261" ht="13.5">
      <c r="A46" t="s">
        <v>43</v>
      </c>
      <c r="B46" s="4">
        <v>1340000000</v>
      </c>
      <c r="C46" s="4">
        <v>5000000</v>
      </c>
      <c r="D46" s="4">
        <v>-44000000</v>
      </c>
      <c r="E46" s="4">
        <v>7000000</v>
      </c>
      <c r="F46" s="4">
        <v>-3330000000</v>
      </c>
      <c r="H46" t="s">
        <f>A46</f>
        <v>43</v>
      </c>
      <c r="I46">
        <f>IFERROR(J46/$J$27,0)</f>
        <v>0.089692101740294516</v>
      </c>
      <c r="J46" s="4">
        <f>B46</f>
        <v>1340000000</v>
      </c>
      <c r="K46">
        <f>IFERROR(L46/$L$27,0)</f>
        <v>0.00045207956600361662</v>
      </c>
      <c r="L46" s="4">
        <f>C46</f>
        <v>5000000</v>
      </c>
      <c r="M46">
        <f>IFERROR(N46/$N$27,0)</f>
        <v>-0.0050056882821387944</v>
      </c>
      <c r="N46" s="4">
        <f>D46</f>
        <v>-44000000</v>
      </c>
      <c r="O46">
        <f>IFERROR(P46/$P$27,0)</f>
        <v>0.00073606729758149316</v>
      </c>
      <c r="P46" s="4">
        <f>E46</f>
        <v>7000000</v>
      </c>
      <c r="Q46">
        <f>IFERROR(R46/$R$27,0)</f>
        <v>-0.34365325077399383</v>
      </c>
      <c r="R46" s="4">
        <f>F46</f>
        <v>-3330000000</v>
      </c>
      <c r="T46" t="s">
        <f>A46</f>
        <v>43</v>
      </c>
      <c r="U46">
        <f>IFERROR(V46/$V46,0)</f>
        <v>1</v>
      </c>
      <c r="V46" s="4">
        <f>B46</f>
        <v>1340000000</v>
      </c>
      <c r="W46">
        <f>IFERROR(X46/$V46,0)</f>
        <v>0.0037313432835820895</v>
      </c>
      <c r="X46" s="4">
        <f>C46</f>
        <v>5000000</v>
      </c>
      <c r="Y46">
        <f>IFERROR(Z46/$V46,0)</f>
        <v>-0.032835820895522387</v>
      </c>
      <c r="Z46" s="4">
        <f>D46</f>
        <v>-44000000</v>
      </c>
      <c r="AA46">
        <f>IFERROR(AB46/$V46,0)</f>
        <v>0.0052238805970149255</v>
      </c>
      <c r="AB46" s="4">
        <f>E46</f>
        <v>7000000</v>
      </c>
      <c r="AC46">
        <f>IFERROR(AD46/$V46,0)</f>
        <v>-2.4850746268656718</v>
      </c>
      <c r="AD46" s="4">
        <f>F46</f>
        <v>-3330000000</v>
      </c>
    </row>
    <row r="47" spans="1:261" ht="13.5">
      <c r="A47" t="s">
        <v>44</v>
      </c>
      <c r="B47" s="4">
        <v>6000000</v>
      </c>
      <c r="C47" s="4">
        <v>6000000</v>
      </c>
      <c r="D47" s="4">
        <v>19000000</v>
      </c>
      <c r="E47" s="4">
        <v>6000000</v>
      </c>
      <c r="F47" s="4">
        <v>2000000</v>
      </c>
      <c r="G47" s="3"/>
      <c r="H47" t="s">
        <f>A47</f>
        <v>44</v>
      </c>
      <c r="I47">
        <f>IFERROR(J47/$J$27,0)</f>
        <v>0.00040160642570281126</v>
      </c>
      <c r="J47" s="4">
        <f>B47</f>
        <v>6000000</v>
      </c>
      <c r="K47">
        <f>IFERROR(L47/$L$27,0)</f>
        <v>0.00054249547920433999</v>
      </c>
      <c r="L47" s="4">
        <f>C47</f>
        <v>6000000</v>
      </c>
      <c r="M47">
        <f>IFERROR(N47/$N$27,0)</f>
        <v>0.0021615472127417519</v>
      </c>
      <c r="N47" s="4">
        <f>D47</f>
        <v>19000000</v>
      </c>
      <c r="O47">
        <f>IFERROR(P47/$P$27,0)</f>
        <v>0.00063091482649842276</v>
      </c>
      <c r="P47" s="4">
        <f>E47</f>
        <v>6000000</v>
      </c>
      <c r="Q47">
        <f>IFERROR(R47/$R$27,0)</f>
        <v>0.00020639834881320949</v>
      </c>
      <c r="R47" s="4">
        <f>F47</f>
        <v>2000000</v>
      </c>
      <c r="T47" t="s">
        <f>A47</f>
        <v>44</v>
      </c>
      <c r="U47">
        <f>IFERROR(V47/$V47,0)</f>
        <v>1</v>
      </c>
      <c r="V47" s="4">
        <f>B47</f>
        <v>6000000</v>
      </c>
      <c r="W47">
        <f>IFERROR(X47/$V47,0)</f>
        <v>1</v>
      </c>
      <c r="X47" s="4">
        <f>C47</f>
        <v>6000000</v>
      </c>
      <c r="Y47">
        <f>IFERROR(Z47/$V47,0)</f>
        <v>3.1666666666666665</v>
      </c>
      <c r="Z47" s="4">
        <f>D47</f>
        <v>19000000</v>
      </c>
      <c r="AA47">
        <f>IFERROR(AB47/$V47,0)</f>
        <v>1</v>
      </c>
      <c r="AB47" s="4">
        <f>E47</f>
        <v>6000000</v>
      </c>
      <c r="AC47">
        <f>IFERROR(AD47/$V47,0)</f>
        <v>0.33333333333333331</v>
      </c>
      <c r="AD47" s="4">
        <f>F47</f>
        <v>2000000</v>
      </c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</row>
    <row r="48" spans="1:261" ht="13.5">
      <c r="A48" s="3" t="s">
        <v>45</v>
      </c>
      <c r="B48" s="3">
        <v>0</v>
      </c>
      <c r="C48" s="3">
        <v>0</v>
      </c>
      <c r="D48" s="3">
        <v>0</v>
      </c>
      <c r="E48" s="3">
        <v>0</v>
      </c>
      <c r="F48" s="3">
        <v>4000000</v>
      </c>
      <c r="H48" t="s">
        <f>A48</f>
        <v>45</v>
      </c>
      <c r="I48">
        <f>IFERROR(J48/$J$27,0)</f>
        <v>0</v>
      </c>
      <c r="J48" s="4">
        <f>B48</f>
        <v>0</v>
      </c>
      <c r="K48">
        <f>IFERROR(L48/$L$27,0)</f>
        <v>0</v>
      </c>
      <c r="L48" s="4">
        <f>C48</f>
        <v>0</v>
      </c>
      <c r="M48">
        <f>IFERROR(N48/$N$27,0)</f>
        <v>0</v>
      </c>
      <c r="N48" s="4">
        <f>D48</f>
        <v>0</v>
      </c>
      <c r="O48">
        <f>IFERROR(P48/$P$27,0)</f>
        <v>0</v>
      </c>
      <c r="P48" s="4">
        <f>E48</f>
        <v>0</v>
      </c>
      <c r="Q48">
        <f>IFERROR(R48/$R$27,0)</f>
        <v>0.00041279669762641898</v>
      </c>
      <c r="R48" s="4">
        <f>F48</f>
        <v>4000000</v>
      </c>
      <c r="T48" t="s">
        <f>A48</f>
        <v>45</v>
      </c>
      <c r="U48">
        <f>IFERROR(V48/$V48,0)</f>
        <v>0</v>
      </c>
      <c r="V48" s="4">
        <f>B48</f>
        <v>0</v>
      </c>
      <c r="W48">
        <f>IFERROR(X48/$V48,0)</f>
        <v>0</v>
      </c>
      <c r="X48" s="4">
        <f>C48</f>
        <v>0</v>
      </c>
      <c r="Y48">
        <f>IFERROR(Z48/$V48,0)</f>
        <v>0</v>
      </c>
      <c r="Z48" s="4">
        <f>D48</f>
        <v>0</v>
      </c>
      <c r="AA48">
        <f>IFERROR(AB48/$V48,0)</f>
        <v>0</v>
      </c>
      <c r="AB48" s="4">
        <f>E48</f>
        <v>0</v>
      </c>
      <c r="AC48">
        <f>IFERROR(AD48/$V48,0)</f>
        <v>0</v>
      </c>
      <c r="AD48" s="4">
        <f>F48</f>
        <v>4000000</v>
      </c>
    </row>
    <row r="49" spans="1:261" ht="13.5">
      <c r="A49" t="s">
        <v>46</v>
      </c>
      <c r="B49" s="4">
        <v>1340000000</v>
      </c>
      <c r="C49" s="4">
        <v>-3000000</v>
      </c>
      <c r="D49" s="4">
        <v>-65000000</v>
      </c>
      <c r="E49" s="4">
        <v>0</v>
      </c>
      <c r="F49" s="4">
        <v>0</v>
      </c>
      <c r="H49" t="s">
        <f>A49</f>
        <v>46</v>
      </c>
      <c r="I49">
        <f>IFERROR(J49/$J$27,0)</f>
        <v>0.089692101740294516</v>
      </c>
      <c r="J49" s="4">
        <f>B49</f>
        <v>1340000000</v>
      </c>
      <c r="K49">
        <f>IFERROR(L49/$L$27,0)</f>
        <v>-0.00027124773960216999</v>
      </c>
      <c r="L49" s="4">
        <f>C49</f>
        <v>-3000000</v>
      </c>
      <c r="M49">
        <f>IFERROR(N49/$N$27,0)</f>
        <v>-0.0073947667804323096</v>
      </c>
      <c r="N49" s="4">
        <f>D49</f>
        <v>-65000000</v>
      </c>
      <c r="O49">
        <f>IFERROR(P49/$P$27,0)</f>
        <v>0</v>
      </c>
      <c r="P49" s="4">
        <f>E49</f>
        <v>0</v>
      </c>
      <c r="Q49">
        <f>IFERROR(R49/$R$27,0)</f>
        <v>0</v>
      </c>
      <c r="R49" s="4">
        <f>F49</f>
        <v>0</v>
      </c>
      <c r="T49" t="s">
        <f>A49</f>
        <v>46</v>
      </c>
      <c r="U49">
        <f>IFERROR(V49/$V49,0)</f>
        <v>1</v>
      </c>
      <c r="V49" s="4">
        <f>B49</f>
        <v>1340000000</v>
      </c>
      <c r="W49">
        <f>IFERROR(X49/$V49,0)</f>
        <v>-0.0022388059701492539</v>
      </c>
      <c r="X49" s="4">
        <f>C49</f>
        <v>-3000000</v>
      </c>
      <c r="Y49">
        <f>IFERROR(Z49/$V49,0)</f>
        <v>-0.048507462686567165</v>
      </c>
      <c r="Z49" s="4">
        <f>D49</f>
        <v>-65000000</v>
      </c>
      <c r="AA49">
        <f>IFERROR(AB49/$V49,0)</f>
        <v>0</v>
      </c>
      <c r="AB49" s="4">
        <f>E49</f>
        <v>0</v>
      </c>
      <c r="AC49">
        <f>IFERROR(AD49/$V49,0)</f>
        <v>0</v>
      </c>
      <c r="AD49" s="4">
        <f>F49</f>
        <v>0</v>
      </c>
    </row>
    <row r="50" spans="1:261" ht="13.5">
      <c r="A50" t="s">
        <v>47</v>
      </c>
      <c r="B50" s="4">
        <v>1000000</v>
      </c>
      <c r="C50" s="4">
        <v>2000000</v>
      </c>
      <c r="D50" s="4">
        <v>2000000</v>
      </c>
      <c r="E50" s="4">
        <v>1000000</v>
      </c>
      <c r="F50" s="4">
        <v>-3340000000</v>
      </c>
      <c r="G50" s="3"/>
      <c r="H50" t="s">
        <f>A50</f>
        <v>47</v>
      </c>
      <c r="I50">
        <f>IFERROR(J50/$J$27,0)</f>
        <v>6.6934404283801877e-05</v>
      </c>
      <c r="J50" s="4">
        <f>B50</f>
        <v>1000000</v>
      </c>
      <c r="K50">
        <f>IFERROR(L50/$L$27,0)</f>
        <v>0.00018083182640144665</v>
      </c>
      <c r="L50" s="4">
        <f>C50</f>
        <v>2000000</v>
      </c>
      <c r="M50">
        <f>IFERROR(N50/$N$27,0)</f>
        <v>0.00022753128555176336</v>
      </c>
      <c r="N50" s="4">
        <f>D50</f>
        <v>2000000</v>
      </c>
      <c r="O50">
        <f>IFERROR(P50/$P$27,0)</f>
        <v>0.00010515247108307045</v>
      </c>
      <c r="P50" s="4">
        <f>E50</f>
        <v>1000000</v>
      </c>
      <c r="Q50">
        <f>IFERROR(R50/$R$27,0)</f>
        <v>-0.34468524251805988</v>
      </c>
      <c r="R50" s="4">
        <f>F50</f>
        <v>-3340000000</v>
      </c>
      <c r="T50" t="s">
        <f>A50</f>
        <v>47</v>
      </c>
      <c r="U50">
        <f>IFERROR(V50/$V50,0)</f>
        <v>1</v>
      </c>
      <c r="V50" s="4">
        <f>B50</f>
        <v>1000000</v>
      </c>
      <c r="W50">
        <f>IFERROR(X50/$V50,0)</f>
        <v>2</v>
      </c>
      <c r="X50" s="4">
        <f>C50</f>
        <v>2000000</v>
      </c>
      <c r="Y50">
        <f>IFERROR(Z50/$V50,0)</f>
        <v>2</v>
      </c>
      <c r="Z50" s="4">
        <f>D50</f>
        <v>2000000</v>
      </c>
      <c r="AA50">
        <f>IFERROR(AB50/$V50,0)</f>
        <v>1</v>
      </c>
      <c r="AB50" s="4">
        <f>E50</f>
        <v>1000000</v>
      </c>
      <c r="AC50">
        <f>IFERROR(AD50/$V50,0)</f>
        <v>-3340</v>
      </c>
      <c r="AD50" s="4">
        <f>F50</f>
        <v>-3340000000</v>
      </c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</row>
    <row r="51" spans="1:261" ht="13.5">
      <c r="A51" t="s">
        <v>51</v>
      </c>
      <c r="B51" s="4">
        <v>-6440000000</v>
      </c>
      <c r="C51" s="4">
        <v>-983000000</v>
      </c>
      <c r="D51" s="4">
        <v>-1350000000</v>
      </c>
      <c r="E51" s="4">
        <v>460000000</v>
      </c>
      <c r="F51" s="4">
        <v>4120000000</v>
      </c>
      <c r="H51" t="s">
        <f>A51</f>
        <v>51</v>
      </c>
      <c r="I51">
        <f>IFERROR(J51/$J$27,0)</f>
        <v>-0.43105756358768405</v>
      </c>
      <c r="J51" s="4">
        <f>B51</f>
        <v>-6440000000</v>
      </c>
      <c r="K51">
        <f>IFERROR(L51/$L$27,0)</f>
        <v>-0.088878842676311035</v>
      </c>
      <c r="L51" s="4">
        <f>C51</f>
        <v>-983000000</v>
      </c>
      <c r="M51">
        <f>IFERROR(N51/$N$27,0)</f>
        <v>-0.15358361774744028</v>
      </c>
      <c r="N51" s="4">
        <f>D51</f>
        <v>-1350000000</v>
      </c>
      <c r="O51">
        <f>IFERROR(P51/$P$27,0)</f>
        <v>0.048370136698212406</v>
      </c>
      <c r="P51" s="4">
        <f>E51</f>
        <v>460000000</v>
      </c>
      <c r="Q51">
        <f>IFERROR(R51/$R$27,0)</f>
        <v>0.42518059855521156</v>
      </c>
      <c r="R51" s="4">
        <f>F51</f>
        <v>4120000000</v>
      </c>
      <c r="T51" t="s">
        <f>A51</f>
        <v>51</v>
      </c>
      <c r="U51">
        <f>IFERROR(V51/$V51,0)</f>
        <v>1</v>
      </c>
      <c r="V51" s="4">
        <f>B51</f>
        <v>-6440000000</v>
      </c>
      <c r="W51">
        <f>IFERROR(X51/$V51,0)</f>
        <v>0.15263975155279502</v>
      </c>
      <c r="X51" s="4">
        <f>C51</f>
        <v>-983000000</v>
      </c>
      <c r="Y51">
        <f>IFERROR(Z51/$V51,0)</f>
        <v>0.20962732919254659</v>
      </c>
      <c r="Z51" s="4">
        <f>D51</f>
        <v>-1350000000</v>
      </c>
      <c r="AA51">
        <f>IFERROR(AB51/$V51,0)</f>
        <v>-0.071428571428571425</v>
      </c>
      <c r="AB51" s="4">
        <f>E51</f>
        <v>460000000</v>
      </c>
      <c r="AC51">
        <f>IFERROR(AD51/$V51,0)</f>
        <v>-0.63975155279503104</v>
      </c>
      <c r="AD51" s="4">
        <f>F51</f>
        <v>4120000000</v>
      </c>
    </row>
    <row r="52" spans="1:261" ht="13.5">
      <c r="A52" t="s">
        <v>52</v>
      </c>
      <c r="B52" s="4">
        <v>-54000000</v>
      </c>
      <c r="C52" s="4">
        <v>-117000000</v>
      </c>
      <c r="D52" s="4">
        <v>-184000000</v>
      </c>
      <c r="E52" s="4">
        <v>0</v>
      </c>
      <c r="F52" s="4">
        <v>3000000</v>
      </c>
      <c r="H52" t="s">
        <f>A52</f>
        <v>52</v>
      </c>
      <c r="I52">
        <f>IFERROR(J52/$J$27,0)</f>
        <v>-0.0036144578313253013</v>
      </c>
      <c r="J52" s="4">
        <f>B52</f>
        <v>-54000000</v>
      </c>
      <c r="K52">
        <f>IFERROR(L52/$L$27,0)</f>
        <v>-0.010578661844484629</v>
      </c>
      <c r="L52" s="4">
        <f>C52</f>
        <v>-117000000</v>
      </c>
      <c r="M52">
        <f>IFERROR(N52/$N$27,0)</f>
        <v>-0.020932878270762231</v>
      </c>
      <c r="N52" s="4">
        <f>D52</f>
        <v>-184000000</v>
      </c>
      <c r="O52">
        <f>IFERROR(P52/$P$27,0)</f>
        <v>0</v>
      </c>
      <c r="P52" s="4">
        <f>E52</f>
        <v>0</v>
      </c>
      <c r="Q52">
        <f>IFERROR(R52/$R$27,0)</f>
        <v>0.00030959752321981426</v>
      </c>
      <c r="R52" s="4">
        <f>F52</f>
        <v>3000000</v>
      </c>
      <c r="T52" t="s">
        <f>A52</f>
        <v>52</v>
      </c>
      <c r="U52">
        <f>IFERROR(V52/$V52,0)</f>
        <v>1</v>
      </c>
      <c r="V52" s="4">
        <f>B52</f>
        <v>-54000000</v>
      </c>
      <c r="W52">
        <f>IFERROR(X52/$V52,0)</f>
        <v>2.1666666666666665</v>
      </c>
      <c r="X52" s="4">
        <f>C52</f>
        <v>-117000000</v>
      </c>
      <c r="Y52">
        <f>IFERROR(Z52/$V52,0)</f>
        <v>3.4074074074074074</v>
      </c>
      <c r="Z52" s="4">
        <f>D52</f>
        <v>-184000000</v>
      </c>
      <c r="AA52">
        <f>IFERROR(AB52/$V52,0)</f>
        <v>-0</v>
      </c>
      <c r="AB52" s="4">
        <f>E52</f>
        <v>0</v>
      </c>
      <c r="AC52">
        <f>IFERROR(AD52/$V52,0)</f>
        <v>-0.055555555555555552</v>
      </c>
      <c r="AD52" s="4">
        <f>F52</f>
        <v>3000000</v>
      </c>
    </row>
    <row r="53" spans="1:261" ht="13.5">
      <c r="A53" t="s">
        <v>53</v>
      </c>
      <c r="B53" s="4">
        <v>-6380000000</v>
      </c>
      <c r="C53" s="4">
        <v>-866000000</v>
      </c>
      <c r="D53" s="4">
        <v>-1160000000</v>
      </c>
      <c r="E53" s="4">
        <v>460000000</v>
      </c>
      <c r="F53" s="4">
        <v>4120000000</v>
      </c>
      <c r="H53" t="s">
        <f>A53</f>
        <v>53</v>
      </c>
      <c r="I53">
        <f>IFERROR(J53/$J$27,0)</f>
        <v>-0.42704149933065594</v>
      </c>
      <c r="J53" s="4">
        <f>B53</f>
        <v>-6380000000</v>
      </c>
      <c r="K53">
        <f>IFERROR(L53/$L$27,0)</f>
        <v>-0.078300180831826396</v>
      </c>
      <c r="L53" s="4">
        <f>C53</f>
        <v>-866000000</v>
      </c>
      <c r="M53">
        <f>IFERROR(N53/$N$27,0)</f>
        <v>-0.13196814562002276</v>
      </c>
      <c r="N53" s="4">
        <f>D53</f>
        <v>-1160000000</v>
      </c>
      <c r="O53">
        <f>IFERROR(P53/$P$27,0)</f>
        <v>0.048370136698212406</v>
      </c>
      <c r="P53" s="4">
        <f>E53</f>
        <v>460000000</v>
      </c>
      <c r="Q53">
        <f>IFERROR(R53/$R$27,0)</f>
        <v>0.42518059855521156</v>
      </c>
      <c r="R53" s="4">
        <f>F53</f>
        <v>4120000000</v>
      </c>
      <c r="T53" t="s">
        <f>A53</f>
        <v>53</v>
      </c>
      <c r="U53">
        <f>IFERROR(V53/$V53,0)</f>
        <v>1</v>
      </c>
      <c r="V53" s="4">
        <f>B53</f>
        <v>-6380000000</v>
      </c>
      <c r="W53">
        <f>IFERROR(X53/$V53,0)</f>
        <v>0.13573667711598747</v>
      </c>
      <c r="X53" s="4">
        <f>C53</f>
        <v>-866000000</v>
      </c>
      <c r="Y53">
        <f>IFERROR(Z53/$V53,0)</f>
        <v>0.18181818181818182</v>
      </c>
      <c r="Z53" s="4">
        <f>D53</f>
        <v>-1160000000</v>
      </c>
      <c r="AA53">
        <f>IFERROR(AB53/$V53,0)</f>
        <v>-0.072100313479623826</v>
      </c>
      <c r="AB53" s="4">
        <f>E53</f>
        <v>460000000</v>
      </c>
      <c r="AC53">
        <f>IFERROR(AD53/$V53,0)</f>
        <v>-0.64576802507836994</v>
      </c>
      <c r="AD53" s="4">
        <f>F53</f>
        <v>4120000000</v>
      </c>
    </row>
    <row r="54" spans="1:261" ht="13.5">
      <c r="A54" t="s">
        <v>56</v>
      </c>
      <c r="B54" s="4">
        <v>0</v>
      </c>
      <c r="C54" s="4">
        <v>170000000</v>
      </c>
      <c r="D54" s="4">
        <v>-992000000</v>
      </c>
      <c r="E54" s="4">
        <v>-192000000</v>
      </c>
      <c r="F54" s="4">
        <v>321000000</v>
      </c>
      <c r="G54" s="3"/>
      <c r="H54" t="s">
        <f>A54</f>
        <v>56</v>
      </c>
      <c r="I54">
        <f>IFERROR(J54/$J$27,0)</f>
        <v>0</v>
      </c>
      <c r="J54" s="4">
        <f>B54</f>
        <v>0</v>
      </c>
      <c r="K54">
        <f>IFERROR(L54/$L$27,0)</f>
        <v>0.015370705244122965</v>
      </c>
      <c r="L54" s="4">
        <f>C54</f>
        <v>170000000</v>
      </c>
      <c r="M54">
        <f>IFERROR(N54/$N$27,0)</f>
        <v>-0.11285551763367463</v>
      </c>
      <c r="N54" s="4">
        <f>D54</f>
        <v>-992000000</v>
      </c>
      <c r="O54">
        <f>IFERROR(P54/$P$27,0)</f>
        <v>-0.020189274447949528</v>
      </c>
      <c r="P54" s="4">
        <f>E54</f>
        <v>-192000000</v>
      </c>
      <c r="Q54">
        <f>IFERROR(R54/$R$27,0)</f>
        <v>0.033126934984520122</v>
      </c>
      <c r="R54" s="4">
        <f>F54</f>
        <v>321000000</v>
      </c>
      <c r="T54" t="s">
        <f>A54</f>
        <v>56</v>
      </c>
      <c r="U54">
        <f>IFERROR(V54/$V54,0)</f>
        <v>0</v>
      </c>
      <c r="V54" s="4">
        <f>B54</f>
        <v>0</v>
      </c>
      <c r="W54">
        <f>IFERROR(X54/$V54,0)</f>
        <v>0</v>
      </c>
      <c r="X54" s="4">
        <f>C54</f>
        <v>170000000</v>
      </c>
      <c r="Y54">
        <f>IFERROR(Z54/$V54,0)</f>
        <v>0</v>
      </c>
      <c r="Z54" s="4">
        <f>D54</f>
        <v>-992000000</v>
      </c>
      <c r="AA54">
        <f>IFERROR(AB54/$V54,0)</f>
        <v>0</v>
      </c>
      <c r="AB54" s="4">
        <f>E54</f>
        <v>-192000000</v>
      </c>
      <c r="AC54">
        <f>IFERROR(AD54/$V54,0)</f>
        <v>0</v>
      </c>
      <c r="AD54" s="4">
        <f>F54</f>
        <v>321000000</v>
      </c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</row>
    <row r="55" spans="1:261" ht="13.5">
      <c r="A55" t="s">
        <v>57</v>
      </c>
      <c r="B55" s="4">
        <v>0</v>
      </c>
      <c r="C55" s="4">
        <v>78000000</v>
      </c>
      <c r="D55" s="4">
        <v>-634000000</v>
      </c>
      <c r="E55" s="4">
        <v>-331000000</v>
      </c>
      <c r="F55" s="4">
        <v>308000000</v>
      </c>
      <c r="G55" s="3"/>
      <c r="H55" t="s">
        <f>A55</f>
        <v>57</v>
      </c>
      <c r="I55">
        <f>IFERROR(J55/$J$27,0)</f>
        <v>0</v>
      </c>
      <c r="J55" s="4">
        <f>B55</f>
        <v>0</v>
      </c>
      <c r="K55">
        <f>IFERROR(L55/$L$27,0)</f>
        <v>0.0070524412296564193</v>
      </c>
      <c r="L55" s="4">
        <f>C55</f>
        <v>78000000</v>
      </c>
      <c r="M55">
        <f>IFERROR(N55/$N$27,0)</f>
        <v>-0.07212741751990899</v>
      </c>
      <c r="N55" s="4">
        <f>D55</f>
        <v>-634000000</v>
      </c>
      <c r="O55">
        <f>IFERROR(P55/$P$27,0)</f>
        <v>-0.034805467928496321</v>
      </c>
      <c r="P55" s="4">
        <f>E55</f>
        <v>-331000000</v>
      </c>
      <c r="Q55">
        <f>IFERROR(R55/$R$27,0)</f>
        <v>0.031785345717234265</v>
      </c>
      <c r="R55" s="4">
        <f>F55</f>
        <v>308000000</v>
      </c>
      <c r="T55" t="s">
        <f>A55</f>
        <v>57</v>
      </c>
      <c r="U55">
        <f>IFERROR(V55/$V55,0)</f>
        <v>0</v>
      </c>
      <c r="V55" s="4">
        <f>B55</f>
        <v>0</v>
      </c>
      <c r="W55">
        <f>IFERROR(X55/$V55,0)</f>
        <v>0</v>
      </c>
      <c r="X55" s="4">
        <f>C55</f>
        <v>78000000</v>
      </c>
      <c r="Y55">
        <f>IFERROR(Z55/$V55,0)</f>
        <v>0</v>
      </c>
      <c r="Z55" s="4">
        <f>D55</f>
        <v>-634000000</v>
      </c>
      <c r="AA55">
        <f>IFERROR(AB55/$V55,0)</f>
        <v>0</v>
      </c>
      <c r="AB55" s="4">
        <f>E55</f>
        <v>-331000000</v>
      </c>
      <c r="AC55">
        <f>IFERROR(AD55/$V55,0)</f>
        <v>0</v>
      </c>
      <c r="AD55" s="4">
        <f>F55</f>
        <v>308000000</v>
      </c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</row>
    <row r="56" spans="1:261" ht="13.5">
      <c r="A56" t="s">
        <v>58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H56" t="s">
        <f>A56</f>
        <v>58</v>
      </c>
      <c r="I56">
        <f>IFERROR(J56/$J$27,0)</f>
        <v>0</v>
      </c>
      <c r="J56" s="4">
        <f>B56</f>
        <v>0</v>
      </c>
      <c r="K56">
        <f>IFERROR(L56/$L$27,0)</f>
        <v>0</v>
      </c>
      <c r="L56" s="4">
        <f>C56</f>
        <v>0</v>
      </c>
      <c r="M56">
        <f>IFERROR(N56/$N$27,0)</f>
        <v>0</v>
      </c>
      <c r="N56" s="4">
        <f>D56</f>
        <v>0</v>
      </c>
      <c r="O56">
        <f>IFERROR(P56/$P$27,0)</f>
        <v>0</v>
      </c>
      <c r="P56" s="4">
        <f>E56</f>
        <v>0</v>
      </c>
      <c r="Q56">
        <f>IFERROR(R56/$R$27,0)</f>
        <v>0</v>
      </c>
      <c r="R56" s="4">
        <f>F56</f>
        <v>0</v>
      </c>
      <c r="T56" t="s">
        <f>A56</f>
        <v>58</v>
      </c>
      <c r="U56">
        <f>IFERROR(V56/$V56,0)</f>
        <v>0</v>
      </c>
      <c r="V56" s="4">
        <f>B56</f>
        <v>0</v>
      </c>
      <c r="W56">
        <f>IFERROR(X56/$V56,0)</f>
        <v>0</v>
      </c>
      <c r="X56" s="4">
        <f>C56</f>
        <v>0</v>
      </c>
      <c r="Y56">
        <f>IFERROR(Z56/$V56,0)</f>
        <v>0</v>
      </c>
      <c r="Z56" s="4">
        <f>D56</f>
        <v>0</v>
      </c>
      <c r="AA56">
        <f>IFERROR(AB56/$V56,0)</f>
        <v>0</v>
      </c>
      <c r="AB56" s="4">
        <f>E56</f>
        <v>0</v>
      </c>
      <c r="AC56">
        <f>IFERROR(AD56/$V56,0)</f>
        <v>0</v>
      </c>
      <c r="AD56" s="4">
        <f>F56</f>
        <v>0</v>
      </c>
    </row>
    <row r="57" spans="1:261" ht="13.5">
      <c r="A57" t="s">
        <v>59</v>
      </c>
      <c r="B57" s="4">
        <v>0</v>
      </c>
      <c r="C57" s="4">
        <v>92000000</v>
      </c>
      <c r="D57" s="4">
        <v>-358000000</v>
      </c>
      <c r="E57" s="4">
        <v>139000000</v>
      </c>
      <c r="F57" s="4">
        <v>13000000</v>
      </c>
      <c r="H57" t="s">
        <f>A57</f>
        <v>59</v>
      </c>
      <c r="I57">
        <f>IFERROR(J57/$J$27,0)</f>
        <v>0</v>
      </c>
      <c r="J57" s="4">
        <f>B57</f>
        <v>0</v>
      </c>
      <c r="K57">
        <f>IFERROR(L57/$L$27,0)</f>
        <v>0.0083182640144665466</v>
      </c>
      <c r="L57" s="4">
        <f>C57</f>
        <v>92000000</v>
      </c>
      <c r="M57">
        <f>IFERROR(N57/$N$27,0)</f>
        <v>-0.040728100113765646</v>
      </c>
      <c r="N57" s="4">
        <f>D57</f>
        <v>-358000000</v>
      </c>
      <c r="O57">
        <f>IFERROR(P57/$P$27,0)</f>
        <v>0.014616193480546793</v>
      </c>
      <c r="P57" s="4">
        <f>E57</f>
        <v>139000000</v>
      </c>
      <c r="Q57">
        <f>IFERROR(R57/$R$27,0)</f>
        <v>0.0013415892672858616</v>
      </c>
      <c r="R57" s="4">
        <f>F57</f>
        <v>13000000</v>
      </c>
      <c r="T57" t="s">
        <f>A57</f>
        <v>59</v>
      </c>
      <c r="U57">
        <f>IFERROR(V57/$V57,0)</f>
        <v>0</v>
      </c>
      <c r="V57" s="4">
        <f>B57</f>
        <v>0</v>
      </c>
      <c r="W57">
        <f>IFERROR(X57/$V57,0)</f>
        <v>0</v>
      </c>
      <c r="X57" s="4">
        <f>C57</f>
        <v>92000000</v>
      </c>
      <c r="Y57">
        <f>IFERROR(Z57/$V57,0)</f>
        <v>0</v>
      </c>
      <c r="Z57" s="4">
        <f>D57</f>
        <v>-358000000</v>
      </c>
      <c r="AA57">
        <f>IFERROR(AB57/$V57,0)</f>
        <v>0</v>
      </c>
      <c r="AB57" s="4">
        <f>E57</f>
        <v>139000000</v>
      </c>
      <c r="AC57">
        <f>IFERROR(AD57/$V57,0)</f>
        <v>0</v>
      </c>
      <c r="AD57" s="4">
        <f>F57</f>
        <v>13000000</v>
      </c>
    </row>
    <row r="58" spans="1:261" ht="13.5">
      <c r="A58" t="s">
        <v>60</v>
      </c>
      <c r="B58" s="4">
        <v>-6380000000</v>
      </c>
      <c r="C58" s="4">
        <v>-696000000</v>
      </c>
      <c r="D58" s="4">
        <v>-2150000000</v>
      </c>
      <c r="E58" s="4">
        <v>268000000</v>
      </c>
      <c r="F58" s="4">
        <v>4440000000</v>
      </c>
      <c r="G58" s="3"/>
      <c r="H58" t="s">
        <f>A58</f>
        <v>60</v>
      </c>
      <c r="I58">
        <f>IFERROR(J58/$J$27,0)</f>
        <v>-0.42704149933065594</v>
      </c>
      <c r="J58" s="4">
        <f>B58</f>
        <v>-6380000000</v>
      </c>
      <c r="K58">
        <f>IFERROR(L58/$L$27,0)</f>
        <v>-0.06292947558770344</v>
      </c>
      <c r="L58" s="4">
        <f>C58</f>
        <v>-696000000</v>
      </c>
      <c r="M58">
        <f>IFERROR(N58/$N$27,0)</f>
        <v>-0.24459613196814561</v>
      </c>
      <c r="N58" s="4">
        <f>D58</f>
        <v>-2150000000</v>
      </c>
      <c r="O58">
        <f>IFERROR(P58/$P$27,0)</f>
        <v>0.028180862250262881</v>
      </c>
      <c r="P58" s="4">
        <f>E58</f>
        <v>268000000</v>
      </c>
      <c r="Q58">
        <f>IFERROR(R58/$R$27,0)</f>
        <v>0.45820433436532509</v>
      </c>
      <c r="R58" s="4">
        <f>F58</f>
        <v>4440000000</v>
      </c>
      <c r="T58" t="s">
        <f>A58</f>
        <v>60</v>
      </c>
      <c r="U58">
        <f>IFERROR(V58/$V58,0)</f>
        <v>1</v>
      </c>
      <c r="V58" s="4">
        <f>B58</f>
        <v>-6380000000</v>
      </c>
      <c r="W58">
        <f>IFERROR(X58/$V58,0)</f>
        <v>0.10909090909090909</v>
      </c>
      <c r="X58" s="4">
        <f>C58</f>
        <v>-696000000</v>
      </c>
      <c r="Y58">
        <f>IFERROR(Z58/$V58,0)</f>
        <v>0.33699059561128525</v>
      </c>
      <c r="Z58" s="4">
        <f>D58</f>
        <v>-2150000000</v>
      </c>
      <c r="AA58">
        <f>IFERROR(AB58/$V58,0)</f>
        <v>-0.04200626959247649</v>
      </c>
      <c r="AB58" s="4">
        <f>E58</f>
        <v>268000000</v>
      </c>
      <c r="AC58">
        <f>IFERROR(AD58/$V58,0)</f>
        <v>-0.6959247648902821</v>
      </c>
      <c r="AD58" s="4">
        <f>F58</f>
        <v>4440000000</v>
      </c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</row>
    <row r="59" spans="1:261" ht="13.5">
      <c r="A59" t="s">
        <v>61</v>
      </c>
      <c r="B59" s="4">
        <v>20000000</v>
      </c>
      <c r="C59" s="4">
        <v>5000000</v>
      </c>
      <c r="D59" s="4">
        <v>0</v>
      </c>
      <c r="E59" s="4">
        <v>0</v>
      </c>
      <c r="F59" s="4">
        <v>0</v>
      </c>
      <c r="H59" t="s">
        <f>A59</f>
        <v>61</v>
      </c>
      <c r="I59">
        <f>IFERROR(J59/$J$27,0)</f>
        <v>0.0013386880856760374</v>
      </c>
      <c r="J59" s="4">
        <f>B59</f>
        <v>20000000</v>
      </c>
      <c r="K59">
        <f>IFERROR(L59/$L$27,0)</f>
        <v>0.00045207956600361662</v>
      </c>
      <c r="L59" s="4">
        <f>C59</f>
        <v>5000000</v>
      </c>
      <c r="M59">
        <f>IFERROR(N59/$N$27,0)</f>
        <v>0</v>
      </c>
      <c r="N59" s="4">
        <f>D59</f>
        <v>0</v>
      </c>
      <c r="O59">
        <f>IFERROR(P59/$P$27,0)</f>
        <v>0</v>
      </c>
      <c r="P59" s="4">
        <f>E59</f>
        <v>0</v>
      </c>
      <c r="Q59">
        <f>IFERROR(R59/$R$27,0)</f>
        <v>0</v>
      </c>
      <c r="R59" s="4">
        <f>F59</f>
        <v>0</v>
      </c>
      <c r="T59" t="s">
        <f>A59</f>
        <v>61</v>
      </c>
      <c r="U59">
        <f>IFERROR(V59/$V59,0)</f>
        <v>1</v>
      </c>
      <c r="V59" s="4">
        <f>B59</f>
        <v>20000000</v>
      </c>
      <c r="W59">
        <f>IFERROR(X59/$V59,0)</f>
        <v>0.25</v>
      </c>
      <c r="X59" s="4">
        <f>C59</f>
        <v>5000000</v>
      </c>
      <c r="Y59">
        <f>IFERROR(Z59/$V59,0)</f>
        <v>0</v>
      </c>
      <c r="Z59" s="4">
        <f>D59</f>
        <v>0</v>
      </c>
      <c r="AA59">
        <f>IFERROR(AB59/$V59,0)</f>
        <v>0</v>
      </c>
      <c r="AB59" s="4">
        <f>E59</f>
        <v>0</v>
      </c>
      <c r="AC59">
        <f>IFERROR(AD59/$V59,0)</f>
        <v>0</v>
      </c>
      <c r="AD59" s="4">
        <f>F59</f>
        <v>0</v>
      </c>
    </row>
    <row r="60" spans="1:261" ht="13.5">
      <c r="A60" t="s">
        <v>62</v>
      </c>
      <c r="B60" s="4">
        <v>-6400000000</v>
      </c>
      <c r="C60" s="4">
        <v>-779000000</v>
      </c>
      <c r="D60" s="4">
        <v>-1520000000</v>
      </c>
      <c r="E60" s="4">
        <v>599000000</v>
      </c>
      <c r="F60" s="4">
        <v>4130000000</v>
      </c>
      <c r="H60" t="s">
        <f>A60</f>
        <v>62</v>
      </c>
      <c r="I60">
        <f>IFERROR(J60/$J$27,0)</f>
        <v>-0.42838018741633199</v>
      </c>
      <c r="J60" s="4">
        <f>B60</f>
        <v>-6400000000</v>
      </c>
      <c r="K60">
        <f>IFERROR(L60/$L$27,0)</f>
        <v>-0.070433996383363479</v>
      </c>
      <c r="L60" s="4">
        <f>C60</f>
        <v>-779000000</v>
      </c>
      <c r="M60">
        <f>IFERROR(N60/$N$27,0)</f>
        <v>-0.17292377701934017</v>
      </c>
      <c r="N60" s="4">
        <f>D60</f>
        <v>-1520000000</v>
      </c>
      <c r="O60">
        <f>IFERROR(P60/$P$27,0)</f>
        <v>0.062986330178759195</v>
      </c>
      <c r="P60" s="4">
        <f>E60</f>
        <v>599000000</v>
      </c>
      <c r="Q60">
        <f>IFERROR(R60/$R$27,0)</f>
        <v>0.4262125902992776</v>
      </c>
      <c r="R60" s="4">
        <f>F60</f>
        <v>4130000000</v>
      </c>
      <c r="T60" t="s">
        <f>A60</f>
        <v>62</v>
      </c>
      <c r="U60">
        <f>IFERROR(V60/$V60,0)</f>
        <v>1</v>
      </c>
      <c r="V60" s="4">
        <f>B60</f>
        <v>-6400000000</v>
      </c>
      <c r="W60">
        <f>IFERROR(X60/$V60,0)</f>
        <v>0.12171875</v>
      </c>
      <c r="X60" s="4">
        <f>C60</f>
        <v>-779000000</v>
      </c>
      <c r="Y60">
        <f>IFERROR(Z60/$V60,0)</f>
        <v>0.23749999999999999</v>
      </c>
      <c r="Z60" s="4">
        <f>D60</f>
        <v>-1520000000</v>
      </c>
      <c r="AA60">
        <f>IFERROR(AB60/$V60,0)</f>
        <v>-0.093593750000000003</v>
      </c>
      <c r="AB60" s="4">
        <f>E60</f>
        <v>599000000</v>
      </c>
      <c r="AC60">
        <f>IFERROR(AD60/$V60,0)</f>
        <v>-0.64531249999999996</v>
      </c>
      <c r="AD60" s="4">
        <f>F60</f>
        <v>4130000000</v>
      </c>
    </row>
    <row r="61" spans="1:261" ht="13.5">
      <c r="A61" t="s">
        <v>63</v>
      </c>
      <c r="B61">
        <v>-19.460000000000001</v>
      </c>
      <c r="C61">
        <v>-2.4700000000000002</v>
      </c>
      <c r="D61">
        <v>-4.79</v>
      </c>
      <c r="E61">
        <v>1.97</v>
      </c>
      <c r="F61">
        <v>15.76</v>
      </c>
      <c r="G61" s="3"/>
      <c r="H61" t="s">
        <f>A61</f>
        <v>63</v>
      </c>
      <c r="I61">
        <f>IFERROR(J61/$J$27,0)</f>
        <v>-1.3025435073627845e-09</v>
      </c>
      <c r="J61" s="4">
        <f>B61</f>
        <v>-19.460000000000001</v>
      </c>
      <c r="K61">
        <f>IFERROR(L61/$L$27,0)</f>
        <v>-2.2332730560578663e-10</v>
      </c>
      <c r="L61" s="4">
        <f>C61</f>
        <v>-2.4700000000000002</v>
      </c>
      <c r="M61">
        <f>IFERROR(N61/$N$27,0)</f>
        <v>-5.4493742889647324e-10</v>
      </c>
      <c r="N61" s="4">
        <f>D61</f>
        <v>-4.79</v>
      </c>
      <c r="O61">
        <f>IFERROR(P61/$P$27,0)</f>
        <v>2.0715036803364879e-10</v>
      </c>
      <c r="P61" s="4">
        <f>E61</f>
        <v>1.97</v>
      </c>
      <c r="Q61">
        <f>IFERROR(R61/$R$27,0)</f>
        <v>1.6264189886480909e-09</v>
      </c>
      <c r="R61" s="4">
        <f>F61</f>
        <v>15.76</v>
      </c>
      <c r="T61" t="s">
        <f>A61</f>
        <v>63</v>
      </c>
      <c r="U61">
        <f>IFERROR(V61/$V61,0)</f>
        <v>1</v>
      </c>
      <c r="V61" s="4">
        <f>B61</f>
        <v>-19.460000000000001</v>
      </c>
      <c r="W61">
        <f>IFERROR(X61/$V61,0)</f>
        <v>0.12692702980472764</v>
      </c>
      <c r="X61" s="4">
        <f>C61</f>
        <v>-2.4700000000000002</v>
      </c>
      <c r="Y61">
        <f>IFERROR(Z61/$V61,0)</f>
        <v>0.24614594039054469</v>
      </c>
      <c r="Z61" s="4">
        <f>D61</f>
        <v>-4.79</v>
      </c>
      <c r="AA61">
        <f>IFERROR(AB61/$V61,0)</f>
        <v>-0.10123329907502569</v>
      </c>
      <c r="AB61" s="4">
        <f>E61</f>
        <v>1.97</v>
      </c>
      <c r="AC61">
        <f>IFERROR(AD61/$V61,0)</f>
        <v>-0.80986639260020554</v>
      </c>
      <c r="AD61" s="4">
        <f>F61</f>
        <v>15.76</v>
      </c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</row>
    <row r="62" spans="1:261" ht="13.5">
      <c r="A62" t="s">
        <v>64</v>
      </c>
      <c r="B62">
        <v>0</v>
      </c>
      <c r="C62">
        <v>0</v>
      </c>
      <c r="D62">
        <v>0</v>
      </c>
      <c r="E62">
        <v>0</v>
      </c>
      <c r="F62">
        <v>0</v>
      </c>
      <c r="G62" s="3"/>
      <c r="H62" t="s">
        <f>A62</f>
        <v>64</v>
      </c>
      <c r="I62">
        <f>IFERROR(J62/$J$27,0)</f>
        <v>0</v>
      </c>
      <c r="J62" s="4">
        <f>B62</f>
        <v>0</v>
      </c>
      <c r="K62">
        <f>IFERROR(L62/$L$27,0)</f>
        <v>0</v>
      </c>
      <c r="L62" s="4">
        <f>C62</f>
        <v>0</v>
      </c>
      <c r="M62">
        <f>IFERROR(N62/$N$27,0)</f>
        <v>0</v>
      </c>
      <c r="N62" s="4">
        <f>D62</f>
        <v>0</v>
      </c>
      <c r="O62">
        <f>IFERROR(P62/$P$27,0)</f>
        <v>0</v>
      </c>
      <c r="P62" s="4">
        <f>E62</f>
        <v>0</v>
      </c>
      <c r="Q62">
        <f>IFERROR(R62/$R$27,0)</f>
        <v>0</v>
      </c>
      <c r="R62" s="4">
        <f>F62</f>
        <v>0</v>
      </c>
      <c r="T62" t="s">
        <f>A62</f>
        <v>64</v>
      </c>
      <c r="U62">
        <f>IFERROR(V62/$V62,0)</f>
        <v>0</v>
      </c>
      <c r="V62" s="4">
        <f>B62</f>
        <v>0</v>
      </c>
      <c r="W62">
        <f>IFERROR(X62/$V62,0)</f>
        <v>0</v>
      </c>
      <c r="X62" s="4">
        <f>C62</f>
        <v>0</v>
      </c>
      <c r="Y62">
        <f>IFERROR(Z62/$V62,0)</f>
        <v>0</v>
      </c>
      <c r="Z62" s="4">
        <f>D62</f>
        <v>0</v>
      </c>
      <c r="AA62">
        <f>IFERROR(AB62/$V62,0)</f>
        <v>0</v>
      </c>
      <c r="AB62" s="4">
        <f>E62</f>
        <v>0</v>
      </c>
      <c r="AC62">
        <f>IFERROR(AD62/$V62,0)</f>
        <v>0</v>
      </c>
      <c r="AD62" s="4">
        <f>F62</f>
        <v>0</v>
      </c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</row>
    <row r="63" spans="1:261" ht="13.5">
      <c r="A63" t="s">
        <v>65</v>
      </c>
      <c r="B63">
        <v>329000000</v>
      </c>
      <c r="C63">
        <v>316000000</v>
      </c>
      <c r="D63">
        <v>317000000</v>
      </c>
      <c r="E63">
        <v>304000000</v>
      </c>
      <c r="F63">
        <v>262000000</v>
      </c>
      <c r="G63" s="3"/>
      <c r="H63" t="s">
        <f>A63</f>
        <v>65</v>
      </c>
      <c r="I63">
        <f>IFERROR(J63/$J$27,0)</f>
        <v>0.022021419009370817</v>
      </c>
      <c r="J63" s="4">
        <f>B63</f>
        <v>329000000</v>
      </c>
      <c r="K63">
        <f>IFERROR(L63/$L$27,0)</f>
        <v>0.028571428571428571</v>
      </c>
      <c r="L63" s="4">
        <f>C63</f>
        <v>316000000</v>
      </c>
      <c r="M63">
        <f>IFERROR(N63/$N$27,0)</f>
        <v>0.036063708759954495</v>
      </c>
      <c r="N63" s="4">
        <f>D63</f>
        <v>317000000</v>
      </c>
      <c r="O63">
        <f>IFERROR(P63/$P$27,0)</f>
        <v>0.031966351209253417</v>
      </c>
      <c r="P63" s="4">
        <f>E63</f>
        <v>304000000</v>
      </c>
      <c r="Q63">
        <f>IFERROR(R63/$R$27,0)</f>
        <v>0.027038183694530444</v>
      </c>
      <c r="R63" s="4">
        <f>F63</f>
        <v>262000000</v>
      </c>
      <c r="T63" t="s">
        <f>A63</f>
        <v>65</v>
      </c>
      <c r="U63">
        <f>IFERROR(V63/$V63,0)</f>
        <v>1</v>
      </c>
      <c r="V63" s="4">
        <f>B63</f>
        <v>329000000</v>
      </c>
      <c r="W63">
        <f>IFERROR(X63/$V63,0)</f>
        <v>0.96048632218844987</v>
      </c>
      <c r="X63" s="4">
        <f>C63</f>
        <v>316000000</v>
      </c>
      <c r="Y63">
        <f>IFERROR(Z63/$V63,0)</f>
        <v>0.96352583586626139</v>
      </c>
      <c r="Z63" s="4">
        <f>D63</f>
        <v>317000000</v>
      </c>
      <c r="AA63">
        <f>IFERROR(AB63/$V63,0)</f>
        <v>0.92401215805471126</v>
      </c>
      <c r="AB63" s="4">
        <f>E63</f>
        <v>304000000</v>
      </c>
      <c r="AC63">
        <f>IFERROR(AD63/$V63,0)</f>
        <v>0.79635258358662619</v>
      </c>
      <c r="AD63" s="4">
        <f>F63</f>
        <v>262000000</v>
      </c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</row>
    <row r="64" spans="1:261" ht="13.5">
      <c r="A64" t="s">
        <v>66</v>
      </c>
      <c r="B64">
        <v>-19.460000000000001</v>
      </c>
      <c r="C64">
        <v>-2.4700000000000002</v>
      </c>
      <c r="D64">
        <v>-4.79</v>
      </c>
      <c r="E64">
        <v>1.9399999999999999</v>
      </c>
      <c r="F64">
        <v>15.640000000000001</v>
      </c>
      <c r="H64" t="s">
        <f>A64</f>
        <v>66</v>
      </c>
      <c r="I64">
        <f>IFERROR(J64/$J$27,0)</f>
        <v>-1.3025435073627845e-09</v>
      </c>
      <c r="J64" s="4">
        <f>B64</f>
        <v>-19.460000000000001</v>
      </c>
      <c r="K64">
        <f>IFERROR(L64/$L$27,0)</f>
        <v>-2.2332730560578663e-10</v>
      </c>
      <c r="L64" s="4">
        <f>C64</f>
        <v>-2.4700000000000002</v>
      </c>
      <c r="M64">
        <f>IFERROR(N64/$N$27,0)</f>
        <v>-5.4493742889647324e-10</v>
      </c>
      <c r="N64" s="4">
        <f>D64</f>
        <v>-4.79</v>
      </c>
      <c r="O64">
        <f>IFERROR(P64/$P$27,0)</f>
        <v>2.0399579390115668e-10</v>
      </c>
      <c r="P64" s="4">
        <f>E64</f>
        <v>1.9399999999999999</v>
      </c>
      <c r="Q64">
        <f>IFERROR(R64/$R$27,0)</f>
        <v>1.6140350877192982e-09</v>
      </c>
      <c r="R64" s="4">
        <f>F64</f>
        <v>15.640000000000001</v>
      </c>
      <c r="T64" t="s">
        <f>A64</f>
        <v>66</v>
      </c>
      <c r="U64">
        <f>IFERROR(V64/$V64,0)</f>
        <v>1</v>
      </c>
      <c r="V64" s="4">
        <f>B64</f>
        <v>-19.460000000000001</v>
      </c>
      <c r="W64">
        <f>IFERROR(X64/$V64,0)</f>
        <v>0.12692702980472764</v>
      </c>
      <c r="X64" s="4">
        <f>C64</f>
        <v>-2.4700000000000002</v>
      </c>
      <c r="Y64">
        <f>IFERROR(Z64/$V64,0)</f>
        <v>0.24614594039054469</v>
      </c>
      <c r="Z64" s="4">
        <f>D64</f>
        <v>-4.79</v>
      </c>
      <c r="AA64">
        <f>IFERROR(AB64/$V64,0)</f>
        <v>-0.099691675231243573</v>
      </c>
      <c r="AB64" s="4">
        <f>E64</f>
        <v>1.9399999999999999</v>
      </c>
      <c r="AC64">
        <f>IFERROR(AD64/$V64,0)</f>
        <v>-0.80369989722507706</v>
      </c>
      <c r="AD64" s="4">
        <f>F64</f>
        <v>15.640000000000001</v>
      </c>
    </row>
    <row r="65" spans="1:261" ht="13.5">
      <c r="A65" t="s">
        <v>67</v>
      </c>
      <c r="B65">
        <v>0</v>
      </c>
      <c r="C65">
        <v>0</v>
      </c>
      <c r="D65">
        <v>0</v>
      </c>
      <c r="E65">
        <v>0</v>
      </c>
      <c r="F65">
        <v>0</v>
      </c>
      <c r="H65" t="s">
        <f>A65</f>
        <v>67</v>
      </c>
      <c r="I65">
        <f>IFERROR(J65/$J$27,0)</f>
        <v>0</v>
      </c>
      <c r="J65" s="4">
        <f>B65</f>
        <v>0</v>
      </c>
      <c r="K65">
        <f>IFERROR(L65/$L$27,0)</f>
        <v>0</v>
      </c>
      <c r="L65" s="4">
        <f>C65</f>
        <v>0</v>
      </c>
      <c r="M65">
        <f>IFERROR(N65/$N$27,0)</f>
        <v>0</v>
      </c>
      <c r="N65" s="4">
        <f>D65</f>
        <v>0</v>
      </c>
      <c r="O65">
        <f>IFERROR(P65/$P$27,0)</f>
        <v>0</v>
      </c>
      <c r="P65" s="4">
        <f>E65</f>
        <v>0</v>
      </c>
      <c r="Q65">
        <f>IFERROR(R65/$R$27,0)</f>
        <v>0</v>
      </c>
      <c r="R65" s="4">
        <f>F65</f>
        <v>0</v>
      </c>
      <c r="T65" t="s">
        <f>A65</f>
        <v>67</v>
      </c>
      <c r="U65">
        <f>IFERROR(V65/$V65,0)</f>
        <v>0</v>
      </c>
      <c r="V65" s="4">
        <f>B65</f>
        <v>0</v>
      </c>
      <c r="W65">
        <f>IFERROR(X65/$V65,0)</f>
        <v>0</v>
      </c>
      <c r="X65" s="4">
        <f>C65</f>
        <v>0</v>
      </c>
      <c r="Y65">
        <f>IFERROR(Z65/$V65,0)</f>
        <v>0</v>
      </c>
      <c r="Z65" s="4">
        <f>D65</f>
        <v>0</v>
      </c>
      <c r="AA65">
        <f>IFERROR(AB65/$V65,0)</f>
        <v>0</v>
      </c>
      <c r="AB65" s="4">
        <f>E65</f>
        <v>0</v>
      </c>
      <c r="AC65">
        <f>IFERROR(AD65/$V65,0)</f>
        <v>0</v>
      </c>
      <c r="AD65" s="4">
        <f>F65</f>
        <v>0</v>
      </c>
    </row>
    <row r="66" spans="1:261" ht="13.5">
      <c r="A66" t="s">
        <v>68</v>
      </c>
      <c r="B66">
        <v>329000000</v>
      </c>
      <c r="C66">
        <v>316000000</v>
      </c>
      <c r="D66">
        <v>317000000</v>
      </c>
      <c r="E66">
        <v>308000000</v>
      </c>
      <c r="F66">
        <v>264000000</v>
      </c>
      <c r="H66" t="s">
        <f>A66</f>
        <v>68</v>
      </c>
      <c r="I66">
        <f>IFERROR(J66/$J$27,0)</f>
        <v>0.022021419009370817</v>
      </c>
      <c r="J66" s="4">
        <f>B66</f>
        <v>329000000</v>
      </c>
      <c r="K66">
        <f>IFERROR(L66/$L$27,0)</f>
        <v>0.028571428571428571</v>
      </c>
      <c r="L66" s="4">
        <f>C66</f>
        <v>316000000</v>
      </c>
      <c r="M66">
        <f>IFERROR(N66/$N$27,0)</f>
        <v>0.036063708759954495</v>
      </c>
      <c r="N66" s="4">
        <f>D66</f>
        <v>317000000</v>
      </c>
      <c r="O66">
        <f>IFERROR(P66/$P$27,0)</f>
        <v>0.032386961093585701</v>
      </c>
      <c r="P66" s="4">
        <f>E66</f>
        <v>308000000</v>
      </c>
      <c r="Q66">
        <f>IFERROR(R66/$R$27,0)</f>
        <v>0.027244582043343655</v>
      </c>
      <c r="R66" s="4">
        <f>F66</f>
        <v>264000000</v>
      </c>
      <c r="T66" t="s">
        <f>A66</f>
        <v>68</v>
      </c>
      <c r="U66">
        <f>IFERROR(V66/$V66,0)</f>
        <v>1</v>
      </c>
      <c r="V66" s="4">
        <f>B66</f>
        <v>329000000</v>
      </c>
      <c r="W66">
        <f>IFERROR(X66/$V66,0)</f>
        <v>0.96048632218844987</v>
      </c>
      <c r="X66" s="4">
        <f>C66</f>
        <v>316000000</v>
      </c>
      <c r="Y66">
        <f>IFERROR(Z66/$V66,0)</f>
        <v>0.96352583586626139</v>
      </c>
      <c r="Z66" s="4">
        <f>D66</f>
        <v>317000000</v>
      </c>
      <c r="AA66">
        <f>IFERROR(AB66/$V66,0)</f>
        <v>0.93617021276595747</v>
      </c>
      <c r="AB66" s="4">
        <f>E66</f>
        <v>308000000</v>
      </c>
      <c r="AC66">
        <f>IFERROR(AD66/$V66,0)</f>
        <v>0.80243161094224924</v>
      </c>
      <c r="AD66" s="4">
        <f>F66</f>
        <v>264000000</v>
      </c>
    </row>
    <row r="67" spans="1:261" ht="13.5">
      <c r="A67" t="s">
        <v>69</v>
      </c>
      <c r="B67">
        <v>2980000000</v>
      </c>
      <c r="C67">
        <v>2109999999.9999998</v>
      </c>
      <c r="D67">
        <v>1050000000</v>
      </c>
      <c r="E67">
        <v>1830000000</v>
      </c>
      <c r="F67">
        <v>1640000000</v>
      </c>
      <c r="G67" s="3"/>
      <c r="H67" t="s">
        <f>A67</f>
        <v>69</v>
      </c>
      <c r="I67">
        <f>IFERROR(J67/$J$27,0)</f>
        <v>0.1994645247657296</v>
      </c>
      <c r="J67" s="4">
        <f>B67</f>
        <v>2980000000</v>
      </c>
      <c r="K67">
        <f>IFERROR(L67/$L$27,0)</f>
        <v>0.1907775768535262</v>
      </c>
      <c r="L67" s="4">
        <f>C67</f>
        <v>2109999999.9999998</v>
      </c>
      <c r="M67">
        <f>IFERROR(N67/$N$27,0)</f>
        <v>0.11945392491467577</v>
      </c>
      <c r="N67" s="4">
        <f>D67</f>
        <v>1050000000</v>
      </c>
      <c r="O67">
        <f>IFERROR(P67/$P$27,0)</f>
        <v>0.19242902208201892</v>
      </c>
      <c r="P67" s="4">
        <f>E67</f>
        <v>1830000000</v>
      </c>
      <c r="Q67">
        <f>IFERROR(R67/$R$27,0)</f>
        <v>0.16924664602683179</v>
      </c>
      <c r="R67" s="4">
        <f>F67</f>
        <v>1640000000</v>
      </c>
      <c r="T67" t="s">
        <f>A67</f>
        <v>69</v>
      </c>
      <c r="U67">
        <f>IFERROR(V67/$V67,0)</f>
        <v>1</v>
      </c>
      <c r="V67" s="4">
        <f>B67</f>
        <v>2980000000</v>
      </c>
      <c r="W67">
        <f>IFERROR(X67/$V67,0)</f>
        <v>0.70805369127516771</v>
      </c>
      <c r="X67" s="4">
        <f>C67</f>
        <v>2109999999.9999998</v>
      </c>
      <c r="Y67">
        <f>IFERROR(Z67/$V67,0)</f>
        <v>0.3523489932885906</v>
      </c>
      <c r="Z67" s="4">
        <f>D67</f>
        <v>1050000000</v>
      </c>
      <c r="AA67">
        <f>IFERROR(AB67/$V67,0)</f>
        <v>0.61409395973154357</v>
      </c>
      <c r="AB67" s="4">
        <f>E67</f>
        <v>1830000000</v>
      </c>
      <c r="AC67">
        <f>IFERROR(AD67/$V67,0)</f>
        <v>0.55033557046979864</v>
      </c>
      <c r="AD67" s="4">
        <f>F67</f>
        <v>1640000000</v>
      </c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</row>
    <row r="68" spans="1:261" ht="13.5">
      <c r="G68" s="3"/>
      <c r="H68">
        <f>A68</f>
        <v>0</v>
      </c>
      <c r="I68">
        <f>IFERROR(J68/$J$27,0)</f>
        <v>0</v>
      </c>
      <c r="J68" s="4">
        <f>B68</f>
        <v>0</v>
      </c>
      <c r="K68">
        <f>IFERROR(L68/$L$27,0)</f>
        <v>0</v>
      </c>
      <c r="L68" s="4">
        <f>C68</f>
        <v>0</v>
      </c>
      <c r="M68">
        <f>IFERROR(N68/$N$27,0)</f>
        <v>0</v>
      </c>
      <c r="N68" s="4">
        <f>D68</f>
        <v>0</v>
      </c>
      <c r="O68">
        <f>IFERROR(P68/$P$27,0)</f>
        <v>0</v>
      </c>
      <c r="P68" s="4">
        <f>E68</f>
        <v>0</v>
      </c>
      <c r="Q68">
        <f>IFERROR(R68/$R$27,0)</f>
        <v>0</v>
      </c>
      <c r="R68" s="4">
        <f>F68</f>
        <v>0</v>
      </c>
      <c r="T68">
        <f>A68</f>
        <v>0</v>
      </c>
      <c r="U68">
        <f>IFERROR(V68/$V68,0)</f>
        <v>0</v>
      </c>
      <c r="V68" s="4">
        <f>B68</f>
        <v>0</v>
      </c>
      <c r="W68">
        <f>IFERROR(X68/$V68,0)</f>
        <v>0</v>
      </c>
      <c r="X68" s="4">
        <f>C68</f>
        <v>0</v>
      </c>
      <c r="Y68">
        <f>IFERROR(Z68/$V68,0)</f>
        <v>0</v>
      </c>
      <c r="Z68" s="4">
        <f>D68</f>
        <v>0</v>
      </c>
      <c r="AA68">
        <f>IFERROR(AB68/$V68,0)</f>
        <v>0</v>
      </c>
      <c r="AB68" s="4">
        <f>E68</f>
        <v>0</v>
      </c>
      <c r="AC68">
        <f>IFERROR(AD68/$V68,0)</f>
        <v>0</v>
      </c>
      <c r="AD68" s="4">
        <f>F68</f>
        <v>0</v>
      </c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</row>
    <row r="69" spans="1:261" ht="13.5">
      <c r="H69">
        <f>A69</f>
        <v>0</v>
      </c>
      <c r="I69">
        <f>IFERROR(J69/$J$27,0)</f>
        <v>0</v>
      </c>
      <c r="J69" s="4">
        <f>B69</f>
        <v>0</v>
      </c>
      <c r="K69">
        <f>IFERROR(L69/$L$27,0)</f>
        <v>0</v>
      </c>
      <c r="L69" s="4">
        <f>C69</f>
        <v>0</v>
      </c>
      <c r="M69">
        <f>IFERROR(N69/$N$27,0)</f>
        <v>0</v>
      </c>
      <c r="N69" s="4">
        <f>D69</f>
        <v>0</v>
      </c>
      <c r="O69">
        <f>IFERROR(P69/$P$27,0)</f>
        <v>0</v>
      </c>
      <c r="P69" s="4">
        <f>E69</f>
        <v>0</v>
      </c>
      <c r="Q69">
        <f>IFERROR(R69/$R$27,0)</f>
        <v>0</v>
      </c>
      <c r="R69" s="4">
        <f>F69</f>
        <v>0</v>
      </c>
      <c r="T69">
        <f>A69</f>
        <v>0</v>
      </c>
      <c r="U69">
        <f>IFERROR(V69/$V69,0)</f>
        <v>0</v>
      </c>
      <c r="V69" s="4">
        <f>B69</f>
        <v>0</v>
      </c>
      <c r="W69">
        <f>IFERROR(X69/$V69,0)</f>
        <v>0</v>
      </c>
      <c r="X69" s="4">
        <f>C69</f>
        <v>0</v>
      </c>
      <c r="Y69">
        <f>IFERROR(Z69/$V69,0)</f>
        <v>0</v>
      </c>
      <c r="Z69" s="4">
        <f>D69</f>
        <v>0</v>
      </c>
      <c r="AA69">
        <f>IFERROR(AB69/$V69,0)</f>
        <v>0</v>
      </c>
      <c r="AB69" s="4">
        <f>E69</f>
        <v>0</v>
      </c>
      <c r="AC69">
        <f>IFERROR(AD69/$V69,0)</f>
        <v>0</v>
      </c>
      <c r="AD69" s="4">
        <f>F69</f>
        <v>0</v>
      </c>
    </row>
    <row r="70" spans="1:261" ht="13.5">
      <c r="H70">
        <f>A70</f>
        <v>0</v>
      </c>
      <c r="I70">
        <f>IFERROR(J70/$J$27,0)</f>
        <v>0</v>
      </c>
      <c r="J70" s="4">
        <f>B70</f>
        <v>0</v>
      </c>
      <c r="K70">
        <f>IFERROR(L70/$L$27,0)</f>
        <v>0</v>
      </c>
      <c r="L70" s="4">
        <f>C70</f>
        <v>0</v>
      </c>
      <c r="M70">
        <f>IFERROR(N70/$N$27,0)</f>
        <v>0</v>
      </c>
      <c r="N70" s="4">
        <f>D70</f>
        <v>0</v>
      </c>
      <c r="O70">
        <f>IFERROR(P70/$P$27,0)</f>
        <v>0</v>
      </c>
      <c r="P70" s="4">
        <f>E70</f>
        <v>0</v>
      </c>
      <c r="Q70">
        <f>IFERROR(R70/$R$27,0)</f>
        <v>0</v>
      </c>
      <c r="R70" s="4">
        <f>F70</f>
        <v>0</v>
      </c>
      <c r="T70">
        <f>A70</f>
        <v>0</v>
      </c>
      <c r="U70">
        <f>IFERROR(V70/$V70,0)</f>
        <v>0</v>
      </c>
      <c r="V70" s="4">
        <f>B70</f>
        <v>0</v>
      </c>
      <c r="W70">
        <f>IFERROR(X70/$V70,0)</f>
        <v>0</v>
      </c>
      <c r="X70" s="4">
        <f>C70</f>
        <v>0</v>
      </c>
      <c r="Y70">
        <f>IFERROR(Z70/$V70,0)</f>
        <v>0</v>
      </c>
      <c r="Z70" s="4">
        <f>D70</f>
        <v>0</v>
      </c>
      <c r="AA70">
        <f>IFERROR(AB70/$V70,0)</f>
        <v>0</v>
      </c>
      <c r="AB70" s="4">
        <f>E70</f>
        <v>0</v>
      </c>
      <c r="AC70">
        <f>IFERROR(AD70/$V70,0)</f>
        <v>0</v>
      </c>
      <c r="AD70" s="4">
        <f>F70</f>
        <v>0</v>
      </c>
    </row>
    <row r="71" spans="1:261" ht="13.5">
      <c r="H71">
        <f>A71</f>
        <v>0</v>
      </c>
      <c r="I71">
        <f>IFERROR(J71/$J$27,0)</f>
        <v>0</v>
      </c>
      <c r="J71" s="4">
        <f>B71</f>
        <v>0</v>
      </c>
      <c r="K71">
        <f>IFERROR(L71/$L$27,0)</f>
        <v>0</v>
      </c>
      <c r="L71" s="4">
        <f>C71</f>
        <v>0</v>
      </c>
      <c r="M71">
        <f>IFERROR(N71/$N$27,0)</f>
        <v>0</v>
      </c>
      <c r="N71" s="4">
        <f>D71</f>
        <v>0</v>
      </c>
      <c r="O71">
        <f>IFERROR(P71/$P$27,0)</f>
        <v>0</v>
      </c>
      <c r="P71" s="4">
        <f>E71</f>
        <v>0</v>
      </c>
      <c r="Q71">
        <f>IFERROR(R71/$R$27,0)</f>
        <v>0</v>
      </c>
      <c r="R71" s="4">
        <f>F71</f>
        <v>0</v>
      </c>
      <c r="T71">
        <f>A71</f>
        <v>0</v>
      </c>
      <c r="U71">
        <f>IFERROR(V71/$V71,0)</f>
        <v>0</v>
      </c>
      <c r="V71" s="4">
        <f>B71</f>
        <v>0</v>
      </c>
      <c r="W71">
        <f>IFERROR(X71/$V71,0)</f>
        <v>0</v>
      </c>
      <c r="X71" s="4">
        <f>C71</f>
        <v>0</v>
      </c>
      <c r="Y71">
        <f>IFERROR(Z71/$V71,0)</f>
        <v>0</v>
      </c>
      <c r="Z71" s="4">
        <f>D71</f>
        <v>0</v>
      </c>
      <c r="AA71">
        <f>IFERROR(AB71/$V71,0)</f>
        <v>0</v>
      </c>
      <c r="AB71" s="4">
        <f>E71</f>
        <v>0</v>
      </c>
      <c r="AC71">
        <f>IFERROR(AD71/$V71,0)</f>
        <v>0</v>
      </c>
      <c r="AD71" s="4">
        <f>F71</f>
        <v>0</v>
      </c>
    </row>
    <row r="72" spans="1:261" ht="13.5">
      <c r="H72">
        <f>A72</f>
        <v>0</v>
      </c>
      <c r="I72">
        <f>IFERROR(J72/$J$27,0)</f>
        <v>0</v>
      </c>
      <c r="J72" s="4">
        <f>B72</f>
        <v>0</v>
      </c>
      <c r="K72">
        <f>IFERROR(L72/$L$27,0)</f>
        <v>0</v>
      </c>
      <c r="L72" s="4">
        <f>C72</f>
        <v>0</v>
      </c>
      <c r="M72">
        <f>IFERROR(N72/$N$27,0)</f>
        <v>0</v>
      </c>
      <c r="N72" s="4">
        <f>D72</f>
        <v>0</v>
      </c>
      <c r="O72">
        <f>IFERROR(P72/$P$27,0)</f>
        <v>0</v>
      </c>
      <c r="P72" s="4">
        <f>E72</f>
        <v>0</v>
      </c>
      <c r="Q72">
        <f>IFERROR(R72/$R$27,0)</f>
        <v>0</v>
      </c>
      <c r="R72" s="4">
        <f>F72</f>
        <v>0</v>
      </c>
      <c r="T72">
        <f>A72</f>
        <v>0</v>
      </c>
      <c r="U72">
        <f>IFERROR(V72/$V72,0)</f>
        <v>0</v>
      </c>
      <c r="V72" s="4">
        <f>B72</f>
        <v>0</v>
      </c>
      <c r="W72">
        <f>IFERROR(X72/$V72,0)</f>
        <v>0</v>
      </c>
      <c r="X72" s="4">
        <f>C72</f>
        <v>0</v>
      </c>
      <c r="Y72">
        <f>IFERROR(Z72/$V72,0)</f>
        <v>0</v>
      </c>
      <c r="Z72" s="4">
        <f>D72</f>
        <v>0</v>
      </c>
      <c r="AA72">
        <f>IFERROR(AB72/$V72,0)</f>
        <v>0</v>
      </c>
      <c r="AB72" s="4">
        <f>E72</f>
        <v>0</v>
      </c>
      <c r="AC72">
        <f>IFERROR(AD72/$V72,0)</f>
        <v>0</v>
      </c>
      <c r="AD72" s="4">
        <f>F72</f>
        <v>0</v>
      </c>
    </row>
    <row r="73" spans="1:261" ht="13.5">
      <c r="H73">
        <f>A73</f>
        <v>0</v>
      </c>
      <c r="I73">
        <f>IFERROR(J73/$J$27,0)</f>
        <v>0</v>
      </c>
      <c r="J73" s="4">
        <f>B73</f>
        <v>0</v>
      </c>
      <c r="K73">
        <f>IFERROR(L73/$L$27,0)</f>
        <v>0</v>
      </c>
      <c r="L73" s="4">
        <f>C73</f>
        <v>0</v>
      </c>
      <c r="M73">
        <f>IFERROR(N73/$N$27,0)</f>
        <v>0</v>
      </c>
      <c r="N73" s="4">
        <f>D73</f>
        <v>0</v>
      </c>
      <c r="O73">
        <f>IFERROR(P73/$P$27,0)</f>
        <v>0</v>
      </c>
      <c r="P73" s="4">
        <f>E73</f>
        <v>0</v>
      </c>
      <c r="Q73">
        <f>IFERROR(R73/$R$27,0)</f>
        <v>0</v>
      </c>
      <c r="R73" s="4">
        <f>F73</f>
        <v>0</v>
      </c>
      <c r="T73">
        <f>A73</f>
        <v>0</v>
      </c>
      <c r="U73">
        <f>IFERROR(V73/$V73,0)</f>
        <v>0</v>
      </c>
      <c r="V73" s="4">
        <f>B73</f>
        <v>0</v>
      </c>
      <c r="W73">
        <f>IFERROR(X73/$V73,0)</f>
        <v>0</v>
      </c>
      <c r="X73" s="4">
        <f>C73</f>
        <v>0</v>
      </c>
      <c r="Y73">
        <f>IFERROR(Z73/$V73,0)</f>
        <v>0</v>
      </c>
      <c r="Z73" s="4">
        <f>D73</f>
        <v>0</v>
      </c>
      <c r="AA73">
        <f>IFERROR(AB73/$V73,0)</f>
        <v>0</v>
      </c>
      <c r="AB73" s="4">
        <f>E73</f>
        <v>0</v>
      </c>
      <c r="AC73">
        <f>IFERROR(AD73/$V73,0)</f>
        <v>0</v>
      </c>
      <c r="AD73" s="4">
        <f>F73</f>
        <v>0</v>
      </c>
    </row>
    <row r="74" spans="1:261" ht="13.5">
      <c r="H74">
        <f>A74</f>
        <v>0</v>
      </c>
      <c r="I74">
        <f>IFERROR(J74/$J$27,0)</f>
        <v>0</v>
      </c>
      <c r="J74" s="4">
        <f>B74</f>
        <v>0</v>
      </c>
      <c r="K74">
        <f>IFERROR(L74/$L$27,0)</f>
        <v>0</v>
      </c>
      <c r="L74" s="4">
        <f>C74</f>
        <v>0</v>
      </c>
      <c r="M74">
        <f>IFERROR(N74/$N$27,0)</f>
        <v>0</v>
      </c>
      <c r="N74" s="4">
        <f>D74</f>
        <v>0</v>
      </c>
      <c r="O74">
        <f>IFERROR(P74/$P$27,0)</f>
        <v>0</v>
      </c>
      <c r="P74" s="4">
        <f>E74</f>
        <v>0</v>
      </c>
      <c r="Q74">
        <f>IFERROR(R74/$R$27,0)</f>
        <v>0</v>
      </c>
      <c r="R74" s="4">
        <f>F74</f>
        <v>0</v>
      </c>
      <c r="T74">
        <f>A74</f>
        <v>0</v>
      </c>
      <c r="U74">
        <f>IFERROR(V74/$V74,0)</f>
        <v>0</v>
      </c>
      <c r="V74" s="4">
        <f>B74</f>
        <v>0</v>
      </c>
      <c r="W74">
        <f>IFERROR(X74/$V74,0)</f>
        <v>0</v>
      </c>
      <c r="X74" s="4">
        <f>C74</f>
        <v>0</v>
      </c>
      <c r="Y74">
        <f>IFERROR(Z74/$V74,0)</f>
        <v>0</v>
      </c>
      <c r="Z74" s="4">
        <f>D74</f>
        <v>0</v>
      </c>
      <c r="AA74">
        <f>IFERROR(AB74/$V74,0)</f>
        <v>0</v>
      </c>
      <c r="AB74" s="4">
        <f>E74</f>
        <v>0</v>
      </c>
      <c r="AC74">
        <f>IFERROR(AD74/$V74,0)</f>
        <v>0</v>
      </c>
      <c r="AD74" s="4">
        <f>F74</f>
        <v>0</v>
      </c>
    </row>
    <row r="75" spans="1:261" ht="13.5">
      <c r="H75">
        <f>A75</f>
        <v>0</v>
      </c>
      <c r="I75">
        <f>IFERROR(J75/$J$27,0)</f>
        <v>0</v>
      </c>
      <c r="J75" s="4">
        <f>B75</f>
        <v>0</v>
      </c>
      <c r="K75">
        <f>IFERROR(L75/$L$27,0)</f>
        <v>0</v>
      </c>
      <c r="L75" s="4">
        <f>C75</f>
        <v>0</v>
      </c>
      <c r="M75">
        <f>IFERROR(N75/$N$27,0)</f>
        <v>0</v>
      </c>
      <c r="N75" s="4">
        <f>D75</f>
        <v>0</v>
      </c>
      <c r="O75">
        <f>IFERROR(P75/$P$27,0)</f>
        <v>0</v>
      </c>
      <c r="P75" s="4">
        <f>E75</f>
        <v>0</v>
      </c>
      <c r="Q75">
        <f>IFERROR(R75/$R$27,0)</f>
        <v>0</v>
      </c>
      <c r="R75" s="4">
        <f>F75</f>
        <v>0</v>
      </c>
      <c r="T75">
        <f>A75</f>
        <v>0</v>
      </c>
      <c r="U75">
        <f>IFERROR(V75/$V75,0)</f>
        <v>0</v>
      </c>
      <c r="V75" s="4">
        <f>B75</f>
        <v>0</v>
      </c>
      <c r="W75">
        <f>IFERROR(X75/$V75,0)</f>
        <v>0</v>
      </c>
      <c r="X75" s="4">
        <f>C75</f>
        <v>0</v>
      </c>
      <c r="Y75">
        <f>IFERROR(Z75/$V75,0)</f>
        <v>0</v>
      </c>
      <c r="Z75" s="4">
        <f>D75</f>
        <v>0</v>
      </c>
      <c r="AA75">
        <f>IFERROR(AB75/$V75,0)</f>
        <v>0</v>
      </c>
      <c r="AB75" s="4">
        <f>E75</f>
        <v>0</v>
      </c>
      <c r="AC75">
        <f>IFERROR(AD75/$V75,0)</f>
        <v>0</v>
      </c>
      <c r="AD75" s="4">
        <f>F75</f>
        <v>0</v>
      </c>
    </row>
    <row r="76" spans="1:261" ht="13.5">
      <c r="I76" s="0"/>
      <c r="J76" s="0"/>
      <c r="K76" s="0"/>
      <c r="L76" s="0"/>
      <c r="M76" s="0"/>
      <c r="N76" s="0"/>
      <c r="O76" s="0"/>
      <c r="P76" s="0"/>
      <c r="Q76" s="0"/>
      <c r="U76" s="0"/>
      <c r="V76" s="0"/>
      <c r="W76" s="0"/>
      <c r="X76" s="0"/>
      <c r="Y76" s="0"/>
      <c r="Z76" s="0"/>
      <c r="AA76" s="0"/>
      <c r="AB76" s="0"/>
      <c r="AC76" s="0"/>
    </row>
    <row r="77" spans="1:261" ht="13.5">
      <c r="I77" s="0"/>
      <c r="J77" s="0"/>
      <c r="K77" s="0"/>
      <c r="L77" s="0"/>
      <c r="M77" s="0"/>
      <c r="N77" s="0"/>
      <c r="O77" s="0"/>
      <c r="P77" s="0"/>
      <c r="Q77" s="0"/>
      <c r="U77" s="0"/>
      <c r="V77" s="0"/>
      <c r="W77" s="0"/>
      <c r="X77" s="0"/>
      <c r="Y77" s="0"/>
      <c r="Z77" s="0"/>
      <c r="AA77" s="0"/>
      <c r="AB77" s="0"/>
      <c r="AC77" s="0"/>
    </row>
    <row r="78" spans="1:261" ht="13.5">
      <c r="I78" s="0"/>
      <c r="J78" s="0"/>
      <c r="K78" s="0"/>
      <c r="L78" s="0"/>
      <c r="M78" s="0"/>
      <c r="N78" s="0"/>
      <c r="O78" s="0"/>
      <c r="P78" s="0"/>
      <c r="Q78" s="0"/>
      <c r="U78" s="0"/>
      <c r="V78" s="0"/>
      <c r="W78" s="0"/>
      <c r="X78" s="0"/>
      <c r="Y78" s="0"/>
      <c r="Z78" s="0"/>
      <c r="AA78" s="0"/>
      <c r="AB78" s="0"/>
      <c r="AC78" s="0"/>
    </row>
    <row r="79" spans="1:261" ht="13.5">
      <c r="I79" s="0"/>
      <c r="J79" s="0"/>
      <c r="K79" s="0"/>
      <c r="L79" s="0"/>
      <c r="M79" s="0"/>
      <c r="N79" s="0"/>
      <c r="O79" s="0"/>
      <c r="P79" s="0"/>
      <c r="Q79" s="0"/>
      <c r="U79" s="0"/>
      <c r="V79" s="0"/>
      <c r="W79" s="0"/>
      <c r="X79" s="0"/>
      <c r="Y79" s="0"/>
      <c r="Z79" s="0"/>
      <c r="AA79" s="0"/>
      <c r="AB79" s="0"/>
      <c r="AC79" s="0"/>
    </row>
    <row r="80" spans="1:261" ht="13.5">
      <c r="I80" s="0"/>
      <c r="J80" s="0"/>
      <c r="K80" s="0"/>
      <c r="L80" s="0"/>
      <c r="M80" s="0"/>
      <c r="N80" s="0"/>
      <c r="O80" s="0"/>
      <c r="P80" s="0"/>
      <c r="Q80" s="0"/>
      <c r="U80" s="0"/>
      <c r="V80" s="0"/>
      <c r="W80" s="0"/>
      <c r="X80" s="0"/>
      <c r="Y80" s="0"/>
      <c r="Z80" s="0"/>
      <c r="AA80" s="0"/>
      <c r="AB80" s="0"/>
      <c r="AC80" s="0"/>
    </row>
    <row r="81" spans="1:261" ht="13.5">
      <c r="I81" s="0"/>
      <c r="J81" s="0"/>
      <c r="K81" s="0"/>
      <c r="L81" s="0"/>
      <c r="M81" s="0"/>
      <c r="N81" s="0"/>
      <c r="O81" s="0"/>
      <c r="P81" s="0"/>
      <c r="Q81" s="0"/>
      <c r="U81" s="0"/>
      <c r="V81" s="0"/>
      <c r="W81" s="0"/>
      <c r="X81" s="0"/>
      <c r="Y81" s="0"/>
      <c r="Z81" s="0"/>
      <c r="AA81" s="0"/>
      <c r="AB81" s="0"/>
      <c r="AC81" s="0"/>
    </row>
    <row r="82" spans="1:261" ht="13.5">
      <c r="I82" s="0"/>
      <c r="J82" s="0"/>
      <c r="K82" s="0"/>
      <c r="L82" s="0"/>
      <c r="M82" s="0"/>
      <c r="N82" s="0"/>
      <c r="O82" s="0"/>
      <c r="P82" s="0"/>
      <c r="Q82" s="0"/>
      <c r="U82" s="0"/>
      <c r="V82" s="0"/>
      <c r="W82" s="0"/>
      <c r="X82" s="0"/>
      <c r="Y82" s="0"/>
      <c r="Z82" s="0"/>
      <c r="AA82" s="0"/>
      <c r="AB82" s="0"/>
      <c r="AC82" s="0"/>
    </row>
    <row r="83" spans="1:261" ht="13.5">
      <c r="I83" s="0"/>
      <c r="J83" s="0"/>
      <c r="K83" s="0"/>
      <c r="L83" s="0"/>
      <c r="M83" s="0"/>
      <c r="N83" s="0"/>
      <c r="O83" s="0"/>
      <c r="P83" s="0"/>
      <c r="Q83" s="0"/>
      <c r="U83" s="0"/>
      <c r="V83" s="0"/>
      <c r="W83" s="0"/>
      <c r="X83" s="0"/>
      <c r="Y83" s="0"/>
      <c r="Z83" s="0"/>
      <c r="AA83" s="0"/>
      <c r="AB83" s="0"/>
      <c r="AC83" s="0"/>
    </row>
    <row r="84" spans="1:261" ht="13.5">
      <c r="I84" s="0"/>
      <c r="J84" s="0"/>
      <c r="K84" s="0"/>
      <c r="L84" s="0"/>
      <c r="M84" s="0"/>
      <c r="N84" s="0"/>
      <c r="O84" s="0"/>
      <c r="P84" s="0"/>
      <c r="Q84" s="0"/>
      <c r="U84" s="0"/>
      <c r="V84" s="0"/>
      <c r="W84" s="0"/>
      <c r="X84" s="0"/>
      <c r="Y84" s="0"/>
      <c r="Z84" s="0"/>
      <c r="AA84" s="0"/>
      <c r="AB84" s="0"/>
      <c r="AC84" s="0"/>
    </row>
    <row r="85" spans="1:261">
      <c r="I85" s="0"/>
      <c r="J85" s="0"/>
      <c r="K85" s="0"/>
      <c r="L85" s="0"/>
      <c r="M85" s="0"/>
      <c r="N85" s="0"/>
      <c r="O85" s="0"/>
      <c r="P85" s="0"/>
      <c r="Q85" s="0"/>
      <c r="U85" s="0"/>
      <c r="V85" s="0"/>
      <c r="W85" s="0"/>
      <c r="X85" s="0"/>
      <c r="Y85" s="0"/>
      <c r="Z85" s="0"/>
      <c r="AA85" s="0"/>
      <c r="AB85" s="0"/>
      <c r="AC85" s="0"/>
    </row>
    <row r="86" spans="1:261">
      <c r="I86" s="0"/>
      <c r="J86" s="0"/>
      <c r="K86" s="0"/>
      <c r="L86" s="0"/>
      <c r="M86" s="0"/>
      <c r="N86" s="0"/>
      <c r="O86" s="0"/>
      <c r="P86" s="0"/>
      <c r="Q86" s="0"/>
      <c r="U86" s="0"/>
      <c r="V86" s="0"/>
      <c r="W86" s="0"/>
      <c r="X86" s="0"/>
      <c r="Y86" s="0"/>
      <c r="Z86" s="0"/>
      <c r="AA86" s="0"/>
      <c r="AB86" s="0"/>
      <c r="AC86" s="0"/>
    </row>
    <row r="87" spans="1:261">
      <c r="I87" s="0"/>
      <c r="J87" s="0"/>
      <c r="K87" s="0"/>
      <c r="L87" s="0"/>
      <c r="M87" s="0"/>
      <c r="N87" s="0"/>
      <c r="O87" s="0"/>
      <c r="P87" s="0"/>
      <c r="Q87" s="0"/>
      <c r="U87" s="0"/>
      <c r="V87" s="0"/>
      <c r="W87" s="0"/>
      <c r="X87" s="0"/>
      <c r="Y87" s="0"/>
      <c r="Z87" s="0"/>
      <c r="AA87" s="0"/>
      <c r="AB87" s="0"/>
      <c r="AC87" s="0"/>
    </row>
    <row r="88" spans="1:261">
      <c r="I88" s="0"/>
      <c r="J88" s="0"/>
      <c r="K88" s="0"/>
      <c r="L88" s="0"/>
      <c r="M88" s="0"/>
      <c r="N88" s="0"/>
      <c r="O88" s="0"/>
      <c r="P88" s="0"/>
      <c r="Q88" s="0"/>
      <c r="U88" s="0"/>
      <c r="V88" s="0"/>
      <c r="W88" s="0"/>
      <c r="X88" s="0"/>
      <c r="Y88" s="0"/>
      <c r="Z88" s="0"/>
      <c r="AA88" s="0"/>
      <c r="AB88" s="0"/>
      <c r="AC88" s="0"/>
    </row>
    <row r="89" spans="1:261">
      <c r="I89" s="0"/>
      <c r="J89" s="0"/>
      <c r="K89" s="0"/>
      <c r="L89" s="0"/>
      <c r="M89" s="0"/>
      <c r="N89" s="0"/>
      <c r="O89" s="0"/>
      <c r="P89" s="0"/>
      <c r="Q89" s="0"/>
      <c r="U89" s="0"/>
      <c r="V89" s="0"/>
      <c r="W89" s="0"/>
      <c r="X89" s="0"/>
      <c r="Y89" s="0"/>
      <c r="Z89" s="0"/>
      <c r="AA89" s="0"/>
      <c r="AB89" s="0"/>
      <c r="AC89" s="0"/>
    </row>
    <row r="90" spans="1:261" ht="14">
      <c r="A90" s="2" t="s">
        <v>253</v>
      </c>
      <c r="B90">
        <v>2015</v>
      </c>
      <c r="C90">
        <v>2016</v>
      </c>
      <c r="D90">
        <v>2017</v>
      </c>
      <c r="E90">
        <v>2018</v>
      </c>
      <c r="F90">
        <v>2019</v>
      </c>
      <c r="I90" s="0"/>
      <c r="J90" s="0"/>
      <c r="K90" s="0"/>
      <c r="L90" s="0"/>
      <c r="M90" s="0"/>
      <c r="N90" s="0"/>
      <c r="O90" s="0"/>
      <c r="P90" s="0"/>
      <c r="Q90" s="0"/>
      <c r="U90" s="0"/>
      <c r="V90" s="0"/>
      <c r="W90" s="0"/>
      <c r="X90" s="0"/>
      <c r="Y90" s="0"/>
      <c r="Z90" s="0"/>
      <c r="AA90" s="0"/>
      <c r="AB90" s="0"/>
      <c r="AC90" s="0"/>
    </row>
    <row r="91" spans="1:261" ht="14">
      <c r="A91" t="s">
        <v>73</v>
      </c>
      <c r="B91" s="4">
        <v>4420000000</v>
      </c>
      <c r="C91" s="4">
        <v>2450000000</v>
      </c>
      <c r="D91" s="4">
        <v>1050000000</v>
      </c>
      <c r="E91" s="4">
        <v>580000000</v>
      </c>
      <c r="F91" s="4">
        <v>1210000000</v>
      </c>
      <c r="H91" s="2" t="s">
        <v>74</v>
      </c>
      <c r="I91" s="9">
        <v>2015</v>
      </c>
      <c r="J91" s="9">
        <f>$B$91</f>
        <v>4420000000</v>
      </c>
      <c r="K91" s="9">
        <v>2016</v>
      </c>
      <c r="L91" s="9">
        <f>$C$91</f>
        <v>2450000000</v>
      </c>
      <c r="M91" s="9">
        <v>2017</v>
      </c>
      <c r="N91" s="9">
        <f>$D$91</f>
        <v>1050000000</v>
      </c>
      <c r="O91" s="9">
        <v>2018</v>
      </c>
      <c r="P91" s="9">
        <f>$E$91</f>
        <v>580000000</v>
      </c>
      <c r="Q91" s="9">
        <v>2019</v>
      </c>
      <c r="R91" s="9">
        <f>$F$91</f>
        <v>1210000000</v>
      </c>
      <c r="S91" s="9"/>
      <c r="T91" s="2" t="s">
        <v>75</v>
      </c>
      <c r="U91" s="9">
        <v>2015</v>
      </c>
      <c r="V91" s="9">
        <f>$B$91</f>
        <v>4420000000</v>
      </c>
      <c r="W91" s="9">
        <v>2016</v>
      </c>
      <c r="X91" s="9">
        <f>$C$91</f>
        <v>2450000000</v>
      </c>
      <c r="Y91" s="9">
        <v>2017</v>
      </c>
      <c r="Z91" s="9">
        <f>$D$91</f>
        <v>1050000000</v>
      </c>
      <c r="AA91" s="9">
        <v>2018</v>
      </c>
      <c r="AB91" s="9">
        <f>$E$91</f>
        <v>580000000</v>
      </c>
      <c r="AC91" s="9">
        <v>2019</v>
      </c>
      <c r="AD91" s="9">
        <f>$F$91</f>
        <v>1210000000</v>
      </c>
      <c r="AE91" s="4"/>
    </row>
    <row r="92" spans="1:261" ht="14">
      <c r="A92" t="s">
        <v>76</v>
      </c>
      <c r="B92" s="4">
        <v>1930000000</v>
      </c>
      <c r="C92" s="4">
        <v>1380000000</v>
      </c>
      <c r="D92" s="4">
        <v>1050000000</v>
      </c>
      <c r="E92" s="4">
        <v>580000000</v>
      </c>
      <c r="F92" s="4">
        <v>353000000</v>
      </c>
      <c r="H92" t="s">
        <f>$A$92</f>
        <v>76</v>
      </c>
      <c r="I92">
        <f>IFERROR(J92/$J$123,0)</f>
        <v>0.058698296836982959</v>
      </c>
      <c r="J92" s="4">
        <f>$B$92</f>
        <v>1930000000</v>
      </c>
      <c r="K92">
        <f>IFERROR(L92/$L$123,0)</f>
        <v>0.044980443285528034</v>
      </c>
      <c r="L92" s="4">
        <f>$C$92</f>
        <v>1380000000</v>
      </c>
      <c r="M92">
        <f>IFERROR(N92/$N$123,0)</f>
        <v>0.044948630136986301</v>
      </c>
      <c r="N92" s="4">
        <f>$D$92</f>
        <v>1050000000</v>
      </c>
      <c r="O92">
        <f>IFERROR(P92/$P$123,0)</f>
        <v>0.05456255879586077</v>
      </c>
      <c r="P92" s="4">
        <f>$E$92</f>
        <v>580000000</v>
      </c>
      <c r="Q92">
        <f>IFERROR(R92/$R$123,0)</f>
        <v>0.028172386272944931</v>
      </c>
      <c r="R92" s="4">
        <f>$F$92</f>
        <v>353000000</v>
      </c>
      <c r="T92" t="s">
        <f>$A$92</f>
        <v>76</v>
      </c>
      <c r="U92">
        <f>IFERROR(V92/$V92,0)</f>
        <v>1</v>
      </c>
      <c r="V92" s="4">
        <f>$B$92</f>
        <v>1930000000</v>
      </c>
      <c r="W92">
        <f>IFERROR(X92/$V92,0)</f>
        <v>0.71502590673575128</v>
      </c>
      <c r="X92" s="4">
        <f>$C$92</f>
        <v>1380000000</v>
      </c>
      <c r="Y92">
        <f>IFERROR(Z92/$V92,0)</f>
        <v>0.54404145077720212</v>
      </c>
      <c r="Z92" s="4">
        <f>$D$92</f>
        <v>1050000000</v>
      </c>
      <c r="AA92">
        <f>IFERROR(AB92/$V92,0)</f>
        <v>0.30051813471502592</v>
      </c>
      <c r="AB92" s="4">
        <f>$E$92</f>
        <v>580000000</v>
      </c>
      <c r="AC92">
        <f>IFERROR(AD92/$V92,0)</f>
        <v>0.18290155440414507</v>
      </c>
      <c r="AD92" s="4">
        <f>$F$92</f>
        <v>353000000</v>
      </c>
      <c r="AE92" s="4"/>
    </row>
    <row r="93" spans="1:261" ht="14">
      <c r="A93" t="s">
        <v>77</v>
      </c>
      <c r="B93" s="4">
        <v>2480000000</v>
      </c>
      <c r="C93" s="4">
        <v>1070000000.0000001</v>
      </c>
      <c r="D93" s="4">
        <v>0</v>
      </c>
      <c r="E93" s="4">
        <v>0</v>
      </c>
      <c r="F93" s="4">
        <v>860000000</v>
      </c>
      <c r="H93" t="s">
        <f>$A$93</f>
        <v>77</v>
      </c>
      <c r="I93">
        <f>IFERROR(J93/$J$123,0)</f>
        <v>0.075425790754257899</v>
      </c>
      <c r="J93" s="4">
        <f>$B$93</f>
        <v>2480000000</v>
      </c>
      <c r="K93">
        <f>IFERROR(L93/$L$123,0)</f>
        <v>0.034876140808344204</v>
      </c>
      <c r="L93" s="4">
        <f>$C$93</f>
        <v>1070000000.0000001</v>
      </c>
      <c r="M93">
        <f>IFERROR(N93/$N$123,0)</f>
        <v>0</v>
      </c>
      <c r="N93" s="4">
        <f>$D$93</f>
        <v>0</v>
      </c>
      <c r="O93">
        <f>IFERROR(P93/$P$123,0)</f>
        <v>0</v>
      </c>
      <c r="P93" s="4">
        <f>$E$93</f>
        <v>0</v>
      </c>
      <c r="Q93">
        <f>IFERROR(R93/$R$123,0)</f>
        <v>0.068635275339185953</v>
      </c>
      <c r="R93" s="4">
        <f>$F$93</f>
        <v>860000000</v>
      </c>
      <c r="T93" t="s">
        <f>$A$93</f>
        <v>77</v>
      </c>
      <c r="U93">
        <f>IFERROR(V93/$V93,0)</f>
        <v>1</v>
      </c>
      <c r="V93" s="4">
        <f>$B$93</f>
        <v>2480000000</v>
      </c>
      <c r="W93">
        <f>IFERROR(X93/$V93,0)</f>
        <v>0.43145161290322587</v>
      </c>
      <c r="X93" s="4">
        <f>$C$93</f>
        <v>1070000000.0000001</v>
      </c>
      <c r="Y93">
        <f>IFERROR(Z93/$V93,0)</f>
        <v>0</v>
      </c>
      <c r="Z93" s="4">
        <f>$D$93</f>
        <v>0</v>
      </c>
      <c r="AA93">
        <f>IFERROR(AB93/$V93,0)</f>
        <v>0</v>
      </c>
      <c r="AB93" s="4">
        <f>$E$93</f>
        <v>0</v>
      </c>
      <c r="AC93">
        <f>IFERROR(AD93/$V93,0)</f>
        <v>0.34677419354838712</v>
      </c>
      <c r="AD93" s="4">
        <f>$F$93</f>
        <v>860000000</v>
      </c>
      <c r="AE93" s="4"/>
    </row>
    <row r="94" spans="1:261" ht="14">
      <c r="A94" t="s">
        <v>78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$A$94</f>
        <v>78</v>
      </c>
      <c r="I94">
        <f>IFERROR(J94/$J$123,0)</f>
        <v>0</v>
      </c>
      <c r="J94" s="4">
        <f>$B$94</f>
        <v>0</v>
      </c>
      <c r="K94">
        <f>IFERROR(L94/$L$123,0)</f>
        <v>0</v>
      </c>
      <c r="L94" s="4">
        <f>$C$94</f>
        <v>0</v>
      </c>
      <c r="M94">
        <f>IFERROR(N94/$N$123,0)</f>
        <v>0</v>
      </c>
      <c r="N94" s="4">
        <f>$D$94</f>
        <v>0</v>
      </c>
      <c r="O94">
        <f>IFERROR(P94/$P$123,0)</f>
        <v>0</v>
      </c>
      <c r="P94" s="4">
        <f>$E$94</f>
        <v>0</v>
      </c>
      <c r="Q94">
        <f>IFERROR(R94/$R$123,0)</f>
        <v>0</v>
      </c>
      <c r="R94" s="4">
        <f>$F$94</f>
        <v>0</v>
      </c>
      <c r="T94" t="s">
        <f>$A$94</f>
        <v>78</v>
      </c>
      <c r="U94">
        <f>IFERROR(V94/$V94,0)</f>
        <v>0</v>
      </c>
      <c r="V94" s="4">
        <f>$B$94</f>
        <v>0</v>
      </c>
      <c r="W94">
        <f>IFERROR(X94/$V94,0)</f>
        <v>0</v>
      </c>
      <c r="X94" s="4">
        <f>$C$94</f>
        <v>0</v>
      </c>
      <c r="Y94">
        <f>IFERROR(Z94/$V94,0)</f>
        <v>0</v>
      </c>
      <c r="Z94" s="4">
        <f>$D$94</f>
        <v>0</v>
      </c>
      <c r="AA94">
        <f>IFERROR(AB94/$V94,0)</f>
        <v>0</v>
      </c>
      <c r="AB94" s="4">
        <f>$E$94</f>
        <v>0</v>
      </c>
      <c r="AC94">
        <f>IFERROR(AD94/$V94,0)</f>
        <v>0</v>
      </c>
      <c r="AD94" s="4">
        <f>$F$94</f>
        <v>0</v>
      </c>
      <c r="AE94" s="4"/>
    </row>
    <row r="95" spans="1:261" ht="14">
      <c r="A95" t="s">
        <v>79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H95" t="s">
        <f>$A$96</f>
        <v>80</v>
      </c>
      <c r="I95">
        <f>IFERROR(J95/$J$123,0)</f>
        <v>0.036192214111922139</v>
      </c>
      <c r="J95" s="4">
        <f>$B$96</f>
        <v>1190000000</v>
      </c>
      <c r="K95">
        <f>IFERROR(L95/$L$123,0)</f>
        <v>0.035202086049543675</v>
      </c>
      <c r="L95" s="4">
        <f>$C$96</f>
        <v>1080000000</v>
      </c>
      <c r="M95">
        <f>IFERROR(N95/$N$123,0)</f>
        <v>0.046232876712328765</v>
      </c>
      <c r="N95" s="4">
        <f>$D$96</f>
        <v>1080000000</v>
      </c>
      <c r="O95">
        <f>IFERROR(P95/$P$123,0)</f>
        <v>0.095954844778927559</v>
      </c>
      <c r="P95" s="4">
        <f>$E$96</f>
        <v>1020000000</v>
      </c>
      <c r="Q95">
        <f>IFERROR(R95/$R$123,0)</f>
        <v>0.082202713487629683</v>
      </c>
      <c r="R95" s="4">
        <f>$F$96</f>
        <v>1030000000</v>
      </c>
      <c r="T95" t="s">
        <f>$A$96</f>
        <v>80</v>
      </c>
      <c r="U95">
        <f>IFERROR(V95/$V95,0)</f>
        <v>1</v>
      </c>
      <c r="V95" s="4">
        <f>$B$96</f>
        <v>1190000000</v>
      </c>
      <c r="W95">
        <f>IFERROR(X95/$V95,0)</f>
        <v>0.90756302521008403</v>
      </c>
      <c r="X95" s="4">
        <f>$C$96</f>
        <v>1080000000</v>
      </c>
      <c r="Y95">
        <f>IFERROR(Z95/$V95,0)</f>
        <v>0.90756302521008403</v>
      </c>
      <c r="Z95" s="4">
        <f>$D$96</f>
        <v>1080000000</v>
      </c>
      <c r="AA95">
        <f>IFERROR(AB95/$V95,0)</f>
        <v>0.8571428571428571</v>
      </c>
      <c r="AB95" s="4">
        <f>$E$96</f>
        <v>1020000000</v>
      </c>
      <c r="AC95">
        <f>IFERROR(AD95/$V95,0)</f>
        <v>0.86554621848739499</v>
      </c>
      <c r="AD95" s="4">
        <f>$F$96</f>
        <v>1030000000</v>
      </c>
      <c r="AE95" s="4"/>
    </row>
    <row r="96" spans="1:261" ht="14">
      <c r="A96" t="s">
        <v>80</v>
      </c>
      <c r="B96" s="4">
        <v>1190000000</v>
      </c>
      <c r="C96" s="4">
        <v>1080000000</v>
      </c>
      <c r="D96" s="4">
        <v>1080000000</v>
      </c>
      <c r="E96" s="4">
        <v>1020000000</v>
      </c>
      <c r="F96" s="4">
        <v>1030000000</v>
      </c>
      <c r="H96" t="s">
        <f>$A$97</f>
        <v>81</v>
      </c>
      <c r="I96">
        <f>IFERROR(J96/$J$123,0)</f>
        <v>0.035888077858880776</v>
      </c>
      <c r="J96" s="4">
        <f>$B$97</f>
        <v>1180000000</v>
      </c>
      <c r="K96">
        <f>IFERROR(L96/$L$123,0)</f>
        <v>0.035202086049543675</v>
      </c>
      <c r="L96" s="4">
        <f>$C$97</f>
        <v>1080000000</v>
      </c>
      <c r="M96">
        <f>IFERROR(N96/$N$123,0)</f>
        <v>0.046232876712328765</v>
      </c>
      <c r="N96" s="4">
        <f>$D$97</f>
        <v>1080000000</v>
      </c>
      <c r="O96">
        <f>IFERROR(P96/$P$123,0)</f>
        <v>0.095954844778927559</v>
      </c>
      <c r="P96" s="4">
        <f>$E$97</f>
        <v>1020000000</v>
      </c>
      <c r="Q96">
        <f>IFERROR(R96/$R$123,0)</f>
        <v>0.080606544293695126</v>
      </c>
      <c r="R96" s="4">
        <f>$F$97</f>
        <v>1010000000</v>
      </c>
      <c r="T96" t="s">
        <f>$A$97</f>
        <v>81</v>
      </c>
      <c r="U96">
        <f>IFERROR(V96/$V96,0)</f>
        <v>1</v>
      </c>
      <c r="V96" s="4">
        <f>$B$97</f>
        <v>1180000000</v>
      </c>
      <c r="W96">
        <f>IFERROR(X96/$V96,0)</f>
        <v>0.9152542372881356</v>
      </c>
      <c r="X96" s="4">
        <f>$C$97</f>
        <v>1080000000</v>
      </c>
      <c r="Y96">
        <f>IFERROR(Z96/$V96,0)</f>
        <v>0.9152542372881356</v>
      </c>
      <c r="Z96" s="4">
        <f>$D$97</f>
        <v>1080000000</v>
      </c>
      <c r="AA96">
        <f>IFERROR(AB96/$V96,0)</f>
        <v>0.86440677966101698</v>
      </c>
      <c r="AB96" s="4">
        <f>$E$97</f>
        <v>1020000000</v>
      </c>
      <c r="AC96">
        <f>IFERROR(AD96/$V96,0)</f>
        <v>0.85593220338983056</v>
      </c>
      <c r="AD96" s="4">
        <f>$F$97</f>
        <v>1010000000</v>
      </c>
      <c r="AE96" s="4"/>
    </row>
    <row r="97" spans="1:261" ht="14">
      <c r="A97" t="s">
        <v>81</v>
      </c>
      <c r="B97" s="4">
        <v>1180000000</v>
      </c>
      <c r="C97" s="4">
        <v>1080000000</v>
      </c>
      <c r="D97" s="4">
        <v>1080000000</v>
      </c>
      <c r="E97" s="4">
        <v>1020000000</v>
      </c>
      <c r="F97" s="4">
        <v>1010000000</v>
      </c>
      <c r="H97" t="s">
        <f>$A$98</f>
        <v>82</v>
      </c>
      <c r="I97">
        <f>IFERROR(J97/$J$123,0)</f>
        <v>0.036496350364963501</v>
      </c>
      <c r="J97" s="4">
        <f>$B$98</f>
        <v>1200000000</v>
      </c>
      <c r="K97">
        <f>IFERROR(L97/$L$123,0)</f>
        <v>0.03617992177314211</v>
      </c>
      <c r="L97" s="4">
        <f>$C$98</f>
        <v>1110000000</v>
      </c>
      <c r="M97">
        <f>IFERROR(N97/$N$123,0)</f>
        <v>0.047517123287671235</v>
      </c>
      <c r="N97" s="4">
        <f>$D$98</f>
        <v>1110000000</v>
      </c>
      <c r="O97">
        <f>IFERROR(P97/$P$123,0)</f>
        <v>0.099717779868297274</v>
      </c>
      <c r="P97" s="4">
        <f>$E$98</f>
        <v>1060000000</v>
      </c>
      <c r="Q97">
        <f>IFERROR(R97/$R$123,0)</f>
        <v>0.083798882681564241</v>
      </c>
      <c r="R97" s="4">
        <f>$F$98</f>
        <v>1050000000</v>
      </c>
      <c r="T97" t="s">
        <f>$A$98</f>
        <v>82</v>
      </c>
      <c r="U97">
        <f>IFERROR(V97/$V97,0)</f>
        <v>1</v>
      </c>
      <c r="V97" s="4">
        <f>$B$98</f>
        <v>1200000000</v>
      </c>
      <c r="W97">
        <f>IFERROR(X97/$V97,0)</f>
        <v>0.92500000000000004</v>
      </c>
      <c r="X97" s="4">
        <f>$C$98</f>
        <v>1110000000</v>
      </c>
      <c r="Y97">
        <f>IFERROR(Z97/$V97,0)</f>
        <v>0.92500000000000004</v>
      </c>
      <c r="Z97" s="4">
        <f>$D$98</f>
        <v>1110000000</v>
      </c>
      <c r="AA97">
        <f>IFERROR(AB97/$V97,0)</f>
        <v>0.8833333333333333</v>
      </c>
      <c r="AB97" s="4">
        <f>$E$98</f>
        <v>1060000000</v>
      </c>
      <c r="AC97">
        <f>IFERROR(AD97/$V97,0)</f>
        <v>0.875</v>
      </c>
      <c r="AD97" s="4">
        <f>$F$98</f>
        <v>1050000000</v>
      </c>
      <c r="AE97" s="4"/>
    </row>
    <row r="98" spans="1:261" ht="14">
      <c r="A98" t="s">
        <v>82</v>
      </c>
      <c r="B98" s="4">
        <v>1200000000</v>
      </c>
      <c r="C98" s="4">
        <v>1110000000</v>
      </c>
      <c r="D98" s="4">
        <v>1110000000</v>
      </c>
      <c r="E98" s="4">
        <v>1060000000</v>
      </c>
      <c r="F98" s="4">
        <v>1050000000</v>
      </c>
      <c r="H98" t="s">
        <f>$A$99</f>
        <v>83</v>
      </c>
      <c r="I98">
        <f>IFERROR(J98/$J$123,0)</f>
        <v>-0.00063868613138686121</v>
      </c>
      <c r="J98" s="4">
        <f>$B$99</f>
        <v>-21000000</v>
      </c>
      <c r="K98">
        <f>IFERROR(L98/$L$123,0)</f>
        <v>-0.00094524119947848764</v>
      </c>
      <c r="L98" s="4">
        <f>$C$99</f>
        <v>-29000000</v>
      </c>
      <c r="M98">
        <f>IFERROR(N98/$N$123,0)</f>
        <v>-0.0011986301369863014</v>
      </c>
      <c r="N98" s="4">
        <f>$D$99</f>
        <v>-28000000</v>
      </c>
      <c r="O98">
        <f>IFERROR(P98/$P$123,0)</f>
        <v>-0.0030103480714957667</v>
      </c>
      <c r="P98" s="4">
        <f>$E$99</f>
        <v>-32000000</v>
      </c>
      <c r="Q98">
        <f>IFERROR(R98/$R$123,0)</f>
        <v>-0.0034317637669592977</v>
      </c>
      <c r="R98" s="4">
        <f>$F$99</f>
        <v>-43000000</v>
      </c>
      <c r="T98" t="s">
        <f>$A$99</f>
        <v>83</v>
      </c>
      <c r="U98">
        <f>IFERROR(V98/$V98,0)</f>
        <v>1</v>
      </c>
      <c r="V98" s="4">
        <f>$B$99</f>
        <v>-21000000</v>
      </c>
      <c r="W98">
        <f>IFERROR(X98/$V98,0)</f>
        <v>1.3809523809523809</v>
      </c>
      <c r="X98" s="4">
        <f>$C$99</f>
        <v>-29000000</v>
      </c>
      <c r="Y98">
        <f>IFERROR(Z98/$V98,0)</f>
        <v>1.3333333333333333</v>
      </c>
      <c r="Z98" s="4">
        <f>$D$99</f>
        <v>-28000000</v>
      </c>
      <c r="AA98">
        <f>IFERROR(AB98/$V98,0)</f>
        <v>1.5238095238095237</v>
      </c>
      <c r="AB98" s="4">
        <f>$E$99</f>
        <v>-32000000</v>
      </c>
      <c r="AC98">
        <f>IFERROR(AD98/$V98,0)</f>
        <v>2.0476190476190474</v>
      </c>
      <c r="AD98" s="4">
        <f>$F$99</f>
        <v>-43000000</v>
      </c>
      <c r="AE98" s="4"/>
    </row>
    <row r="99" spans="1:261" ht="14">
      <c r="A99" t="s">
        <v>83</v>
      </c>
      <c r="B99" s="4">
        <v>-21000000</v>
      </c>
      <c r="C99" s="4">
        <v>-29000000</v>
      </c>
      <c r="D99" s="4">
        <v>-28000000</v>
      </c>
      <c r="E99" s="4">
        <v>-32000000</v>
      </c>
      <c r="F99" s="4">
        <v>-43000000</v>
      </c>
      <c r="H99" t="s">
        <f>$A$100</f>
        <v>84</v>
      </c>
      <c r="I99">
        <f>IFERROR(J99/$J$123,0)</f>
        <v>0.00039537712895377125</v>
      </c>
      <c r="J99" s="4">
        <f>$B$100</f>
        <v>13000000</v>
      </c>
      <c r="K99">
        <f>IFERROR(L99/$L$123,0)</f>
        <v>0</v>
      </c>
      <c r="L99" s="4">
        <f>$C$100</f>
        <v>0</v>
      </c>
      <c r="M99">
        <f>IFERROR(N99/$N$123,0)</f>
        <v>0</v>
      </c>
      <c r="N99" s="4">
        <f>$D$100</f>
        <v>0</v>
      </c>
      <c r="O99">
        <f>IFERROR(P99/$P$123,0)</f>
        <v>0</v>
      </c>
      <c r="P99" s="4">
        <f>$E$100</f>
        <v>0</v>
      </c>
      <c r="Q99">
        <f>IFERROR(R99/$R$123,0)</f>
        <v>0.0014365522745411015</v>
      </c>
      <c r="R99" s="4">
        <f>$F$100</f>
        <v>18000000</v>
      </c>
      <c r="T99" t="s">
        <f>$A$100</f>
        <v>84</v>
      </c>
      <c r="U99">
        <f>IFERROR(V99/$V99,0)</f>
        <v>1</v>
      </c>
      <c r="V99" s="4">
        <f>$B$100</f>
        <v>13000000</v>
      </c>
      <c r="W99">
        <f>IFERROR(X99/$V99,0)</f>
        <v>0</v>
      </c>
      <c r="X99" s="4">
        <f>$C$100</f>
        <v>0</v>
      </c>
      <c r="Y99">
        <f>IFERROR(Z99/$V99,0)</f>
        <v>0</v>
      </c>
      <c r="Z99" s="4">
        <f>$D$100</f>
        <v>0</v>
      </c>
      <c r="AA99">
        <f>IFERROR(AB99/$V99,0)</f>
        <v>0</v>
      </c>
      <c r="AB99" s="4">
        <f>$E$100</f>
        <v>0</v>
      </c>
      <c r="AC99">
        <f>IFERROR(AD99/$V99,0)</f>
        <v>1.3846153846153846</v>
      </c>
      <c r="AD99" s="4">
        <f>$F$100</f>
        <v>18000000</v>
      </c>
      <c r="AE99" s="4"/>
    </row>
    <row r="100" spans="1:261" ht="14">
      <c r="A100" t="s">
        <v>84</v>
      </c>
      <c r="B100" s="4">
        <v>13000000</v>
      </c>
      <c r="C100" s="4">
        <v>0</v>
      </c>
      <c r="D100" s="4">
        <v>0</v>
      </c>
      <c r="E100" s="4">
        <v>0</v>
      </c>
      <c r="F100" s="4">
        <v>18000000</v>
      </c>
      <c r="H100" t="s">
        <f>$A$103</f>
        <v>85</v>
      </c>
      <c r="I100">
        <f>IFERROR(J100/$J$123,0)</f>
        <v>0.038017031630170312</v>
      </c>
      <c r="J100" s="4">
        <f>$B$103</f>
        <v>1250000000</v>
      </c>
      <c r="K100">
        <f>IFERROR(L100/$L$123,0)</f>
        <v>0.0235006518904824</v>
      </c>
      <c r="L100" s="4">
        <f>$C$103</f>
        <v>721000000</v>
      </c>
      <c r="M100">
        <f>IFERROR(N100/$N$123,0)</f>
        <v>0.019392123287671231</v>
      </c>
      <c r="N100" s="4">
        <f>$D$103</f>
        <v>453000000</v>
      </c>
      <c r="O100">
        <f>IFERROR(P100/$P$123,0)</f>
        <v>0.038758231420507994</v>
      </c>
      <c r="P100" s="4">
        <f>$E$103</f>
        <v>412000000</v>
      </c>
      <c r="Q100">
        <f>IFERROR(R100/$R$123,0)</f>
        <v>0.030566640063846767</v>
      </c>
      <c r="R100" s="4">
        <f>$F$103</f>
        <v>383000000</v>
      </c>
      <c r="T100" t="s">
        <f>$A$103</f>
        <v>85</v>
      </c>
      <c r="U100">
        <f>IFERROR(V100/$V100,0)</f>
        <v>1</v>
      </c>
      <c r="V100" s="4">
        <f>$B$103</f>
        <v>1250000000</v>
      </c>
      <c r="W100">
        <f>IFERROR(X100/$V100,0)</f>
        <v>0.57679999999999998</v>
      </c>
      <c r="X100" s="4">
        <f>$C$103</f>
        <v>721000000</v>
      </c>
      <c r="Y100">
        <f>IFERROR(Z100/$V100,0)</f>
        <v>0.3624</v>
      </c>
      <c r="Z100" s="4">
        <f>$D$103</f>
        <v>453000000</v>
      </c>
      <c r="AA100">
        <f>IFERROR(AB100/$V100,0)</f>
        <v>0.3296</v>
      </c>
      <c r="AB100" s="4">
        <f>$E$103</f>
        <v>412000000</v>
      </c>
      <c r="AC100">
        <f>IFERROR(AD100/$V100,0)</f>
        <v>0.30640000000000001</v>
      </c>
      <c r="AD100" s="4">
        <f>$F$103</f>
        <v>383000000</v>
      </c>
      <c r="AE100" s="4"/>
    </row>
    <row r="101" spans="1:261" ht="14">
      <c r="A101" t="s">
        <v>86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H101" t="s">
        <f>$A$104</f>
        <v>87</v>
      </c>
      <c r="I101">
        <f>IFERROR(J101/$J$123,0)</f>
        <v>0</v>
      </c>
      <c r="J101" s="4">
        <f>$B$104</f>
        <v>0</v>
      </c>
      <c r="K101">
        <f>IFERROR(L101/$L$123,0)</f>
        <v>0</v>
      </c>
      <c r="L101" s="4">
        <f>$C$104</f>
        <v>0</v>
      </c>
      <c r="M101">
        <f>IFERROR(N101/$N$123,0)</f>
        <v>0</v>
      </c>
      <c r="N101" s="4">
        <f>$D$104</f>
        <v>0</v>
      </c>
      <c r="O101">
        <f>IFERROR(P101/$P$123,0)</f>
        <v>0</v>
      </c>
      <c r="P101" s="4">
        <f>$E$104</f>
        <v>0</v>
      </c>
      <c r="Q101">
        <f>IFERROR(R101/$R$123,0)</f>
        <v>0</v>
      </c>
      <c r="R101" s="4">
        <f>$F$104</f>
        <v>0</v>
      </c>
      <c r="T101" t="s">
        <f>$A$104</f>
        <v>87</v>
      </c>
      <c r="U101">
        <f>IFERROR(V101/$V101,0)</f>
        <v>0</v>
      </c>
      <c r="V101" s="4">
        <f>$B$104</f>
        <v>0</v>
      </c>
      <c r="W101">
        <f>IFERROR(X101/$V101,0)</f>
        <v>0</v>
      </c>
      <c r="X101" s="4">
        <f>$C$104</f>
        <v>0</v>
      </c>
      <c r="Y101">
        <f>IFERROR(Z101/$V101,0)</f>
        <v>0</v>
      </c>
      <c r="Z101" s="4">
        <f>$D$104</f>
        <v>0</v>
      </c>
      <c r="AA101">
        <f>IFERROR(AB101/$V101,0)</f>
        <v>0</v>
      </c>
      <c r="AB101" s="4">
        <f>$E$104</f>
        <v>0</v>
      </c>
      <c r="AC101">
        <f>IFERROR(AD101/$V101,0)</f>
        <v>0</v>
      </c>
      <c r="AD101" s="4">
        <f>$F$104</f>
        <v>0</v>
      </c>
      <c r="AE101" s="4"/>
    </row>
    <row r="102" spans="1:261" ht="14">
      <c r="A102" t="s">
        <v>88</v>
      </c>
      <c r="B102" s="4">
        <v>12.550000000000001</v>
      </c>
      <c r="C102" s="4">
        <v>10.27</v>
      </c>
      <c r="D102" s="4">
        <v>8.1400000000000006</v>
      </c>
      <c r="E102" s="4">
        <v>9.2899999999999991</v>
      </c>
      <c r="F102" s="4">
        <v>9.4499999999999993</v>
      </c>
      <c r="H102" t="s">
        <f>$A$105</f>
        <v>89</v>
      </c>
      <c r="I102">
        <f>IFERROR(J102/$J$123,0)</f>
        <v>0</v>
      </c>
      <c r="J102" s="4">
        <f>$B$105</f>
        <v>0</v>
      </c>
      <c r="K102">
        <f>IFERROR(L102/$L$123,0)</f>
        <v>0</v>
      </c>
      <c r="L102" s="4">
        <f>$C$105</f>
        <v>0</v>
      </c>
      <c r="M102">
        <f>IFERROR(N102/$N$123,0)</f>
        <v>0</v>
      </c>
      <c r="N102" s="4">
        <f>$D$105</f>
        <v>0</v>
      </c>
      <c r="O102">
        <f>IFERROR(P102/$P$123,0)</f>
        <v>0</v>
      </c>
      <c r="P102" s="4">
        <f>$E$105</f>
        <v>0</v>
      </c>
      <c r="Q102">
        <f>IFERROR(R102/$R$123,0)</f>
        <v>0</v>
      </c>
      <c r="R102" s="4">
        <f>$F$105</f>
        <v>0</v>
      </c>
      <c r="T102" t="s">
        <f>$A$105</f>
        <v>89</v>
      </c>
      <c r="U102">
        <f>IFERROR(V102/$V102,0)</f>
        <v>0</v>
      </c>
      <c r="V102" s="4">
        <f>$B$105</f>
        <v>0</v>
      </c>
      <c r="W102">
        <f>IFERROR(X102/$V102,0)</f>
        <v>0</v>
      </c>
      <c r="X102" s="4">
        <f>$C$105</f>
        <v>0</v>
      </c>
      <c r="Y102">
        <f>IFERROR(Z102/$V102,0)</f>
        <v>0</v>
      </c>
      <c r="Z102" s="4">
        <f>$D$105</f>
        <v>0</v>
      </c>
      <c r="AA102">
        <f>IFERROR(AB102/$V102,0)</f>
        <v>0</v>
      </c>
      <c r="AB102" s="4">
        <f>$E$105</f>
        <v>0</v>
      </c>
      <c r="AC102">
        <f>IFERROR(AD102/$V102,0)</f>
        <v>0</v>
      </c>
      <c r="AD102" s="4">
        <f>$F$105</f>
        <v>0</v>
      </c>
      <c r="AE102" s="4"/>
    </row>
    <row r="103" spans="1:261" ht="14">
      <c r="A103" t="s">
        <v>85</v>
      </c>
      <c r="B103" s="4">
        <v>1250000000</v>
      </c>
      <c r="C103" s="4">
        <v>721000000</v>
      </c>
      <c r="D103" s="4">
        <v>453000000</v>
      </c>
      <c r="E103" s="4">
        <v>412000000</v>
      </c>
      <c r="F103" s="4">
        <v>383000000</v>
      </c>
      <c r="H103" t="s">
        <f>$A$106</f>
        <v>90</v>
      </c>
      <c r="I103">
        <f>IFERROR(J103/$J$123,0)</f>
        <v>0.037408759124087587</v>
      </c>
      <c r="J103" s="4">
        <f>$B$106</f>
        <v>1230000000</v>
      </c>
      <c r="K103">
        <f>IFERROR(L103/$L$123,0)</f>
        <v>0.0235006518904824</v>
      </c>
      <c r="L103" s="4">
        <f>$C$106</f>
        <v>721000000</v>
      </c>
      <c r="M103">
        <f>IFERROR(N103/$N$123,0)</f>
        <v>0.0094178082191780817</v>
      </c>
      <c r="N103" s="4">
        <f>$D$106</f>
        <v>220000000</v>
      </c>
      <c r="O103">
        <f>IFERROR(P103/$P$123,0)</f>
        <v>0.0187206020696143</v>
      </c>
      <c r="P103" s="4">
        <f>$E$106</f>
        <v>199000000</v>
      </c>
      <c r="Q103">
        <f>IFERROR(R103/$R$123,0)</f>
        <v>0.014924181963288109</v>
      </c>
      <c r="R103" s="4">
        <f>$F$106</f>
        <v>187000000</v>
      </c>
      <c r="T103" t="s">
        <f>$A$106</f>
        <v>90</v>
      </c>
      <c r="U103">
        <f>IFERROR(V103/$V103,0)</f>
        <v>1</v>
      </c>
      <c r="V103" s="4">
        <f>$B$106</f>
        <v>1230000000</v>
      </c>
      <c r="W103">
        <f>IFERROR(X103/$V103,0)</f>
        <v>0.58617886178861789</v>
      </c>
      <c r="X103" s="4">
        <f>$C$106</f>
        <v>721000000</v>
      </c>
      <c r="Y103">
        <f>IFERROR(Z103/$V103,0)</f>
        <v>0.17886178861788618</v>
      </c>
      <c r="Z103" s="4">
        <f>$D$106</f>
        <v>220000000</v>
      </c>
      <c r="AA103">
        <f>IFERROR(AB103/$V103,0)</f>
        <v>0.16178861788617885</v>
      </c>
      <c r="AB103" s="4">
        <f>$E$106</f>
        <v>199000000</v>
      </c>
      <c r="AC103">
        <f>IFERROR(AD103/$V103,0)</f>
        <v>0.15203252032520326</v>
      </c>
      <c r="AD103" s="4">
        <f>$F$106</f>
        <v>187000000</v>
      </c>
      <c r="AE103" s="4"/>
    </row>
    <row r="104" spans="1:261" ht="14">
      <c r="A104" t="s">
        <v>87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91</v>
      </c>
      <c r="I104">
        <f>IFERROR(J104/$J$123,0)</f>
        <v>0.00060827250608272497</v>
      </c>
      <c r="J104" s="4">
        <f>$B$107</f>
        <v>20000000</v>
      </c>
      <c r="K104">
        <f>IFERROR(L104/$L$123,0)</f>
        <v>0</v>
      </c>
      <c r="L104" s="4">
        <f>$C$107</f>
        <v>0</v>
      </c>
      <c r="M104">
        <f>IFERROR(N104/$N$123,0)</f>
        <v>0.0099743150684931513</v>
      </c>
      <c r="N104" s="4">
        <f>$D$107</f>
        <v>233000000</v>
      </c>
      <c r="O104">
        <f>IFERROR(P104/$P$123,0)</f>
        <v>0.020037629350893697</v>
      </c>
      <c r="P104" s="4">
        <f>$E$107</f>
        <v>213000000</v>
      </c>
      <c r="Q104">
        <f>IFERROR(R104/$R$123,0)</f>
        <v>0.01564245810055866</v>
      </c>
      <c r="R104" s="4">
        <f>$F$107</f>
        <v>196000000</v>
      </c>
      <c r="T104" t="s">
        <f>$A$107</f>
        <v>91</v>
      </c>
      <c r="U104">
        <f>IFERROR(V104/$V104,0)</f>
        <v>1</v>
      </c>
      <c r="V104" s="4">
        <f>$B$107</f>
        <v>20000000</v>
      </c>
      <c r="W104">
        <f>IFERROR(X104/$V104,0)</f>
        <v>0</v>
      </c>
      <c r="X104" s="4">
        <f>$C$107</f>
        <v>0</v>
      </c>
      <c r="Y104">
        <f>IFERROR(Z104/$V104,0)</f>
        <v>11.65</v>
      </c>
      <c r="Z104" s="4">
        <f>$D$107</f>
        <v>233000000</v>
      </c>
      <c r="AA104">
        <f>IFERROR(AB104/$V104,0)</f>
        <v>10.65</v>
      </c>
      <c r="AB104" s="4">
        <f>$E$107</f>
        <v>213000000</v>
      </c>
      <c r="AC104">
        <f>IFERROR(AD104/$V104,0)</f>
        <v>9.8000000000000007</v>
      </c>
      <c r="AD104" s="4">
        <f>$F$107</f>
        <v>196000000</v>
      </c>
      <c r="AE104" s="4"/>
    </row>
    <row r="105" spans="1:261" ht="14">
      <c r="A105" t="s">
        <v>89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H105" t="s">
        <f>$A$108</f>
        <v>92</v>
      </c>
      <c r="I105">
        <f>IFERROR(J105/$J$123,0)</f>
        <v>0.016240875912408758</v>
      </c>
      <c r="J105" s="4">
        <f>$B$108</f>
        <v>534000000</v>
      </c>
      <c r="K105">
        <f>IFERROR(L105/$L$123,0)</f>
        <v>0.08050847457627118</v>
      </c>
      <c r="L105" s="4">
        <f>$C$108</f>
        <v>2470000000</v>
      </c>
      <c r="M105">
        <f>IFERROR(N105/$N$123,0)</f>
        <v>0.079623287671232876</v>
      </c>
      <c r="N105" s="4">
        <f>$D$108</f>
        <v>1860000000</v>
      </c>
      <c r="O105">
        <f>IFERROR(P105/$P$123,0)</f>
        <v>0.14863593603010347</v>
      </c>
      <c r="P105" s="4">
        <f>$E$108</f>
        <v>1580000000</v>
      </c>
      <c r="Q105">
        <f>IFERROR(R105/$R$123,0)</f>
        <v>0.037270550678371907</v>
      </c>
      <c r="R105" s="4">
        <f>$F$108</f>
        <v>467000000</v>
      </c>
      <c r="T105" t="s">
        <f>$A$108</f>
        <v>92</v>
      </c>
      <c r="U105">
        <f>IFERROR(V105/$V105,0)</f>
        <v>1</v>
      </c>
      <c r="V105" s="4">
        <f>$B$108</f>
        <v>534000000</v>
      </c>
      <c r="W105">
        <f>IFERROR(X105/$V105,0)</f>
        <v>4.6254681647940075</v>
      </c>
      <c r="X105" s="4">
        <f>$C$108</f>
        <v>2470000000</v>
      </c>
      <c r="Y105">
        <f>IFERROR(Z105/$V105,0)</f>
        <v>3.4831460674157304</v>
      </c>
      <c r="Z105" s="4">
        <f>$D$108</f>
        <v>1860000000</v>
      </c>
      <c r="AA105">
        <f>IFERROR(AB105/$V105,0)</f>
        <v>2.9588014981273409</v>
      </c>
      <c r="AB105" s="4">
        <f>$E$108</f>
        <v>1580000000</v>
      </c>
      <c r="AC105">
        <f>IFERROR(AD105/$V105,0)</f>
        <v>0.87453183520599254</v>
      </c>
      <c r="AD105" s="4">
        <f>$F$108</f>
        <v>467000000</v>
      </c>
      <c r="AE105" s="4"/>
    </row>
    <row r="106" spans="1:261" ht="14">
      <c r="A106" t="s">
        <v>90</v>
      </c>
      <c r="B106" s="4">
        <v>1230000000</v>
      </c>
      <c r="C106" s="4">
        <v>721000000</v>
      </c>
      <c r="D106" s="4">
        <v>220000000</v>
      </c>
      <c r="E106" s="4">
        <v>199000000</v>
      </c>
      <c r="F106" s="4">
        <v>187000000</v>
      </c>
      <c r="H106" t="s">
        <f>$A$109</f>
        <v>93</v>
      </c>
      <c r="I106">
        <f>IFERROR(J106/$J$123,0)</f>
        <v>0.016240875912408758</v>
      </c>
      <c r="J106" s="4">
        <f>$B$109</f>
        <v>534000000</v>
      </c>
      <c r="K106">
        <f>IFERROR(L106/$L$123,0)</f>
        <v>0.08050847457627118</v>
      </c>
      <c r="L106" s="4">
        <f>$C$109</f>
        <v>2470000000</v>
      </c>
      <c r="M106">
        <f>IFERROR(N106/$N$123,0)</f>
        <v>0.079623287671232876</v>
      </c>
      <c r="N106" s="4">
        <f>$D$109</f>
        <v>1860000000</v>
      </c>
      <c r="O106">
        <f>IFERROR(P106/$P$123,0)</f>
        <v>0.14863593603010347</v>
      </c>
      <c r="P106" s="4">
        <f>$E$109</f>
        <v>1580000000</v>
      </c>
      <c r="Q106">
        <f>IFERROR(R106/$R$123,0)</f>
        <v>0.037270550678371907</v>
      </c>
      <c r="R106" s="4">
        <f>$F$109</f>
        <v>467000000</v>
      </c>
      <c r="T106" t="s">
        <f>$A$109</f>
        <v>93</v>
      </c>
      <c r="U106">
        <f>IFERROR(V106/$V106,0)</f>
        <v>1</v>
      </c>
      <c r="V106" s="4">
        <f>$B$109</f>
        <v>534000000</v>
      </c>
      <c r="W106">
        <f>IFERROR(X106/$V106,0)</f>
        <v>4.6254681647940075</v>
      </c>
      <c r="X106" s="4">
        <f>$C$109</f>
        <v>2470000000</v>
      </c>
      <c r="Y106">
        <f>IFERROR(Z106/$V106,0)</f>
        <v>3.4831460674157304</v>
      </c>
      <c r="Z106" s="4">
        <f>$D$109</f>
        <v>1860000000</v>
      </c>
      <c r="AA106">
        <f>IFERROR(AB106/$V106,0)</f>
        <v>2.9588014981273409</v>
      </c>
      <c r="AB106" s="4">
        <f>$E$109</f>
        <v>1580000000</v>
      </c>
      <c r="AC106">
        <f>IFERROR(AD106/$V106,0)</f>
        <v>0.87453183520599254</v>
      </c>
      <c r="AD106" s="4">
        <f>$F$109</f>
        <v>467000000</v>
      </c>
      <c r="AE106" s="4"/>
    </row>
    <row r="107" spans="1:261" ht="14">
      <c r="A107" t="s">
        <v>91</v>
      </c>
      <c r="B107" s="4">
        <v>20000000</v>
      </c>
      <c r="C107" s="4">
        <v>0</v>
      </c>
      <c r="D107" s="4">
        <v>233000000</v>
      </c>
      <c r="E107" s="4">
        <v>213000000</v>
      </c>
      <c r="F107" s="4">
        <v>196000000</v>
      </c>
      <c r="H107" t="s">
        <f>$A$110</f>
        <v>94</v>
      </c>
      <c r="I107">
        <f>IFERROR(J107/$J$123,0)</f>
        <v>0.22475669099756687</v>
      </c>
      <c r="J107" s="4">
        <f>$B$110</f>
        <v>7390000000</v>
      </c>
      <c r="K107">
        <f>IFERROR(L107/$L$123,0)</f>
        <v>0.21870925684485007</v>
      </c>
      <c r="L107" s="4">
        <f>$C$110</f>
        <v>6710000000</v>
      </c>
      <c r="M107">
        <f>IFERROR(N107/$N$123,0)</f>
        <v>0.19006849315068494</v>
      </c>
      <c r="N107" s="4">
        <f>$D$110</f>
        <v>4440000000</v>
      </c>
      <c r="O107">
        <f>IFERROR(P107/$P$123,0)</f>
        <v>0.33866415804327377</v>
      </c>
      <c r="P107" s="4">
        <f>$E$110</f>
        <v>3600000000</v>
      </c>
      <c r="Q107">
        <f>IFERROR(R107/$R$123,0)</f>
        <v>0.24660814046288906</v>
      </c>
      <c r="R107" s="4">
        <f>$F$110</f>
        <v>3090000000</v>
      </c>
      <c r="T107" t="s">
        <f>$A$110</f>
        <v>94</v>
      </c>
      <c r="U107">
        <f>IFERROR(V107/$V107,0)</f>
        <v>1</v>
      </c>
      <c r="V107" s="4">
        <f>$B$110</f>
        <v>7390000000</v>
      </c>
      <c r="W107">
        <f>IFERROR(X107/$V107,0)</f>
        <v>0.90798376184032481</v>
      </c>
      <c r="X107" s="4">
        <f>$C$110</f>
        <v>6710000000</v>
      </c>
      <c r="Y107">
        <f>IFERROR(Z107/$V107,0)</f>
        <v>0.60081190798376183</v>
      </c>
      <c r="Z107" s="4">
        <f>$D$110</f>
        <v>4440000000</v>
      </c>
      <c r="AA107">
        <f>IFERROR(AB107/$V107,0)</f>
        <v>0.48714479025710422</v>
      </c>
      <c r="AB107" s="4">
        <f>$E$110</f>
        <v>3600000000</v>
      </c>
      <c r="AC107">
        <f>IFERROR(AD107/$V107,0)</f>
        <v>0.41813261163734777</v>
      </c>
      <c r="AD107" s="4">
        <f>$F$110</f>
        <v>3090000000</v>
      </c>
      <c r="AE107" s="4"/>
    </row>
    <row r="108" spans="1:261" ht="14">
      <c r="A108" t="s">
        <v>92</v>
      </c>
      <c r="B108" s="4">
        <v>534000000</v>
      </c>
      <c r="C108" s="4">
        <v>2470000000</v>
      </c>
      <c r="D108" s="4">
        <v>1860000000</v>
      </c>
      <c r="E108" s="4">
        <v>1580000000</v>
      </c>
      <c r="F108" s="4">
        <v>467000000</v>
      </c>
      <c r="H108" t="s">
        <f>$A$111</f>
        <v>95</v>
      </c>
      <c r="I108">
        <f>IFERROR(J108/$J$123,0)</f>
        <v>0.569647201946472</v>
      </c>
      <c r="J108" s="4">
        <f>$B$111</f>
        <v>18730000000</v>
      </c>
      <c r="K108">
        <f>IFERROR(L108/$L$123,0)</f>
        <v>0.50097783572359844</v>
      </c>
      <c r="L108" s="4">
        <f>$C$111</f>
        <v>15370000000</v>
      </c>
      <c r="M108">
        <f>IFERROR(N108/$N$123,0)</f>
        <v>0.25556506849315069</v>
      </c>
      <c r="N108" s="4">
        <f>$D$111</f>
        <v>5970000000</v>
      </c>
      <c r="O108">
        <f>IFERROR(P108/$P$123,0)</f>
        <v>0.28692380056444028</v>
      </c>
      <c r="P108" s="4">
        <f>$E$111</f>
        <v>3050000000</v>
      </c>
      <c r="Q108">
        <f>IFERROR(R108/$R$123,0)</f>
        <v>0.24421388667198723</v>
      </c>
      <c r="R108" s="4">
        <f>$F$111</f>
        <v>3060000000</v>
      </c>
      <c r="T108" t="s">
        <f>$A$111</f>
        <v>95</v>
      </c>
      <c r="U108">
        <f>IFERROR(V108/$V108,0)</f>
        <v>1</v>
      </c>
      <c r="V108" s="4">
        <f>$B$111</f>
        <v>18730000000</v>
      </c>
      <c r="W108">
        <f>IFERROR(X108/$V108,0)</f>
        <v>0.82060864922584087</v>
      </c>
      <c r="X108" s="4">
        <f>$C$111</f>
        <v>15370000000</v>
      </c>
      <c r="Y108">
        <f>IFERROR(Z108/$V108,0)</f>
        <v>0.31873998932194342</v>
      </c>
      <c r="Z108" s="4">
        <f>$D$111</f>
        <v>5970000000</v>
      </c>
      <c r="AA108">
        <f>IFERROR(AB108/$V108,0)</f>
        <v>0.16284036305392419</v>
      </c>
      <c r="AB108" s="4">
        <f>$E$111</f>
        <v>3050000000</v>
      </c>
      <c r="AC108">
        <f>IFERROR(AD108/$V108,0)</f>
        <v>0.16337426588360918</v>
      </c>
      <c r="AD108" s="4">
        <f>$F$111</f>
        <v>3060000000</v>
      </c>
      <c r="AE108" s="4"/>
    </row>
    <row r="109" spans="1:261" ht="14">
      <c r="A109" t="s">
        <v>93</v>
      </c>
      <c r="B109" s="4">
        <v>534000000</v>
      </c>
      <c r="C109" s="4">
        <v>2470000000</v>
      </c>
      <c r="D109" s="4">
        <v>1860000000</v>
      </c>
      <c r="E109" s="4">
        <v>1580000000</v>
      </c>
      <c r="F109" s="4">
        <v>467000000</v>
      </c>
      <c r="H109" t="s">
        <f>$A$112</f>
        <v>96</v>
      </c>
      <c r="I109">
        <f>IFERROR(J109/$J$123,0)</f>
        <v>0.77676399026763976</v>
      </c>
      <c r="J109" s="4">
        <f>$B$112</f>
        <v>25540000000</v>
      </c>
      <c r="K109">
        <f>IFERROR(L109/$L$123,0)</f>
        <v>0.6750325945241199</v>
      </c>
      <c r="L109" s="4">
        <f>$C$112</f>
        <v>20710000000</v>
      </c>
      <c r="M109">
        <f>IFERROR(N109/$N$123,0)</f>
        <v>0.35231164383561642</v>
      </c>
      <c r="N109" s="4">
        <f>$D$112</f>
        <v>8230000000</v>
      </c>
      <c r="O109">
        <f>IFERROR(P109/$P$123,0)</f>
        <v>0.45719661335841955</v>
      </c>
      <c r="P109" s="4">
        <f>$E$112</f>
        <v>4860000000</v>
      </c>
      <c r="Q109">
        <f>IFERROR(R109/$R$123,0)</f>
        <v>0.383878691141261</v>
      </c>
      <c r="R109" s="4">
        <f>$F$112</f>
        <v>4810000000</v>
      </c>
      <c r="T109" t="s">
        <f>$A$112</f>
        <v>96</v>
      </c>
      <c r="U109">
        <f>IFERROR(V109/$V109,0)</f>
        <v>1</v>
      </c>
      <c r="V109" s="4">
        <f>$B$112</f>
        <v>25540000000</v>
      </c>
      <c r="W109">
        <f>IFERROR(X109/$V109,0)</f>
        <v>0.81088488645262335</v>
      </c>
      <c r="X109" s="4">
        <f>$C$112</f>
        <v>20710000000</v>
      </c>
      <c r="Y109">
        <f>IFERROR(Z109/$V109,0)</f>
        <v>0.32223962411902896</v>
      </c>
      <c r="Z109" s="4">
        <f>$D$112</f>
        <v>8230000000</v>
      </c>
      <c r="AA109">
        <f>IFERROR(AB109/$V109,0)</f>
        <v>0.19028974158183243</v>
      </c>
      <c r="AB109" s="4">
        <f>$E$112</f>
        <v>4860000000</v>
      </c>
      <c r="AC109">
        <f>IFERROR(AD109/$V109,0)</f>
        <v>0.18833202819107284</v>
      </c>
      <c r="AD109" s="4">
        <f>$F$112</f>
        <v>4810000000</v>
      </c>
      <c r="AE109" s="4"/>
    </row>
    <row r="110" spans="1:261" ht="14">
      <c r="A110" t="s">
        <v>94</v>
      </c>
      <c r="B110" s="4">
        <v>7390000000</v>
      </c>
      <c r="C110" s="4">
        <v>6710000000</v>
      </c>
      <c r="D110" s="4">
        <v>4440000000</v>
      </c>
      <c r="E110" s="4">
        <v>3600000000</v>
      </c>
      <c r="F110" s="4">
        <v>3090000000</v>
      </c>
      <c r="H110" t="s">
        <f>$A$113</f>
        <v>97</v>
      </c>
      <c r="I110">
        <f>IFERROR(J110/$J$123,0)</f>
        <v>0</v>
      </c>
      <c r="J110" s="4">
        <f>$B$113</f>
        <v>0</v>
      </c>
      <c r="K110">
        <f>IFERROR(L110/$L$123,0)</f>
        <v>0</v>
      </c>
      <c r="L110" s="4">
        <f>$C$113</f>
        <v>0</v>
      </c>
      <c r="M110">
        <f>IFERROR(N110/$N$123,0)</f>
        <v>0</v>
      </c>
      <c r="N110" s="4">
        <f>$D$113</f>
        <v>0</v>
      </c>
      <c r="O110">
        <f>IFERROR(P110/$P$123,0)</f>
        <v>0</v>
      </c>
      <c r="P110" s="4">
        <f>$E$113</f>
        <v>0</v>
      </c>
      <c r="Q110">
        <f>IFERROR(R110/$R$123,0)</f>
        <v>0</v>
      </c>
      <c r="R110" s="4">
        <f>$F$113</f>
        <v>0</v>
      </c>
      <c r="T110" t="s">
        <f>$A$113</f>
        <v>97</v>
      </c>
      <c r="U110">
        <f>IFERROR(V110/$V110,0)</f>
        <v>0</v>
      </c>
      <c r="V110" s="4">
        <f>$B$113</f>
        <v>0</v>
      </c>
      <c r="W110">
        <f>IFERROR(X110/$V110,0)</f>
        <v>0</v>
      </c>
      <c r="X110" s="4">
        <f>$C$113</f>
        <v>0</v>
      </c>
      <c r="Y110">
        <f>IFERROR(Z110/$V110,0)</f>
        <v>0</v>
      </c>
      <c r="Z110" s="4">
        <f>$D$113</f>
        <v>0</v>
      </c>
      <c r="AA110">
        <f>IFERROR(AB110/$V110,0)</f>
        <v>0</v>
      </c>
      <c r="AB110" s="4">
        <f>$E$113</f>
        <v>0</v>
      </c>
      <c r="AC110">
        <f>IFERROR(AD110/$V110,0)</f>
        <v>0</v>
      </c>
      <c r="AD110" s="4">
        <f>$F$113</f>
        <v>0</v>
      </c>
      <c r="AE110" s="4"/>
    </row>
    <row r="111" spans="1:261" ht="14">
      <c r="A111" t="s">
        <v>95</v>
      </c>
      <c r="B111" s="4">
        <v>18730000000</v>
      </c>
      <c r="C111" s="4">
        <v>15370000000</v>
      </c>
      <c r="D111" s="4">
        <v>5970000000</v>
      </c>
      <c r="E111" s="4">
        <v>3050000000</v>
      </c>
      <c r="F111" s="4">
        <v>3060000000</v>
      </c>
      <c r="H111" t="s">
        <f>$A$114</f>
        <v>98</v>
      </c>
      <c r="I111">
        <f>IFERROR(J111/$J$123,0)</f>
        <v>0.037408759124087587</v>
      </c>
      <c r="J111" s="4">
        <f>$B$114</f>
        <v>1230000000</v>
      </c>
      <c r="K111">
        <f>IFERROR(L111/$L$123,0)</f>
        <v>0.024445893089960886</v>
      </c>
      <c r="L111" s="4">
        <f>$C$114</f>
        <v>750000000</v>
      </c>
      <c r="M111">
        <f>IFERROR(N111/$N$123,0)</f>
        <v>0.020034246575342467</v>
      </c>
      <c r="N111" s="4">
        <f>$D$114</f>
        <v>468000000</v>
      </c>
      <c r="O111">
        <f>IFERROR(P111/$P$123,0)</f>
        <v>0.032643461900282222</v>
      </c>
      <c r="P111" s="4">
        <f>$E$114</f>
        <v>347000000</v>
      </c>
      <c r="Q111">
        <f>IFERROR(R111/$R$123,0)</f>
        <v>0.025857940941739824</v>
      </c>
      <c r="R111" s="4">
        <f>$F$114</f>
        <v>324000000</v>
      </c>
      <c r="T111" t="s">
        <f>$A$114</f>
        <v>98</v>
      </c>
      <c r="U111">
        <f>IFERROR(V111/$V111,0)</f>
        <v>1</v>
      </c>
      <c r="V111" s="4">
        <f>$B$114</f>
        <v>1230000000</v>
      </c>
      <c r="W111">
        <f>IFERROR(X111/$V111,0)</f>
        <v>0.6097560975609756</v>
      </c>
      <c r="X111" s="4">
        <f>$C$114</f>
        <v>750000000</v>
      </c>
      <c r="Y111">
        <f>IFERROR(Z111/$V111,0)</f>
        <v>0.38048780487804879</v>
      </c>
      <c r="Z111" s="4">
        <f>$D$114</f>
        <v>468000000</v>
      </c>
      <c r="AA111">
        <f>IFERROR(AB111/$V111,0)</f>
        <v>0.28211382113821137</v>
      </c>
      <c r="AB111" s="4">
        <f>$E$114</f>
        <v>347000000</v>
      </c>
      <c r="AC111">
        <f>IFERROR(AD111/$V111,0)</f>
        <v>0.26341463414634148</v>
      </c>
      <c r="AD111" s="4">
        <f>$F$114</f>
        <v>324000000</v>
      </c>
      <c r="AE111" s="4"/>
    </row>
    <row r="112" spans="1:261" ht="14">
      <c r="A112" t="s">
        <v>96</v>
      </c>
      <c r="B112" s="4">
        <v>25540000000</v>
      </c>
      <c r="C112" s="4">
        <v>20710000000</v>
      </c>
      <c r="D112" s="4">
        <v>8230000000</v>
      </c>
      <c r="E112" s="4">
        <v>4860000000</v>
      </c>
      <c r="F112" s="4">
        <v>4810000000</v>
      </c>
      <c r="H112" t="s">
        <f>$A$115</f>
        <v>99</v>
      </c>
      <c r="I112">
        <f>IFERROR(J112/$J$123,0)</f>
        <v>0</v>
      </c>
      <c r="J112" s="4">
        <f>$B$115</f>
        <v>0</v>
      </c>
      <c r="K112">
        <f>IFERROR(L112/$L$123,0)</f>
        <v>0</v>
      </c>
      <c r="L112" s="4">
        <f>$C$115</f>
        <v>0</v>
      </c>
      <c r="M112">
        <f>IFERROR(N112/$N$123,0)</f>
        <v>0</v>
      </c>
      <c r="N112" s="4">
        <f>$D$115</f>
        <v>0</v>
      </c>
      <c r="O112">
        <f>IFERROR(P112/$P$123,0)</f>
        <v>0</v>
      </c>
      <c r="P112" s="4">
        <f>$E$115</f>
        <v>0</v>
      </c>
      <c r="Q112">
        <f>IFERROR(R112/$R$123,0)</f>
        <v>0</v>
      </c>
      <c r="R112" s="4">
        <f>$F$115</f>
        <v>0</v>
      </c>
      <c r="T112" t="s">
        <f>$A$115</f>
        <v>99</v>
      </c>
      <c r="U112">
        <f>IFERROR(V112/$V112,0)</f>
        <v>0</v>
      </c>
      <c r="V112" s="4">
        <f>$B$115</f>
        <v>0</v>
      </c>
      <c r="W112">
        <f>IFERROR(X112/$V112,0)</f>
        <v>0</v>
      </c>
      <c r="X112" s="4">
        <f>$C$115</f>
        <v>0</v>
      </c>
      <c r="Y112">
        <f>IFERROR(Z112/$V112,0)</f>
        <v>0</v>
      </c>
      <c r="Z112" s="4">
        <f>$D$115</f>
        <v>0</v>
      </c>
      <c r="AA112">
        <f>IFERROR(AB112/$V112,0)</f>
        <v>0</v>
      </c>
      <c r="AB112" s="4">
        <f>$E$115</f>
        <v>0</v>
      </c>
      <c r="AC112">
        <f>IFERROR(AD112/$V112,0)</f>
        <v>0</v>
      </c>
      <c r="AD112" s="4">
        <f>$F$115</f>
        <v>0</v>
      </c>
      <c r="AE112" s="4"/>
    </row>
    <row r="113" spans="1:261" ht="14">
      <c r="A113" t="s">
        <v>97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100</v>
      </c>
      <c r="I113">
        <f>IFERROR(J113/$J$123,0)</f>
        <v>0.030717761557177613</v>
      </c>
      <c r="J113" s="4">
        <f>$B$116</f>
        <v>1010000000</v>
      </c>
      <c r="K113">
        <f>IFERROR(L113/$L$123,0)</f>
        <v>0.020795306388526728</v>
      </c>
      <c r="L113" s="4">
        <f>$C$116</f>
        <v>638000000</v>
      </c>
      <c r="M113">
        <f>IFERROR(N113/$N$123,0)</f>
        <v>0.028082191780821917</v>
      </c>
      <c r="N113" s="4">
        <f>$D$116</f>
        <v>656000000</v>
      </c>
      <c r="O113">
        <f>IFERROR(P113/$P$123,0)</f>
        <v>0.060489181561618061</v>
      </c>
      <c r="P113" s="4">
        <f>$E$116</f>
        <v>643000000</v>
      </c>
      <c r="Q113">
        <f>IFERROR(R113/$R$123,0)</f>
        <v>0.052434158020750202</v>
      </c>
      <c r="R113" s="4">
        <f>$F$116</f>
        <v>657000000</v>
      </c>
      <c r="T113" t="s">
        <f>$A$116</f>
        <v>100</v>
      </c>
      <c r="U113">
        <f>IFERROR(V113/$V113,0)</f>
        <v>1</v>
      </c>
      <c r="V113" s="4">
        <f>$B$116</f>
        <v>1010000000</v>
      </c>
      <c r="W113">
        <f>IFERROR(X113/$V113,0)</f>
        <v>0.63168316831683169</v>
      </c>
      <c r="X113" s="4">
        <f>$C$116</f>
        <v>638000000</v>
      </c>
      <c r="Y113">
        <f>IFERROR(Z113/$V113,0)</f>
        <v>0.64950495049504953</v>
      </c>
      <c r="Z113" s="4">
        <f>$D$116</f>
        <v>656000000</v>
      </c>
      <c r="AA113">
        <f>IFERROR(AB113/$V113,0)</f>
        <v>0.63663366336633664</v>
      </c>
      <c r="AB113" s="4">
        <f>$E$116</f>
        <v>643000000</v>
      </c>
      <c r="AC113">
        <f>IFERROR(AD113/$V113,0)</f>
        <v>0.65049504950495052</v>
      </c>
      <c r="AD113" s="4">
        <f>$F$116</f>
        <v>657000000</v>
      </c>
      <c r="AE113" s="4"/>
    </row>
    <row r="114" spans="1:261" ht="14">
      <c r="A114" t="s">
        <v>98</v>
      </c>
      <c r="B114" s="4">
        <v>1230000000</v>
      </c>
      <c r="C114" s="4">
        <v>750000000</v>
      </c>
      <c r="D114" s="4">
        <v>468000000</v>
      </c>
      <c r="E114" s="4">
        <v>347000000</v>
      </c>
      <c r="F114" s="4">
        <v>324000000</v>
      </c>
      <c r="H114" t="s">
        <f>$A$117</f>
        <v>101</v>
      </c>
      <c r="I114">
        <f>IFERROR(J114/$J$123,0)</f>
        <v>0.20681265206812649</v>
      </c>
      <c r="J114" s="4">
        <f>$B$117</f>
        <v>6800000000</v>
      </c>
      <c r="K114">
        <f>IFERROR(L114/$L$123,0)</f>
        <v>0.17405475880052151</v>
      </c>
      <c r="L114" s="4">
        <f>$C$117</f>
        <v>5340000000</v>
      </c>
      <c r="M114">
        <f>IFERROR(N114/$N$123,0)</f>
        <v>0.096746575342465752</v>
      </c>
      <c r="N114" s="4">
        <f>$D$117</f>
        <v>2260000000</v>
      </c>
      <c r="O114">
        <f>IFERROR(P114/$P$123,0)</f>
        <v>0.17027281279397929</v>
      </c>
      <c r="P114" s="4">
        <f>$E$117</f>
        <v>1810000000</v>
      </c>
      <c r="Q114">
        <f>IFERROR(R114/$R$123,0)</f>
        <v>0.13966480446927373</v>
      </c>
      <c r="R114" s="4">
        <f>$F$117</f>
        <v>1750000000</v>
      </c>
      <c r="T114" t="s">
        <f>$A$117</f>
        <v>101</v>
      </c>
      <c r="U114">
        <f>IFERROR(V114/$V114,0)</f>
        <v>1</v>
      </c>
      <c r="V114" s="4">
        <f>$B$117</f>
        <v>6800000000</v>
      </c>
      <c r="W114">
        <f>IFERROR(X114/$V114,0)</f>
        <v>0.78529411764705881</v>
      </c>
      <c r="X114" s="4">
        <f>$C$117</f>
        <v>5340000000</v>
      </c>
      <c r="Y114">
        <f>IFERROR(Z114/$V114,0)</f>
        <v>0.33235294117647057</v>
      </c>
      <c r="Z114" s="4">
        <f>$D$117</f>
        <v>2260000000</v>
      </c>
      <c r="AA114">
        <f>IFERROR(AB114/$V114,0)</f>
        <v>0.26617647058823529</v>
      </c>
      <c r="AB114" s="4">
        <f>$E$117</f>
        <v>1810000000</v>
      </c>
      <c r="AC114">
        <f>IFERROR(AD114/$V114,0)</f>
        <v>0.25735294117647056</v>
      </c>
      <c r="AD114" s="4">
        <f>$F$117</f>
        <v>1750000000</v>
      </c>
      <c r="AE114" s="4"/>
    </row>
    <row r="115" spans="1:261" ht="14">
      <c r="A115" t="s">
        <v>99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H115" t="s">
        <f>$A$118</f>
        <v>102</v>
      </c>
      <c r="I115">
        <f>IFERROR(J115/$J$123,0)</f>
        <v>0.059306569343065683</v>
      </c>
      <c r="J115" s="4">
        <f>$B$118</f>
        <v>1950000000</v>
      </c>
      <c r="K115">
        <f>IFERROR(L115/$L$123,0)</f>
        <v>0.062581486310299875</v>
      </c>
      <c r="L115" s="4">
        <f>$C$118</f>
        <v>1920000000</v>
      </c>
      <c r="M115">
        <f>IFERROR(N115/$N$123,0)</f>
        <v>0.04409246575342466</v>
      </c>
      <c r="N115" s="4">
        <f>$D$118</f>
        <v>1030000000</v>
      </c>
      <c r="O115">
        <f>IFERROR(P115/$P$123,0)</f>
        <v>0.13076199435559738</v>
      </c>
      <c r="P115" s="4">
        <f>$E$118</f>
        <v>1390000000</v>
      </c>
      <c r="Q115">
        <f>IFERROR(R115/$R$123,0)</f>
        <v>0.1189146049481245</v>
      </c>
      <c r="R115" s="4">
        <f>$F$118</f>
        <v>1490000000</v>
      </c>
      <c r="T115" t="s">
        <f>$A$118</f>
        <v>102</v>
      </c>
      <c r="U115">
        <f>IFERROR(V115/$V115,0)</f>
        <v>1</v>
      </c>
      <c r="V115" s="4">
        <f>$B$118</f>
        <v>1950000000</v>
      </c>
      <c r="W115">
        <f>IFERROR(X115/$V115,0)</f>
        <v>0.98461538461538467</v>
      </c>
      <c r="X115" s="4">
        <f>$C$118</f>
        <v>1920000000</v>
      </c>
      <c r="Y115">
        <f>IFERROR(Z115/$V115,0)</f>
        <v>0.52820512820512822</v>
      </c>
      <c r="Z115" s="4">
        <f>$D$118</f>
        <v>1030000000</v>
      </c>
      <c r="AA115">
        <f>IFERROR(AB115/$V115,0)</f>
        <v>0.71282051282051284</v>
      </c>
      <c r="AB115" s="4">
        <f>$E$118</f>
        <v>1390000000</v>
      </c>
      <c r="AC115">
        <f>IFERROR(AD115/$V115,0)</f>
        <v>0.76410256410256405</v>
      </c>
      <c r="AD115" s="4">
        <f>$F$118</f>
        <v>1490000000</v>
      </c>
      <c r="AE115" s="4"/>
    </row>
    <row r="116" spans="1:261" ht="14">
      <c r="A116" t="s">
        <v>100</v>
      </c>
      <c r="B116" s="4">
        <v>1010000000</v>
      </c>
      <c r="C116" s="4">
        <v>638000000</v>
      </c>
      <c r="D116" s="4">
        <v>656000000</v>
      </c>
      <c r="E116" s="4">
        <v>643000000</v>
      </c>
      <c r="F116" s="4">
        <v>657000000</v>
      </c>
      <c r="H116" t="s">
        <f>$A$119</f>
        <v>103</v>
      </c>
      <c r="I116">
        <f>IFERROR(J116/$J$123,0)</f>
        <v>0.027554744525547441</v>
      </c>
      <c r="J116" s="4">
        <f>$B$119</f>
        <v>906000000</v>
      </c>
      <c r="K116">
        <f>IFERROR(L116/$L$123,0)</f>
        <v>0.026140808344198175</v>
      </c>
      <c r="L116" s="4">
        <f>$C$119</f>
        <v>802000000</v>
      </c>
      <c r="M116">
        <f>IFERROR(N116/$N$123,0)</f>
        <v>0.036429794520547946</v>
      </c>
      <c r="N116" s="4">
        <f>$D$119</f>
        <v>851000000</v>
      </c>
      <c r="O116">
        <f>IFERROR(P116/$P$123,0)</f>
        <v>0.092191909689557858</v>
      </c>
      <c r="P116" s="4">
        <f>$E$119</f>
        <v>980000000</v>
      </c>
      <c r="Q116">
        <f>IFERROR(R116/$R$123,0)</f>
        <v>0.087789305666400641</v>
      </c>
      <c r="R116" s="4">
        <f>$F$119</f>
        <v>1100000000</v>
      </c>
      <c r="T116" t="s">
        <f>$A$119</f>
        <v>103</v>
      </c>
      <c r="U116">
        <f>IFERROR(V116/$V116,0)</f>
        <v>1</v>
      </c>
      <c r="V116" s="4">
        <f>$B$119</f>
        <v>906000000</v>
      </c>
      <c r="W116">
        <f>IFERROR(X116/$V116,0)</f>
        <v>0.88520971302428253</v>
      </c>
      <c r="X116" s="4">
        <f>$C$119</f>
        <v>802000000</v>
      </c>
      <c r="Y116">
        <f>IFERROR(Z116/$V116,0)</f>
        <v>0.93929359823399561</v>
      </c>
      <c r="Z116" s="4">
        <f>$D$119</f>
        <v>851000000</v>
      </c>
      <c r="AA116">
        <f>IFERROR(AB116/$V116,0)</f>
        <v>1.0816777041942605</v>
      </c>
      <c r="AB116" s="4">
        <f>$E$119</f>
        <v>980000000</v>
      </c>
      <c r="AC116">
        <f>IFERROR(AD116/$V116,0)</f>
        <v>1.2141280353200883</v>
      </c>
      <c r="AD116" s="4">
        <f>$F$119</f>
        <v>1100000000</v>
      </c>
      <c r="AE116" s="4"/>
    </row>
    <row r="117" spans="1:261" ht="14">
      <c r="A117" t="s">
        <v>101</v>
      </c>
      <c r="B117" s="4">
        <v>6800000000</v>
      </c>
      <c r="C117" s="4">
        <v>5340000000</v>
      </c>
      <c r="D117" s="4">
        <v>2260000000</v>
      </c>
      <c r="E117" s="4">
        <v>1810000000</v>
      </c>
      <c r="F117" s="4">
        <v>1750000000</v>
      </c>
      <c r="H117" t="s">
        <f>$A$120</f>
        <v>104</v>
      </c>
      <c r="I117">
        <f>IFERROR(J117/$J$123,0)</f>
        <v>0.0016119221411192211</v>
      </c>
      <c r="J117" s="4">
        <f>$B$120</f>
        <v>53000000</v>
      </c>
      <c r="K117">
        <f>IFERROR(L117/$L$123,0)</f>
        <v>0.00052151238591916557</v>
      </c>
      <c r="L117" s="4">
        <f>$C$120</f>
        <v>16000000</v>
      </c>
      <c r="M117">
        <f>IFERROR(N117/$N$123,0)</f>
        <v>0</v>
      </c>
      <c r="N117" s="4">
        <f>$D$120</f>
        <v>0</v>
      </c>
      <c r="O117">
        <f>IFERROR(P117/$P$123,0)</f>
        <v>0</v>
      </c>
      <c r="P117" s="4">
        <f>$E$120</f>
        <v>0</v>
      </c>
      <c r="Q117">
        <f>IFERROR(R117/$R$123,0)</f>
        <v>0</v>
      </c>
      <c r="R117" s="4">
        <f>$F$120</f>
        <v>0</v>
      </c>
      <c r="T117" t="s">
        <f>$A$120</f>
        <v>104</v>
      </c>
      <c r="U117">
        <f>IFERROR(V117/$V117,0)</f>
        <v>1</v>
      </c>
      <c r="V117" s="4">
        <f>$B$120</f>
        <v>53000000</v>
      </c>
      <c r="W117">
        <f>IFERROR(X117/$V117,0)</f>
        <v>0.30188679245283018</v>
      </c>
      <c r="X117" s="4">
        <f>$C$120</f>
        <v>16000000</v>
      </c>
      <c r="Y117">
        <f>IFERROR(Z117/$V117,0)</f>
        <v>0</v>
      </c>
      <c r="Z117" s="4">
        <f>$D$120</f>
        <v>0</v>
      </c>
      <c r="AA117">
        <f>IFERROR(AB117/$V117,0)</f>
        <v>0</v>
      </c>
      <c r="AB117" s="4">
        <f>$E$120</f>
        <v>0</v>
      </c>
      <c r="AC117">
        <f>IFERROR(AD117/$V117,0)</f>
        <v>0</v>
      </c>
      <c r="AD117" s="4">
        <f>$F$120</f>
        <v>0</v>
      </c>
      <c r="AE117" s="4"/>
    </row>
    <row r="118" spans="1:261" ht="14">
      <c r="A118" t="s">
        <v>102</v>
      </c>
      <c r="B118" s="4">
        <v>1950000000</v>
      </c>
      <c r="C118" s="4">
        <v>1920000000</v>
      </c>
      <c r="D118" s="4">
        <v>1030000000</v>
      </c>
      <c r="E118" s="4">
        <v>1390000000</v>
      </c>
      <c r="F118" s="4">
        <v>1490000000</v>
      </c>
      <c r="H118" t="s">
        <f>$A$121</f>
        <v>105</v>
      </c>
      <c r="I118">
        <f>IFERROR(J118/$J$123,0)</f>
        <v>0.10066909975669099</v>
      </c>
      <c r="J118" s="4">
        <f>$B$121</f>
        <v>3310000000</v>
      </c>
      <c r="K118">
        <f>IFERROR(L118/$L$123,0)</f>
        <v>0.086049543676662316</v>
      </c>
      <c r="L118" s="4">
        <f>$C$121</f>
        <v>2640000000</v>
      </c>
      <c r="M118">
        <f>IFERROR(N118/$N$123,0)</f>
        <v>0.044948630136986301</v>
      </c>
      <c r="N118" s="4">
        <f>$D$121</f>
        <v>1050000000</v>
      </c>
      <c r="O118">
        <f>IFERROR(P118/$P$123,0)</f>
        <v>0.10912511759172154</v>
      </c>
      <c r="P118" s="4">
        <f>$E$121</f>
        <v>1160000000</v>
      </c>
      <c r="Q118">
        <f>IFERROR(R118/$R$123,0)</f>
        <v>0.10933758978451716</v>
      </c>
      <c r="R118" s="4">
        <f>$F$121</f>
        <v>1370000000</v>
      </c>
      <c r="T118" t="s">
        <f>$A$121</f>
        <v>105</v>
      </c>
      <c r="U118">
        <f>IFERROR(V118/$V118,0)</f>
        <v>1</v>
      </c>
      <c r="V118" s="4">
        <f>$B$121</f>
        <v>3310000000</v>
      </c>
      <c r="W118">
        <f>IFERROR(X118/$V118,0)</f>
        <v>0.797583081570997</v>
      </c>
      <c r="X118" s="4">
        <f>$C$121</f>
        <v>2640000000</v>
      </c>
      <c r="Y118">
        <f>IFERROR(Z118/$V118,0)</f>
        <v>0.31722054380664655</v>
      </c>
      <c r="Z118" s="4">
        <f>$D$121</f>
        <v>1050000000</v>
      </c>
      <c r="AA118">
        <f>IFERROR(AB118/$V118,0)</f>
        <v>0.35045317220543809</v>
      </c>
      <c r="AB118" s="4">
        <f>$E$121</f>
        <v>1160000000</v>
      </c>
      <c r="AC118">
        <f>IFERROR(AD118/$V118,0)</f>
        <v>0.41389728096676737</v>
      </c>
      <c r="AD118" s="4">
        <f>$F$121</f>
        <v>1370000000</v>
      </c>
      <c r="AE118" s="4"/>
    </row>
    <row r="119" spans="1:261" ht="14">
      <c r="A119" t="s">
        <v>103</v>
      </c>
      <c r="B119" s="4">
        <v>906000000</v>
      </c>
      <c r="C119" s="4">
        <v>802000000</v>
      </c>
      <c r="D119" s="4">
        <v>851000000</v>
      </c>
      <c r="E119" s="4">
        <v>980000000</v>
      </c>
      <c r="F119" s="4">
        <v>1100000000</v>
      </c>
      <c r="H119" t="s">
        <f>$A$122</f>
        <v>106</v>
      </c>
      <c r="I119">
        <f>IFERROR(J119/$J$123,0)</f>
        <v>0.030383211678832112</v>
      </c>
      <c r="J119" s="4">
        <f>$B$122</f>
        <v>999000000</v>
      </c>
      <c r="K119">
        <f>IFERROR(L119/$L$123,0)</f>
        <v>0.021577574967405477</v>
      </c>
      <c r="L119" s="4">
        <f>$C$122</f>
        <v>662000000</v>
      </c>
      <c r="M119">
        <f>IFERROR(N119/$N$123,0)</f>
        <v>0.023073630136986302</v>
      </c>
      <c r="N119" s="4">
        <f>$D$122</f>
        <v>539000000</v>
      </c>
      <c r="O119">
        <f>IFERROR(P119/$P$123,0)</f>
        <v>0.05390404515522107</v>
      </c>
      <c r="P119" s="4">
        <f>$E$122</f>
        <v>573000000</v>
      </c>
      <c r="Q119">
        <f>IFERROR(R119/$R$123,0)</f>
        <v>0.046209098164405424</v>
      </c>
      <c r="R119" s="4">
        <f>$F$122</f>
        <v>579000000</v>
      </c>
      <c r="T119" t="s">
        <f>$A$122</f>
        <v>106</v>
      </c>
      <c r="U119">
        <f>IFERROR(V119/$V119,0)</f>
        <v>1</v>
      </c>
      <c r="V119" s="4">
        <f>$B$122</f>
        <v>999000000</v>
      </c>
      <c r="W119">
        <f>IFERROR(X119/$V119,0)</f>
        <v>0.66266266266266272</v>
      </c>
      <c r="X119" s="4">
        <f>$C$122</f>
        <v>662000000</v>
      </c>
      <c r="Y119">
        <f>IFERROR(Z119/$V119,0)</f>
        <v>0.53953953953953959</v>
      </c>
      <c r="Z119" s="4">
        <f>$D$122</f>
        <v>539000000</v>
      </c>
      <c r="AA119">
        <f>IFERROR(AB119/$V119,0)</f>
        <v>0.57357357357357353</v>
      </c>
      <c r="AB119" s="4">
        <f>$E$122</f>
        <v>573000000</v>
      </c>
      <c r="AC119">
        <f>IFERROR(AD119/$V119,0)</f>
        <v>0.57957957957957962</v>
      </c>
      <c r="AD119" s="4">
        <f>$F$122</f>
        <v>579000000</v>
      </c>
      <c r="AE119" s="4"/>
    </row>
    <row r="120" spans="1:261" ht="14">
      <c r="A120" t="s">
        <v>104</v>
      </c>
      <c r="B120" s="4">
        <v>53000000</v>
      </c>
      <c r="C120" s="4">
        <v>16000000</v>
      </c>
      <c r="D120" s="4">
        <v>0</v>
      </c>
      <c r="E120" s="4">
        <v>0</v>
      </c>
      <c r="F120" s="4">
        <v>0</v>
      </c>
      <c r="H120" t="s">
        <f>$A$123</f>
        <v>107</v>
      </c>
      <c r="I120">
        <f>IFERROR(J120/$J$123,0)</f>
        <v>0.070255474452554742</v>
      </c>
      <c r="J120" s="4">
        <f>$B$123</f>
        <v>2310000000</v>
      </c>
      <c r="K120">
        <f>IFERROR(L120/$L$123,0)</f>
        <v>0.064211212516297259</v>
      </c>
      <c r="L120" s="4">
        <f>$C$123</f>
        <v>1970000000</v>
      </c>
      <c r="M120">
        <f>IFERROR(N120/$N$123,0)</f>
        <v>0.021703767123287671</v>
      </c>
      <c r="N120" s="4">
        <f>$D$123</f>
        <v>507000000</v>
      </c>
      <c r="O120">
        <f>IFERROR(P120/$P$123,0)</f>
        <v>0.055597365945437439</v>
      </c>
      <c r="P120" s="4">
        <f>$E$123</f>
        <v>591000000</v>
      </c>
      <c r="Q120">
        <f>IFERROR(R120/$R$123,0)</f>
        <v>0.062968874700718269</v>
      </c>
      <c r="R120" s="4">
        <f>$F$123</f>
        <v>789000000</v>
      </c>
      <c r="T120" t="s">
        <f>$A$123</f>
        <v>107</v>
      </c>
      <c r="U120">
        <f>IFERROR(V120/$V120,0)</f>
        <v>1</v>
      </c>
      <c r="V120" s="4">
        <f>$B$123</f>
        <v>2310000000</v>
      </c>
      <c r="W120">
        <f>IFERROR(X120/$V120,0)</f>
        <v>0.8528138528138528</v>
      </c>
      <c r="X120" s="4">
        <f>$C$123</f>
        <v>1970000000</v>
      </c>
      <c r="Y120">
        <f>IFERROR(Z120/$V120,0)</f>
        <v>0.21948051948051947</v>
      </c>
      <c r="Z120" s="4">
        <f>$D$123</f>
        <v>507000000</v>
      </c>
      <c r="AA120">
        <f>IFERROR(AB120/$V120,0)</f>
        <v>0.25584415584415582</v>
      </c>
      <c r="AB120" s="4">
        <f>$E$123</f>
        <v>591000000</v>
      </c>
      <c r="AC120">
        <f>IFERROR(AD120/$V120,0)</f>
        <v>0.34155844155844156</v>
      </c>
      <c r="AD120" s="4">
        <f>$F$123</f>
        <v>789000000</v>
      </c>
      <c r="AE120" s="4"/>
    </row>
    <row r="121" spans="1:261" ht="14">
      <c r="A121" t="s">
        <v>105</v>
      </c>
      <c r="B121" s="4">
        <v>3310000000</v>
      </c>
      <c r="C121" s="4">
        <v>2640000000</v>
      </c>
      <c r="D121" s="4">
        <v>1050000000</v>
      </c>
      <c r="E121" s="4">
        <v>1160000000</v>
      </c>
      <c r="F121" s="4">
        <v>1370000000</v>
      </c>
      <c r="H121" t="s">
        <f>$A$124</f>
        <v>108</v>
      </c>
      <c r="I121">
        <f>IFERROR(J121/$J$123,0)</f>
        <v>0.038929440389294398</v>
      </c>
      <c r="J121" s="4">
        <f>$B$124</f>
        <v>1280000000</v>
      </c>
      <c r="K121">
        <f>IFERROR(L121/$L$123,0)</f>
        <v>0.12385919165580182</v>
      </c>
      <c r="L121" s="4">
        <f>$C$124</f>
        <v>3800000000</v>
      </c>
      <c r="M121">
        <f>IFERROR(N121/$N$123,0)</f>
        <v>0.4648972602739726</v>
      </c>
      <c r="N121" s="4">
        <f>$D$124</f>
        <v>10860000000</v>
      </c>
      <c r="O121">
        <f>IFERROR(P121/$P$123,0)</f>
        <v>0.12982126058325494</v>
      </c>
      <c r="P121" s="4">
        <f>$E$124</f>
        <v>1380000000</v>
      </c>
      <c r="Q121">
        <f>IFERROR(R121/$R$123,0)</f>
        <v>0.019154030327214685</v>
      </c>
      <c r="R121" s="4">
        <f>$F$124</f>
        <v>240000000</v>
      </c>
      <c r="T121" t="s">
        <f>$A$124</f>
        <v>108</v>
      </c>
      <c r="U121">
        <f>IFERROR(V121/$V121,0)</f>
        <v>1</v>
      </c>
      <c r="V121" s="4">
        <f>$B$124</f>
        <v>1280000000</v>
      </c>
      <c r="W121">
        <f>IFERROR(X121/$V121,0)</f>
        <v>2.96875</v>
      </c>
      <c r="X121" s="4">
        <f>$C$124</f>
        <v>3800000000</v>
      </c>
      <c r="Y121">
        <f>IFERROR(Z121/$V121,0)</f>
        <v>8.484375</v>
      </c>
      <c r="Z121" s="4">
        <f>$D$124</f>
        <v>10860000000</v>
      </c>
      <c r="AA121">
        <f>IFERROR(AB121/$V121,0)</f>
        <v>1.078125</v>
      </c>
      <c r="AB121" s="4">
        <f>$E$124</f>
        <v>1380000000</v>
      </c>
      <c r="AC121">
        <f>IFERROR(AD121/$V121,0)</f>
        <v>0.1875</v>
      </c>
      <c r="AD121" s="4">
        <f>$F$124</f>
        <v>240000000</v>
      </c>
      <c r="AE121" s="4"/>
    </row>
    <row r="122" spans="1:261" ht="14">
      <c r="A122" t="s">
        <v>106</v>
      </c>
      <c r="B122" s="4">
        <v>999000000</v>
      </c>
      <c r="C122" s="4">
        <v>662000000</v>
      </c>
      <c r="D122" s="4">
        <v>539000000</v>
      </c>
      <c r="E122" s="4">
        <v>573000000</v>
      </c>
      <c r="F122" s="4">
        <v>579000000</v>
      </c>
      <c r="H122" t="s">
        <f>$A$125</f>
        <v>109</v>
      </c>
      <c r="I122">
        <f>IFERROR(J122/$J$123,0)</f>
        <v>0.038929440389294398</v>
      </c>
      <c r="J122" s="4">
        <f>$B$125</f>
        <v>1280000000</v>
      </c>
      <c r="K122">
        <f>IFERROR(L122/$L$123,0)</f>
        <v>0.12385919165580182</v>
      </c>
      <c r="L122" s="4">
        <f>$C$125</f>
        <v>3800000000</v>
      </c>
      <c r="M122">
        <f>IFERROR(N122/$N$123,0)</f>
        <v>0.4648972602739726</v>
      </c>
      <c r="N122" s="4">
        <f>$D$125</f>
        <v>10860000000</v>
      </c>
      <c r="O122">
        <f>IFERROR(P122/$P$123,0)</f>
        <v>0.12982126058325494</v>
      </c>
      <c r="P122" s="4">
        <f>$E$125</f>
        <v>1380000000</v>
      </c>
      <c r="Q122">
        <f>IFERROR(R122/$R$123,0)</f>
        <v>0.019154030327214685</v>
      </c>
      <c r="R122" s="4">
        <f>$F$125</f>
        <v>240000000</v>
      </c>
      <c r="T122" t="s">
        <f>$A$125</f>
        <v>109</v>
      </c>
      <c r="U122">
        <f>IFERROR(V122/$V122,0)</f>
        <v>1</v>
      </c>
      <c r="V122" s="4">
        <f>$B$125</f>
        <v>1280000000</v>
      </c>
      <c r="W122">
        <f>IFERROR(X122/$V122,0)</f>
        <v>2.96875</v>
      </c>
      <c r="X122" s="4">
        <f>$C$125</f>
        <v>3800000000</v>
      </c>
      <c r="Y122">
        <f>IFERROR(Z122/$V122,0)</f>
        <v>8.484375</v>
      </c>
      <c r="Z122" s="4">
        <f>$D$125</f>
        <v>10860000000</v>
      </c>
      <c r="AA122">
        <f>IFERROR(AB122/$V122,0)</f>
        <v>1.078125</v>
      </c>
      <c r="AB122" s="4">
        <f>$E$125</f>
        <v>1380000000</v>
      </c>
      <c r="AC122">
        <f>IFERROR(AD122/$V122,0)</f>
        <v>0.1875</v>
      </c>
      <c r="AD122" s="4">
        <f>$F$125</f>
        <v>240000000</v>
      </c>
      <c r="AE122" s="4"/>
    </row>
    <row r="123" spans="1:261" ht="14">
      <c r="A123" t="s">
        <v>107</v>
      </c>
      <c r="B123" s="4">
        <v>2310000000</v>
      </c>
      <c r="C123" s="4">
        <v>1970000000</v>
      </c>
      <c r="D123" s="4">
        <v>507000000</v>
      </c>
      <c r="E123" s="4">
        <v>591000000</v>
      </c>
      <c r="F123" s="4">
        <v>789000000</v>
      </c>
      <c r="H123" t="s">
        <f>$A$126</f>
        <v>110</v>
      </c>
      <c r="I123">
        <f>IFERROR(J123/$J$123,0)</f>
        <v>1</v>
      </c>
      <c r="J123" s="4">
        <f>$B$126</f>
        <v>32880000000.000004</v>
      </c>
      <c r="K123">
        <f>IFERROR(L123/$L$123,0)</f>
        <v>1</v>
      </c>
      <c r="L123" s="4">
        <f>$C$126</f>
        <v>30680000000</v>
      </c>
      <c r="M123">
        <f>IFERROR(N123/$N$123,0)</f>
        <v>1</v>
      </c>
      <c r="N123" s="4">
        <f>$D$126</f>
        <v>23360000000</v>
      </c>
      <c r="O123">
        <f>IFERROR(P123/$P$123,0)</f>
        <v>1</v>
      </c>
      <c r="P123" s="4">
        <f>$E$126</f>
        <v>10630000000</v>
      </c>
      <c r="Q123">
        <f>IFERROR(R123/$R$123,0)</f>
        <v>1</v>
      </c>
      <c r="R123" s="4">
        <f>$F$126</f>
        <v>12530000000</v>
      </c>
      <c r="T123" t="s">
        <f>$A$126</f>
        <v>110</v>
      </c>
      <c r="U123">
        <f>IFERROR(V123/$V123,0)</f>
        <v>1</v>
      </c>
      <c r="V123" s="4">
        <f>$B$126</f>
        <v>32880000000.000004</v>
      </c>
      <c r="W123">
        <f>IFERROR(X123/$V123,0)</f>
        <v>0.93309002433090016</v>
      </c>
      <c r="X123" s="4">
        <f>$C$126</f>
        <v>30680000000</v>
      </c>
      <c r="Y123">
        <f>IFERROR(Z123/$V123,0)</f>
        <v>0.71046228710462278</v>
      </c>
      <c r="Z123" s="4">
        <f>$D$126</f>
        <v>23360000000</v>
      </c>
      <c r="AA123">
        <f>IFERROR(AB123/$V123,0)</f>
        <v>0.32329683698296835</v>
      </c>
      <c r="AB123" s="4">
        <f>$E$126</f>
        <v>10630000000</v>
      </c>
      <c r="AC123">
        <f>IFERROR(AD123/$V123,0)</f>
        <v>0.38108272506082719</v>
      </c>
      <c r="AD123" s="4">
        <f>$F$126</f>
        <v>12530000000</v>
      </c>
    </row>
    <row r="124" spans="1:261" ht="13.23529411764706">
      <c r="A124" t="s">
        <v>108</v>
      </c>
      <c r="B124" s="4">
        <v>1280000000</v>
      </c>
      <c r="C124" s="4">
        <v>3800000000</v>
      </c>
      <c r="D124" s="4">
        <v>10860000000</v>
      </c>
      <c r="E124" s="4">
        <v>1380000000</v>
      </c>
      <c r="F124" s="4">
        <v>240000000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  <c r="U124" s="0"/>
      <c r="V124" s="0"/>
      <c r="W124" s="0"/>
      <c r="X124" s="0"/>
      <c r="Y124" s="0"/>
      <c r="Z124" s="0"/>
      <c r="AA124" s="0"/>
      <c r="AB124" s="0"/>
      <c r="AC124" s="0"/>
    </row>
    <row r="125" spans="1:261" ht="13.23529411764706">
      <c r="A125" t="s">
        <v>109</v>
      </c>
      <c r="B125" s="4">
        <v>1280000000</v>
      </c>
      <c r="C125" s="4">
        <v>3800000000</v>
      </c>
      <c r="D125" s="4">
        <v>10860000000</v>
      </c>
      <c r="E125" s="4">
        <v>1380000000</v>
      </c>
      <c r="F125" s="4">
        <v>240000000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  <c r="U125" s="0"/>
      <c r="V125" s="0"/>
      <c r="W125" s="0"/>
      <c r="X125" s="0"/>
      <c r="Y125" s="0"/>
      <c r="Z125" s="0"/>
      <c r="AA125" s="0"/>
      <c r="AB125" s="0"/>
      <c r="AC125" s="0"/>
    </row>
    <row r="126" spans="1:261" ht="13.23529411764706">
      <c r="A126" t="s">
        <v>110</v>
      </c>
      <c r="B126" s="4">
        <v>32880000000.000004</v>
      </c>
      <c r="C126" s="4">
        <v>30680000000</v>
      </c>
      <c r="D126" s="4">
        <v>23360000000</v>
      </c>
      <c r="E126" s="4">
        <v>10630000000</v>
      </c>
      <c r="F126" s="4">
        <v>12530000000</v>
      </c>
      <c r="I126" s="3"/>
      <c r="J126" s="4"/>
      <c r="K126" s="3"/>
      <c r="L126" s="4"/>
      <c r="M126" s="3"/>
      <c r="N126" s="4"/>
      <c r="O126" s="3"/>
      <c r="P126" s="4"/>
      <c r="Q126" s="3"/>
      <c r="R126" s="4"/>
      <c r="U126" s="0"/>
      <c r="V126" s="0"/>
      <c r="W126" s="0"/>
      <c r="X126" s="0"/>
      <c r="Y126" s="0"/>
      <c r="Z126" s="0"/>
      <c r="AA126" s="0"/>
      <c r="AB126" s="0"/>
      <c r="AC126" s="0"/>
    </row>
    <row r="127" spans="1:261" ht="13.23529411764706">
      <c r="A127" t="s">
        <v>111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I127" s="0"/>
      <c r="J127" s="0"/>
      <c r="K127" s="0"/>
      <c r="L127" s="0"/>
      <c r="M127" s="0"/>
      <c r="N127" s="0"/>
      <c r="O127" s="0"/>
      <c r="P127" s="0"/>
      <c r="Q127" s="0"/>
      <c r="U127" s="0"/>
      <c r="V127" s="0"/>
      <c r="W127" s="0"/>
      <c r="X127" s="0"/>
      <c r="Y127" s="0"/>
      <c r="Z127" s="0"/>
      <c r="AA127" s="0"/>
      <c r="AB127" s="0"/>
      <c r="AC127" s="0"/>
    </row>
    <row r="128" spans="1:261" ht="13.23529411764706">
      <c r="A128" t="s">
        <v>112</v>
      </c>
      <c r="B128" s="4">
        <v>481000000</v>
      </c>
      <c r="C128" s="4">
        <v>516000000</v>
      </c>
      <c r="D128" s="4">
        <v>204000000</v>
      </c>
      <c r="E128" s="4">
        <v>72000000</v>
      </c>
      <c r="F128" s="4">
        <v>161000000</v>
      </c>
      <c r="I128" s="0"/>
      <c r="J128" s="0"/>
      <c r="K128" s="0"/>
      <c r="L128" s="0"/>
      <c r="M128" s="0"/>
      <c r="N128" s="0"/>
      <c r="O128" s="0"/>
      <c r="P128" s="0"/>
      <c r="Q128" s="0"/>
      <c r="U128" s="0"/>
      <c r="V128" s="0"/>
      <c r="W128" s="0"/>
      <c r="X128" s="0"/>
      <c r="Y128" s="0"/>
      <c r="Z128" s="0"/>
      <c r="AA128" s="0"/>
      <c r="AB128" s="0"/>
      <c r="AC128" s="0"/>
    </row>
    <row r="129" spans="1:261" ht="13.23529411764706">
      <c r="A129" t="s">
        <v>113</v>
      </c>
      <c r="B129" s="4">
        <v>0</v>
      </c>
      <c r="C129" s="4">
        <v>0</v>
      </c>
      <c r="D129" s="4">
        <v>0</v>
      </c>
      <c r="E129" s="4">
        <v>0</v>
      </c>
      <c r="F129" s="4">
        <v>73000000</v>
      </c>
      <c r="I129" s="0"/>
      <c r="J129" s="0"/>
      <c r="K129" s="0"/>
      <c r="L129" s="0"/>
      <c r="M129" s="0"/>
      <c r="N129" s="0"/>
      <c r="O129" s="0"/>
      <c r="P129" s="0"/>
      <c r="Q129" s="0"/>
      <c r="U129" s="0"/>
      <c r="V129" s="0"/>
      <c r="W129" s="0"/>
      <c r="X129" s="0"/>
      <c r="Y129" s="0"/>
      <c r="Z129" s="0"/>
      <c r="AA129" s="0"/>
      <c r="AB129" s="0"/>
      <c r="AC129" s="0"/>
    </row>
    <row r="130" spans="1:261" ht="13.23529411764706">
      <c r="A130" t="s">
        <v>114</v>
      </c>
      <c r="B130" s="4">
        <v>481000000</v>
      </c>
      <c r="C130" s="4">
        <v>516000000</v>
      </c>
      <c r="D130" s="4">
        <v>204000000</v>
      </c>
      <c r="E130" s="4">
        <v>72000000</v>
      </c>
      <c r="F130" s="4">
        <v>88000000</v>
      </c>
      <c r="I130" s="0"/>
      <c r="J130" s="0"/>
      <c r="K130" s="0"/>
      <c r="L130" s="0"/>
      <c r="M130" s="0"/>
      <c r="N130" s="0"/>
      <c r="O130" s="0"/>
      <c r="P130" s="0"/>
      <c r="Q130" s="0"/>
      <c r="U130" s="0"/>
      <c r="V130" s="0"/>
      <c r="W130" s="0"/>
      <c r="X130" s="0"/>
      <c r="Y130" s="0"/>
      <c r="Z130" s="0"/>
      <c r="AA130" s="0"/>
      <c r="AB130" s="0"/>
      <c r="AC130" s="0"/>
    </row>
    <row r="131" spans="1:261" ht="13.23529411764706">
      <c r="A131" t="s">
        <v>115</v>
      </c>
      <c r="B131" s="4">
        <v>869000000</v>
      </c>
      <c r="C131" s="4">
        <v>813000000</v>
      </c>
      <c r="D131" s="4">
        <v>741000000</v>
      </c>
      <c r="E131" s="4">
        <v>863000000</v>
      </c>
      <c r="F131" s="4">
        <v>722000000</v>
      </c>
      <c r="I131" s="0"/>
      <c r="J131" s="0"/>
      <c r="K131" s="0"/>
      <c r="L131" s="0"/>
      <c r="M131" s="0"/>
      <c r="N131" s="0"/>
      <c r="O131" s="0"/>
      <c r="P131" s="0"/>
      <c r="Q131" s="0"/>
      <c r="U131" s="0"/>
      <c r="V131" s="0"/>
      <c r="W131" s="0"/>
      <c r="X131" s="0"/>
      <c r="Y131" s="0"/>
      <c r="Z131" s="0"/>
      <c r="AA131" s="0"/>
      <c r="AB131" s="0"/>
      <c r="AC131" s="0"/>
    </row>
    <row r="132" spans="1:261" ht="14">
      <c r="A132" t="s">
        <v>116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H132" s="2" t="s">
        <v>117</v>
      </c>
      <c r="I132" s="9">
        <v>2015</v>
      </c>
      <c r="J132" s="9">
        <f>$B$91</f>
        <v>4420000000</v>
      </c>
      <c r="K132" s="9">
        <v>2016</v>
      </c>
      <c r="L132" s="9">
        <f>$C$91</f>
        <v>2450000000</v>
      </c>
      <c r="M132" s="9">
        <v>2017</v>
      </c>
      <c r="N132" s="9">
        <f>$D$91</f>
        <v>1050000000</v>
      </c>
      <c r="O132" s="9">
        <v>2018</v>
      </c>
      <c r="P132" s="9">
        <f>$E$91</f>
        <v>580000000</v>
      </c>
      <c r="Q132" s="9">
        <v>2019</v>
      </c>
      <c r="R132" s="9">
        <f>$F$91</f>
        <v>1210000000</v>
      </c>
      <c r="T132" s="2" t="s">
        <v>118</v>
      </c>
      <c r="U132" s="9">
        <v>2015</v>
      </c>
      <c r="V132" s="9">
        <f>$B$91</f>
        <v>4420000000</v>
      </c>
      <c r="W132" s="9">
        <v>2016</v>
      </c>
      <c r="X132" s="9">
        <f>$C$91</f>
        <v>2450000000</v>
      </c>
      <c r="Y132" s="9">
        <v>2017</v>
      </c>
      <c r="Z132" s="9">
        <f>$D$91</f>
        <v>1050000000</v>
      </c>
      <c r="AA132" s="9">
        <v>2018</v>
      </c>
      <c r="AB132" s="9">
        <f>$E$91</f>
        <v>580000000</v>
      </c>
      <c r="AC132" s="9">
        <v>2019</v>
      </c>
      <c r="AD132" s="9">
        <f>$F$91</f>
        <v>1210000000</v>
      </c>
    </row>
    <row r="133" spans="1:261" ht="14">
      <c r="A133" t="s">
        <v>119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H133" t="s">
        <f>$A$128</f>
        <v>112</v>
      </c>
      <c r="I133" s="3">
        <f>IFERROR(J133/$J$168,0)</f>
        <v>0.014628953771289536</v>
      </c>
      <c r="J133" s="4">
        <f>$B$128</f>
        <v>481000000</v>
      </c>
      <c r="K133" s="3">
        <f>IFERROR(L133/$L$168,0)</f>
        <v>0.016818774445893091</v>
      </c>
      <c r="L133" s="4">
        <f>$C$128</f>
        <v>516000000</v>
      </c>
      <c r="M133" s="3">
        <f>IFERROR(N133/$N$168,0)</f>
        <v>0.0087328767123287677</v>
      </c>
      <c r="N133" s="4">
        <f>$D$128</f>
        <v>204000000</v>
      </c>
      <c r="O133" s="3">
        <f>IFERROR(P133/$P$168,0)</f>
        <v>0.0067732831608654752</v>
      </c>
      <c r="P133" s="4">
        <f>$E$128</f>
        <v>72000000</v>
      </c>
      <c r="Q133" s="3">
        <f>IFERROR(R133/$R$168,0)</f>
        <v>0.012849162011173185</v>
      </c>
      <c r="R133" s="4">
        <f>$F$128</f>
        <v>161000000</v>
      </c>
      <c r="T133" t="s">
        <f>$A$128</f>
        <v>112</v>
      </c>
      <c r="U133" s="3">
        <f>IFERROR(V133/$V133,0)</f>
        <v>1</v>
      </c>
      <c r="V133" s="4">
        <f>$B$128</f>
        <v>481000000</v>
      </c>
      <c r="W133" s="3">
        <f>IFERROR(X133/$V133,0)</f>
        <v>1.0727650727650728</v>
      </c>
      <c r="X133" s="4">
        <f>$C$128</f>
        <v>516000000</v>
      </c>
      <c r="Y133" s="3">
        <f>IFERROR(Z133/$V133,0)</f>
        <v>0.42411642411642414</v>
      </c>
      <c r="Z133" s="4">
        <f>$D$128</f>
        <v>204000000</v>
      </c>
      <c r="AA133" s="3">
        <f>IFERROR(AB133/$V133,0)</f>
        <v>0.1496881496881497</v>
      </c>
      <c r="AB133" s="4">
        <f>$E$128</f>
        <v>72000000</v>
      </c>
      <c r="AC133" s="3">
        <f>IFERROR(AD133/$V133,0)</f>
        <v>0.33471933471933474</v>
      </c>
      <c r="AD133" s="4">
        <f>$F$128</f>
        <v>161000000</v>
      </c>
    </row>
    <row r="134" spans="1:261" ht="14">
      <c r="A134" t="s">
        <v>120</v>
      </c>
      <c r="B134" s="4">
        <v>3030000000</v>
      </c>
      <c r="C134" s="4">
        <v>3370000000</v>
      </c>
      <c r="D134" s="4">
        <v>2410000000</v>
      </c>
      <c r="E134" s="4">
        <v>1460000000</v>
      </c>
      <c r="F134" s="4">
        <v>1480000000</v>
      </c>
      <c r="H134" t="s">
        <f>$A$129</f>
        <v>113</v>
      </c>
      <c r="I134" s="3">
        <f>IFERROR(J134/$J$168,0)</f>
        <v>0</v>
      </c>
      <c r="J134" s="4">
        <f>$B$129</f>
        <v>0</v>
      </c>
      <c r="K134" s="3">
        <f>IFERROR(L134/$L$168,0)</f>
        <v>0</v>
      </c>
      <c r="L134" s="4">
        <f>$C$129</f>
        <v>0</v>
      </c>
      <c r="M134" s="3">
        <f>IFERROR(N134/$N$168,0)</f>
        <v>0</v>
      </c>
      <c r="N134" s="4">
        <f>$D$129</f>
        <v>0</v>
      </c>
      <c r="O134" s="3">
        <f>IFERROR(P134/$P$168,0)</f>
        <v>0</v>
      </c>
      <c r="P134" s="4">
        <f>$E$129</f>
        <v>0</v>
      </c>
      <c r="Q134" s="3">
        <f>IFERROR(R134/$R$168,0)</f>
        <v>0.0058260175578611333</v>
      </c>
      <c r="R134" s="4">
        <f>$F$129</f>
        <v>73000000</v>
      </c>
      <c r="T134" t="s">
        <f>$A$129</f>
        <v>113</v>
      </c>
      <c r="U134" s="3">
        <f>IFERROR(V134/$V134,0)</f>
        <v>0</v>
      </c>
      <c r="V134" s="4">
        <f>$B$129</f>
        <v>0</v>
      </c>
      <c r="W134" s="3">
        <f>IFERROR(X134/$V134,0)</f>
        <v>0</v>
      </c>
      <c r="X134" s="4">
        <f>$C$129</f>
        <v>0</v>
      </c>
      <c r="Y134" s="3">
        <f>IFERROR(Z134/$V134,0)</f>
        <v>0</v>
      </c>
      <c r="Z134" s="4">
        <f>$D$129</f>
        <v>0</v>
      </c>
      <c r="AA134" s="3">
        <f>IFERROR(AB134/$V134,0)</f>
        <v>0</v>
      </c>
      <c r="AB134" s="4">
        <f>$E$129</f>
        <v>0</v>
      </c>
      <c r="AC134" s="3">
        <f>IFERROR(AD134/$V134,0)</f>
        <v>0</v>
      </c>
      <c r="AD134" s="4">
        <f>$F$129</f>
        <v>73000000</v>
      </c>
    </row>
    <row r="135" spans="1:261" ht="14">
      <c r="A135" t="s">
        <v>121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H135" t="s">
        <f>$A$130</f>
        <v>114</v>
      </c>
      <c r="I135" s="3">
        <f>IFERROR(J135/$J$168,0)</f>
        <v>0.014628953771289536</v>
      </c>
      <c r="J135" s="4">
        <f>$B$130</f>
        <v>481000000</v>
      </c>
      <c r="K135" s="3">
        <f>IFERROR(L135/$L$168,0)</f>
        <v>0.016818774445893091</v>
      </c>
      <c r="L135" s="4">
        <f>$C$130</f>
        <v>516000000</v>
      </c>
      <c r="M135" s="3">
        <f>IFERROR(N135/$N$168,0)</f>
        <v>0.0087328767123287677</v>
      </c>
      <c r="N135" s="4">
        <f>$D$130</f>
        <v>204000000</v>
      </c>
      <c r="O135" s="3">
        <f>IFERROR(P135/$P$168,0)</f>
        <v>0.0067732831608654752</v>
      </c>
      <c r="P135" s="4">
        <f>$E$130</f>
        <v>72000000</v>
      </c>
      <c r="Q135" s="3">
        <f>IFERROR(R135/$R$168,0)</f>
        <v>0.0070231444533120514</v>
      </c>
      <c r="R135" s="4">
        <f>$F$130</f>
        <v>88000000</v>
      </c>
      <c r="T135" t="s">
        <f>$A$130</f>
        <v>114</v>
      </c>
      <c r="U135" s="3">
        <f>IFERROR(V135/$V135,0)</f>
        <v>1</v>
      </c>
      <c r="V135" s="4">
        <f>$B$130</f>
        <v>481000000</v>
      </c>
      <c r="W135" s="3">
        <f>IFERROR(X135/$V135,0)</f>
        <v>1.0727650727650728</v>
      </c>
      <c r="X135" s="4">
        <f>$C$130</f>
        <v>516000000</v>
      </c>
      <c r="Y135" s="3">
        <f>IFERROR(Z135/$V135,0)</f>
        <v>0.42411642411642414</v>
      </c>
      <c r="Z135" s="4">
        <f>$D$130</f>
        <v>204000000</v>
      </c>
      <c r="AA135" s="3">
        <f>IFERROR(AB135/$V135,0)</f>
        <v>0.1496881496881497</v>
      </c>
      <c r="AB135" s="4">
        <f>$E$130</f>
        <v>72000000</v>
      </c>
      <c r="AC135" s="3">
        <f>IFERROR(AD135/$V135,0)</f>
        <v>0.18295218295218296</v>
      </c>
      <c r="AD135" s="4">
        <f>$F$130</f>
        <v>88000000</v>
      </c>
    </row>
    <row r="136" spans="1:261" ht="14">
      <c r="A136" t="s">
        <v>122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H136" t="s">
        <f>$A$131</f>
        <v>115</v>
      </c>
      <c r="I136" s="3">
        <f>IFERROR(J136/$J$168,0)</f>
        <v>0.026429440389294401</v>
      </c>
      <c r="J136" s="4">
        <f>$B$131</f>
        <v>869000000</v>
      </c>
      <c r="K136" s="3">
        <f>IFERROR(L136/$L$168,0)</f>
        <v>0.026499348109517602</v>
      </c>
      <c r="L136" s="4">
        <f>$C$131</f>
        <v>813000000</v>
      </c>
      <c r="M136" s="3">
        <f>IFERROR(N136/$N$168,0)</f>
        <v>0.031720890410958907</v>
      </c>
      <c r="N136" s="4">
        <f>$D$131</f>
        <v>741000000</v>
      </c>
      <c r="O136" s="3">
        <f>IFERROR(P136/$P$168,0)</f>
        <v>0.081185324553151458</v>
      </c>
      <c r="P136" s="4">
        <f>$E$131</f>
        <v>863000000</v>
      </c>
      <c r="Q136" s="3">
        <f>IFERROR(R136/$R$168,0)</f>
        <v>0.05762170790103751</v>
      </c>
      <c r="R136" s="4">
        <f>$F$131</f>
        <v>722000000</v>
      </c>
      <c r="T136" t="s">
        <f>$A$131</f>
        <v>115</v>
      </c>
      <c r="U136" s="3">
        <f>IFERROR(V136/$V136,0)</f>
        <v>1</v>
      </c>
      <c r="V136" s="4">
        <f>$B$131</f>
        <v>869000000</v>
      </c>
      <c r="W136" s="3">
        <f>IFERROR(X136/$V136,0)</f>
        <v>0.9355581127733027</v>
      </c>
      <c r="X136" s="4">
        <f>$C$131</f>
        <v>813000000</v>
      </c>
      <c r="Y136" s="3">
        <f>IFERROR(Z136/$V136,0)</f>
        <v>0.85270425776754888</v>
      </c>
      <c r="Z136" s="4">
        <f>$D$131</f>
        <v>741000000</v>
      </c>
      <c r="AA136" s="3">
        <f>IFERROR(AB136/$V136,0)</f>
        <v>0.99309551208285385</v>
      </c>
      <c r="AB136" s="4">
        <f>$E$131</f>
        <v>863000000</v>
      </c>
      <c r="AC136" s="3">
        <f>IFERROR(AD136/$V136,0)</f>
        <v>0.83084004602991945</v>
      </c>
      <c r="AD136" s="4">
        <f>$F$131</f>
        <v>722000000</v>
      </c>
    </row>
    <row r="137" spans="1:261" ht="14">
      <c r="A137" t="s">
        <v>123</v>
      </c>
      <c r="B137" s="4">
        <v>3030000000</v>
      </c>
      <c r="C137" s="4">
        <v>3370000000</v>
      </c>
      <c r="D137" s="4">
        <v>2410000000</v>
      </c>
      <c r="E137" s="4">
        <v>1460000000</v>
      </c>
      <c r="F137" s="4">
        <v>1480000000</v>
      </c>
      <c r="H137" t="s">
        <f>$A$133</f>
        <v>119</v>
      </c>
      <c r="I137" s="3">
        <f>IFERROR(J137/$J$168,0)</f>
        <v>0</v>
      </c>
      <c r="J137" s="4">
        <f>$B$133</f>
        <v>0</v>
      </c>
      <c r="K137" s="3">
        <f>IFERROR(L137/$L$168,0)</f>
        <v>0</v>
      </c>
      <c r="L137" s="4">
        <f>$C$133</f>
        <v>0</v>
      </c>
      <c r="M137" s="3">
        <f>IFERROR(N137/$N$168,0)</f>
        <v>0</v>
      </c>
      <c r="N137" s="4">
        <f>$D$133</f>
        <v>0</v>
      </c>
      <c r="O137" s="3">
        <f>IFERROR(P137/$P$168,0)</f>
        <v>0</v>
      </c>
      <c r="P137" s="4">
        <f>$E$133</f>
        <v>0</v>
      </c>
      <c r="Q137" s="3">
        <f>IFERROR(R137/$R$168,0)</f>
        <v>0</v>
      </c>
      <c r="R137" s="4">
        <f>$F$133</f>
        <v>0</v>
      </c>
      <c r="T137" t="s">
        <f>$A$133</f>
        <v>119</v>
      </c>
      <c r="U137" s="3">
        <f>IFERROR(V137/$V137,0)</f>
        <v>0</v>
      </c>
      <c r="V137" s="4">
        <f>$B$133</f>
        <v>0</v>
      </c>
      <c r="W137" s="3">
        <f>IFERROR(X137/$V137,0)</f>
        <v>0</v>
      </c>
      <c r="X137" s="4">
        <f>$C$133</f>
        <v>0</v>
      </c>
      <c r="Y137" s="3">
        <f>IFERROR(Z137/$V137,0)</f>
        <v>0</v>
      </c>
      <c r="Z137" s="4">
        <f>$D$133</f>
        <v>0</v>
      </c>
      <c r="AA137" s="3">
        <f>IFERROR(AB137/$V137,0)</f>
        <v>0</v>
      </c>
      <c r="AB137" s="4">
        <f>$E$133</f>
        <v>0</v>
      </c>
      <c r="AC137" s="3">
        <f>IFERROR(AD137/$V137,0)</f>
        <v>0</v>
      </c>
      <c r="AD137" s="4">
        <f>$F$133</f>
        <v>0</v>
      </c>
    </row>
    <row r="138" spans="1:261" ht="14">
      <c r="A138" t="s">
        <v>124</v>
      </c>
      <c r="B138" s="4">
        <v>4380000000</v>
      </c>
      <c r="C138" s="4">
        <v>4700000000</v>
      </c>
      <c r="D138" s="4">
        <v>3350000000</v>
      </c>
      <c r="E138" s="4">
        <v>2400000000</v>
      </c>
      <c r="F138" s="4">
        <v>2360000000</v>
      </c>
      <c r="H138" t="s">
        <f>$A$134</f>
        <v>120</v>
      </c>
      <c r="I138" s="3">
        <f>IFERROR(J138/$J$168,0)</f>
        <v>0.092153284671532831</v>
      </c>
      <c r="J138" s="4">
        <f>$B$134</f>
        <v>3030000000</v>
      </c>
      <c r="K138" s="3">
        <f>IFERROR(L138/$L$168,0)</f>
        <v>0.10984354628422426</v>
      </c>
      <c r="L138" s="4">
        <f>$C$134</f>
        <v>3370000000</v>
      </c>
      <c r="M138" s="3">
        <f>IFERROR(N138/$N$168,0)</f>
        <v>0.10316780821917808</v>
      </c>
      <c r="N138" s="4">
        <f>$D$134</f>
        <v>2410000000</v>
      </c>
      <c r="O138" s="3">
        <f>IFERROR(P138/$P$168,0)</f>
        <v>0.13734713076199437</v>
      </c>
      <c r="P138" s="4">
        <f>$E$134</f>
        <v>1460000000</v>
      </c>
      <c r="Q138" s="3">
        <f>IFERROR(R138/$R$168,0)</f>
        <v>0.11811652035115722</v>
      </c>
      <c r="R138" s="4">
        <f>$F$134</f>
        <v>1480000000</v>
      </c>
      <c r="T138" t="s">
        <f>$A$134</f>
        <v>120</v>
      </c>
      <c r="U138" s="3">
        <f>IFERROR(V138/$V138,0)</f>
        <v>1</v>
      </c>
      <c r="V138" s="4">
        <f>$B$134</f>
        <v>3030000000</v>
      </c>
      <c r="W138" s="3">
        <f>IFERROR(X138/$V138,0)</f>
        <v>1.1122112211221122</v>
      </c>
      <c r="X138" s="4">
        <f>$C$134</f>
        <v>3370000000</v>
      </c>
      <c r="Y138" s="3">
        <f>IFERROR(Z138/$V138,0)</f>
        <v>0.79537953795379535</v>
      </c>
      <c r="Z138" s="4">
        <f>$D$134</f>
        <v>2410000000</v>
      </c>
      <c r="AA138" s="3">
        <f>IFERROR(AB138/$V138,0)</f>
        <v>0.48184818481848185</v>
      </c>
      <c r="AB138" s="4">
        <f>$E$134</f>
        <v>1460000000</v>
      </c>
      <c r="AC138" s="3">
        <f>IFERROR(AD138/$V138,0)</f>
        <v>0.48844884488448848</v>
      </c>
      <c r="AD138" s="4">
        <f>$F$134</f>
        <v>1480000000</v>
      </c>
    </row>
    <row r="139" spans="1:261" ht="14">
      <c r="A139" t="s">
        <v>125</v>
      </c>
      <c r="B139" s="4">
        <v>18980000000</v>
      </c>
      <c r="C139" s="4">
        <v>15960000000</v>
      </c>
      <c r="D139" s="4">
        <v>9180000000</v>
      </c>
      <c r="E139" s="4">
        <v>6450000000</v>
      </c>
      <c r="F139" s="4">
        <v>6290000000</v>
      </c>
      <c r="H139" t="s">
        <f>$A$135</f>
        <v>121</v>
      </c>
      <c r="I139" s="3">
        <f>IFERROR(J139/$J$168,0)</f>
        <v>0</v>
      </c>
      <c r="J139" s="4">
        <f>$B$135</f>
        <v>0</v>
      </c>
      <c r="K139" s="3">
        <f>IFERROR(L139/$L$168,0)</f>
        <v>0</v>
      </c>
      <c r="L139" s="4">
        <f>$C$135</f>
        <v>0</v>
      </c>
      <c r="M139" s="3">
        <f>IFERROR(N139/$N$168,0)</f>
        <v>0</v>
      </c>
      <c r="N139" s="4">
        <f>$D$135</f>
        <v>0</v>
      </c>
      <c r="O139" s="3">
        <f>IFERROR(P139/$P$168,0)</f>
        <v>0</v>
      </c>
      <c r="P139" s="4">
        <f>$E$135</f>
        <v>0</v>
      </c>
      <c r="Q139" s="3">
        <f>IFERROR(R139/$R$168,0)</f>
        <v>0</v>
      </c>
      <c r="R139" s="4">
        <f>$F$135</f>
        <v>0</v>
      </c>
      <c r="T139" t="s">
        <f>$A$135</f>
        <v>121</v>
      </c>
      <c r="U139" s="3">
        <f>IFERROR(V139/$V139,0)</f>
        <v>0</v>
      </c>
      <c r="V139" s="4">
        <f>$B$135</f>
        <v>0</v>
      </c>
      <c r="W139" s="3">
        <f>IFERROR(X139/$V139,0)</f>
        <v>0</v>
      </c>
      <c r="X139" s="4">
        <f>$C$135</f>
        <v>0</v>
      </c>
      <c r="Y139" s="3">
        <f>IFERROR(Z139/$V139,0)</f>
        <v>0</v>
      </c>
      <c r="Z139" s="4">
        <f>$D$135</f>
        <v>0</v>
      </c>
      <c r="AA139" s="3">
        <f>IFERROR(AB139/$V139,0)</f>
        <v>0</v>
      </c>
      <c r="AB139" s="4">
        <f>$E$135</f>
        <v>0</v>
      </c>
      <c r="AC139" s="3">
        <f>IFERROR(AD139/$V139,0)</f>
        <v>0</v>
      </c>
      <c r="AD139" s="4">
        <f>$F$135</f>
        <v>0</v>
      </c>
    </row>
    <row r="140" spans="1:261" ht="14">
      <c r="A140" t="s">
        <v>126</v>
      </c>
      <c r="B140" s="4">
        <v>18980000000</v>
      </c>
      <c r="C140" s="4">
        <v>15960000000</v>
      </c>
      <c r="D140" s="4">
        <v>9180000000</v>
      </c>
      <c r="E140" s="4">
        <v>6450000000</v>
      </c>
      <c r="F140" s="4">
        <v>5800000000</v>
      </c>
      <c r="H140" t="s">
        <f>$A$136</f>
        <v>122</v>
      </c>
      <c r="I140" s="3">
        <f>IFERROR(J140/$J$168,0)</f>
        <v>0</v>
      </c>
      <c r="J140" s="4">
        <f>$B$136</f>
        <v>0</v>
      </c>
      <c r="K140" s="3">
        <f>IFERROR(L140/$L$168,0)</f>
        <v>0</v>
      </c>
      <c r="L140" s="4">
        <f>$C$136</f>
        <v>0</v>
      </c>
      <c r="M140" s="3">
        <f>IFERROR(N140/$N$168,0)</f>
        <v>0</v>
      </c>
      <c r="N140" s="4">
        <f>$D$136</f>
        <v>0</v>
      </c>
      <c r="O140" s="3">
        <f>IFERROR(P140/$P$168,0)</f>
        <v>0</v>
      </c>
      <c r="P140" s="4">
        <f>$E$136</f>
        <v>0</v>
      </c>
      <c r="Q140" s="3">
        <f>IFERROR(R140/$R$168,0)</f>
        <v>0</v>
      </c>
      <c r="R140" s="4">
        <f>$F$136</f>
        <v>0</v>
      </c>
      <c r="T140" t="s">
        <f>$A$136</f>
        <v>122</v>
      </c>
      <c r="U140" s="3">
        <f>IFERROR(V140/$V140,0)</f>
        <v>0</v>
      </c>
      <c r="V140" s="4">
        <f>$B$136</f>
        <v>0</v>
      </c>
      <c r="W140" s="3">
        <f>IFERROR(X140/$V140,0)</f>
        <v>0</v>
      </c>
      <c r="X140" s="4">
        <f>$C$136</f>
        <v>0</v>
      </c>
      <c r="Y140" s="3">
        <f>IFERROR(Z140/$V140,0)</f>
        <v>0</v>
      </c>
      <c r="Z140" s="4">
        <f>$D$136</f>
        <v>0</v>
      </c>
      <c r="AA140" s="3">
        <f>IFERROR(AB140/$V140,0)</f>
        <v>0</v>
      </c>
      <c r="AB140" s="4">
        <f>$E$136</f>
        <v>0</v>
      </c>
      <c r="AC140" s="3">
        <f>IFERROR(AD140/$V140,0)</f>
        <v>0</v>
      </c>
      <c r="AD140" s="4">
        <f>$F$136</f>
        <v>0</v>
      </c>
    </row>
    <row r="141" spans="1:261" ht="14">
      <c r="A141" t="s">
        <v>127</v>
      </c>
      <c r="B141" s="4">
        <v>18390000000</v>
      </c>
      <c r="C141" s="4">
        <v>15960000000</v>
      </c>
      <c r="D141" s="4">
        <v>9180000000</v>
      </c>
      <c r="E141" s="4">
        <v>6450000000</v>
      </c>
      <c r="F141" s="4">
        <v>5800000000</v>
      </c>
      <c r="H141" t="s">
        <f>$A$137</f>
        <v>123</v>
      </c>
      <c r="I141" s="3">
        <f>IFERROR(J141/$J$168,0)</f>
        <v>0.092153284671532831</v>
      </c>
      <c r="J141" s="4">
        <f>$B$137</f>
        <v>3030000000</v>
      </c>
      <c r="K141" s="3">
        <f>IFERROR(L141/$L$168,0)</f>
        <v>0.10984354628422426</v>
      </c>
      <c r="L141" s="4">
        <f>$C$137</f>
        <v>3370000000</v>
      </c>
      <c r="M141" s="3">
        <f>IFERROR(N141/$N$168,0)</f>
        <v>0.10316780821917808</v>
      </c>
      <c r="N141" s="4">
        <f>$D$137</f>
        <v>2410000000</v>
      </c>
      <c r="O141" s="3">
        <f>IFERROR(P141/$P$168,0)</f>
        <v>0.13734713076199437</v>
      </c>
      <c r="P141" s="4">
        <f>$E$137</f>
        <v>1460000000</v>
      </c>
      <c r="Q141" s="3">
        <f>IFERROR(R141/$R$168,0)</f>
        <v>0.11811652035115722</v>
      </c>
      <c r="R141" s="4">
        <f>$F$137</f>
        <v>1480000000</v>
      </c>
      <c r="T141" t="s">
        <f>$A$137</f>
        <v>123</v>
      </c>
      <c r="U141" s="3">
        <f>IFERROR(V141/$V141,0)</f>
        <v>1</v>
      </c>
      <c r="V141" s="4">
        <f>$B$137</f>
        <v>3030000000</v>
      </c>
      <c r="W141" s="3">
        <f>IFERROR(X141/$V141,0)</f>
        <v>1.1122112211221122</v>
      </c>
      <c r="X141" s="4">
        <f>$C$137</f>
        <v>3370000000</v>
      </c>
      <c r="Y141" s="3">
        <f>IFERROR(Z141/$V141,0)</f>
        <v>0.79537953795379535</v>
      </c>
      <c r="Z141" s="4">
        <f>$D$137</f>
        <v>2410000000</v>
      </c>
      <c r="AA141" s="3">
        <f>IFERROR(AB141/$V141,0)</f>
        <v>0.48184818481848185</v>
      </c>
      <c r="AB141" s="4">
        <f>$E$137</f>
        <v>1460000000</v>
      </c>
      <c r="AC141" s="3">
        <f>IFERROR(AD141/$V141,0)</f>
        <v>0.48844884488448848</v>
      </c>
      <c r="AD141" s="4">
        <f>$F$137</f>
        <v>1480000000</v>
      </c>
    </row>
    <row r="142" spans="1:261" ht="14">
      <c r="A142" t="s">
        <v>128</v>
      </c>
      <c r="B142" s="4">
        <v>596000000</v>
      </c>
      <c r="C142" s="4">
        <v>0</v>
      </c>
      <c r="D142" s="4">
        <v>0</v>
      </c>
      <c r="E142" s="4">
        <v>0</v>
      </c>
      <c r="F142" s="4">
        <v>0</v>
      </c>
      <c r="H142" t="s">
        <f>$A$138</f>
        <v>124</v>
      </c>
      <c r="I142" s="3">
        <f>IFERROR(J142/$J$168,0)</f>
        <v>0.13321167883211676</v>
      </c>
      <c r="J142" s="4">
        <f>$B$138</f>
        <v>4380000000</v>
      </c>
      <c r="K142" s="3">
        <f>IFERROR(L142/$L$168,0)</f>
        <v>0.15319426336375488</v>
      </c>
      <c r="L142" s="4">
        <f>$C$138</f>
        <v>4700000000</v>
      </c>
      <c r="M142" s="3">
        <f>IFERROR(N142/$N$168,0)</f>
        <v>0.14340753424657535</v>
      </c>
      <c r="N142" s="4">
        <f>$D$138</f>
        <v>3350000000</v>
      </c>
      <c r="O142" s="3">
        <f>IFERROR(P142/$P$168,0)</f>
        <v>0.22577610536218251</v>
      </c>
      <c r="P142" s="4">
        <f>$E$138</f>
        <v>2400000000</v>
      </c>
      <c r="Q142" s="3">
        <f>IFERROR(R142/$R$168,0)</f>
        <v>0.18834796488427774</v>
      </c>
      <c r="R142" s="4">
        <f>$F$138</f>
        <v>2360000000</v>
      </c>
      <c r="T142" t="s">
        <f>$A$138</f>
        <v>124</v>
      </c>
      <c r="U142" s="3">
        <f>IFERROR(V142/$V142,0)</f>
        <v>1</v>
      </c>
      <c r="V142" s="4">
        <f>$B$138</f>
        <v>4380000000</v>
      </c>
      <c r="W142" s="3">
        <f>IFERROR(X142/$V142,0)</f>
        <v>1.0730593607305936</v>
      </c>
      <c r="X142" s="4">
        <f>$C$138</f>
        <v>4700000000</v>
      </c>
      <c r="Y142" s="3">
        <f>IFERROR(Z142/$V142,0)</f>
        <v>0.76484018264840181</v>
      </c>
      <c r="Z142" s="4">
        <f>$D$138</f>
        <v>3350000000</v>
      </c>
      <c r="AA142" s="3">
        <f>IFERROR(AB142/$V142,0)</f>
        <v>0.54794520547945202</v>
      </c>
      <c r="AB142" s="4">
        <f>$E$138</f>
        <v>2400000000</v>
      </c>
      <c r="AC142" s="3">
        <f>IFERROR(AD142/$V142,0)</f>
        <v>0.53881278538812782</v>
      </c>
      <c r="AD142" s="4">
        <f>$F$138</f>
        <v>2360000000</v>
      </c>
    </row>
    <row r="143" spans="1:261" ht="14">
      <c r="A143" t="s">
        <v>129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H143" t="s">
        <f>$A$139</f>
        <v>125</v>
      </c>
      <c r="I143" s="3">
        <f>IFERROR(J143/$J$168,0)</f>
        <v>0.57725060827250596</v>
      </c>
      <c r="J143" s="4">
        <f>$B$139</f>
        <v>18980000000</v>
      </c>
      <c r="K143" s="3">
        <f>IFERROR(L143/$L$168,0)</f>
        <v>0.52020860495436771</v>
      </c>
      <c r="L143" s="4">
        <f>$C$139</f>
        <v>15960000000</v>
      </c>
      <c r="M143" s="3">
        <f>IFERROR(N143/$N$168,0)</f>
        <v>0.39297945205479451</v>
      </c>
      <c r="N143" s="4">
        <f>$D$139</f>
        <v>9180000000</v>
      </c>
      <c r="O143" s="3">
        <f>IFERROR(P143/$P$168,0)</f>
        <v>0.60677328316086543</v>
      </c>
      <c r="P143" s="4">
        <f>$E$139</f>
        <v>6450000000</v>
      </c>
      <c r="Q143" s="3">
        <f>IFERROR(R143/$R$168,0)</f>
        <v>0.50199521149241821</v>
      </c>
      <c r="R143" s="4">
        <f>$F$139</f>
        <v>6290000000</v>
      </c>
      <c r="T143" t="s">
        <f>$A$139</f>
        <v>125</v>
      </c>
      <c r="U143" s="3">
        <f>IFERROR(V143/$V143,0)</f>
        <v>1</v>
      </c>
      <c r="V143" s="4">
        <f>$B$139</f>
        <v>18980000000</v>
      </c>
      <c r="W143" s="3">
        <f>IFERROR(X143/$V143,0)</f>
        <v>0.84088514225500521</v>
      </c>
      <c r="X143" s="4">
        <f>$C$139</f>
        <v>15960000000</v>
      </c>
      <c r="Y143" s="3">
        <f>IFERROR(Z143/$V143,0)</f>
        <v>0.48366701791359323</v>
      </c>
      <c r="Z143" s="4">
        <f>$D$139</f>
        <v>9180000000</v>
      </c>
      <c r="AA143" s="3">
        <f>IFERROR(AB143/$V143,0)</f>
        <v>0.3398314014752371</v>
      </c>
      <c r="AB143" s="4">
        <f>$E$139</f>
        <v>6450000000</v>
      </c>
      <c r="AC143" s="3">
        <f>IFERROR(AD143/$V143,0)</f>
        <v>0.33140147523709168</v>
      </c>
      <c r="AD143" s="4">
        <f>$F$139</f>
        <v>6290000000</v>
      </c>
    </row>
    <row r="144" spans="1:261" ht="14">
      <c r="A144" t="s">
        <v>130</v>
      </c>
      <c r="B144" s="4">
        <v>1200000000</v>
      </c>
      <c r="C144" s="4">
        <v>1140000000</v>
      </c>
      <c r="D144" s="4">
        <v>1140000000</v>
      </c>
      <c r="E144" s="4">
        <v>1090000000</v>
      </c>
      <c r="F144" s="4">
        <v>785000000</v>
      </c>
      <c r="H144" t="s">
        <f>$A$140</f>
        <v>126</v>
      </c>
      <c r="I144" s="3">
        <f>IFERROR(J144/$J$168,0)</f>
        <v>0.57725060827250596</v>
      </c>
      <c r="J144" s="4">
        <f>$B$140</f>
        <v>18980000000</v>
      </c>
      <c r="K144" s="3">
        <f>IFERROR(L144/$L$168,0)</f>
        <v>0.52020860495436771</v>
      </c>
      <c r="L144" s="4">
        <f>$C$140</f>
        <v>15960000000</v>
      </c>
      <c r="M144" s="3">
        <f>IFERROR(N144/$N$168,0)</f>
        <v>0.39297945205479451</v>
      </c>
      <c r="N144" s="4">
        <f>$D$140</f>
        <v>9180000000</v>
      </c>
      <c r="O144" s="3">
        <f>IFERROR(P144/$P$168,0)</f>
        <v>0.60677328316086543</v>
      </c>
      <c r="P144" s="4">
        <f>$E$140</f>
        <v>6450000000</v>
      </c>
      <c r="Q144" s="3">
        <f>IFERROR(R144/$R$168,0)</f>
        <v>0.46288906624102155</v>
      </c>
      <c r="R144" s="4">
        <f>$F$140</f>
        <v>5800000000</v>
      </c>
      <c r="T144" t="s">
        <f>$A$140</f>
        <v>126</v>
      </c>
      <c r="U144" s="3">
        <f>IFERROR(V144/$V144,0)</f>
        <v>1</v>
      </c>
      <c r="V144" s="4">
        <f>$B$140</f>
        <v>18980000000</v>
      </c>
      <c r="W144" s="3">
        <f>IFERROR(X144/$V144,0)</f>
        <v>0.84088514225500521</v>
      </c>
      <c r="X144" s="4">
        <f>$C$140</f>
        <v>15960000000</v>
      </c>
      <c r="Y144" s="3">
        <f>IFERROR(Z144/$V144,0)</f>
        <v>0.48366701791359323</v>
      </c>
      <c r="Z144" s="4">
        <f>$D$140</f>
        <v>9180000000</v>
      </c>
      <c r="AA144" s="3">
        <f>IFERROR(AB144/$V144,0)</f>
        <v>0.3398314014752371</v>
      </c>
      <c r="AB144" s="4">
        <f>$E$140</f>
        <v>6450000000</v>
      </c>
      <c r="AC144" s="3">
        <f>IFERROR(AD144/$V144,0)</f>
        <v>0.30558482613277133</v>
      </c>
      <c r="AD144" s="4">
        <f>$F$140</f>
        <v>5800000000</v>
      </c>
    </row>
    <row r="145" spans="1:261" ht="14">
      <c r="A145" t="s">
        <v>131</v>
      </c>
      <c r="B145" s="4">
        <v>-148000000</v>
      </c>
      <c r="C145" s="4">
        <v>-205000000</v>
      </c>
      <c r="D145" s="4">
        <v>15000000</v>
      </c>
      <c r="E145" s="4">
        <v>19000000</v>
      </c>
      <c r="F145" s="4">
        <v>-3270000000</v>
      </c>
      <c r="H145" t="s">
        <f>$A$141</f>
        <v>127</v>
      </c>
      <c r="I145" s="3">
        <f>IFERROR(J145/$J$168,0)</f>
        <v>0.55930656934306566</v>
      </c>
      <c r="J145" s="4">
        <f>$B$141</f>
        <v>18390000000</v>
      </c>
      <c r="K145" s="3">
        <f>IFERROR(L145/$L$168,0)</f>
        <v>0.52020860495436771</v>
      </c>
      <c r="L145" s="4">
        <f>$C$141</f>
        <v>15960000000</v>
      </c>
      <c r="M145" s="3">
        <f>IFERROR(N145/$N$168,0)</f>
        <v>0.39297945205479451</v>
      </c>
      <c r="N145" s="4">
        <f>$D$141</f>
        <v>9180000000</v>
      </c>
      <c r="O145" s="3">
        <f>IFERROR(P145/$P$168,0)</f>
        <v>0.60677328316086543</v>
      </c>
      <c r="P145" s="4">
        <f>$E$141</f>
        <v>6450000000</v>
      </c>
      <c r="Q145" s="3">
        <f>IFERROR(R145/$R$168,0)</f>
        <v>0.46288906624102155</v>
      </c>
      <c r="R145" s="4">
        <f>$F$141</f>
        <v>5800000000</v>
      </c>
      <c r="T145" t="s">
        <f>$A$141</f>
        <v>127</v>
      </c>
      <c r="U145" s="3">
        <f>IFERROR(V145/$V145,0)</f>
        <v>1</v>
      </c>
      <c r="V145" s="4">
        <f>$B$141</f>
        <v>18390000000</v>
      </c>
      <c r="W145" s="3">
        <f>IFERROR(X145/$V145,0)</f>
        <v>0.86786296900489401</v>
      </c>
      <c r="X145" s="4">
        <f>$C$141</f>
        <v>15960000000</v>
      </c>
      <c r="Y145" s="3">
        <f>IFERROR(Z145/$V145,0)</f>
        <v>0.49918433931484502</v>
      </c>
      <c r="Z145" s="4">
        <f>$D$141</f>
        <v>9180000000</v>
      </c>
      <c r="AA145" s="3">
        <f>IFERROR(AB145/$V145,0)</f>
        <v>0.35073409461663946</v>
      </c>
      <c r="AB145" s="4">
        <f>$E$141</f>
        <v>6450000000</v>
      </c>
      <c r="AC145" s="3">
        <f>IFERROR(AD145/$V145,0)</f>
        <v>0.31538879825992389</v>
      </c>
      <c r="AD145" s="4">
        <f>$F$141</f>
        <v>5800000000</v>
      </c>
    </row>
    <row r="146" spans="1:261" ht="14">
      <c r="A146" t="s">
        <v>132</v>
      </c>
      <c r="B146" s="4">
        <v>19000000</v>
      </c>
      <c r="C146" s="4">
        <v>20000000</v>
      </c>
      <c r="D146" s="4">
        <v>21000000</v>
      </c>
      <c r="E146" s="4">
        <v>65000000</v>
      </c>
      <c r="F146" s="4">
        <v>17000000</v>
      </c>
      <c r="H146" t="s">
        <f>$A$142</f>
        <v>128</v>
      </c>
      <c r="I146" s="3">
        <f>IFERROR(J146/$J$168,0)</f>
        <v>0.018126520681265204</v>
      </c>
      <c r="J146" s="4">
        <f>$B$142</f>
        <v>596000000</v>
      </c>
      <c r="K146" s="3">
        <f>IFERROR(L146/$L$168,0)</f>
        <v>0</v>
      </c>
      <c r="L146" s="4">
        <f>$C$142</f>
        <v>0</v>
      </c>
      <c r="M146" s="3">
        <f>IFERROR(N146/$N$168,0)</f>
        <v>0</v>
      </c>
      <c r="N146" s="4">
        <f>$D$142</f>
        <v>0</v>
      </c>
      <c r="O146" s="3">
        <f>IFERROR(P146/$P$168,0)</f>
        <v>0</v>
      </c>
      <c r="P146" s="4">
        <f>$E$142</f>
        <v>0</v>
      </c>
      <c r="Q146" s="3">
        <f>IFERROR(R146/$R$168,0)</f>
        <v>0</v>
      </c>
      <c r="R146" s="4">
        <f>$F$142</f>
        <v>0</v>
      </c>
      <c r="T146" t="s">
        <f>$A$142</f>
        <v>128</v>
      </c>
      <c r="U146" s="3">
        <f>IFERROR(V146/$V146,0)</f>
        <v>1</v>
      </c>
      <c r="V146" s="4">
        <f>$B$142</f>
        <v>596000000</v>
      </c>
      <c r="W146" s="3">
        <f>IFERROR(X146/$V146,0)</f>
        <v>0</v>
      </c>
      <c r="X146" s="4">
        <f>$C$142</f>
        <v>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0</v>
      </c>
      <c r="AC146" s="3">
        <f>IFERROR(AD146/$V146,0)</f>
        <v>0</v>
      </c>
      <c r="AD146" s="4">
        <f>$F$142</f>
        <v>0</v>
      </c>
    </row>
    <row r="147" spans="1:261" ht="14">
      <c r="A147" t="s">
        <v>133</v>
      </c>
      <c r="B147" s="4">
        <v>167000000</v>
      </c>
      <c r="C147" s="4">
        <v>225000000</v>
      </c>
      <c r="D147" s="4">
        <v>6000000</v>
      </c>
      <c r="E147" s="4">
        <v>46000000</v>
      </c>
      <c r="F147" s="4">
        <v>3290000000</v>
      </c>
      <c r="H147" t="s">
        <f>$A$143</f>
        <v>129</v>
      </c>
      <c r="I147" s="3">
        <f>IFERROR(J147/$J$168,0)</f>
        <v>0</v>
      </c>
      <c r="J147" s="4">
        <f>$B$143</f>
        <v>0</v>
      </c>
      <c r="K147" s="3">
        <f>IFERROR(L147/$L$168,0)</f>
        <v>0</v>
      </c>
      <c r="L147" s="4">
        <f>$C$143</f>
        <v>0</v>
      </c>
      <c r="M147" s="3">
        <f>IFERROR(N147/$N$168,0)</f>
        <v>0</v>
      </c>
      <c r="N147" s="4">
        <f>$D$143</f>
        <v>0</v>
      </c>
      <c r="O147" s="3">
        <f>IFERROR(P147/$P$168,0)</f>
        <v>0</v>
      </c>
      <c r="P147" s="4">
        <f>$E$143</f>
        <v>0</v>
      </c>
      <c r="Q147" s="3">
        <f>IFERROR(R147/$R$168,0)</f>
        <v>0</v>
      </c>
      <c r="R147" s="4">
        <f>$F$143</f>
        <v>0</v>
      </c>
      <c r="T147" t="s">
        <f>$A$143</f>
        <v>129</v>
      </c>
      <c r="U147" s="3">
        <f>IFERROR(V147/$V147,0)</f>
        <v>0</v>
      </c>
      <c r="V147" s="4">
        <f>$B$143</f>
        <v>0</v>
      </c>
      <c r="W147" s="3">
        <f>IFERROR(X147/$V147,0)</f>
        <v>0</v>
      </c>
      <c r="X147" s="4">
        <f>$C$143</f>
        <v>0</v>
      </c>
      <c r="Y147" s="3">
        <f>IFERROR(Z147/$V147,0)</f>
        <v>0</v>
      </c>
      <c r="Z147" s="4">
        <f>$D$143</f>
        <v>0</v>
      </c>
      <c r="AA147" s="3">
        <f>IFERROR(AB147/$V147,0)</f>
        <v>0</v>
      </c>
      <c r="AB147" s="4">
        <f>$E$143</f>
        <v>0</v>
      </c>
      <c r="AC147" s="3">
        <f>IFERROR(AD147/$V147,0)</f>
        <v>0</v>
      </c>
      <c r="AD147" s="4">
        <f>$F$143</f>
        <v>0</v>
      </c>
    </row>
    <row r="148" spans="1:261" ht="14">
      <c r="A148" t="s">
        <v>134</v>
      </c>
      <c r="B148" s="4">
        <v>2540000000</v>
      </c>
      <c r="C148" s="4">
        <v>4380000000</v>
      </c>
      <c r="D148" s="4">
        <v>7610000000</v>
      </c>
      <c r="E148" s="4">
        <v>1840000000</v>
      </c>
      <c r="F148" s="4">
        <v>1410000000</v>
      </c>
      <c r="H148" t="s">
        <f>$A$144</f>
        <v>130</v>
      </c>
      <c r="I148" s="3">
        <f>IFERROR(J148/$J$168,0)</f>
        <v>0.036496350364963501</v>
      </c>
      <c r="J148" s="4">
        <f>$B$144</f>
        <v>1200000000</v>
      </c>
      <c r="K148" s="3">
        <f>IFERROR(L148/$L$168,0)</f>
        <v>0.037157757496740544</v>
      </c>
      <c r="L148" s="4">
        <f>$C$144</f>
        <v>1140000000</v>
      </c>
      <c r="M148" s="3">
        <f>IFERROR(N148/$N$168,0)</f>
        <v>0.048801369863013699</v>
      </c>
      <c r="N148" s="4">
        <f>$D$144</f>
        <v>1140000000</v>
      </c>
      <c r="O148" s="3">
        <f>IFERROR(P148/$P$168,0)</f>
        <v>0.10253998118532455</v>
      </c>
      <c r="P148" s="4">
        <f>$E$144</f>
        <v>1090000000</v>
      </c>
      <c r="Q148" s="3">
        <f>IFERROR(R148/$R$168,0)</f>
        <v>0.062649640861931366</v>
      </c>
      <c r="R148" s="4">
        <f>$F$144</f>
        <v>785000000</v>
      </c>
      <c r="T148" t="s">
        <f>$A$144</f>
        <v>130</v>
      </c>
      <c r="U148" s="3">
        <f>IFERROR(V148/$V148,0)</f>
        <v>1</v>
      </c>
      <c r="V148" s="4">
        <f>$B$144</f>
        <v>1200000000</v>
      </c>
      <c r="W148" s="3">
        <f>IFERROR(X148/$V148,0)</f>
        <v>0.94999999999999996</v>
      </c>
      <c r="X148" s="4">
        <f>$C$144</f>
        <v>1140000000</v>
      </c>
      <c r="Y148" s="3">
        <f>IFERROR(Z148/$V148,0)</f>
        <v>0.94999999999999996</v>
      </c>
      <c r="Z148" s="4">
        <f>$D$144</f>
        <v>1140000000</v>
      </c>
      <c r="AA148" s="3">
        <f>IFERROR(AB148/$V148,0)</f>
        <v>0.90833333333333333</v>
      </c>
      <c r="AB148" s="4">
        <f>$E$144</f>
        <v>1090000000</v>
      </c>
      <c r="AC148" s="3">
        <f>IFERROR(AD148/$V148,0)</f>
        <v>0.65416666666666667</v>
      </c>
      <c r="AD148" s="4">
        <f>$F$144</f>
        <v>785000000</v>
      </c>
    </row>
    <row r="149" spans="1:261" ht="14">
      <c r="A149" t="s">
        <v>135</v>
      </c>
      <c r="B149" s="4">
        <v>2540000000</v>
      </c>
      <c r="C149" s="4">
        <v>4380000000</v>
      </c>
      <c r="D149" s="4">
        <v>7610000000</v>
      </c>
      <c r="E149" s="4">
        <v>1840000000</v>
      </c>
      <c r="F149" s="4">
        <v>1410000000</v>
      </c>
      <c r="H149" t="s">
        <f>$A$145</f>
        <v>131</v>
      </c>
      <c r="I149" s="3">
        <f>IFERROR(J149/$J$168,0)</f>
        <v>-0.0045012165450121653</v>
      </c>
      <c r="J149" s="4">
        <f>$B$145</f>
        <v>-148000000</v>
      </c>
      <c r="K149" s="3">
        <f>IFERROR(L149/$L$168,0)</f>
        <v>-0.0066818774445893091</v>
      </c>
      <c r="L149" s="4">
        <f>$C$145</f>
        <v>-205000000</v>
      </c>
      <c r="M149" s="3">
        <f>IFERROR(N149/$N$168,0)</f>
        <v>0.00064212328767123284</v>
      </c>
      <c r="N149" s="4">
        <f>$D$145</f>
        <v>15000000</v>
      </c>
      <c r="O149" s="3">
        <f>IFERROR(P149/$P$168,0)</f>
        <v>0.0017873941674506114</v>
      </c>
      <c r="P149" s="4">
        <f>$E$145</f>
        <v>19000000</v>
      </c>
      <c r="Q149" s="3">
        <f>IFERROR(R149/$R$168,0)</f>
        <v>-0.26097366320830007</v>
      </c>
      <c r="R149" s="4">
        <f>$F$145</f>
        <v>-3270000000</v>
      </c>
      <c r="T149" t="s">
        <f>$A$145</f>
        <v>131</v>
      </c>
      <c r="U149" s="3">
        <f>IFERROR(V149/$V149,0)</f>
        <v>1</v>
      </c>
      <c r="V149" s="4">
        <f>$B$145</f>
        <v>-148000000</v>
      </c>
      <c r="W149" s="3">
        <f>IFERROR(X149/$V149,0)</f>
        <v>1.3851351351351351</v>
      </c>
      <c r="X149" s="4">
        <f>$C$145</f>
        <v>-205000000</v>
      </c>
      <c r="Y149" s="3">
        <f>IFERROR(Z149/$V149,0)</f>
        <v>-0.10135135135135136</v>
      </c>
      <c r="Z149" s="4">
        <f>$D$145</f>
        <v>15000000</v>
      </c>
      <c r="AA149" s="3">
        <f>IFERROR(AB149/$V149,0)</f>
        <v>-0.12837837837837837</v>
      </c>
      <c r="AB149" s="4">
        <f>$E$145</f>
        <v>19000000</v>
      </c>
      <c r="AC149" s="3">
        <f>IFERROR(AD149/$V149,0)</f>
        <v>22.094594594594593</v>
      </c>
      <c r="AD149" s="4">
        <f>$F$145</f>
        <v>-3270000000</v>
      </c>
    </row>
    <row r="150" spans="1:261" ht="14">
      <c r="A150" t="s">
        <v>136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H150" t="s">
        <f>$A$146</f>
        <v>132</v>
      </c>
      <c r="I150" s="3">
        <f>IFERROR(J150/$J$168,0)</f>
        <v>0.00057785888077858873</v>
      </c>
      <c r="J150" s="4">
        <f>$B$146</f>
        <v>19000000</v>
      </c>
      <c r="K150" s="3">
        <f>IFERROR(L150/$L$168,0)</f>
        <v>0.00065189048239895696</v>
      </c>
      <c r="L150" s="4">
        <f>$C$146</f>
        <v>20000000</v>
      </c>
      <c r="M150" s="3">
        <f>IFERROR(N150/$N$168,0)</f>
        <v>0.00089897260273972602</v>
      </c>
      <c r="N150" s="4">
        <f>$D$146</f>
        <v>21000000</v>
      </c>
      <c r="O150" s="3">
        <f>IFERROR(P150/$P$168,0)</f>
        <v>0.0061147695202257765</v>
      </c>
      <c r="P150" s="4">
        <f>$E$146</f>
        <v>65000000</v>
      </c>
      <c r="Q150" s="3">
        <f>IFERROR(R150/$R$168,0)</f>
        <v>0.0013567438148443735</v>
      </c>
      <c r="R150" s="4">
        <f>$F$146</f>
        <v>17000000</v>
      </c>
      <c r="T150" t="s">
        <f>$A$146</f>
        <v>132</v>
      </c>
      <c r="U150" s="3">
        <f>IFERROR(V150/$V150,0)</f>
        <v>1</v>
      </c>
      <c r="V150" s="4">
        <f>$B$146</f>
        <v>19000000</v>
      </c>
      <c r="W150" s="3">
        <f>IFERROR(X150/$V150,0)</f>
        <v>1.0526315789473684</v>
      </c>
      <c r="X150" s="4">
        <f>$C$146</f>
        <v>20000000</v>
      </c>
      <c r="Y150" s="3">
        <f>IFERROR(Z150/$V150,0)</f>
        <v>1.1052631578947369</v>
      </c>
      <c r="Z150" s="4">
        <f>$D$146</f>
        <v>21000000</v>
      </c>
      <c r="AA150" s="3">
        <f>IFERROR(AB150/$V150,0)</f>
        <v>3.4210526315789473</v>
      </c>
      <c r="AB150" s="4">
        <f>$E$146</f>
        <v>65000000</v>
      </c>
      <c r="AC150" s="3">
        <f>IFERROR(AD150/$V150,0)</f>
        <v>0.89473684210526316</v>
      </c>
      <c r="AD150" s="4">
        <f>$F$146</f>
        <v>17000000</v>
      </c>
    </row>
    <row r="151" spans="1:261" ht="14">
      <c r="A151" t="s">
        <v>137</v>
      </c>
      <c r="B151" s="4">
        <v>27120000000</v>
      </c>
      <c r="C151" s="4">
        <v>26190000000</v>
      </c>
      <c r="D151" s="4">
        <v>21310000000</v>
      </c>
      <c r="E151" s="4">
        <v>11840000000</v>
      </c>
      <c r="F151" s="4">
        <v>10850000000</v>
      </c>
      <c r="H151" t="s">
        <f>$A$147</f>
        <v>133</v>
      </c>
      <c r="I151" s="3">
        <f>IFERROR(J151/$J$168,0)</f>
        <v>0.005079075425790754</v>
      </c>
      <c r="J151" s="4">
        <f>$B$147</f>
        <v>167000000</v>
      </c>
      <c r="K151" s="3">
        <f>IFERROR(L151/$L$168,0)</f>
        <v>0.0073337679269882662</v>
      </c>
      <c r="L151" s="4">
        <f>$C$147</f>
        <v>225000000</v>
      </c>
      <c r="M151" s="3">
        <f>IFERROR(N151/$N$168,0)</f>
        <v>0.00025684931506849313</v>
      </c>
      <c r="N151" s="4">
        <f>$D$147</f>
        <v>6000000</v>
      </c>
      <c r="O151" s="3">
        <f>IFERROR(P151/$P$168,0)</f>
        <v>0.0043273753527751646</v>
      </c>
      <c r="P151" s="4">
        <f>$E$147</f>
        <v>46000000</v>
      </c>
      <c r="Q151" s="3">
        <f>IFERROR(R151/$R$168,0)</f>
        <v>0.26256983240223464</v>
      </c>
      <c r="R151" s="4">
        <f>$F$147</f>
        <v>3290000000</v>
      </c>
      <c r="T151" t="s">
        <f>$A$147</f>
        <v>133</v>
      </c>
      <c r="U151" s="3">
        <f>IFERROR(V151/$V151,0)</f>
        <v>1</v>
      </c>
      <c r="V151" s="4">
        <f>$B$147</f>
        <v>167000000</v>
      </c>
      <c r="W151" s="3">
        <f>IFERROR(X151/$V151,0)</f>
        <v>1.347305389221557</v>
      </c>
      <c r="X151" s="4">
        <f>$C$147</f>
        <v>225000000</v>
      </c>
      <c r="Y151" s="3">
        <f>IFERROR(Z151/$V151,0)</f>
        <v>0.035928143712574849</v>
      </c>
      <c r="Z151" s="4">
        <f>$D$147</f>
        <v>6000000</v>
      </c>
      <c r="AA151" s="3">
        <f>IFERROR(AB151/$V151,0)</f>
        <v>0.27544910179640719</v>
      </c>
      <c r="AB151" s="4">
        <f>$E$147</f>
        <v>46000000</v>
      </c>
      <c r="AC151" s="3">
        <f>IFERROR(AD151/$V151,0)</f>
        <v>19.700598802395209</v>
      </c>
      <c r="AD151" s="4">
        <f>$F$147</f>
        <v>3290000000</v>
      </c>
    </row>
    <row r="152" spans="1:261" ht="14">
      <c r="A152" t="s">
        <v>138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134</v>
      </c>
      <c r="I152" s="3">
        <f>IFERROR(J152/$J$168,0)</f>
        <v>0.077250608272506072</v>
      </c>
      <c r="J152" s="4">
        <f>$B$148</f>
        <v>2540000000</v>
      </c>
      <c r="K152" s="3">
        <f>IFERROR(L152/$L$168,0)</f>
        <v>0.14276401564537158</v>
      </c>
      <c r="L152" s="4">
        <f>$C$148</f>
        <v>4380000000</v>
      </c>
      <c r="M152" s="3">
        <f>IFERROR(N152/$N$168,0)</f>
        <v>0.32577054794520549</v>
      </c>
      <c r="N152" s="4">
        <f>$D$148</f>
        <v>7610000000</v>
      </c>
      <c r="O152" s="3">
        <f>IFERROR(P152/$P$168,0)</f>
        <v>0.17309501411100658</v>
      </c>
      <c r="P152" s="4">
        <f>$E$148</f>
        <v>1840000000</v>
      </c>
      <c r="Q152" s="3">
        <f>IFERROR(R152/$R$168,0)</f>
        <v>0.11252992817238627</v>
      </c>
      <c r="R152" s="4">
        <f>$F$148</f>
        <v>1410000000</v>
      </c>
      <c r="T152" t="s">
        <f>$A$148</f>
        <v>134</v>
      </c>
      <c r="U152" s="3">
        <f>IFERROR(V152/$V152,0)</f>
        <v>1</v>
      </c>
      <c r="V152" s="4">
        <f>$B$148</f>
        <v>2540000000</v>
      </c>
      <c r="W152" s="3">
        <f>IFERROR(X152/$V152,0)</f>
        <v>1.7244094488188977</v>
      </c>
      <c r="X152" s="4">
        <f>$C$148</f>
        <v>4380000000</v>
      </c>
      <c r="Y152" s="3">
        <f>IFERROR(Z152/$V152,0)</f>
        <v>2.9960629921259843</v>
      </c>
      <c r="Z152" s="4">
        <f>$D$148</f>
        <v>7610000000</v>
      </c>
      <c r="AA152" s="3">
        <f>IFERROR(AB152/$V152,0)</f>
        <v>0.72440944881889768</v>
      </c>
      <c r="AB152" s="4">
        <f>$E$148</f>
        <v>1840000000</v>
      </c>
      <c r="AC152" s="3">
        <f>IFERROR(AD152/$V152,0)</f>
        <v>0.55511811023622049</v>
      </c>
      <c r="AD152" s="4">
        <f>$F$148</f>
        <v>1410000000</v>
      </c>
    </row>
    <row r="153" spans="1:261" ht="14">
      <c r="A153" t="s">
        <v>139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135</v>
      </c>
      <c r="I153" s="3">
        <f>IFERROR(J153/$J$168,0)</f>
        <v>0.077250608272506072</v>
      </c>
      <c r="J153" s="4">
        <f>$B$149</f>
        <v>2540000000</v>
      </c>
      <c r="K153" s="3">
        <f>IFERROR(L153/$L$168,0)</f>
        <v>0.14276401564537158</v>
      </c>
      <c r="L153" s="4">
        <f>$C$149</f>
        <v>4380000000</v>
      </c>
      <c r="M153" s="3">
        <f>IFERROR(N153/$N$168,0)</f>
        <v>0.32577054794520549</v>
      </c>
      <c r="N153" s="4">
        <f>$D$149</f>
        <v>7610000000</v>
      </c>
      <c r="O153" s="3">
        <f>IFERROR(P153/$P$168,0)</f>
        <v>0.17309501411100658</v>
      </c>
      <c r="P153" s="4">
        <f>$E$149</f>
        <v>1840000000</v>
      </c>
      <c r="Q153" s="3">
        <f>IFERROR(R153/$R$168,0)</f>
        <v>0.11252992817238627</v>
      </c>
      <c r="R153" s="4">
        <f>$F$149</f>
        <v>1410000000</v>
      </c>
      <c r="T153" t="s">
        <f>$A$149</f>
        <v>135</v>
      </c>
      <c r="U153" s="3">
        <f>IFERROR(V153/$V153,0)</f>
        <v>1</v>
      </c>
      <c r="V153" s="4">
        <f>$B$149</f>
        <v>2540000000</v>
      </c>
      <c r="W153" s="3">
        <f>IFERROR(X153/$V153,0)</f>
        <v>1.7244094488188977</v>
      </c>
      <c r="X153" s="4">
        <f>$C$149</f>
        <v>4380000000</v>
      </c>
      <c r="Y153" s="3">
        <f>IFERROR(Z153/$V153,0)</f>
        <v>2.9960629921259843</v>
      </c>
      <c r="Z153" s="4">
        <f>$D$149</f>
        <v>7610000000</v>
      </c>
      <c r="AA153" s="3">
        <f>IFERROR(AB153/$V153,0)</f>
        <v>0.72440944881889768</v>
      </c>
      <c r="AB153" s="4">
        <f>$E$149</f>
        <v>1840000000</v>
      </c>
      <c r="AC153" s="3">
        <f>IFERROR(AD153/$V153,0)</f>
        <v>0.55511811023622049</v>
      </c>
      <c r="AD153" s="4">
        <f>$F$149</f>
        <v>1410000000</v>
      </c>
    </row>
    <row r="154" spans="1:261" ht="14">
      <c r="A154" t="s">
        <v>140</v>
      </c>
      <c r="B154" s="4">
        <v>302000000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136</v>
      </c>
      <c r="I154" s="3">
        <f>IFERROR(J154/$J$168,0)</f>
        <v>0</v>
      </c>
      <c r="J154" s="4">
        <f>$B$150</f>
        <v>0</v>
      </c>
      <c r="K154" s="3">
        <f>IFERROR(L154/$L$168,0)</f>
        <v>0</v>
      </c>
      <c r="L154" s="4">
        <f>$C$150</f>
        <v>0</v>
      </c>
      <c r="M154" s="3">
        <f>IFERROR(N154/$N$168,0)</f>
        <v>0</v>
      </c>
      <c r="N154" s="4">
        <f>$D$150</f>
        <v>0</v>
      </c>
      <c r="O154" s="3">
        <f>IFERROR(P154/$P$168,0)</f>
        <v>0</v>
      </c>
      <c r="P154" s="4">
        <f>$E$150</f>
        <v>0</v>
      </c>
      <c r="Q154" s="3">
        <f>IFERROR(R154/$R$168,0)</f>
        <v>0</v>
      </c>
      <c r="R154" s="4">
        <f>$F$150</f>
        <v>0</v>
      </c>
      <c r="T154" t="s">
        <f>$A$150</f>
        <v>136</v>
      </c>
      <c r="U154" s="3">
        <f>IFERROR(V154/$V154,0)</f>
        <v>0</v>
      </c>
      <c r="V154" s="4">
        <f>$B$150</f>
        <v>0</v>
      </c>
      <c r="W154" s="3">
        <f>IFERROR(X154/$V154,0)</f>
        <v>0</v>
      </c>
      <c r="X154" s="4">
        <f>$C$150</f>
        <v>0</v>
      </c>
      <c r="Y154" s="3">
        <f>IFERROR(Z154/$V154,0)</f>
        <v>0</v>
      </c>
      <c r="Z154" s="4">
        <f>$D$150</f>
        <v>0</v>
      </c>
      <c r="AA154" s="3">
        <f>IFERROR(AB154/$V154,0)</f>
        <v>0</v>
      </c>
      <c r="AB154" s="4">
        <f>$E$150</f>
        <v>0</v>
      </c>
      <c r="AC154" s="3">
        <f>IFERROR(AD154/$V154,0)</f>
        <v>0</v>
      </c>
      <c r="AD154" s="4">
        <f>$F$150</f>
        <v>0</v>
      </c>
    </row>
    <row r="155" spans="1:261" ht="14">
      <c r="A155" t="s">
        <v>141</v>
      </c>
      <c r="B155" s="4">
        <v>302000000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137</v>
      </c>
      <c r="I155" s="3">
        <f>IFERROR(J155/$J$168,0)</f>
        <v>0.82481751824817506</v>
      </c>
      <c r="J155" s="4">
        <f>$B$151</f>
        <v>27120000000</v>
      </c>
      <c r="K155" s="3">
        <f>IFERROR(L155/$L$168,0)</f>
        <v>0.85365058670143412</v>
      </c>
      <c r="L155" s="4">
        <f>$C$151</f>
        <v>26190000000</v>
      </c>
      <c r="M155" s="3">
        <f>IFERROR(N155/$N$168,0)</f>
        <v>0.91224315068493156</v>
      </c>
      <c r="N155" s="4">
        <f>$D$151</f>
        <v>21310000000</v>
      </c>
      <c r="O155" s="3">
        <f>IFERROR(P155/$P$168,0)</f>
        <v>1.1138287864534338</v>
      </c>
      <c r="P155" s="4">
        <f>$E$151</f>
        <v>11840000000</v>
      </c>
      <c r="Q155" s="3">
        <f>IFERROR(R155/$R$168,0)</f>
        <v>0.86592178770949724</v>
      </c>
      <c r="R155" s="4">
        <f>$F$151</f>
        <v>10850000000</v>
      </c>
      <c r="T155" t="s">
        <f>$A$151</f>
        <v>137</v>
      </c>
      <c r="U155" s="3">
        <f>IFERROR(V155/$V155,0)</f>
        <v>1</v>
      </c>
      <c r="V155" s="4">
        <f>$B$151</f>
        <v>27120000000</v>
      </c>
      <c r="W155" s="3">
        <f>IFERROR(X155/$V155,0)</f>
        <v>0.96570796460176989</v>
      </c>
      <c r="X155" s="4">
        <f>$C$151</f>
        <v>26190000000</v>
      </c>
      <c r="Y155" s="3">
        <f>IFERROR(Z155/$V155,0)</f>
        <v>0.78576696165191739</v>
      </c>
      <c r="Z155" s="4">
        <f>$D$151</f>
        <v>21310000000</v>
      </c>
      <c r="AA155" s="3">
        <f>IFERROR(AB155/$V155,0)</f>
        <v>0.43657817109144542</v>
      </c>
      <c r="AB155" s="4">
        <f>$E$151</f>
        <v>11840000000</v>
      </c>
      <c r="AC155" s="3">
        <f>IFERROR(AD155/$V155,0)</f>
        <v>0.40007374631268439</v>
      </c>
      <c r="AD155" s="4">
        <f>$F$151</f>
        <v>10850000000</v>
      </c>
    </row>
    <row r="156" spans="1:261" ht="14">
      <c r="A156" t="s">
        <v>142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H156" t="s">
        <f>$A$152</f>
        <v>138</v>
      </c>
      <c r="I156" s="3">
        <f>IFERROR(J156/$J$168,0)</f>
        <v>0</v>
      </c>
      <c r="J156" s="4">
        <f>$B$152</f>
        <v>0</v>
      </c>
      <c r="K156" s="3">
        <f>IFERROR(L156/$L$168,0)</f>
        <v>0</v>
      </c>
      <c r="L156" s="4">
        <f>$C$152</f>
        <v>0</v>
      </c>
      <c r="M156" s="3">
        <f>IFERROR(N156/$N$168,0)</f>
        <v>0</v>
      </c>
      <c r="N156" s="4">
        <f>$D$152</f>
        <v>0</v>
      </c>
      <c r="O156" s="3">
        <f>IFERROR(P156/$P$168,0)</f>
        <v>0</v>
      </c>
      <c r="P156" s="4">
        <f>$E$152</f>
        <v>0</v>
      </c>
      <c r="Q156" s="3">
        <f>IFERROR(R156/$R$168,0)</f>
        <v>0</v>
      </c>
      <c r="R156" s="4">
        <f>$F$152</f>
        <v>0</v>
      </c>
      <c r="T156" t="s">
        <f>$A$152</f>
        <v>138</v>
      </c>
      <c r="U156" s="3">
        <f>IFERROR(V156/$V156,0)</f>
        <v>0</v>
      </c>
      <c r="V156" s="4">
        <f>$B$152</f>
        <v>0</v>
      </c>
      <c r="W156" s="3">
        <f>IFERROR(X156/$V156,0)</f>
        <v>0</v>
      </c>
      <c r="X156" s="4">
        <f>$C$152</f>
        <v>0</v>
      </c>
      <c r="Y156" s="3">
        <f>IFERROR(Z156/$V156,0)</f>
        <v>0</v>
      </c>
      <c r="Z156" s="4">
        <f>$D$152</f>
        <v>0</v>
      </c>
      <c r="AA156" s="3">
        <f>IFERROR(AB156/$V156,0)</f>
        <v>0</v>
      </c>
      <c r="AB156" s="4">
        <f>$E$152</f>
        <v>0</v>
      </c>
      <c r="AC156" s="3">
        <f>IFERROR(AD156/$V156,0)</f>
        <v>0</v>
      </c>
      <c r="AD156" s="4">
        <f>$F$152</f>
        <v>0</v>
      </c>
    </row>
    <row r="157" spans="1:261" ht="14">
      <c r="A157" t="s">
        <v>143</v>
      </c>
      <c r="B157" s="4">
        <v>2710000000</v>
      </c>
      <c r="C157" s="4">
        <v>2040000000</v>
      </c>
      <c r="D157" s="4">
        <v>-346000000</v>
      </c>
      <c r="E157" s="4">
        <v>-1230000000</v>
      </c>
      <c r="F157" s="4">
        <v>1660000000</v>
      </c>
      <c r="H157" t="s">
        <f>$A$154</f>
        <v>140</v>
      </c>
      <c r="I157" s="3">
        <f>IFERROR(J157/$J$168,0)</f>
        <v>0.0091849148418491466</v>
      </c>
      <c r="J157" s="4">
        <f>$B$154</f>
        <v>302000000</v>
      </c>
      <c r="K157" s="3">
        <f>IFERROR(L157/$L$168,0)</f>
        <v>0</v>
      </c>
      <c r="L157" s="4">
        <f>$C$154</f>
        <v>0</v>
      </c>
      <c r="M157" s="3">
        <f>IFERROR(N157/$N$168,0)</f>
        <v>0</v>
      </c>
      <c r="N157" s="4">
        <f>$D$154</f>
        <v>0</v>
      </c>
      <c r="O157" s="3">
        <f>IFERROR(P157/$P$168,0)</f>
        <v>0</v>
      </c>
      <c r="P157" s="4">
        <f>$E$154</f>
        <v>0</v>
      </c>
      <c r="Q157" s="3">
        <f>IFERROR(R157/$R$168,0)</f>
        <v>0</v>
      </c>
      <c r="R157" s="4">
        <f>$F$154</f>
        <v>0</v>
      </c>
      <c r="T157" t="s">
        <f>$A$154</f>
        <v>140</v>
      </c>
      <c r="U157" s="3">
        <f>IFERROR(V157/$V157,0)</f>
        <v>1</v>
      </c>
      <c r="V157" s="4">
        <f>$B$154</f>
        <v>302000000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261" ht="14">
      <c r="A158" t="s">
        <v>144</v>
      </c>
      <c r="B158" s="4">
        <v>4000000</v>
      </c>
      <c r="C158" s="4">
        <v>4000000</v>
      </c>
      <c r="D158" s="4">
        <v>4000000</v>
      </c>
      <c r="E158" s="4">
        <v>4000000</v>
      </c>
      <c r="F158" s="4">
        <v>4000000</v>
      </c>
      <c r="H158" t="s">
        <f>$A$155</f>
        <v>141</v>
      </c>
      <c r="I158" s="3">
        <f>IFERROR(J158/$J$168,0)</f>
        <v>0.0091849148418491466</v>
      </c>
      <c r="J158" s="4">
        <f>$B$155</f>
        <v>302000000</v>
      </c>
      <c r="K158" s="3">
        <f>IFERROR(L158/$L$168,0)</f>
        <v>0</v>
      </c>
      <c r="L158" s="4">
        <f>$C$155</f>
        <v>0</v>
      </c>
      <c r="M158" s="3">
        <f>IFERROR(N158/$N$168,0)</f>
        <v>0</v>
      </c>
      <c r="N158" s="4">
        <f>$D$155</f>
        <v>0</v>
      </c>
      <c r="O158" s="3">
        <f>IFERROR(P158/$P$168,0)</f>
        <v>0</v>
      </c>
      <c r="P158" s="4">
        <f>$E$155</f>
        <v>0</v>
      </c>
      <c r="Q158" s="3">
        <f>IFERROR(R158/$R$168,0)</f>
        <v>0</v>
      </c>
      <c r="R158" s="4">
        <f>$F$155</f>
        <v>0</v>
      </c>
      <c r="T158" t="s">
        <f>$A$155</f>
        <v>141</v>
      </c>
      <c r="U158" s="3">
        <f>IFERROR(V158/$V158,0)</f>
        <v>1</v>
      </c>
      <c r="V158" s="4">
        <f>$B$155</f>
        <v>302000000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261" ht="14">
      <c r="A159" t="s">
        <v>145</v>
      </c>
      <c r="B159" s="4">
        <v>-3010000000</v>
      </c>
      <c r="C159" s="4">
        <v>-3790000000</v>
      </c>
      <c r="D159" s="4">
        <v>-6270000000</v>
      </c>
      <c r="E159" s="4">
        <v>-6020000000</v>
      </c>
      <c r="F159" s="4">
        <v>-1620000000</v>
      </c>
      <c r="H159" t="s">
        <f>$A$156</f>
        <v>142</v>
      </c>
      <c r="I159" s="3">
        <f>IFERROR(J159/$J$168,0)</f>
        <v>0</v>
      </c>
      <c r="J159" s="4">
        <f>$B$156</f>
        <v>0</v>
      </c>
      <c r="K159" s="3">
        <f>IFERROR(L159/$L$168,0)</f>
        <v>0</v>
      </c>
      <c r="L159" s="4">
        <f>$C$156</f>
        <v>0</v>
      </c>
      <c r="M159" s="3">
        <f>IFERROR(N159/$N$168,0)</f>
        <v>0</v>
      </c>
      <c r="N159" s="4">
        <f>$D$156</f>
        <v>0</v>
      </c>
      <c r="O159" s="3">
        <f>IFERROR(P159/$P$168,0)</f>
        <v>0</v>
      </c>
      <c r="P159" s="4">
        <f>$E$156</f>
        <v>0</v>
      </c>
      <c r="Q159" s="3">
        <f>IFERROR(R159/$R$168,0)</f>
        <v>0</v>
      </c>
      <c r="R159" s="4">
        <f>$F$156</f>
        <v>0</v>
      </c>
      <c r="T159" t="s">
        <f>$A$156</f>
        <v>142</v>
      </c>
      <c r="U159" s="3">
        <f>IFERROR(V159/$V159,0)</f>
        <v>0</v>
      </c>
      <c r="V159" s="4">
        <f>$B$156</f>
        <v>0</v>
      </c>
      <c r="W159" s="3">
        <f>IFERROR(X159/$V159,0)</f>
        <v>0</v>
      </c>
      <c r="X159" s="4">
        <f>$C$156</f>
        <v>0</v>
      </c>
      <c r="Y159" s="3">
        <f>IFERROR(Z159/$V159,0)</f>
        <v>0</v>
      </c>
      <c r="Z159" s="4">
        <f>$D$156</f>
        <v>0</v>
      </c>
      <c r="AA159" s="3">
        <f>IFERROR(AB159/$V159,0)</f>
        <v>0</v>
      </c>
      <c r="AB159" s="4">
        <f>$E$156</f>
        <v>0</v>
      </c>
      <c r="AC159" s="3">
        <f>IFERROR(AD159/$V159,0)</f>
        <v>0</v>
      </c>
      <c r="AD159" s="4">
        <f>$F$156</f>
        <v>0</v>
      </c>
    </row>
    <row r="160" spans="1:261" ht="14">
      <c r="A160" t="s">
        <v>146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$A$157</f>
        <v>143</v>
      </c>
      <c r="I160" s="3">
        <f>IFERROR(J160/$J$168,0)</f>
        <v>0.082420924574209242</v>
      </c>
      <c r="J160" s="4">
        <f>$B$157</f>
        <v>2710000000</v>
      </c>
      <c r="K160" s="3">
        <f>IFERROR(L160/$L$168,0)</f>
        <v>0.066492829204693613</v>
      </c>
      <c r="L160" s="4">
        <f>$C$157</f>
        <v>2040000000</v>
      </c>
      <c r="M160" s="3">
        <f>IFERROR(N160/$N$168,0)</f>
        <v>-0.014811643835616438</v>
      </c>
      <c r="N160" s="4">
        <f>$D$157</f>
        <v>-346000000</v>
      </c>
      <c r="O160" s="3">
        <f>IFERROR(P160/$P$168,0)</f>
        <v>-0.11571025399811853</v>
      </c>
      <c r="P160" s="4">
        <f>$E$157</f>
        <v>-1230000000</v>
      </c>
      <c r="Q160" s="3">
        <f>IFERROR(R160/$R$168,0)</f>
        <v>0.13248204309656825</v>
      </c>
      <c r="R160" s="4">
        <f>$F$157</f>
        <v>1660000000</v>
      </c>
      <c r="T160" t="s">
        <f>$A$157</f>
        <v>143</v>
      </c>
      <c r="U160" s="3">
        <f>IFERROR(V160/$V160,0)</f>
        <v>1</v>
      </c>
      <c r="V160" s="4">
        <f>$B$157</f>
        <v>2710000000</v>
      </c>
      <c r="W160" s="3">
        <f>IFERROR(X160/$V160,0)</f>
        <v>0.75276752767527677</v>
      </c>
      <c r="X160" s="4">
        <f>$C$157</f>
        <v>2040000000</v>
      </c>
      <c r="Y160" s="3">
        <f>IFERROR(Z160/$V160,0)</f>
        <v>-0.12767527675276752</v>
      </c>
      <c r="Z160" s="4">
        <f>$D$157</f>
        <v>-346000000</v>
      </c>
      <c r="AA160" s="3">
        <f>IFERROR(AB160/$V160,0)</f>
        <v>-0.45387453874538747</v>
      </c>
      <c r="AB160" s="4">
        <f>$E$157</f>
        <v>-1230000000</v>
      </c>
      <c r="AC160" s="3">
        <f>IFERROR(AD160/$V160,0)</f>
        <v>0.61254612546125464</v>
      </c>
      <c r="AD160" s="4">
        <f>$F$157</f>
        <v>1660000000</v>
      </c>
    </row>
    <row r="161" spans="1:261" ht="14">
      <c r="A161" t="s">
        <v>147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H161" t="s">
        <f>$A$159</f>
        <v>145</v>
      </c>
      <c r="I161" s="3">
        <f>IFERROR(J161/$J$168,0)</f>
        <v>-0.091545012165450107</v>
      </c>
      <c r="J161" s="4">
        <f>$B$159</f>
        <v>-3010000000</v>
      </c>
      <c r="K161" s="3">
        <f>IFERROR(L161/$L$168,0)</f>
        <v>-0.12353324641460235</v>
      </c>
      <c r="L161" s="4">
        <f>$C$159</f>
        <v>-3790000000</v>
      </c>
      <c r="M161" s="3">
        <f>IFERROR(N161/$N$168,0)</f>
        <v>-0.26840753424657532</v>
      </c>
      <c r="N161" s="4">
        <f>$D$159</f>
        <v>-6270000000</v>
      </c>
      <c r="O161" s="3">
        <f>IFERROR(P161/$P$168,0)</f>
        <v>-0.56632173095014116</v>
      </c>
      <c r="P161" s="4">
        <f>$E$159</f>
        <v>-6020000000</v>
      </c>
      <c r="Q161" s="3">
        <f>IFERROR(R161/$R$168,0)</f>
        <v>-0.12928970470869913</v>
      </c>
      <c r="R161" s="4">
        <f>$F$159</f>
        <v>-1620000000</v>
      </c>
      <c r="T161" t="s">
        <f>$A$159</f>
        <v>145</v>
      </c>
      <c r="U161" s="3">
        <f>IFERROR(V161/$V161,0)</f>
        <v>1</v>
      </c>
      <c r="V161" s="4">
        <f>$B$159</f>
        <v>-3010000000</v>
      </c>
      <c r="W161" s="3">
        <f>IFERROR(X161/$V161,0)</f>
        <v>1.2591362126245846</v>
      </c>
      <c r="X161" s="4">
        <f>$C$159</f>
        <v>-3790000000</v>
      </c>
      <c r="Y161" s="3">
        <f>IFERROR(Z161/$V161,0)</f>
        <v>2.0830564784053158</v>
      </c>
      <c r="Z161" s="4">
        <f>$D$159</f>
        <v>-6270000000</v>
      </c>
      <c r="AA161" s="3">
        <f>IFERROR(AB161/$V161,0)</f>
        <v>2</v>
      </c>
      <c r="AB161" s="4">
        <f>$E$159</f>
        <v>-6020000000</v>
      </c>
      <c r="AC161" s="3">
        <f>IFERROR(AD161/$V161,0)</f>
        <v>0.53820598006644516</v>
      </c>
      <c r="AD161" s="4">
        <f>$F$159</f>
        <v>-1620000000</v>
      </c>
    </row>
    <row r="162" spans="1:261" ht="14">
      <c r="A162" t="s">
        <v>148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$A$160</f>
        <v>146</v>
      </c>
      <c r="I162" s="3">
        <f>IFERROR(J162/$J$168,0)</f>
        <v>0</v>
      </c>
      <c r="J162" s="4">
        <f>$B$160</f>
        <v>0</v>
      </c>
      <c r="K162" s="3">
        <f>IFERROR(L162/$L$168,0)</f>
        <v>0</v>
      </c>
      <c r="L162" s="4">
        <f>$C$160</f>
        <v>0</v>
      </c>
      <c r="M162" s="3">
        <f>IFERROR(N162/$N$168,0)</f>
        <v>0</v>
      </c>
      <c r="N162" s="4">
        <f>$D$160</f>
        <v>0</v>
      </c>
      <c r="O162" s="3">
        <f>IFERROR(P162/$P$168,0)</f>
        <v>0</v>
      </c>
      <c r="P162" s="4">
        <f>$E$160</f>
        <v>0</v>
      </c>
      <c r="Q162" s="3">
        <f>IFERROR(R162/$R$168,0)</f>
        <v>0</v>
      </c>
      <c r="R162" s="4">
        <f>$F$160</f>
        <v>0</v>
      </c>
      <c r="T162" t="s">
        <f>$A$160</f>
        <v>146</v>
      </c>
      <c r="U162" s="3">
        <f>IFERROR(V162/$V162,0)</f>
        <v>0</v>
      </c>
      <c r="V162" s="4">
        <f>$B$160</f>
        <v>0</v>
      </c>
      <c r="W162" s="3">
        <f>IFERROR(X162/$V162,0)</f>
        <v>0</v>
      </c>
      <c r="X162" s="4">
        <f>$C$160</f>
        <v>0</v>
      </c>
      <c r="Y162" s="3">
        <f>IFERROR(Z162/$V162,0)</f>
        <v>0</v>
      </c>
      <c r="Z162" s="4">
        <f>$D$160</f>
        <v>0</v>
      </c>
      <c r="AA162" s="3">
        <f>IFERROR(AB162/$V162,0)</f>
        <v>0</v>
      </c>
      <c r="AB162" s="4">
        <f>$E$160</f>
        <v>0</v>
      </c>
      <c r="AC162" s="3">
        <f>IFERROR(AD162/$V162,0)</f>
        <v>0</v>
      </c>
      <c r="AD162" s="4">
        <f>$F$160</f>
        <v>0</v>
      </c>
    </row>
    <row r="163" spans="1:261" ht="14">
      <c r="A163" t="s">
        <v>149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149</v>
      </c>
      <c r="I163" s="3">
        <f>IFERROR(J163/$J$168,0)</f>
        <v>0</v>
      </c>
      <c r="J163" s="4">
        <f>$B$163</f>
        <v>0</v>
      </c>
      <c r="K163" s="3">
        <f>IFERROR(L163/$L$168,0)</f>
        <v>0</v>
      </c>
      <c r="L163" s="4">
        <f>$C$163</f>
        <v>0</v>
      </c>
      <c r="M163" s="3">
        <f>IFERROR(N163/$N$168,0)</f>
        <v>0</v>
      </c>
      <c r="N163" s="4">
        <f>$D$163</f>
        <v>0</v>
      </c>
      <c r="O163" s="3">
        <f>IFERROR(P163/$P$168,0)</f>
        <v>0</v>
      </c>
      <c r="P163" s="4">
        <f>$E$163</f>
        <v>0</v>
      </c>
      <c r="Q163" s="3">
        <f>IFERROR(R163/$R$168,0)</f>
        <v>0</v>
      </c>
      <c r="R163" s="4">
        <f>$F$163</f>
        <v>0</v>
      </c>
      <c r="T163" t="s">
        <f>$A$163</f>
        <v>149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261" ht="14">
      <c r="A164" t="s">
        <v>150</v>
      </c>
      <c r="B164" s="4">
        <v>-2410000000</v>
      </c>
      <c r="C164" s="4">
        <v>-2400000000</v>
      </c>
      <c r="D164" s="4">
        <v>-2390000000</v>
      </c>
      <c r="E164" s="4">
        <v>-3630000000</v>
      </c>
      <c r="F164" s="4">
        <v>-5040000000</v>
      </c>
      <c r="H164" t="s">
        <f>$A$164</f>
        <v>150</v>
      </c>
      <c r="I164" s="3">
        <f>IFERROR(J164/$J$168,0)</f>
        <v>-0.073296836982968364</v>
      </c>
      <c r="J164" s="4">
        <f>$B$164</f>
        <v>-2410000000</v>
      </c>
      <c r="K164" s="3">
        <f>IFERROR(L164/$L$168,0)</f>
        <v>-0.07822685788787484</v>
      </c>
      <c r="L164" s="4">
        <f>$C$164</f>
        <v>-2400000000</v>
      </c>
      <c r="M164" s="3">
        <f>IFERROR(N164/$N$168,0)</f>
        <v>-0.10231164383561644</v>
      </c>
      <c r="N164" s="4">
        <f>$D$164</f>
        <v>-2390000000</v>
      </c>
      <c r="O164" s="3">
        <f>IFERROR(P164/$P$168,0)</f>
        <v>-0.34148635936030103</v>
      </c>
      <c r="P164" s="4">
        <f>$E$164</f>
        <v>-3630000000</v>
      </c>
      <c r="Q164" s="3">
        <f>IFERROR(R164/$R$168,0)</f>
        <v>-0.4022346368715084</v>
      </c>
      <c r="R164" s="4">
        <f>$F$164</f>
        <v>-5040000000</v>
      </c>
      <c r="T164" t="s">
        <f>$A$164</f>
        <v>150</v>
      </c>
      <c r="U164" s="3">
        <f>IFERROR(V164/$V164,0)</f>
        <v>1</v>
      </c>
      <c r="V164" s="4">
        <f>$B$164</f>
        <v>-2410000000</v>
      </c>
      <c r="W164" s="3">
        <f>IFERROR(X164/$V164,0)</f>
        <v>0.99585062240663902</v>
      </c>
      <c r="X164" s="4">
        <f>$C$164</f>
        <v>-2400000000</v>
      </c>
      <c r="Y164" s="3">
        <f>IFERROR(Z164/$V164,0)</f>
        <v>0.99170124481327804</v>
      </c>
      <c r="Z164" s="4">
        <f>$D$164</f>
        <v>-2390000000</v>
      </c>
      <c r="AA164" s="3">
        <f>IFERROR(AB164/$V164,0)</f>
        <v>1.5062240663900415</v>
      </c>
      <c r="AB164" s="4">
        <f>$E$164</f>
        <v>-3630000000</v>
      </c>
      <c r="AC164" s="3">
        <f>IFERROR(AD164/$V164,0)</f>
        <v>2.091286307053942</v>
      </c>
      <c r="AD164" s="4">
        <f>$F$164</f>
        <v>-5040000000</v>
      </c>
    </row>
    <row r="165" spans="1:261" ht="14">
      <c r="A165" t="s">
        <v>151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H165" t="s">
        <f>$A$166</f>
        <v>152</v>
      </c>
      <c r="I165" s="3">
        <f>IFERROR(J165/$J$168,0)</f>
        <v>0.091545012165450107</v>
      </c>
      <c r="J165" s="4">
        <f>$B$166</f>
        <v>3010000000</v>
      </c>
      <c r="K165" s="3">
        <f>IFERROR(L165/$L$168,0)</f>
        <v>0.066492829204693613</v>
      </c>
      <c r="L165" s="4">
        <f>$C$166</f>
        <v>2040000000</v>
      </c>
      <c r="M165" s="3">
        <f>IFERROR(N165/$N$168,0)</f>
        <v>-0.014811643835616438</v>
      </c>
      <c r="N165" s="4">
        <f>$D$166</f>
        <v>-346000000</v>
      </c>
      <c r="O165" s="3">
        <f>IFERROR(P165/$P$168,0)</f>
        <v>-0.11571025399811853</v>
      </c>
      <c r="P165" s="4">
        <f>$E$166</f>
        <v>-1230000000</v>
      </c>
      <c r="Q165" s="3">
        <f>IFERROR(R165/$R$168,0)</f>
        <v>0.13248204309656825</v>
      </c>
      <c r="R165" s="4">
        <f>$F$166</f>
        <v>1660000000</v>
      </c>
      <c r="T165" t="s">
        <f>$A$166</f>
        <v>152</v>
      </c>
      <c r="U165" s="3">
        <f>IFERROR(V165/$V165,0)</f>
        <v>1</v>
      </c>
      <c r="V165" s="4">
        <f>$B$166</f>
        <v>3010000000</v>
      </c>
      <c r="W165" s="3">
        <f>IFERROR(X165/$V165,0)</f>
        <v>0.67774086378737541</v>
      </c>
      <c r="X165" s="4">
        <f>$C$166</f>
        <v>2040000000</v>
      </c>
      <c r="Y165" s="3">
        <f>IFERROR(Z165/$V165,0)</f>
        <v>-0.11495016611295682</v>
      </c>
      <c r="Z165" s="4">
        <f>$D$166</f>
        <v>-346000000</v>
      </c>
      <c r="AA165" s="3">
        <f>IFERROR(AB165/$V165,0)</f>
        <v>-0.40863787375415284</v>
      </c>
      <c r="AB165" s="4">
        <f>$E$166</f>
        <v>-1230000000</v>
      </c>
      <c r="AC165" s="3">
        <f>IFERROR(AD165/$V165,0)</f>
        <v>0.55149501661129563</v>
      </c>
      <c r="AD165" s="4">
        <f>$F$166</f>
        <v>1660000000</v>
      </c>
    </row>
    <row r="166" spans="1:261" ht="14">
      <c r="A166" t="s">
        <v>152</v>
      </c>
      <c r="B166" s="4">
        <v>3010000000</v>
      </c>
      <c r="C166" s="4">
        <v>2040000000</v>
      </c>
      <c r="D166" s="4">
        <v>-346000000</v>
      </c>
      <c r="E166" s="4">
        <v>-1230000000</v>
      </c>
      <c r="F166" s="4">
        <v>1660000000</v>
      </c>
      <c r="H166" t="s">
        <f>$A$168</f>
        <v>153</v>
      </c>
      <c r="I166" s="3">
        <f>IFERROR(J166/$J$168,0)</f>
        <v>0.083941605839416053</v>
      </c>
      <c r="J166" s="4">
        <f>$B$168</f>
        <v>2760000000</v>
      </c>
      <c r="K166" s="3">
        <f>IFERROR(L166/$L$168,0)</f>
        <v>0.079856584093872224</v>
      </c>
      <c r="L166" s="4">
        <f>$C$168</f>
        <v>2450000000</v>
      </c>
      <c r="M166" s="3">
        <f>IFERROR(N166/$N$168,0)</f>
        <v>0.10231164383561644</v>
      </c>
      <c r="N166" s="4">
        <f>$D$168</f>
        <v>2390000000</v>
      </c>
      <c r="O166" s="3">
        <f>IFERROR(P166/$P$168,0)</f>
        <v>0.0017873941674506114</v>
      </c>
      <c r="P166" s="4">
        <f>$E$168</f>
        <v>19000000</v>
      </c>
      <c r="Q166" s="3">
        <f>IFERROR(R166/$R$168,0)</f>
        <v>0.0015961691939345571</v>
      </c>
      <c r="R166" s="4">
        <f>$F$168</f>
        <v>20000000</v>
      </c>
      <c r="T166" t="s">
        <f>$A$168</f>
        <v>153</v>
      </c>
      <c r="U166" s="3">
        <f>IFERROR(V166/$V166,0)</f>
        <v>1</v>
      </c>
      <c r="V166" s="4">
        <f>$B$168</f>
        <v>2760000000</v>
      </c>
      <c r="W166" s="3">
        <f>IFERROR(X166/$V166,0)</f>
        <v>0.8876811594202898</v>
      </c>
      <c r="X166" s="4">
        <f>$C$168</f>
        <v>2450000000</v>
      </c>
      <c r="Y166" s="3">
        <f>IFERROR(Z166/$V166,0)</f>
        <v>0.86594202898550721</v>
      </c>
      <c r="Z166" s="4">
        <f>$D$168</f>
        <v>2390000000</v>
      </c>
      <c r="AA166" s="3">
        <f>IFERROR(AB166/$V166,0)</f>
        <v>0.0068840579710144926</v>
      </c>
      <c r="AB166" s="4">
        <f>$E$168</f>
        <v>19000000</v>
      </c>
      <c r="AC166" s="3">
        <f>IFERROR(AD166/$V166,0)</f>
        <v>0.007246376811594203</v>
      </c>
      <c r="AD166" s="4">
        <f>$F$168</f>
        <v>20000000</v>
      </c>
    </row>
    <row r="167" spans="1:261" ht="14">
      <c r="A167" t="s">
        <v>154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H167" t="s">
        <f>$A$169</f>
        <v>155</v>
      </c>
      <c r="I167" s="3">
        <f>IFERROR(J167/$J$168,0)</f>
        <v>0.17548661800486615</v>
      </c>
      <c r="J167" s="4">
        <f>$B$169</f>
        <v>5770000000</v>
      </c>
      <c r="K167" s="3">
        <f>IFERROR(L167/$L$168,0)</f>
        <v>0.14634941329856585</v>
      </c>
      <c r="L167" s="4">
        <f>$C$169</f>
        <v>4490000000</v>
      </c>
      <c r="M167" s="3">
        <f>IFERROR(N167/$N$168,0)</f>
        <v>0.087756849315068483</v>
      </c>
      <c r="N167" s="4">
        <f>$D$169</f>
        <v>2049999999.9999998</v>
      </c>
      <c r="O167" s="3">
        <f>IFERROR(P167/$P$168,0)</f>
        <v>-0.11476952022577611</v>
      </c>
      <c r="P167" s="4">
        <f>$E$169</f>
        <v>-1220000000</v>
      </c>
      <c r="Q167" s="3">
        <f>IFERROR(R167/$R$168,0)</f>
        <v>0.13407821229050279</v>
      </c>
      <c r="R167" s="4">
        <f>$F$169</f>
        <v>1680000000</v>
      </c>
      <c r="T167" t="s">
        <f>$A$169</f>
        <v>155</v>
      </c>
      <c r="U167" s="3">
        <f>IFERROR(V167/$V167,0)</f>
        <v>1</v>
      </c>
      <c r="V167" s="4">
        <f>$B$169</f>
        <v>5770000000</v>
      </c>
      <c r="W167" s="3">
        <f>IFERROR(X167/$V167,0)</f>
        <v>0.77816291161178508</v>
      </c>
      <c r="X167" s="4">
        <f>$C$169</f>
        <v>4490000000</v>
      </c>
      <c r="Y167" s="3">
        <f>IFERROR(Z167/$V167,0)</f>
        <v>0.35528596187175038</v>
      </c>
      <c r="Z167" s="4">
        <f>$D$169</f>
        <v>2049999999.9999998</v>
      </c>
      <c r="AA167" s="3">
        <f>IFERROR(AB167/$V167,0)</f>
        <v>-0.21143847487001732</v>
      </c>
      <c r="AB167" s="4">
        <f>$E$169</f>
        <v>-1220000000</v>
      </c>
      <c r="AC167" s="3">
        <f>IFERROR(AD167/$V167,0)</f>
        <v>0.29116117850953205</v>
      </c>
      <c r="AD167" s="4">
        <f>$F$169</f>
        <v>1680000000</v>
      </c>
    </row>
    <row r="168" spans="1:261" ht="14">
      <c r="A168" t="s">
        <v>153</v>
      </c>
      <c r="B168" s="4">
        <v>2760000000</v>
      </c>
      <c r="C168" s="4">
        <v>2450000000</v>
      </c>
      <c r="D168" s="4">
        <v>2390000000</v>
      </c>
      <c r="E168" s="4">
        <v>19000000</v>
      </c>
      <c r="F168" s="4">
        <v>20000000</v>
      </c>
      <c r="H168" t="s">
        <f>$A$170</f>
        <v>156</v>
      </c>
      <c r="I168" s="3">
        <f>IFERROR(J168/$J$168,0)</f>
        <v>1</v>
      </c>
      <c r="J168" s="4">
        <f>$B$170</f>
        <v>32880000000.000004</v>
      </c>
      <c r="K168" s="3">
        <f>IFERROR(L168/$L$168,0)</f>
        <v>1</v>
      </c>
      <c r="L168" s="4">
        <f>$C$170</f>
        <v>30680000000</v>
      </c>
      <c r="M168" s="3">
        <f>IFERROR(N168/$N$168,0)</f>
        <v>1</v>
      </c>
      <c r="N168" s="4">
        <f>$D$170</f>
        <v>23360000000</v>
      </c>
      <c r="O168" s="3">
        <f>IFERROR(P168/$P$168,0)</f>
        <v>1</v>
      </c>
      <c r="P168" s="4">
        <f>$E$170</f>
        <v>10630000000</v>
      </c>
      <c r="Q168" s="3">
        <f>IFERROR(R168/$R$168,0)</f>
        <v>1</v>
      </c>
      <c r="R168" s="4">
        <f>$F$170</f>
        <v>12530000000</v>
      </c>
      <c r="T168" t="s">
        <f>$A$170</f>
        <v>156</v>
      </c>
      <c r="U168" s="3">
        <f>IFERROR(V168/$V168,0)</f>
        <v>1</v>
      </c>
      <c r="V168" s="4">
        <f>$B$170</f>
        <v>32880000000.000004</v>
      </c>
      <c r="W168" s="3">
        <f>IFERROR(X168/$V168,0)</f>
        <v>0.93309002433090016</v>
      </c>
      <c r="X168" s="4">
        <f>$C$170</f>
        <v>30680000000</v>
      </c>
      <c r="Y168" s="3">
        <f>IFERROR(Z168/$V168,0)</f>
        <v>0.71046228710462278</v>
      </c>
      <c r="Z168" s="4">
        <f>$D$170</f>
        <v>23360000000</v>
      </c>
      <c r="AA168" s="3">
        <f>IFERROR(AB168/$V168,0)</f>
        <v>0.32329683698296835</v>
      </c>
      <c r="AB168" s="4">
        <f>$E$170</f>
        <v>10630000000</v>
      </c>
      <c r="AC168" s="3">
        <f>IFERROR(AD168/$V168,0)</f>
        <v>0.38108272506082719</v>
      </c>
      <c r="AD168" s="4">
        <f>$F$170</f>
        <v>12530000000</v>
      </c>
    </row>
    <row r="169" spans="1:261" ht="14">
      <c r="A169" t="s">
        <v>155</v>
      </c>
      <c r="B169" s="4">
        <v>5770000000</v>
      </c>
      <c r="C169" s="4">
        <v>4490000000</v>
      </c>
      <c r="D169" s="4">
        <v>2049999999.9999998</v>
      </c>
      <c r="E169" s="4">
        <v>-1220000000</v>
      </c>
      <c r="F169" s="4">
        <v>1680000000</v>
      </c>
      <c r="I169" s="0"/>
      <c r="J169" s="0"/>
      <c r="K169" s="0"/>
      <c r="L169" s="0"/>
      <c r="M169" s="0"/>
      <c r="N169" s="0"/>
      <c r="O169" s="0"/>
      <c r="P169" s="0"/>
      <c r="Q169" s="0"/>
      <c r="U169" s="0"/>
      <c r="V169" s="0"/>
      <c r="W169" s="0"/>
      <c r="X169" s="0"/>
      <c r="Y169" s="0"/>
      <c r="Z169" s="0"/>
      <c r="AA169" s="0"/>
      <c r="AB169" s="0"/>
      <c r="AC169" s="0"/>
    </row>
    <row r="170" spans="1:261" ht="14">
      <c r="A170" t="s">
        <v>156</v>
      </c>
      <c r="B170" s="4">
        <v>32880000000.000004</v>
      </c>
      <c r="C170" s="4">
        <v>30680000000</v>
      </c>
      <c r="D170" s="4">
        <v>23360000000</v>
      </c>
      <c r="E170" s="4">
        <v>10630000000</v>
      </c>
      <c r="F170" s="4">
        <v>12530000000</v>
      </c>
      <c r="I170" s="0"/>
      <c r="J170" s="0"/>
      <c r="K170" s="0"/>
      <c r="L170" s="0"/>
      <c r="M170" s="0"/>
      <c r="N170" s="0"/>
      <c r="O170" s="0"/>
      <c r="P170" s="0"/>
      <c r="Q170" s="0"/>
      <c r="U170" s="0"/>
      <c r="V170" s="0"/>
      <c r="W170" s="0"/>
      <c r="X170" s="0"/>
      <c r="Y170" s="0"/>
      <c r="Z170" s="0"/>
      <c r="AA170" s="0"/>
      <c r="AB170" s="0"/>
      <c r="AC170" s="0"/>
    </row>
    <row r="171" spans="1:261" ht="14">
      <c r="I171" s="0"/>
      <c r="J171" s="0"/>
      <c r="K171" s="0"/>
      <c r="L171" s="0"/>
      <c r="M171" s="0"/>
      <c r="N171" s="0"/>
      <c r="O171" s="0"/>
      <c r="P171" s="0"/>
      <c r="Q171" s="0"/>
      <c r="U171" s="0"/>
      <c r="V171" s="0"/>
      <c r="W171" s="0"/>
      <c r="X171" s="0"/>
      <c r="Y171" s="0"/>
      <c r="Z171" s="0"/>
      <c r="AA171" s="0"/>
      <c r="AB171" s="0"/>
      <c r="AC171" s="0"/>
    </row>
    <row r="172" spans="1:261" ht="14">
      <c r="I172" s="0"/>
      <c r="J172" s="0"/>
      <c r="K172" s="0"/>
      <c r="L172" s="0"/>
      <c r="M172" s="0"/>
      <c r="N172" s="0"/>
      <c r="O172" s="0"/>
      <c r="P172" s="0"/>
      <c r="Q172" s="0"/>
      <c r="U172" s="0"/>
      <c r="V172" s="0"/>
      <c r="W172" s="0"/>
      <c r="X172" s="0"/>
      <c r="Y172" s="0"/>
      <c r="Z172" s="0"/>
      <c r="AA172" s="0"/>
      <c r="AB172" s="0"/>
      <c r="AC172" s="0"/>
    </row>
    <row r="173" spans="1:261" ht="14">
      <c r="I173" s="0"/>
      <c r="J173" s="0"/>
      <c r="K173" s="0"/>
      <c r="L173" s="0"/>
      <c r="M173" s="0"/>
      <c r="N173" s="0"/>
      <c r="O173" s="0"/>
      <c r="P173" s="0"/>
      <c r="Q173" s="0"/>
      <c r="U173" s="0"/>
      <c r="V173" s="0"/>
      <c r="W173" s="0"/>
      <c r="X173" s="0"/>
      <c r="Y173" s="0"/>
      <c r="Z173" s="0"/>
      <c r="AA173" s="0"/>
      <c r="AB173" s="0"/>
      <c r="AC173" s="0"/>
    </row>
    <row r="174" spans="1:261" ht="14">
      <c r="I174" s="0"/>
      <c r="J174" s="0"/>
      <c r="K174" s="0"/>
      <c r="L174" s="0"/>
      <c r="M174" s="0"/>
      <c r="N174" s="0"/>
      <c r="O174" s="0"/>
      <c r="P174" s="0"/>
      <c r="Q174" s="0"/>
      <c r="U174" s="0"/>
      <c r="V174" s="0"/>
      <c r="W174" s="0"/>
      <c r="X174" s="0"/>
      <c r="Y174" s="0"/>
      <c r="Z174" s="0"/>
      <c r="AA174" s="0"/>
      <c r="AB174" s="0"/>
      <c r="AC174" s="0"/>
    </row>
    <row r="175" spans="1:261" ht="14">
      <c r="I175" s="0"/>
      <c r="J175" s="0"/>
      <c r="K175" s="0"/>
      <c r="L175" s="0"/>
      <c r="M175" s="0"/>
      <c r="N175" s="0"/>
      <c r="O175" s="0"/>
      <c r="P175" s="0"/>
      <c r="Q175" s="0"/>
      <c r="U175" s="0"/>
      <c r="V175" s="0"/>
      <c r="W175" s="0"/>
      <c r="X175" s="0"/>
      <c r="Y175" s="0"/>
      <c r="Z175" s="0"/>
      <c r="AA175" s="0"/>
      <c r="AB175" s="0"/>
      <c r="AC175" s="0"/>
    </row>
    <row r="176" spans="1:261" ht="14">
      <c r="I176" s="0"/>
      <c r="J176" s="0"/>
      <c r="K176" s="0"/>
      <c r="L176" s="0"/>
      <c r="M176" s="0"/>
      <c r="N176" s="0"/>
      <c r="O176" s="0"/>
      <c r="P176" s="0"/>
      <c r="Q176" s="0"/>
      <c r="U176" s="0"/>
      <c r="V176" s="0"/>
      <c r="W176" s="0"/>
      <c r="X176" s="0"/>
      <c r="Y176" s="0"/>
      <c r="Z176" s="0"/>
      <c r="AA176" s="0"/>
      <c r="AB176" s="0"/>
      <c r="AC176" s="0"/>
    </row>
    <row r="177" spans="1:261">
      <c r="I177" s="0"/>
      <c r="J177" s="0"/>
      <c r="K177" s="0"/>
      <c r="L177" s="0"/>
      <c r="M177" s="0"/>
      <c r="N177" s="0"/>
      <c r="O177" s="0"/>
      <c r="P177" s="0"/>
      <c r="Q177" s="0"/>
      <c r="U177" s="0"/>
      <c r="V177" s="0"/>
      <c r="W177" s="0"/>
      <c r="X177" s="0"/>
      <c r="Y177" s="0"/>
      <c r="Z177" s="0"/>
      <c r="AA177" s="0"/>
      <c r="AB177" s="0"/>
      <c r="AC177" s="0"/>
    </row>
    <row r="178" spans="1:261" ht="14">
      <c r="A178" s="2" t="s">
        <v>157</v>
      </c>
      <c r="B178">
        <v>2015</v>
      </c>
      <c r="C178">
        <v>2016</v>
      </c>
      <c r="D178">
        <v>2017</v>
      </c>
      <c r="E178">
        <v>2018</v>
      </c>
      <c r="F178">
        <v>2019</v>
      </c>
      <c r="H178" s="2" t="s">
        <v>158</v>
      </c>
      <c r="I178" s="9">
        <v>2015</v>
      </c>
      <c r="J178" s="9">
        <f>$B$91</f>
        <v>4420000000</v>
      </c>
      <c r="K178" s="9">
        <v>2016</v>
      </c>
      <c r="L178" s="9">
        <f>$C$91</f>
        <v>2450000000</v>
      </c>
      <c r="M178" s="9">
        <v>2017</v>
      </c>
      <c r="N178" s="9">
        <f>$D$91</f>
        <v>1050000000</v>
      </c>
      <c r="O178" s="9">
        <v>2018</v>
      </c>
      <c r="P178" s="9">
        <f>$E$91</f>
        <v>580000000</v>
      </c>
      <c r="Q178" s="9">
        <v>2019</v>
      </c>
      <c r="R178" s="9">
        <f>$F$91</f>
        <v>1210000000</v>
      </c>
      <c r="T178" s="2" t="s">
        <v>159</v>
      </c>
      <c r="U178" s="9">
        <v>2015</v>
      </c>
      <c r="V178" s="9">
        <f>$B$91</f>
        <v>4420000000</v>
      </c>
      <c r="W178" s="9">
        <v>2016</v>
      </c>
      <c r="X178" s="9">
        <f>$C$91</f>
        <v>2450000000</v>
      </c>
      <c r="Y178" s="9">
        <v>2017</v>
      </c>
      <c r="Z178" s="9">
        <f>$D$91</f>
        <v>1050000000</v>
      </c>
      <c r="AA178" s="9">
        <v>2018</v>
      </c>
      <c r="AB178" s="9">
        <f>$E$91</f>
        <v>580000000</v>
      </c>
      <c r="AC178" s="9">
        <v>2019</v>
      </c>
      <c r="AD178" s="9">
        <f>$F$91</f>
        <v>1210000000</v>
      </c>
    </row>
    <row r="179" spans="1:261" ht="14">
      <c r="A179" t="s">
        <v>160</v>
      </c>
      <c r="B179" s="4">
        <v>-6370000000</v>
      </c>
      <c r="C179" s="4">
        <v>-983000000</v>
      </c>
      <c r="D179" s="4">
        <v>-2340000000</v>
      </c>
      <c r="E179" s="4">
        <v>268000000</v>
      </c>
      <c r="F179" s="4">
        <v>4440000000</v>
      </c>
      <c r="H179" t="s">
        <f>A27</f>
        <v>14</v>
      </c>
      <c r="I179" s="3">
        <f>IFERROR(J179/$J$179,0)</f>
        <v>1</v>
      </c>
      <c r="J179" s="4">
        <f>B27</f>
        <v>14940000000</v>
      </c>
      <c r="K179" s="3">
        <f>IFERROR(L179/$L$179,0)</f>
        <v>1</v>
      </c>
      <c r="L179" s="4">
        <f>C27</f>
        <v>11060000000</v>
      </c>
      <c r="M179" s="3">
        <f>IFERROR(N179/$N$179,0)</f>
        <v>1</v>
      </c>
      <c r="N179" s="4">
        <f>D27</f>
        <v>8790000000</v>
      </c>
      <c r="O179" s="3">
        <f>IFERROR(P179/$P$179,0)</f>
        <v>1</v>
      </c>
      <c r="P179" s="4">
        <f>E27</f>
        <v>9510000000</v>
      </c>
      <c r="Q179" s="3">
        <f>IFERROR(R179/$R$179,0)</f>
        <v>1</v>
      </c>
      <c r="R179" s="4">
        <f>F27</f>
        <v>9690000000</v>
      </c>
      <c r="T179" t="s">
        <f>A27</f>
        <v>14</v>
      </c>
      <c r="U179" s="3">
        <f>IFERROR(V179/$V179,0)</f>
        <v>1</v>
      </c>
      <c r="V179" s="4">
        <f>B27</f>
        <v>14940000000</v>
      </c>
      <c r="W179" s="3">
        <f>IFERROR(X179/$V179,0)</f>
        <v>0.74029451137884872</v>
      </c>
      <c r="X179" s="4">
        <f>C27</f>
        <v>11060000000</v>
      </c>
      <c r="Y179" s="3">
        <f>IFERROR(Z179/$V179,0)</f>
        <v>0.58835341365461846</v>
      </c>
      <c r="Z179" s="4">
        <f>D27</f>
        <v>8790000000</v>
      </c>
      <c r="AA179" s="3">
        <f>IFERROR(AB179/$V179,0)</f>
        <v>0.63654618473895586</v>
      </c>
      <c r="AB179" s="4">
        <f>E27</f>
        <v>9510000000</v>
      </c>
      <c r="AC179" s="3">
        <f>IFERROR(AD179/$V179,0)</f>
        <v>0.64859437751004012</v>
      </c>
      <c r="AD179" s="4">
        <f>F27</f>
        <v>9690000000</v>
      </c>
    </row>
    <row r="180" spans="1:261" ht="14">
      <c r="A180" t="s">
        <v>54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H180" t="s">
        <f>A179</f>
        <v>160</v>
      </c>
      <c r="I180" s="3">
        <f>IFERROR(J180/$J$179,0)</f>
        <v>-0.42637215528781791</v>
      </c>
      <c r="J180" s="4">
        <f>B179</f>
        <v>-6370000000</v>
      </c>
      <c r="K180" s="3">
        <f>IFERROR(L180/$L$179,0)</f>
        <v>-0.088878842676311035</v>
      </c>
      <c r="L180" s="4">
        <f>C179</f>
        <v>-983000000</v>
      </c>
      <c r="M180" s="3">
        <f>IFERROR(N180/$N$179,0)</f>
        <v>-0.26621160409556316</v>
      </c>
      <c r="N180" s="4">
        <f>D179</f>
        <v>-2340000000</v>
      </c>
      <c r="O180" s="3">
        <f>IFERROR(P180/$P$179,0)</f>
        <v>0.028180862250262881</v>
      </c>
      <c r="P180" s="4">
        <f>E179</f>
        <v>268000000</v>
      </c>
      <c r="Q180" s="3">
        <f>IFERROR(R180/$R$179,0)</f>
        <v>0.79772961816305465</v>
      </c>
      <c r="R180" s="4">
        <f>F29</f>
        <v>7730000000</v>
      </c>
      <c r="T180" t="s">
        <f>A179</f>
        <v>160</v>
      </c>
      <c r="U180" s="3">
        <f>IFERROR(V180/$V180,0)</f>
        <v>1</v>
      </c>
      <c r="V180" s="4">
        <f>B179</f>
        <v>-6370000000</v>
      </c>
      <c r="W180" s="3">
        <f>IFERROR(X180/$V180,0)</f>
        <v>0.1543171114599686</v>
      </c>
      <c r="X180" s="4">
        <f>C179</f>
        <v>-983000000</v>
      </c>
      <c r="Y180" s="3">
        <f>IFERROR(Z180/$V180,0)</f>
        <v>0.36734693877551022</v>
      </c>
      <c r="Z180" s="4">
        <f>D179</f>
        <v>-2340000000</v>
      </c>
      <c r="AA180" s="3">
        <f>IFERROR(AB180/$V180,0)</f>
        <v>-0.042072213500784932</v>
      </c>
      <c r="AB180" s="4">
        <f>E179</f>
        <v>268000000</v>
      </c>
      <c r="AC180" s="3">
        <f>IFERROR(AD180/$V180,0)</f>
        <v>-1.2135007849293564</v>
      </c>
      <c r="AD180" s="4">
        <f>F29</f>
        <v>7730000000</v>
      </c>
    </row>
    <row r="181" spans="1:261" ht="14">
      <c r="A181" t="s">
        <v>161</v>
      </c>
      <c r="B181" s="4">
        <v>1610000000</v>
      </c>
      <c r="C181" s="4">
        <v>1220000000</v>
      </c>
      <c r="D181" s="4">
        <v>670000000</v>
      </c>
      <c r="E181" s="4">
        <v>530000000</v>
      </c>
      <c r="F181" s="4">
        <v>501000000</v>
      </c>
      <c r="H181" t="s">
        <f>A180</f>
        <v>54</v>
      </c>
      <c r="I181" s="3">
        <f>IFERROR(J181/$J$179,0)</f>
        <v>0</v>
      </c>
      <c r="J181" s="4">
        <f>B180</f>
        <v>0</v>
      </c>
      <c r="K181" s="3">
        <f>IFERROR(L181/$L$179,0)</f>
        <v>0</v>
      </c>
      <c r="L181" s="4">
        <f>C180</f>
        <v>0</v>
      </c>
      <c r="M181" s="3">
        <f>IFERROR(N181/$N$179,0)</f>
        <v>0</v>
      </c>
      <c r="N181" s="4">
        <f>D180</f>
        <v>0</v>
      </c>
      <c r="O181" s="3">
        <f>IFERROR(P181/$P$179,0)</f>
        <v>0</v>
      </c>
      <c r="P181" s="4">
        <f>E180</f>
        <v>0</v>
      </c>
      <c r="Q181" s="3">
        <f>IFERROR(R181/$R$179,0)</f>
        <v>0.74509803921568629</v>
      </c>
      <c r="R181" s="4">
        <f>F30</f>
        <v>7220000000</v>
      </c>
      <c r="T181" t="s">
        <f>A180</f>
        <v>54</v>
      </c>
      <c r="U181" s="3">
        <f>IFERROR(V181/$V181,0)</f>
        <v>0</v>
      </c>
      <c r="V181" s="4">
        <f>B180</f>
        <v>0</v>
      </c>
      <c r="W181" s="3">
        <f>IFERROR(X181/$V181,0)</f>
        <v>0</v>
      </c>
      <c r="X181" s="4">
        <f>C180</f>
        <v>0</v>
      </c>
      <c r="Y181" s="3">
        <f>IFERROR(Z181/$V181,0)</f>
        <v>0</v>
      </c>
      <c r="Z181" s="4">
        <f>D180</f>
        <v>0</v>
      </c>
      <c r="AA181" s="3">
        <f>IFERROR(AB181/$V181,0)</f>
        <v>0</v>
      </c>
      <c r="AB181" s="4">
        <f>E180</f>
        <v>0</v>
      </c>
      <c r="AC181" s="3">
        <f>IFERROR(AD181/$V181,0)</f>
        <v>0</v>
      </c>
      <c r="AD181" s="4">
        <f>F30</f>
        <v>7220000000</v>
      </c>
    </row>
    <row r="182" spans="1:261" ht="14">
      <c r="A182" t="s">
        <v>162</v>
      </c>
      <c r="B182" s="4">
        <v>1330000000</v>
      </c>
      <c r="C182" s="4">
        <v>990000000</v>
      </c>
      <c r="D182" s="4">
        <v>647000000</v>
      </c>
      <c r="E182" s="4">
        <v>507000000</v>
      </c>
      <c r="F182" s="4">
        <v>476000000</v>
      </c>
      <c r="H182" t="s">
        <f>A181</f>
        <v>161</v>
      </c>
      <c r="I182" s="3">
        <f>IFERROR(J182/$J$179,0)</f>
        <v>0.10776439089692101</v>
      </c>
      <c r="J182" s="4">
        <f>B181</f>
        <v>1610000000</v>
      </c>
      <c r="K182" s="3">
        <f>IFERROR(L182/$L$179,0)</f>
        <v>0.11030741410488246</v>
      </c>
      <c r="L182" s="4">
        <f>C181</f>
        <v>1220000000</v>
      </c>
      <c r="M182" s="3">
        <f>IFERROR(N182/$N$179,0)</f>
        <v>0.076222980659840733</v>
      </c>
      <c r="N182" s="4">
        <f>D181</f>
        <v>670000000</v>
      </c>
      <c r="O182" s="3">
        <f>IFERROR(P182/$P$179,0)</f>
        <v>0.05573080967402734</v>
      </c>
      <c r="P182" s="4">
        <f>E181</f>
        <v>530000000</v>
      </c>
      <c r="Q182" s="3">
        <f>IFERROR(R182/$R$179,0)</f>
        <v>0.05304437564499484</v>
      </c>
      <c r="R182" s="4">
        <f>F31</f>
        <v>514000000</v>
      </c>
      <c r="T182" t="s">
        <f>A181</f>
        <v>161</v>
      </c>
      <c r="U182" s="3">
        <f>IFERROR(V182/$V182,0)</f>
        <v>1</v>
      </c>
      <c r="V182" s="4">
        <f>B181</f>
        <v>1610000000</v>
      </c>
      <c r="W182" s="3">
        <f>IFERROR(X182/$V182,0)</f>
        <v>0.75776397515527949</v>
      </c>
      <c r="X182" s="4">
        <f>C181</f>
        <v>1220000000</v>
      </c>
      <c r="Y182" s="3">
        <f>IFERROR(Z182/$V182,0)</f>
        <v>0.41614906832298137</v>
      </c>
      <c r="Z182" s="4">
        <f>D181</f>
        <v>670000000</v>
      </c>
      <c r="AA182" s="3">
        <f>IFERROR(AB182/$V182,0)</f>
        <v>0.32919254658385094</v>
      </c>
      <c r="AB182" s="4">
        <f>E181</f>
        <v>530000000</v>
      </c>
      <c r="AC182" s="3">
        <f>IFERROR(AD182/$V182,0)</f>
        <v>0.31925465838509315</v>
      </c>
      <c r="AD182" s="4">
        <f>F31</f>
        <v>514000000</v>
      </c>
    </row>
    <row r="183" spans="1:261" ht="14">
      <c r="A183" t="s">
        <v>163</v>
      </c>
      <c r="B183" s="4">
        <v>277000000</v>
      </c>
      <c r="C183" s="4">
        <v>231000000</v>
      </c>
      <c r="D183" s="4">
        <v>23000000</v>
      </c>
      <c r="E183" s="4">
        <v>23000000</v>
      </c>
      <c r="F183" s="4">
        <v>25000000</v>
      </c>
      <c r="H183" t="s">
        <f>A182</f>
        <v>162</v>
      </c>
      <c r="I183" s="3">
        <f>IFERROR(J183/$J$179,0)</f>
        <v>0.089022757697456489</v>
      </c>
      <c r="J183" s="4">
        <f>B182</f>
        <v>1330000000</v>
      </c>
      <c r="K183" s="3">
        <f>IFERROR(L183/$L$179,0)</f>
        <v>0.089511754068716087</v>
      </c>
      <c r="L183" s="4">
        <f>C182</f>
        <v>990000000</v>
      </c>
      <c r="M183" s="3">
        <f>IFERROR(N183/$N$179,0)</f>
        <v>0.073606370875995447</v>
      </c>
      <c r="N183" s="4">
        <f>D182</f>
        <v>647000000</v>
      </c>
      <c r="O183" s="3">
        <f>IFERROR(P183/$P$179,0)</f>
        <v>0.053312302839116719</v>
      </c>
      <c r="P183" s="4">
        <f>E182</f>
        <v>507000000</v>
      </c>
      <c r="Q183" s="3">
        <f>IFERROR(R183/$R$179,0)</f>
        <v>0</v>
      </c>
      <c r="R183" s="4">
        <f>F32</f>
        <v>0</v>
      </c>
      <c r="T183" t="s">
        <f>A182</f>
        <v>162</v>
      </c>
      <c r="U183" s="3">
        <f>IFERROR(V183/$V183,0)</f>
        <v>1</v>
      </c>
      <c r="V183" s="4">
        <f>B182</f>
        <v>1330000000</v>
      </c>
      <c r="W183" s="3">
        <f>IFERROR(X183/$V183,0)</f>
        <v>0.74436090225563911</v>
      </c>
      <c r="X183" s="4">
        <f>C182</f>
        <v>990000000</v>
      </c>
      <c r="Y183" s="3">
        <f>IFERROR(Z183/$V183,0)</f>
        <v>0.48646616541353382</v>
      </c>
      <c r="Z183" s="4">
        <f>D182</f>
        <v>647000000</v>
      </c>
      <c r="AA183" s="3">
        <f>IFERROR(AB183/$V183,0)</f>
        <v>0.38120300751879699</v>
      </c>
      <c r="AB183" s="4">
        <f>E182</f>
        <v>507000000</v>
      </c>
      <c r="AC183" s="3">
        <f>IFERROR(AD183/$V183,0)</f>
        <v>0</v>
      </c>
      <c r="AD183" s="4">
        <f>F32</f>
        <v>0</v>
      </c>
    </row>
    <row r="184" spans="1:261" ht="14">
      <c r="A184" t="s">
        <v>164</v>
      </c>
      <c r="B184" s="4">
        <v>1330000000</v>
      </c>
      <c r="C184" s="4">
        <v>-43000000</v>
      </c>
      <c r="D184" s="4">
        <v>13000000</v>
      </c>
      <c r="E184" s="4">
        <v>5000000</v>
      </c>
      <c r="F184" s="4">
        <v>-3350000000</v>
      </c>
      <c r="H184" t="s">
        <f>A183</f>
        <v>163</v>
      </c>
      <c r="I184" s="3">
        <f>IFERROR(J184/$J$179,0)</f>
        <v>0.018540829986613119</v>
      </c>
      <c r="J184" s="4">
        <f>B183</f>
        <v>277000000</v>
      </c>
      <c r="K184" s="3">
        <f>IFERROR(L184/$L$179,0)</f>
        <v>0.020886075949367089</v>
      </c>
      <c r="L184" s="4">
        <f>C183</f>
        <v>231000000</v>
      </c>
      <c r="M184" s="3">
        <f>IFERROR(N184/$N$179,0)</f>
        <v>0.0026166097838452788</v>
      </c>
      <c r="N184" s="4">
        <f>D183</f>
        <v>23000000</v>
      </c>
      <c r="O184" s="3">
        <f>IFERROR(P184/$P$179,0)</f>
        <v>0.0024185068349106202</v>
      </c>
      <c r="P184" s="4">
        <f>E183</f>
        <v>23000000</v>
      </c>
      <c r="Q184" s="3">
        <f>IFERROR(R184/$R$179,0)</f>
        <v>0</v>
      </c>
      <c r="R184" s="4">
        <f>F33</f>
        <v>0</v>
      </c>
      <c r="T184" t="s">
        <f>A183</f>
        <v>163</v>
      </c>
      <c r="U184" s="3">
        <f>IFERROR(V184/$V184,0)</f>
        <v>1</v>
      </c>
      <c r="V184" s="4">
        <f>B183</f>
        <v>277000000</v>
      </c>
      <c r="W184" s="3">
        <f>IFERROR(X184/$V184,0)</f>
        <v>0.83393501805054149</v>
      </c>
      <c r="X184" s="4">
        <f>C183</f>
        <v>231000000</v>
      </c>
      <c r="Y184" s="3">
        <f>IFERROR(Z184/$V184,0)</f>
        <v>0.083032490974729242</v>
      </c>
      <c r="Z184" s="4">
        <f>D183</f>
        <v>23000000</v>
      </c>
      <c r="AA184" s="3">
        <f>IFERROR(AB184/$V184,0)</f>
        <v>0.083032490974729242</v>
      </c>
      <c r="AB184" s="4">
        <f>E183</f>
        <v>23000000</v>
      </c>
      <c r="AC184" s="3">
        <f>IFERROR(AD184/$V184,0)</f>
        <v>0</v>
      </c>
      <c r="AD184" s="4">
        <f>F33</f>
        <v>0</v>
      </c>
    </row>
    <row r="185" spans="1:261" ht="14">
      <c r="A185" t="s">
        <v>131</v>
      </c>
      <c r="B185" s="4">
        <v>1330000000</v>
      </c>
      <c r="C185" s="4">
        <v>-43000000</v>
      </c>
      <c r="D185" s="4">
        <v>13000000</v>
      </c>
      <c r="E185" s="4">
        <v>5000000</v>
      </c>
      <c r="F185" s="4">
        <v>-3350000000</v>
      </c>
      <c r="H185" t="s">
        <f>A184</f>
        <v>164</v>
      </c>
      <c r="I185" s="3">
        <f>IFERROR(J185/$J$179,0)</f>
        <v>0.089022757697456489</v>
      </c>
      <c r="J185" s="4">
        <f>B184</f>
        <v>1330000000</v>
      </c>
      <c r="K185" s="3">
        <f>IFERROR(L185/$L$179,0)</f>
        <v>-0.0038878842676311029</v>
      </c>
      <c r="L185" s="4">
        <f>C184</f>
        <v>-43000000</v>
      </c>
      <c r="M185" s="3">
        <f>IFERROR(N185/$N$179,0)</f>
        <v>0.0014789533560864618</v>
      </c>
      <c r="N185" s="4">
        <f>D184</f>
        <v>13000000</v>
      </c>
      <c r="O185" s="3">
        <f>IFERROR(P185/$P$179,0)</f>
        <v>0.00052576235541535224</v>
      </c>
      <c r="P185" s="4">
        <f>E184</f>
        <v>5000000</v>
      </c>
      <c r="Q185" s="3">
        <f>IFERROR(R185/$R$179,0)</f>
        <v>0.20227038183694532</v>
      </c>
      <c r="R185" s="4">
        <f>F34</f>
        <v>1960000000</v>
      </c>
      <c r="T185" t="s">
        <f>A184</f>
        <v>164</v>
      </c>
      <c r="U185" s="3">
        <f>IFERROR(V185/$V185,0)</f>
        <v>1</v>
      </c>
      <c r="V185" s="4">
        <f>B184</f>
        <v>1330000000</v>
      </c>
      <c r="W185" s="3">
        <f>IFERROR(X185/$V185,0)</f>
        <v>-0.032330827067669175</v>
      </c>
      <c r="X185" s="4">
        <f>C184</f>
        <v>-43000000</v>
      </c>
      <c r="Y185" s="3">
        <f>IFERROR(Z185/$V185,0)</f>
        <v>0.0097744360902255641</v>
      </c>
      <c r="Z185" s="4">
        <f>D184</f>
        <v>13000000</v>
      </c>
      <c r="AA185" s="3">
        <f>IFERROR(AB185/$V185,0)</f>
        <v>0.0037593984962406013</v>
      </c>
      <c r="AB185" s="4">
        <f>E184</f>
        <v>5000000</v>
      </c>
      <c r="AC185" s="3">
        <f>IFERROR(AD185/$V185,0)</f>
        <v>1.4736842105263157</v>
      </c>
      <c r="AD185" s="4">
        <f>F34</f>
        <v>1960000000</v>
      </c>
    </row>
    <row r="186" spans="1:261" ht="14">
      <c r="A186" t="s">
        <v>165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H186" t="s">
        <f>A185</f>
        <v>131</v>
      </c>
      <c r="I186" s="3">
        <f>IFERROR(J186/$J$179,0)</f>
        <v>0.089022757697456489</v>
      </c>
      <c r="J186" s="4">
        <f>B185</f>
        <v>1330000000</v>
      </c>
      <c r="K186" s="3">
        <f>IFERROR(L186/$L$179,0)</f>
        <v>-0.0038878842676311029</v>
      </c>
      <c r="L186" s="4">
        <f>C185</f>
        <v>-43000000</v>
      </c>
      <c r="M186" s="3">
        <f>IFERROR(N186/$N$179,0)</f>
        <v>0.0014789533560864618</v>
      </c>
      <c r="N186" s="4">
        <f>D185</f>
        <v>13000000</v>
      </c>
      <c r="O186" s="3">
        <f>IFERROR(P186/$P$179,0)</f>
        <v>0.00052576235541535224</v>
      </c>
      <c r="P186" s="4">
        <f>E185</f>
        <v>5000000</v>
      </c>
      <c r="Q186" s="3">
        <f>IFERROR(R186/$R$179,0)</f>
        <v>0.086068111455108356</v>
      </c>
      <c r="R186" s="4">
        <f>F35</f>
        <v>834000000</v>
      </c>
      <c r="T186" t="s">
        <f>A185</f>
        <v>131</v>
      </c>
      <c r="U186" s="3">
        <f>IFERROR(V186/$V186,0)</f>
        <v>1</v>
      </c>
      <c r="V186" s="4">
        <f>B185</f>
        <v>1330000000</v>
      </c>
      <c r="W186" s="3">
        <f>IFERROR(X186/$V186,0)</f>
        <v>-0.032330827067669175</v>
      </c>
      <c r="X186" s="4">
        <f>C185</f>
        <v>-43000000</v>
      </c>
      <c r="Y186" s="3">
        <f>IFERROR(Z186/$V186,0)</f>
        <v>0.0097744360902255641</v>
      </c>
      <c r="Z186" s="4">
        <f>D185</f>
        <v>13000000</v>
      </c>
      <c r="AA186" s="3">
        <f>IFERROR(AB186/$V186,0)</f>
        <v>0.0037593984962406013</v>
      </c>
      <c r="AB186" s="4">
        <f>E185</f>
        <v>5000000</v>
      </c>
      <c r="AC186" s="3">
        <f>IFERROR(AD186/$V186,0)</f>
        <v>0.62706766917293233</v>
      </c>
      <c r="AD186" s="4">
        <f>F35</f>
        <v>834000000</v>
      </c>
    </row>
    <row r="187" spans="1:261" ht="14">
      <c r="A187" t="s">
        <v>166</v>
      </c>
      <c r="B187" s="4">
        <v>5000000000</v>
      </c>
      <c r="C187" s="4">
        <v>1900000000</v>
      </c>
      <c r="D187" s="4">
        <v>3430000000</v>
      </c>
      <c r="E187" s="4">
        <v>824000000</v>
      </c>
      <c r="F187" s="4">
        <v>178000000</v>
      </c>
      <c r="H187" t="s">
        <f>A186</f>
        <v>165</v>
      </c>
      <c r="I187" s="3">
        <f>IFERROR(J187/$J$179,0)</f>
        <v>0</v>
      </c>
      <c r="J187" s="4">
        <f>B186</f>
        <v>0</v>
      </c>
      <c r="K187" s="3">
        <f>IFERROR(L187/$L$179,0)</f>
        <v>0</v>
      </c>
      <c r="L187" s="4">
        <f>C186</f>
        <v>0</v>
      </c>
      <c r="M187" s="3">
        <f>IFERROR(N187/$N$179,0)</f>
        <v>0</v>
      </c>
      <c r="N187" s="4">
        <f>D186</f>
        <v>0</v>
      </c>
      <c r="O187" s="3">
        <f>IFERROR(P187/$P$179,0)</f>
        <v>0</v>
      </c>
      <c r="P187" s="4">
        <f>E186</f>
        <v>0</v>
      </c>
      <c r="Q187" s="3">
        <f>IFERROR(R187/$R$179,0)</f>
        <v>0.00072239422084623324</v>
      </c>
      <c r="R187" s="4">
        <f>F36</f>
        <v>7000000</v>
      </c>
      <c r="T187" t="s">
        <f>A186</f>
        <v>165</v>
      </c>
      <c r="U187" s="3">
        <f>IFERROR(V187/$V187,0)</f>
        <v>0</v>
      </c>
      <c r="V187" s="4">
        <f>B186</f>
        <v>0</v>
      </c>
      <c r="W187" s="3">
        <f>IFERROR(X187/$V187,0)</f>
        <v>0</v>
      </c>
      <c r="X187" s="4">
        <f>C186</f>
        <v>0</v>
      </c>
      <c r="Y187" s="3">
        <f>IFERROR(Z187/$V187,0)</f>
        <v>0</v>
      </c>
      <c r="Z187" s="4">
        <f>D186</f>
        <v>0</v>
      </c>
      <c r="AA187" s="3">
        <f>IFERROR(AB187/$V187,0)</f>
        <v>0</v>
      </c>
      <c r="AB187" s="4">
        <f>E186</f>
        <v>0</v>
      </c>
      <c r="AC187" s="3">
        <f>IFERROR(AD187/$V187,0)</f>
        <v>0</v>
      </c>
      <c r="AD187" s="4">
        <f>F36</f>
        <v>7000000</v>
      </c>
    </row>
    <row r="188" spans="1:261" ht="14">
      <c r="A188" t="s">
        <v>167</v>
      </c>
      <c r="B188" s="4">
        <v>1570000000</v>
      </c>
      <c r="C188" s="4">
        <v>2100000000</v>
      </c>
      <c r="D188" s="4">
        <v>1770000000</v>
      </c>
      <c r="E188" s="4">
        <v>1630000000</v>
      </c>
      <c r="F188" s="4">
        <v>1760000000</v>
      </c>
      <c r="H188" t="s">
        <f>A187</f>
        <v>166</v>
      </c>
      <c r="I188" s="3">
        <f>IFERROR(J188/$J$179,0)</f>
        <v>0.33467202141900937</v>
      </c>
      <c r="J188" s="4">
        <f>B187</f>
        <v>5000000000</v>
      </c>
      <c r="K188" s="3">
        <f>IFERROR(L188/$L$179,0)</f>
        <v>0.17179023508137431</v>
      </c>
      <c r="L188" s="4">
        <f>C187</f>
        <v>1900000000</v>
      </c>
      <c r="M188" s="3">
        <f>IFERROR(N188/$N$179,0)</f>
        <v>0.39021615472127419</v>
      </c>
      <c r="N188" s="4">
        <f>D187</f>
        <v>3430000000</v>
      </c>
      <c r="O188" s="3">
        <f>IFERROR(P188/$P$179,0)</f>
        <v>0.086645636172450052</v>
      </c>
      <c r="P188" s="4">
        <f>E187</f>
        <v>824000000</v>
      </c>
      <c r="Q188" s="3">
        <f>IFERROR(R188/$R$179,0)</f>
        <v>0.085345717234262125</v>
      </c>
      <c r="R188" s="4">
        <f>F37</f>
        <v>827000000</v>
      </c>
      <c r="T188" t="s">
        <f>A187</f>
        <v>166</v>
      </c>
      <c r="U188" s="3">
        <f>IFERROR(V188/$V188,0)</f>
        <v>1</v>
      </c>
      <c r="V188" s="4">
        <f>B187</f>
        <v>5000000000</v>
      </c>
      <c r="W188" s="3">
        <f>IFERROR(X188/$V188,0)</f>
        <v>0.38</v>
      </c>
      <c r="X188" s="4">
        <f>C187</f>
        <v>1900000000</v>
      </c>
      <c r="Y188" s="3">
        <f>IFERROR(Z188/$V188,0)</f>
        <v>0.68600000000000005</v>
      </c>
      <c r="Z188" s="4">
        <f>D187</f>
        <v>3430000000</v>
      </c>
      <c r="AA188" s="3">
        <f>IFERROR(AB188/$V188,0)</f>
        <v>0.1648</v>
      </c>
      <c r="AB188" s="4">
        <f>E187</f>
        <v>824000000</v>
      </c>
      <c r="AC188" s="3">
        <f>IFERROR(AD188/$V188,0)</f>
        <v>0.16539999999999999</v>
      </c>
      <c r="AD188" s="4">
        <f>F37</f>
        <v>827000000</v>
      </c>
    </row>
    <row r="189" spans="1:261" ht="14">
      <c r="A189" t="s">
        <v>168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H189" t="s">
        <f>A188</f>
        <v>167</v>
      </c>
      <c r="I189" s="3">
        <f>IFERROR(J189/$J$179,0)</f>
        <v>0.10508701472556894</v>
      </c>
      <c r="J189" s="4">
        <f>B188</f>
        <v>1570000000</v>
      </c>
      <c r="K189" s="3">
        <f>IFERROR(L189/$L$179,0)</f>
        <v>0.189873417721519</v>
      </c>
      <c r="L189" s="4">
        <f>C188</f>
        <v>2100000000</v>
      </c>
      <c r="M189" s="3">
        <f>IFERROR(N189/$N$179,0)</f>
        <v>0.20136518771331058</v>
      </c>
      <c r="N189" s="4">
        <f>D188</f>
        <v>1770000000</v>
      </c>
      <c r="O189" s="3">
        <f>IFERROR(P189/$P$179,0)</f>
        <v>0.17139852786540483</v>
      </c>
      <c r="P189" s="4">
        <f>E188</f>
        <v>1630000000</v>
      </c>
      <c r="Q189" s="3">
        <f>IFERROR(R189/$R$179,0)</f>
        <v>0.010216718266253869</v>
      </c>
      <c r="R189" s="4">
        <f>F38</f>
        <v>99000000</v>
      </c>
      <c r="T189" t="s">
        <f>A188</f>
        <v>167</v>
      </c>
      <c r="U189" s="3">
        <f>IFERROR(V189/$V189,0)</f>
        <v>1</v>
      </c>
      <c r="V189" s="4">
        <f>B188</f>
        <v>1570000000</v>
      </c>
      <c r="W189" s="3">
        <f>IFERROR(X189/$V189,0)</f>
        <v>1.3375796178343948</v>
      </c>
      <c r="X189" s="4">
        <f>C188</f>
        <v>2100000000</v>
      </c>
      <c r="Y189" s="3">
        <f>IFERROR(Z189/$V189,0)</f>
        <v>1.1273885350318471</v>
      </c>
      <c r="Z189" s="4">
        <f>D188</f>
        <v>1770000000</v>
      </c>
      <c r="AA189" s="3">
        <f>IFERROR(AB189/$V189,0)</f>
        <v>1.0382165605095541</v>
      </c>
      <c r="AB189" s="4">
        <f>E188</f>
        <v>1630000000</v>
      </c>
      <c r="AC189" s="3">
        <f>IFERROR(AD189/$V189,0)</f>
        <v>0.063057324840764331</v>
      </c>
      <c r="AD189" s="4">
        <f>F38</f>
        <v>99000000</v>
      </c>
    </row>
    <row r="190" spans="1:261" ht="14">
      <c r="A190" t="s">
        <v>169</v>
      </c>
      <c r="B190" s="4">
        <v>-258000000</v>
      </c>
      <c r="C190" s="4">
        <v>-11000000</v>
      </c>
      <c r="D190" s="4">
        <v>-162000000</v>
      </c>
      <c r="E190" s="4">
        <v>-250000000</v>
      </c>
      <c r="F190" s="4">
        <v>-348000000</v>
      </c>
      <c r="H190" t="s">
        <f>A189</f>
        <v>168</v>
      </c>
      <c r="I190" s="3">
        <f>IFERROR(J190/$J$179,0)</f>
        <v>0</v>
      </c>
      <c r="J190" s="4">
        <f>B189</f>
        <v>0</v>
      </c>
      <c r="K190" s="3">
        <f>IFERROR(L190/$L$179,0)</f>
        <v>0</v>
      </c>
      <c r="L190" s="4">
        <f>C189</f>
        <v>0</v>
      </c>
      <c r="M190" s="3">
        <f>IFERROR(N190/$N$179,0)</f>
        <v>0</v>
      </c>
      <c r="N190" s="4">
        <f>D189</f>
        <v>0</v>
      </c>
      <c r="O190" s="3">
        <f>IFERROR(P190/$P$179,0)</f>
        <v>0</v>
      </c>
      <c r="P190" s="4">
        <f>E189</f>
        <v>0</v>
      </c>
      <c r="Q190" s="3">
        <f>IFERROR(R190/$R$179,0)</f>
        <v>0.10629514963880289</v>
      </c>
      <c r="R190" s="4">
        <f>F39</f>
        <v>1030000000</v>
      </c>
      <c r="T190" t="s">
        <f>A189</f>
        <v>168</v>
      </c>
      <c r="U190" s="3">
        <f>IFERROR(V190/$V190,0)</f>
        <v>0</v>
      </c>
      <c r="V190" s="4">
        <f>B189</f>
        <v>0</v>
      </c>
      <c r="W190" s="3">
        <f>IFERROR(X190/$V190,0)</f>
        <v>0</v>
      </c>
      <c r="X190" s="4">
        <f>C189</f>
        <v>0</v>
      </c>
      <c r="Y190" s="3">
        <f>IFERROR(Z190/$V190,0)</f>
        <v>0</v>
      </c>
      <c r="Z190" s="4">
        <f>D189</f>
        <v>0</v>
      </c>
      <c r="AA190" s="3">
        <f>IFERROR(AB190/$V190,0)</f>
        <v>0</v>
      </c>
      <c r="AB190" s="4">
        <f>E189</f>
        <v>0</v>
      </c>
      <c r="AC190" s="3">
        <f>IFERROR(AD190/$V190,0)</f>
        <v>0</v>
      </c>
      <c r="AD190" s="4">
        <f>F39</f>
        <v>1030000000</v>
      </c>
    </row>
    <row r="191" spans="1:261" ht="14">
      <c r="A191" t="s">
        <v>170</v>
      </c>
      <c r="B191" s="4">
        <v>136000000</v>
      </c>
      <c r="C191" s="4">
        <v>-7000000</v>
      </c>
      <c r="D191" s="4">
        <v>-83000000</v>
      </c>
      <c r="E191" s="4">
        <v>-83000000</v>
      </c>
      <c r="F191" s="4">
        <v>5000000</v>
      </c>
      <c r="H191" t="s">
        <f>A190</f>
        <v>169</v>
      </c>
      <c r="I191" s="3">
        <f>IFERROR(J191/$J$179,0)</f>
        <v>-0.017269076305220885</v>
      </c>
      <c r="J191" s="4">
        <f>B190</f>
        <v>-258000000</v>
      </c>
      <c r="K191" s="3">
        <f>IFERROR(L191/$L$179,0)</f>
        <v>-0.00099457504520795667</v>
      </c>
      <c r="L191" s="4">
        <f>C190</f>
        <v>-11000000</v>
      </c>
      <c r="M191" s="3">
        <f>IFERROR(N191/$N$179,0)</f>
        <v>-0.018430034129692834</v>
      </c>
      <c r="N191" s="4">
        <f>D190</f>
        <v>-162000000</v>
      </c>
      <c r="O191" s="3">
        <f>IFERROR(P191/$P$179,0)</f>
        <v>-0.026288117770767613</v>
      </c>
      <c r="P191" s="4">
        <f>E190</f>
        <v>-250000000</v>
      </c>
      <c r="Q191" s="3">
        <f>IFERROR(R191/$R$179,0)</f>
        <v>0.013415892672858616</v>
      </c>
      <c r="R191" s="4">
        <f>F40</f>
        <v>130000000</v>
      </c>
      <c r="T191" t="s">
        <f>A190</f>
        <v>169</v>
      </c>
      <c r="U191" s="3">
        <f>IFERROR(V191/$V191,0)</f>
        <v>1</v>
      </c>
      <c r="V191" s="4">
        <f>B190</f>
        <v>-258000000</v>
      </c>
      <c r="W191" s="3">
        <f>IFERROR(X191/$V191,0)</f>
        <v>0.042635658914728682</v>
      </c>
      <c r="X191" s="4">
        <f>C190</f>
        <v>-11000000</v>
      </c>
      <c r="Y191" s="3">
        <f>IFERROR(Z191/$V191,0)</f>
        <v>0.62790697674418605</v>
      </c>
      <c r="Z191" s="4">
        <f>D190</f>
        <v>-162000000</v>
      </c>
      <c r="AA191" s="3">
        <f>IFERROR(AB191/$V191,0)</f>
        <v>0.96899224806201545</v>
      </c>
      <c r="AB191" s="4">
        <f>E190</f>
        <v>-250000000</v>
      </c>
      <c r="AC191" s="3">
        <f>IFERROR(AD191/$V191,0)</f>
        <v>-0.50387596899224807</v>
      </c>
      <c r="AD191" s="4">
        <f>F40</f>
        <v>130000000</v>
      </c>
    </row>
    <row r="192" spans="1:261" ht="14">
      <c r="A192" t="s">
        <v>115</v>
      </c>
      <c r="B192" s="4">
        <v>-218000000</v>
      </c>
      <c r="C192" s="4">
        <v>-39000000</v>
      </c>
      <c r="D192" s="4">
        <v>44000000</v>
      </c>
      <c r="E192" s="4">
        <v>113000000</v>
      </c>
      <c r="F192" s="4">
        <v>-177000000</v>
      </c>
      <c r="H192" t="s">
        <f>A191</f>
        <v>170</v>
      </c>
      <c r="I192" s="3">
        <f>IFERROR(J192/$J$179,0)</f>
        <v>0.0091030789825970546</v>
      </c>
      <c r="J192" s="4">
        <f>B191</f>
        <v>136000000</v>
      </c>
      <c r="K192" s="3">
        <f>IFERROR(L192/$L$179,0)</f>
        <v>-0.0006329113924050633</v>
      </c>
      <c r="L192" s="4">
        <f>C191</f>
        <v>-7000000</v>
      </c>
      <c r="M192" s="3">
        <f>IFERROR(N192/$N$179,0)</f>
        <v>-0.0094425483503981795</v>
      </c>
      <c r="N192" s="4">
        <f>D191</f>
        <v>-83000000</v>
      </c>
      <c r="O192" s="3">
        <f>IFERROR(P192/$P$179,0)</f>
        <v>-0.0087276550998948467</v>
      </c>
      <c r="P192" s="4">
        <f>E191</f>
        <v>-83000000</v>
      </c>
      <c r="Q192" s="3">
        <f>IFERROR(R192/$R$179,0)</f>
        <v>0.00020639834881320949</v>
      </c>
      <c r="R192" s="4">
        <f>F41</f>
        <v>2000000</v>
      </c>
      <c r="T192" t="s">
        <f>A191</f>
        <v>170</v>
      </c>
      <c r="U192" s="3">
        <f>IFERROR(V192/$V192,0)</f>
        <v>1</v>
      </c>
      <c r="V192" s="4">
        <f>B191</f>
        <v>136000000</v>
      </c>
      <c r="W192" s="3">
        <f>IFERROR(X192/$V192,0)</f>
        <v>-0.051470588235294115</v>
      </c>
      <c r="X192" s="4">
        <f>C191</f>
        <v>-7000000</v>
      </c>
      <c r="Y192" s="3">
        <f>IFERROR(Z192/$V192,0)</f>
        <v>-0.61029411764705888</v>
      </c>
      <c r="Z192" s="4">
        <f>D191</f>
        <v>-83000000</v>
      </c>
      <c r="AA192" s="3">
        <f>IFERROR(AB192/$V192,0)</f>
        <v>-0.61029411764705888</v>
      </c>
      <c r="AB192" s="4">
        <f>E191</f>
        <v>-83000000</v>
      </c>
      <c r="AC192" s="3">
        <f>IFERROR(AD192/$V192,0)</f>
        <v>0.014705882352941176</v>
      </c>
      <c r="AD192" s="4">
        <f>F41</f>
        <v>2000000</v>
      </c>
    </row>
    <row r="193" spans="1:261" ht="14">
      <c r="A193" t="s">
        <v>171</v>
      </c>
      <c r="B193" s="4">
        <v>-141000000</v>
      </c>
      <c r="C193" s="4">
        <v>-1000000</v>
      </c>
      <c r="D193" s="4">
        <v>-178000000</v>
      </c>
      <c r="E193" s="4">
        <v>-145000000</v>
      </c>
      <c r="F193" s="4">
        <v>-157000000</v>
      </c>
      <c r="H193" t="s">
        <f>A192</f>
        <v>115</v>
      </c>
      <c r="I193" s="3">
        <f>IFERROR(J193/$J$179,0)</f>
        <v>-0.014591700133868809</v>
      </c>
      <c r="J193" s="4">
        <f>B192</f>
        <v>-218000000</v>
      </c>
      <c r="K193" s="3">
        <f>IFERROR(L193/$L$179,0)</f>
        <v>-0.0035262206148282097</v>
      </c>
      <c r="L193" s="4">
        <f>C192</f>
        <v>-39000000</v>
      </c>
      <c r="M193" s="3">
        <f>IFERROR(N193/$N$179,0)</f>
        <v>0.0050056882821387944</v>
      </c>
      <c r="N193" s="4">
        <f>D192</f>
        <v>44000000</v>
      </c>
      <c r="O193" s="3">
        <f>IFERROR(P193/$P$179,0)</f>
        <v>0.011882229232386961</v>
      </c>
      <c r="P193" s="4">
        <f>E192</f>
        <v>113000000</v>
      </c>
      <c r="Q193" s="3">
        <f>IFERROR(R193/$R$179,0)</f>
        <v>0.038699690402476783</v>
      </c>
      <c r="R193" s="4">
        <f>F42</f>
        <v>375000000</v>
      </c>
      <c r="T193" t="s">
        <f>A192</f>
        <v>115</v>
      </c>
      <c r="U193" s="3">
        <f>IFERROR(V193/$V193,0)</f>
        <v>1</v>
      </c>
      <c r="V193" s="4">
        <f>B192</f>
        <v>-218000000</v>
      </c>
      <c r="W193" s="3">
        <f>IFERROR(X193/$V193,0)</f>
        <v>0.17889908256880735</v>
      </c>
      <c r="X193" s="4">
        <f>C192</f>
        <v>-39000000</v>
      </c>
      <c r="Y193" s="3">
        <f>IFERROR(Z193/$V193,0)</f>
        <v>-0.20183486238532111</v>
      </c>
      <c r="Z193" s="4">
        <f>D192</f>
        <v>44000000</v>
      </c>
      <c r="AA193" s="3">
        <f>IFERROR(AB193/$V193,0)</f>
        <v>-0.51834862385321101</v>
      </c>
      <c r="AB193" s="4">
        <f>E192</f>
        <v>113000000</v>
      </c>
      <c r="AC193" s="3">
        <f>IFERROR(AD193/$V193,0)</f>
        <v>-1.7201834862385321</v>
      </c>
      <c r="AD193" s="4">
        <f>F42</f>
        <v>375000000</v>
      </c>
    </row>
    <row r="194" spans="1:261" ht="14">
      <c r="A194" t="s">
        <v>172</v>
      </c>
      <c r="B194" s="4">
        <v>1310000000</v>
      </c>
      <c r="C194" s="4">
        <v>2089999999.9999998</v>
      </c>
      <c r="D194" s="4">
        <v>1610000000</v>
      </c>
      <c r="E194" s="4">
        <v>1380000000</v>
      </c>
      <c r="F194" s="4">
        <v>1410000000</v>
      </c>
      <c r="H194" t="s">
        <f>A193</f>
        <v>171</v>
      </c>
      <c r="I194" s="3">
        <f>IFERROR(J194/$J$179,0)</f>
        <v>-0.0094377510040160647</v>
      </c>
      <c r="J194" s="4">
        <f>B193</f>
        <v>-141000000</v>
      </c>
      <c r="K194" s="3">
        <f>IFERROR(L194/$L$179,0)</f>
        <v>-9.0415913200723327e-05</v>
      </c>
      <c r="L194" s="4">
        <f>C193</f>
        <v>-1000000</v>
      </c>
      <c r="M194" s="3">
        <f>IFERROR(N194/$N$179,0)</f>
        <v>-0.02025028441410694</v>
      </c>
      <c r="N194" s="4">
        <f>D193</f>
        <v>-178000000</v>
      </c>
      <c r="O194" s="3">
        <f>IFERROR(P194/$P$179,0)</f>
        <v>-0.015247108307045216</v>
      </c>
      <c r="P194" s="4">
        <f>E193</f>
        <v>-145000000</v>
      </c>
      <c r="Q194" s="3">
        <f>IFERROR(R194/$R$179,0)</f>
        <v>0.039009287925696592</v>
      </c>
      <c r="R194" s="4">
        <f>F43</f>
        <v>378000000</v>
      </c>
      <c r="T194" t="s">
        <f>A193</f>
        <v>171</v>
      </c>
      <c r="U194" s="3">
        <f>IFERROR(V194/$V194,0)</f>
        <v>1</v>
      </c>
      <c r="V194" s="4">
        <f>B193</f>
        <v>-141000000</v>
      </c>
      <c r="W194" s="3">
        <f>IFERROR(X194/$V194,0)</f>
        <v>0.0070921985815602835</v>
      </c>
      <c r="X194" s="4">
        <f>C193</f>
        <v>-1000000</v>
      </c>
      <c r="Y194" s="3">
        <f>IFERROR(Z194/$V194,0)</f>
        <v>1.2624113475177305</v>
      </c>
      <c r="Z194" s="4">
        <f>D193</f>
        <v>-178000000</v>
      </c>
      <c r="AA194" s="3">
        <f>IFERROR(AB194/$V194,0)</f>
        <v>1.0283687943262412</v>
      </c>
      <c r="AB194" s="4">
        <f>E193</f>
        <v>-145000000</v>
      </c>
      <c r="AC194" s="3">
        <f>IFERROR(AD194/$V194,0)</f>
        <v>-2.6808510638297873</v>
      </c>
      <c r="AD194" s="4">
        <f>F43</f>
        <v>378000000</v>
      </c>
    </row>
    <row r="195" spans="1:261" ht="14">
      <c r="A195" t="s">
        <v>173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H195" t="s">
        <f>A194</f>
        <v>172</v>
      </c>
      <c r="I195" s="3">
        <f>IFERROR(J195/$J$179,0)</f>
        <v>0.087684069611780449</v>
      </c>
      <c r="J195" s="4">
        <f>B194</f>
        <v>1310000000</v>
      </c>
      <c r="K195" s="3">
        <f>IFERROR(L195/$L$179,0)</f>
        <v>0.18896925858951175</v>
      </c>
      <c r="L195" s="4">
        <f>C194</f>
        <v>2089999999.9999998</v>
      </c>
      <c r="M195" s="3">
        <f>IFERROR(N195/$N$179,0)</f>
        <v>0.18316268486916951</v>
      </c>
      <c r="N195" s="4">
        <f>D194</f>
        <v>1610000000</v>
      </c>
      <c r="O195" s="3">
        <f>IFERROR(P195/$P$179,0)</f>
        <v>0.14511041009463724</v>
      </c>
      <c r="P195" s="4">
        <f>E194</f>
        <v>1380000000</v>
      </c>
      <c r="Q195" s="3">
        <f>IFERROR(R195/$R$179,0)</f>
        <v>0.00030959752321981426</v>
      </c>
      <c r="R195" s="4">
        <f>F44</f>
        <v>3000000</v>
      </c>
      <c r="T195" t="s">
        <f>A194</f>
        <v>172</v>
      </c>
      <c r="U195" s="3">
        <f>IFERROR(V195/$V195,0)</f>
        <v>1</v>
      </c>
      <c r="V195" s="4">
        <f>B194</f>
        <v>1310000000</v>
      </c>
      <c r="W195" s="3">
        <f>IFERROR(X195/$V195,0)</f>
        <v>1.5954198473282442</v>
      </c>
      <c r="X195" s="4">
        <f>C194</f>
        <v>2089999999.9999998</v>
      </c>
      <c r="Y195" s="3">
        <f>IFERROR(Z195/$V195,0)</f>
        <v>1.2290076335877862</v>
      </c>
      <c r="Z195" s="4">
        <f>D194</f>
        <v>1610000000</v>
      </c>
      <c r="AA195" s="3">
        <f>IFERROR(AB195/$V195,0)</f>
        <v>1.0534351145038168</v>
      </c>
      <c r="AB195" s="4">
        <f>E194</f>
        <v>1380000000</v>
      </c>
      <c r="AC195" s="3">
        <f>IFERROR(AD195/$V195,0)</f>
        <v>0.0022900763358778627</v>
      </c>
      <c r="AD195" s="4">
        <f>F44</f>
        <v>3000000</v>
      </c>
    </row>
    <row r="196" spans="1:261" ht="14">
      <c r="A196" t="s">
        <v>174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H196" t="s">
        <f>A195</f>
        <v>173</v>
      </c>
      <c r="I196" s="3">
        <f>IFERROR(J196/$J$179,0)</f>
        <v>0</v>
      </c>
      <c r="J196" s="4">
        <f>B195</f>
        <v>0</v>
      </c>
      <c r="K196" s="3">
        <f>IFERROR(L196/$L$179,0)</f>
        <v>0</v>
      </c>
      <c r="L196" s="4">
        <f>C195</f>
        <v>0</v>
      </c>
      <c r="M196" s="3">
        <f>IFERROR(N196/$N$179,0)</f>
        <v>0</v>
      </c>
      <c r="N196" s="4">
        <f>D195</f>
        <v>0</v>
      </c>
      <c r="O196" s="3">
        <f>IFERROR(P196/$P$179,0)</f>
        <v>0</v>
      </c>
      <c r="P196" s="4">
        <f>E195</f>
        <v>0</v>
      </c>
      <c r="Q196" s="3">
        <f>IFERROR(R196/$R$179,0)</f>
        <v>0.081114551083591335</v>
      </c>
      <c r="R196" s="4">
        <f>F45</f>
        <v>786000000</v>
      </c>
      <c r="T196" t="s">
        <f>A195</f>
        <v>173</v>
      </c>
      <c r="U196" s="3">
        <f>IFERROR(V196/$V196,0)</f>
        <v>0</v>
      </c>
      <c r="V196" s="4">
        <f>B195</f>
        <v>0</v>
      </c>
      <c r="W196" s="3">
        <f>IFERROR(X196/$V196,0)</f>
        <v>0</v>
      </c>
      <c r="X196" s="4">
        <f>C195</f>
        <v>0</v>
      </c>
      <c r="Y196" s="3">
        <f>IFERROR(Z196/$V196,0)</f>
        <v>0</v>
      </c>
      <c r="Z196" s="4">
        <f>D195</f>
        <v>0</v>
      </c>
      <c r="AA196" s="3">
        <f>IFERROR(AB196/$V196,0)</f>
        <v>0</v>
      </c>
      <c r="AB196" s="4">
        <f>E195</f>
        <v>0</v>
      </c>
      <c r="AC196" s="3">
        <f>IFERROR(AD196/$V196,0)</f>
        <v>0</v>
      </c>
      <c r="AD196" s="4">
        <f>F45</f>
        <v>786000000</v>
      </c>
    </row>
    <row r="197" spans="1:261" ht="14">
      <c r="A197" t="s">
        <v>175</v>
      </c>
      <c r="B197" s="4">
        <v>-1280000000</v>
      </c>
      <c r="C197" s="4">
        <v>-977000000</v>
      </c>
      <c r="D197" s="4">
        <v>-254000000</v>
      </c>
      <c r="E197" s="4">
        <v>-388000000</v>
      </c>
      <c r="F197" s="4">
        <v>-228000000</v>
      </c>
      <c r="H197" t="s">
        <f>A196</f>
        <v>174</v>
      </c>
      <c r="I197" s="3">
        <f>IFERROR(J197/$J$179,0)</f>
        <v>0</v>
      </c>
      <c r="J197" s="4">
        <f>B196</f>
        <v>0</v>
      </c>
      <c r="K197" s="3">
        <f>IFERROR(L197/$L$179,0)</f>
        <v>0</v>
      </c>
      <c r="L197" s="4">
        <f>C196</f>
        <v>0</v>
      </c>
      <c r="M197" s="3">
        <f>IFERROR(N197/$N$179,0)</f>
        <v>0</v>
      </c>
      <c r="N197" s="4">
        <f>D196</f>
        <v>0</v>
      </c>
      <c r="O197" s="3">
        <f>IFERROR(P197/$P$179,0)</f>
        <v>0</v>
      </c>
      <c r="P197" s="4">
        <f>E196</f>
        <v>0</v>
      </c>
      <c r="Q197" s="3">
        <f>IFERROR(R197/$R$179,0)</f>
        <v>-0.34365325077399383</v>
      </c>
      <c r="R197" s="4">
        <f>F46</f>
        <v>-3330000000</v>
      </c>
      <c r="T197" t="s">
        <f>A196</f>
        <v>174</v>
      </c>
      <c r="U197" s="3">
        <f>IFERROR(V197/$V197,0)</f>
        <v>0</v>
      </c>
      <c r="V197" s="4">
        <f>B196</f>
        <v>0</v>
      </c>
      <c r="W197" s="3">
        <f>IFERROR(X197/$V197,0)</f>
        <v>0</v>
      </c>
      <c r="X197" s="4">
        <f>C196</f>
        <v>0</v>
      </c>
      <c r="Y197" s="3">
        <f>IFERROR(Z197/$V197,0)</f>
        <v>0</v>
      </c>
      <c r="Z197" s="4">
        <f>D196</f>
        <v>0</v>
      </c>
      <c r="AA197" s="3">
        <f>IFERROR(AB197/$V197,0)</f>
        <v>0</v>
      </c>
      <c r="AB197" s="4">
        <f>E196</f>
        <v>0</v>
      </c>
      <c r="AC197" s="3">
        <f>IFERROR(AD197/$V197,0)</f>
        <v>0</v>
      </c>
      <c r="AD197" s="4">
        <f>F46</f>
        <v>-3330000000</v>
      </c>
    </row>
    <row r="198" spans="1:261" ht="14">
      <c r="A198" t="s">
        <v>176</v>
      </c>
      <c r="B198" s="4">
        <v>-1280000000</v>
      </c>
      <c r="C198" s="4">
        <v>-976000000</v>
      </c>
      <c r="D198" s="4">
        <v>-254000000</v>
      </c>
      <c r="E198" s="4">
        <v>-388000000</v>
      </c>
      <c r="F198" s="4">
        <v>-228000000</v>
      </c>
      <c r="H198" t="s">
        <f>A197</f>
        <v>175</v>
      </c>
      <c r="I198" s="3">
        <f>IFERROR(J198/$J$179,0)</f>
        <v>-0.085676037483266396</v>
      </c>
      <c r="J198" s="4">
        <f>B197</f>
        <v>-1280000000</v>
      </c>
      <c r="K198" s="3">
        <f>IFERROR(L198/$L$179,0)</f>
        <v>-0.088336347197106688</v>
      </c>
      <c r="L198" s="4">
        <f>C197</f>
        <v>-977000000</v>
      </c>
      <c r="M198" s="3">
        <f>IFERROR(N198/$N$179,0)</f>
        <v>-0.028896473265073948</v>
      </c>
      <c r="N198" s="4">
        <f>D197</f>
        <v>-254000000</v>
      </c>
      <c r="O198" s="3">
        <f>IFERROR(P198/$P$179,0)</f>
        <v>-0.040799158780231333</v>
      </c>
      <c r="P198" s="4">
        <f>E197</f>
        <v>-388000000</v>
      </c>
      <c r="Q198" s="3">
        <f>IFERROR(R198/$R$179,0)</f>
        <v>0.00020639834881320949</v>
      </c>
      <c r="R198" s="4">
        <f>F47</f>
        <v>2000000</v>
      </c>
      <c r="T198" t="s">
        <f>A197</f>
        <v>175</v>
      </c>
      <c r="U198" s="3">
        <f>IFERROR(V198/$V198,0)</f>
        <v>1</v>
      </c>
      <c r="V198" s="4">
        <f>B197</f>
        <v>-1280000000</v>
      </c>
      <c r="W198" s="3">
        <f>IFERROR(X198/$V198,0)</f>
        <v>0.76328125000000002</v>
      </c>
      <c r="X198" s="4">
        <f>C197</f>
        <v>-977000000</v>
      </c>
      <c r="Y198" s="3">
        <f>IFERROR(Z198/$V198,0)</f>
        <v>0.19843749999999999</v>
      </c>
      <c r="Z198" s="4">
        <f>D197</f>
        <v>-254000000</v>
      </c>
      <c r="AA198" s="3">
        <f>IFERROR(AB198/$V198,0)</f>
        <v>0.30312499999999998</v>
      </c>
      <c r="AB198" s="4">
        <f>E197</f>
        <v>-388000000</v>
      </c>
      <c r="AC198" s="3">
        <f>IFERROR(AD198/$V198,0)</f>
        <v>-0.0015625000000000001</v>
      </c>
      <c r="AD198" s="4">
        <f>F47</f>
        <v>2000000</v>
      </c>
    </row>
    <row r="199" spans="1:261" ht="14">
      <c r="A199" t="s">
        <v>177</v>
      </c>
      <c r="B199" s="4">
        <v>0</v>
      </c>
      <c r="C199" s="4">
        <v>-1000000</v>
      </c>
      <c r="D199" s="4">
        <v>0</v>
      </c>
      <c r="E199" s="4">
        <v>0</v>
      </c>
      <c r="F199" s="4">
        <v>0</v>
      </c>
      <c r="H199" t="s">
        <f>A198</f>
        <v>176</v>
      </c>
      <c r="I199" s="3">
        <f>IFERROR(J199/$J$179,0)</f>
        <v>-0.085676037483266396</v>
      </c>
      <c r="J199" s="4">
        <f>B198</f>
        <v>-1280000000</v>
      </c>
      <c r="K199" s="3">
        <f>IFERROR(L199/$L$179,0)</f>
        <v>-0.088245931283905968</v>
      </c>
      <c r="L199" s="4">
        <f>C198</f>
        <v>-976000000</v>
      </c>
      <c r="M199" s="3">
        <f>IFERROR(N199/$N$179,0)</f>
        <v>-0.028896473265073948</v>
      </c>
      <c r="N199" s="4">
        <f>D198</f>
        <v>-254000000</v>
      </c>
      <c r="O199" s="3">
        <f>IFERROR(P199/$P$179,0)</f>
        <v>-0.040799158780231333</v>
      </c>
      <c r="P199" s="4">
        <f>E198</f>
        <v>-388000000</v>
      </c>
      <c r="Q199" s="3">
        <f>IFERROR(R199/$R$179,0)</f>
        <v>0.00041279669762641898</v>
      </c>
      <c r="R199" s="4">
        <f>F48</f>
        <v>4000000</v>
      </c>
      <c r="T199" t="s">
        <f>A198</f>
        <v>176</v>
      </c>
      <c r="U199" s="3">
        <f>IFERROR(V199/$V199,0)</f>
        <v>1</v>
      </c>
      <c r="V199" s="4">
        <f>B198</f>
        <v>-1280000000</v>
      </c>
      <c r="W199" s="3">
        <f>IFERROR(X199/$V199,0)</f>
        <v>0.76249999999999996</v>
      </c>
      <c r="X199" s="4">
        <f>C198</f>
        <v>-976000000</v>
      </c>
      <c r="Y199" s="3">
        <f>IFERROR(Z199/$V199,0)</f>
        <v>0.19843749999999999</v>
      </c>
      <c r="Z199" s="4">
        <f>D198</f>
        <v>-254000000</v>
      </c>
      <c r="AA199" s="3">
        <f>IFERROR(AB199/$V199,0)</f>
        <v>0.30312499999999998</v>
      </c>
      <c r="AB199" s="4">
        <f>E198</f>
        <v>-388000000</v>
      </c>
      <c r="AC199" s="3">
        <f>IFERROR(AD199/$V199,0)</f>
        <v>-0.0031250000000000002</v>
      </c>
      <c r="AD199" s="4">
        <f>F48</f>
        <v>4000000</v>
      </c>
    </row>
    <row r="200" spans="1:261" ht="14">
      <c r="A200" t="s">
        <v>178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177</v>
      </c>
      <c r="I200" s="3">
        <f>IFERROR(J200/$J$179,0)</f>
        <v>0</v>
      </c>
      <c r="J200" s="4">
        <f>B199</f>
        <v>0</v>
      </c>
      <c r="K200" s="3">
        <f>IFERROR(L200/$L$179,0)</f>
        <v>-9.0415913200723327e-05</v>
      </c>
      <c r="L200" s="4">
        <f>C199</f>
        <v>-1000000</v>
      </c>
      <c r="M200" s="3">
        <f>IFERROR(N200/$N$179,0)</f>
        <v>0</v>
      </c>
      <c r="N200" s="4">
        <f>D199</f>
        <v>0</v>
      </c>
      <c r="O200" s="3">
        <f>IFERROR(P200/$P$179,0)</f>
        <v>0</v>
      </c>
      <c r="P200" s="4">
        <f>E199</f>
        <v>0</v>
      </c>
      <c r="Q200" s="3">
        <f>IFERROR(R200/$R$179,0)</f>
        <v>0</v>
      </c>
      <c r="R200" s="4">
        <f>F49</f>
        <v>0</v>
      </c>
      <c r="T200" t="s">
        <f>A199</f>
        <v>177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-1000000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261" ht="14">
      <c r="A201" t="s">
        <v>179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H201" t="s">
        <f>A200</f>
        <v>178</v>
      </c>
      <c r="I201" s="3">
        <f>IFERROR(J201/$J$179,0)</f>
        <v>0</v>
      </c>
      <c r="J201" s="4">
        <f>B200</f>
        <v>0</v>
      </c>
      <c r="K201" s="3">
        <f>IFERROR(L201/$L$179,0)</f>
        <v>0</v>
      </c>
      <c r="L201" s="4">
        <f>C200</f>
        <v>0</v>
      </c>
      <c r="M201" s="3">
        <f>IFERROR(N201/$N$179,0)</f>
        <v>0</v>
      </c>
      <c r="N201" s="4">
        <f>D200</f>
        <v>0</v>
      </c>
      <c r="O201" s="3">
        <f>IFERROR(P201/$P$179,0)</f>
        <v>0</v>
      </c>
      <c r="P201" s="4">
        <f>E200</f>
        <v>0</v>
      </c>
      <c r="Q201" s="3">
        <f>IFERROR(R201/$R$179,0)</f>
        <v>-0.34468524251805988</v>
      </c>
      <c r="R201" s="4">
        <f>F50</f>
        <v>-3340000000</v>
      </c>
      <c r="T201" t="s">
        <f>A200</f>
        <v>178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-3340000000</v>
      </c>
    </row>
    <row r="202" spans="1:261" ht="14">
      <c r="A202" t="s">
        <v>180</v>
      </c>
      <c r="B202" s="4">
        <v>-31000000</v>
      </c>
      <c r="C202" s="4">
        <v>-209000000</v>
      </c>
      <c r="D202" s="4">
        <v>-14000000</v>
      </c>
      <c r="E202" s="4">
        <v>-511000000</v>
      </c>
      <c r="F202" s="4">
        <v>-355000000</v>
      </c>
      <c r="H202" t="s">
        <f>A201</f>
        <v>179</v>
      </c>
      <c r="I202" s="3">
        <f>IFERROR(J202/$J$179,0)</f>
        <v>0</v>
      </c>
      <c r="J202" s="4">
        <f>B201</f>
        <v>0</v>
      </c>
      <c r="K202" s="3">
        <f>IFERROR(L202/$L$179,0)</f>
        <v>0</v>
      </c>
      <c r="L202" s="4">
        <f>C201</f>
        <v>0</v>
      </c>
      <c r="M202" s="3">
        <f>IFERROR(N202/$N$179,0)</f>
        <v>0</v>
      </c>
      <c r="N202" s="4">
        <f>D201</f>
        <v>0</v>
      </c>
      <c r="O202" s="3">
        <f>IFERROR(P202/$P$179,0)</f>
        <v>0</v>
      </c>
      <c r="P202" s="4">
        <f>E201</f>
        <v>0</v>
      </c>
      <c r="Q202" s="3">
        <f>IFERROR(R202/$R$179,0)</f>
        <v>0.42518059855521156</v>
      </c>
      <c r="R202" s="4">
        <f>F51</f>
        <v>4120000000</v>
      </c>
      <c r="T202" t="s">
        <f>A201</f>
        <v>179</v>
      </c>
      <c r="U202" s="3">
        <f>IFERROR(V202/$V202,0)</f>
        <v>0</v>
      </c>
      <c r="V202" s="4">
        <f>B201</f>
        <v>0</v>
      </c>
      <c r="W202" s="3">
        <f>IFERROR(X202/$V202,0)</f>
        <v>0</v>
      </c>
      <c r="X202" s="4">
        <f>C201</f>
        <v>0</v>
      </c>
      <c r="Y202" s="3">
        <f>IFERROR(Z202/$V202,0)</f>
        <v>0</v>
      </c>
      <c r="Z202" s="4">
        <f>D201</f>
        <v>0</v>
      </c>
      <c r="AA202" s="3">
        <f>IFERROR(AB202/$V202,0)</f>
        <v>0</v>
      </c>
      <c r="AB202" s="4">
        <f>E201</f>
        <v>0</v>
      </c>
      <c r="AC202" s="3">
        <f>IFERROR(AD202/$V202,0)</f>
        <v>0</v>
      </c>
      <c r="AD202" s="4">
        <f>F51</f>
        <v>4120000000</v>
      </c>
    </row>
    <row r="203" spans="1:261" ht="14">
      <c r="A203" t="s">
        <v>181</v>
      </c>
      <c r="B203" s="4">
        <v>27000000</v>
      </c>
      <c r="C203" s="4">
        <v>73000000</v>
      </c>
      <c r="D203" s="4">
        <v>430000000</v>
      </c>
      <c r="E203" s="4">
        <v>1560000000</v>
      </c>
      <c r="F203" s="4">
        <v>1290000000</v>
      </c>
      <c r="H203" t="s">
        <f>A202</f>
        <v>180</v>
      </c>
      <c r="I203" s="3">
        <f>IFERROR(J203/$J$179,0)</f>
        <v>-0.0020749665327978581</v>
      </c>
      <c r="J203" s="4">
        <f>B202</f>
        <v>-31000000</v>
      </c>
      <c r="K203" s="3">
        <f>IFERROR(L203/$L$179,0)</f>
        <v>-0.018896925858951176</v>
      </c>
      <c r="L203" s="4">
        <f>C202</f>
        <v>-209000000</v>
      </c>
      <c r="M203" s="3">
        <f>IFERROR(N203/$N$179,0)</f>
        <v>-0.0015927189988623437</v>
      </c>
      <c r="N203" s="4">
        <f>D202</f>
        <v>-14000000</v>
      </c>
      <c r="O203" s="3">
        <f>IFERROR(P203/$P$179,0)</f>
        <v>-0.053732912723449003</v>
      </c>
      <c r="P203" s="4">
        <f>E202</f>
        <v>-511000000</v>
      </c>
      <c r="Q203" s="3">
        <f>IFERROR(R203/$R$179,0)</f>
        <v>0.00030959752321981426</v>
      </c>
      <c r="R203" s="4">
        <f>F52</f>
        <v>3000000</v>
      </c>
      <c r="T203" t="s">
        <f>A202</f>
        <v>180</v>
      </c>
      <c r="U203" s="3">
        <f>IFERROR(V203/$V203,0)</f>
        <v>1</v>
      </c>
      <c r="V203" s="4">
        <f>B202</f>
        <v>-31000000</v>
      </c>
      <c r="W203" s="3">
        <f>IFERROR(X203/$V203,0)</f>
        <v>6.741935483870968</v>
      </c>
      <c r="X203" s="4">
        <f>C202</f>
        <v>-209000000</v>
      </c>
      <c r="Y203" s="3">
        <f>IFERROR(Z203/$V203,0)</f>
        <v>0.45161290322580644</v>
      </c>
      <c r="Z203" s="4">
        <f>D202</f>
        <v>-14000000</v>
      </c>
      <c r="AA203" s="3">
        <f>IFERROR(AB203/$V203,0)</f>
        <v>16.483870967741936</v>
      </c>
      <c r="AB203" s="4">
        <f>E202</f>
        <v>-511000000</v>
      </c>
      <c r="AC203" s="3">
        <f>IFERROR(AD203/$V203,0)</f>
        <v>-0.096774193548387094</v>
      </c>
      <c r="AD203" s="4">
        <f>F52</f>
        <v>3000000</v>
      </c>
    </row>
    <row r="204" spans="1:261" ht="14">
      <c r="A204" t="s">
        <v>182</v>
      </c>
      <c r="B204" s="4">
        <v>-350000000</v>
      </c>
      <c r="C204" s="4">
        <v>-64000000</v>
      </c>
      <c r="D204" s="4">
        <v>-68000000</v>
      </c>
      <c r="E204" s="4">
        <v>-98000000</v>
      </c>
      <c r="F204" s="4">
        <v>-126000000</v>
      </c>
      <c r="H204" t="s">
        <f>A203</f>
        <v>181</v>
      </c>
      <c r="I204" s="3">
        <f>IFERROR(J204/$J$179,0)</f>
        <v>0.0018072289156626507</v>
      </c>
      <c r="J204" s="4">
        <f>B203</f>
        <v>27000000</v>
      </c>
      <c r="K204" s="3">
        <f>IFERROR(L204/$L$179,0)</f>
        <v>0.0066003616636528028</v>
      </c>
      <c r="L204" s="4">
        <f>C203</f>
        <v>73000000</v>
      </c>
      <c r="M204" s="3">
        <f>IFERROR(N204/$N$179,0)</f>
        <v>0.048919226393629126</v>
      </c>
      <c r="N204" s="4">
        <f>D203</f>
        <v>430000000</v>
      </c>
      <c r="O204" s="3">
        <f>IFERROR(P204/$P$179,0)</f>
        <v>0.16403785488958991</v>
      </c>
      <c r="P204" s="4">
        <f>E203</f>
        <v>1560000000</v>
      </c>
      <c r="Q204" s="3">
        <f>IFERROR(R204/$R$179,0)</f>
        <v>0.42518059855521156</v>
      </c>
      <c r="R204" s="4">
        <f>F53</f>
        <v>4120000000</v>
      </c>
      <c r="T204" t="s">
        <f>A203</f>
        <v>181</v>
      </c>
      <c r="U204" s="3">
        <f>IFERROR(V204/$V204,0)</f>
        <v>1</v>
      </c>
      <c r="V204" s="4">
        <f>B203</f>
        <v>27000000</v>
      </c>
      <c r="W204" s="3">
        <f>IFERROR(X204/$V204,0)</f>
        <v>2.7037037037037037</v>
      </c>
      <c r="X204" s="4">
        <f>C203</f>
        <v>73000000</v>
      </c>
      <c r="Y204" s="3">
        <f>IFERROR(Z204/$V204,0)</f>
        <v>15.925925925925926</v>
      </c>
      <c r="Z204" s="4">
        <f>D203</f>
        <v>430000000</v>
      </c>
      <c r="AA204" s="3">
        <f>IFERROR(AB204/$V204,0)</f>
        <v>57.777777777777779</v>
      </c>
      <c r="AB204" s="4">
        <f>E203</f>
        <v>1560000000</v>
      </c>
      <c r="AC204" s="3">
        <f>IFERROR(AD204/$V204,0)</f>
        <v>152.59259259259258</v>
      </c>
      <c r="AD204" s="4">
        <f>F53</f>
        <v>4120000000</v>
      </c>
    </row>
    <row r="205" spans="1:261" ht="14">
      <c r="A205" t="s">
        <v>183</v>
      </c>
      <c r="B205" s="4">
        <v>-1020000000</v>
      </c>
      <c r="C205" s="4">
        <v>-574000000</v>
      </c>
      <c r="D205" s="4">
        <v>-569000000</v>
      </c>
      <c r="E205" s="4">
        <v>-611000000</v>
      </c>
      <c r="F205" s="4">
        <v>-507000000</v>
      </c>
      <c r="H205" t="s">
        <f>A204</f>
        <v>182</v>
      </c>
      <c r="I205" s="3">
        <f>IFERROR(J205/$J$179,0)</f>
        <v>-0.023427041499330656</v>
      </c>
      <c r="J205" s="4">
        <f>B204</f>
        <v>-350000000</v>
      </c>
      <c r="K205" s="3">
        <f>IFERROR(L205/$L$179,0)</f>
        <v>-0.0057866184448462929</v>
      </c>
      <c r="L205" s="4">
        <f>C204</f>
        <v>-64000000</v>
      </c>
      <c r="M205" s="3">
        <f>IFERROR(N205/$N$179,0)</f>
        <v>-0.0077360637087599549</v>
      </c>
      <c r="N205" s="4">
        <f>D204</f>
        <v>-68000000</v>
      </c>
      <c r="O205" s="3">
        <f>IFERROR(P205/$P$179,0)</f>
        <v>-0.010304942166140904</v>
      </c>
      <c r="P205" s="4">
        <f>E204</f>
        <v>-98000000</v>
      </c>
      <c r="Q205" s="3">
        <f>IFERROR(R205/$R$179,0)</f>
        <v>0.033126934984520122</v>
      </c>
      <c r="R205" s="4">
        <f>F54</f>
        <v>321000000</v>
      </c>
      <c r="T205" t="s">
        <f>A204</f>
        <v>182</v>
      </c>
      <c r="U205" s="3">
        <f>IFERROR(V205/$V205,0)</f>
        <v>1</v>
      </c>
      <c r="V205" s="4">
        <f>B204</f>
        <v>-350000000</v>
      </c>
      <c r="W205" s="3">
        <f>IFERROR(X205/$V205,0)</f>
        <v>0.18285714285714286</v>
      </c>
      <c r="X205" s="4">
        <f>C204</f>
        <v>-64000000</v>
      </c>
      <c r="Y205" s="3">
        <f>IFERROR(Z205/$V205,0)</f>
        <v>0.19428571428571428</v>
      </c>
      <c r="Z205" s="4">
        <f>D204</f>
        <v>-68000000</v>
      </c>
      <c r="AA205" s="3">
        <f>IFERROR(AB205/$V205,0)</f>
        <v>0.28000000000000003</v>
      </c>
      <c r="AB205" s="4">
        <f>E204</f>
        <v>-98000000</v>
      </c>
      <c r="AC205" s="3">
        <f>IFERROR(AD205/$V205,0)</f>
        <v>-0.91714285714285715</v>
      </c>
      <c r="AD205" s="4">
        <f>F54</f>
        <v>321000000</v>
      </c>
    </row>
    <row r="206" spans="1:261" ht="14">
      <c r="A206" t="s">
        <v>184</v>
      </c>
      <c r="B206" s="4">
        <v>674000000</v>
      </c>
      <c r="C206" s="4">
        <v>510000000</v>
      </c>
      <c r="D206" s="4">
        <v>501000000</v>
      </c>
      <c r="E206" s="4">
        <v>513000000</v>
      </c>
      <c r="F206" s="4">
        <v>381000000</v>
      </c>
      <c r="H206" t="s">
        <f>A205</f>
        <v>183</v>
      </c>
      <c r="I206" s="3">
        <f>IFERROR(J206/$J$179,0)</f>
        <v>-0.068273092369477914</v>
      </c>
      <c r="J206" s="4">
        <f>B205</f>
        <v>-1020000000</v>
      </c>
      <c r="K206" s="3">
        <f>IFERROR(L206/$L$179,0)</f>
        <v>-0.051898734177215189</v>
      </c>
      <c r="L206" s="4">
        <f>C205</f>
        <v>-574000000</v>
      </c>
      <c r="M206" s="3">
        <f>IFERROR(N206/$N$179,0)</f>
        <v>-0.064732650739476677</v>
      </c>
      <c r="N206" s="4">
        <f>D205</f>
        <v>-569000000</v>
      </c>
      <c r="O206" s="3">
        <f>IFERROR(P206/$P$179,0)</f>
        <v>-0.064248159831756052</v>
      </c>
      <c r="P206" s="4">
        <f>E205</f>
        <v>-611000000</v>
      </c>
      <c r="Q206" s="3">
        <f>IFERROR(R206/$R$179,0)</f>
        <v>0.031785345717234265</v>
      </c>
      <c r="R206" s="4">
        <f>F55</f>
        <v>308000000</v>
      </c>
      <c r="T206" t="s">
        <f>A205</f>
        <v>183</v>
      </c>
      <c r="U206" s="3">
        <f>IFERROR(V206/$V206,0)</f>
        <v>1</v>
      </c>
      <c r="V206" s="4">
        <f>B205</f>
        <v>-1020000000</v>
      </c>
      <c r="W206" s="3">
        <f>IFERROR(X206/$V206,0)</f>
        <v>0.56274509803921569</v>
      </c>
      <c r="X206" s="4">
        <f>C205</f>
        <v>-574000000</v>
      </c>
      <c r="Y206" s="3">
        <f>IFERROR(Z206/$V206,0)</f>
        <v>0.55784313725490198</v>
      </c>
      <c r="Z206" s="4">
        <f>D205</f>
        <v>-569000000</v>
      </c>
      <c r="AA206" s="3">
        <f>IFERROR(AB206/$V206,0)</f>
        <v>0.59901960784313724</v>
      </c>
      <c r="AB206" s="4">
        <f>E205</f>
        <v>-611000000</v>
      </c>
      <c r="AC206" s="3">
        <f>IFERROR(AD206/$V206,0)</f>
        <v>-0.30196078431372547</v>
      </c>
      <c r="AD206" s="4">
        <f>F55</f>
        <v>308000000</v>
      </c>
    </row>
    <row r="207" spans="1:261" ht="14">
      <c r="A207" t="s">
        <v>185</v>
      </c>
      <c r="B207" s="4">
        <v>0</v>
      </c>
      <c r="C207" s="4">
        <v>0</v>
      </c>
      <c r="D207" s="4">
        <v>-979000000</v>
      </c>
      <c r="E207" s="4">
        <v>-791000000</v>
      </c>
      <c r="F207" s="4">
        <v>-40000000</v>
      </c>
      <c r="H207" t="s">
        <f>A206</f>
        <v>184</v>
      </c>
      <c r="I207" s="3">
        <f>IFERROR(J207/$J$179,0)</f>
        <v>0.045113788487282466</v>
      </c>
      <c r="J207" s="4">
        <f>B206</f>
        <v>674000000</v>
      </c>
      <c r="K207" s="3">
        <f>IFERROR(L207/$L$179,0)</f>
        <v>0.046112115732368897</v>
      </c>
      <c r="L207" s="4">
        <f>C206</f>
        <v>510000000</v>
      </c>
      <c r="M207" s="3">
        <f>IFERROR(N207/$N$179,0)</f>
        <v>0.056996587030716722</v>
      </c>
      <c r="N207" s="4">
        <f>D206</f>
        <v>501000000</v>
      </c>
      <c r="O207" s="3">
        <f>IFERROR(P207/$P$179,0)</f>
        <v>0.053943217665615141</v>
      </c>
      <c r="P207" s="4">
        <f>E206</f>
        <v>513000000</v>
      </c>
      <c r="Q207" s="3">
        <f>IFERROR(R207/$R$179,0)</f>
        <v>0</v>
      </c>
      <c r="R207" s="4">
        <f>F56</f>
        <v>0</v>
      </c>
      <c r="T207" t="s">
        <f>A206</f>
        <v>184</v>
      </c>
      <c r="U207" s="3">
        <f>IFERROR(V207/$V207,0)</f>
        <v>1</v>
      </c>
      <c r="V207" s="4">
        <f>B206</f>
        <v>674000000</v>
      </c>
      <c r="W207" s="3">
        <f>IFERROR(X207/$V207,0)</f>
        <v>0.75667655786350152</v>
      </c>
      <c r="X207" s="4">
        <f>C206</f>
        <v>510000000</v>
      </c>
      <c r="Y207" s="3">
        <f>IFERROR(Z207/$V207,0)</f>
        <v>0.74332344213649848</v>
      </c>
      <c r="Z207" s="4">
        <f>D206</f>
        <v>501000000</v>
      </c>
      <c r="AA207" s="3">
        <f>IFERROR(AB207/$V207,0)</f>
        <v>0.76112759643916916</v>
      </c>
      <c r="AB207" s="4">
        <f>E206</f>
        <v>513000000</v>
      </c>
      <c r="AC207" s="3">
        <f>IFERROR(AD207/$V207,0)</f>
        <v>0</v>
      </c>
      <c r="AD207" s="4">
        <f>F56</f>
        <v>0</v>
      </c>
    </row>
    <row r="208" spans="1:261" ht="14">
      <c r="A208" t="s">
        <v>186</v>
      </c>
      <c r="B208" s="4">
        <v>152000000</v>
      </c>
      <c r="C208" s="4">
        <v>385000000</v>
      </c>
      <c r="D208" s="4">
        <v>246000000</v>
      </c>
      <c r="E208" s="4">
        <v>19000000</v>
      </c>
      <c r="F208" s="4">
        <v>11000000</v>
      </c>
      <c r="H208" t="s">
        <f>A207</f>
        <v>185</v>
      </c>
      <c r="I208" s="3">
        <f>IFERROR(J208/$J$179,0)</f>
        <v>0</v>
      </c>
      <c r="J208" s="4">
        <f>B207</f>
        <v>0</v>
      </c>
      <c r="K208" s="3">
        <f>IFERROR(L208/$L$179,0)</f>
        <v>0</v>
      </c>
      <c r="L208" s="4">
        <f>C207</f>
        <v>0</v>
      </c>
      <c r="M208" s="3">
        <f>IFERROR(N208/$N$179,0)</f>
        <v>-0.11137656427758817</v>
      </c>
      <c r="N208" s="4">
        <f>D207</f>
        <v>-979000000</v>
      </c>
      <c r="O208" s="3">
        <f>IFERROR(P208/$P$179,0)</f>
        <v>-0.083175604626708727</v>
      </c>
      <c r="P208" s="4">
        <f>E207</f>
        <v>-791000000</v>
      </c>
      <c r="Q208" s="3">
        <f>IFERROR(R208/$R$179,0)</f>
        <v>0.0013415892672858616</v>
      </c>
      <c r="R208" s="4">
        <f>F57</f>
        <v>13000000</v>
      </c>
      <c r="T208" t="s">
        <f>A207</f>
        <v>185</v>
      </c>
      <c r="U208" s="3">
        <f>IFERROR(V208/$V208,0)</f>
        <v>0</v>
      </c>
      <c r="V208" s="4">
        <f>B207</f>
        <v>0</v>
      </c>
      <c r="W208" s="3">
        <f>IFERROR(X208/$V208,0)</f>
        <v>0</v>
      </c>
      <c r="X208" s="4">
        <f>C207</f>
        <v>0</v>
      </c>
      <c r="Y208" s="3">
        <f>IFERROR(Z208/$V208,0)</f>
        <v>0</v>
      </c>
      <c r="Z208" s="4">
        <f>D207</f>
        <v>-979000000</v>
      </c>
      <c r="AA208" s="3">
        <f>IFERROR(AB208/$V208,0)</f>
        <v>0</v>
      </c>
      <c r="AB208" s="4">
        <f>E207</f>
        <v>-791000000</v>
      </c>
      <c r="AC208" s="3">
        <f>IFERROR(AD208/$V208,0)</f>
        <v>0</v>
      </c>
      <c r="AD208" s="4">
        <f>F57</f>
        <v>13000000</v>
      </c>
    </row>
    <row r="209" spans="1:261" ht="14">
      <c r="A209" t="s">
        <v>187</v>
      </c>
      <c r="B209" s="4">
        <v>-1490000000</v>
      </c>
      <c r="C209" s="4">
        <v>-792000000</v>
      </c>
      <c r="D209" s="4">
        <v>-639000000</v>
      </c>
      <c r="E209" s="4">
        <v>-205000000</v>
      </c>
      <c r="F209" s="4">
        <v>556000000</v>
      </c>
      <c r="H209" t="s">
        <f>A208</f>
        <v>186</v>
      </c>
      <c r="I209" s="3">
        <f>IFERROR(J209/$J$179,0)</f>
        <v>0.010174029451137885</v>
      </c>
      <c r="J209" s="4">
        <f>B208</f>
        <v>152000000</v>
      </c>
      <c r="K209" s="3">
        <f>IFERROR(L209/$L$179,0)</f>
        <v>0.034810126582278479</v>
      </c>
      <c r="L209" s="4">
        <f>C208</f>
        <v>385000000</v>
      </c>
      <c r="M209" s="3">
        <f>IFERROR(N209/$N$179,0)</f>
        <v>0.027986348122866895</v>
      </c>
      <c r="N209" s="4">
        <f>D208</f>
        <v>246000000</v>
      </c>
      <c r="O209" s="3">
        <f>IFERROR(P209/$P$179,0)</f>
        <v>0.0019978969505783386</v>
      </c>
      <c r="P209" s="4">
        <f>E208</f>
        <v>19000000</v>
      </c>
      <c r="Q209" s="3">
        <f>IFERROR(R209/$R$179,0)</f>
        <v>0.45820433436532509</v>
      </c>
      <c r="R209" s="4">
        <f>F58</f>
        <v>4440000000</v>
      </c>
      <c r="T209" t="s">
        <f>A208</f>
        <v>186</v>
      </c>
      <c r="U209" s="3">
        <f>IFERROR(V209/$V209,0)</f>
        <v>1</v>
      </c>
      <c r="V209" s="4">
        <f>B208</f>
        <v>152000000</v>
      </c>
      <c r="W209" s="3">
        <f>IFERROR(X209/$V209,0)</f>
        <v>2.5328947368421053</v>
      </c>
      <c r="X209" s="4">
        <f>C208</f>
        <v>385000000</v>
      </c>
      <c r="Y209" s="3">
        <f>IFERROR(Z209/$V209,0)</f>
        <v>1.618421052631579</v>
      </c>
      <c r="Z209" s="4">
        <f>D208</f>
        <v>246000000</v>
      </c>
      <c r="AA209" s="3">
        <f>IFERROR(AB209/$V209,0)</f>
        <v>0.125</v>
      </c>
      <c r="AB209" s="4">
        <f>E208</f>
        <v>19000000</v>
      </c>
      <c r="AC209" s="3">
        <f>IFERROR(AD209/$V209,0)</f>
        <v>29.210526315789473</v>
      </c>
      <c r="AD209" s="4">
        <f>F58</f>
        <v>4440000000</v>
      </c>
    </row>
    <row r="210" spans="1:261" ht="14">
      <c r="A210" t="s">
        <v>188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H210" t="s">
        <f>A209</f>
        <v>187</v>
      </c>
      <c r="I210" s="3">
        <f>IFERROR(J210/$J$179,0)</f>
        <v>-0.099732262382864798</v>
      </c>
      <c r="J210" s="4">
        <f>B209</f>
        <v>-1490000000</v>
      </c>
      <c r="K210" s="3">
        <f>IFERROR(L210/$L$179,0)</f>
        <v>-0.071609403254972878</v>
      </c>
      <c r="L210" s="4">
        <f>C209</f>
        <v>-792000000</v>
      </c>
      <c r="M210" s="3">
        <f>IFERROR(N210/$N$179,0)</f>
        <v>-0.072696245733788398</v>
      </c>
      <c r="N210" s="4">
        <f>D209</f>
        <v>-639000000</v>
      </c>
      <c r="O210" s="3">
        <f>IFERROR(P210/$P$179,0)</f>
        <v>-0.021556256572029444</v>
      </c>
      <c r="P210" s="4">
        <f>E209</f>
        <v>-205000000</v>
      </c>
      <c r="Q210" s="3">
        <f>IFERROR(R210/$R$179,0)</f>
        <v>0</v>
      </c>
      <c r="R210" s="4">
        <f>F59</f>
        <v>0</v>
      </c>
      <c r="T210" t="s">
        <f>A209</f>
        <v>187</v>
      </c>
      <c r="U210" s="3">
        <f>IFERROR(V210/$V210,0)</f>
        <v>1</v>
      </c>
      <c r="V210" s="4">
        <f>B209</f>
        <v>-1490000000</v>
      </c>
      <c r="W210" s="3">
        <f>IFERROR(X210/$V210,0)</f>
        <v>0.53154362416107381</v>
      </c>
      <c r="X210" s="4">
        <f>C209</f>
        <v>-792000000</v>
      </c>
      <c r="Y210" s="3">
        <f>IFERROR(Z210/$V210,0)</f>
        <v>0.42885906040268457</v>
      </c>
      <c r="Z210" s="4">
        <f>D209</f>
        <v>-639000000</v>
      </c>
      <c r="AA210" s="3">
        <f>IFERROR(AB210/$V210,0)</f>
        <v>0.13758389261744966</v>
      </c>
      <c r="AB210" s="4">
        <f>E209</f>
        <v>-205000000</v>
      </c>
      <c r="AC210" s="3">
        <f>IFERROR(AD210/$V210,0)</f>
        <v>0</v>
      </c>
      <c r="AD210" s="4">
        <f>F59</f>
        <v>0</v>
      </c>
    </row>
    <row r="211" spans="1:261" ht="14">
      <c r="A211" t="s">
        <v>189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H211" t="s">
        <f>A210</f>
        <v>188</v>
      </c>
      <c r="I211" s="3">
        <f>IFERROR(J211/$J$179,0)</f>
        <v>0</v>
      </c>
      <c r="J211" s="4">
        <f>B210</f>
        <v>0</v>
      </c>
      <c r="K211" s="3">
        <f>IFERROR(L211/$L$179,0)</f>
        <v>0</v>
      </c>
      <c r="L211" s="4">
        <f>C210</f>
        <v>0</v>
      </c>
      <c r="M211" s="3">
        <f>IFERROR(N211/$N$179,0)</f>
        <v>0</v>
      </c>
      <c r="N211" s="4">
        <f>D210</f>
        <v>0</v>
      </c>
      <c r="O211" s="3">
        <f>IFERROR(P211/$P$179,0)</f>
        <v>0</v>
      </c>
      <c r="P211" s="4">
        <f>E210</f>
        <v>0</v>
      </c>
      <c r="Q211" s="3">
        <f>IFERROR(R211/$R$179,0)</f>
        <v>0.4262125902992776</v>
      </c>
      <c r="R211" s="4">
        <f>F60</f>
        <v>4130000000</v>
      </c>
      <c r="T211" t="s">
        <f>A210</f>
        <v>188</v>
      </c>
      <c r="U211" s="3">
        <f>IFERROR(V211/$V211,0)</f>
        <v>0</v>
      </c>
      <c r="V211" s="4">
        <f>B210</f>
        <v>0</v>
      </c>
      <c r="W211" s="3">
        <f>IFERROR(X211/$V211,0)</f>
        <v>0</v>
      </c>
      <c r="X211" s="4">
        <f>C210</f>
        <v>0</v>
      </c>
      <c r="Y211" s="3">
        <f>IFERROR(Z211/$V211,0)</f>
        <v>0</v>
      </c>
      <c r="Z211" s="4">
        <f>D210</f>
        <v>0</v>
      </c>
      <c r="AA211" s="3">
        <f>IFERROR(AB211/$V211,0)</f>
        <v>0</v>
      </c>
      <c r="AB211" s="4">
        <f>E210</f>
        <v>0</v>
      </c>
      <c r="AC211" s="3">
        <f>IFERROR(AD211/$V211,0)</f>
        <v>0</v>
      </c>
      <c r="AD211" s="4">
        <f>F60</f>
        <v>4130000000</v>
      </c>
    </row>
    <row r="212" spans="1:261" ht="14">
      <c r="A212" t="s">
        <v>190</v>
      </c>
      <c r="B212" s="4">
        <v>-201000000</v>
      </c>
      <c r="C212" s="4">
        <v>-76000000</v>
      </c>
      <c r="D212" s="4">
        <v>-38000000</v>
      </c>
      <c r="E212" s="4">
        <v>-37000000</v>
      </c>
      <c r="F212" s="4">
        <v>-32000000</v>
      </c>
      <c r="H212" t="s">
        <f>A211</f>
        <v>189</v>
      </c>
      <c r="I212" s="3">
        <f>IFERROR(J212/$J$179,0)</f>
        <v>0</v>
      </c>
      <c r="J212" s="4">
        <f>B211</f>
        <v>0</v>
      </c>
      <c r="K212" s="3">
        <f>IFERROR(L212/$L$179,0)</f>
        <v>0</v>
      </c>
      <c r="L212" s="4">
        <f>C211</f>
        <v>0</v>
      </c>
      <c r="M212" s="3">
        <f>IFERROR(N212/$N$179,0)</f>
        <v>0</v>
      </c>
      <c r="N212" s="4">
        <f>D211</f>
        <v>0</v>
      </c>
      <c r="O212" s="3">
        <f>IFERROR(P212/$P$179,0)</f>
        <v>0</v>
      </c>
      <c r="P212" s="4">
        <f>E211</f>
        <v>0</v>
      </c>
      <c r="Q212" s="3">
        <f>IFERROR(R212/$R$179,0)</f>
        <v>1.6264189886480909e-09</v>
      </c>
      <c r="R212" s="4">
        <f>F61</f>
        <v>15.76</v>
      </c>
      <c r="T212" t="s">
        <f>A211</f>
        <v>189</v>
      </c>
      <c r="U212" s="3">
        <f>IFERROR(V212/$V212,0)</f>
        <v>0</v>
      </c>
      <c r="V212" s="4">
        <f>B211</f>
        <v>0</v>
      </c>
      <c r="W212" s="3">
        <f>IFERROR(X212/$V212,0)</f>
        <v>0</v>
      </c>
      <c r="X212" s="4">
        <f>C211</f>
        <v>0</v>
      </c>
      <c r="Y212" s="3">
        <f>IFERROR(Z212/$V212,0)</f>
        <v>0</v>
      </c>
      <c r="Z212" s="4">
        <f>D211</f>
        <v>0</v>
      </c>
      <c r="AA212" s="3">
        <f>IFERROR(AB212/$V212,0)</f>
        <v>0</v>
      </c>
      <c r="AB212" s="4">
        <f>E211</f>
        <v>0</v>
      </c>
      <c r="AC212" s="3">
        <f>IFERROR(AD212/$V212,0)</f>
        <v>0</v>
      </c>
      <c r="AD212" s="4">
        <f>F61</f>
        <v>15.76</v>
      </c>
    </row>
    <row r="213" spans="1:261" ht="14">
      <c r="A213" t="s">
        <v>191</v>
      </c>
      <c r="B213" s="4">
        <v>-201000000</v>
      </c>
      <c r="C213" s="4">
        <v>-76000000</v>
      </c>
      <c r="D213" s="4">
        <v>-38000000</v>
      </c>
      <c r="E213" s="4">
        <v>-37000000</v>
      </c>
      <c r="F213" s="4">
        <v>-32000000</v>
      </c>
      <c r="H213" t="s">
        <f>A212</f>
        <v>190</v>
      </c>
      <c r="I213" s="3">
        <f>IFERROR(J213/$J$179,0)</f>
        <v>-0.013453815261044177</v>
      </c>
      <c r="J213" s="4">
        <f>B212</f>
        <v>-201000000</v>
      </c>
      <c r="K213" s="3">
        <f>IFERROR(L213/$L$179,0)</f>
        <v>-0.0068716094032549727</v>
      </c>
      <c r="L213" s="4">
        <f>C212</f>
        <v>-76000000</v>
      </c>
      <c r="M213" s="3">
        <f>IFERROR(N213/$N$179,0)</f>
        <v>-0.0043230944254835039</v>
      </c>
      <c r="N213" s="4">
        <f>D212</f>
        <v>-38000000</v>
      </c>
      <c r="O213" s="3">
        <f>IFERROR(P213/$P$179,0)</f>
        <v>-0.0038906414300736067</v>
      </c>
      <c r="P213" s="4">
        <f>E212</f>
        <v>-37000000</v>
      </c>
      <c r="Q213" s="3">
        <f>IFERROR(R213/$R$179,0)</f>
        <v>0</v>
      </c>
      <c r="R213" s="4">
        <f>F62</f>
        <v>0</v>
      </c>
      <c r="T213" t="s">
        <f>A212</f>
        <v>190</v>
      </c>
      <c r="U213" s="3">
        <f>IFERROR(V213/$V213,0)</f>
        <v>1</v>
      </c>
      <c r="V213" s="4">
        <f>B212</f>
        <v>-201000000</v>
      </c>
      <c r="W213" s="3">
        <f>IFERROR(X213/$V213,0)</f>
        <v>0.37810945273631841</v>
      </c>
      <c r="X213" s="4">
        <f>C212</f>
        <v>-76000000</v>
      </c>
      <c r="Y213" s="3">
        <f>IFERROR(Z213/$V213,0)</f>
        <v>0.1890547263681592</v>
      </c>
      <c r="Z213" s="4">
        <f>D212</f>
        <v>-38000000</v>
      </c>
      <c r="AA213" s="3">
        <f>IFERROR(AB213/$V213,0)</f>
        <v>0.18407960199004975</v>
      </c>
      <c r="AB213" s="4">
        <f>E212</f>
        <v>-37000000</v>
      </c>
      <c r="AC213" s="3">
        <f>IFERROR(AD213/$V213,0)</f>
        <v>-0</v>
      </c>
      <c r="AD213" s="4">
        <f>F62</f>
        <v>0</v>
      </c>
    </row>
    <row r="214" spans="1:261" ht="14">
      <c r="A214" t="s">
        <v>61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H214" t="s">
        <f>A213</f>
        <v>191</v>
      </c>
      <c r="I214" s="3">
        <f>IFERROR(J214/$J$179,0)</f>
        <v>-0.013453815261044177</v>
      </c>
      <c r="J214" s="4">
        <f>B213</f>
        <v>-201000000</v>
      </c>
      <c r="K214" s="3">
        <f>IFERROR(L214/$L$179,0)</f>
        <v>-0.0068716094032549727</v>
      </c>
      <c r="L214" s="4">
        <f>C213</f>
        <v>-76000000</v>
      </c>
      <c r="M214" s="3">
        <f>IFERROR(N214/$N$179,0)</f>
        <v>-0.0043230944254835039</v>
      </c>
      <c r="N214" s="4">
        <f>D213</f>
        <v>-38000000</v>
      </c>
      <c r="O214" s="3">
        <f>IFERROR(P214/$P$179,0)</f>
        <v>-0.0038906414300736067</v>
      </c>
      <c r="P214" s="4">
        <f>E213</f>
        <v>-37000000</v>
      </c>
      <c r="Q214" s="3">
        <f>IFERROR(R214/$R$179,0)</f>
        <v>0.027038183694530444</v>
      </c>
      <c r="R214" s="4">
        <f>F63</f>
        <v>262000000</v>
      </c>
      <c r="T214" t="s">
        <f>A213</f>
        <v>191</v>
      </c>
      <c r="U214" s="3">
        <f>IFERROR(V214/$V214,0)</f>
        <v>1</v>
      </c>
      <c r="V214" s="4">
        <f>B213</f>
        <v>-201000000</v>
      </c>
      <c r="W214" s="3">
        <f>IFERROR(X214/$V214,0)</f>
        <v>0.37810945273631841</v>
      </c>
      <c r="X214" s="4">
        <f>C213</f>
        <v>-76000000</v>
      </c>
      <c r="Y214" s="3">
        <f>IFERROR(Z214/$V214,0)</f>
        <v>0.1890547263681592</v>
      </c>
      <c r="Z214" s="4">
        <f>D213</f>
        <v>-38000000</v>
      </c>
      <c r="AA214" s="3">
        <f>IFERROR(AB214/$V214,0)</f>
        <v>0.18407960199004975</v>
      </c>
      <c r="AB214" s="4">
        <f>E213</f>
        <v>-37000000</v>
      </c>
      <c r="AC214" s="3">
        <f>IFERROR(AD214/$V214,0)</f>
        <v>-1.3034825870646767</v>
      </c>
      <c r="AD214" s="4">
        <f>F63</f>
        <v>262000000</v>
      </c>
    </row>
    <row r="215" spans="1:261" ht="14">
      <c r="A215" t="s">
        <v>192</v>
      </c>
      <c r="B215" s="4">
        <v>-436000000</v>
      </c>
      <c r="C215" s="4">
        <v>-225000000</v>
      </c>
      <c r="D215" s="4">
        <v>-2000000</v>
      </c>
      <c r="E215" s="4">
        <v>-1230000000</v>
      </c>
      <c r="F215" s="4">
        <v>-1440000000</v>
      </c>
      <c r="H215" t="s">
        <f>A214</f>
        <v>61</v>
      </c>
      <c r="I215" s="3">
        <f>IFERROR(J215/$J$179,0)</f>
        <v>0</v>
      </c>
      <c r="J215" s="4">
        <f>B214</f>
        <v>0</v>
      </c>
      <c r="K215" s="3">
        <f>IFERROR(L215/$L$179,0)</f>
        <v>0</v>
      </c>
      <c r="L215" s="4">
        <f>C214</f>
        <v>0</v>
      </c>
      <c r="M215" s="3">
        <f>IFERROR(N215/$N$179,0)</f>
        <v>0</v>
      </c>
      <c r="N215" s="4">
        <f>D214</f>
        <v>0</v>
      </c>
      <c r="O215" s="3">
        <f>IFERROR(P215/$P$179,0)</f>
        <v>0</v>
      </c>
      <c r="P215" s="4">
        <f>E214</f>
        <v>0</v>
      </c>
      <c r="Q215" s="3">
        <f>IFERROR(R215/$R$179,0)</f>
        <v>1.6140350877192982e-09</v>
      </c>
      <c r="R215" s="4">
        <f>F64</f>
        <v>15.640000000000001</v>
      </c>
      <c r="T215" t="s">
        <f>A214</f>
        <v>61</v>
      </c>
      <c r="U215" s="3">
        <f>IFERROR(V215/$V215,0)</f>
        <v>0</v>
      </c>
      <c r="V215" s="4">
        <f>B214</f>
        <v>0</v>
      </c>
      <c r="W215" s="3">
        <f>IFERROR(X215/$V215,0)</f>
        <v>0</v>
      </c>
      <c r="X215" s="4">
        <f>C214</f>
        <v>0</v>
      </c>
      <c r="Y215" s="3">
        <f>IFERROR(Z215/$V215,0)</f>
        <v>0</v>
      </c>
      <c r="Z215" s="4">
        <f>D214</f>
        <v>0</v>
      </c>
      <c r="AA215" s="3">
        <f>IFERROR(AB215/$V215,0)</f>
        <v>0</v>
      </c>
      <c r="AB215" s="4">
        <f>E214</f>
        <v>0</v>
      </c>
      <c r="AC215" s="3">
        <f>IFERROR(AD215/$V215,0)</f>
        <v>0</v>
      </c>
      <c r="AD215" s="4">
        <f>F64</f>
        <v>15.640000000000001</v>
      </c>
    </row>
    <row r="216" spans="1:261" ht="14">
      <c r="A216" t="s">
        <v>193</v>
      </c>
      <c r="B216" s="4">
        <v>-437000000</v>
      </c>
      <c r="C216" s="4">
        <v>-226000000</v>
      </c>
      <c r="D216" s="4">
        <v>-2000000</v>
      </c>
      <c r="E216" s="4">
        <v>-1250000000</v>
      </c>
      <c r="F216" s="4">
        <v>-1440000000</v>
      </c>
      <c r="H216" t="s">
        <f>A215</f>
        <v>192</v>
      </c>
      <c r="I216" s="3">
        <f>IFERROR(J216/$J$179,0)</f>
        <v>-0.029183400267737618</v>
      </c>
      <c r="J216" s="4">
        <f>B215</f>
        <v>-436000000</v>
      </c>
      <c r="K216" s="3">
        <f>IFERROR(L216/$L$179,0)</f>
        <v>-0.020343580470162749</v>
      </c>
      <c r="L216" s="4">
        <f>C215</f>
        <v>-225000000</v>
      </c>
      <c r="M216" s="3">
        <f>IFERROR(N216/$N$179,0)</f>
        <v>-0.00022753128555176336</v>
      </c>
      <c r="N216" s="4">
        <f>D215</f>
        <v>-2000000</v>
      </c>
      <c r="O216" s="3">
        <f>IFERROR(P216/$P$179,0)</f>
        <v>-0.12933753943217666</v>
      </c>
      <c r="P216" s="4">
        <f>E215</f>
        <v>-1230000000</v>
      </c>
      <c r="Q216" s="3">
        <f>IFERROR(R216/$R$179,0)</f>
        <v>0</v>
      </c>
      <c r="R216" s="4">
        <f>F65</f>
        <v>0</v>
      </c>
      <c r="T216" t="s">
        <f>A215</f>
        <v>192</v>
      </c>
      <c r="U216" s="3">
        <f>IFERROR(V216/$V216,0)</f>
        <v>1</v>
      </c>
      <c r="V216" s="4">
        <f>B215</f>
        <v>-436000000</v>
      </c>
      <c r="W216" s="3">
        <f>IFERROR(X216/$V216,0)</f>
        <v>0.51605504587155959</v>
      </c>
      <c r="X216" s="4">
        <f>C215</f>
        <v>-225000000</v>
      </c>
      <c r="Y216" s="3">
        <f>IFERROR(Z216/$V216,0)</f>
        <v>0.0045871559633027525</v>
      </c>
      <c r="Z216" s="4">
        <f>D215</f>
        <v>-2000000</v>
      </c>
      <c r="AA216" s="3">
        <f>IFERROR(AB216/$V216,0)</f>
        <v>2.8211009174311927</v>
      </c>
      <c r="AB216" s="4">
        <f>E215</f>
        <v>-1230000000</v>
      </c>
      <c r="AC216" s="3">
        <f>IFERROR(AD216/$V216,0)</f>
        <v>0</v>
      </c>
      <c r="AD216" s="4">
        <f>F65</f>
        <v>0</v>
      </c>
    </row>
    <row r="217" spans="1:261" ht="14">
      <c r="A217" t="s">
        <v>194</v>
      </c>
      <c r="B217" s="4">
        <v>1000000</v>
      </c>
      <c r="C217" s="4">
        <v>1000000</v>
      </c>
      <c r="D217" s="4">
        <v>0</v>
      </c>
      <c r="E217" s="4">
        <v>21000000</v>
      </c>
      <c r="F217" s="4">
        <v>3000000</v>
      </c>
      <c r="H217" t="s">
        <f>A216</f>
        <v>193</v>
      </c>
      <c r="I217" s="3">
        <f>IFERROR(J217/$J$179,0)</f>
        <v>-0.029250334672021421</v>
      </c>
      <c r="J217" s="4">
        <f>B216</f>
        <v>-437000000</v>
      </c>
      <c r="K217" s="3">
        <f>IFERROR(L217/$L$179,0)</f>
        <v>-0.020433996383363472</v>
      </c>
      <c r="L217" s="4">
        <f>C216</f>
        <v>-226000000</v>
      </c>
      <c r="M217" s="3">
        <f>IFERROR(N217/$N$179,0)</f>
        <v>-0.00022753128555176336</v>
      </c>
      <c r="N217" s="4">
        <f>D216</f>
        <v>-2000000</v>
      </c>
      <c r="O217" s="3">
        <f>IFERROR(P217/$P$179,0)</f>
        <v>-0.13144058885383805</v>
      </c>
      <c r="P217" s="4">
        <f>E216</f>
        <v>-1250000000</v>
      </c>
      <c r="Q217" s="3">
        <f>IFERROR(R217/$R$179,0)</f>
        <v>0.027244582043343655</v>
      </c>
      <c r="R217" s="4">
        <f>F66</f>
        <v>264000000</v>
      </c>
      <c r="T217" t="s">
        <f>A216</f>
        <v>193</v>
      </c>
      <c r="U217" s="3">
        <f>IFERROR(V217/$V217,0)</f>
        <v>1</v>
      </c>
      <c r="V217" s="4">
        <f>B216</f>
        <v>-437000000</v>
      </c>
      <c r="W217" s="3">
        <f>IFERROR(X217/$V217,0)</f>
        <v>0.51716247139588101</v>
      </c>
      <c r="X217" s="4">
        <f>C216</f>
        <v>-226000000</v>
      </c>
      <c r="Y217" s="3">
        <f>IFERROR(Z217/$V217,0)</f>
        <v>0.0045766590389016018</v>
      </c>
      <c r="Z217" s="4">
        <f>D216</f>
        <v>-2000000</v>
      </c>
      <c r="AA217" s="3">
        <f>IFERROR(AB217/$V217,0)</f>
        <v>2.860411899313501</v>
      </c>
      <c r="AB217" s="4">
        <f>E216</f>
        <v>-1250000000</v>
      </c>
      <c r="AC217" s="3">
        <f>IFERROR(AD217/$V217,0)</f>
        <v>-0.60411899313501149</v>
      </c>
      <c r="AD217" s="4">
        <f>F66</f>
        <v>264000000</v>
      </c>
    </row>
    <row r="218" spans="1:261" ht="14">
      <c r="A218" t="s">
        <v>195</v>
      </c>
      <c r="B218" s="4">
        <v>1000000</v>
      </c>
      <c r="C218" s="4">
        <v>1000000</v>
      </c>
      <c r="D218" s="4">
        <v>0</v>
      </c>
      <c r="E218" s="4">
        <v>21000000</v>
      </c>
      <c r="F218" s="4">
        <v>3000000</v>
      </c>
      <c r="H218" t="s">
        <f>A217</f>
        <v>194</v>
      </c>
      <c r="I218" s="3">
        <f>IFERROR(J218/$J$179,0)</f>
        <v>6.6934404283801877e-05</v>
      </c>
      <c r="J218" s="4">
        <f>B217</f>
        <v>1000000</v>
      </c>
      <c r="K218" s="3">
        <f>IFERROR(L218/$L$179,0)</f>
        <v>9.0415913200723327e-05</v>
      </c>
      <c r="L218" s="4">
        <f>C217</f>
        <v>1000000</v>
      </c>
      <c r="M218" s="3">
        <f>IFERROR(N218/$N$179,0)</f>
        <v>0</v>
      </c>
      <c r="N218" s="4">
        <f>D217</f>
        <v>0</v>
      </c>
      <c r="O218" s="3">
        <f>IFERROR(P218/$P$179,0)</f>
        <v>0.0022082018927444794</v>
      </c>
      <c r="P218" s="4">
        <f>E217</f>
        <v>21000000</v>
      </c>
      <c r="Q218" s="3">
        <f>IFERROR(R218/$R$179,0)</f>
        <v>0.16924664602683179</v>
      </c>
      <c r="R218" s="4">
        <f>F67</f>
        <v>1640000000</v>
      </c>
      <c r="T218" t="s">
        <f>A217</f>
        <v>194</v>
      </c>
      <c r="U218" s="3">
        <f>IFERROR(V218/$V218,0)</f>
        <v>1</v>
      </c>
      <c r="V218" s="4">
        <f>B217</f>
        <v>1000000</v>
      </c>
      <c r="W218" s="3">
        <f>IFERROR(X218/$V218,0)</f>
        <v>1</v>
      </c>
      <c r="X218" s="4">
        <f>C217</f>
        <v>1000000</v>
      </c>
      <c r="Y218" s="3">
        <f>IFERROR(Z218/$V218,0)</f>
        <v>0</v>
      </c>
      <c r="Z218" s="4">
        <f>D217</f>
        <v>0</v>
      </c>
      <c r="AA218" s="3">
        <f>IFERROR(AB218/$V218,0)</f>
        <v>21</v>
      </c>
      <c r="AB218" s="4">
        <f>E217</f>
        <v>21000000</v>
      </c>
      <c r="AC218" s="3">
        <f>IFERROR(AD218/$V218,0)</f>
        <v>1640</v>
      </c>
      <c r="AD218" s="4">
        <f>F67</f>
        <v>1640000000</v>
      </c>
    </row>
    <row r="219" spans="1:261" ht="14">
      <c r="A219" t="s">
        <v>196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H219" t="s">
        <f>A218</f>
        <v>195</v>
      </c>
      <c r="I219" s="3">
        <f>IFERROR(J219/$J$179,0)</f>
        <v>6.6934404283801877e-05</v>
      </c>
      <c r="J219" s="4">
        <f>B218</f>
        <v>1000000</v>
      </c>
      <c r="K219" s="3">
        <f>IFERROR(L219/$L$179,0)</f>
        <v>9.0415913200723327e-05</v>
      </c>
      <c r="L219" s="4">
        <f>C218</f>
        <v>1000000</v>
      </c>
      <c r="M219" s="3">
        <f>IFERROR(N219/$N$179,0)</f>
        <v>0</v>
      </c>
      <c r="N219" s="4">
        <f>D218</f>
        <v>0</v>
      </c>
      <c r="O219" s="3">
        <f>IFERROR(P219/$P$179,0)</f>
        <v>0.0022082018927444794</v>
      </c>
      <c r="P219" s="4">
        <f>E218</f>
        <v>21000000</v>
      </c>
      <c r="Q219" s="3">
        <f>IFERROR(R219/$R$179,0)</f>
        <v>0</v>
      </c>
      <c r="R219" s="4">
        <f>F68</f>
        <v>0</v>
      </c>
      <c r="T219" t="s">
        <f>A218</f>
        <v>195</v>
      </c>
      <c r="U219" s="3">
        <f>IFERROR(V219/$V219,0)</f>
        <v>1</v>
      </c>
      <c r="V219" s="4">
        <f>B218</f>
        <v>1000000</v>
      </c>
      <c r="W219" s="3">
        <f>IFERROR(X219/$V219,0)</f>
        <v>1</v>
      </c>
      <c r="X219" s="4">
        <f>C218</f>
        <v>1000000</v>
      </c>
      <c r="Y219" s="3">
        <f>IFERROR(Z219/$V219,0)</f>
        <v>0</v>
      </c>
      <c r="Z219" s="4">
        <f>D218</f>
        <v>0</v>
      </c>
      <c r="AA219" s="3">
        <f>IFERROR(AB219/$V219,0)</f>
        <v>21</v>
      </c>
      <c r="AB219" s="4">
        <f>E218</f>
        <v>21000000</v>
      </c>
      <c r="AC219" s="3">
        <f>IFERROR(AD219/$V219,0)</f>
        <v>0</v>
      </c>
      <c r="AD219" s="4">
        <f>F68</f>
        <v>0</v>
      </c>
    </row>
    <row r="220" spans="1:261" ht="14">
      <c r="A220" t="s">
        <v>197</v>
      </c>
      <c r="B220" s="4">
        <v>-616000000</v>
      </c>
      <c r="C220" s="4">
        <v>-470000000</v>
      </c>
      <c r="D220" s="4">
        <v>-724000000</v>
      </c>
      <c r="E220" s="4">
        <v>-653000000</v>
      </c>
      <c r="F220" s="4">
        <v>-690000000</v>
      </c>
      <c r="H220" t="s">
        <f>A219</f>
        <v>196</v>
      </c>
      <c r="I220" s="3">
        <f>IFERROR(J220/$J$179,0)</f>
        <v>0</v>
      </c>
      <c r="J220" s="4">
        <f>B219</f>
        <v>0</v>
      </c>
      <c r="K220" s="3">
        <f>IFERROR(L220/$L$179,0)</f>
        <v>0</v>
      </c>
      <c r="L220" s="4">
        <f>C219</f>
        <v>0</v>
      </c>
      <c r="M220" s="3">
        <f>IFERROR(N220/$N$179,0)</f>
        <v>0</v>
      </c>
      <c r="N220" s="4">
        <f>D219</f>
        <v>0</v>
      </c>
      <c r="O220" s="3">
        <f>IFERROR(P220/$P$179,0)</f>
        <v>0</v>
      </c>
      <c r="P220" s="4">
        <f>E219</f>
        <v>0</v>
      </c>
      <c r="Q220" s="3">
        <f>IFERROR(R220/$R$179,0)</f>
        <v>0</v>
      </c>
      <c r="R220" s="4">
        <f>F69</f>
        <v>0</v>
      </c>
      <c r="T220" t="s">
        <f>A219</f>
        <v>196</v>
      </c>
      <c r="U220" s="3">
        <f>IFERROR(V220/$V220,0)</f>
        <v>0</v>
      </c>
      <c r="V220" s="4">
        <f>B219</f>
        <v>0</v>
      </c>
      <c r="W220" s="3">
        <f>IFERROR(X220/$V220,0)</f>
        <v>0</v>
      </c>
      <c r="X220" s="4">
        <f>C219</f>
        <v>0</v>
      </c>
      <c r="Y220" s="3">
        <f>IFERROR(Z220/$V220,0)</f>
        <v>0</v>
      </c>
      <c r="Z220" s="4">
        <f>D219</f>
        <v>0</v>
      </c>
      <c r="AA220" s="3">
        <f>IFERROR(AB220/$V220,0)</f>
        <v>0</v>
      </c>
      <c r="AB220" s="4">
        <f>E219</f>
        <v>0</v>
      </c>
      <c r="AC220" s="3">
        <f>IFERROR(AD220/$V220,0)</f>
        <v>0</v>
      </c>
      <c r="AD220" s="4">
        <f>F69</f>
        <v>0</v>
      </c>
    </row>
    <row r="221" spans="1:261" ht="14">
      <c r="A221" t="s">
        <v>198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H221" t="s">
        <f>A220</f>
        <v>197</v>
      </c>
      <c r="I221" s="3">
        <f>IFERROR(J221/$J$179,0)</f>
        <v>-0.041231593038821956</v>
      </c>
      <c r="J221" s="4">
        <f>B220</f>
        <v>-616000000</v>
      </c>
      <c r="K221" s="3">
        <f>IFERROR(L221/$L$179,0)</f>
        <v>-0.042495479204339964</v>
      </c>
      <c r="L221" s="4">
        <f>C220</f>
        <v>-470000000</v>
      </c>
      <c r="M221" s="3">
        <f>IFERROR(N221/$N$179,0)</f>
        <v>-0.082366325369738341</v>
      </c>
      <c r="N221" s="4">
        <f>D220</f>
        <v>-724000000</v>
      </c>
      <c r="O221" s="3">
        <f>IFERROR(P221/$P$179,0)</f>
        <v>-0.068664563617245003</v>
      </c>
      <c r="P221" s="4">
        <f>E220</f>
        <v>-653000000</v>
      </c>
      <c r="Q221" s="3">
        <f>IFERROR(R221/$R$179,0)</f>
        <v>0</v>
      </c>
      <c r="R221" s="4">
        <f>F70</f>
        <v>0</v>
      </c>
      <c r="T221" t="s">
        <f>A220</f>
        <v>197</v>
      </c>
      <c r="U221" s="3">
        <f>IFERROR(V221/$V221,0)</f>
        <v>1</v>
      </c>
      <c r="V221" s="4">
        <f>B220</f>
        <v>-616000000</v>
      </c>
      <c r="W221" s="3">
        <f>IFERROR(X221/$V221,0)</f>
        <v>0.76298701298701299</v>
      </c>
      <c r="X221" s="4">
        <f>C220</f>
        <v>-470000000</v>
      </c>
      <c r="Y221" s="3">
        <f>IFERROR(Z221/$V221,0)</f>
        <v>1.1753246753246753</v>
      </c>
      <c r="Z221" s="4">
        <f>D220</f>
        <v>-724000000</v>
      </c>
      <c r="AA221" s="3">
        <f>IFERROR(AB221/$V221,0)</f>
        <v>1.0600649350649352</v>
      </c>
      <c r="AB221" s="4">
        <f>E220</f>
        <v>-653000000</v>
      </c>
      <c r="AC221" s="3">
        <f>IFERROR(AD221/$V221,0)</f>
        <v>0</v>
      </c>
      <c r="AD221" s="4">
        <f>F70</f>
        <v>0</v>
      </c>
    </row>
    <row r="222" spans="1:261" ht="14">
      <c r="A222" t="s">
        <v>199</v>
      </c>
      <c r="B222" s="4">
        <v>-616000000</v>
      </c>
      <c r="C222" s="4">
        <v>-470000000</v>
      </c>
      <c r="D222" s="4">
        <v>-724000000</v>
      </c>
      <c r="E222" s="4">
        <v>-653000000</v>
      </c>
      <c r="F222" s="4">
        <v>-690000000</v>
      </c>
      <c r="H222" t="s">
        <f>A221</f>
        <v>198</v>
      </c>
      <c r="I222" s="3">
        <f>IFERROR(J222/$J$179,0)</f>
        <v>0</v>
      </c>
      <c r="J222" s="4">
        <f>B221</f>
        <v>0</v>
      </c>
      <c r="K222" s="3">
        <f>IFERROR(L222/$L$179,0)</f>
        <v>0</v>
      </c>
      <c r="L222" s="4">
        <f>C221</f>
        <v>0</v>
      </c>
      <c r="M222" s="3">
        <f>IFERROR(N222/$N$179,0)</f>
        <v>0</v>
      </c>
      <c r="N222" s="4">
        <f>D221</f>
        <v>0</v>
      </c>
      <c r="O222" s="3">
        <f>IFERROR(P222/$P$179,0)</f>
        <v>0</v>
      </c>
      <c r="P222" s="4">
        <f>E221</f>
        <v>0</v>
      </c>
      <c r="Q222" s="3">
        <f>IFERROR(R222/$R$179,0)</f>
        <v>0</v>
      </c>
      <c r="R222" s="4">
        <f>F71</f>
        <v>0</v>
      </c>
      <c r="T222" t="s">
        <f>A221</f>
        <v>198</v>
      </c>
      <c r="U222" s="3">
        <f>IFERROR(V222/$V222,0)</f>
        <v>0</v>
      </c>
      <c r="V222" s="4">
        <f>B221</f>
        <v>0</v>
      </c>
      <c r="W222" s="3">
        <f>IFERROR(X222/$V222,0)</f>
        <v>0</v>
      </c>
      <c r="X222" s="4">
        <f>C221</f>
        <v>0</v>
      </c>
      <c r="Y222" s="3">
        <f>IFERROR(Z222/$V222,0)</f>
        <v>0</v>
      </c>
      <c r="Z222" s="4">
        <f>D221</f>
        <v>0</v>
      </c>
      <c r="AA222" s="3">
        <f>IFERROR(AB222/$V222,0)</f>
        <v>0</v>
      </c>
      <c r="AB222" s="4">
        <f>E221</f>
        <v>0</v>
      </c>
      <c r="AC222" s="3">
        <f>IFERROR(AD222/$V222,0)</f>
        <v>-0</v>
      </c>
      <c r="AD222" s="4">
        <f>F71</f>
        <v>0</v>
      </c>
    </row>
    <row r="223" spans="1:261" ht="14">
      <c r="A223" t="s">
        <v>200</v>
      </c>
      <c r="B223" s="4">
        <v>983000000</v>
      </c>
      <c r="C223" s="4">
        <v>5440000000</v>
      </c>
      <c r="D223" s="4">
        <v>1160000000</v>
      </c>
      <c r="E223" s="4">
        <v>1080000000</v>
      </c>
      <c r="F223" s="4">
        <v>1880000000</v>
      </c>
      <c r="H223" t="s">
        <f>A222</f>
        <v>199</v>
      </c>
      <c r="I223" s="3">
        <f>IFERROR(J223/$J$179,0)</f>
        <v>-0.041231593038821956</v>
      </c>
      <c r="J223" s="4">
        <f>B222</f>
        <v>-616000000</v>
      </c>
      <c r="K223" s="3">
        <f>IFERROR(L223/$L$179,0)</f>
        <v>-0.042495479204339964</v>
      </c>
      <c r="L223" s="4">
        <f>C222</f>
        <v>-470000000</v>
      </c>
      <c r="M223" s="3">
        <f>IFERROR(N223/$N$179,0)</f>
        <v>-0.082366325369738341</v>
      </c>
      <c r="N223" s="4">
        <f>D222</f>
        <v>-724000000</v>
      </c>
      <c r="O223" s="3">
        <f>IFERROR(P223/$P$179,0)</f>
        <v>-0.068664563617245003</v>
      </c>
      <c r="P223" s="4">
        <f>E222</f>
        <v>-653000000</v>
      </c>
      <c r="Q223" s="3">
        <f>IFERROR(R223/$R$179,0)</f>
        <v>0</v>
      </c>
      <c r="R223" s="4">
        <f>F72</f>
        <v>0</v>
      </c>
      <c r="T223" t="s">
        <f>A222</f>
        <v>199</v>
      </c>
      <c r="U223" s="3">
        <f>IFERROR(V223/$V223,0)</f>
        <v>1</v>
      </c>
      <c r="V223" s="4">
        <f>B222</f>
        <v>-616000000</v>
      </c>
      <c r="W223" s="3">
        <f>IFERROR(X223/$V223,0)</f>
        <v>0.76298701298701299</v>
      </c>
      <c r="X223" s="4">
        <f>C222</f>
        <v>-470000000</v>
      </c>
      <c r="Y223" s="3">
        <f>IFERROR(Z223/$V223,0)</f>
        <v>1.1753246753246753</v>
      </c>
      <c r="Z223" s="4">
        <f>D222</f>
        <v>-724000000</v>
      </c>
      <c r="AA223" s="3">
        <f>IFERROR(AB223/$V223,0)</f>
        <v>1.0600649350649352</v>
      </c>
      <c r="AB223" s="4">
        <f>E222</f>
        <v>-653000000</v>
      </c>
      <c r="AC223" s="3">
        <f>IFERROR(AD223/$V223,0)</f>
        <v>0</v>
      </c>
      <c r="AD223" s="4">
        <f>F72</f>
        <v>0</v>
      </c>
    </row>
    <row r="224" spans="1:261" ht="14">
      <c r="A224" t="s">
        <v>201</v>
      </c>
      <c r="B224" s="4">
        <v>-1600000000</v>
      </c>
      <c r="C224" s="4">
        <v>-5910000000</v>
      </c>
      <c r="D224" s="4">
        <v>-1880000000</v>
      </c>
      <c r="E224" s="4">
        <v>-1730000000</v>
      </c>
      <c r="F224" s="4">
        <v>-2570000000</v>
      </c>
      <c r="H224" t="s">
        <f>A223</f>
        <v>200</v>
      </c>
      <c r="I224" s="3">
        <f>IFERROR(J224/$J$179,0)</f>
        <v>0.065796519410977236</v>
      </c>
      <c r="J224" s="4">
        <f>B223</f>
        <v>983000000</v>
      </c>
      <c r="K224" s="3">
        <f>IFERROR(L224/$L$179,0)</f>
        <v>0.49186256781193488</v>
      </c>
      <c r="L224" s="4">
        <f>C223</f>
        <v>5440000000</v>
      </c>
      <c r="M224" s="3">
        <f>IFERROR(N224/$N$179,0)</f>
        <v>0.13196814562002276</v>
      </c>
      <c r="N224" s="4">
        <f>D223</f>
        <v>1160000000</v>
      </c>
      <c r="O224" s="3">
        <f>IFERROR(P224/$P$179,0)</f>
        <v>0.11356466876971609</v>
      </c>
      <c r="P224" s="4">
        <f>E223</f>
        <v>1080000000</v>
      </c>
      <c r="Q224" s="3">
        <f>IFERROR(R224/$R$179,0)</f>
        <v>0</v>
      </c>
      <c r="R224" s="4">
        <f>F73</f>
        <v>0</v>
      </c>
      <c r="T224" t="s">
        <f>A223</f>
        <v>200</v>
      </c>
      <c r="U224" s="3">
        <f>IFERROR(V224/$V224,0)</f>
        <v>1</v>
      </c>
      <c r="V224" s="4">
        <f>B223</f>
        <v>983000000</v>
      </c>
      <c r="W224" s="3">
        <f>IFERROR(X224/$V224,0)</f>
        <v>5.5340793489318409</v>
      </c>
      <c r="X224" s="4">
        <f>C223</f>
        <v>5440000000</v>
      </c>
      <c r="Y224" s="3">
        <f>IFERROR(Z224/$V224,0)</f>
        <v>1.1800610376398779</v>
      </c>
      <c r="Z224" s="4">
        <f>D223</f>
        <v>1160000000</v>
      </c>
      <c r="AA224" s="3">
        <f>IFERROR(AB224/$V224,0)</f>
        <v>1.0986775178026449</v>
      </c>
      <c r="AB224" s="4">
        <f>E223</f>
        <v>1080000000</v>
      </c>
      <c r="AC224" s="3">
        <f>IFERROR(AD224/$V224,0)</f>
        <v>0</v>
      </c>
      <c r="AD224" s="4">
        <f>F73</f>
        <v>0</v>
      </c>
    </row>
    <row r="225" spans="1:261" ht="14">
      <c r="A225" t="s">
        <v>166</v>
      </c>
      <c r="B225" s="4">
        <v>821000000</v>
      </c>
      <c r="C225" s="4">
        <v>-144000000</v>
      </c>
      <c r="D225" s="4">
        <v>-374000000</v>
      </c>
      <c r="E225" s="4">
        <v>393000000</v>
      </c>
      <c r="F225" s="4">
        <v>11000000</v>
      </c>
      <c r="H225" t="s">
        <f>A224</f>
        <v>201</v>
      </c>
      <c r="I225" s="3">
        <f>IFERROR(J225/$J$179,0)</f>
        <v>-0.107095046854083</v>
      </c>
      <c r="J225" s="4">
        <f>B224</f>
        <v>-1600000000</v>
      </c>
      <c r="K225" s="3">
        <f>IFERROR(L225/$L$179,0)</f>
        <v>-0.53435804701627487</v>
      </c>
      <c r="L225" s="4">
        <f>C224</f>
        <v>-5910000000</v>
      </c>
      <c r="M225" s="3">
        <f>IFERROR(N225/$N$179,0)</f>
        <v>-0.21387940841865757</v>
      </c>
      <c r="N225" s="4">
        <f>D224</f>
        <v>-1880000000</v>
      </c>
      <c r="O225" s="3">
        <f>IFERROR(P225/$P$179,0)</f>
        <v>-0.18191377497371189</v>
      </c>
      <c r="P225" s="4">
        <f>E224</f>
        <v>-1730000000</v>
      </c>
      <c r="Q225" s="3">
        <f>IFERROR(R225/$R$179,0)</f>
        <v>0</v>
      </c>
      <c r="R225" s="4">
        <f>F74</f>
        <v>0</v>
      </c>
      <c r="T225" t="s">
        <f>A224</f>
        <v>201</v>
      </c>
      <c r="U225" s="3">
        <f>IFERROR(V225/$V225,0)</f>
        <v>1</v>
      </c>
      <c r="V225" s="4">
        <f>B224</f>
        <v>-1600000000</v>
      </c>
      <c r="W225" s="3">
        <f>IFERROR(X225/$V225,0)</f>
        <v>3.6937500000000001</v>
      </c>
      <c r="X225" s="4">
        <f>C224</f>
        <v>-5910000000</v>
      </c>
      <c r="Y225" s="3">
        <f>IFERROR(Z225/$V225,0)</f>
        <v>1.175</v>
      </c>
      <c r="Z225" s="4">
        <f>D224</f>
        <v>-1880000000</v>
      </c>
      <c r="AA225" s="3">
        <f>IFERROR(AB225/$V225,0)</f>
        <v>1.08125</v>
      </c>
      <c r="AB225" s="4">
        <f>E224</f>
        <v>-1730000000</v>
      </c>
      <c r="AC225" s="3">
        <f>IFERROR(AD225/$V225,0)</f>
        <v>0</v>
      </c>
      <c r="AD225" s="4">
        <f>F74</f>
        <v>0</v>
      </c>
    </row>
    <row r="226" spans="1:261" ht="14">
      <c r="A226" t="s">
        <v>185</v>
      </c>
      <c r="B226" s="4">
        <v>-22000000</v>
      </c>
      <c r="C226" s="4">
        <v>-290000000</v>
      </c>
      <c r="D226" s="4">
        <v>-374000000</v>
      </c>
      <c r="E226" s="4">
        <v>-78000000</v>
      </c>
      <c r="F226" s="4">
        <v>-32000000</v>
      </c>
      <c r="H226" t="s">
        <f>A225</f>
        <v>166</v>
      </c>
      <c r="I226" s="3">
        <f>IFERROR(J226/$J$179,0)</f>
        <v>0.054953145917001338</v>
      </c>
      <c r="J226" s="4">
        <f>B225</f>
        <v>821000000</v>
      </c>
      <c r="K226" s="3">
        <f>IFERROR(L226/$L$179,0)</f>
        <v>-0.013019891500904159</v>
      </c>
      <c r="L226" s="4">
        <f>C225</f>
        <v>-144000000</v>
      </c>
      <c r="M226" s="3">
        <f>IFERROR(N226/$N$179,0)</f>
        <v>-0.042548350398179752</v>
      </c>
      <c r="N226" s="4">
        <f>D225</f>
        <v>-374000000</v>
      </c>
      <c r="O226" s="3">
        <f>IFERROR(P226/$P$179,0)</f>
        <v>0.041324921135646689</v>
      </c>
      <c r="P226" s="4">
        <f>E225</f>
        <v>393000000</v>
      </c>
      <c r="Q226" s="3">
        <f>IFERROR(R226/$R$179,0)</f>
        <v>0</v>
      </c>
      <c r="R226" s="4">
        <f>F75</f>
        <v>0</v>
      </c>
      <c r="T226" t="s">
        <f>A225</f>
        <v>166</v>
      </c>
      <c r="U226" s="3">
        <f>IFERROR(V226/$V226,0)</f>
        <v>1</v>
      </c>
      <c r="V226" s="4">
        <f>B225</f>
        <v>821000000</v>
      </c>
      <c r="W226" s="3">
        <f>IFERROR(X226/$V226,0)</f>
        <v>-0.1753958587088916</v>
      </c>
      <c r="X226" s="4">
        <f>C225</f>
        <v>-144000000</v>
      </c>
      <c r="Y226" s="3">
        <f>IFERROR(Z226/$V226,0)</f>
        <v>-0.45554202192448234</v>
      </c>
      <c r="Z226" s="4">
        <f>D225</f>
        <v>-374000000</v>
      </c>
      <c r="AA226" s="3">
        <f>IFERROR(AB226/$V226,0)</f>
        <v>0.47868453105968334</v>
      </c>
      <c r="AB226" s="4">
        <f>E225</f>
        <v>393000000</v>
      </c>
      <c r="AC226" s="3">
        <f>IFERROR(AD226/$V226,0)</f>
        <v>0</v>
      </c>
      <c r="AD226" s="4">
        <f>F75</f>
        <v>0</v>
      </c>
    </row>
    <row r="227" spans="1:261" ht="14">
      <c r="A227" t="s">
        <v>186</v>
      </c>
      <c r="B227" s="4">
        <v>843000000</v>
      </c>
      <c r="C227" s="4">
        <v>146000000</v>
      </c>
      <c r="D227" s="4">
        <v>0</v>
      </c>
      <c r="E227" s="4">
        <v>471000000</v>
      </c>
      <c r="F227" s="4">
        <v>43000000</v>
      </c>
      <c r="H227" t="s">
        <f>A226</f>
        <v>185</v>
      </c>
      <c r="I227" s="3">
        <f>IFERROR(J227/$J$179,0)</f>
        <v>-0.0014725568942436412</v>
      </c>
      <c r="J227" s="4">
        <f>B226</f>
        <v>-22000000</v>
      </c>
      <c r="K227" s="3">
        <f>IFERROR(L227/$L$179,0)</f>
        <v>-0.026220614828209764</v>
      </c>
      <c r="L227" s="4">
        <f>C226</f>
        <v>-290000000</v>
      </c>
      <c r="M227" s="3">
        <f>IFERROR(N227/$N$179,0)</f>
        <v>-0.042548350398179752</v>
      </c>
      <c r="N227" s="4">
        <f>D226</f>
        <v>-374000000</v>
      </c>
      <c r="O227" s="3">
        <f>IFERROR(P227/$P$179,0)</f>
        <v>-0.008201892744479496</v>
      </c>
      <c r="P227" s="4">
        <f>E226</f>
        <v>-78000000</v>
      </c>
      <c r="Q227" s="3">
        <f>IFERROR(R227/$R$179,0)</f>
        <v>0</v>
      </c>
      <c r="R227" s="4">
        <f>F76</f>
        <v>0</v>
      </c>
      <c r="T227" t="s">
        <f>A226</f>
        <v>185</v>
      </c>
      <c r="U227" s="3">
        <f>IFERROR(V227/$V227,0)</f>
        <v>1</v>
      </c>
      <c r="V227" s="4">
        <f>B226</f>
        <v>-22000000</v>
      </c>
      <c r="W227" s="3">
        <f>IFERROR(X227/$V227,0)</f>
        <v>13.181818181818182</v>
      </c>
      <c r="X227" s="4">
        <f>C226</f>
        <v>-290000000</v>
      </c>
      <c r="Y227" s="3">
        <f>IFERROR(Z227/$V227,0)</f>
        <v>17</v>
      </c>
      <c r="Z227" s="4">
        <f>D226</f>
        <v>-374000000</v>
      </c>
      <c r="AA227" s="3">
        <f>IFERROR(AB227/$V227,0)</f>
        <v>3.5454545454545454</v>
      </c>
      <c r="AB227" s="4">
        <f>E226</f>
        <v>-78000000</v>
      </c>
      <c r="AC227" s="3">
        <f>IFERROR(AD227/$V227,0)</f>
        <v>-0</v>
      </c>
      <c r="AD227" s="4">
        <f>F76</f>
        <v>0</v>
      </c>
    </row>
    <row r="228" spans="1:261" ht="14">
      <c r="A228" t="s">
        <v>202</v>
      </c>
      <c r="B228" s="4">
        <v>-432000000</v>
      </c>
      <c r="C228" s="4">
        <v>-915000000</v>
      </c>
      <c r="D228" s="4">
        <v>-1140000000</v>
      </c>
      <c r="E228" s="4">
        <v>-1530000000</v>
      </c>
      <c r="F228" s="4">
        <v>-2150000000</v>
      </c>
      <c r="H228" t="s">
        <f>A227</f>
        <v>186</v>
      </c>
      <c r="I228" s="3">
        <f>IFERROR(J228/$J$179,0)</f>
        <v>0.056425702811244982</v>
      </c>
      <c r="J228" s="4">
        <f>B227</f>
        <v>843000000</v>
      </c>
      <c r="K228" s="3">
        <f>IFERROR(L228/$L$179,0)</f>
        <v>0.013200723327305606</v>
      </c>
      <c r="L228" s="4">
        <f>C227</f>
        <v>146000000</v>
      </c>
      <c r="M228" s="3">
        <f>IFERROR(N228/$N$179,0)</f>
        <v>0</v>
      </c>
      <c r="N228" s="4">
        <f>D227</f>
        <v>0</v>
      </c>
      <c r="O228" s="3">
        <f>IFERROR(P228/$P$179,0)</f>
        <v>0.049526813880126183</v>
      </c>
      <c r="P228" s="4">
        <f>E227</f>
        <v>471000000</v>
      </c>
      <c r="Q228" s="3">
        <f>IFERROR(R228/$R$179,0)</f>
        <v>0</v>
      </c>
      <c r="R228" s="4">
        <f>F77</f>
        <v>0</v>
      </c>
      <c r="T228" t="s">
        <f>A227</f>
        <v>186</v>
      </c>
      <c r="U228" s="3">
        <f>IFERROR(V228/$V228,0)</f>
        <v>1</v>
      </c>
      <c r="V228" s="4">
        <f>B227</f>
        <v>843000000</v>
      </c>
      <c r="W228" s="3">
        <f>IFERROR(X228/$V228,0)</f>
        <v>0.17319098457888493</v>
      </c>
      <c r="X228" s="4">
        <f>C227</f>
        <v>146000000</v>
      </c>
      <c r="Y228" s="3">
        <f>IFERROR(Z228/$V228,0)</f>
        <v>-0</v>
      </c>
      <c r="Z228" s="4">
        <f>D227</f>
        <v>0</v>
      </c>
      <c r="AA228" s="3">
        <f>IFERROR(AB228/$V228,0)</f>
        <v>0.55871886120996439</v>
      </c>
      <c r="AB228" s="4">
        <f>E227</f>
        <v>471000000</v>
      </c>
      <c r="AC228" s="3">
        <f>IFERROR(AD228/$V228,0)</f>
        <v>0</v>
      </c>
      <c r="AD228" s="4">
        <f>F77</f>
        <v>0</v>
      </c>
    </row>
    <row r="229" spans="1:261" ht="14">
      <c r="A229" t="s">
        <v>203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202</v>
      </c>
      <c r="I229" s="3">
        <f>IFERROR(J229/$J$179,0)</f>
        <v>-0.02891566265060241</v>
      </c>
      <c r="J229" s="4">
        <f>B228</f>
        <v>-432000000</v>
      </c>
      <c r="K229" s="3">
        <f>IFERROR(L229/$L$179,0)</f>
        <v>-0.082730560578661849</v>
      </c>
      <c r="L229" s="4">
        <f>C228</f>
        <v>-915000000</v>
      </c>
      <c r="M229" s="3">
        <f>IFERROR(N229/$N$179,0)</f>
        <v>-0.12969283276450511</v>
      </c>
      <c r="N229" s="4">
        <f>D228</f>
        <v>-1140000000</v>
      </c>
      <c r="O229" s="3">
        <f>IFERROR(P229/$P$179,0)</f>
        <v>-0.16088328075709779</v>
      </c>
      <c r="P229" s="4">
        <f>E228</f>
        <v>-1530000000</v>
      </c>
      <c r="Q229" s="3">
        <f>IFERROR(R229/$R$179,0)</f>
        <v>0</v>
      </c>
      <c r="R229" s="4">
        <f>F78</f>
        <v>0</v>
      </c>
      <c r="T229" t="s">
        <f>A228</f>
        <v>202</v>
      </c>
      <c r="U229" s="3">
        <f>IFERROR(V229/$V229,0)</f>
        <v>1</v>
      </c>
      <c r="V229" s="4">
        <f>B228</f>
        <v>-432000000</v>
      </c>
      <c r="W229" s="3">
        <f>IFERROR(X229/$V229,0)</f>
        <v>2.1180555555555554</v>
      </c>
      <c r="X229" s="4">
        <f>C228</f>
        <v>-915000000</v>
      </c>
      <c r="Y229" s="3">
        <f>IFERROR(Z229/$V229,0)</f>
        <v>2.6388888888888888</v>
      </c>
      <c r="Z229" s="4">
        <f>D228</f>
        <v>-1140000000</v>
      </c>
      <c r="AA229" s="3">
        <f>IFERROR(AB229/$V229,0)</f>
        <v>3.5416666666666665</v>
      </c>
      <c r="AB229" s="4">
        <f>E228</f>
        <v>-1530000000</v>
      </c>
      <c r="AC229" s="3">
        <f>IFERROR(AD229/$V229,0)</f>
        <v>-0</v>
      </c>
      <c r="AD229" s="4">
        <f>F78</f>
        <v>0</v>
      </c>
    </row>
    <row r="230" spans="1:261" ht="14">
      <c r="A230" t="s">
        <v>204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203</v>
      </c>
      <c r="I230" s="3">
        <f>IFERROR(J230/$J$179,0)</f>
        <v>0</v>
      </c>
      <c r="J230" s="4">
        <f>B229</f>
        <v>0</v>
      </c>
      <c r="K230" s="3">
        <f>IFERROR(L230/$L$179,0)</f>
        <v>0</v>
      </c>
      <c r="L230" s="4">
        <f>C229</f>
        <v>0</v>
      </c>
      <c r="M230" s="3">
        <f>IFERROR(N230/$N$179,0)</f>
        <v>0</v>
      </c>
      <c r="N230" s="4">
        <f>D229</f>
        <v>0</v>
      </c>
      <c r="O230" s="3">
        <f>IFERROR(P230/$P$179,0)</f>
        <v>0</v>
      </c>
      <c r="P230" s="4">
        <f>E229</f>
        <v>0</v>
      </c>
      <c r="Q230" s="3">
        <f>IFERROR(R230/$R$179,0)</f>
        <v>0</v>
      </c>
      <c r="R230" s="4">
        <f>F79</f>
        <v>0</v>
      </c>
      <c r="T230" t="s">
        <f>A229</f>
        <v>203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261" ht="14">
      <c r="A231" t="s">
        <v>205</v>
      </c>
      <c r="B231" s="4">
        <v>10000000</v>
      </c>
      <c r="C231" s="4">
        <v>1000000</v>
      </c>
      <c r="D231" s="4">
        <v>-1000000</v>
      </c>
      <c r="E231" s="4">
        <v>1000000</v>
      </c>
      <c r="F231" s="4">
        <v>0</v>
      </c>
      <c r="H231" t="s">
        <f>A230</f>
        <v>204</v>
      </c>
      <c r="I231" s="3">
        <f>IFERROR(J231/$J$179,0)</f>
        <v>0</v>
      </c>
      <c r="J231" s="4">
        <f>B230</f>
        <v>0</v>
      </c>
      <c r="K231" s="3">
        <f>IFERROR(L231/$L$179,0)</f>
        <v>0</v>
      </c>
      <c r="L231" s="4">
        <f>C230</f>
        <v>0</v>
      </c>
      <c r="M231" s="3">
        <f>IFERROR(N231/$N$179,0)</f>
        <v>0</v>
      </c>
      <c r="N231" s="4">
        <f>D230</f>
        <v>0</v>
      </c>
      <c r="O231" s="3">
        <f>IFERROR(P231/$P$179,0)</f>
        <v>0</v>
      </c>
      <c r="P231" s="4">
        <f>E230</f>
        <v>0</v>
      </c>
      <c r="Q231" s="3">
        <f>IFERROR(R231/$R$179,0)</f>
        <v>0</v>
      </c>
      <c r="R231" s="4">
        <f>F80</f>
        <v>0</v>
      </c>
      <c r="T231" t="s">
        <f>A230</f>
        <v>204</v>
      </c>
      <c r="U231" s="3">
        <f>IFERROR(V231/$V231,0)</f>
        <v>0</v>
      </c>
      <c r="V231" s="4">
        <f>B230</f>
        <v>0</v>
      </c>
      <c r="W231" s="3">
        <f>IFERROR(X231/$V231,0)</f>
        <v>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0</v>
      </c>
    </row>
    <row r="232" spans="1:261" ht="14">
      <c r="A232" t="s">
        <v>206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H232" t="s">
        <f>A231</f>
        <v>205</v>
      </c>
      <c r="I232" s="3">
        <f>IFERROR(J232/$J$179,0)</f>
        <v>0.00066934404283801872</v>
      </c>
      <c r="J232" s="4">
        <f>B231</f>
        <v>10000000</v>
      </c>
      <c r="K232" s="3">
        <f>IFERROR(L232/$L$179,0)</f>
        <v>9.0415913200723327e-05</v>
      </c>
      <c r="L232" s="4">
        <f>C231</f>
        <v>1000000</v>
      </c>
      <c r="M232" s="3">
        <f>IFERROR(N232/$N$179,0)</f>
        <v>-0.00011376564277588168</v>
      </c>
      <c r="N232" s="4">
        <f>D231</f>
        <v>-1000000</v>
      </c>
      <c r="O232" s="3">
        <f>IFERROR(P232/$P$179,0)</f>
        <v>0.00010515247108307045</v>
      </c>
      <c r="P232" s="4">
        <f>E231</f>
        <v>1000000</v>
      </c>
      <c r="Q232" s="3">
        <f>IFERROR(R232/$R$179,0)</f>
        <v>0</v>
      </c>
      <c r="R232" s="4">
        <f>F81</f>
        <v>0</v>
      </c>
      <c r="T232" t="s">
        <f>A231</f>
        <v>205</v>
      </c>
      <c r="U232" s="3">
        <f>IFERROR(V232/$V232,0)</f>
        <v>1</v>
      </c>
      <c r="V232" s="4">
        <f>B231</f>
        <v>10000000</v>
      </c>
      <c r="W232" s="3">
        <f>IFERROR(X232/$V232,0)</f>
        <v>0.10000000000000001</v>
      </c>
      <c r="X232" s="4">
        <f>C231</f>
        <v>1000000</v>
      </c>
      <c r="Y232" s="3">
        <f>IFERROR(Z232/$V232,0)</f>
        <v>-0.10000000000000001</v>
      </c>
      <c r="Z232" s="4">
        <f>D231</f>
        <v>-1000000</v>
      </c>
      <c r="AA232" s="3">
        <f>IFERROR(AB232/$V232,0)</f>
        <v>0.10000000000000001</v>
      </c>
      <c r="AB232" s="4">
        <f>E231</f>
        <v>1000000</v>
      </c>
      <c r="AC232" s="3">
        <f>IFERROR(AD232/$V232,0)</f>
        <v>0</v>
      </c>
      <c r="AD232" s="4">
        <f>F81</f>
        <v>0</v>
      </c>
    </row>
    <row r="233" spans="1:261" ht="14">
      <c r="A233" t="s">
        <v>207</v>
      </c>
      <c r="B233" s="4">
        <v>-598000000</v>
      </c>
      <c r="C233" s="4">
        <v>382000000</v>
      </c>
      <c r="D233" s="4">
        <v>-168000000</v>
      </c>
      <c r="E233" s="4">
        <v>-353000000</v>
      </c>
      <c r="F233" s="4">
        <v>-179000000</v>
      </c>
      <c r="H233" t="s">
        <f>A232</f>
        <v>206</v>
      </c>
      <c r="I233" s="3">
        <f>IFERROR(J233/$J$179,0)</f>
        <v>0</v>
      </c>
      <c r="J233" s="4">
        <f>B232</f>
        <v>0</v>
      </c>
      <c r="K233" s="3">
        <f>IFERROR(L233/$L$179,0)</f>
        <v>0</v>
      </c>
      <c r="L233" s="4">
        <f>C232</f>
        <v>0</v>
      </c>
      <c r="M233" s="3">
        <f>IFERROR(N233/$N$179,0)</f>
        <v>0</v>
      </c>
      <c r="N233" s="4">
        <f>D232</f>
        <v>0</v>
      </c>
      <c r="O233" s="3">
        <f>IFERROR(P233/$P$179,0)</f>
        <v>0</v>
      </c>
      <c r="P233" s="4">
        <f>E232</f>
        <v>0</v>
      </c>
      <c r="Q233" s="3">
        <f>IFERROR(R233/$R$179,0)</f>
        <v>0</v>
      </c>
      <c r="R233" s="4">
        <f>F82</f>
        <v>0</v>
      </c>
      <c r="T233" t="s">
        <f>A232</f>
        <v>206</v>
      </c>
      <c r="U233" s="3">
        <f>IFERROR(V233/$V233,0)</f>
        <v>0</v>
      </c>
      <c r="V233" s="4">
        <f>B232</f>
        <v>0</v>
      </c>
      <c r="W233" s="3">
        <f>IFERROR(X233/$V233,0)</f>
        <v>0</v>
      </c>
      <c r="X233" s="4">
        <f>C232</f>
        <v>0</v>
      </c>
      <c r="Y233" s="3">
        <f>IFERROR(Z233/$V233,0)</f>
        <v>0</v>
      </c>
      <c r="Z233" s="4">
        <f>D232</f>
        <v>0</v>
      </c>
      <c r="AA233" s="3">
        <f>IFERROR(AB233/$V233,0)</f>
        <v>0</v>
      </c>
      <c r="AB233" s="4">
        <f>E232</f>
        <v>0</v>
      </c>
      <c r="AC233" s="3">
        <f>IFERROR(AD233/$V233,0)</f>
        <v>0</v>
      </c>
      <c r="AD233" s="4">
        <f>F82</f>
        <v>0</v>
      </c>
    </row>
    <row r="234" spans="1:261" ht="14">
      <c r="A234" t="s">
        <v>208</v>
      </c>
      <c r="B234" s="4">
        <v>26000000</v>
      </c>
      <c r="C234" s="4">
        <v>1110000000</v>
      </c>
      <c r="D234" s="4">
        <v>1360000000</v>
      </c>
      <c r="E234" s="4">
        <v>989000000</v>
      </c>
      <c r="F234" s="4">
        <v>1190000000</v>
      </c>
      <c r="H234" t="s">
        <f>A233</f>
        <v>207</v>
      </c>
      <c r="I234" s="3">
        <f>IFERROR(J234/$J$179,0)</f>
        <v>-0.04002677376171352</v>
      </c>
      <c r="J234" s="4">
        <f>B233</f>
        <v>-598000000</v>
      </c>
      <c r="K234" s="3">
        <f>IFERROR(L234/$L$179,0)</f>
        <v>0.034538878842676313</v>
      </c>
      <c r="L234" s="4">
        <f>C233</f>
        <v>382000000</v>
      </c>
      <c r="M234" s="3">
        <f>IFERROR(N234/$N$179,0)</f>
        <v>-0.019112627986348121</v>
      </c>
      <c r="N234" s="4">
        <f>D233</f>
        <v>-168000000</v>
      </c>
      <c r="O234" s="3">
        <f>IFERROR(P234/$P$179,0)</f>
        <v>-0.037118822292323869</v>
      </c>
      <c r="P234" s="4">
        <f>E233</f>
        <v>-353000000</v>
      </c>
      <c r="Q234" s="3">
        <f>IFERROR(R234/$R$179,0)</f>
        <v>0</v>
      </c>
      <c r="R234" s="4">
        <f>F83</f>
        <v>0</v>
      </c>
      <c r="T234" t="s">
        <f>A233</f>
        <v>207</v>
      </c>
      <c r="U234" s="3">
        <f>IFERROR(V234/$V234,0)</f>
        <v>1</v>
      </c>
      <c r="V234" s="4">
        <f>B233</f>
        <v>-598000000</v>
      </c>
      <c r="W234" s="3">
        <f>IFERROR(X234/$V234,0)</f>
        <v>-0.6387959866220736</v>
      </c>
      <c r="X234" s="4">
        <f>C233</f>
        <v>382000000</v>
      </c>
      <c r="Y234" s="3">
        <f>IFERROR(Z234/$V234,0)</f>
        <v>0.28093645484949831</v>
      </c>
      <c r="Z234" s="4">
        <f>D233</f>
        <v>-168000000</v>
      </c>
      <c r="AA234" s="3">
        <f>IFERROR(AB234/$V234,0)</f>
        <v>0.59030100334448166</v>
      </c>
      <c r="AB234" s="4">
        <f>E233</f>
        <v>-353000000</v>
      </c>
      <c r="AC234" s="3">
        <f>IFERROR(AD234/$V234,0)</f>
        <v>-0</v>
      </c>
      <c r="AD234" s="4">
        <f>F83</f>
        <v>0</v>
      </c>
    </row>
    <row r="235" spans="1:261" ht="14">
      <c r="A235" t="s">
        <v>209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H235" t="s">
        <f>A234</f>
        <v>208</v>
      </c>
      <c r="I235" s="3">
        <f>IFERROR(J235/$J$179,0)</f>
        <v>0.0017402945113788486</v>
      </c>
      <c r="J235" s="4">
        <f>B234</f>
        <v>26000000</v>
      </c>
      <c r="K235" s="3">
        <f>IFERROR(L235/$L$179,0)</f>
        <v>0.1003616636528029</v>
      </c>
      <c r="L235" s="4">
        <f>C234</f>
        <v>1110000000</v>
      </c>
      <c r="M235" s="3">
        <f>IFERROR(N235/$N$179,0)</f>
        <v>0.1547212741751991</v>
      </c>
      <c r="N235" s="4">
        <f>D234</f>
        <v>1360000000</v>
      </c>
      <c r="O235" s="3">
        <f>IFERROR(P235/$P$179,0)</f>
        <v>0.10399579390115668</v>
      </c>
      <c r="P235" s="4">
        <f>E234</f>
        <v>989000000</v>
      </c>
      <c r="Q235" s="3">
        <f>IFERROR(R235/$R$179,0)</f>
        <v>0</v>
      </c>
      <c r="R235" s="4">
        <f>F84</f>
        <v>0</v>
      </c>
      <c r="T235" t="s">
        <f>A234</f>
        <v>208</v>
      </c>
      <c r="U235" s="3">
        <f>IFERROR(V235/$V235,0)</f>
        <v>1</v>
      </c>
      <c r="V235" s="4">
        <f>B234</f>
        <v>26000000</v>
      </c>
      <c r="W235" s="3">
        <f>IFERROR(X235/$V235,0)</f>
        <v>42.692307692307693</v>
      </c>
      <c r="X235" s="4">
        <f>C234</f>
        <v>1110000000</v>
      </c>
      <c r="Y235" s="3">
        <f>IFERROR(Z235/$V235,0)</f>
        <v>52.307692307692307</v>
      </c>
      <c r="Z235" s="4">
        <f>D234</f>
        <v>1360000000</v>
      </c>
      <c r="AA235" s="3">
        <f>IFERROR(AB235/$V235,0)</f>
        <v>38.03846153846154</v>
      </c>
      <c r="AB235" s="4">
        <f>E234</f>
        <v>989000000</v>
      </c>
      <c r="AC235" s="3">
        <f>IFERROR(AD235/$V235,0)</f>
        <v>-0</v>
      </c>
      <c r="AD235" s="4">
        <f>F84</f>
        <v>0</v>
      </c>
    </row>
    <row r="236" spans="1:261" ht="14">
      <c r="A236" t="s">
        <v>210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  <c r="H236" t="s">
        <f>A235</f>
        <v>209</v>
      </c>
      <c r="I236" s="3">
        <f>IFERROR(J236/$J$179,0)</f>
        <v>0</v>
      </c>
      <c r="J236" s="4">
        <f>B235</f>
        <v>0</v>
      </c>
      <c r="K236" s="3">
        <f>IFERROR(L236/$L$179,0)</f>
        <v>0</v>
      </c>
      <c r="L236" s="4">
        <f>C235</f>
        <v>0</v>
      </c>
      <c r="M236" s="3">
        <f>IFERROR(N236/$N$179,0)</f>
        <v>0</v>
      </c>
      <c r="N236" s="4">
        <f>D235</f>
        <v>0</v>
      </c>
      <c r="O236" s="3">
        <f>IFERROR(P236/$P$179,0)</f>
        <v>0</v>
      </c>
      <c r="P236" s="4">
        <f>E235</f>
        <v>0</v>
      </c>
      <c r="Q236" s="3">
        <f>IFERROR(R236/$R$179,0)</f>
        <v>0</v>
      </c>
      <c r="R236" s="4">
        <f>F85</f>
        <v>0</v>
      </c>
      <c r="T236" t="s">
        <f>A235</f>
        <v>209</v>
      </c>
      <c r="U236" s="3">
        <f>IFERROR(V236/$V236,0)</f>
        <v>0</v>
      </c>
      <c r="V236" s="4">
        <f>B235</f>
        <v>0</v>
      </c>
      <c r="W236" s="3">
        <f>IFERROR(X236/$V236,0)</f>
        <v>0</v>
      </c>
      <c r="X236" s="4">
        <f>C235</f>
        <v>0</v>
      </c>
      <c r="Y236" s="3">
        <f>IFERROR(Z236/$V236,0)</f>
        <v>0</v>
      </c>
      <c r="Z236" s="4">
        <f>D235</f>
        <v>0</v>
      </c>
      <c r="AA236" s="3">
        <f>IFERROR(AB236/$V236,0)</f>
        <v>0</v>
      </c>
      <c r="AB236" s="4">
        <f>E235</f>
        <v>0</v>
      </c>
      <c r="AC236" s="3">
        <f>IFERROR(AD236/$V236,0)</f>
        <v>0</v>
      </c>
      <c r="AD236" s="4">
        <f>F85</f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6"/>
  <sheetViews>
    <sheetView topLeftCell="A26" workbookViewId="0" zoomScale="75">
      <selection activeCell="B28" sqref="B28:F28"/>
    </sheetView>
  </sheetViews>
  <sheetFormatPr defaultRowHeight="12.75"/>
  <cols>
    <col min="1" max="1" style="0" width="59.99639423076923" bestFit="1" customWidth="1"/>
    <col min="2" max="3" style="0" width="21.343255090497742" bestFit="1" customWidth="1"/>
    <col min="4" max="4" style="0" width="23.023826357466067" bestFit="1" customWidth="1"/>
    <col min="5" max="5" style="0" width="21.343255090497742" bestFit="1" customWidth="1"/>
    <col min="6" max="6" style="0" width="21.511312217194572" bestFit="1" customWidth="1"/>
    <col min="7" max="7" style="0" width="9.142307692307693"/>
    <col min="8" max="8" style="0" width="41.67816742081449" bestFit="1" customWidth="1"/>
    <col min="9" max="9" style="0" width="10.419541855203622" bestFit="1" customWidth="1"/>
    <col min="10" max="10" style="0" width="21.343255090497742" bestFit="1" customWidth="1"/>
    <col min="11" max="11" style="0" width="10.419541855203622" bestFit="1" customWidth="1"/>
    <col min="12" max="12" style="0" width="21.343255090497742" bestFit="1" customWidth="1"/>
    <col min="13" max="13" style="0" width="10.419541855203622" bestFit="1" customWidth="1"/>
    <col min="14" max="14" style="0" width="21.343255090497742" bestFit="1" customWidth="1"/>
    <col min="15" max="15" style="0" width="10.419541855203622" bestFit="1" customWidth="1"/>
    <col min="16" max="16" style="0" width="21.343255090497742" bestFit="1" customWidth="1"/>
    <col min="17" max="17" style="0" width="10.419541855203622" bestFit="1" customWidth="1"/>
    <col min="18" max="18" style="0" width="21.343255090497742" bestFit="1" customWidth="1"/>
    <col min="19" max="19" style="0" width="9.142307692307693"/>
    <col min="20" max="20" style="0" width="36.6364536199095" bestFit="1" customWidth="1"/>
    <col min="21" max="21" style="0" width="9.243141968325792" bestFit="1" customWidth="1"/>
    <col min="22" max="22" style="0" width="21.343255090497742" bestFit="1" customWidth="1"/>
    <col min="23" max="23" style="0" width="9.243141968325792" bestFit="1" customWidth="1"/>
    <col min="24" max="24" style="0" width="21.343255090497742" bestFit="1" customWidth="1"/>
    <col min="25" max="25" style="0" width="9.579256221719458" bestFit="1" customWidth="1"/>
    <col min="26" max="26" style="0" width="21.343255090497742" bestFit="1" customWidth="1"/>
    <col min="27" max="27" style="0" width="10.755656108597286" bestFit="1" customWidth="1"/>
    <col min="28" max="28" style="0" width="21.343255090497742" bestFit="1" customWidth="1"/>
    <col min="29" max="29" style="0" width="10.755656108597286" bestFit="1" customWidth="1"/>
    <col min="30" max="30" style="0" width="21.343255090497742" bestFit="1" customWidth="1"/>
    <col min="31" max="16384" style="0" width="9.142307692307693"/>
  </cols>
  <sheetData>
    <row r="1" spans="1:30" ht="13.23529411764706">
      <c r="A1" t="inlineStr">
        <is>
          <r>
            <rPr>
              <b val="true"/>
            </rPr>
            <t>Public Service Enterprise Group Incorporated</t>
          </r>
          <r>
            <rPr/>
            <t/>
          </r>
        </is>
      </c>
    </row>
    <row r="2" spans="1:30" ht="13.23529411764706">
      <c r="A2" t="s">
        <v>211</v>
      </c>
      <c r="B2" s="1">
        <v>505127221</v>
      </c>
    </row>
    <row r="3" spans="1:30" ht="13.23529411764706">
      <c r="A3" t="s">
        <v>1</v>
      </c>
      <c r="B3" s="3">
        <v>0.20999999999999999</v>
      </c>
    </row>
    <row r="4" spans="1:30">
      <c r="B4" s="3"/>
    </row>
    <row r="5" spans="1:30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3.23529411764706">
      <c r="A6" t="s">
        <v>3</v>
      </c>
      <c r="B6" s="3">
        <f>B55/B52</f>
        <v>0.37313432835820898</v>
      </c>
      <c r="C6" s="3">
        <f>C55/C52</f>
        <v>0.31615384615384617</v>
      </c>
      <c r="D6" s="3">
        <f>D55/D52</f>
        <v>-0.24094488188976379</v>
      </c>
      <c r="E6" s="3">
        <f>E55/E52</f>
        <v>0.22419354838709676</v>
      </c>
      <c r="F6" s="3">
        <f>F55/F52</f>
        <v>0.13179487179487179</v>
      </c>
    </row>
    <row r="7" spans="1:30" ht="13.23529411764706">
      <c r="A7" t="s">
        <v>254</v>
      </c>
      <c r="B7" s="4">
        <f>B35-B43</f>
        <v>2899000000</v>
      </c>
      <c r="C7" s="4">
        <f>C35-C43</f>
        <v>1542000000</v>
      </c>
      <c r="D7" s="4">
        <f>D35-D43</f>
        <v>1444000000</v>
      </c>
      <c r="E7" s="4">
        <f>E35-E43</f>
        <v>2088000000</v>
      </c>
      <c r="F7" s="4">
        <f>F35-F43</f>
        <v>2520000000</v>
      </c>
    </row>
    <row r="8" spans="1:30" ht="13.23529411764706">
      <c r="A8" t="s">
        <v>5</v>
      </c>
      <c r="B8" s="4">
        <f>B48</f>
        <v>393000000</v>
      </c>
      <c r="C8" s="4">
        <f>C48</f>
        <v>388000000</v>
      </c>
      <c r="D8" s="4">
        <f>D48</f>
        <v>388000000</v>
      </c>
      <c r="E8" s="4">
        <f>E48</f>
        <v>474000000</v>
      </c>
      <c r="F8" s="4">
        <f>F48</f>
        <v>542000000</v>
      </c>
    </row>
    <row r="9" spans="1:30" ht="14">
      <c r="A9" t="s">
        <v>6</v>
      </c>
      <c r="B9" s="4">
        <f>B8*(1-B6)</f>
        <v>246358208.95522389</v>
      </c>
      <c r="C9" s="4">
        <f>C8*(1-C6)</f>
        <v>265332307.69230765</v>
      </c>
      <c r="D9" s="4">
        <f>D8*(1-D6)</f>
        <v>481486614.17322832</v>
      </c>
      <c r="E9" s="4">
        <f>E8*(1-E6)</f>
        <v>367732258.06451619</v>
      </c>
      <c r="F9" s="4">
        <f>F8*(1-F6)</f>
        <v>470567179.48717946</v>
      </c>
    </row>
    <row r="10" spans="1:30" ht="13.23529411764706">
      <c r="A10" t="s">
        <v>7</v>
      </c>
      <c r="B10" s="4">
        <f>B126-(B121+B122+B123)</f>
        <v>37304000000</v>
      </c>
      <c r="C10" s="4">
        <f>C126-(C121+C122+C123)</f>
        <v>39842000000</v>
      </c>
      <c r="D10" s="4">
        <f>D126-(D121+D122+D123)</f>
        <v>42460000000</v>
      </c>
      <c r="E10" s="4">
        <f>E126-(E121+E122+E123)</f>
        <v>45012000000</v>
      </c>
      <c r="F10" s="4">
        <f>F126-(F121+F122+F123)</f>
        <v>47432000000</v>
      </c>
    </row>
    <row r="11" spans="1:30" ht="13.23529411764706">
      <c r="A11" t="s">
        <v>8</v>
      </c>
      <c r="B11" s="4">
        <f>B10</f>
        <v>37304000000</v>
      </c>
      <c r="C11" s="4">
        <f>(B10+C10)/2</f>
        <v>38573000000</v>
      </c>
      <c r="D11" s="4">
        <f>(C10+D10)/2</f>
        <v>41151000000</v>
      </c>
      <c r="E11" s="4">
        <f>(D10+E10)/2</f>
        <v>43736000000</v>
      </c>
      <c r="F11" s="4">
        <f>(E10+F10)/2</f>
        <v>46222000000</v>
      </c>
    </row>
    <row r="12" spans="1:30" ht="13.23529411764706">
      <c r="A12" t="s">
        <v>9</v>
      </c>
      <c r="B12" s="3">
        <f>B9/B27</f>
        <v>0.024685191278078545</v>
      </c>
      <c r="C12" s="3">
        <f>C9/C27</f>
        <v>0.030048958968551264</v>
      </c>
      <c r="D12" s="3">
        <f>D9/D27</f>
        <v>0.053379890706566333</v>
      </c>
      <c r="E12" s="3">
        <f>E9/E27</f>
        <v>0.037219864176570465</v>
      </c>
      <c r="F12" s="3">
        <f>F9/F27</f>
        <v>0.049585582664613222</v>
      </c>
    </row>
    <row r="13" spans="1:30" ht="13.23529411764706">
      <c r="A13" t="s">
        <v>10</v>
      </c>
      <c r="B13" s="3">
        <f>B27/B11</f>
        <v>0.26753163199656871</v>
      </c>
      <c r="C13" s="3">
        <f>C27/C11</f>
        <v>0.22891659969408654</v>
      </c>
      <c r="D13" s="3">
        <f>D27/D11</f>
        <v>0.21919272921678695</v>
      </c>
      <c r="E13" s="3">
        <f>E27/E11</f>
        <v>0.2259008597036766</v>
      </c>
      <c r="F13" s="3">
        <f>F27/F11</f>
        <v>0.20531348708407252</v>
      </c>
    </row>
    <row r="14" spans="1:30" ht="13.23529411764706">
      <c r="A14" t="s">
        <v>11</v>
      </c>
      <c r="B14" s="3">
        <f>B12*B13</f>
        <v>0.0066040695087718169</v>
      </c>
      <c r="C14" s="3">
        <f>C12*C13</f>
        <v>0.0068787055114278815</v>
      </c>
      <c r="D14" s="3">
        <f>D12*D13</f>
        <v>0.011700483929266077</v>
      </c>
      <c r="E14" s="3">
        <f>E12*E13</f>
        <v>0.0084079993155413424</v>
      </c>
      <c r="F14" s="3">
        <f>F12*F13</f>
        <v>0.010180588885967276</v>
      </c>
    </row>
    <row r="25" spans="1:30" ht="13.23529411764706"/>
    <row r="26" spans="1:30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9980000000</v>
      </c>
      <c r="C27" s="4">
        <v>8830000000</v>
      </c>
      <c r="D27" s="4">
        <v>9020000000</v>
      </c>
      <c r="E27" s="4">
        <v>9880000000</v>
      </c>
      <c r="F27" s="4">
        <v>9490000000</v>
      </c>
      <c r="H27" t="s">
        <f>A27</f>
        <v>14</v>
      </c>
      <c r="I27" s="8">
        <f>IFERROR(J27/$J$27,0)</f>
        <v>1</v>
      </c>
      <c r="J27" s="4">
        <f>B27</f>
        <v>9980000000</v>
      </c>
      <c r="K27" s="8">
        <f>IFERROR(L27/$L$27,0)</f>
        <v>1</v>
      </c>
      <c r="L27" s="4">
        <f>C27</f>
        <v>8830000000</v>
      </c>
      <c r="M27" s="8">
        <f>IFERROR(N27/$N$27,0)</f>
        <v>1</v>
      </c>
      <c r="N27" s="4">
        <f>D27</f>
        <v>9020000000</v>
      </c>
      <c r="O27" s="8">
        <f>IFERROR(P27/$P$27,0)</f>
        <v>1</v>
      </c>
      <c r="P27" s="4">
        <f>E27</f>
        <v>9880000000</v>
      </c>
      <c r="Q27" s="8">
        <f>IFERROR(R27/$R$27,0)</f>
        <v>1</v>
      </c>
      <c r="R27" s="4">
        <f>F27</f>
        <v>9490000000</v>
      </c>
      <c r="T27" t="s">
        <f>A27</f>
        <v>14</v>
      </c>
      <c r="U27" s="8">
        <f>IFERROR(V27/$V27,0)</f>
        <v>1</v>
      </c>
      <c r="V27" s="4">
        <f>B27</f>
        <v>9980000000</v>
      </c>
      <c r="W27" s="8">
        <f>IFERROR(X27/$V27,0)</f>
        <v>0.88476953907815636</v>
      </c>
      <c r="X27" s="4">
        <f>C27</f>
        <v>8830000000</v>
      </c>
      <c r="Y27" s="8">
        <f>IFERROR(Z27/$V27,0)</f>
        <v>0.90380761523046094</v>
      </c>
      <c r="Z27" s="4">
        <f>D27</f>
        <v>9020000000</v>
      </c>
      <c r="AA27" s="8">
        <f>IFERROR(AB27/$V27,0)</f>
        <v>0.98997995991983967</v>
      </c>
      <c r="AB27" s="4">
        <f>E27</f>
        <v>9880000000</v>
      </c>
      <c r="AC27" s="8">
        <f>IFERROR(AD27/$V27,0)</f>
        <v>0.95090180360721444</v>
      </c>
      <c r="AD27" s="4">
        <f>F27</f>
        <v>9490000000</v>
      </c>
    </row>
    <row r="28" spans="1:30" ht="13.5">
      <c r="A28" t="s">
        <v>15</v>
      </c>
      <c r="B28" s="4"/>
      <c r="C28" s="3">
        <f>(C27-B27)/B27</f>
        <v>-0.11523046092184369</v>
      </c>
      <c r="D28" s="3">
        <f>(D27-C27)/C27</f>
        <v>0.021517553793884484</v>
      </c>
      <c r="E28" s="3">
        <f>(E27-D27)/D27</f>
        <v>0.095343680709534362</v>
      </c>
      <c r="F28" s="3">
        <f>(F27-E27)/E27</f>
        <v>-0.039473684210526314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-1.3049882324104608e-11</v>
      </c>
      <c r="L28" s="4">
        <f>C28</f>
        <v>-0.11523046092184369</v>
      </c>
      <c r="M28" s="8">
        <f>IFERROR(N28/$N$27,0)</f>
        <v>2.3855381146213399e-12</v>
      </c>
      <c r="N28" s="4">
        <f>D28</f>
        <v>0.021517553793884484</v>
      </c>
      <c r="O28" s="8">
        <f>IFERROR(P28/$P$27,0)</f>
        <v>9.650170112301048e-12</v>
      </c>
      <c r="P28" s="4">
        <f>E28</f>
        <v>0.095343680709534362</v>
      </c>
      <c r="Q28" s="8">
        <f>IFERROR(R28/$R$27,0)</f>
        <v>-4.1595030780322777e-12</v>
      </c>
      <c r="R28" s="4">
        <f>F28</f>
        <v>-0.039473684210526314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-0.11523046092184369</v>
      </c>
      <c r="Y28" s="8">
        <f>IFERROR(Z28/$V28,0)</f>
        <v>0</v>
      </c>
      <c r="Z28" s="4">
        <f>D28</f>
        <v>0.021517553793884484</v>
      </c>
      <c r="AA28" s="8">
        <f>IFERROR(AB28/$V28,0)</f>
        <v>0</v>
      </c>
      <c r="AB28" s="4">
        <f>E28</f>
        <v>0.095343680709534362</v>
      </c>
      <c r="AC28" s="8">
        <f>IFERROR(AD28/$V28,0)</f>
        <v>0</v>
      </c>
      <c r="AD28" s="4">
        <f>F28</f>
        <v>-0.039473684210526314</v>
      </c>
    </row>
    <row r="29" spans="1:30" ht="13.5">
      <c r="A29" t="s">
        <v>16</v>
      </c>
      <c r="B29" s="4">
        <v>7470000000</v>
      </c>
      <c r="C29" s="4">
        <v>7480000000</v>
      </c>
      <c r="D29" s="4">
        <v>7660000000</v>
      </c>
      <c r="E29" s="4">
        <v>7380000000</v>
      </c>
      <c r="F29" s="4">
        <v>7600000000</v>
      </c>
      <c r="H29" t="s">
        <f>A29</f>
        <v>16</v>
      </c>
      <c r="I29" s="8">
        <f>IFERROR(J29/$J$27,0)</f>
        <v>0.74849699398797598</v>
      </c>
      <c r="J29" s="4">
        <f>B29</f>
        <v>7470000000</v>
      </c>
      <c r="K29" s="8">
        <f>IFERROR(L29/$L$27,0)</f>
        <v>0.84711211778029449</v>
      </c>
      <c r="L29" s="4">
        <f>C29</f>
        <v>7480000000</v>
      </c>
      <c r="M29" s="8">
        <f>IFERROR(N29/$N$27,0)</f>
        <v>0.84922394678492241</v>
      </c>
      <c r="N29" s="4">
        <f>D29</f>
        <v>7660000000</v>
      </c>
      <c r="O29" s="8">
        <f>IFERROR(P29/$P$27,0)</f>
        <v>0.74696356275303644</v>
      </c>
      <c r="P29" s="4">
        <f>E29</f>
        <v>7380000000</v>
      </c>
      <c r="Q29" s="8">
        <f>IFERROR(R29/$R$27,0)</f>
        <v>0.80084299262381453</v>
      </c>
      <c r="R29" s="4">
        <f>F29</f>
        <v>7600000000</v>
      </c>
      <c r="T29" t="s">
        <f>A29</f>
        <v>16</v>
      </c>
      <c r="U29" s="8">
        <f>IFERROR(V29/$V29,0)</f>
        <v>1</v>
      </c>
      <c r="V29" s="4">
        <f>B29</f>
        <v>7470000000</v>
      </c>
      <c r="W29" s="8">
        <f>IFERROR(X29/$V29,0)</f>
        <v>1.0013386880856761</v>
      </c>
      <c r="X29" s="4">
        <f>C29</f>
        <v>7480000000</v>
      </c>
      <c r="Y29" s="8">
        <f>IFERROR(Z29/$V29,0)</f>
        <v>1.0254350736278448</v>
      </c>
      <c r="Z29" s="4">
        <f>D29</f>
        <v>7660000000</v>
      </c>
      <c r="AA29" s="8">
        <f>IFERROR(AB29/$V29,0)</f>
        <v>0.98795180722891562</v>
      </c>
      <c r="AB29" s="4">
        <f>E29</f>
        <v>7380000000</v>
      </c>
      <c r="AC29" s="8">
        <f>IFERROR(AD29/$V29,0)</f>
        <v>1.0174029451137885</v>
      </c>
      <c r="AD29" s="4">
        <f>F29</f>
        <v>7600000000</v>
      </c>
    </row>
    <row r="30" spans="1:30" ht="13.5">
      <c r="A30" t="s">
        <v>17</v>
      </c>
      <c r="B30" s="4">
        <v>6040000000</v>
      </c>
      <c r="C30" s="4">
        <v>5800000000</v>
      </c>
      <c r="D30" s="4">
        <v>5470000000</v>
      </c>
      <c r="E30" s="4">
        <v>6040000000</v>
      </c>
      <c r="F30" s="4">
        <v>6180000000</v>
      </c>
      <c r="H30" t="s">
        <f>A30</f>
        <v>17</v>
      </c>
      <c r="I30" s="8">
        <f>IFERROR(J30/$J$27,0)</f>
        <v>0.60521042084168342</v>
      </c>
      <c r="J30" s="4">
        <f>B30</f>
        <v>6040000000</v>
      </c>
      <c r="K30" s="8">
        <f>IFERROR(L30/$L$27,0)</f>
        <v>0.6568516421291053</v>
      </c>
      <c r="L30" s="4">
        <f>C30</f>
        <v>5800000000</v>
      </c>
      <c r="M30" s="8">
        <f>IFERROR(N30/$N$27,0)</f>
        <v>0.60643015521064303</v>
      </c>
      <c r="N30" s="4">
        <f>D30</f>
        <v>5470000000</v>
      </c>
      <c r="O30" s="8">
        <f>IFERROR(P30/$P$27,0)</f>
        <v>0.61133603238866396</v>
      </c>
      <c r="P30" s="4">
        <f>E30</f>
        <v>6040000000</v>
      </c>
      <c r="Q30" s="8">
        <f>IFERROR(R30/$R$27,0)</f>
        <v>0.65121180189673344</v>
      </c>
      <c r="R30" s="4">
        <f>F30</f>
        <v>6180000000</v>
      </c>
      <c r="T30" t="s">
        <f>A30</f>
        <v>17</v>
      </c>
      <c r="U30" s="8">
        <f>IFERROR(V30/$V30,0)</f>
        <v>1</v>
      </c>
      <c r="V30" s="4">
        <f>B30</f>
        <v>6040000000</v>
      </c>
      <c r="W30" s="8">
        <f>IFERROR(X30/$V30,0)</f>
        <v>0.96026490066225167</v>
      </c>
      <c r="X30" s="4">
        <f>C30</f>
        <v>5800000000</v>
      </c>
      <c r="Y30" s="8">
        <f>IFERROR(Z30/$V30,0)</f>
        <v>0.9056291390728477</v>
      </c>
      <c r="Z30" s="4">
        <f>D30</f>
        <v>5470000000</v>
      </c>
      <c r="AA30" s="8">
        <f>IFERROR(AB30/$V30,0)</f>
        <v>1</v>
      </c>
      <c r="AB30" s="4">
        <f>E30</f>
        <v>6040000000</v>
      </c>
      <c r="AC30" s="8">
        <f>IFERROR(AD30/$V30,0)</f>
        <v>1.0231788079470199</v>
      </c>
      <c r="AD30" s="4">
        <f>F30</f>
        <v>6180000000</v>
      </c>
    </row>
    <row r="31" spans="1:30" ht="13.5">
      <c r="A31" t="s">
        <v>18</v>
      </c>
      <c r="B31" s="4">
        <v>1430000000</v>
      </c>
      <c r="C31" s="4">
        <v>1680000000</v>
      </c>
      <c r="D31" s="4">
        <v>2190000000</v>
      </c>
      <c r="E31" s="4">
        <v>1350000000</v>
      </c>
      <c r="F31" s="4">
        <v>1430000000</v>
      </c>
      <c r="H31" t="s">
        <f>A31</f>
        <v>18</v>
      </c>
      <c r="I31" s="8">
        <f>IFERROR(J31/$J$27,0)</f>
        <v>0.14328657314629259</v>
      </c>
      <c r="J31" s="4">
        <f>B31</f>
        <v>1430000000</v>
      </c>
      <c r="K31" s="8">
        <f>IFERROR(L31/$L$27,0)</f>
        <v>0.19026047565118911</v>
      </c>
      <c r="L31" s="4">
        <f>C31</f>
        <v>1680000000</v>
      </c>
      <c r="M31" s="8">
        <f>IFERROR(N31/$N$27,0)</f>
        <v>0.24279379157427938</v>
      </c>
      <c r="N31" s="4">
        <f>D31</f>
        <v>2190000000</v>
      </c>
      <c r="O31" s="8">
        <f>IFERROR(P31/$P$27,0)</f>
        <v>0.13663967611336034</v>
      </c>
      <c r="P31" s="4">
        <f>E31</f>
        <v>1350000000</v>
      </c>
      <c r="Q31" s="8">
        <f>IFERROR(R31/$R$27,0)</f>
        <v>0.15068493150684931</v>
      </c>
      <c r="R31" s="4">
        <f>F31</f>
        <v>1430000000</v>
      </c>
      <c r="T31" t="s">
        <f>A31</f>
        <v>18</v>
      </c>
      <c r="U31" s="8">
        <f>IFERROR(V31/$V31,0)</f>
        <v>1</v>
      </c>
      <c r="V31" s="4">
        <f>B31</f>
        <v>1430000000</v>
      </c>
      <c r="W31" s="8">
        <f>IFERROR(X31/$V31,0)</f>
        <v>1.1748251748251748</v>
      </c>
      <c r="X31" s="4">
        <f>C31</f>
        <v>1680000000</v>
      </c>
      <c r="Y31" s="8">
        <f>IFERROR(Z31/$V31,0)</f>
        <v>1.5314685314685315</v>
      </c>
      <c r="Z31" s="4">
        <f>D31</f>
        <v>2190000000</v>
      </c>
      <c r="AA31" s="8">
        <f>IFERROR(AB31/$V31,0)</f>
        <v>0.94405594405594406</v>
      </c>
      <c r="AB31" s="4">
        <f>E31</f>
        <v>1350000000</v>
      </c>
      <c r="AC31" s="8">
        <f>IFERROR(AD31/$V31,0)</f>
        <v>1</v>
      </c>
      <c r="AD31" s="4">
        <f>F31</f>
        <v>1430000000</v>
      </c>
    </row>
    <row r="32" spans="1:30" ht="13.5">
      <c r="A32" t="s">
        <v>19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H32" t="s">
        <f>A32</f>
        <v>19</v>
      </c>
      <c r="I32" s="8">
        <f>IFERROR(J32/$J$27,0)</f>
        <v>0</v>
      </c>
      <c r="J32" s="4">
        <f>B32</f>
        <v>0</v>
      </c>
      <c r="K32" s="8">
        <f>IFERROR(L32/$L$27,0)</f>
        <v>0</v>
      </c>
      <c r="L32" s="4">
        <f>C32</f>
        <v>0</v>
      </c>
      <c r="M32" s="8">
        <f>IFERROR(N32/$N$27,0)</f>
        <v>0</v>
      </c>
      <c r="N32" s="4">
        <f>D32</f>
        <v>0</v>
      </c>
      <c r="O32" s="8">
        <f>IFERROR(P32/$P$27,0)</f>
        <v>0</v>
      </c>
      <c r="P32" s="4">
        <f>E32</f>
        <v>0</v>
      </c>
      <c r="Q32" s="8">
        <f>IFERROR(R32/$R$27,0)</f>
        <v>0</v>
      </c>
      <c r="R32" s="4">
        <f>F32</f>
        <v>0</v>
      </c>
      <c r="T32" t="s">
        <f>A32</f>
        <v>19</v>
      </c>
      <c r="U32" s="8">
        <f>IFERROR(V32/$V32,0)</f>
        <v>0</v>
      </c>
      <c r="V32" s="4">
        <f>B32</f>
        <v>0</v>
      </c>
      <c r="W32" s="8">
        <f>IFERROR(X32/$V32,0)</f>
        <v>0</v>
      </c>
      <c r="X32" s="4">
        <f>C32</f>
        <v>0</v>
      </c>
      <c r="Y32" s="8">
        <f>IFERROR(Z32/$V32,0)</f>
        <v>0</v>
      </c>
      <c r="Z32" s="4">
        <f>D32</f>
        <v>0</v>
      </c>
      <c r="AA32" s="8">
        <f>IFERROR(AB32/$V32,0)</f>
        <v>0</v>
      </c>
      <c r="AB32" s="4">
        <f>E32</f>
        <v>0</v>
      </c>
      <c r="AC32" s="8">
        <f>IFERROR(AD32/$V32,0)</f>
        <v>0</v>
      </c>
      <c r="AD32" s="4">
        <f>F32</f>
        <v>0</v>
      </c>
    </row>
    <row r="33" spans="1:30" ht="13.5">
      <c r="A33" t="s">
        <v>20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H33" t="s">
        <f>A33</f>
        <v>20</v>
      </c>
      <c r="I33" s="8">
        <f>IFERROR(J33/$J$27,0)</f>
        <v>0</v>
      </c>
      <c r="J33" s="4">
        <f>B33</f>
        <v>0</v>
      </c>
      <c r="K33" s="8">
        <f>IFERROR(L33/$L$27,0)</f>
        <v>0</v>
      </c>
      <c r="L33" s="4">
        <f>C33</f>
        <v>0</v>
      </c>
      <c r="M33" s="8">
        <f>IFERROR(N33/$N$27,0)</f>
        <v>0</v>
      </c>
      <c r="N33" s="4">
        <f>D33</f>
        <v>0</v>
      </c>
      <c r="O33" s="8">
        <f>IFERROR(P33/$P$27,0)</f>
        <v>0</v>
      </c>
      <c r="P33" s="4">
        <f>E33</f>
        <v>0</v>
      </c>
      <c r="Q33" s="8">
        <f>IFERROR(R33/$R$27,0)</f>
        <v>0</v>
      </c>
      <c r="R33" s="4">
        <f>F33</f>
        <v>0</v>
      </c>
      <c r="T33" t="s">
        <f>A33</f>
        <v>20</v>
      </c>
      <c r="U33" s="8">
        <f>IFERROR(V33/$V33,0)</f>
        <v>0</v>
      </c>
      <c r="V33" s="4">
        <f>B33</f>
        <v>0</v>
      </c>
      <c r="W33" s="8">
        <f>IFERROR(X33/$V33,0)</f>
        <v>0</v>
      </c>
      <c r="X33" s="4">
        <f>C33</f>
        <v>0</v>
      </c>
      <c r="Y33" s="8">
        <f>IFERROR(Z33/$V33,0)</f>
        <v>0</v>
      </c>
      <c r="Z33" s="4">
        <f>D33</f>
        <v>0</v>
      </c>
      <c r="AA33" s="8">
        <f>IFERROR(AB33/$V33,0)</f>
        <v>0</v>
      </c>
      <c r="AB33" s="4">
        <f>E33</f>
        <v>0</v>
      </c>
      <c r="AC33" s="8">
        <f>IFERROR(AD33/$V33,0)</f>
        <v>0</v>
      </c>
      <c r="AD33" s="4">
        <f>F33</f>
        <v>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2520000000</v>
      </c>
      <c r="C35" s="4">
        <v>1350000000</v>
      </c>
      <c r="D35" s="4">
        <v>1360000000</v>
      </c>
      <c r="E35" s="4">
        <v>2500000000</v>
      </c>
      <c r="F35" s="4">
        <v>1890000000</v>
      </c>
      <c r="H35" t="s">
        <f>A35</f>
        <v>23</v>
      </c>
      <c r="I35" s="8">
        <f>IFERROR(J35/$J$27,0)</f>
        <v>0.25250501002004005</v>
      </c>
      <c r="J35" s="4">
        <f>B35</f>
        <v>2520000000</v>
      </c>
      <c r="K35" s="8">
        <f>IFERROR(L35/$L$27,0)</f>
        <v>0.15288788221970556</v>
      </c>
      <c r="L35" s="4">
        <f>C35</f>
        <v>1350000000</v>
      </c>
      <c r="M35" s="8">
        <f>IFERROR(N35/$N$27,0)</f>
        <v>0.15077605321507762</v>
      </c>
      <c r="N35" s="4">
        <f>D35</f>
        <v>1360000000</v>
      </c>
      <c r="O35" s="8">
        <f>IFERROR(P35/$P$27,0)</f>
        <v>0.25303643724696356</v>
      </c>
      <c r="P35" s="4">
        <f>E35</f>
        <v>2500000000</v>
      </c>
      <c r="Q35" s="8">
        <f>IFERROR(R35/$R$27,0)</f>
        <v>0.19915700737618547</v>
      </c>
      <c r="R35" s="4">
        <f>F35</f>
        <v>1890000000</v>
      </c>
      <c r="T35" t="s">
        <f>A35</f>
        <v>23</v>
      </c>
      <c r="U35" s="8">
        <f>IFERROR(V35/$V35,0)</f>
        <v>1</v>
      </c>
      <c r="V35" s="4">
        <f>B35</f>
        <v>2520000000</v>
      </c>
      <c r="W35" s="8">
        <f>IFERROR(X35/$V35,0)</f>
        <v>0.5357142857142857</v>
      </c>
      <c r="X35" s="4">
        <f>C35</f>
        <v>1350000000</v>
      </c>
      <c r="Y35" s="8">
        <f>IFERROR(Z35/$V35,0)</f>
        <v>0.53968253968253965</v>
      </c>
      <c r="Z35" s="4">
        <f>D35</f>
        <v>1360000000</v>
      </c>
      <c r="AA35" s="8">
        <f>IFERROR(AB35/$V35,0)</f>
        <v>0.99206349206349209</v>
      </c>
      <c r="AB35" s="4">
        <f>E35</f>
        <v>2500000000</v>
      </c>
      <c r="AC35" s="8">
        <f>IFERROR(AD35/$V35,0)</f>
        <v>0.75</v>
      </c>
      <c r="AD35" s="4">
        <f>F35</f>
        <v>1890000000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H42" t="s">
        <f>A42</f>
        <v>30</v>
      </c>
      <c r="I42" s="8">
        <f>IFERROR(J42/$J$27,0)</f>
        <v>0</v>
      </c>
      <c r="J42" s="4">
        <f>B42</f>
        <v>0</v>
      </c>
      <c r="K42" s="8">
        <f>IFERROR(L42/$L$27,0)</f>
        <v>0</v>
      </c>
      <c r="L42" s="4">
        <f>C42</f>
        <v>0</v>
      </c>
      <c r="M42" s="8">
        <f>IFERROR(N42/$N$27,0)</f>
        <v>0</v>
      </c>
      <c r="N42" s="4">
        <f>D42</f>
        <v>0</v>
      </c>
      <c r="O42" s="8">
        <f>IFERROR(P42/$P$27,0)</f>
        <v>0</v>
      </c>
      <c r="P42" s="4">
        <f>E42</f>
        <v>0</v>
      </c>
      <c r="Q42" s="8">
        <f>IFERROR(R42/$R$27,0)</f>
        <v>0</v>
      </c>
      <c r="R42" s="4">
        <f>F42</f>
        <v>0</v>
      </c>
      <c r="T42" t="s">
        <f>A42</f>
        <v>30</v>
      </c>
      <c r="U42" s="8">
        <f>IFERROR(V42/$V42,0)</f>
        <v>0</v>
      </c>
      <c r="V42" s="4">
        <f>B42</f>
        <v>0</v>
      </c>
      <c r="W42" s="8">
        <f>IFERROR(X42/$V42,0)</f>
        <v>0</v>
      </c>
      <c r="X42" s="4">
        <f>C42</f>
        <v>0</v>
      </c>
      <c r="Y42" s="8">
        <f>IFERROR(Z42/$V42,0)</f>
        <v>0</v>
      </c>
      <c r="Z42" s="4">
        <f>D42</f>
        <v>0</v>
      </c>
      <c r="AA42" s="8">
        <f>IFERROR(AB42/$V42,0)</f>
        <v>0</v>
      </c>
      <c r="AB42" s="4">
        <f>E42</f>
        <v>0</v>
      </c>
      <c r="AC42" s="8">
        <f>IFERROR(AD42/$V42,0)</f>
        <v>0</v>
      </c>
      <c r="AD42" s="4">
        <f>F42</f>
        <v>0</v>
      </c>
    </row>
    <row r="43" spans="1:30" ht="13.5">
      <c r="A43" t="s">
        <v>31</v>
      </c>
      <c r="B43" s="4">
        <v>-379000000</v>
      </c>
      <c r="C43" s="4">
        <v>-192000000</v>
      </c>
      <c r="D43" s="4">
        <v>-84000000</v>
      </c>
      <c r="E43" s="4">
        <v>412000000</v>
      </c>
      <c r="F43" s="4">
        <v>-630000000</v>
      </c>
      <c r="H43" t="s">
        <f>A43</f>
        <v>31</v>
      </c>
      <c r="I43" s="8">
        <f>IFERROR(J43/$J$27,0)</f>
        <v>-0.037975951903807613</v>
      </c>
      <c r="J43" s="4">
        <f>B43</f>
        <v>-379000000</v>
      </c>
      <c r="K43" s="8">
        <f>IFERROR(L43/$L$27,0)</f>
        <v>-0.021744054360135899</v>
      </c>
      <c r="L43" s="4">
        <f>C43</f>
        <v>-192000000</v>
      </c>
      <c r="M43" s="8">
        <f>IFERROR(N43/$N$27,0)</f>
        <v>-0.0093126385809312647</v>
      </c>
      <c r="N43" s="4">
        <f>D43</f>
        <v>-84000000</v>
      </c>
      <c r="O43" s="8">
        <f>IFERROR(P43/$P$27,0)</f>
        <v>0.041700404858299595</v>
      </c>
      <c r="P43" s="4">
        <f>E43</f>
        <v>412000000</v>
      </c>
      <c r="Q43" s="8">
        <f>IFERROR(R43/$R$27,0)</f>
        <v>-0.066385669125395147</v>
      </c>
      <c r="R43" s="4">
        <f>F43</f>
        <v>-630000000</v>
      </c>
      <c r="T43" t="s">
        <f>A43</f>
        <v>31</v>
      </c>
      <c r="U43" s="8">
        <f>IFERROR(V43/$V43,0)</f>
        <v>1</v>
      </c>
      <c r="V43" s="4">
        <f>B43</f>
        <v>-379000000</v>
      </c>
      <c r="W43" s="8">
        <f>IFERROR(X43/$V43,0)</f>
        <v>0.50659630606860162</v>
      </c>
      <c r="X43" s="4">
        <f>C43</f>
        <v>-192000000</v>
      </c>
      <c r="Y43" s="8">
        <f>IFERROR(Z43/$V43,0)</f>
        <v>0.22163588390501318</v>
      </c>
      <c r="Z43" s="4">
        <f>D43</f>
        <v>-84000000</v>
      </c>
      <c r="AA43" s="8">
        <f>IFERROR(AB43/$V43,0)</f>
        <v>-1.0870712401055409</v>
      </c>
      <c r="AB43" s="4">
        <f>E43</f>
        <v>412000000</v>
      </c>
      <c r="AC43" s="8">
        <f>IFERROR(AD43/$V43,0)</f>
        <v>1.6622691292875988</v>
      </c>
      <c r="AD43" s="4">
        <f>F43</f>
        <v>-630000000</v>
      </c>
    </row>
    <row r="44" spans="1:30" ht="13.5">
      <c r="A44" t="s">
        <v>32</v>
      </c>
      <c r="B44" s="4">
        <v>2900000000</v>
      </c>
      <c r="C44" s="4">
        <v>1540000000</v>
      </c>
      <c r="D44" s="4">
        <v>84000000</v>
      </c>
      <c r="E44" s="4">
        <v>2089999999.9999998</v>
      </c>
      <c r="F44" s="4">
        <v>2520000000</v>
      </c>
      <c r="H44" t="s">
        <f>A44</f>
        <v>32</v>
      </c>
      <c r="I44" s="8">
        <f>IFERROR(J44/$J$27,0)</f>
        <v>0.29058116232464931</v>
      </c>
      <c r="J44" s="4">
        <f>B44</f>
        <v>2900000000</v>
      </c>
      <c r="K44" s="8">
        <f>IFERROR(L44/$L$27,0)</f>
        <v>0.17440543601359004</v>
      </c>
      <c r="L44" s="4">
        <f>C44</f>
        <v>1540000000</v>
      </c>
      <c r="M44" s="8">
        <f>IFERROR(N44/$N$27,0)</f>
        <v>0.0093126385809312647</v>
      </c>
      <c r="N44" s="4">
        <f>D44</f>
        <v>84000000</v>
      </c>
      <c r="O44" s="8">
        <f>IFERROR(P44/$P$27,0)</f>
        <v>0.21153846153846151</v>
      </c>
      <c r="P44" s="4">
        <f>E44</f>
        <v>2089999999.9999998</v>
      </c>
      <c r="Q44" s="8">
        <f>IFERROR(R44/$R$27,0)</f>
        <v>0.26554267650158059</v>
      </c>
      <c r="R44" s="4">
        <f>F44</f>
        <v>2520000000</v>
      </c>
      <c r="T44" t="s">
        <f>A44</f>
        <v>32</v>
      </c>
      <c r="U44" s="8">
        <f>IFERROR(V44/$V44,0)</f>
        <v>1</v>
      </c>
      <c r="V44" s="4">
        <f>B44</f>
        <v>2900000000</v>
      </c>
      <c r="W44" s="8">
        <f>IFERROR(X44/$V44,0)</f>
        <v>0.53103448275862064</v>
      </c>
      <c r="X44" s="4">
        <f>C44</f>
        <v>1540000000</v>
      </c>
      <c r="Y44" s="8">
        <f>IFERROR(Z44/$V44,0)</f>
        <v>0.028965517241379312</v>
      </c>
      <c r="Z44" s="4">
        <f>D44</f>
        <v>84000000</v>
      </c>
      <c r="AA44" s="8">
        <f>IFERROR(AB44/$V44,0)</f>
        <v>0.72068965517241368</v>
      </c>
      <c r="AB44" s="4">
        <f>E44</f>
        <v>2089999999.9999998</v>
      </c>
      <c r="AC44" s="8">
        <f>IFERROR(AD44/$V44,0)</f>
        <v>0.86896551724137927</v>
      </c>
      <c r="AD44" s="4">
        <f>F44</f>
        <v>2520000000</v>
      </c>
    </row>
    <row r="45" spans="1:30" ht="13.5">
      <c r="A45" t="s">
        <v>33</v>
      </c>
      <c r="B45" s="4">
        <v>100000000</v>
      </c>
      <c r="C45" s="4">
        <v>67000000</v>
      </c>
      <c r="D45" s="4">
        <v>132000000</v>
      </c>
      <c r="E45" s="4">
        <v>159000000</v>
      </c>
      <c r="F45" s="4">
        <v>-115000000</v>
      </c>
      <c r="H45" t="s">
        <f>A45</f>
        <v>33</v>
      </c>
      <c r="I45" s="8">
        <f>IFERROR(J45/$J$27,0)</f>
        <v>0.01002004008016032</v>
      </c>
      <c r="J45" s="4">
        <f>B45</f>
        <v>100000000</v>
      </c>
      <c r="K45" s="8">
        <f>IFERROR(L45/$L$27,0)</f>
        <v>0.0075877689694224234</v>
      </c>
      <c r="L45" s="4">
        <f>C45</f>
        <v>67000000</v>
      </c>
      <c r="M45" s="8">
        <f>IFERROR(N45/$N$27,0)</f>
        <v>0.014634146341463415</v>
      </c>
      <c r="N45" s="4">
        <f>D45</f>
        <v>132000000</v>
      </c>
      <c r="O45" s="8">
        <f>IFERROR(P45/$P$27,0)</f>
        <v>0.016093117408906881</v>
      </c>
      <c r="P45" s="4">
        <f>E45</f>
        <v>159000000</v>
      </c>
      <c r="Q45" s="8">
        <f>IFERROR(R45/$R$27,0)</f>
        <v>-0.012118018967334035</v>
      </c>
      <c r="R45" s="4">
        <f>F45</f>
        <v>-115000000</v>
      </c>
      <c r="T45" t="s">
        <f>A45</f>
        <v>33</v>
      </c>
      <c r="U45" s="8">
        <f>IFERROR(V45/$V45,0)</f>
        <v>1</v>
      </c>
      <c r="V45" s="4">
        <f>B45</f>
        <v>100000000</v>
      </c>
      <c r="W45" s="8">
        <f>IFERROR(X45/$V45,0)</f>
        <v>0.67000000000000004</v>
      </c>
      <c r="X45" s="4">
        <f>C45</f>
        <v>67000000</v>
      </c>
      <c r="Y45" s="8">
        <f>IFERROR(Z45/$V45,0)</f>
        <v>1.3200000000000001</v>
      </c>
      <c r="Z45" s="4">
        <f>D45</f>
        <v>132000000</v>
      </c>
      <c r="AA45" s="8">
        <f>IFERROR(AB45/$V45,0)</f>
        <v>1.5900000000000001</v>
      </c>
      <c r="AB45" s="4">
        <f>E45</f>
        <v>159000000</v>
      </c>
      <c r="AC45" s="8">
        <f>IFERROR(AD45/$V45,0)</f>
        <v>-1.1499999999999999</v>
      </c>
      <c r="AD45" s="4">
        <f>F45</f>
        <v>-115000000</v>
      </c>
    </row>
    <row r="46" spans="1:30" ht="13.5">
      <c r="A46" t="s">
        <v>34</v>
      </c>
      <c r="B46" s="4">
        <v>64000000</v>
      </c>
      <c r="C46" s="4">
        <v>65000000</v>
      </c>
      <c r="D46" s="4">
        <v>66000000</v>
      </c>
      <c r="E46" s="4">
        <v>70000000</v>
      </c>
      <c r="F46" s="4">
        <v>73000000</v>
      </c>
      <c r="H46" t="s">
        <f>A46</f>
        <v>34</v>
      </c>
      <c r="I46" s="8">
        <f>IFERROR(J46/$J$27,0)</f>
        <v>0.0064128256513026052</v>
      </c>
      <c r="J46" s="4">
        <f>B46</f>
        <v>64000000</v>
      </c>
      <c r="K46" s="8">
        <f>IFERROR(L46/$L$27,0)</f>
        <v>0.0073612684031710077</v>
      </c>
      <c r="L46" s="4">
        <f>C46</f>
        <v>65000000</v>
      </c>
      <c r="M46" s="8">
        <f>IFERROR(N46/$N$27,0)</f>
        <v>0.0073170731707317077</v>
      </c>
      <c r="N46" s="4">
        <f>D46</f>
        <v>66000000</v>
      </c>
      <c r="O46" s="8">
        <f>IFERROR(P46/$P$27,0)</f>
        <v>0.0070850202429149798</v>
      </c>
      <c r="P46" s="4">
        <f>E46</f>
        <v>70000000</v>
      </c>
      <c r="Q46" s="8">
        <f>IFERROR(R46/$R$27,0)</f>
        <v>0.0076923076923076927</v>
      </c>
      <c r="R46" s="4">
        <f>F46</f>
        <v>73000000</v>
      </c>
      <c r="T46" t="s">
        <f>A46</f>
        <v>34</v>
      </c>
      <c r="U46" s="8">
        <f>IFERROR(V46/$V46,0)</f>
        <v>1</v>
      </c>
      <c r="V46" s="4">
        <f>B46</f>
        <v>64000000</v>
      </c>
      <c r="W46" s="8">
        <f>IFERROR(X46/$V46,0)</f>
        <v>1.015625</v>
      </c>
      <c r="X46" s="4">
        <f>C46</f>
        <v>65000000</v>
      </c>
      <c r="Y46" s="8">
        <f>IFERROR(Z46/$V46,0)</f>
        <v>1.03125</v>
      </c>
      <c r="Z46" s="4">
        <f>D46</f>
        <v>66000000</v>
      </c>
      <c r="AA46" s="8">
        <f>IFERROR(AB46/$V46,0)</f>
        <v>1.09375</v>
      </c>
      <c r="AB46" s="4">
        <f>E46</f>
        <v>70000000</v>
      </c>
      <c r="AC46" s="8">
        <f>IFERROR(AD46/$V46,0)</f>
        <v>1.140625</v>
      </c>
      <c r="AD46" s="4">
        <f>F46</f>
        <v>73000000</v>
      </c>
    </row>
    <row r="47" spans="1:30" ht="13.5">
      <c r="A47" t="s">
        <v>35</v>
      </c>
      <c r="B47" s="4">
        <v>12000000</v>
      </c>
      <c r="C47" s="4">
        <v>11000000</v>
      </c>
      <c r="D47" s="4">
        <v>14000000</v>
      </c>
      <c r="E47" s="4">
        <v>15000000</v>
      </c>
      <c r="F47" s="4">
        <v>14000000</v>
      </c>
      <c r="H47" t="s">
        <f>A47</f>
        <v>35</v>
      </c>
      <c r="I47" s="8">
        <f>IFERROR(J47/$J$27,0)</f>
        <v>0.0012024048096192384</v>
      </c>
      <c r="J47" s="4">
        <f>B47</f>
        <v>12000000</v>
      </c>
      <c r="K47" s="8">
        <f>IFERROR(L47/$L$27,0)</f>
        <v>0.0012457531143827861</v>
      </c>
      <c r="L47" s="4">
        <f>C47</f>
        <v>11000000</v>
      </c>
      <c r="M47" s="8">
        <f>IFERROR(N47/$N$27,0)</f>
        <v>0.0015521064301552106</v>
      </c>
      <c r="N47" s="4">
        <f>D47</f>
        <v>14000000</v>
      </c>
      <c r="O47" s="8">
        <f>IFERROR(P47/$P$27,0)</f>
        <v>0.0015182186234817814</v>
      </c>
      <c r="P47" s="4">
        <f>E47</f>
        <v>15000000</v>
      </c>
      <c r="Q47" s="8">
        <f>IFERROR(R47/$R$27,0)</f>
        <v>0.0014752370916754477</v>
      </c>
      <c r="R47" s="4">
        <f>F47</f>
        <v>14000000</v>
      </c>
      <c r="T47" t="s">
        <f>A47</f>
        <v>35</v>
      </c>
      <c r="U47" s="8">
        <f>IFERROR(V47/$V47,0)</f>
        <v>1</v>
      </c>
      <c r="V47" s="4">
        <f>B47</f>
        <v>12000000</v>
      </c>
      <c r="W47" s="8">
        <f>IFERROR(X47/$V47,0)</f>
        <v>0.91666666666666663</v>
      </c>
      <c r="X47" s="4">
        <f>C47</f>
        <v>11000000</v>
      </c>
      <c r="Y47" s="8">
        <f>IFERROR(Z47/$V47,0)</f>
        <v>1.1666666666666667</v>
      </c>
      <c r="Z47" s="4">
        <f>D47</f>
        <v>14000000</v>
      </c>
      <c r="AA47" s="8">
        <f>IFERROR(AB47/$V47,0)</f>
        <v>1.25</v>
      </c>
      <c r="AB47" s="4">
        <f>E47</f>
        <v>15000000</v>
      </c>
      <c r="AC47" s="8">
        <f>IFERROR(AD47/$V47,0)</f>
        <v>1.1666666666666667</v>
      </c>
      <c r="AD47" s="4">
        <f>F47</f>
        <v>14000000</v>
      </c>
    </row>
    <row r="48" spans="1:30" ht="13.5">
      <c r="A48" t="s">
        <v>36</v>
      </c>
      <c r="B48" s="4">
        <v>393000000</v>
      </c>
      <c r="C48" s="4">
        <v>388000000</v>
      </c>
      <c r="D48" s="4">
        <v>388000000</v>
      </c>
      <c r="E48" s="4">
        <v>474000000</v>
      </c>
      <c r="F48" s="4">
        <v>542000000</v>
      </c>
      <c r="H48" t="s">
        <f>A48</f>
        <v>36</v>
      </c>
      <c r="I48" s="8">
        <f>IFERROR(J48/$J$27,0)</f>
        <v>0.039378757515030061</v>
      </c>
      <c r="J48" s="4">
        <f>B48</f>
        <v>393000000</v>
      </c>
      <c r="K48" s="8">
        <f>IFERROR(L48/$L$27,0)</f>
        <v>0.043941109852774635</v>
      </c>
      <c r="L48" s="4">
        <f>C48</f>
        <v>388000000</v>
      </c>
      <c r="M48" s="8">
        <f>IFERROR(N48/$N$27,0)</f>
        <v>0.043015521064301551</v>
      </c>
      <c r="N48" s="4">
        <f>D48</f>
        <v>388000000</v>
      </c>
      <c r="O48" s="8">
        <f>IFERROR(P48/$P$27,0)</f>
        <v>0.047975708502024289</v>
      </c>
      <c r="P48" s="4">
        <f>E48</f>
        <v>474000000</v>
      </c>
      <c r="Q48" s="8">
        <f>IFERROR(R48/$R$27,0)</f>
        <v>0.057112750263435194</v>
      </c>
      <c r="R48" s="4">
        <f>F48</f>
        <v>542000000</v>
      </c>
      <c r="T48" t="s">
        <f>A48</f>
        <v>36</v>
      </c>
      <c r="U48" s="8">
        <f>IFERROR(V48/$V48,0)</f>
        <v>1</v>
      </c>
      <c r="V48" s="4">
        <f>B48</f>
        <v>393000000</v>
      </c>
      <c r="W48" s="8">
        <f>IFERROR(X48/$V48,0)</f>
        <v>0.98727735368956748</v>
      </c>
      <c r="X48" s="4">
        <f>C48</f>
        <v>388000000</v>
      </c>
      <c r="Y48" s="8">
        <f>IFERROR(Z48/$V48,0)</f>
        <v>0.98727735368956748</v>
      </c>
      <c r="Z48" s="4">
        <f>D48</f>
        <v>388000000</v>
      </c>
      <c r="AA48" s="8">
        <f>IFERROR(AB48/$V48,0)</f>
        <v>1.2061068702290076</v>
      </c>
      <c r="AB48" s="4">
        <f>E48</f>
        <v>474000000</v>
      </c>
      <c r="AC48" s="8">
        <f>IFERROR(AD48/$V48,0)</f>
        <v>1.3791348600508906</v>
      </c>
      <c r="AD48" s="4">
        <f>F48</f>
        <v>542000000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411000000</v>
      </c>
      <c r="C50" s="4">
        <v>395000000</v>
      </c>
      <c r="D50" s="4">
        <v>388000000</v>
      </c>
      <c r="E50" s="4">
        <v>474000000</v>
      </c>
      <c r="F50" s="4">
        <v>542000000</v>
      </c>
      <c r="H50" t="s">
        <f>A50</f>
        <v>38</v>
      </c>
      <c r="I50" s="8">
        <f>IFERROR(J50/$J$27,0)</f>
        <v>0.041182364729458916</v>
      </c>
      <c r="J50" s="4">
        <f>B50</f>
        <v>411000000</v>
      </c>
      <c r="K50" s="8">
        <f>IFERROR(L50/$L$27,0)</f>
        <v>0.044733861834654588</v>
      </c>
      <c r="L50" s="4">
        <f>C50</f>
        <v>395000000</v>
      </c>
      <c r="M50" s="8">
        <f>IFERROR(N50/$N$27,0)</f>
        <v>0.043015521064301551</v>
      </c>
      <c r="N50" s="4">
        <f>D50</f>
        <v>388000000</v>
      </c>
      <c r="O50" s="8">
        <f>IFERROR(P50/$P$27,0)</f>
        <v>0.047975708502024289</v>
      </c>
      <c r="P50" s="4">
        <f>E50</f>
        <v>474000000</v>
      </c>
      <c r="Q50" s="8">
        <f>IFERROR(R50/$R$27,0)</f>
        <v>0.057112750263435194</v>
      </c>
      <c r="R50" s="4">
        <f>F50</f>
        <v>542000000</v>
      </c>
      <c r="T50" t="s">
        <f>A50</f>
        <v>38</v>
      </c>
      <c r="U50" s="8">
        <f>IFERROR(V50/$V50,0)</f>
        <v>1</v>
      </c>
      <c r="V50" s="4">
        <f>B50</f>
        <v>411000000</v>
      </c>
      <c r="W50" s="8">
        <f>IFERROR(X50/$V50,0)</f>
        <v>0.96107055961070564</v>
      </c>
      <c r="X50" s="4">
        <f>C50</f>
        <v>395000000</v>
      </c>
      <c r="Y50" s="8">
        <f>IFERROR(Z50/$V50,0)</f>
        <v>0.94403892944038925</v>
      </c>
      <c r="Z50" s="4">
        <f>D50</f>
        <v>388000000</v>
      </c>
      <c r="AA50" s="8">
        <f>IFERROR(AB50/$V50,0)</f>
        <v>1.1532846715328466</v>
      </c>
      <c r="AB50" s="4">
        <f>E50</f>
        <v>474000000</v>
      </c>
      <c r="AC50" s="8">
        <f>IFERROR(AD50/$V50,0)</f>
        <v>1.3187347931873479</v>
      </c>
      <c r="AD50" s="4">
        <f>F50</f>
        <v>542000000</v>
      </c>
    </row>
    <row r="51" spans="1:30" ht="13.5">
      <c r="A51" t="s">
        <v>39</v>
      </c>
      <c r="B51" s="4">
        <v>18000000</v>
      </c>
      <c r="C51" s="4">
        <v>7000000</v>
      </c>
      <c r="D51" s="4">
        <v>0</v>
      </c>
      <c r="E51" s="4">
        <v>0</v>
      </c>
      <c r="F51" s="4">
        <v>0</v>
      </c>
      <c r="H51" t="s">
        <f>A51</f>
        <v>39</v>
      </c>
      <c r="I51" s="8">
        <f>IFERROR(J51/$J$27,0)</f>
        <v>0.0018036072144288577</v>
      </c>
      <c r="J51" s="4">
        <f>B51</f>
        <v>18000000</v>
      </c>
      <c r="K51" s="8">
        <f>IFERROR(L51/$L$27,0)</f>
        <v>0.00079275198187995469</v>
      </c>
      <c r="L51" s="4">
        <f>C51</f>
        <v>7000000</v>
      </c>
      <c r="M51" s="8">
        <f>IFERROR(N51/$N$27,0)</f>
        <v>0</v>
      </c>
      <c r="N51" s="4">
        <f>D51</f>
        <v>0</v>
      </c>
      <c r="O51" s="8">
        <f>IFERROR(P51/$P$27,0)</f>
        <v>0</v>
      </c>
      <c r="P51" s="4">
        <f>E51</f>
        <v>0</v>
      </c>
      <c r="Q51" s="8">
        <f>IFERROR(R51/$R$27,0)</f>
        <v>0</v>
      </c>
      <c r="R51" s="4">
        <f>F51</f>
        <v>0</v>
      </c>
      <c r="T51" t="s">
        <f>A51</f>
        <v>39</v>
      </c>
      <c r="U51" s="8">
        <f>IFERROR(V51/$V51,0)</f>
        <v>1</v>
      </c>
      <c r="V51" s="4">
        <f>B51</f>
        <v>18000000</v>
      </c>
      <c r="W51" s="8">
        <f>IFERROR(X51/$V51,0)</f>
        <v>0.3888888888888889</v>
      </c>
      <c r="X51" s="4">
        <f>C51</f>
        <v>7000000</v>
      </c>
      <c r="Y51" s="8">
        <f>IFERROR(Z51/$V51,0)</f>
        <v>0</v>
      </c>
      <c r="Z51" s="4">
        <f>D51</f>
        <v>0</v>
      </c>
      <c r="AA51" s="8">
        <f>IFERROR(AB51/$V51,0)</f>
        <v>0</v>
      </c>
      <c r="AB51" s="4">
        <f>E51</f>
        <v>0</v>
      </c>
      <c r="AC51" s="8">
        <f>IFERROR(AD51/$V51,0)</f>
        <v>0</v>
      </c>
      <c r="AD51" s="4">
        <f>F51</f>
        <v>0</v>
      </c>
    </row>
    <row r="52" spans="1:30" ht="13.5">
      <c r="A52" t="s">
        <v>40</v>
      </c>
      <c r="B52" s="4">
        <v>2680000000</v>
      </c>
      <c r="C52" s="4">
        <v>1300000000</v>
      </c>
      <c r="D52" s="4">
        <v>1270000000</v>
      </c>
      <c r="E52" s="4">
        <v>1860000000</v>
      </c>
      <c r="F52" s="4">
        <v>1950000000</v>
      </c>
      <c r="H52" t="s">
        <f>A52</f>
        <v>40</v>
      </c>
      <c r="I52" s="8">
        <f>IFERROR(J52/$J$27,0)</f>
        <v>0.26853707414829658</v>
      </c>
      <c r="J52" s="4">
        <f>B52</f>
        <v>2680000000</v>
      </c>
      <c r="K52" s="8">
        <f>IFERROR(L52/$L$27,0)</f>
        <v>0.14722536806342015</v>
      </c>
      <c r="L52" s="4">
        <f>C52</f>
        <v>1300000000</v>
      </c>
      <c r="M52" s="8">
        <f>IFERROR(N52/$N$27,0)</f>
        <v>0.14079822616407983</v>
      </c>
      <c r="N52" s="4">
        <f>D52</f>
        <v>1270000000</v>
      </c>
      <c r="O52" s="8">
        <f>IFERROR(P52/$P$27,0)</f>
        <v>0.18825910931174089</v>
      </c>
      <c r="P52" s="4">
        <f>E52</f>
        <v>1860000000</v>
      </c>
      <c r="Q52" s="8">
        <f>IFERROR(R52/$R$27,0)</f>
        <v>0.20547945205479451</v>
      </c>
      <c r="R52" s="4">
        <f>F52</f>
        <v>1950000000</v>
      </c>
      <c r="T52" t="s">
        <f>A52</f>
        <v>40</v>
      </c>
      <c r="U52" s="8">
        <f>IFERROR(V52/$V52,0)</f>
        <v>1</v>
      </c>
      <c r="V52" s="4">
        <f>B52</f>
        <v>2680000000</v>
      </c>
      <c r="W52" s="8">
        <f>IFERROR(X52/$V52,0)</f>
        <v>0.48507462686567165</v>
      </c>
      <c r="X52" s="4">
        <f>C52</f>
        <v>1300000000</v>
      </c>
      <c r="Y52" s="8">
        <f>IFERROR(Z52/$V52,0)</f>
        <v>0.47388059701492535</v>
      </c>
      <c r="Z52" s="4">
        <f>D52</f>
        <v>1270000000</v>
      </c>
      <c r="AA52" s="8">
        <f>IFERROR(AB52/$V52,0)</f>
        <v>0.69402985074626866</v>
      </c>
      <c r="AB52" s="4">
        <f>E52</f>
        <v>1860000000</v>
      </c>
      <c r="AC52" s="8">
        <f>IFERROR(AD52/$V52,0)</f>
        <v>0.72761194029850751</v>
      </c>
      <c r="AD52" s="4">
        <f>F52</f>
        <v>1950000000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1000000000</v>
      </c>
      <c r="C55" s="4">
        <v>411000000</v>
      </c>
      <c r="D55" s="4">
        <v>-306000000</v>
      </c>
      <c r="E55" s="4">
        <v>417000000</v>
      </c>
      <c r="F55" s="4">
        <v>257000000</v>
      </c>
      <c r="H55" t="s">
        <f>A55</f>
        <v>43</v>
      </c>
      <c r="I55" s="8">
        <f>IFERROR(J55/$J$27,0)</f>
        <v>0.10020040080160321</v>
      </c>
      <c r="J55" s="4">
        <f>B55</f>
        <v>1000000000</v>
      </c>
      <c r="K55" s="8">
        <f>IFERROR(L55/$L$27,0)</f>
        <v>0.046545866364665914</v>
      </c>
      <c r="L55" s="4">
        <f>C55</f>
        <v>411000000</v>
      </c>
      <c r="M55" s="8">
        <f>IFERROR(N55/$N$27,0)</f>
        <v>-0.033924611973392464</v>
      </c>
      <c r="N55" s="4">
        <f>D55</f>
        <v>-306000000</v>
      </c>
      <c r="O55" s="8">
        <f>IFERROR(P55/$P$27,0)</f>
        <v>0.042206477732793519</v>
      </c>
      <c r="P55" s="4">
        <f>E55</f>
        <v>417000000</v>
      </c>
      <c r="Q55" s="8">
        <f>IFERROR(R55/$R$27,0)</f>
        <v>0.027081138040042151</v>
      </c>
      <c r="R55" s="4">
        <f>F55</f>
        <v>257000000</v>
      </c>
      <c r="T55" t="s">
        <f>A55</f>
        <v>43</v>
      </c>
      <c r="U55" s="8">
        <f>IFERROR(V55/$V55,0)</f>
        <v>1</v>
      </c>
      <c r="V55" s="4">
        <f>B55</f>
        <v>1000000000</v>
      </c>
      <c r="W55" s="8">
        <f>IFERROR(X55/$V55,0)</f>
        <v>0.41099999999999998</v>
      </c>
      <c r="X55" s="4">
        <f>C55</f>
        <v>411000000</v>
      </c>
      <c r="Y55" s="8">
        <f>IFERROR(Z55/$V55,0)</f>
        <v>-0.30599999999999999</v>
      </c>
      <c r="Z55" s="4">
        <f>D55</f>
        <v>-306000000</v>
      </c>
      <c r="AA55" s="8">
        <f>IFERROR(AB55/$V55,0)</f>
        <v>0.41699999999999998</v>
      </c>
      <c r="AB55" s="4">
        <f>E55</f>
        <v>417000000</v>
      </c>
      <c r="AC55" s="8">
        <f>IFERROR(AD55/$V55,0)</f>
        <v>0.25700000000000001</v>
      </c>
      <c r="AD55" s="4">
        <f>F55</f>
        <v>257000000</v>
      </c>
    </row>
    <row r="56" spans="1:30" ht="13.5">
      <c r="A56" t="s">
        <v>44</v>
      </c>
      <c r="B56" s="4">
        <v>357000000</v>
      </c>
      <c r="C56" s="4">
        <v>72000000</v>
      </c>
      <c r="D56" s="4">
        <v>84000000</v>
      </c>
      <c r="E56" s="4">
        <v>-27000000</v>
      </c>
      <c r="F56" s="4">
        <v>122000000</v>
      </c>
      <c r="H56" t="s">
        <f>A56</f>
        <v>44</v>
      </c>
      <c r="I56" s="8">
        <f>IFERROR(J56/$J$27,0)</f>
        <v>0.035771543086172343</v>
      </c>
      <c r="J56" s="4">
        <f>B56</f>
        <v>357000000</v>
      </c>
      <c r="K56" s="8">
        <f>IFERROR(L56/$L$27,0)</f>
        <v>0.008154020385050963</v>
      </c>
      <c r="L56" s="4">
        <f>C56</f>
        <v>72000000</v>
      </c>
      <c r="M56" s="8">
        <f>IFERROR(N56/$N$27,0)</f>
        <v>0.0093126385809312647</v>
      </c>
      <c r="N56" s="4">
        <f>D56</f>
        <v>84000000</v>
      </c>
      <c r="O56" s="8">
        <f>IFERROR(P56/$P$27,0)</f>
        <v>-0.0027327935222672063</v>
      </c>
      <c r="P56" s="4">
        <f>E56</f>
        <v>-27000000</v>
      </c>
      <c r="Q56" s="8">
        <f>IFERROR(R56/$R$27,0)</f>
        <v>0.01285563751317176</v>
      </c>
      <c r="R56" s="4">
        <f>F56</f>
        <v>122000000</v>
      </c>
      <c r="T56" t="s">
        <f>A56</f>
        <v>44</v>
      </c>
      <c r="U56" s="8">
        <f>IFERROR(V56/$V56,0)</f>
        <v>1</v>
      </c>
      <c r="V56" s="4">
        <f>B56</f>
        <v>357000000</v>
      </c>
      <c r="W56" s="8">
        <f>IFERROR(X56/$V56,0)</f>
        <v>0.20168067226890757</v>
      </c>
      <c r="X56" s="4">
        <f>C56</f>
        <v>72000000</v>
      </c>
      <c r="Y56" s="8">
        <f>IFERROR(Z56/$V56,0)</f>
        <v>0.23529411764705882</v>
      </c>
      <c r="Z56" s="4">
        <f>D56</f>
        <v>84000000</v>
      </c>
      <c r="AA56" s="8">
        <f>IFERROR(AB56/$V56,0)</f>
        <v>-0.075630252100840331</v>
      </c>
      <c r="AB56" s="4">
        <f>E56</f>
        <v>-27000000</v>
      </c>
      <c r="AC56" s="8">
        <f>IFERROR(AD56/$V56,0)</f>
        <v>0.34173669467787116</v>
      </c>
      <c r="AD56" s="4">
        <f>F56</f>
        <v>122000000</v>
      </c>
    </row>
    <row r="57" spans="1:30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30" ht="13.5">
      <c r="A58" t="s">
        <v>46</v>
      </c>
      <c r="B58" s="4">
        <v>644000000</v>
      </c>
      <c r="C58" s="4">
        <v>339000000</v>
      </c>
      <c r="D58" s="4">
        <v>-390000000</v>
      </c>
      <c r="E58" s="4">
        <v>444000000</v>
      </c>
      <c r="F58" s="4">
        <v>135000000</v>
      </c>
      <c r="H58" t="s">
        <f>A58</f>
        <v>46</v>
      </c>
      <c r="I58" s="8">
        <f>IFERROR(J58/$J$27,0)</f>
        <v>0.064529058116232468</v>
      </c>
      <c r="J58" s="4">
        <f>B58</f>
        <v>644000000</v>
      </c>
      <c r="K58" s="8">
        <f>IFERROR(L58/$L$27,0)</f>
        <v>0.038391845979614952</v>
      </c>
      <c r="L58" s="4">
        <f>C58</f>
        <v>339000000</v>
      </c>
      <c r="M58" s="8">
        <f>IFERROR(N58/$N$27,0)</f>
        <v>-0.043237250554323724</v>
      </c>
      <c r="N58" s="4">
        <f>D58</f>
        <v>-390000000</v>
      </c>
      <c r="O58" s="8">
        <f>IFERROR(P58/$P$27,0)</f>
        <v>0.044939271255060725</v>
      </c>
      <c r="P58" s="4">
        <f>E58</f>
        <v>444000000</v>
      </c>
      <c r="Q58" s="8">
        <f>IFERROR(R58/$R$27,0)</f>
        <v>0.01422550052687039</v>
      </c>
      <c r="R58" s="4">
        <f>F58</f>
        <v>135000000</v>
      </c>
      <c r="T58" t="s">
        <f>A58</f>
        <v>46</v>
      </c>
      <c r="U58" s="8">
        <f>IFERROR(V58/$V58,0)</f>
        <v>1</v>
      </c>
      <c r="V58" s="4">
        <f>B58</f>
        <v>644000000</v>
      </c>
      <c r="W58" s="8">
        <f>IFERROR(X58/$V58,0)</f>
        <v>0.52639751552795033</v>
      </c>
      <c r="X58" s="4">
        <f>C58</f>
        <v>339000000</v>
      </c>
      <c r="Y58" s="8">
        <f>IFERROR(Z58/$V58,0)</f>
        <v>-0.60559006211180122</v>
      </c>
      <c r="Z58" s="4">
        <f>D58</f>
        <v>-390000000</v>
      </c>
      <c r="AA58" s="8">
        <f>IFERROR(AB58/$V58,0)</f>
        <v>0.68944099378881984</v>
      </c>
      <c r="AB58" s="4">
        <f>E58</f>
        <v>444000000</v>
      </c>
      <c r="AC58" s="8">
        <f>IFERROR(AD58/$V58,0)</f>
        <v>0.20962732919254659</v>
      </c>
      <c r="AD58" s="4">
        <f>F58</f>
        <v>135000000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H60" t="s">
        <f>A60</f>
        <v>48</v>
      </c>
      <c r="I60" s="8">
        <f>IFERROR(J60/$J$27,0)</f>
        <v>0</v>
      </c>
      <c r="J60" s="4">
        <f>B60</f>
        <v>0</v>
      </c>
      <c r="K60" s="8">
        <f>IFERROR(L60/$L$27,0)</f>
        <v>0</v>
      </c>
      <c r="L60" s="4">
        <f>C60</f>
        <v>0</v>
      </c>
      <c r="M60" s="8">
        <f>IFERROR(N60/$N$27,0)</f>
        <v>0</v>
      </c>
      <c r="N60" s="4">
        <f>D60</f>
        <v>0</v>
      </c>
      <c r="O60" s="8">
        <f>IFERROR(P60/$P$27,0)</f>
        <v>0</v>
      </c>
      <c r="P60" s="4">
        <f>E60</f>
        <v>0</v>
      </c>
      <c r="Q60" s="8">
        <f>IFERROR(R60/$R$27,0)</f>
        <v>0</v>
      </c>
      <c r="R60" s="4">
        <f>F60</f>
        <v>0</v>
      </c>
      <c r="T60" t="s">
        <f>A60</f>
        <v>48</v>
      </c>
      <c r="U60" s="8">
        <f>IFERROR(V60/$V60,0)</f>
        <v>0</v>
      </c>
      <c r="V60" s="4">
        <f>B60</f>
        <v>0</v>
      </c>
      <c r="W60" s="8">
        <f>IFERROR(X60/$V60,0)</f>
        <v>0</v>
      </c>
      <c r="X60" s="4">
        <f>C60</f>
        <v>0</v>
      </c>
      <c r="Y60" s="8">
        <f>IFERROR(Z60/$V60,0)</f>
        <v>0</v>
      </c>
      <c r="Z60" s="4">
        <f>D60</f>
        <v>0</v>
      </c>
      <c r="AA60" s="8">
        <f>IFERROR(AB60/$V60,0)</f>
        <v>0</v>
      </c>
      <c r="AB60" s="4">
        <f>E60</f>
        <v>0</v>
      </c>
      <c r="AC60" s="8">
        <f>IFERROR(AD60/$V60,0)</f>
        <v>0</v>
      </c>
      <c r="AD60" s="4">
        <f>F60</f>
        <v>0</v>
      </c>
    </row>
    <row r="61" spans="1:30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1680000000</v>
      </c>
      <c r="C63" s="4">
        <v>887000000</v>
      </c>
      <c r="D63" s="4">
        <v>1570000000</v>
      </c>
      <c r="E63" s="4">
        <v>1440000000</v>
      </c>
      <c r="F63" s="4">
        <v>1690000000</v>
      </c>
      <c r="H63" t="s">
        <f>A63</f>
        <v>51</v>
      </c>
      <c r="I63" s="8">
        <f>IFERROR(J63/$J$27,0)</f>
        <v>0.16833667334669339</v>
      </c>
      <c r="J63" s="4">
        <f>B63</f>
        <v>1680000000</v>
      </c>
      <c r="K63" s="8">
        <f>IFERROR(L63/$L$27,0)</f>
        <v>0.10045300113250283</v>
      </c>
      <c r="L63" s="4">
        <f>C63</f>
        <v>887000000</v>
      </c>
      <c r="M63" s="8">
        <f>IFERROR(N63/$N$27,0)</f>
        <v>0.17405764966740578</v>
      </c>
      <c r="N63" s="4">
        <f>D63</f>
        <v>1570000000</v>
      </c>
      <c r="O63" s="8">
        <f>IFERROR(P63/$P$27,0)</f>
        <v>0.145748987854251</v>
      </c>
      <c r="P63" s="4">
        <f>E63</f>
        <v>1440000000</v>
      </c>
      <c r="Q63" s="8">
        <f>IFERROR(R63/$R$27,0)</f>
        <v>0.17808219178082191</v>
      </c>
      <c r="R63" s="4">
        <f>F63</f>
        <v>1690000000</v>
      </c>
      <c r="T63" t="s">
        <f>A63</f>
        <v>51</v>
      </c>
      <c r="U63" s="8">
        <f>IFERROR(V63/$V63,0)</f>
        <v>1</v>
      </c>
      <c r="V63" s="4">
        <f>B63</f>
        <v>1680000000</v>
      </c>
      <c r="W63" s="8">
        <f>IFERROR(X63/$V63,0)</f>
        <v>0.52797619047619049</v>
      </c>
      <c r="X63" s="4">
        <f>C63</f>
        <v>887000000</v>
      </c>
      <c r="Y63" s="8">
        <f>IFERROR(Z63/$V63,0)</f>
        <v>0.93452380952380953</v>
      </c>
      <c r="Z63" s="4">
        <f>D63</f>
        <v>1570000000</v>
      </c>
      <c r="AA63" s="8">
        <f>IFERROR(AB63/$V63,0)</f>
        <v>0.8571428571428571</v>
      </c>
      <c r="AB63" s="4">
        <f>E63</f>
        <v>1440000000</v>
      </c>
      <c r="AC63" s="8">
        <f>IFERROR(AD63/$V63,0)</f>
        <v>1.0059523809523809</v>
      </c>
      <c r="AD63" s="4">
        <f>F63</f>
        <v>1690000000</v>
      </c>
    </row>
    <row r="64" spans="1:30" ht="13.5">
      <c r="A64" t="s">
        <v>52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H64" t="s">
        <f>A64</f>
        <v>52</v>
      </c>
      <c r="I64" s="8">
        <f>IFERROR(J64/$J$27,0)</f>
        <v>0</v>
      </c>
      <c r="J64" s="4">
        <f>B64</f>
        <v>0</v>
      </c>
      <c r="K64" s="8">
        <f>IFERROR(L64/$L$27,0)</f>
        <v>0</v>
      </c>
      <c r="L64" s="4">
        <f>C64</f>
        <v>0</v>
      </c>
      <c r="M64" s="8">
        <f>IFERROR(N64/$N$27,0)</f>
        <v>0</v>
      </c>
      <c r="N64" s="4">
        <f>D64</f>
        <v>0</v>
      </c>
      <c r="O64" s="8">
        <f>IFERROR(P64/$P$27,0)</f>
        <v>0</v>
      </c>
      <c r="P64" s="4">
        <f>E64</f>
        <v>0</v>
      </c>
      <c r="Q64" s="8">
        <f>IFERROR(R64/$R$27,0)</f>
        <v>0</v>
      </c>
      <c r="R64" s="4">
        <f>F64</f>
        <v>0</v>
      </c>
      <c r="T64" t="s">
        <f>A64</f>
        <v>52</v>
      </c>
      <c r="U64" s="8">
        <f>IFERROR(V64/$V64,0)</f>
        <v>0</v>
      </c>
      <c r="V64" s="4">
        <f>B64</f>
        <v>0</v>
      </c>
      <c r="W64" s="8">
        <f>IFERROR(X64/$V64,0)</f>
        <v>0</v>
      </c>
      <c r="X64" s="4">
        <f>C64</f>
        <v>0</v>
      </c>
      <c r="Y64" s="8">
        <f>IFERROR(Z64/$V64,0)</f>
        <v>0</v>
      </c>
      <c r="Z64" s="4">
        <f>D64</f>
        <v>0</v>
      </c>
      <c r="AA64" s="8">
        <f>IFERROR(AB64/$V64,0)</f>
        <v>0</v>
      </c>
      <c r="AB64" s="4">
        <f>E64</f>
        <v>0</v>
      </c>
      <c r="AC64" s="8">
        <f>IFERROR(AD64/$V64,0)</f>
        <v>0</v>
      </c>
      <c r="AD64" s="4">
        <f>F64</f>
        <v>0</v>
      </c>
    </row>
    <row r="65" spans="1:30" ht="13.5">
      <c r="A65" t="s">
        <v>53</v>
      </c>
      <c r="B65" s="4">
        <v>1680000000</v>
      </c>
      <c r="C65" s="4">
        <v>887000000</v>
      </c>
      <c r="D65" s="4">
        <v>1570000000</v>
      </c>
      <c r="E65" s="4">
        <v>1440000000</v>
      </c>
      <c r="F65" s="4">
        <v>1690000000</v>
      </c>
      <c r="H65" t="s">
        <f>A65</f>
        <v>53</v>
      </c>
      <c r="I65" s="8">
        <f>IFERROR(J65/$J$27,0)</f>
        <v>0.16833667334669339</v>
      </c>
      <c r="J65" s="4">
        <f>B65</f>
        <v>1680000000</v>
      </c>
      <c r="K65" s="8">
        <f>IFERROR(L65/$L$27,0)</f>
        <v>0.10045300113250283</v>
      </c>
      <c r="L65" s="4">
        <f>C65</f>
        <v>887000000</v>
      </c>
      <c r="M65" s="8">
        <f>IFERROR(N65/$N$27,0)</f>
        <v>0.17405764966740578</v>
      </c>
      <c r="N65" s="4">
        <f>D65</f>
        <v>1570000000</v>
      </c>
      <c r="O65" s="8">
        <f>IFERROR(P65/$P$27,0)</f>
        <v>0.145748987854251</v>
      </c>
      <c r="P65" s="4">
        <f>E65</f>
        <v>1440000000</v>
      </c>
      <c r="Q65" s="8">
        <f>IFERROR(R65/$R$27,0)</f>
        <v>0.17808219178082191</v>
      </c>
      <c r="R65" s="4">
        <f>F65</f>
        <v>1690000000</v>
      </c>
      <c r="T65" t="s">
        <f>A65</f>
        <v>53</v>
      </c>
      <c r="U65" s="8">
        <f>IFERROR(V65/$V65,0)</f>
        <v>1</v>
      </c>
      <c r="V65" s="4">
        <f>B65</f>
        <v>1680000000</v>
      </c>
      <c r="W65" s="8">
        <f>IFERROR(X65/$V65,0)</f>
        <v>0.52797619047619049</v>
      </c>
      <c r="X65" s="4">
        <f>C65</f>
        <v>887000000</v>
      </c>
      <c r="Y65" s="8">
        <f>IFERROR(Z65/$V65,0)</f>
        <v>0.93452380952380953</v>
      </c>
      <c r="Z65" s="4">
        <f>D65</f>
        <v>1570000000</v>
      </c>
      <c r="AA65" s="8">
        <f>IFERROR(AB65/$V65,0)</f>
        <v>0.8571428571428571</v>
      </c>
      <c r="AB65" s="4">
        <f>E65</f>
        <v>1440000000</v>
      </c>
      <c r="AC65" s="8">
        <f>IFERROR(AD65/$V65,0)</f>
        <v>1.0059523809523809</v>
      </c>
      <c r="AD65" s="4">
        <f>F65</f>
        <v>1690000000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H68" t="s">
        <f>A68</f>
        <v>56</v>
      </c>
      <c r="I68" s="8">
        <f>IFERROR(J68/$J$27,0)</f>
        <v>0</v>
      </c>
      <c r="J68" s="4">
        <f>B68</f>
        <v>0</v>
      </c>
      <c r="K68" s="8">
        <f>IFERROR(L68/$L$27,0)</f>
        <v>0</v>
      </c>
      <c r="L68" s="4">
        <f>C68</f>
        <v>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0</v>
      </c>
      <c r="V68" s="4">
        <f>B68</f>
        <v>0</v>
      </c>
      <c r="W68" s="8">
        <f>IFERROR(X68/$V68,0)</f>
        <v>0</v>
      </c>
      <c r="X68" s="4">
        <f>C68</f>
        <v>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30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H71" t="s">
        <f>A71</f>
        <v>59</v>
      </c>
      <c r="I71" s="8">
        <f>IFERROR(J71/$J$27,0)</f>
        <v>0</v>
      </c>
      <c r="J71" s="4">
        <f>B71</f>
        <v>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0</v>
      </c>
      <c r="V71" s="4">
        <f>B71</f>
        <v>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1680000000</v>
      </c>
      <c r="C72" s="4">
        <v>887000000</v>
      </c>
      <c r="D72" s="4">
        <v>1570000000</v>
      </c>
      <c r="E72" s="4">
        <v>1440000000</v>
      </c>
      <c r="F72" s="4">
        <v>1690000000</v>
      </c>
      <c r="H72" t="s">
        <f>A72</f>
        <v>60</v>
      </c>
      <c r="I72" s="8">
        <f>IFERROR(J72/$J$27,0)</f>
        <v>0.16833667334669339</v>
      </c>
      <c r="J72" s="4">
        <f>B72</f>
        <v>1680000000</v>
      </c>
      <c r="K72" s="8">
        <f>IFERROR(L72/$L$27,0)</f>
        <v>0.10045300113250283</v>
      </c>
      <c r="L72" s="4">
        <f>C72</f>
        <v>887000000</v>
      </c>
      <c r="M72" s="8">
        <f>IFERROR(N72/$N$27,0)</f>
        <v>0.17405764966740578</v>
      </c>
      <c r="N72" s="4">
        <f>D72</f>
        <v>1570000000</v>
      </c>
      <c r="O72" s="8">
        <f>IFERROR(P72/$P$27,0)</f>
        <v>0.145748987854251</v>
      </c>
      <c r="P72" s="4">
        <f>E72</f>
        <v>1440000000</v>
      </c>
      <c r="Q72" s="8">
        <f>IFERROR(R72/$R$27,0)</f>
        <v>0.17808219178082191</v>
      </c>
      <c r="R72" s="4">
        <f>F72</f>
        <v>1690000000</v>
      </c>
      <c r="T72" t="s">
        <f>A72</f>
        <v>60</v>
      </c>
      <c r="U72" s="8">
        <f>IFERROR(V72/$V72,0)</f>
        <v>1</v>
      </c>
      <c r="V72" s="4">
        <f>B72</f>
        <v>1680000000</v>
      </c>
      <c r="W72" s="8">
        <f>IFERROR(X72/$V72,0)</f>
        <v>0.52797619047619049</v>
      </c>
      <c r="X72" s="4">
        <f>C72</f>
        <v>887000000</v>
      </c>
      <c r="Y72" s="8">
        <f>IFERROR(Z72/$V72,0)</f>
        <v>0.93452380952380953</v>
      </c>
      <c r="Z72" s="4">
        <f>D72</f>
        <v>1570000000</v>
      </c>
      <c r="AA72" s="8">
        <f>IFERROR(AB72/$V72,0)</f>
        <v>0.8571428571428571</v>
      </c>
      <c r="AB72" s="4">
        <f>E72</f>
        <v>1440000000</v>
      </c>
      <c r="AC72" s="8">
        <f>IFERROR(AD72/$V72,0)</f>
        <v>1.0059523809523809</v>
      </c>
      <c r="AD72" s="4">
        <f>F72</f>
        <v>1690000000</v>
      </c>
    </row>
    <row r="73" spans="1:30" ht="13.5">
      <c r="A73" t="s">
        <v>61</v>
      </c>
      <c r="B73">
        <v>0</v>
      </c>
      <c r="C73">
        <v>0</v>
      </c>
      <c r="D73">
        <v>0</v>
      </c>
      <c r="E73">
        <v>0</v>
      </c>
      <c r="F73">
        <v>0</v>
      </c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</v>
      </c>
      <c r="P73" s="4">
        <f>E73</f>
        <v>0</v>
      </c>
      <c r="Q73" s="8">
        <f>IFERROR(R73/$R$27,0)</f>
        <v>0</v>
      </c>
      <c r="R73" s="4">
        <f>F73</f>
        <v>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0</v>
      </c>
      <c r="AC73" s="8">
        <f>IFERROR(AD73/$V73,0)</f>
        <v>0</v>
      </c>
      <c r="AD73" s="4">
        <f>F73</f>
        <v>0</v>
      </c>
    </row>
    <row r="74" spans="1:30" ht="13.5">
      <c r="A74" t="s">
        <v>62</v>
      </c>
      <c r="B74">
        <v>1680000000</v>
      </c>
      <c r="C74">
        <v>887000000</v>
      </c>
      <c r="D74">
        <v>1570000000</v>
      </c>
      <c r="E74">
        <v>1440000000</v>
      </c>
      <c r="F74">
        <v>1690000000</v>
      </c>
      <c r="H74" t="s">
        <f>A74</f>
        <v>62</v>
      </c>
      <c r="I74" s="8">
        <f>IFERROR(J74/$J$27,0)</f>
        <v>0.16833667334669339</v>
      </c>
      <c r="J74" s="4">
        <f>B74</f>
        <v>1680000000</v>
      </c>
      <c r="K74" s="8">
        <f>IFERROR(L74/$L$27,0)</f>
        <v>0.10045300113250283</v>
      </c>
      <c r="L74" s="4">
        <f>C74</f>
        <v>887000000</v>
      </c>
      <c r="M74" s="8">
        <f>IFERROR(N74/$N$27,0)</f>
        <v>0.17405764966740578</v>
      </c>
      <c r="N74" s="4">
        <f>D74</f>
        <v>1570000000</v>
      </c>
      <c r="O74" s="8">
        <f>IFERROR(P74/$P$27,0)</f>
        <v>0.145748987854251</v>
      </c>
      <c r="P74" s="4">
        <f>E74</f>
        <v>1440000000</v>
      </c>
      <c r="Q74" s="8">
        <f>IFERROR(R74/$R$27,0)</f>
        <v>0.17808219178082191</v>
      </c>
      <c r="R74" s="4">
        <f>F74</f>
        <v>1690000000</v>
      </c>
      <c r="T74" t="s">
        <f>A74</f>
        <v>62</v>
      </c>
      <c r="U74" s="8">
        <f>IFERROR(V74/$V74,0)</f>
        <v>1</v>
      </c>
      <c r="V74" s="4">
        <f>B74</f>
        <v>1680000000</v>
      </c>
      <c r="W74" s="8">
        <f>IFERROR(X74/$V74,0)</f>
        <v>0.52797619047619049</v>
      </c>
      <c r="X74" s="4">
        <f>C74</f>
        <v>887000000</v>
      </c>
      <c r="Y74" s="8">
        <f>IFERROR(Z74/$V74,0)</f>
        <v>0.93452380952380953</v>
      </c>
      <c r="Z74" s="4">
        <f>D74</f>
        <v>1570000000</v>
      </c>
      <c r="AA74" s="8">
        <f>IFERROR(AB74/$V74,0)</f>
        <v>0.8571428571428571</v>
      </c>
      <c r="AB74" s="4">
        <f>E74</f>
        <v>1440000000</v>
      </c>
      <c r="AC74" s="8">
        <f>IFERROR(AD74/$V74,0)</f>
        <v>1.0059523809523809</v>
      </c>
      <c r="AD74" s="4">
        <f>F74</f>
        <v>1690000000</v>
      </c>
    </row>
    <row r="75" spans="1:30" ht="13.5">
      <c r="A75" t="s">
        <v>63</v>
      </c>
      <c r="B75">
        <v>3.3199999999999998</v>
      </c>
      <c r="C75">
        <v>1.76</v>
      </c>
      <c r="D75">
        <v>3.1200000000000001</v>
      </c>
      <c r="E75">
        <v>2.8500000000000001</v>
      </c>
      <c r="F75">
        <v>3.3599999999999999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505000000</v>
      </c>
      <c r="C77">
        <v>505000000</v>
      </c>
      <c r="D77">
        <v>505000000</v>
      </c>
      <c r="E77">
        <v>504000000</v>
      </c>
      <c r="F77">
        <v>504000000</v>
      </c>
    </row>
    <row r="78" spans="1:30" ht="13.5">
      <c r="A78" t="s">
        <v>66</v>
      </c>
      <c r="B78">
        <v>3.3100000000000001</v>
      </c>
      <c r="C78">
        <v>1.75</v>
      </c>
      <c r="D78">
        <v>3.1000000000000001</v>
      </c>
      <c r="E78">
        <v>2.8300000000000001</v>
      </c>
      <c r="F78">
        <v>3.3399999999999999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508000000</v>
      </c>
      <c r="C80">
        <v>508000000</v>
      </c>
      <c r="D80">
        <v>507000000</v>
      </c>
      <c r="E80">
        <v>507000000</v>
      </c>
      <c r="F80">
        <v>507000000</v>
      </c>
    </row>
    <row r="81" spans="1:30" ht="13.5">
      <c r="A81" t="s">
        <v>69</v>
      </c>
      <c r="B81">
        <v>3950000000</v>
      </c>
      <c r="C81">
        <v>3030000000</v>
      </c>
      <c r="D81">
        <v>3550000000</v>
      </c>
      <c r="E81">
        <v>3840000000</v>
      </c>
      <c r="F81">
        <v>3320000000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89" spans="1:30" ht="13.23529411764706"/>
    <row r="90" spans="1:30" ht="13.23529411764706">
      <c r="A90" t="s">
        <v>72</v>
      </c>
      <c r="B90">
        <v>2015</v>
      </c>
      <c r="C90">
        <v>2016</v>
      </c>
      <c r="D90">
        <v>2017</v>
      </c>
      <c r="E90">
        <v>2018</v>
      </c>
      <c r="F90">
        <v>2019</v>
      </c>
      <c r="H90" s="2" t="s">
        <v>74</v>
      </c>
      <c r="I90" s="8"/>
      <c r="J90" s="9">
        <f>$B$90</f>
        <v>2015</v>
      </c>
      <c r="K90" s="9"/>
      <c r="L90" s="9">
        <f>$C$90</f>
        <v>2016</v>
      </c>
      <c r="M90" s="9"/>
      <c r="N90" s="9">
        <f>$D$90</f>
        <v>2017</v>
      </c>
      <c r="O90" s="9"/>
      <c r="P90" s="9">
        <f>$E$90</f>
        <v>2018</v>
      </c>
      <c r="Q90" s="9"/>
      <c r="R90" s="9">
        <f>$F$90</f>
        <v>2019</v>
      </c>
      <c r="S90" s="9"/>
      <c r="T90" s="2" t="s">
        <v>75</v>
      </c>
      <c r="U90" s="9"/>
      <c r="V90" s="9">
        <f>$B$90</f>
        <v>2015</v>
      </c>
      <c r="W90" s="9"/>
      <c r="X90" s="9">
        <f>$C$90</f>
        <v>2016</v>
      </c>
      <c r="Y90" s="9"/>
      <c r="Z90" s="9">
        <f>$D$90</f>
        <v>2017</v>
      </c>
      <c r="AA90" s="9"/>
      <c r="AB90" s="9">
        <f>$E$90</f>
        <v>2018</v>
      </c>
      <c r="AC90" s="9"/>
      <c r="AD90" s="9">
        <f>$F$90</f>
        <v>2019</v>
      </c>
    </row>
    <row r="91" spans="1:30" ht="13.23529411764706">
      <c r="A91" t="s">
        <v>73</v>
      </c>
      <c r="B91" s="4">
        <v>636000000</v>
      </c>
      <c r="C91" s="4">
        <v>586000000</v>
      </c>
      <c r="D91" s="4">
        <v>342000000</v>
      </c>
      <c r="E91" s="4">
        <v>188000000</v>
      </c>
      <c r="F91" s="4">
        <v>260000000</v>
      </c>
      <c r="H91" t="s">
        <f>$A$91</f>
        <v>73</v>
      </c>
      <c r="I91" s="8">
        <f>IFERROR(J91/$J$122,0)</f>
        <v>0.18816568047337279</v>
      </c>
      <c r="J91" s="4">
        <f>$B$91</f>
        <v>636000000</v>
      </c>
      <c r="K91" s="8">
        <f>IFERROR(L91/$L$122,0)</f>
        <v>0.16647727272727272</v>
      </c>
      <c r="L91" s="4">
        <f>$C$91</f>
        <v>586000000</v>
      </c>
      <c r="M91" s="8">
        <f>IFERROR(N91/$N$122,0)</f>
        <v>0.099418604651162784</v>
      </c>
      <c r="N91" s="4">
        <f>$D$91</f>
        <v>342000000</v>
      </c>
      <c r="O91" s="8">
        <f>IFERROR(P91/$P$122,0)</f>
        <v>0.051933701657458566</v>
      </c>
      <c r="P91" s="4">
        <f>$E$91</f>
        <v>188000000</v>
      </c>
      <c r="Q91" s="8">
        <f>IFERROR(R91/$R$122,0)</f>
        <v>0.066496163682864456</v>
      </c>
      <c r="R91" s="4">
        <f>$F$91</f>
        <v>260000000</v>
      </c>
      <c r="T91" t="s">
        <f>$A$91</f>
        <v>73</v>
      </c>
      <c r="U91" s="8">
        <f>IFERROR(V91/$V91,0)</f>
        <v>1</v>
      </c>
      <c r="V91" s="4">
        <f>$B$91</f>
        <v>636000000</v>
      </c>
      <c r="W91" s="8">
        <f>IFERROR(X91/$V91,0)</f>
        <v>0.92138364779874216</v>
      </c>
      <c r="X91" s="4">
        <f>$C$91</f>
        <v>586000000</v>
      </c>
      <c r="Y91" s="8">
        <f>IFERROR(Z91/$V91,0)</f>
        <v>0.53773584905660377</v>
      </c>
      <c r="Z91" s="4">
        <f>$D$91</f>
        <v>342000000</v>
      </c>
      <c r="AA91" s="8">
        <f>IFERROR(AB91/$V91,0)</f>
        <v>0.29559748427672955</v>
      </c>
      <c r="AB91" s="4">
        <f>$E$91</f>
        <v>188000000</v>
      </c>
      <c r="AC91" s="8">
        <f>IFERROR(AD91/$V91,0)</f>
        <v>0.4088050314465409</v>
      </c>
      <c r="AD91" s="4">
        <f>$F$91</f>
        <v>260000000</v>
      </c>
    </row>
    <row r="92" spans="1:30" ht="13.23529411764706">
      <c r="A92" t="s">
        <v>76</v>
      </c>
      <c r="B92" s="4">
        <v>394000000</v>
      </c>
      <c r="C92" s="4">
        <v>423000000</v>
      </c>
      <c r="D92" s="4">
        <v>313000000</v>
      </c>
      <c r="E92" s="4">
        <v>177000000</v>
      </c>
      <c r="F92" s="4">
        <v>147000000</v>
      </c>
      <c r="H92" t="s">
        <f>$A$92</f>
        <v>76</v>
      </c>
      <c r="I92" s="8">
        <f>IFERROR(J92/$J$122,0)</f>
        <v>0.1165680473372781</v>
      </c>
      <c r="J92" s="4">
        <f>$B$92</f>
        <v>394000000</v>
      </c>
      <c r="K92" s="8">
        <f>IFERROR(L92/$L$122,0)</f>
        <v>0.12017045454545454</v>
      </c>
      <c r="L92" s="4">
        <f>$C$92</f>
        <v>423000000</v>
      </c>
      <c r="M92" s="8">
        <f>IFERROR(N92/$N$122,0)</f>
        <v>0.090988372093023254</v>
      </c>
      <c r="N92" s="4">
        <f>$D$92</f>
        <v>313000000</v>
      </c>
      <c r="O92" s="8">
        <f>IFERROR(P92/$P$122,0)</f>
        <v>0.04889502762430939</v>
      </c>
      <c r="P92" s="4">
        <f>$E$92</f>
        <v>177000000</v>
      </c>
      <c r="Q92" s="8">
        <f>IFERROR(R92/$R$122,0)</f>
        <v>0.037595907928388746</v>
      </c>
      <c r="R92" s="4">
        <f>$F$92</f>
        <v>147000000</v>
      </c>
      <c r="T92" t="s">
        <f>$A$92</f>
        <v>76</v>
      </c>
      <c r="U92" s="8">
        <f>IFERROR(V92/$V92,0)</f>
        <v>1</v>
      </c>
      <c r="V92" s="4">
        <f>$B$92</f>
        <v>394000000</v>
      </c>
      <c r="W92" s="8">
        <f>IFERROR(X92/$V92,0)</f>
        <v>1.0736040609137056</v>
      </c>
      <c r="X92" s="4">
        <f>$C$92</f>
        <v>423000000</v>
      </c>
      <c r="Y92" s="8">
        <f>IFERROR(Z92/$V92,0)</f>
        <v>0.79441624365482233</v>
      </c>
      <c r="Z92" s="4">
        <f>$D$92</f>
        <v>313000000</v>
      </c>
      <c r="AA92" s="8">
        <f>IFERROR(AB92/$V92,0)</f>
        <v>0.44923857868020306</v>
      </c>
      <c r="AB92" s="4">
        <f>$E$92</f>
        <v>177000000</v>
      </c>
      <c r="AC92" s="8">
        <f>IFERROR(AD92/$V92,0)</f>
        <v>0.37309644670050762</v>
      </c>
      <c r="AD92" s="4">
        <f>$F$92</f>
        <v>147000000</v>
      </c>
    </row>
    <row r="93" spans="1:30" ht="13.23529411764706">
      <c r="A93" t="s">
        <v>77</v>
      </c>
      <c r="B93" s="4">
        <v>242000000</v>
      </c>
      <c r="C93" s="4">
        <v>163000000</v>
      </c>
      <c r="D93" s="4">
        <v>29000000</v>
      </c>
      <c r="E93" s="4">
        <v>11000000</v>
      </c>
      <c r="F93" s="4">
        <v>113000000</v>
      </c>
      <c r="H93" t="s">
        <f>$A$93</f>
        <v>77</v>
      </c>
      <c r="I93" s="8">
        <f>IFERROR(J93/$J$122,0)</f>
        <v>0.071597633136094671</v>
      </c>
      <c r="J93" s="4">
        <f>$B$93</f>
        <v>242000000</v>
      </c>
      <c r="K93" s="8">
        <f>IFERROR(L93/$L$122,0)</f>
        <v>0.046306818181818185</v>
      </c>
      <c r="L93" s="4">
        <f>$C$93</f>
        <v>163000000</v>
      </c>
      <c r="M93" s="8">
        <f>IFERROR(N93/$N$122,0)</f>
        <v>0.0084302325581395356</v>
      </c>
      <c r="N93" s="4">
        <f>$D$93</f>
        <v>29000000</v>
      </c>
      <c r="O93" s="8">
        <f>IFERROR(P93/$P$122,0)</f>
        <v>0.0030386740331491712</v>
      </c>
      <c r="P93" s="4">
        <f>$E$93</f>
        <v>11000000</v>
      </c>
      <c r="Q93" s="8">
        <f>IFERROR(R93/$R$122,0)</f>
        <v>0.028900255754475704</v>
      </c>
      <c r="R93" s="4">
        <f>$F$93</f>
        <v>113000000</v>
      </c>
      <c r="T93" t="s">
        <f>$A$93</f>
        <v>77</v>
      </c>
      <c r="U93" s="8">
        <f>IFERROR(V93/$V93,0)</f>
        <v>1</v>
      </c>
      <c r="V93" s="4">
        <f>$B$93</f>
        <v>242000000</v>
      </c>
      <c r="W93" s="8">
        <f>IFERROR(X93/$V93,0)</f>
        <v>0.67355371900826444</v>
      </c>
      <c r="X93" s="4">
        <f>$C$93</f>
        <v>163000000</v>
      </c>
      <c r="Y93" s="8">
        <f>IFERROR(Z93/$V93,0)</f>
        <v>0.11983471074380166</v>
      </c>
      <c r="Z93" s="4">
        <f>$D$93</f>
        <v>29000000</v>
      </c>
      <c r="AA93" s="8">
        <f>IFERROR(AB93/$V93,0)</f>
        <v>0.045454545454545456</v>
      </c>
      <c r="AB93" s="4">
        <f>$E$93</f>
        <v>11000000</v>
      </c>
      <c r="AC93" s="8">
        <f>IFERROR(AD93/$V93,0)</f>
        <v>0.46694214876033058</v>
      </c>
      <c r="AD93" s="4">
        <f>$F$93</f>
        <v>113000000</v>
      </c>
    </row>
    <row r="94" spans="1:30" ht="13.23529411764706">
      <c r="A94" t="s">
        <v>78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79</v>
      </c>
      <c r="I94" s="8">
        <f>IFERROR(J94/$J$122,0)</f>
        <v>0</v>
      </c>
      <c r="J94" s="4">
        <f>$B$95</f>
        <v>0</v>
      </c>
      <c r="K94" s="8">
        <f>IFERROR(L94/$L$122,0)</f>
        <v>0</v>
      </c>
      <c r="L94" s="4">
        <f>$C$95</f>
        <v>0</v>
      </c>
      <c r="M94" s="8">
        <f>IFERROR(N94/$N$122,0)</f>
        <v>0</v>
      </c>
      <c r="N94" s="4">
        <f>$D$95</f>
        <v>0</v>
      </c>
      <c r="O94" s="8">
        <f>IFERROR(P94/$P$122,0)</f>
        <v>0</v>
      </c>
      <c r="P94" s="4">
        <f>$E$95</f>
        <v>0</v>
      </c>
      <c r="Q94" s="8">
        <f>IFERROR(R94/$R$122,0)</f>
        <v>0</v>
      </c>
      <c r="R94" s="4">
        <f>$F$95</f>
        <v>0</v>
      </c>
      <c r="T94" t="s">
        <f>$A$95</f>
        <v>79</v>
      </c>
      <c r="U94" s="8">
        <f>IFERROR(V94/$V94,0)</f>
        <v>0</v>
      </c>
      <c r="V94" s="4">
        <f>$B$95</f>
        <v>0</v>
      </c>
      <c r="W94" s="8">
        <f>IFERROR(X94/$V94,0)</f>
        <v>0</v>
      </c>
      <c r="X94" s="4">
        <f>$C$95</f>
        <v>0</v>
      </c>
      <c r="Y94" s="8">
        <f>IFERROR(Z94/$V94,0)</f>
        <v>0</v>
      </c>
      <c r="Z94" s="4">
        <f>$D$95</f>
        <v>0</v>
      </c>
      <c r="AA94" s="8">
        <f>IFERROR(AB94/$V94,0)</f>
        <v>0</v>
      </c>
      <c r="AB94" s="4">
        <f>$E$95</f>
        <v>0</v>
      </c>
      <c r="AC94" s="8">
        <f>IFERROR(AD94/$V94,0)</f>
        <v>0</v>
      </c>
      <c r="AD94" s="4">
        <f>$F$95</f>
        <v>0</v>
      </c>
    </row>
    <row r="95" spans="1:30" ht="13.23529411764706">
      <c r="A95" t="s">
        <v>79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H95" t="s">
        <f>$A$96</f>
        <v>80</v>
      </c>
      <c r="I95" s="8">
        <f>IFERROR(J95/$J$122,0)</f>
        <v>0.46449704142011833</v>
      </c>
      <c r="J95" s="4">
        <f>$B$96</f>
        <v>1570000000</v>
      </c>
      <c r="K95" s="8">
        <f>IFERROR(L95/$L$122,0)</f>
        <v>0.42613636363636365</v>
      </c>
      <c r="L95" s="4">
        <f>$C$96</f>
        <v>1500000000</v>
      </c>
      <c r="M95" s="8">
        <f>IFERROR(N95/$N$122,0)</f>
        <v>0.51453488372093026</v>
      </c>
      <c r="N95" s="4">
        <f>$D$96</f>
        <v>1770000000</v>
      </c>
      <c r="O95" s="8">
        <f>IFERROR(P95/$P$122,0)</f>
        <v>0.53038674033149169</v>
      </c>
      <c r="P95" s="4">
        <f>$E$96</f>
        <v>1920000000</v>
      </c>
      <c r="Q95" s="8">
        <f>IFERROR(R95/$R$122,0)</f>
        <v>0.40153452685421998</v>
      </c>
      <c r="R95" s="4">
        <f>$F$96</f>
        <v>1570000000</v>
      </c>
      <c r="T95" t="s">
        <f>$A$96</f>
        <v>80</v>
      </c>
      <c r="U95" s="8">
        <f>IFERROR(V95/$V95,0)</f>
        <v>1</v>
      </c>
      <c r="V95" s="4">
        <f>$B$96</f>
        <v>1570000000</v>
      </c>
      <c r="W95" s="8">
        <f>IFERROR(X95/$V95,0)</f>
        <v>0.95541401273885351</v>
      </c>
      <c r="X95" s="4">
        <f>$C$96</f>
        <v>1500000000</v>
      </c>
      <c r="Y95" s="8">
        <f>IFERROR(Z95/$V95,0)</f>
        <v>1.1273885350318471</v>
      </c>
      <c r="Z95" s="4">
        <f>$D$96</f>
        <v>1770000000</v>
      </c>
      <c r="AA95" s="8">
        <f>IFERROR(AB95/$V95,0)</f>
        <v>1.2229299363057324</v>
      </c>
      <c r="AB95" s="4">
        <f>$E$96</f>
        <v>1920000000</v>
      </c>
      <c r="AC95" s="8">
        <f>IFERROR(AD95/$V95,0)</f>
        <v>1</v>
      </c>
      <c r="AD95" s="4">
        <f>$F$96</f>
        <v>1570000000</v>
      </c>
    </row>
    <row r="96" spans="1:30" ht="13.23529411764706">
      <c r="A96" t="s">
        <v>80</v>
      </c>
      <c r="B96" s="4">
        <v>1570000000</v>
      </c>
      <c r="C96" s="4">
        <v>1500000000</v>
      </c>
      <c r="D96" s="4">
        <v>1770000000</v>
      </c>
      <c r="E96" s="4">
        <v>1920000000</v>
      </c>
      <c r="F96" s="4">
        <v>1570000000</v>
      </c>
      <c r="H96" t="s">
        <f>$A$97</f>
        <v>81</v>
      </c>
      <c r="I96" s="8">
        <f>IFERROR(J96/$J$122,0)</f>
        <v>0.37573964497041418</v>
      </c>
      <c r="J96" s="4">
        <f>$B$97</f>
        <v>1270000000</v>
      </c>
      <c r="K96" s="8">
        <f>IFERROR(L96/$L$122,0)</f>
        <v>0.40340909090909088</v>
      </c>
      <c r="L96" s="4">
        <f>$C$97</f>
        <v>1420000000</v>
      </c>
      <c r="M96" s="8">
        <f>IFERROR(N96/$N$122,0)</f>
        <v>0.47674418604651164</v>
      </c>
      <c r="N96" s="4">
        <f>$D$97</f>
        <v>1640000000</v>
      </c>
      <c r="O96" s="8">
        <f>IFERROR(P96/$P$122,0)</f>
        <v>0.46408839779005523</v>
      </c>
      <c r="P96" s="4">
        <f>$E$97</f>
        <v>1680000000</v>
      </c>
      <c r="Q96" s="8">
        <f>IFERROR(R96/$R$122,0)</f>
        <v>0.39641943734015345</v>
      </c>
      <c r="R96" s="4">
        <f>$F$97</f>
        <v>1550000000</v>
      </c>
      <c r="T96" t="s">
        <f>$A$97</f>
        <v>81</v>
      </c>
      <c r="U96" s="8">
        <f>IFERROR(V96/$V96,0)</f>
        <v>1</v>
      </c>
      <c r="V96" s="4">
        <f>$B$97</f>
        <v>1270000000</v>
      </c>
      <c r="W96" s="8">
        <f>IFERROR(X96/$V96,0)</f>
        <v>1.1181102362204725</v>
      </c>
      <c r="X96" s="4">
        <f>$C$97</f>
        <v>1420000000</v>
      </c>
      <c r="Y96" s="8">
        <f>IFERROR(Z96/$V96,0)</f>
        <v>1.2913385826771653</v>
      </c>
      <c r="Z96" s="4">
        <f>$D$97</f>
        <v>1640000000</v>
      </c>
      <c r="AA96" s="8">
        <f>IFERROR(AB96/$V96,0)</f>
        <v>1.3228346456692914</v>
      </c>
      <c r="AB96" s="4">
        <f>$E$97</f>
        <v>1680000000</v>
      </c>
      <c r="AC96" s="8">
        <f>IFERROR(AD96/$V96,0)</f>
        <v>1.2204724409448819</v>
      </c>
      <c r="AD96" s="4">
        <f>$F$97</f>
        <v>1550000000</v>
      </c>
    </row>
    <row r="97" spans="1:30" ht="13.23529411764706">
      <c r="A97" t="s">
        <v>81</v>
      </c>
      <c r="B97" s="4">
        <v>1270000000</v>
      </c>
      <c r="C97" s="4">
        <v>1420000000</v>
      </c>
      <c r="D97" s="4">
        <v>1640000000</v>
      </c>
      <c r="E97" s="4">
        <v>1680000000</v>
      </c>
      <c r="F97" s="4">
        <v>1550000000</v>
      </c>
      <c r="H97" t="s">
        <f>$A$98</f>
        <v>82</v>
      </c>
      <c r="I97" s="8">
        <f>IFERROR(J97/$J$122,0)</f>
        <v>0.39349112426035504</v>
      </c>
      <c r="J97" s="4">
        <f>$B$98</f>
        <v>1330000000</v>
      </c>
      <c r="K97" s="8">
        <f>IFERROR(L97/$L$122,0)</f>
        <v>0.42329545454545453</v>
      </c>
      <c r="L97" s="4">
        <f>$C$98</f>
        <v>1490000000</v>
      </c>
      <c r="M97" s="8">
        <f>IFERROR(N97/$N$122,0)</f>
        <v>0.4941860465116279</v>
      </c>
      <c r="N97" s="4">
        <f>$D$98</f>
        <v>1700000000</v>
      </c>
      <c r="O97" s="8">
        <f>IFERROR(P97/$P$122,0)</f>
        <v>0.48066298342541436</v>
      </c>
      <c r="P97" s="4">
        <f>$E$98</f>
        <v>1740000000</v>
      </c>
      <c r="Q97" s="8">
        <f>IFERROR(R97/$R$122,0)</f>
        <v>0.41176470588235292</v>
      </c>
      <c r="R97" s="4">
        <f>$F$98</f>
        <v>1610000000</v>
      </c>
      <c r="T97" t="s">
        <f>$A$98</f>
        <v>82</v>
      </c>
      <c r="U97" s="8">
        <f>IFERROR(V97/$V97,0)</f>
        <v>1</v>
      </c>
      <c r="V97" s="4">
        <f>$B$98</f>
        <v>1330000000</v>
      </c>
      <c r="W97" s="8">
        <f>IFERROR(X97/$V97,0)</f>
        <v>1.1203007518796992</v>
      </c>
      <c r="X97" s="4">
        <f>$C$98</f>
        <v>1490000000</v>
      </c>
      <c r="Y97" s="8">
        <f>IFERROR(Z97/$V97,0)</f>
        <v>1.2781954887218046</v>
      </c>
      <c r="Z97" s="4">
        <f>$D$98</f>
        <v>1700000000</v>
      </c>
      <c r="AA97" s="8">
        <f>IFERROR(AB97/$V97,0)</f>
        <v>1.3082706766917294</v>
      </c>
      <c r="AB97" s="4">
        <f>$E$98</f>
        <v>1740000000</v>
      </c>
      <c r="AC97" s="8">
        <f>IFERROR(AD97/$V97,0)</f>
        <v>1.2105263157894737</v>
      </c>
      <c r="AD97" s="4">
        <f>$F$98</f>
        <v>1610000000</v>
      </c>
    </row>
    <row r="98" spans="1:30" ht="13.23529411764706">
      <c r="A98" t="s">
        <v>82</v>
      </c>
      <c r="B98" s="4">
        <v>1330000000</v>
      </c>
      <c r="C98" s="4">
        <v>1490000000</v>
      </c>
      <c r="D98" s="4">
        <v>1700000000</v>
      </c>
      <c r="E98" s="4">
        <v>1740000000</v>
      </c>
      <c r="F98" s="4">
        <v>1610000000</v>
      </c>
      <c r="H98" t="s">
        <f>$A$99</f>
        <v>83</v>
      </c>
      <c r="I98" s="8">
        <f>IFERROR(J98/$J$122,0)</f>
        <v>-0.019822485207100591</v>
      </c>
      <c r="J98" s="4">
        <f>$B$99</f>
        <v>-67000000</v>
      </c>
      <c r="K98" s="8">
        <f>IFERROR(L98/$L$122,0)</f>
        <v>-0.019318181818181818</v>
      </c>
      <c r="L98" s="4">
        <f>$C$99</f>
        <v>-68000000</v>
      </c>
      <c r="M98" s="8">
        <f>IFERROR(N98/$N$122,0)</f>
        <v>-0.017151162790697675</v>
      </c>
      <c r="N98" s="4">
        <f>$D$99</f>
        <v>-59000000</v>
      </c>
      <c r="O98" s="8">
        <f>IFERROR(P98/$P$122,0)</f>
        <v>-0.017403314917127072</v>
      </c>
      <c r="P98" s="4">
        <f>$E$99</f>
        <v>-63000000</v>
      </c>
      <c r="Q98" s="8">
        <f>IFERROR(R98/$R$122,0)</f>
        <v>-0.015345268542199489</v>
      </c>
      <c r="R98" s="4">
        <f>$F$99</f>
        <v>-60000000</v>
      </c>
      <c r="T98" t="s">
        <f>$A$99</f>
        <v>83</v>
      </c>
      <c r="U98" s="8">
        <f>IFERROR(V98/$V98,0)</f>
        <v>1</v>
      </c>
      <c r="V98" s="4">
        <f>$B$99</f>
        <v>-67000000</v>
      </c>
      <c r="W98" s="8">
        <f>IFERROR(X98/$V98,0)</f>
        <v>1.0149253731343284</v>
      </c>
      <c r="X98" s="4">
        <f>$C$99</f>
        <v>-68000000</v>
      </c>
      <c r="Y98" s="8">
        <f>IFERROR(Z98/$V98,0)</f>
        <v>0.88059701492537312</v>
      </c>
      <c r="Z98" s="4">
        <f>$D$99</f>
        <v>-59000000</v>
      </c>
      <c r="AA98" s="8">
        <f>IFERROR(AB98/$V98,0)</f>
        <v>0.94029850746268662</v>
      </c>
      <c r="AB98" s="4">
        <f>$E$99</f>
        <v>-63000000</v>
      </c>
      <c r="AC98" s="8">
        <f>IFERROR(AD98/$V98,0)</f>
        <v>0.89552238805970152</v>
      </c>
      <c r="AD98" s="4">
        <f>$F$99</f>
        <v>-60000000</v>
      </c>
    </row>
    <row r="99" spans="1:30" ht="13.23529411764706">
      <c r="A99" t="s">
        <v>83</v>
      </c>
      <c r="B99" s="4">
        <v>-67000000</v>
      </c>
      <c r="C99" s="4">
        <v>-68000000</v>
      </c>
      <c r="D99" s="4">
        <v>-59000000</v>
      </c>
      <c r="E99" s="4">
        <v>-63000000</v>
      </c>
      <c r="F99" s="4">
        <v>-60000000</v>
      </c>
      <c r="H99" t="s">
        <f>$A$102</f>
        <v>88</v>
      </c>
      <c r="I99" s="8">
        <f>IFERROR(J99/$J$122,0)</f>
        <v>1.8816568047337281e-09</v>
      </c>
      <c r="J99" s="4">
        <f>$B$102</f>
        <v>6.3600000000000003</v>
      </c>
      <c r="K99" s="8">
        <f>IFERROR(L99/$L$122,0)</f>
        <v>1.6732954545454545e-09</v>
      </c>
      <c r="L99" s="4">
        <f>$C$102</f>
        <v>5.8899999999999997</v>
      </c>
      <c r="M99" s="8">
        <f>IFERROR(N99/$N$122,0)</f>
        <v>1.4796511627906976e-09</v>
      </c>
      <c r="N99" s="4">
        <f>$D$102</f>
        <v>5.0899999999999999</v>
      </c>
      <c r="O99" s="8">
        <f>IFERROR(P99/$P$122,0)</f>
        <v>1.4226519337016576e-09</v>
      </c>
      <c r="P99" s="4">
        <f>$E$102</f>
        <v>5.1500000000000004</v>
      </c>
      <c r="Q99" s="8">
        <f>IFERROR(R99/$R$122,0)</f>
        <v>1.5421994884910486e-09</v>
      </c>
      <c r="R99" s="4">
        <f>$F$102</f>
        <v>6.0300000000000002</v>
      </c>
      <c r="T99" t="s">
        <f>$A$102</f>
        <v>88</v>
      </c>
      <c r="U99" s="8">
        <f>IFERROR(V99/$V99,0)</f>
        <v>1</v>
      </c>
      <c r="V99" s="4">
        <f>$B$102</f>
        <v>6.3600000000000003</v>
      </c>
      <c r="W99" s="8">
        <f>IFERROR(X99/$V99,0)</f>
        <v>0.92610062893081746</v>
      </c>
      <c r="X99" s="4">
        <f>$C$102</f>
        <v>5.8899999999999997</v>
      </c>
      <c r="Y99" s="8">
        <f>IFERROR(Z99/$V99,0)</f>
        <v>0.80031446540880502</v>
      </c>
      <c r="Z99" s="4">
        <f>$D$102</f>
        <v>5.0899999999999999</v>
      </c>
      <c r="AA99" s="8">
        <f>IFERROR(AB99/$V99,0)</f>
        <v>0.80974842767295596</v>
      </c>
      <c r="AB99" s="4">
        <f>$E$102</f>
        <v>5.1500000000000004</v>
      </c>
      <c r="AC99" s="8">
        <f>IFERROR(AD99/$V99,0)</f>
        <v>0.94811320754716977</v>
      </c>
      <c r="AD99" s="4">
        <f>$F$102</f>
        <v>6.0300000000000002</v>
      </c>
    </row>
    <row r="100" spans="1:30" ht="13.23529411764706">
      <c r="A100" t="s">
        <v>84</v>
      </c>
      <c r="B100" s="4">
        <v>305000000</v>
      </c>
      <c r="C100" s="4">
        <v>78000000</v>
      </c>
      <c r="D100" s="4">
        <v>127000000</v>
      </c>
      <c r="E100" s="4">
        <v>242000000</v>
      </c>
      <c r="F100" s="4">
        <v>21000000</v>
      </c>
      <c r="H100" t="s">
        <f>$A$103</f>
        <v>85</v>
      </c>
      <c r="I100" s="8">
        <f>IFERROR(J100/$J$122,0)</f>
        <v>0.28875739644970416</v>
      </c>
      <c r="J100" s="4">
        <f>$B$103</f>
        <v>976000000</v>
      </c>
      <c r="K100" s="8">
        <f>IFERROR(L100/$L$122,0)</f>
        <v>0.25198863636363639</v>
      </c>
      <c r="L100" s="4">
        <f>$C$103</f>
        <v>887000000</v>
      </c>
      <c r="M100" s="8">
        <f>IFERROR(N100/$N$122,0)</f>
        <v>0.25174418604651161</v>
      </c>
      <c r="N100" s="4">
        <f>$D$103</f>
        <v>866000000</v>
      </c>
      <c r="O100" s="8">
        <f>IFERROR(P100/$P$122,0)</f>
        <v>0.24917127071823206</v>
      </c>
      <c r="P100" s="4">
        <f>$E$103</f>
        <v>902000000</v>
      </c>
      <c r="Q100" s="8">
        <f>IFERROR(R100/$R$122,0)</f>
        <v>0.22941176470588234</v>
      </c>
      <c r="R100" s="4">
        <f>$F$103</f>
        <v>897000000</v>
      </c>
      <c r="T100" t="s">
        <f>$A$103</f>
        <v>85</v>
      </c>
      <c r="U100" s="8">
        <f>IFERROR(V100/$V100,0)</f>
        <v>1</v>
      </c>
      <c r="V100" s="4">
        <f>$B$103</f>
        <v>976000000</v>
      </c>
      <c r="W100" s="8">
        <f>IFERROR(X100/$V100,0)</f>
        <v>0.90881147540983609</v>
      </c>
      <c r="X100" s="4">
        <f>$C$103</f>
        <v>887000000</v>
      </c>
      <c r="Y100" s="8">
        <f>IFERROR(Z100/$V100,0)</f>
        <v>0.88729508196721307</v>
      </c>
      <c r="Z100" s="4">
        <f>$D$103</f>
        <v>866000000</v>
      </c>
      <c r="AA100" s="8">
        <f>IFERROR(AB100/$V100,0)</f>
        <v>0.92418032786885251</v>
      </c>
      <c r="AB100" s="4">
        <f>$E$103</f>
        <v>902000000</v>
      </c>
      <c r="AC100" s="8">
        <f>IFERROR(AD100/$V100,0)</f>
        <v>0.91905737704918034</v>
      </c>
      <c r="AD100" s="4">
        <f>$F$103</f>
        <v>897000000</v>
      </c>
    </row>
    <row r="101" spans="1:30" ht="13.23529411764706">
      <c r="A101" t="s">
        <v>86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H101" t="s">
        <f>$A$104</f>
        <v>87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87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30" ht="13.23529411764706">
      <c r="A102" t="s">
        <v>88</v>
      </c>
      <c r="B102" s="4">
        <v>6.3600000000000003</v>
      </c>
      <c r="C102" s="4">
        <v>5.8899999999999997</v>
      </c>
      <c r="D102" s="4">
        <v>5.0899999999999999</v>
      </c>
      <c r="E102" s="4">
        <v>5.1500000000000004</v>
      </c>
      <c r="F102" s="4">
        <v>6.0300000000000002</v>
      </c>
      <c r="H102" t="s">
        <f>$A$105</f>
        <v>89</v>
      </c>
      <c r="I102" s="8">
        <f>IFERROR(J102/$J$122,0)</f>
        <v>0</v>
      </c>
      <c r="J102" s="4">
        <f>$B$105</f>
        <v>0</v>
      </c>
      <c r="K102" s="8">
        <f>IFERROR(L102/$L$122,0)</f>
        <v>0</v>
      </c>
      <c r="L102" s="4">
        <f>$C$105</f>
        <v>0</v>
      </c>
      <c r="M102" s="8">
        <f>IFERROR(N102/$N$122,0)</f>
        <v>0</v>
      </c>
      <c r="N102" s="4">
        <f>$D$105</f>
        <v>0</v>
      </c>
      <c r="O102" s="8">
        <f>IFERROR(P102/$P$122,0)</f>
        <v>0</v>
      </c>
      <c r="P102" s="4">
        <f>$E$105</f>
        <v>0</v>
      </c>
      <c r="Q102" s="8">
        <f>IFERROR(R102/$R$122,0)</f>
        <v>0</v>
      </c>
      <c r="R102" s="4">
        <f>$F$105</f>
        <v>0</v>
      </c>
      <c r="T102" t="s">
        <f>$A$105</f>
        <v>89</v>
      </c>
      <c r="U102" s="8">
        <f>IFERROR(V102/$V102,0)</f>
        <v>0</v>
      </c>
      <c r="V102" s="4">
        <f>$B$105</f>
        <v>0</v>
      </c>
      <c r="W102" s="8">
        <f>IFERROR(X102/$V102,0)</f>
        <v>0</v>
      </c>
      <c r="X102" s="4">
        <f>$C$105</f>
        <v>0</v>
      </c>
      <c r="Y102" s="8">
        <f>IFERROR(Z102/$V102,0)</f>
        <v>0</v>
      </c>
      <c r="Z102" s="4">
        <f>$D$105</f>
        <v>0</v>
      </c>
      <c r="AA102" s="8">
        <f>IFERROR(AB102/$V102,0)</f>
        <v>0</v>
      </c>
      <c r="AB102" s="4">
        <f>$E$105</f>
        <v>0</v>
      </c>
      <c r="AC102" s="8">
        <f>IFERROR(AD102/$V102,0)</f>
        <v>0</v>
      </c>
      <c r="AD102" s="4">
        <f>$F$105</f>
        <v>0</v>
      </c>
    </row>
    <row r="103" spans="1:30" ht="13.23529411764706">
      <c r="A103" t="s">
        <v>85</v>
      </c>
      <c r="B103" s="4">
        <v>976000000</v>
      </c>
      <c r="C103" s="4">
        <v>887000000</v>
      </c>
      <c r="D103" s="4">
        <v>866000000</v>
      </c>
      <c r="E103" s="4">
        <v>902000000</v>
      </c>
      <c r="F103" s="4">
        <v>897000000</v>
      </c>
      <c r="H103" t="s">
        <f>$A$106</f>
        <v>90</v>
      </c>
      <c r="I103" s="8">
        <f>IFERROR(J103/$J$122,0)</f>
        <v>0.28875739644970416</v>
      </c>
      <c r="J103" s="4">
        <f>$B$106</f>
        <v>976000000</v>
      </c>
      <c r="K103" s="8">
        <f>IFERROR(L103/$L$122,0)</f>
        <v>0.25198863636363639</v>
      </c>
      <c r="L103" s="4">
        <f>$C$106</f>
        <v>887000000</v>
      </c>
      <c r="M103" s="8">
        <f>IFERROR(N103/$N$122,0)</f>
        <v>0.25174418604651161</v>
      </c>
      <c r="N103" s="4">
        <f>$D$106</f>
        <v>866000000</v>
      </c>
      <c r="O103" s="8">
        <f>IFERROR(P103/$P$122,0)</f>
        <v>0.24917127071823206</v>
      </c>
      <c r="P103" s="4">
        <f>$E$106</f>
        <v>902000000</v>
      </c>
      <c r="Q103" s="8">
        <f>IFERROR(R103/$R$122,0)</f>
        <v>0.22941176470588234</v>
      </c>
      <c r="R103" s="4">
        <f>$F$106</f>
        <v>897000000</v>
      </c>
      <c r="T103" t="s">
        <f>$A$106</f>
        <v>90</v>
      </c>
      <c r="U103" s="8">
        <f>IFERROR(V103/$V103,0)</f>
        <v>1</v>
      </c>
      <c r="V103" s="4">
        <f>$B$106</f>
        <v>976000000</v>
      </c>
      <c r="W103" s="8">
        <f>IFERROR(X103/$V103,0)</f>
        <v>0.90881147540983609</v>
      </c>
      <c r="X103" s="4">
        <f>$C$106</f>
        <v>887000000</v>
      </c>
      <c r="Y103" s="8">
        <f>IFERROR(Z103/$V103,0)</f>
        <v>0.88729508196721307</v>
      </c>
      <c r="Z103" s="4">
        <f>$D$106</f>
        <v>866000000</v>
      </c>
      <c r="AA103" s="8">
        <f>IFERROR(AB103/$V103,0)</f>
        <v>0.92418032786885251</v>
      </c>
      <c r="AB103" s="4">
        <f>$E$106</f>
        <v>902000000</v>
      </c>
      <c r="AC103" s="8">
        <f>IFERROR(AD103/$V103,0)</f>
        <v>0.91905737704918034</v>
      </c>
      <c r="AD103" s="4">
        <f>$F$106</f>
        <v>897000000</v>
      </c>
    </row>
    <row r="104" spans="1:30" ht="13.23529411764706">
      <c r="A104" t="s">
        <v>87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91</v>
      </c>
      <c r="I104" s="8">
        <f>IFERROR(J104/$J$122,0)</f>
        <v>0</v>
      </c>
      <c r="J104" s="4">
        <f>$B$107</f>
        <v>0</v>
      </c>
      <c r="K104" s="8">
        <f>IFERROR(L104/$L$122,0)</f>
        <v>0</v>
      </c>
      <c r="L104" s="4">
        <f>$C$107</f>
        <v>0</v>
      </c>
      <c r="M104" s="8">
        <f>IFERROR(N104/$N$122,0)</f>
        <v>0</v>
      </c>
      <c r="N104" s="4">
        <f>$D$107</f>
        <v>0</v>
      </c>
      <c r="O104" s="8">
        <f>IFERROR(P104/$P$122,0)</f>
        <v>0</v>
      </c>
      <c r="P104" s="4">
        <f>$E$107</f>
        <v>0</v>
      </c>
      <c r="Q104" s="8">
        <f>IFERROR(R104/$R$122,0)</f>
        <v>0</v>
      </c>
      <c r="R104" s="4">
        <f>$F$107</f>
        <v>0</v>
      </c>
      <c r="T104" t="s">
        <f>$A$107</f>
        <v>91</v>
      </c>
      <c r="U104" s="8">
        <f>IFERROR(V104/$V104,0)</f>
        <v>0</v>
      </c>
      <c r="V104" s="4">
        <f>$B$107</f>
        <v>0</v>
      </c>
      <c r="W104" s="8">
        <f>IFERROR(X104/$V104,0)</f>
        <v>0</v>
      </c>
      <c r="X104" s="4">
        <f>$C$107</f>
        <v>0</v>
      </c>
      <c r="Y104" s="8">
        <f>IFERROR(Z104/$V104,0)</f>
        <v>0</v>
      </c>
      <c r="Z104" s="4">
        <f>$D$107</f>
        <v>0</v>
      </c>
      <c r="AA104" s="8">
        <f>IFERROR(AB104/$V104,0)</f>
        <v>0</v>
      </c>
      <c r="AB104" s="4">
        <f>$E$107</f>
        <v>0</v>
      </c>
      <c r="AC104" s="8">
        <f>IFERROR(AD104/$V104,0)</f>
        <v>0</v>
      </c>
      <c r="AD104" s="4">
        <f>$F$107</f>
        <v>0</v>
      </c>
    </row>
    <row r="105" spans="1:30" ht="13.23529411764706">
      <c r="A105" t="s">
        <v>89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H105" t="s">
        <f>$A$108</f>
        <v>92</v>
      </c>
      <c r="I105" s="8">
        <f>IFERROR(J105/$J$122,0)</f>
        <v>0.092307692307692313</v>
      </c>
      <c r="J105" s="4">
        <f>$B$108</f>
        <v>312000000</v>
      </c>
      <c r="K105" s="8">
        <f>IFERROR(L105/$L$122,0)</f>
        <v>0.080113636363636359</v>
      </c>
      <c r="L105" s="4">
        <f>$C$108</f>
        <v>282000000</v>
      </c>
      <c r="M105" s="8">
        <f>IFERROR(N105/$N$122,0)</f>
        <v>0.096802325581395343</v>
      </c>
      <c r="N105" s="4">
        <f>$D$108</f>
        <v>333000000</v>
      </c>
      <c r="O105" s="8">
        <f>IFERROR(P105/$P$122,0)</f>
        <v>0.13812154696132597</v>
      </c>
      <c r="P105" s="4">
        <f>$E$108</f>
        <v>500000000</v>
      </c>
      <c r="Q105" s="8">
        <f>IFERROR(R105/$R$122,0)</f>
        <v>0.12813299232736572</v>
      </c>
      <c r="R105" s="4">
        <f>$F$108</f>
        <v>501000000</v>
      </c>
      <c r="T105" t="s">
        <f>$A$108</f>
        <v>92</v>
      </c>
      <c r="U105" s="8">
        <f>IFERROR(V105/$V105,0)</f>
        <v>1</v>
      </c>
      <c r="V105" s="4">
        <f>$B$108</f>
        <v>312000000</v>
      </c>
      <c r="W105" s="8">
        <f>IFERROR(X105/$V105,0)</f>
        <v>0.90384615384615385</v>
      </c>
      <c r="X105" s="4">
        <f>$C$108</f>
        <v>282000000</v>
      </c>
      <c r="Y105" s="8">
        <f>IFERROR(Z105/$V105,0)</f>
        <v>1.0673076923076923</v>
      </c>
      <c r="Z105" s="4">
        <f>$D$108</f>
        <v>333000000</v>
      </c>
      <c r="AA105" s="8">
        <f>IFERROR(AB105/$V105,0)</f>
        <v>1.6025641025641026</v>
      </c>
      <c r="AB105" s="4">
        <f>$E$108</f>
        <v>500000000</v>
      </c>
      <c r="AC105" s="8">
        <f>IFERROR(AD105/$V105,0)</f>
        <v>1.6057692307692308</v>
      </c>
      <c r="AD105" s="4">
        <f>$F$108</f>
        <v>501000000</v>
      </c>
    </row>
    <row r="106" spans="1:30" ht="13.23529411764706">
      <c r="A106" t="s">
        <v>90</v>
      </c>
      <c r="B106" s="4">
        <v>976000000</v>
      </c>
      <c r="C106" s="4">
        <v>887000000</v>
      </c>
      <c r="D106" s="4">
        <v>866000000</v>
      </c>
      <c r="E106" s="4">
        <v>902000000</v>
      </c>
      <c r="F106" s="4">
        <v>897000000</v>
      </c>
      <c r="H106" t="s">
        <f>$A$109</f>
        <v>93</v>
      </c>
      <c r="I106" s="8">
        <f>IFERROR(J106/$J$122,0)</f>
        <v>0.052366863905325446</v>
      </c>
      <c r="J106" s="4">
        <f>$B$109</f>
        <v>177000000</v>
      </c>
      <c r="K106" s="8">
        <f>IFERROR(L106/$L$122,0)</f>
        <v>0.058522727272727275</v>
      </c>
      <c r="L106" s="4">
        <f>$C$109</f>
        <v>206000000</v>
      </c>
      <c r="M106" s="8">
        <f>IFERROR(N106/$N$122,0)</f>
        <v>0.0625</v>
      </c>
      <c r="N106" s="4">
        <f>$D$109</f>
        <v>215000000</v>
      </c>
      <c r="O106" s="8">
        <f>IFERROR(P106/$P$122,0)</f>
        <v>0.11215469613259668</v>
      </c>
      <c r="P106" s="4">
        <f>$E$109</f>
        <v>406000000</v>
      </c>
      <c r="Q106" s="8">
        <f>IFERROR(R106/$R$122,0)</f>
        <v>0.10792838874680306</v>
      </c>
      <c r="R106" s="4">
        <f>$F$109</f>
        <v>422000000</v>
      </c>
      <c r="T106" t="s">
        <f>$A$109</f>
        <v>93</v>
      </c>
      <c r="U106" s="8">
        <f>IFERROR(V106/$V106,0)</f>
        <v>1</v>
      </c>
      <c r="V106" s="4">
        <f>$B$109</f>
        <v>177000000</v>
      </c>
      <c r="W106" s="8">
        <f>IFERROR(X106/$V106,0)</f>
        <v>1.1638418079096045</v>
      </c>
      <c r="X106" s="4">
        <f>$C$109</f>
        <v>206000000</v>
      </c>
      <c r="Y106" s="8">
        <f>IFERROR(Z106/$V106,0)</f>
        <v>1.2146892655367232</v>
      </c>
      <c r="Z106" s="4">
        <f>$D$109</f>
        <v>215000000</v>
      </c>
      <c r="AA106" s="8">
        <f>IFERROR(AB106/$V106,0)</f>
        <v>2.2937853107344632</v>
      </c>
      <c r="AB106" s="4">
        <f>$E$109</f>
        <v>406000000</v>
      </c>
      <c r="AC106" s="8">
        <f>IFERROR(AD106/$V106,0)</f>
        <v>2.384180790960452</v>
      </c>
      <c r="AD106" s="4">
        <f>$F$109</f>
        <v>422000000</v>
      </c>
    </row>
    <row r="107" spans="1:30" ht="13.23529411764706">
      <c r="A107" t="s">
        <v>91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H107" t="s">
        <f>$A$110</f>
        <v>94</v>
      </c>
      <c r="I107" s="8">
        <f>IFERROR(J107/$J$122,0)</f>
        <v>1.0325443786982249</v>
      </c>
      <c r="J107" s="4">
        <f>$B$110</f>
        <v>3490000000</v>
      </c>
      <c r="K107" s="8">
        <f>IFERROR(L107/$L$122,0)</f>
        <v>0.92329545454545459</v>
      </c>
      <c r="L107" s="4">
        <f>$C$110</f>
        <v>3250000000</v>
      </c>
      <c r="M107" s="8">
        <f>IFERROR(N107/$N$122,0)</f>
        <v>0.96220930232558144</v>
      </c>
      <c r="N107" s="4">
        <f>$D$110</f>
        <v>3310000000</v>
      </c>
      <c r="O107" s="8">
        <f>IFERROR(P107/$P$122,0)</f>
        <v>0.96961325966850831</v>
      </c>
      <c r="P107" s="4">
        <f>$E$110</f>
        <v>3510000000</v>
      </c>
      <c r="Q107" s="8">
        <f>IFERROR(R107/$R$122,0)</f>
        <v>0.82608695652173914</v>
      </c>
      <c r="R107" s="4">
        <f>$F$110</f>
        <v>3230000000</v>
      </c>
      <c r="T107" t="s">
        <f>$A$110</f>
        <v>94</v>
      </c>
      <c r="U107" s="8">
        <f>IFERROR(V107/$V107,0)</f>
        <v>1</v>
      </c>
      <c r="V107" s="4">
        <f>$B$110</f>
        <v>3490000000</v>
      </c>
      <c r="W107" s="8">
        <f>IFERROR(X107/$V107,0)</f>
        <v>0.93123209169054444</v>
      </c>
      <c r="X107" s="4">
        <f>$C$110</f>
        <v>3250000000</v>
      </c>
      <c r="Y107" s="8">
        <f>IFERROR(Z107/$V107,0)</f>
        <v>0.9484240687679083</v>
      </c>
      <c r="Z107" s="4">
        <f>$D$110</f>
        <v>3310000000</v>
      </c>
      <c r="AA107" s="8">
        <f>IFERROR(AB107/$V107,0)</f>
        <v>1.005730659025788</v>
      </c>
      <c r="AB107" s="4">
        <f>$E$110</f>
        <v>3510000000</v>
      </c>
      <c r="AC107" s="8">
        <f>IFERROR(AD107/$V107,0)</f>
        <v>0.92550143266475648</v>
      </c>
      <c r="AD107" s="4">
        <f>$F$110</f>
        <v>3230000000</v>
      </c>
    </row>
    <row r="108" spans="1:30" ht="13.23529411764706">
      <c r="A108" t="s">
        <v>92</v>
      </c>
      <c r="B108" s="4">
        <v>312000000</v>
      </c>
      <c r="C108" s="4">
        <v>282000000</v>
      </c>
      <c r="D108" s="4">
        <v>333000000</v>
      </c>
      <c r="E108" s="4">
        <v>500000000</v>
      </c>
      <c r="F108" s="4">
        <v>501000000</v>
      </c>
      <c r="H108" t="s">
        <f>$A$111</f>
        <v>95</v>
      </c>
      <c r="I108" s="8">
        <f>IFERROR(J108/$J$122,0)</f>
        <v>7.8520710059171597</v>
      </c>
      <c r="J108" s="4">
        <f>$B$111</f>
        <v>26540000000</v>
      </c>
      <c r="K108" s="8">
        <f>IFERROR(L108/$L$122,0)</f>
        <v>8.3210227272727266</v>
      </c>
      <c r="L108" s="4">
        <f>$C$111</f>
        <v>29290000000</v>
      </c>
      <c r="M108" s="8">
        <f>IFERROR(N108/$N$122,0)</f>
        <v>9.2441860465116275</v>
      </c>
      <c r="N108" s="4">
        <f>$D$111</f>
        <v>31800000000</v>
      </c>
      <c r="O108" s="8">
        <f>IFERROR(P108/$P$122,0)</f>
        <v>9.4917127071823213</v>
      </c>
      <c r="P108" s="4">
        <f>$E$111</f>
        <v>34360000000</v>
      </c>
      <c r="Q108" s="8">
        <f>IFERROR(R108/$R$122,0)</f>
        <v>9.2404092071611252</v>
      </c>
      <c r="R108" s="4">
        <f>$F$111</f>
        <v>36130000000</v>
      </c>
      <c r="T108" t="s">
        <f>$A$111</f>
        <v>95</v>
      </c>
      <c r="U108" s="8">
        <f>IFERROR(V108/$V108,0)</f>
        <v>1</v>
      </c>
      <c r="V108" s="4">
        <f>$B$111</f>
        <v>26540000000</v>
      </c>
      <c r="W108" s="8">
        <f>IFERROR(X108/$V108,0)</f>
        <v>1.1036171816126601</v>
      </c>
      <c r="X108" s="4">
        <f>$C$111</f>
        <v>29290000000</v>
      </c>
      <c r="Y108" s="8">
        <f>IFERROR(Z108/$V108,0)</f>
        <v>1.1981914091936698</v>
      </c>
      <c r="Z108" s="4">
        <f>$D$111</f>
        <v>31800000000</v>
      </c>
      <c r="AA108" s="8">
        <f>IFERROR(AB108/$V108,0)</f>
        <v>1.2946495855312736</v>
      </c>
      <c r="AB108" s="4">
        <f>$E$111</f>
        <v>34360000000</v>
      </c>
      <c r="AC108" s="8">
        <f>IFERROR(AD108/$V108,0)</f>
        <v>1.3613413715146947</v>
      </c>
      <c r="AD108" s="4">
        <f>$F$111</f>
        <v>36130000000</v>
      </c>
    </row>
    <row r="109" spans="1:30" ht="13.23529411764706">
      <c r="A109" t="s">
        <v>93</v>
      </c>
      <c r="B109" s="4">
        <v>177000000</v>
      </c>
      <c r="C109" s="4">
        <v>206000000</v>
      </c>
      <c r="D109" s="4">
        <v>215000000</v>
      </c>
      <c r="E109" s="4">
        <v>406000000</v>
      </c>
      <c r="F109" s="4">
        <v>422000000</v>
      </c>
      <c r="H109" t="s">
        <f>$A$112</f>
        <v>96</v>
      </c>
      <c r="I109" s="8">
        <f>IFERROR(J109/$J$122,0)</f>
        <v>10.5</v>
      </c>
      <c r="J109" s="4">
        <f>$B$112</f>
        <v>35490000000</v>
      </c>
      <c r="K109" s="8">
        <f>IFERROR(L109/$L$122,0)</f>
        <v>11.176136363636363</v>
      </c>
      <c r="L109" s="4">
        <f>$C$112</f>
        <v>39340000000</v>
      </c>
      <c r="M109" s="8">
        <f>IFERROR(N109/$N$122,0)</f>
        <v>11.98546511627907</v>
      </c>
      <c r="N109" s="4">
        <f>$D$112</f>
        <v>41230000000</v>
      </c>
      <c r="O109" s="8">
        <f>IFERROR(P109/$P$122,0)</f>
        <v>12.209944751381215</v>
      </c>
      <c r="P109" s="4">
        <f>$E$112</f>
        <v>44200000000</v>
      </c>
      <c r="Q109" s="8">
        <f>IFERROR(R109/$R$122,0)</f>
        <v>11.823529411764707</v>
      </c>
      <c r="R109" s="4">
        <f>$F$112</f>
        <v>46230000000</v>
      </c>
      <c r="T109" t="s">
        <f>$A$112</f>
        <v>96</v>
      </c>
      <c r="U109" s="8">
        <f>IFERROR(V109/$V109,0)</f>
        <v>1</v>
      </c>
      <c r="V109" s="4">
        <f>$B$112</f>
        <v>35490000000</v>
      </c>
      <c r="W109" s="8">
        <f>IFERROR(X109/$V109,0)</f>
        <v>1.1084812623274163</v>
      </c>
      <c r="X109" s="4">
        <f>$C$112</f>
        <v>39340000000</v>
      </c>
      <c r="Y109" s="8">
        <f>IFERROR(Z109/$V109,0)</f>
        <v>1.1617357001972386</v>
      </c>
      <c r="Z109" s="4">
        <f>$D$112</f>
        <v>41230000000</v>
      </c>
      <c r="AA109" s="8">
        <f>IFERROR(AB109/$V109,0)</f>
        <v>1.2454212454212454</v>
      </c>
      <c r="AB109" s="4">
        <f>$E$112</f>
        <v>44200000000</v>
      </c>
      <c r="AC109" s="8">
        <f>IFERROR(AD109/$V109,0)</f>
        <v>1.3026204564666104</v>
      </c>
      <c r="AD109" s="4">
        <f>$F$112</f>
        <v>46230000000</v>
      </c>
    </row>
    <row r="110" spans="1:30" ht="13.23529411764706">
      <c r="A110" t="s">
        <v>94</v>
      </c>
      <c r="B110" s="4">
        <v>3490000000</v>
      </c>
      <c r="C110" s="4">
        <v>3250000000</v>
      </c>
      <c r="D110" s="4">
        <v>3310000000</v>
      </c>
      <c r="E110" s="4">
        <v>3510000000</v>
      </c>
      <c r="F110" s="4">
        <v>3230000000</v>
      </c>
      <c r="H110" t="s">
        <f>$A$113</f>
        <v>97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97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30" ht="13.23529411764706">
      <c r="A111" t="s">
        <v>95</v>
      </c>
      <c r="B111" s="4">
        <v>26540000000</v>
      </c>
      <c r="C111" s="4">
        <v>29290000000</v>
      </c>
      <c r="D111" s="4">
        <v>31800000000</v>
      </c>
      <c r="E111" s="4">
        <v>34360000000</v>
      </c>
      <c r="F111" s="4">
        <v>36130000000</v>
      </c>
      <c r="H111" t="s">
        <f>$A$114</f>
        <v>98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98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23529411764706">
      <c r="A112" t="s">
        <v>96</v>
      </c>
      <c r="B112" s="4">
        <v>35490000000</v>
      </c>
      <c r="C112" s="4">
        <v>39340000000</v>
      </c>
      <c r="D112" s="4">
        <v>41230000000</v>
      </c>
      <c r="E112" s="4">
        <v>44200000000</v>
      </c>
      <c r="F112" s="4">
        <v>46230000000</v>
      </c>
      <c r="H112" t="s">
        <f>$A$115</f>
        <v>99</v>
      </c>
      <c r="I112" s="8">
        <f>IFERROR(J112/$J$122,0)</f>
        <v>0</v>
      </c>
      <c r="J112" s="4">
        <f>$B$115</f>
        <v>0</v>
      </c>
      <c r="K112" s="8">
        <f>IFERROR(L112/$L$122,0)</f>
        <v>0</v>
      </c>
      <c r="L112" s="4">
        <f>$C$115</f>
        <v>0</v>
      </c>
      <c r="M112" s="8">
        <f>IFERROR(N112/$N$122,0)</f>
        <v>0</v>
      </c>
      <c r="N112" s="4">
        <f>$D$115</f>
        <v>0</v>
      </c>
      <c r="O112" s="8">
        <f>IFERROR(P112/$P$122,0)</f>
        <v>0</v>
      </c>
      <c r="P112" s="4">
        <f>$E$115</f>
        <v>0</v>
      </c>
      <c r="Q112" s="8">
        <f>IFERROR(R112/$R$122,0)</f>
        <v>0</v>
      </c>
      <c r="R112" s="4">
        <f>$F$115</f>
        <v>0</v>
      </c>
      <c r="T112" t="s">
        <f>$A$115</f>
        <v>99</v>
      </c>
      <c r="U112" s="8">
        <f>IFERROR(V112/$V112,0)</f>
        <v>0</v>
      </c>
      <c r="V112" s="4">
        <f>$B$115</f>
        <v>0</v>
      </c>
      <c r="W112" s="8">
        <f>IFERROR(X112/$V112,0)</f>
        <v>0</v>
      </c>
      <c r="X112" s="4">
        <f>$C$115</f>
        <v>0</v>
      </c>
      <c r="Y112" s="8">
        <f>IFERROR(Z112/$V112,0)</f>
        <v>0</v>
      </c>
      <c r="Z112" s="4">
        <f>$D$115</f>
        <v>0</v>
      </c>
      <c r="AA112" s="8">
        <f>IFERROR(AB112/$V112,0)</f>
        <v>0</v>
      </c>
      <c r="AB112" s="4">
        <f>$E$115</f>
        <v>0</v>
      </c>
      <c r="AC112" s="8">
        <f>IFERROR(AD112/$V112,0)</f>
        <v>0</v>
      </c>
      <c r="AD112" s="4">
        <f>$F$115</f>
        <v>0</v>
      </c>
    </row>
    <row r="113" spans="1:30" ht="13.23529411764706">
      <c r="A113" t="s">
        <v>97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100</v>
      </c>
      <c r="I113" s="8">
        <f>IFERROR(J113/$J$122,0)</f>
        <v>9.8047337278106514</v>
      </c>
      <c r="J113" s="4">
        <f>$B$116</f>
        <v>33140000000</v>
      </c>
      <c r="K113" s="8">
        <f>IFERROR(L113/$L$122,0)</f>
        <v>10.326704545454545</v>
      </c>
      <c r="L113" s="4">
        <f>$C$116</f>
        <v>36350000000</v>
      </c>
      <c r="M113" s="8">
        <f>IFERROR(N113/$N$122,0)</f>
        <v>10.802325581395349</v>
      </c>
      <c r="N113" s="4">
        <f>$D$116</f>
        <v>37160000000</v>
      </c>
      <c r="O113" s="8">
        <f>IFERROR(P113/$P$122,0)</f>
        <v>11.607734806629834</v>
      </c>
      <c r="P113" s="4">
        <f>$E$116</f>
        <v>42020000000</v>
      </c>
      <c r="Q113" s="8">
        <f>IFERROR(R113/$R$122,0)</f>
        <v>11.268542199488492</v>
      </c>
      <c r="R113" s="4">
        <f>$F$116</f>
        <v>44060000000</v>
      </c>
      <c r="T113" t="s">
        <f>$A$116</f>
        <v>100</v>
      </c>
      <c r="U113" s="8">
        <f>IFERROR(V113/$V113,0)</f>
        <v>1</v>
      </c>
      <c r="V113" s="4">
        <f>$B$116</f>
        <v>33140000000</v>
      </c>
      <c r="W113" s="8">
        <f>IFERROR(X113/$V113,0)</f>
        <v>1.0968617984308993</v>
      </c>
      <c r="X113" s="4">
        <f>$C$116</f>
        <v>36350000000</v>
      </c>
      <c r="Y113" s="8">
        <f>IFERROR(Z113/$V113,0)</f>
        <v>1.1213035606517803</v>
      </c>
      <c r="Z113" s="4">
        <f>$D$116</f>
        <v>37160000000</v>
      </c>
      <c r="AA113" s="8">
        <f>IFERROR(AB113/$V113,0)</f>
        <v>1.267954133977067</v>
      </c>
      <c r="AB113" s="4">
        <f>$E$116</f>
        <v>42020000000</v>
      </c>
      <c r="AC113" s="8">
        <f>IFERROR(AD113/$V113,0)</f>
        <v>1.3295111647555824</v>
      </c>
      <c r="AD113" s="4">
        <f>$F$116</f>
        <v>44060000000</v>
      </c>
    </row>
    <row r="114" spans="1:30" ht="13.23529411764706">
      <c r="A114" t="s">
        <v>98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101</v>
      </c>
      <c r="I114" s="8">
        <f>IFERROR(J114/$J$122,0)</f>
        <v>2.6508875739644973</v>
      </c>
      <c r="J114" s="4">
        <f>$B$117</f>
        <v>8960000000</v>
      </c>
      <c r="K114" s="8">
        <f>IFERROR(L114/$L$122,0)</f>
        <v>2.8551136363636362</v>
      </c>
      <c r="L114" s="4">
        <f>$C$117</f>
        <v>10050000000</v>
      </c>
      <c r="M114" s="8">
        <f>IFERROR(N114/$N$122,0)</f>
        <v>2.7412790697674421</v>
      </c>
      <c r="N114" s="4">
        <f>$D$117</f>
        <v>9430000000</v>
      </c>
      <c r="O114" s="8">
        <f>IFERROR(P114/$P$122,0)</f>
        <v>2.7182320441988952</v>
      </c>
      <c r="P114" s="4">
        <f>$E$117</f>
        <v>9840000000</v>
      </c>
      <c r="Q114" s="8">
        <f>IFERROR(R114/$R$122,0)</f>
        <v>2.5831202046035804</v>
      </c>
      <c r="R114" s="4">
        <f>$F$117</f>
        <v>10100000000</v>
      </c>
      <c r="T114" t="s">
        <f>$A$117</f>
        <v>101</v>
      </c>
      <c r="U114" s="8">
        <f>IFERROR(V114/$V114,0)</f>
        <v>1</v>
      </c>
      <c r="V114" s="4">
        <f>$B$117</f>
        <v>8960000000</v>
      </c>
      <c r="W114" s="8">
        <f>IFERROR(X114/$V114,0)</f>
        <v>1.1216517857142858</v>
      </c>
      <c r="X114" s="4">
        <f>$C$117</f>
        <v>10050000000</v>
      </c>
      <c r="Y114" s="8">
        <f>IFERROR(Z114/$V114,0)</f>
        <v>1.0524553571428572</v>
      </c>
      <c r="Z114" s="4">
        <f>$D$117</f>
        <v>9430000000</v>
      </c>
      <c r="AA114" s="8">
        <f>IFERROR(AB114/$V114,0)</f>
        <v>1.0982142857142858</v>
      </c>
      <c r="AB114" s="4">
        <f>$E$117</f>
        <v>9840000000</v>
      </c>
      <c r="AC114" s="8">
        <f>IFERROR(AD114/$V114,0)</f>
        <v>1.1272321428571428</v>
      </c>
      <c r="AD114" s="4">
        <f>$F$117</f>
        <v>10100000000</v>
      </c>
    </row>
    <row r="115" spans="1:30" ht="13.23529411764706">
      <c r="A115" t="s">
        <v>99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H115" t="s">
        <f>$A$118</f>
        <v>102</v>
      </c>
      <c r="I115" s="8">
        <f>IFERROR(J115/$J$122,0)</f>
        <v>0.74260355029585801</v>
      </c>
      <c r="J115" s="4">
        <f>$B$118</f>
        <v>2510000000</v>
      </c>
      <c r="K115" s="8">
        <f>IFERROR(L115/$L$122,0)</f>
        <v>0.71022727272727271</v>
      </c>
      <c r="L115" s="4">
        <f>$C$118</f>
        <v>2500000000</v>
      </c>
      <c r="M115" s="8">
        <f>IFERROR(N115/$N$122,0)</f>
        <v>0.79651162790697672</v>
      </c>
      <c r="N115" s="4">
        <f>$D$118</f>
        <v>2740000000</v>
      </c>
      <c r="O115" s="8">
        <f>IFERROR(P115/$P$122,0)</f>
        <v>0.6795580110497238</v>
      </c>
      <c r="P115" s="4">
        <f>$E$118</f>
        <v>2460000000</v>
      </c>
      <c r="Q115" s="8">
        <f>IFERROR(R115/$R$122,0)</f>
        <v>0.71611253196930946</v>
      </c>
      <c r="R115" s="4">
        <f>$F$118</f>
        <v>2800000000</v>
      </c>
      <c r="T115" t="s">
        <f>$A$118</f>
        <v>102</v>
      </c>
      <c r="U115" s="8">
        <f>IFERROR(V115/$V115,0)</f>
        <v>1</v>
      </c>
      <c r="V115" s="4">
        <f>$B$118</f>
        <v>2510000000</v>
      </c>
      <c r="W115" s="8">
        <f>IFERROR(X115/$V115,0)</f>
        <v>0.99601593625498008</v>
      </c>
      <c r="X115" s="4">
        <f>$C$118</f>
        <v>2500000000</v>
      </c>
      <c r="Y115" s="8">
        <f>IFERROR(Z115/$V115,0)</f>
        <v>1.0916334661354581</v>
      </c>
      <c r="Z115" s="4">
        <f>$D$118</f>
        <v>2740000000</v>
      </c>
      <c r="AA115" s="8">
        <f>IFERROR(AB115/$V115,0)</f>
        <v>0.98007968127490042</v>
      </c>
      <c r="AB115" s="4">
        <f>$E$118</f>
        <v>2460000000</v>
      </c>
      <c r="AC115" s="8">
        <f>IFERROR(AD115/$V115,0)</f>
        <v>1.1155378486055776</v>
      </c>
      <c r="AD115" s="4">
        <f>$F$118</f>
        <v>2800000000</v>
      </c>
    </row>
    <row r="116" spans="1:30" ht="13.23529411764706">
      <c r="A116" t="s">
        <v>100</v>
      </c>
      <c r="B116" s="4">
        <v>33140000000</v>
      </c>
      <c r="C116" s="4">
        <v>36350000000</v>
      </c>
      <c r="D116" s="4">
        <v>37160000000</v>
      </c>
      <c r="E116" s="4">
        <v>42020000000</v>
      </c>
      <c r="F116" s="4">
        <v>44060000000</v>
      </c>
      <c r="H116" t="s">
        <f>$A$119</f>
        <v>103</v>
      </c>
      <c r="I116" s="8">
        <f>IFERROR(J116/$J$122,0)</f>
        <v>0.70710059171597628</v>
      </c>
      <c r="J116" s="4">
        <f>$B$119</f>
        <v>2390000000</v>
      </c>
      <c r="K116" s="8">
        <f>IFERROR(L116/$L$122,0)</f>
        <v>0.68181818181818177</v>
      </c>
      <c r="L116" s="4">
        <f>$C$119</f>
        <v>2400000000</v>
      </c>
      <c r="M116" s="8">
        <f>IFERROR(N116/$N$122,0)</f>
        <v>0.77034883720930236</v>
      </c>
      <c r="N116" s="4">
        <f>$D$119</f>
        <v>2650000000</v>
      </c>
      <c r="O116" s="8">
        <f>IFERROR(P116/$P$122,0)</f>
        <v>0.65469613259668513</v>
      </c>
      <c r="P116" s="4">
        <f>$E$119</f>
        <v>2370000000</v>
      </c>
      <c r="Q116" s="8">
        <f>IFERROR(R116/$R$122,0)</f>
        <v>0.69820971867007675</v>
      </c>
      <c r="R116" s="4">
        <f>$F$119</f>
        <v>2730000000</v>
      </c>
      <c r="T116" t="s">
        <f>$A$119</f>
        <v>103</v>
      </c>
      <c r="U116" s="8">
        <f>IFERROR(V116/$V116,0)</f>
        <v>1</v>
      </c>
      <c r="V116" s="4">
        <f>$B$119</f>
        <v>2390000000</v>
      </c>
      <c r="W116" s="8">
        <f>IFERROR(X116/$V116,0)</f>
        <v>1.00418410041841</v>
      </c>
      <c r="X116" s="4">
        <f>$C$119</f>
        <v>2400000000</v>
      </c>
      <c r="Y116" s="8">
        <f>IFERROR(Z116/$V116,0)</f>
        <v>1.108786610878661</v>
      </c>
      <c r="Z116" s="4">
        <f>$D$119</f>
        <v>2650000000</v>
      </c>
      <c r="AA116" s="8">
        <f>IFERROR(AB116/$V116,0)</f>
        <v>0.99163179916317989</v>
      </c>
      <c r="AB116" s="4">
        <f>$E$119</f>
        <v>2370000000</v>
      </c>
      <c r="AC116" s="8">
        <f>IFERROR(AD116/$V116,0)</f>
        <v>1.1422594142259415</v>
      </c>
      <c r="AD116" s="4">
        <f>$F$119</f>
        <v>2730000000</v>
      </c>
    </row>
    <row r="117" spans="1:30" ht="13.23529411764706">
      <c r="A117" t="s">
        <v>101</v>
      </c>
      <c r="B117" s="4">
        <v>8960000000</v>
      </c>
      <c r="C117" s="4">
        <v>10050000000</v>
      </c>
      <c r="D117" s="4">
        <v>9430000000</v>
      </c>
      <c r="E117" s="4">
        <v>9840000000</v>
      </c>
      <c r="F117" s="4">
        <v>10100000000</v>
      </c>
      <c r="H117" t="s">
        <f>$A$120</f>
        <v>104</v>
      </c>
      <c r="I117" s="8">
        <f>IFERROR(J117/$J$122,0)</f>
        <v>0.42899408284023671</v>
      </c>
      <c r="J117" s="4">
        <f>$B$120</f>
        <v>1450000000</v>
      </c>
      <c r="K117" s="8">
        <f>IFERROR(L117/$L$122,0)</f>
        <v>0.38068181818181818</v>
      </c>
      <c r="L117" s="4">
        <f>$C$120</f>
        <v>1340000000</v>
      </c>
      <c r="M117" s="8">
        <f>IFERROR(N117/$N$122,0)</f>
        <v>0.36337209302325579</v>
      </c>
      <c r="N117" s="4">
        <f>$D$120</f>
        <v>1250000000</v>
      </c>
      <c r="O117" s="8">
        <f>IFERROR(P117/$P$122,0)</f>
        <v>0.32044198895027626</v>
      </c>
      <c r="P117" s="4">
        <f>$E$120</f>
        <v>1160000000</v>
      </c>
      <c r="Q117" s="8">
        <f>IFERROR(R117/$R$122,0)</f>
        <v>0.37340153452685421</v>
      </c>
      <c r="R117" s="4">
        <f>$F$120</f>
        <v>1460000000</v>
      </c>
      <c r="T117" t="s">
        <f>$A$120</f>
        <v>104</v>
      </c>
      <c r="U117" s="8">
        <f>IFERROR(V117/$V117,0)</f>
        <v>1</v>
      </c>
      <c r="V117" s="4">
        <f>$B$120</f>
        <v>1450000000</v>
      </c>
      <c r="W117" s="8">
        <f>IFERROR(X117/$V117,0)</f>
        <v>0.92413793103448272</v>
      </c>
      <c r="X117" s="4">
        <f>$C$120</f>
        <v>1340000000</v>
      </c>
      <c r="Y117" s="8">
        <f>IFERROR(Z117/$V117,0)</f>
        <v>0.86206896551724133</v>
      </c>
      <c r="Z117" s="4">
        <f>$D$120</f>
        <v>1250000000</v>
      </c>
      <c r="AA117" s="8">
        <f>IFERROR(AB117/$V117,0)</f>
        <v>0.80000000000000004</v>
      </c>
      <c r="AB117" s="4">
        <f>$E$120</f>
        <v>1160000000</v>
      </c>
      <c r="AC117" s="8">
        <f>IFERROR(AD117/$V117,0)</f>
        <v>1.0068965517241379</v>
      </c>
      <c r="AD117" s="4">
        <f>$F$120</f>
        <v>1460000000</v>
      </c>
    </row>
    <row r="118" spans="1:30" ht="13.23529411764706">
      <c r="A118" t="s">
        <v>102</v>
      </c>
      <c r="B118" s="4">
        <v>2510000000</v>
      </c>
      <c r="C118" s="4">
        <v>2500000000</v>
      </c>
      <c r="D118" s="4">
        <v>2740000000</v>
      </c>
      <c r="E118" s="4">
        <v>2460000000</v>
      </c>
      <c r="F118" s="4">
        <v>2800000000</v>
      </c>
      <c r="H118" t="s">
        <f>$A$121</f>
        <v>105</v>
      </c>
      <c r="I118" s="8">
        <f>IFERROR(J118/$J$122,0)</f>
        <v>0.034911242603550295</v>
      </c>
      <c r="J118" s="4">
        <f>$B$121</f>
        <v>118000000</v>
      </c>
      <c r="K118" s="8">
        <f>IFERROR(L118/$L$122,0)</f>
        <v>0.032386363636363637</v>
      </c>
      <c r="L118" s="4">
        <f>$C$121</f>
        <v>114000000</v>
      </c>
      <c r="M118" s="8">
        <f>IFERROR(N118/$N$122,0)</f>
        <v>0.037790697674418602</v>
      </c>
      <c r="N118" s="4">
        <f>$D$121</f>
        <v>130000000</v>
      </c>
      <c r="O118" s="8">
        <f>IFERROR(P118/$P$122,0)</f>
        <v>0.043922651933701658</v>
      </c>
      <c r="P118" s="4">
        <f>$E$121</f>
        <v>159000000</v>
      </c>
      <c r="Q118" s="8">
        <f>IFERROR(R118/$R$122,0)</f>
        <v>0.038107416879795394</v>
      </c>
      <c r="R118" s="4">
        <f>$F$121</f>
        <v>149000000</v>
      </c>
      <c r="T118" t="s">
        <f>$A$121</f>
        <v>105</v>
      </c>
      <c r="U118" s="8">
        <f>IFERROR(V118/$V118,0)</f>
        <v>1</v>
      </c>
      <c r="V118" s="4">
        <f>$B$121</f>
        <v>118000000</v>
      </c>
      <c r="W118" s="8">
        <f>IFERROR(X118/$V118,0)</f>
        <v>0.96610169491525422</v>
      </c>
      <c r="X118" s="4">
        <f>$C$121</f>
        <v>114000000</v>
      </c>
      <c r="Y118" s="8">
        <f>IFERROR(Z118/$V118,0)</f>
        <v>1.1016949152542372</v>
      </c>
      <c r="Z118" s="4">
        <f>$D$121</f>
        <v>130000000</v>
      </c>
      <c r="AA118" s="8">
        <f>IFERROR(AB118/$V118,0)</f>
        <v>1.347457627118644</v>
      </c>
      <c r="AB118" s="4">
        <f>$E$121</f>
        <v>159000000</v>
      </c>
      <c r="AC118" s="8">
        <f>IFERROR(AD118/$V118,0)</f>
        <v>1.2627118644067796</v>
      </c>
      <c r="AD118" s="4">
        <f>$F$121</f>
        <v>149000000</v>
      </c>
    </row>
    <row r="119" spans="1:30" ht="13.23529411764706">
      <c r="A119" t="s">
        <v>103</v>
      </c>
      <c r="B119" s="4">
        <v>2390000000</v>
      </c>
      <c r="C119" s="4">
        <v>2400000000</v>
      </c>
      <c r="D119" s="4">
        <v>2650000000</v>
      </c>
      <c r="E119" s="4">
        <v>2370000000</v>
      </c>
      <c r="F119" s="4">
        <v>2730000000</v>
      </c>
      <c r="H119" t="s">
        <f>$A$122</f>
        <v>106</v>
      </c>
      <c r="I119" s="8">
        <f>IFERROR(J119/$J$122,0)</f>
        <v>0.0047337278106508876</v>
      </c>
      <c r="J119" s="4">
        <f>$B$122</f>
        <v>16000000</v>
      </c>
      <c r="K119" s="8">
        <f>IFERROR(L119/$L$122,0)</f>
        <v>0.0045454545454545452</v>
      </c>
      <c r="L119" s="4">
        <f>$C$122</f>
        <v>16000000</v>
      </c>
      <c r="M119" s="8">
        <f>IFERROR(N119/$N$122,0)</f>
        <v>0.0046511627906976744</v>
      </c>
      <c r="N119" s="4">
        <f>$D$122</f>
        <v>16000000</v>
      </c>
      <c r="O119" s="8">
        <f>IFERROR(P119/$P$122,0)</f>
        <v>0.0044198895027624313</v>
      </c>
      <c r="P119" s="4">
        <f>$E$122</f>
        <v>16000000</v>
      </c>
      <c r="Q119" s="8">
        <f>IFERROR(R119/$R$122,0)</f>
        <v>0</v>
      </c>
      <c r="R119" s="4">
        <f>$F$122</f>
        <v>0</v>
      </c>
      <c r="T119" t="s">
        <f>$A$122</f>
        <v>106</v>
      </c>
      <c r="U119" s="8">
        <f>IFERROR(V119/$V119,0)</f>
        <v>1</v>
      </c>
      <c r="V119" s="4">
        <f>$B$122</f>
        <v>16000000</v>
      </c>
      <c r="W119" s="8">
        <f>IFERROR(X119/$V119,0)</f>
        <v>1</v>
      </c>
      <c r="X119" s="4">
        <f>$C$122</f>
        <v>16000000</v>
      </c>
      <c r="Y119" s="8">
        <f>IFERROR(Z119/$V119,0)</f>
        <v>1</v>
      </c>
      <c r="Z119" s="4">
        <f>$D$122</f>
        <v>16000000</v>
      </c>
      <c r="AA119" s="8">
        <f>IFERROR(AB119/$V119,0)</f>
        <v>1</v>
      </c>
      <c r="AB119" s="4">
        <f>$E$122</f>
        <v>16000000</v>
      </c>
      <c r="AC119" s="8">
        <f>IFERROR(AD119/$V119,0)</f>
        <v>0</v>
      </c>
      <c r="AD119" s="4">
        <f>$F$122</f>
        <v>0</v>
      </c>
    </row>
    <row r="120" spans="1:30" ht="13.23529411764706">
      <c r="A120" t="s">
        <v>104</v>
      </c>
      <c r="B120" s="4">
        <v>1450000000</v>
      </c>
      <c r="C120" s="4">
        <v>1340000000</v>
      </c>
      <c r="D120" s="4">
        <v>1250000000</v>
      </c>
      <c r="E120" s="4">
        <v>1160000000</v>
      </c>
      <c r="F120" s="4">
        <v>1460000000</v>
      </c>
      <c r="H120" t="s">
        <f>$A$123</f>
        <v>107</v>
      </c>
      <c r="I120" s="8">
        <f>IFERROR(J120/$J$122,0)</f>
        <v>0.030177514792899408</v>
      </c>
      <c r="J120" s="4">
        <f>$B$123</f>
        <v>102000000</v>
      </c>
      <c r="K120" s="8">
        <f>IFERROR(L120/$L$122,0)</f>
        <v>0.02784090909090909</v>
      </c>
      <c r="L120" s="4">
        <f>$C$123</f>
        <v>98000000</v>
      </c>
      <c r="M120" s="8">
        <f>IFERROR(N120/$N$122,0)</f>
        <v>0.033139534883720928</v>
      </c>
      <c r="N120" s="4">
        <f>$D$123</f>
        <v>114000000</v>
      </c>
      <c r="O120" s="8">
        <f>IFERROR(P120/$P$122,0)</f>
        <v>0.039502762430939226</v>
      </c>
      <c r="P120" s="4">
        <f>$E$123</f>
        <v>143000000</v>
      </c>
      <c r="Q120" s="8">
        <f>IFERROR(R120/$R$122,0)</f>
        <v>0.038107416879795394</v>
      </c>
      <c r="R120" s="4">
        <f>$F$123</f>
        <v>149000000</v>
      </c>
      <c r="T120" t="s">
        <f>$A$123</f>
        <v>107</v>
      </c>
      <c r="U120" s="8">
        <f>IFERROR(V120/$V120,0)</f>
        <v>1</v>
      </c>
      <c r="V120" s="4">
        <f>$B$123</f>
        <v>102000000</v>
      </c>
      <c r="W120" s="8">
        <f>IFERROR(X120/$V120,0)</f>
        <v>0.96078431372549022</v>
      </c>
      <c r="X120" s="4">
        <f>$C$123</f>
        <v>98000000</v>
      </c>
      <c r="Y120" s="8">
        <f>IFERROR(Z120/$V120,0)</f>
        <v>1.1176470588235294</v>
      </c>
      <c r="Z120" s="4">
        <f>$D$123</f>
        <v>114000000</v>
      </c>
      <c r="AA120" s="8">
        <f>IFERROR(AB120/$V120,0)</f>
        <v>1.4019607843137254</v>
      </c>
      <c r="AB120" s="4">
        <f>$E$123</f>
        <v>143000000</v>
      </c>
      <c r="AC120" s="8">
        <f>IFERROR(AD120/$V120,0)</f>
        <v>1.4607843137254901</v>
      </c>
      <c r="AD120" s="4">
        <f>$F$123</f>
        <v>149000000</v>
      </c>
    </row>
    <row r="121" spans="1:30" ht="13.23529411764706">
      <c r="A121" t="s">
        <v>105</v>
      </c>
      <c r="B121" s="4">
        <v>118000000</v>
      </c>
      <c r="C121" s="4">
        <v>114000000</v>
      </c>
      <c r="D121" s="4">
        <v>130000000</v>
      </c>
      <c r="E121" s="4">
        <v>159000000</v>
      </c>
      <c r="F121" s="4">
        <v>149000000</v>
      </c>
      <c r="H121" t="s">
        <f>$A$124</f>
        <v>108</v>
      </c>
      <c r="I121" s="8">
        <f>IFERROR(J121/$J$122,0)</f>
        <v>1.014792899408284</v>
      </c>
      <c r="J121" s="4">
        <f>$B$124</f>
        <v>3430000000</v>
      </c>
      <c r="K121" s="8">
        <f>IFERROR(L121/$L$122,0)</f>
        <v>1.0142045454545454</v>
      </c>
      <c r="L121" s="4">
        <f>$C$124</f>
        <v>3570000000</v>
      </c>
      <c r="M121" s="8">
        <f>IFERROR(N121/$N$122,0)</f>
        <v>1.0145348837209303</v>
      </c>
      <c r="N121" s="4">
        <f>$D$124</f>
        <v>3490000000</v>
      </c>
      <c r="O121" s="8">
        <f>IFERROR(P121/$P$122,0)</f>
        <v>1.0138121546961325</v>
      </c>
      <c r="P121" s="4">
        <f>$E$124</f>
        <v>3670000000</v>
      </c>
      <c r="Q121" s="8">
        <f>IFERROR(R121/$R$122,0)</f>
        <v>1.0127877237851663</v>
      </c>
      <c r="R121" s="4">
        <f>$F$124</f>
        <v>3960000000</v>
      </c>
      <c r="T121" t="s">
        <f>$A$124</f>
        <v>108</v>
      </c>
      <c r="U121" s="8">
        <f>IFERROR(V121/$V121,0)</f>
        <v>1</v>
      </c>
      <c r="V121" s="4">
        <f>$B$124</f>
        <v>3430000000</v>
      </c>
      <c r="W121" s="8">
        <f>IFERROR(X121/$V121,0)</f>
        <v>1.0408163265306123</v>
      </c>
      <c r="X121" s="4">
        <f>$C$124</f>
        <v>3570000000</v>
      </c>
      <c r="Y121" s="8">
        <f>IFERROR(Z121/$V121,0)</f>
        <v>1.0174927113702623</v>
      </c>
      <c r="Z121" s="4">
        <f>$D$124</f>
        <v>3490000000</v>
      </c>
      <c r="AA121" s="8">
        <f>IFERROR(AB121/$V121,0)</f>
        <v>1.0699708454810495</v>
      </c>
      <c r="AB121" s="4">
        <f>$E$124</f>
        <v>3670000000</v>
      </c>
      <c r="AC121" s="8">
        <f>IFERROR(AD121/$V121,0)</f>
        <v>1.1545189504373179</v>
      </c>
      <c r="AD121" s="4">
        <f>$F$124</f>
        <v>3960000000</v>
      </c>
    </row>
    <row r="122" spans="1:30" ht="13.23529411764706">
      <c r="A122" t="s">
        <v>106</v>
      </c>
      <c r="B122" s="4">
        <v>16000000</v>
      </c>
      <c r="C122" s="4">
        <v>16000000</v>
      </c>
      <c r="D122" s="4">
        <v>16000000</v>
      </c>
      <c r="E122" s="4">
        <v>16000000</v>
      </c>
      <c r="F122" s="4">
        <v>0</v>
      </c>
      <c r="H122" t="s">
        <f>$A$125</f>
        <v>109</v>
      </c>
      <c r="I122" s="8">
        <f>IFERROR(J122/$J$122,0)</f>
        <v>1</v>
      </c>
      <c r="J122" s="4">
        <f>$B$125</f>
        <v>3380000000</v>
      </c>
      <c r="K122" s="8">
        <f>IFERROR(L122/$L$122,0)</f>
        <v>1</v>
      </c>
      <c r="L122" s="4">
        <f>$C$125</f>
        <v>3520000000</v>
      </c>
      <c r="M122" s="8">
        <f>IFERROR(N122/$N$122,0)</f>
        <v>1</v>
      </c>
      <c r="N122" s="4">
        <f>$D$125</f>
        <v>3440000000</v>
      </c>
      <c r="O122" s="8">
        <f>IFERROR(P122/$P$122,0)</f>
        <v>1</v>
      </c>
      <c r="P122" s="4">
        <f>$E$125</f>
        <v>3620000000</v>
      </c>
      <c r="Q122" s="8">
        <f>IFERROR(R122/$R$122,0)</f>
        <v>1</v>
      </c>
      <c r="R122" s="4">
        <f>$F$125</f>
        <v>3910000000</v>
      </c>
      <c r="T122" t="s">
        <f>$A$125</f>
        <v>109</v>
      </c>
      <c r="U122" s="8">
        <f>IFERROR(V122/$V122,0)</f>
        <v>1</v>
      </c>
      <c r="V122" s="4">
        <f>$B$125</f>
        <v>3380000000</v>
      </c>
      <c r="W122" s="8">
        <f>IFERROR(X122/$V122,0)</f>
        <v>1.0414201183431953</v>
      </c>
      <c r="X122" s="4">
        <f>$C$125</f>
        <v>3520000000</v>
      </c>
      <c r="Y122" s="8">
        <f>IFERROR(Z122/$V122,0)</f>
        <v>1.0177514792899409</v>
      </c>
      <c r="Z122" s="4">
        <f>$D$125</f>
        <v>3440000000</v>
      </c>
      <c r="AA122" s="8">
        <f>IFERROR(AB122/$V122,0)</f>
        <v>1.0710059171597632</v>
      </c>
      <c r="AB122" s="4">
        <f>$E$125</f>
        <v>3620000000</v>
      </c>
      <c r="AC122" s="8">
        <f>IFERROR(AD122/$V122,0)</f>
        <v>1.1568047337278107</v>
      </c>
      <c r="AD122" s="4">
        <f>$F$125</f>
        <v>3910000000</v>
      </c>
    </row>
    <row r="123" spans="1:30" ht="13.23529411764706">
      <c r="A123" t="s">
        <v>107</v>
      </c>
      <c r="B123" s="4">
        <v>102000000</v>
      </c>
      <c r="C123" s="4">
        <v>98000000</v>
      </c>
      <c r="D123" s="4">
        <v>114000000</v>
      </c>
      <c r="E123" s="4">
        <v>143000000</v>
      </c>
      <c r="F123" s="4">
        <v>149000000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23529411764706">
      <c r="A124" t="s">
        <v>108</v>
      </c>
      <c r="B124" s="4">
        <v>3430000000</v>
      </c>
      <c r="C124" s="4">
        <v>3570000000</v>
      </c>
      <c r="D124" s="4">
        <v>3490000000</v>
      </c>
      <c r="E124" s="4">
        <v>3670000000</v>
      </c>
      <c r="F124" s="4">
        <v>3960000000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23529411764706">
      <c r="A125" t="s">
        <v>109</v>
      </c>
      <c r="B125" s="4">
        <v>3380000000</v>
      </c>
      <c r="C125" s="4">
        <v>3520000000</v>
      </c>
      <c r="D125" s="4">
        <v>3440000000</v>
      </c>
      <c r="E125" s="4">
        <v>3620000000</v>
      </c>
      <c r="F125" s="4">
        <v>3910000000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23529411764706">
      <c r="A126" t="s">
        <v>110</v>
      </c>
      <c r="B126" s="4">
        <v>37540000000</v>
      </c>
      <c r="C126" s="4">
        <v>40070000000</v>
      </c>
      <c r="D126" s="4">
        <v>42720000000</v>
      </c>
      <c r="E126" s="4">
        <v>45330000000</v>
      </c>
      <c r="F126" s="4">
        <v>47730000000</v>
      </c>
    </row>
    <row r="127" spans="1:30" ht="13.23529411764706">
      <c r="A127" t="s">
        <v>111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</row>
    <row r="128" spans="1:30" ht="13.23529411764706">
      <c r="A128" t="s">
        <v>112</v>
      </c>
      <c r="B128" s="4">
        <v>1100000000</v>
      </c>
      <c r="C128" s="4">
        <v>888000000</v>
      </c>
      <c r="D128" s="4">
        <v>1540000000</v>
      </c>
      <c r="E128" s="4">
        <v>2310000000</v>
      </c>
      <c r="F128" s="4">
        <v>2480000000</v>
      </c>
    </row>
    <row r="129" spans="1:30" ht="13.23529411764706">
      <c r="A129" t="s">
        <v>113</v>
      </c>
      <c r="B129" s="4">
        <v>364000000</v>
      </c>
      <c r="C129" s="4">
        <v>388000000</v>
      </c>
      <c r="D129" s="4">
        <v>542000000</v>
      </c>
      <c r="E129" s="4">
        <v>1020000000</v>
      </c>
      <c r="F129" s="4">
        <v>1120000000</v>
      </c>
    </row>
    <row r="130" spans="1:30" ht="13.23529411764706">
      <c r="A130" t="s">
        <v>114</v>
      </c>
      <c r="B130" s="4">
        <v>734000000</v>
      </c>
      <c r="C130" s="4">
        <v>500000000</v>
      </c>
      <c r="D130" s="4">
        <v>1000000000</v>
      </c>
      <c r="E130" s="4">
        <v>1290000000</v>
      </c>
      <c r="F130" s="4">
        <v>1370000000</v>
      </c>
    </row>
    <row r="131" spans="1:30" ht="13.23529411764706">
      <c r="A131" t="s">
        <v>115</v>
      </c>
      <c r="B131" s="4">
        <v>1370000000</v>
      </c>
      <c r="C131" s="4">
        <v>1460000000</v>
      </c>
      <c r="D131" s="4">
        <v>1690000000</v>
      </c>
      <c r="E131" s="4">
        <v>1450000000</v>
      </c>
      <c r="F131" s="4">
        <v>1360000000</v>
      </c>
      <c r="H131" s="2" t="s">
        <v>117</v>
      </c>
      <c r="J131">
        <v>2015</v>
      </c>
      <c r="L131">
        <v>2016</v>
      </c>
      <c r="N131">
        <v>2017</v>
      </c>
      <c r="O131" s="3"/>
      <c r="P131">
        <v>2018</v>
      </c>
      <c r="R131">
        <v>2019</v>
      </c>
      <c r="T131" s="2" t="s">
        <v>118</v>
      </c>
      <c r="V131">
        <v>2015</v>
      </c>
      <c r="X131">
        <v>2016</v>
      </c>
      <c r="Z131">
        <v>2017</v>
      </c>
      <c r="AA131" s="3"/>
      <c r="AB131">
        <v>2018</v>
      </c>
      <c r="AD131">
        <v>2019</v>
      </c>
    </row>
    <row r="132" spans="1:30" ht="13.23529411764706">
      <c r="A132" t="s">
        <v>116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H132" t="s">
        <f>$A$127</f>
        <v>111</v>
      </c>
      <c r="I132" s="3">
        <f>IFERROR(J132/$J$167,0)</f>
        <v>0</v>
      </c>
      <c r="J132" s="4">
        <f>$B$127</f>
        <v>0</v>
      </c>
      <c r="K132" s="3">
        <f>IFERROR(L132/$L$167,0)</f>
        <v>0</v>
      </c>
      <c r="L132" s="4">
        <f>$C$127</f>
        <v>0</v>
      </c>
      <c r="M132" s="3">
        <f>IFERROR(N132/$N$167,0)</f>
        <v>0</v>
      </c>
      <c r="N132" s="4">
        <f>$D$127</f>
        <v>0</v>
      </c>
      <c r="O132" s="3">
        <f>IFERROR(P132/$P$167,0)</f>
        <v>0</v>
      </c>
      <c r="P132" s="4">
        <f>$E$127</f>
        <v>0</v>
      </c>
      <c r="Q132" s="3">
        <f>IFERROR(R132/$R$167,0)</f>
        <v>0</v>
      </c>
      <c r="R132" s="4">
        <f>$F$127</f>
        <v>0</v>
      </c>
      <c r="T132" t="s">
        <f>$A$127</f>
        <v>111</v>
      </c>
      <c r="U132" s="3">
        <f>IFERROR(V132/$V132,0)</f>
        <v>0</v>
      </c>
      <c r="V132" s="4">
        <f>$B$127</f>
        <v>0</v>
      </c>
      <c r="W132" s="3">
        <f>IFERROR(X132/$V132,0)</f>
        <v>0</v>
      </c>
      <c r="X132" s="4">
        <f>$C$127</f>
        <v>0</v>
      </c>
      <c r="Y132" s="3">
        <f>IFERROR(Z132/$V132,0)</f>
        <v>0</v>
      </c>
      <c r="Z132" s="4">
        <f>$D$127</f>
        <v>0</v>
      </c>
      <c r="AA132" s="3">
        <f>IFERROR(AB132/$V132,0)</f>
        <v>0</v>
      </c>
      <c r="AB132" s="4">
        <f>$E$127</f>
        <v>0</v>
      </c>
      <c r="AC132" s="3">
        <f>IFERROR(AD132/$V132,0)</f>
        <v>0</v>
      </c>
      <c r="AD132" s="4">
        <f>$F$127</f>
        <v>0</v>
      </c>
    </row>
    <row r="133" spans="1:30" ht="13.23529411764706">
      <c r="A133" t="s">
        <v>119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H133" t="s">
        <f>$A$128</f>
        <v>112</v>
      </c>
      <c r="I133" s="3">
        <f>IFERROR(J133/$J$167,0)</f>
        <v>0.084162203519510329</v>
      </c>
      <c r="J133" s="4">
        <f>$B$128</f>
        <v>1100000000</v>
      </c>
      <c r="K133" s="3">
        <f>IFERROR(L133/$L$167,0)</f>
        <v>0.067631378522467631</v>
      </c>
      <c r="L133" s="4">
        <f>$C$128</f>
        <v>888000000</v>
      </c>
      <c r="M133" s="3">
        <f>IFERROR(N133/$N$167,0)</f>
        <v>0.1111913357400722</v>
      </c>
      <c r="N133" s="4">
        <f>$D$128</f>
        <v>1540000000</v>
      </c>
      <c r="O133" s="3">
        <f>IFERROR(P133/$P$167,0)</f>
        <v>0.16063977746870653</v>
      </c>
      <c r="P133" s="4">
        <f>$E$128</f>
        <v>2310000000</v>
      </c>
      <c r="Q133" s="3">
        <f>IFERROR(R133/$R$167,0)</f>
        <v>0.16434724983432736</v>
      </c>
      <c r="R133" s="4">
        <f>$F$128</f>
        <v>2480000000</v>
      </c>
      <c r="T133" t="s">
        <f>$A$128</f>
        <v>112</v>
      </c>
      <c r="U133" s="3">
        <f>IFERROR(V133/$V133,0)</f>
        <v>1</v>
      </c>
      <c r="V133" s="4">
        <f>$B$128</f>
        <v>1100000000</v>
      </c>
      <c r="W133" s="3">
        <f>IFERROR(X133/$V133,0)</f>
        <v>0.80727272727272725</v>
      </c>
      <c r="X133" s="4">
        <f>$C$128</f>
        <v>888000000</v>
      </c>
      <c r="Y133" s="3">
        <f>IFERROR(Z133/$V133,0)</f>
        <v>1.3999999999999999</v>
      </c>
      <c r="Z133" s="4">
        <f>$D$128</f>
        <v>1540000000</v>
      </c>
      <c r="AA133" s="3">
        <f>IFERROR(AB133/$V133,0)</f>
        <v>2.1000000000000001</v>
      </c>
      <c r="AB133" s="4">
        <f>$E$128</f>
        <v>2310000000</v>
      </c>
      <c r="AC133" s="3">
        <f>IFERROR(AD133/$V133,0)</f>
        <v>2.2545454545454544</v>
      </c>
      <c r="AD133" s="4">
        <f>$F$128</f>
        <v>2480000000</v>
      </c>
    </row>
    <row r="134" spans="1:30" ht="13.23529411764706">
      <c r="A134" t="s">
        <v>120</v>
      </c>
      <c r="B134" s="4">
        <v>1110000000</v>
      </c>
      <c r="C134" s="4">
        <v>929000000</v>
      </c>
      <c r="D134" s="4">
        <v>932000000</v>
      </c>
      <c r="E134" s="4">
        <v>1170000000</v>
      </c>
      <c r="F134" s="4">
        <v>1210000000</v>
      </c>
      <c r="H134" t="s">
        <f>$A$129</f>
        <v>113</v>
      </c>
      <c r="I134" s="3">
        <f>IFERROR(J134/$J$167,0)</f>
        <v>0.027850038255547053</v>
      </c>
      <c r="J134" s="4">
        <f>$B$129</f>
        <v>364000000</v>
      </c>
      <c r="K134" s="3">
        <f>IFERROR(L134/$L$167,0)</f>
        <v>0.029550647372429552</v>
      </c>
      <c r="L134" s="4">
        <f>$C$129</f>
        <v>388000000</v>
      </c>
      <c r="M134" s="3">
        <f>IFERROR(N134/$N$167,0)</f>
        <v>0.039133574007220215</v>
      </c>
      <c r="N134" s="4">
        <f>$D$129</f>
        <v>542000000</v>
      </c>
      <c r="O134" s="3">
        <f>IFERROR(P134/$P$167,0)</f>
        <v>0.070931849791376914</v>
      </c>
      <c r="P134" s="4">
        <f>$E$129</f>
        <v>1020000000</v>
      </c>
      <c r="Q134" s="3">
        <f>IFERROR(R134/$R$167,0)</f>
        <v>0.074221338634857525</v>
      </c>
      <c r="R134" s="4">
        <f>$F$129</f>
        <v>1120000000</v>
      </c>
      <c r="T134" t="s">
        <f>$A$129</f>
        <v>113</v>
      </c>
      <c r="U134" s="3">
        <f>IFERROR(V134/$V134,0)</f>
        <v>1</v>
      </c>
      <c r="V134" s="4">
        <f>$B$129</f>
        <v>364000000</v>
      </c>
      <c r="W134" s="3">
        <f>IFERROR(X134/$V134,0)</f>
        <v>1.0659340659340659</v>
      </c>
      <c r="X134" s="4">
        <f>$C$129</f>
        <v>388000000</v>
      </c>
      <c r="Y134" s="3">
        <f>IFERROR(Z134/$V134,0)</f>
        <v>1.4890109890109891</v>
      </c>
      <c r="Z134" s="4">
        <f>$D$129</f>
        <v>542000000</v>
      </c>
      <c r="AA134" s="3">
        <f>IFERROR(AB134/$V134,0)</f>
        <v>2.802197802197802</v>
      </c>
      <c r="AB134" s="4">
        <f>$E$129</f>
        <v>1020000000</v>
      </c>
      <c r="AC134" s="3">
        <f>IFERROR(AD134/$V134,0)</f>
        <v>3.0769230769230771</v>
      </c>
      <c r="AD134" s="4">
        <f>$F$129</f>
        <v>1120000000</v>
      </c>
    </row>
    <row r="135" spans="1:30" ht="13.23529411764706">
      <c r="A135" t="s">
        <v>121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H135" t="s">
        <f>$A$130</f>
        <v>114</v>
      </c>
      <c r="I135" s="3">
        <f>IFERROR(J135/$J$167,0)</f>
        <v>0.056159143075745981</v>
      </c>
      <c r="J135" s="4">
        <f>$B$130</f>
        <v>734000000</v>
      </c>
      <c r="K135" s="3">
        <f>IFERROR(L135/$L$167,0)</f>
        <v>0.038080731150038079</v>
      </c>
      <c r="L135" s="4">
        <f>$C$130</f>
        <v>500000000</v>
      </c>
      <c r="M135" s="3">
        <f>IFERROR(N135/$N$167,0)</f>
        <v>0.072202166064981949</v>
      </c>
      <c r="N135" s="4">
        <f>$D$130</f>
        <v>1000000000</v>
      </c>
      <c r="O135" s="3">
        <f>IFERROR(P135/$P$167,0)</f>
        <v>0.08970792767732963</v>
      </c>
      <c r="P135" s="4">
        <f>$E$130</f>
        <v>1290000000</v>
      </c>
      <c r="Q135" s="3">
        <f>IFERROR(R135/$R$167,0)</f>
        <v>0.090788601722995355</v>
      </c>
      <c r="R135" s="4">
        <f>$F$130</f>
        <v>1370000000</v>
      </c>
      <c r="T135" t="s">
        <f>$A$130</f>
        <v>114</v>
      </c>
      <c r="U135" s="3">
        <f>IFERROR(V135/$V135,0)</f>
        <v>1</v>
      </c>
      <c r="V135" s="4">
        <f>$B$130</f>
        <v>734000000</v>
      </c>
      <c r="W135" s="3">
        <f>IFERROR(X135/$V135,0)</f>
        <v>0.68119891008174382</v>
      </c>
      <c r="X135" s="4">
        <f>$C$130</f>
        <v>500000000</v>
      </c>
      <c r="Y135" s="3">
        <f>IFERROR(Z135/$V135,0)</f>
        <v>1.3623978201634876</v>
      </c>
      <c r="Z135" s="4">
        <f>$D$130</f>
        <v>1000000000</v>
      </c>
      <c r="AA135" s="3">
        <f>IFERROR(AB135/$V135,0)</f>
        <v>1.7574931880108993</v>
      </c>
      <c r="AB135" s="4">
        <f>$E$130</f>
        <v>1290000000</v>
      </c>
      <c r="AC135" s="3">
        <f>IFERROR(AD135/$V135,0)</f>
        <v>1.8664850136239781</v>
      </c>
      <c r="AD135" s="4">
        <f>$F$130</f>
        <v>1370000000</v>
      </c>
    </row>
    <row r="136" spans="1:30" ht="13.23529411764706">
      <c r="A136" t="s">
        <v>122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H136" t="s">
        <f>$A$132</f>
        <v>116</v>
      </c>
      <c r="I136" s="3">
        <f>IFERROR(J136/$J$167,0)</f>
        <v>0</v>
      </c>
      <c r="J136" s="4">
        <f>$B$132</f>
        <v>0</v>
      </c>
      <c r="K136" s="3">
        <f>IFERROR(L136/$L$167,0)</f>
        <v>0</v>
      </c>
      <c r="L136" s="4">
        <f>$C$132</f>
        <v>0</v>
      </c>
      <c r="M136" s="3">
        <f>IFERROR(N136/$N$167,0)</f>
        <v>0</v>
      </c>
      <c r="N136" s="4">
        <f>$D$132</f>
        <v>0</v>
      </c>
      <c r="O136" s="3">
        <f>IFERROR(P136/$P$167,0)</f>
        <v>0</v>
      </c>
      <c r="P136" s="4">
        <f>$E$132</f>
        <v>0</v>
      </c>
      <c r="Q136" s="3">
        <f>IFERROR(R136/$R$167,0)</f>
        <v>0</v>
      </c>
      <c r="R136" s="4">
        <f>$F$132</f>
        <v>0</v>
      </c>
      <c r="T136" t="s">
        <f>$A$132</f>
        <v>116</v>
      </c>
      <c r="U136" s="3">
        <f>IFERROR(V136/$V136,0)</f>
        <v>0</v>
      </c>
      <c r="V136" s="4">
        <f>$B$132</f>
        <v>0</v>
      </c>
      <c r="W136" s="3">
        <f>IFERROR(X136/$V136,0)</f>
        <v>0</v>
      </c>
      <c r="X136" s="4">
        <f>$C$132</f>
        <v>0</v>
      </c>
      <c r="Y136" s="3">
        <f>IFERROR(Z136/$V136,0)</f>
        <v>0</v>
      </c>
      <c r="Z136" s="4">
        <f>$D$132</f>
        <v>0</v>
      </c>
      <c r="AA136" s="3">
        <f>IFERROR(AB136/$V136,0)</f>
        <v>0</v>
      </c>
      <c r="AB136" s="4">
        <f>$E$132</f>
        <v>0</v>
      </c>
      <c r="AC136" s="3">
        <f>IFERROR(AD136/$V136,0)</f>
        <v>0</v>
      </c>
      <c r="AD136" s="4">
        <f>$F$132</f>
        <v>0</v>
      </c>
    </row>
    <row r="137" spans="1:30" ht="13.23529411764706">
      <c r="A137" t="s">
        <v>123</v>
      </c>
      <c r="B137" s="4">
        <v>1110000000</v>
      </c>
      <c r="C137" s="4">
        <v>929000000</v>
      </c>
      <c r="D137" s="4">
        <v>932000000</v>
      </c>
      <c r="E137" s="4">
        <v>1170000000</v>
      </c>
      <c r="F137" s="4">
        <v>1210000000</v>
      </c>
      <c r="H137" t="s">
        <f>$A$133</f>
        <v>119</v>
      </c>
      <c r="I137" s="3">
        <f>IFERROR(J137/$J$167,0)</f>
        <v>0</v>
      </c>
      <c r="J137" s="4">
        <f>$B$133</f>
        <v>0</v>
      </c>
      <c r="K137" s="3">
        <f>IFERROR(L137/$L$167,0)</f>
        <v>0</v>
      </c>
      <c r="L137" s="4">
        <f>$C$133</f>
        <v>0</v>
      </c>
      <c r="M137" s="3">
        <f>IFERROR(N137/$N$167,0)</f>
        <v>0</v>
      </c>
      <c r="N137" s="4">
        <f>$D$133</f>
        <v>0</v>
      </c>
      <c r="O137" s="3">
        <f>IFERROR(P137/$P$167,0)</f>
        <v>0</v>
      </c>
      <c r="P137" s="4">
        <f>$E$133</f>
        <v>0</v>
      </c>
      <c r="Q137" s="3">
        <f>IFERROR(R137/$R$167,0)</f>
        <v>0</v>
      </c>
      <c r="R137" s="4">
        <f>$F$133</f>
        <v>0</v>
      </c>
      <c r="T137" t="s">
        <f>$A$133</f>
        <v>119</v>
      </c>
      <c r="U137" s="3">
        <f>IFERROR(V137/$V137,0)</f>
        <v>0</v>
      </c>
      <c r="V137" s="4">
        <f>$B$133</f>
        <v>0</v>
      </c>
      <c r="W137" s="3">
        <f>IFERROR(X137/$V137,0)</f>
        <v>0</v>
      </c>
      <c r="X137" s="4">
        <f>$C$133</f>
        <v>0</v>
      </c>
      <c r="Y137" s="3">
        <f>IFERROR(Z137/$V137,0)</f>
        <v>0</v>
      </c>
      <c r="Z137" s="4">
        <f>$D$133</f>
        <v>0</v>
      </c>
      <c r="AA137" s="3">
        <f>IFERROR(AB137/$V137,0)</f>
        <v>0</v>
      </c>
      <c r="AB137" s="4">
        <f>$E$133</f>
        <v>0</v>
      </c>
      <c r="AC137" s="3">
        <f>IFERROR(AD137/$V137,0)</f>
        <v>0</v>
      </c>
      <c r="AD137" s="4">
        <f>$F$133</f>
        <v>0</v>
      </c>
    </row>
    <row r="138" spans="1:30" ht="13.23529411764706">
      <c r="A138" t="s">
        <v>124</v>
      </c>
      <c r="B138" s="4">
        <v>3580000000</v>
      </c>
      <c r="C138" s="4">
        <v>3280000000</v>
      </c>
      <c r="D138" s="4">
        <v>4170000000</v>
      </c>
      <c r="E138" s="4">
        <v>4940000000</v>
      </c>
      <c r="F138" s="4">
        <v>5050000000</v>
      </c>
      <c r="H138" t="s">
        <f>$A$134</f>
        <v>120</v>
      </c>
      <c r="I138" s="3">
        <f>IFERROR(J138/$J$167,0)</f>
        <v>0.084927314460596787</v>
      </c>
      <c r="J138" s="4">
        <f>$B$134</f>
        <v>1110000000</v>
      </c>
      <c r="K138" s="3">
        <f>IFERROR(L138/$L$167,0)</f>
        <v>0.07075399847677076</v>
      </c>
      <c r="L138" s="4">
        <f>$C$134</f>
        <v>929000000</v>
      </c>
      <c r="M138" s="3">
        <f>IFERROR(N138/$N$167,0)</f>
        <v>0.067292418772563173</v>
      </c>
      <c r="N138" s="4">
        <f>$D$134</f>
        <v>932000000</v>
      </c>
      <c r="O138" s="3">
        <f>IFERROR(P138/$P$167,0)</f>
        <v>0.081363004172461756</v>
      </c>
      <c r="P138" s="4">
        <f>$E$134</f>
        <v>1170000000</v>
      </c>
      <c r="Q138" s="3">
        <f>IFERROR(R138/$R$167,0)</f>
        <v>0.080185553346587141</v>
      </c>
      <c r="R138" s="4">
        <f>$F$134</f>
        <v>1210000000</v>
      </c>
      <c r="T138" t="s">
        <f>$A$134</f>
        <v>120</v>
      </c>
      <c r="U138" s="3">
        <f>IFERROR(V138/$V138,0)</f>
        <v>1</v>
      </c>
      <c r="V138" s="4">
        <f>$B$134</f>
        <v>1110000000</v>
      </c>
      <c r="W138" s="3">
        <f>IFERROR(X138/$V138,0)</f>
        <v>0.83693693693693694</v>
      </c>
      <c r="X138" s="4">
        <f>$C$134</f>
        <v>929000000</v>
      </c>
      <c r="Y138" s="3">
        <f>IFERROR(Z138/$V138,0)</f>
        <v>0.83963963963963961</v>
      </c>
      <c r="Z138" s="4">
        <f>$D$134</f>
        <v>932000000</v>
      </c>
      <c r="AA138" s="3">
        <f>IFERROR(AB138/$V138,0)</f>
        <v>1.0540540540540539</v>
      </c>
      <c r="AB138" s="4">
        <f>$E$134</f>
        <v>1170000000</v>
      </c>
      <c r="AC138" s="3">
        <f>IFERROR(AD138/$V138,0)</f>
        <v>1.0900900900900901</v>
      </c>
      <c r="AD138" s="4">
        <f>$F$134</f>
        <v>1210000000</v>
      </c>
    </row>
    <row r="139" spans="1:30" ht="13.23529411764706">
      <c r="A139" t="s">
        <v>125</v>
      </c>
      <c r="B139" s="4">
        <v>8830000000</v>
      </c>
      <c r="C139" s="4">
        <v>10900000000</v>
      </c>
      <c r="D139" s="4">
        <v>12070000000</v>
      </c>
      <c r="E139" s="4">
        <v>13170000000</v>
      </c>
      <c r="F139" s="4">
        <v>14020000000</v>
      </c>
      <c r="H139" t="s">
        <f>$A$135</f>
        <v>121</v>
      </c>
      <c r="I139" s="3">
        <f>IFERROR(J139/$J$167,0)</f>
        <v>0</v>
      </c>
      <c r="J139" s="4">
        <f>$B$135</f>
        <v>0</v>
      </c>
      <c r="K139" s="3">
        <f>IFERROR(L139/$L$167,0)</f>
        <v>0</v>
      </c>
      <c r="L139" s="4">
        <f>$C$135</f>
        <v>0</v>
      </c>
      <c r="M139" s="3">
        <f>IFERROR(N139/$N$167,0)</f>
        <v>0</v>
      </c>
      <c r="N139" s="4">
        <f>$D$135</f>
        <v>0</v>
      </c>
      <c r="O139" s="3">
        <f>IFERROR(P139/$P$167,0)</f>
        <v>0</v>
      </c>
      <c r="P139" s="4">
        <f>$E$135</f>
        <v>0</v>
      </c>
      <c r="Q139" s="3">
        <f>IFERROR(R139/$R$167,0)</f>
        <v>0</v>
      </c>
      <c r="R139" s="4">
        <f>$F$135</f>
        <v>0</v>
      </c>
      <c r="T139" t="s">
        <f>$A$135</f>
        <v>121</v>
      </c>
      <c r="U139" s="3">
        <f>IFERROR(V139/$V139,0)</f>
        <v>0</v>
      </c>
      <c r="V139" s="4">
        <f>$B$135</f>
        <v>0</v>
      </c>
      <c r="W139" s="3">
        <f>IFERROR(X139/$V139,0)</f>
        <v>0</v>
      </c>
      <c r="X139" s="4">
        <f>$C$135</f>
        <v>0</v>
      </c>
      <c r="Y139" s="3">
        <f>IFERROR(Z139/$V139,0)</f>
        <v>0</v>
      </c>
      <c r="Z139" s="4">
        <f>$D$135</f>
        <v>0</v>
      </c>
      <c r="AA139" s="3">
        <f>IFERROR(AB139/$V139,0)</f>
        <v>0</v>
      </c>
      <c r="AB139" s="4">
        <f>$E$135</f>
        <v>0</v>
      </c>
      <c r="AC139" s="3">
        <f>IFERROR(AD139/$V139,0)</f>
        <v>0</v>
      </c>
      <c r="AD139" s="4">
        <f>$F$135</f>
        <v>0</v>
      </c>
    </row>
    <row r="140" spans="1:30" ht="13.23529411764706">
      <c r="A140" t="s">
        <v>126</v>
      </c>
      <c r="B140" s="4">
        <v>8830000000</v>
      </c>
      <c r="C140" s="4">
        <v>10900000000</v>
      </c>
      <c r="D140" s="4">
        <v>12070000000</v>
      </c>
      <c r="E140" s="4">
        <v>13170000000</v>
      </c>
      <c r="F140" s="4">
        <v>13740000000</v>
      </c>
      <c r="H140" t="s">
        <f>$A$136</f>
        <v>122</v>
      </c>
      <c r="I140" s="3">
        <f>IFERROR(J140/$J$167,0)</f>
        <v>0</v>
      </c>
      <c r="J140" s="4">
        <f>$B$136</f>
        <v>0</v>
      </c>
      <c r="K140" s="3">
        <f>IFERROR(L140/$L$167,0)</f>
        <v>0</v>
      </c>
      <c r="L140" s="4">
        <f>$C$136</f>
        <v>0</v>
      </c>
      <c r="M140" s="3">
        <f>IFERROR(N140/$N$167,0)</f>
        <v>0</v>
      </c>
      <c r="N140" s="4">
        <f>$D$136</f>
        <v>0</v>
      </c>
      <c r="O140" s="3">
        <f>IFERROR(P140/$P$167,0)</f>
        <v>0</v>
      </c>
      <c r="P140" s="4">
        <f>$E$136</f>
        <v>0</v>
      </c>
      <c r="Q140" s="3">
        <f>IFERROR(R140/$R$167,0)</f>
        <v>0</v>
      </c>
      <c r="R140" s="4">
        <f>$F$136</f>
        <v>0</v>
      </c>
      <c r="T140" t="s">
        <f>$A$136</f>
        <v>122</v>
      </c>
      <c r="U140" s="3">
        <f>IFERROR(V140/$V140,0)</f>
        <v>0</v>
      </c>
      <c r="V140" s="4">
        <f>$B$136</f>
        <v>0</v>
      </c>
      <c r="W140" s="3">
        <f>IFERROR(X140/$V140,0)</f>
        <v>0</v>
      </c>
      <c r="X140" s="4">
        <f>$C$136</f>
        <v>0</v>
      </c>
      <c r="Y140" s="3">
        <f>IFERROR(Z140/$V140,0)</f>
        <v>0</v>
      </c>
      <c r="Z140" s="4">
        <f>$D$136</f>
        <v>0</v>
      </c>
      <c r="AA140" s="3">
        <f>IFERROR(AB140/$V140,0)</f>
        <v>0</v>
      </c>
      <c r="AB140" s="4">
        <f>$E$136</f>
        <v>0</v>
      </c>
      <c r="AC140" s="3">
        <f>IFERROR(AD140/$V140,0)</f>
        <v>0</v>
      </c>
      <c r="AD140" s="4">
        <f>$F$136</f>
        <v>0</v>
      </c>
    </row>
    <row r="141" spans="1:30" ht="13.23529411764706">
      <c r="A141" t="s">
        <v>127</v>
      </c>
      <c r="B141" s="4">
        <v>8830000000</v>
      </c>
      <c r="C141" s="4">
        <v>10900000000</v>
      </c>
      <c r="D141" s="4">
        <v>12070000000</v>
      </c>
      <c r="E141" s="4">
        <v>13170000000</v>
      </c>
      <c r="F141" s="4">
        <v>13740000000</v>
      </c>
      <c r="H141" t="s">
        <f>$A$137</f>
        <v>123</v>
      </c>
      <c r="I141" s="3">
        <f>IFERROR(J141/$J$167,0)</f>
        <v>0.084927314460596787</v>
      </c>
      <c r="J141" s="4">
        <f>$B$137</f>
        <v>1110000000</v>
      </c>
      <c r="K141" s="3">
        <f>IFERROR(L141/$L$167,0)</f>
        <v>0.07075399847677076</v>
      </c>
      <c r="L141" s="4">
        <f>$C$137</f>
        <v>929000000</v>
      </c>
      <c r="M141" s="3">
        <f>IFERROR(N141/$N$167,0)</f>
        <v>0.067292418772563173</v>
      </c>
      <c r="N141" s="4">
        <f>$D$137</f>
        <v>932000000</v>
      </c>
      <c r="O141" s="3">
        <f>IFERROR(P141/$P$167,0)</f>
        <v>0.081363004172461756</v>
      </c>
      <c r="P141" s="4">
        <f>$E$137</f>
        <v>1170000000</v>
      </c>
      <c r="Q141" s="3">
        <f>IFERROR(R141/$R$167,0)</f>
        <v>0.080185553346587141</v>
      </c>
      <c r="R141" s="4">
        <f>$F$137</f>
        <v>1210000000</v>
      </c>
      <c r="T141" t="s">
        <f>$A$137</f>
        <v>123</v>
      </c>
      <c r="U141" s="3">
        <f>IFERROR(V141/$V141,0)</f>
        <v>1</v>
      </c>
      <c r="V141" s="4">
        <f>$B$137</f>
        <v>1110000000</v>
      </c>
      <c r="W141" s="3">
        <f>IFERROR(X141/$V141,0)</f>
        <v>0.83693693693693694</v>
      </c>
      <c r="X141" s="4">
        <f>$C$137</f>
        <v>929000000</v>
      </c>
      <c r="Y141" s="3">
        <f>IFERROR(Z141/$V141,0)</f>
        <v>0.83963963963963961</v>
      </c>
      <c r="Z141" s="4">
        <f>$D$137</f>
        <v>932000000</v>
      </c>
      <c r="AA141" s="3">
        <f>IFERROR(AB141/$V141,0)</f>
        <v>1.0540540540540539</v>
      </c>
      <c r="AB141" s="4">
        <f>$E$137</f>
        <v>1170000000</v>
      </c>
      <c r="AC141" s="3">
        <f>IFERROR(AD141/$V141,0)</f>
        <v>1.0900900900900901</v>
      </c>
      <c r="AD141" s="4">
        <f>$F$137</f>
        <v>1210000000</v>
      </c>
    </row>
    <row r="142" spans="1:30" ht="13.23529411764706">
      <c r="A142" t="s">
        <v>128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H142" t="s">
        <f>$A$138</f>
        <v>124</v>
      </c>
      <c r="I142" s="3">
        <f>IFERROR(J142/$J$167,0)</f>
        <v>0.27390971690895177</v>
      </c>
      <c r="J142" s="4">
        <f>$B$138</f>
        <v>3580000000</v>
      </c>
      <c r="K142" s="3">
        <f>IFERROR(L142/$L$167,0)</f>
        <v>0.24980959634424982</v>
      </c>
      <c r="L142" s="4">
        <f>$C$138</f>
        <v>3280000000</v>
      </c>
      <c r="M142" s="3">
        <f>IFERROR(N142/$N$167,0)</f>
        <v>0.30108303249097473</v>
      </c>
      <c r="N142" s="4">
        <f>$D$138</f>
        <v>4170000000</v>
      </c>
      <c r="O142" s="3">
        <f>IFERROR(P142/$P$167,0)</f>
        <v>0.34353268428372741</v>
      </c>
      <c r="P142" s="4">
        <f>$E$138</f>
        <v>4940000000</v>
      </c>
      <c r="Q142" s="3">
        <f>IFERROR(R142/$R$167,0)</f>
        <v>0.33465871438038436</v>
      </c>
      <c r="R142" s="4">
        <f>$F$138</f>
        <v>5050000000</v>
      </c>
      <c r="T142" t="s">
        <f>$A$138</f>
        <v>124</v>
      </c>
      <c r="U142" s="3">
        <f>IFERROR(V142/$V142,0)</f>
        <v>1</v>
      </c>
      <c r="V142" s="4">
        <f>$B$138</f>
        <v>3580000000</v>
      </c>
      <c r="W142" s="3">
        <f>IFERROR(X142/$V142,0)</f>
        <v>0.91620111731843579</v>
      </c>
      <c r="X142" s="4">
        <f>$C$138</f>
        <v>3280000000</v>
      </c>
      <c r="Y142" s="3">
        <f>IFERROR(Z142/$V142,0)</f>
        <v>1.1648044692737429</v>
      </c>
      <c r="Z142" s="4">
        <f>$D$138</f>
        <v>4170000000</v>
      </c>
      <c r="AA142" s="3">
        <f>IFERROR(AB142/$V142,0)</f>
        <v>1.3798882681564246</v>
      </c>
      <c r="AB142" s="4">
        <f>$E$138</f>
        <v>4940000000</v>
      </c>
      <c r="AC142" s="3">
        <f>IFERROR(AD142/$V142,0)</f>
        <v>1.4106145251396649</v>
      </c>
      <c r="AD142" s="4">
        <f>$F$138</f>
        <v>5050000000</v>
      </c>
    </row>
    <row r="143" spans="1:30" ht="13.23529411764706">
      <c r="A143" t="s">
        <v>129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H143" t="s">
        <f>$A$139</f>
        <v>125</v>
      </c>
      <c r="I143" s="3">
        <f>IFERROR(J143/$J$167,0)</f>
        <v>0.67559296097934196</v>
      </c>
      <c r="J143" s="4">
        <f>$B$139</f>
        <v>8830000000</v>
      </c>
      <c r="K143" s="3">
        <f>IFERROR(L143/$L$167,0)</f>
        <v>0.83015993907083019</v>
      </c>
      <c r="L143" s="4">
        <f>$C$139</f>
        <v>10900000000</v>
      </c>
      <c r="M143" s="3">
        <f>IFERROR(N143/$N$167,0)</f>
        <v>0.87148014440433208</v>
      </c>
      <c r="N143" s="4">
        <f>$D$139</f>
        <v>12070000000</v>
      </c>
      <c r="O143" s="3">
        <f>IFERROR(P143/$P$167,0)</f>
        <v>0.91585535465924894</v>
      </c>
      <c r="P143" s="4">
        <f>$E$139</f>
        <v>13170000000</v>
      </c>
      <c r="Q143" s="3">
        <f>IFERROR(R143/$R$167,0)</f>
        <v>0.92909211398277003</v>
      </c>
      <c r="R143" s="4">
        <f>$F$139</f>
        <v>14020000000</v>
      </c>
      <c r="T143" t="s">
        <f>$A$139</f>
        <v>125</v>
      </c>
      <c r="U143" s="3">
        <f>IFERROR(V143/$V143,0)</f>
        <v>1</v>
      </c>
      <c r="V143" s="4">
        <f>$B$139</f>
        <v>8830000000</v>
      </c>
      <c r="W143" s="3">
        <f>IFERROR(X143/$V143,0)</f>
        <v>1.2344280860702153</v>
      </c>
      <c r="X143" s="4">
        <f>$C$139</f>
        <v>10900000000</v>
      </c>
      <c r="Y143" s="3">
        <f>IFERROR(Z143/$V143,0)</f>
        <v>1.3669309173272932</v>
      </c>
      <c r="Z143" s="4">
        <f>$D$139</f>
        <v>12070000000</v>
      </c>
      <c r="AA143" s="3">
        <f>IFERROR(AB143/$V143,0)</f>
        <v>1.4915062287655718</v>
      </c>
      <c r="AB143" s="4">
        <f>$E$139</f>
        <v>13170000000</v>
      </c>
      <c r="AC143" s="3">
        <f>IFERROR(AD143/$V143,0)</f>
        <v>1.5877689694224235</v>
      </c>
      <c r="AD143" s="4">
        <f>$F$139</f>
        <v>14020000000</v>
      </c>
    </row>
    <row r="144" spans="1:30" ht="13.23529411764706">
      <c r="A144" t="s">
        <v>130</v>
      </c>
      <c r="B144" s="4">
        <v>3510000000</v>
      </c>
      <c r="C144" s="4">
        <v>3780000000</v>
      </c>
      <c r="D144" s="4">
        <v>4219999999.9999995</v>
      </c>
      <c r="E144" s="4">
        <v>3680000000</v>
      </c>
      <c r="F144" s="4">
        <v>4099999999.9999995</v>
      </c>
      <c r="H144" t="s">
        <f>$A$140</f>
        <v>126</v>
      </c>
      <c r="I144" s="3">
        <f>IFERROR(J144/$J$167,0)</f>
        <v>0.67559296097934196</v>
      </c>
      <c r="J144" s="4">
        <f>$B$140</f>
        <v>8830000000</v>
      </c>
      <c r="K144" s="3">
        <f>IFERROR(L144/$L$167,0)</f>
        <v>0.83015993907083019</v>
      </c>
      <c r="L144" s="4">
        <f>$C$140</f>
        <v>10900000000</v>
      </c>
      <c r="M144" s="3">
        <f>IFERROR(N144/$N$167,0)</f>
        <v>0.87148014440433208</v>
      </c>
      <c r="N144" s="4">
        <f>$D$140</f>
        <v>12070000000</v>
      </c>
      <c r="O144" s="3">
        <f>IFERROR(P144/$P$167,0)</f>
        <v>0.91585535465924894</v>
      </c>
      <c r="P144" s="4">
        <f>$E$140</f>
        <v>13170000000</v>
      </c>
      <c r="Q144" s="3">
        <f>IFERROR(R144/$R$167,0)</f>
        <v>0.91053677932405563</v>
      </c>
      <c r="R144" s="4">
        <f>$F$140</f>
        <v>13740000000</v>
      </c>
      <c r="T144" t="s">
        <f>$A$140</f>
        <v>126</v>
      </c>
      <c r="U144" s="3">
        <f>IFERROR(V144/$V144,0)</f>
        <v>1</v>
      </c>
      <c r="V144" s="4">
        <f>$B$140</f>
        <v>8830000000</v>
      </c>
      <c r="W144" s="3">
        <f>IFERROR(X144/$V144,0)</f>
        <v>1.2344280860702153</v>
      </c>
      <c r="X144" s="4">
        <f>$C$140</f>
        <v>10900000000</v>
      </c>
      <c r="Y144" s="3">
        <f>IFERROR(Z144/$V144,0)</f>
        <v>1.3669309173272932</v>
      </c>
      <c r="Z144" s="4">
        <f>$D$140</f>
        <v>12070000000</v>
      </c>
      <c r="AA144" s="3">
        <f>IFERROR(AB144/$V144,0)</f>
        <v>1.4915062287655718</v>
      </c>
      <c r="AB144" s="4">
        <f>$E$140</f>
        <v>13170000000</v>
      </c>
      <c r="AC144" s="3">
        <f>IFERROR(AD144/$V144,0)</f>
        <v>1.5560588901472254</v>
      </c>
      <c r="AD144" s="4">
        <f>$F$140</f>
        <v>13740000000</v>
      </c>
    </row>
    <row r="145" spans="1:30" ht="13.23529411764706">
      <c r="A145" t="s">
        <v>131</v>
      </c>
      <c r="B145" s="4">
        <v>8170000000</v>
      </c>
      <c r="C145" s="4">
        <v>8660000000</v>
      </c>
      <c r="D145" s="4">
        <v>5240000000</v>
      </c>
      <c r="E145" s="4">
        <v>5710000000</v>
      </c>
      <c r="F145" s="4">
        <v>6260000000</v>
      </c>
      <c r="H145" t="s">
        <f>$A$141</f>
        <v>127</v>
      </c>
      <c r="I145" s="3">
        <f>IFERROR(J145/$J$167,0)</f>
        <v>0.67559296097934196</v>
      </c>
      <c r="J145" s="4">
        <f>$B$141</f>
        <v>8830000000</v>
      </c>
      <c r="K145" s="3">
        <f>IFERROR(L145/$L$167,0)</f>
        <v>0.83015993907083019</v>
      </c>
      <c r="L145" s="4">
        <f>$C$141</f>
        <v>10900000000</v>
      </c>
      <c r="M145" s="3">
        <f>IFERROR(N145/$N$167,0)</f>
        <v>0.87148014440433208</v>
      </c>
      <c r="N145" s="4">
        <f>$D$141</f>
        <v>12070000000</v>
      </c>
      <c r="O145" s="3">
        <f>IFERROR(P145/$P$167,0)</f>
        <v>0.91585535465924894</v>
      </c>
      <c r="P145" s="4">
        <f>$E$141</f>
        <v>13170000000</v>
      </c>
      <c r="Q145" s="3">
        <f>IFERROR(R145/$R$167,0)</f>
        <v>0.91053677932405563</v>
      </c>
      <c r="R145" s="4">
        <f>$F$141</f>
        <v>13740000000</v>
      </c>
      <c r="T145" t="s">
        <f>$A$141</f>
        <v>127</v>
      </c>
      <c r="U145" s="3">
        <f>IFERROR(V145/$V145,0)</f>
        <v>1</v>
      </c>
      <c r="V145" s="4">
        <f>$B$141</f>
        <v>8830000000</v>
      </c>
      <c r="W145" s="3">
        <f>IFERROR(X145/$V145,0)</f>
        <v>1.2344280860702153</v>
      </c>
      <c r="X145" s="4">
        <f>$C$141</f>
        <v>10900000000</v>
      </c>
      <c r="Y145" s="3">
        <f>IFERROR(Z145/$V145,0)</f>
        <v>1.3669309173272932</v>
      </c>
      <c r="Z145" s="4">
        <f>$D$141</f>
        <v>12070000000</v>
      </c>
      <c r="AA145" s="3">
        <f>IFERROR(AB145/$V145,0)</f>
        <v>1.4915062287655718</v>
      </c>
      <c r="AB145" s="4">
        <f>$E$141</f>
        <v>13170000000</v>
      </c>
      <c r="AC145" s="3">
        <f>IFERROR(AD145/$V145,0)</f>
        <v>1.5560588901472254</v>
      </c>
      <c r="AD145" s="4">
        <f>$F$141</f>
        <v>13740000000</v>
      </c>
    </row>
    <row r="146" spans="1:30" ht="13.23529411764706">
      <c r="A146" t="s">
        <v>132</v>
      </c>
      <c r="B146" s="4">
        <v>8170000000</v>
      </c>
      <c r="C146" s="4">
        <v>8660000000</v>
      </c>
      <c r="D146" s="4">
        <v>5240000000</v>
      </c>
      <c r="E146" s="4">
        <v>5710000000</v>
      </c>
      <c r="F146" s="4">
        <v>6260000000</v>
      </c>
      <c r="H146" t="s">
        <f>$A$142</f>
        <v>128</v>
      </c>
      <c r="I146" s="3">
        <f>IFERROR(J146/$J$167,0)</f>
        <v>0</v>
      </c>
      <c r="J146" s="4">
        <f>$B$142</f>
        <v>0</v>
      </c>
      <c r="K146" s="3">
        <f>IFERROR(L146/$L$167,0)</f>
        <v>0</v>
      </c>
      <c r="L146" s="4">
        <f>$C$142</f>
        <v>0</v>
      </c>
      <c r="M146" s="3">
        <f>IFERROR(N146/$N$167,0)</f>
        <v>0</v>
      </c>
      <c r="N146" s="4">
        <f>$D$142</f>
        <v>0</v>
      </c>
      <c r="O146" s="3">
        <f>IFERROR(P146/$P$167,0)</f>
        <v>0</v>
      </c>
      <c r="P146" s="4">
        <f>$E$142</f>
        <v>0</v>
      </c>
      <c r="Q146" s="3">
        <f>IFERROR(R146/$R$167,0)</f>
        <v>0</v>
      </c>
      <c r="R146" s="4">
        <f>$F$142</f>
        <v>0</v>
      </c>
      <c r="T146" t="s">
        <f>$A$142</f>
        <v>128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0</v>
      </c>
      <c r="AC146" s="3">
        <f>IFERROR(AD146/$V146,0)</f>
        <v>0</v>
      </c>
      <c r="AD146" s="4">
        <f>$F$142</f>
        <v>0</v>
      </c>
    </row>
    <row r="147" spans="1:30" ht="13.23529411764706">
      <c r="A147" t="s">
        <v>133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H147" t="s">
        <f>$A$143</f>
        <v>129</v>
      </c>
      <c r="I147" s="3">
        <f>IFERROR(J147/$J$167,0)</f>
        <v>0</v>
      </c>
      <c r="J147" s="4">
        <f>$B$143</f>
        <v>0</v>
      </c>
      <c r="K147" s="3">
        <f>IFERROR(L147/$L$167,0)</f>
        <v>0</v>
      </c>
      <c r="L147" s="4">
        <f>$C$143</f>
        <v>0</v>
      </c>
      <c r="M147" s="3">
        <f>IFERROR(N147/$N$167,0)</f>
        <v>0</v>
      </c>
      <c r="N147" s="4">
        <f>$D$143</f>
        <v>0</v>
      </c>
      <c r="O147" s="3">
        <f>IFERROR(P147/$P$167,0)</f>
        <v>0</v>
      </c>
      <c r="P147" s="4">
        <f>$E$143</f>
        <v>0</v>
      </c>
      <c r="Q147" s="3">
        <f>IFERROR(R147/$R$167,0)</f>
        <v>0</v>
      </c>
      <c r="R147" s="4">
        <f>$F$143</f>
        <v>0</v>
      </c>
      <c r="T147" t="s">
        <f>$A$143</f>
        <v>129</v>
      </c>
      <c r="U147" s="3">
        <f>IFERROR(V147/$V147,0)</f>
        <v>0</v>
      </c>
      <c r="V147" s="4">
        <f>$B$143</f>
        <v>0</v>
      </c>
      <c r="W147" s="3">
        <f>IFERROR(X147/$V147,0)</f>
        <v>0</v>
      </c>
      <c r="X147" s="4">
        <f>$C$143</f>
        <v>0</v>
      </c>
      <c r="Y147" s="3">
        <f>IFERROR(Z147/$V147,0)</f>
        <v>0</v>
      </c>
      <c r="Z147" s="4">
        <f>$D$143</f>
        <v>0</v>
      </c>
      <c r="AA147" s="3">
        <f>IFERROR(AB147/$V147,0)</f>
        <v>0</v>
      </c>
      <c r="AB147" s="4">
        <f>$E$143</f>
        <v>0</v>
      </c>
      <c r="AC147" s="3">
        <f>IFERROR(AD147/$V147,0)</f>
        <v>0</v>
      </c>
      <c r="AD147" s="4">
        <f>$F$143</f>
        <v>0</v>
      </c>
    </row>
    <row r="148" spans="1:30" ht="13.23529411764706">
      <c r="A148" t="s">
        <v>134</v>
      </c>
      <c r="B148" s="4">
        <v>383000000</v>
      </c>
      <c r="C148" s="4">
        <v>332000000</v>
      </c>
      <c r="D148" s="4">
        <v>3170000000</v>
      </c>
      <c r="E148" s="4">
        <v>3460000000</v>
      </c>
      <c r="F148" s="4">
        <v>3220000000</v>
      </c>
      <c r="H148" t="s">
        <f>$A$144</f>
        <v>130</v>
      </c>
      <c r="I148" s="3">
        <f>IFERROR(J148/$J$167,0)</f>
        <v>0.26855394032134661</v>
      </c>
      <c r="J148" s="4">
        <f>$B$144</f>
        <v>3510000000</v>
      </c>
      <c r="K148" s="3">
        <f>IFERROR(L148/$L$167,0)</f>
        <v>0.28789032749428789</v>
      </c>
      <c r="L148" s="4">
        <f>$C$144</f>
        <v>3780000000</v>
      </c>
      <c r="M148" s="3">
        <f>IFERROR(N148/$N$167,0)</f>
        <v>0.30469314079422377</v>
      </c>
      <c r="N148" s="4">
        <f>$D$144</f>
        <v>4219999999.9999995</v>
      </c>
      <c r="O148" s="3">
        <f>IFERROR(P148/$P$167,0)</f>
        <v>0.25591098748261476</v>
      </c>
      <c r="P148" s="4">
        <f>$E$144</f>
        <v>3680000000</v>
      </c>
      <c r="Q148" s="3">
        <f>IFERROR(R148/$R$167,0)</f>
        <v>0.27170311464546054</v>
      </c>
      <c r="R148" s="4">
        <f>$F$144</f>
        <v>4099999999.9999995</v>
      </c>
      <c r="T148" t="s">
        <f>$A$144</f>
        <v>130</v>
      </c>
      <c r="U148" s="3">
        <f>IFERROR(V148/$V148,0)</f>
        <v>1</v>
      </c>
      <c r="V148" s="4">
        <f>$B$144</f>
        <v>3510000000</v>
      </c>
      <c r="W148" s="3">
        <f>IFERROR(X148/$V148,0)</f>
        <v>1.0769230769230769</v>
      </c>
      <c r="X148" s="4">
        <f>$C$144</f>
        <v>3780000000</v>
      </c>
      <c r="Y148" s="3">
        <f>IFERROR(Z148/$V148,0)</f>
        <v>1.2022792022792022</v>
      </c>
      <c r="Z148" s="4">
        <f>$D$144</f>
        <v>4219999999.9999995</v>
      </c>
      <c r="AA148" s="3">
        <f>IFERROR(AB148/$V148,0)</f>
        <v>1.0484330484330484</v>
      </c>
      <c r="AB148" s="4">
        <f>$E$144</f>
        <v>3680000000</v>
      </c>
      <c r="AC148" s="3">
        <f>IFERROR(AD148/$V148,0)</f>
        <v>1.1680911680911679</v>
      </c>
      <c r="AD148" s="4">
        <f>$F$144</f>
        <v>4099999999.9999995</v>
      </c>
    </row>
    <row r="149" spans="1:30" ht="13.23529411764706">
      <c r="A149" t="s">
        <v>135</v>
      </c>
      <c r="B149" s="4">
        <v>383000000</v>
      </c>
      <c r="C149" s="4">
        <v>332000000</v>
      </c>
      <c r="D149" s="4">
        <v>3170000000</v>
      </c>
      <c r="E149" s="4">
        <v>3460000000</v>
      </c>
      <c r="F149" s="4">
        <v>3220000000</v>
      </c>
      <c r="H149" t="s">
        <f>$A$145</f>
        <v>131</v>
      </c>
      <c r="I149" s="3">
        <f>IFERROR(J149/$J$167,0)</f>
        <v>0.62509563886763586</v>
      </c>
      <c r="J149" s="4">
        <f>$B$145</f>
        <v>8170000000</v>
      </c>
      <c r="K149" s="3">
        <f>IFERROR(L149/$L$167,0)</f>
        <v>0.65955826351865954</v>
      </c>
      <c r="L149" s="4">
        <f>$C$145</f>
        <v>8660000000</v>
      </c>
      <c r="M149" s="3">
        <f>IFERROR(N149/$N$167,0)</f>
        <v>0.37833935018050541</v>
      </c>
      <c r="N149" s="4">
        <f>$D$145</f>
        <v>5240000000</v>
      </c>
      <c r="O149" s="3">
        <f>IFERROR(P149/$P$167,0)</f>
        <v>0.39707927677329624</v>
      </c>
      <c r="P149" s="4">
        <f>$E$145</f>
        <v>5710000000</v>
      </c>
      <c r="Q149" s="3">
        <f>IFERROR(R149/$R$167,0)</f>
        <v>0.41484426772697153</v>
      </c>
      <c r="R149" s="4">
        <f>$F$145</f>
        <v>6260000000</v>
      </c>
      <c r="T149" t="s">
        <f>$A$145</f>
        <v>131</v>
      </c>
      <c r="U149" s="3">
        <f>IFERROR(V149/$V149,0)</f>
        <v>1</v>
      </c>
      <c r="V149" s="4">
        <f>$B$145</f>
        <v>8170000000</v>
      </c>
      <c r="W149" s="3">
        <f>IFERROR(X149/$V149,0)</f>
        <v>1.0599755201958385</v>
      </c>
      <c r="X149" s="4">
        <f>$C$145</f>
        <v>8660000000</v>
      </c>
      <c r="Y149" s="3">
        <f>IFERROR(Z149/$V149,0)</f>
        <v>0.64137086903304774</v>
      </c>
      <c r="Z149" s="4">
        <f>$D$145</f>
        <v>5240000000</v>
      </c>
      <c r="AA149" s="3">
        <f>IFERROR(AB149/$V149,0)</f>
        <v>0.69889840881272947</v>
      </c>
      <c r="AB149" s="4">
        <f>$E$145</f>
        <v>5710000000</v>
      </c>
      <c r="AC149" s="3">
        <f>IFERROR(AD149/$V149,0)</f>
        <v>0.76621787025703791</v>
      </c>
      <c r="AD149" s="4">
        <f>$F$145</f>
        <v>6260000000</v>
      </c>
    </row>
    <row r="150" spans="1:30" ht="13.23529411764706">
      <c r="A150" t="s">
        <v>136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H150" t="s">
        <f>$A$146</f>
        <v>132</v>
      </c>
      <c r="I150" s="3">
        <f>IFERROR(J150/$J$167,0)</f>
        <v>0.62509563886763586</v>
      </c>
      <c r="J150" s="4">
        <f>$B$146</f>
        <v>8170000000</v>
      </c>
      <c r="K150" s="3">
        <f>IFERROR(L150/$L$167,0)</f>
        <v>0.65955826351865954</v>
      </c>
      <c r="L150" s="4">
        <f>$C$146</f>
        <v>8660000000</v>
      </c>
      <c r="M150" s="3">
        <f>IFERROR(N150/$N$167,0)</f>
        <v>0.37833935018050541</v>
      </c>
      <c r="N150" s="4">
        <f>$D$146</f>
        <v>5240000000</v>
      </c>
      <c r="O150" s="3">
        <f>IFERROR(P150/$P$167,0)</f>
        <v>0.39707927677329624</v>
      </c>
      <c r="P150" s="4">
        <f>$E$146</f>
        <v>5710000000</v>
      </c>
      <c r="Q150" s="3">
        <f>IFERROR(R150/$R$167,0)</f>
        <v>0.41484426772697153</v>
      </c>
      <c r="R150" s="4">
        <f>$F$146</f>
        <v>6260000000</v>
      </c>
      <c r="T150" t="s">
        <f>$A$146</f>
        <v>132</v>
      </c>
      <c r="U150" s="3">
        <f>IFERROR(V150/$V150,0)</f>
        <v>1</v>
      </c>
      <c r="V150" s="4">
        <f>$B$146</f>
        <v>8170000000</v>
      </c>
      <c r="W150" s="3">
        <f>IFERROR(X150/$V150,0)</f>
        <v>1.0599755201958385</v>
      </c>
      <c r="X150" s="4">
        <f>$C$146</f>
        <v>8660000000</v>
      </c>
      <c r="Y150" s="3">
        <f>IFERROR(Z150/$V150,0)</f>
        <v>0.64137086903304774</v>
      </c>
      <c r="Z150" s="4">
        <f>$D$146</f>
        <v>5240000000</v>
      </c>
      <c r="AA150" s="3">
        <f>IFERROR(AB150/$V150,0)</f>
        <v>0.69889840881272947</v>
      </c>
      <c r="AB150" s="4">
        <f>$E$146</f>
        <v>5710000000</v>
      </c>
      <c r="AC150" s="3">
        <f>IFERROR(AD150/$V150,0)</f>
        <v>0.76621787025703791</v>
      </c>
      <c r="AD150" s="4">
        <f>$F$146</f>
        <v>6260000000</v>
      </c>
    </row>
    <row r="151" spans="1:30" ht="13.23529411764706">
      <c r="A151" t="s">
        <v>137</v>
      </c>
      <c r="B151" s="4">
        <v>24470000000</v>
      </c>
      <c r="C151" s="4">
        <v>26940000000</v>
      </c>
      <c r="D151" s="4">
        <v>28870000000</v>
      </c>
      <c r="E151" s="4">
        <v>30950000000</v>
      </c>
      <c r="F151" s="4">
        <v>32640000000</v>
      </c>
      <c r="H151" t="s">
        <f>$A$147</f>
        <v>133</v>
      </c>
      <c r="I151" s="3">
        <f>IFERROR(J151/$J$167,0)</f>
        <v>0</v>
      </c>
      <c r="J151" s="4">
        <f>$B$147</f>
        <v>0</v>
      </c>
      <c r="K151" s="3">
        <f>IFERROR(L151/$L$167,0)</f>
        <v>0</v>
      </c>
      <c r="L151" s="4">
        <f>$C$147</f>
        <v>0</v>
      </c>
      <c r="M151" s="3">
        <f>IFERROR(N151/$N$167,0)</f>
        <v>0</v>
      </c>
      <c r="N151" s="4">
        <f>$D$147</f>
        <v>0</v>
      </c>
      <c r="O151" s="3">
        <f>IFERROR(P151/$P$167,0)</f>
        <v>0</v>
      </c>
      <c r="P151" s="4">
        <f>$E$147</f>
        <v>0</v>
      </c>
      <c r="Q151" s="3">
        <f>IFERROR(R151/$R$167,0)</f>
        <v>0</v>
      </c>
      <c r="R151" s="4">
        <f>$F$147</f>
        <v>0</v>
      </c>
      <c r="T151" t="s">
        <f>$A$147</f>
        <v>133</v>
      </c>
      <c r="U151" s="3">
        <f>IFERROR(V151/$V151,0)</f>
        <v>0</v>
      </c>
      <c r="V151" s="4">
        <f>$B$147</f>
        <v>0</v>
      </c>
      <c r="W151" s="3">
        <f>IFERROR(X151/$V151,0)</f>
        <v>0</v>
      </c>
      <c r="X151" s="4">
        <f>$C$147</f>
        <v>0</v>
      </c>
      <c r="Y151" s="3">
        <f>IFERROR(Z151/$V151,0)</f>
        <v>0</v>
      </c>
      <c r="Z151" s="4">
        <f>$D$147</f>
        <v>0</v>
      </c>
      <c r="AA151" s="3">
        <f>IFERROR(AB151/$V151,0)</f>
        <v>0</v>
      </c>
      <c r="AB151" s="4">
        <f>$E$147</f>
        <v>0</v>
      </c>
      <c r="AC151" s="3">
        <f>IFERROR(AD151/$V151,0)</f>
        <v>0</v>
      </c>
      <c r="AD151" s="4">
        <f>$F$147</f>
        <v>0</v>
      </c>
    </row>
    <row r="152" spans="1:30" ht="13.23529411764706">
      <c r="A152" t="s">
        <v>138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134</v>
      </c>
      <c r="I152" s="3">
        <f>IFERROR(J152/$J$167,0)</f>
        <v>0.029303749043611323</v>
      </c>
      <c r="J152" s="4">
        <f>$B$148</f>
        <v>383000000</v>
      </c>
      <c r="K152" s="3">
        <f>IFERROR(L152/$L$167,0)</f>
        <v>0.025285605483625285</v>
      </c>
      <c r="L152" s="4">
        <f>$C$148</f>
        <v>332000000</v>
      </c>
      <c r="M152" s="3">
        <f>IFERROR(N152/$N$167,0)</f>
        <v>0.22888086642599278</v>
      </c>
      <c r="N152" s="4">
        <f>$D$148</f>
        <v>3170000000</v>
      </c>
      <c r="O152" s="3">
        <f>IFERROR(P152/$P$167,0)</f>
        <v>0.24061196105702365</v>
      </c>
      <c r="P152" s="4">
        <f>$E$148</f>
        <v>3460000000</v>
      </c>
      <c r="Q152" s="3">
        <f>IFERROR(R152/$R$167,0)</f>
        <v>0.21338634857521538</v>
      </c>
      <c r="R152" s="4">
        <f>$F$148</f>
        <v>3220000000</v>
      </c>
      <c r="T152" t="s">
        <f>$A$148</f>
        <v>134</v>
      </c>
      <c r="U152" s="3">
        <f>IFERROR(V152/$V152,0)</f>
        <v>1</v>
      </c>
      <c r="V152" s="4">
        <f>$B$148</f>
        <v>383000000</v>
      </c>
      <c r="W152" s="3">
        <f>IFERROR(X152/$V152,0)</f>
        <v>0.86684073107049608</v>
      </c>
      <c r="X152" s="4">
        <f>$C$148</f>
        <v>332000000</v>
      </c>
      <c r="Y152" s="3">
        <f>IFERROR(Z152/$V152,0)</f>
        <v>8.2767624020887727</v>
      </c>
      <c r="Z152" s="4">
        <f>$D$148</f>
        <v>3170000000</v>
      </c>
      <c r="AA152" s="3">
        <f>IFERROR(AB152/$V152,0)</f>
        <v>9.0339425587467357</v>
      </c>
      <c r="AB152" s="4">
        <f>$E$148</f>
        <v>3460000000</v>
      </c>
      <c r="AC152" s="3">
        <f>IFERROR(AD152/$V152,0)</f>
        <v>8.4073107049608353</v>
      </c>
      <c r="AD152" s="4">
        <f>$F$148</f>
        <v>3220000000</v>
      </c>
    </row>
    <row r="153" spans="1:30" ht="13.23529411764706">
      <c r="A153" t="s">
        <v>139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135</v>
      </c>
      <c r="I153" s="3">
        <f>IFERROR(J153/$J$167,0)</f>
        <v>0.029303749043611323</v>
      </c>
      <c r="J153" s="4">
        <f>$B$149</f>
        <v>383000000</v>
      </c>
      <c r="K153" s="3">
        <f>IFERROR(L153/$L$167,0)</f>
        <v>0.025285605483625285</v>
      </c>
      <c r="L153" s="4">
        <f>$C$149</f>
        <v>332000000</v>
      </c>
      <c r="M153" s="3">
        <f>IFERROR(N153/$N$167,0)</f>
        <v>0.22888086642599278</v>
      </c>
      <c r="N153" s="4">
        <f>$D$149</f>
        <v>3170000000</v>
      </c>
      <c r="O153" s="3">
        <f>IFERROR(P153/$P$167,0)</f>
        <v>0.24061196105702365</v>
      </c>
      <c r="P153" s="4">
        <f>$E$149</f>
        <v>3460000000</v>
      </c>
      <c r="Q153" s="3">
        <f>IFERROR(R153/$R$167,0)</f>
        <v>0.21338634857521538</v>
      </c>
      <c r="R153" s="4">
        <f>$F$149</f>
        <v>3220000000</v>
      </c>
      <c r="T153" t="s">
        <f>$A$149</f>
        <v>135</v>
      </c>
      <c r="U153" s="3">
        <f>IFERROR(V153/$V153,0)</f>
        <v>1</v>
      </c>
      <c r="V153" s="4">
        <f>$B$149</f>
        <v>383000000</v>
      </c>
      <c r="W153" s="3">
        <f>IFERROR(X153/$V153,0)</f>
        <v>0.86684073107049608</v>
      </c>
      <c r="X153" s="4">
        <f>$C$149</f>
        <v>332000000</v>
      </c>
      <c r="Y153" s="3">
        <f>IFERROR(Z153/$V153,0)</f>
        <v>8.2767624020887727</v>
      </c>
      <c r="Z153" s="4">
        <f>$D$149</f>
        <v>3170000000</v>
      </c>
      <c r="AA153" s="3">
        <f>IFERROR(AB153/$V153,0)</f>
        <v>9.0339425587467357</v>
      </c>
      <c r="AB153" s="4">
        <f>$E$149</f>
        <v>3460000000</v>
      </c>
      <c r="AC153" s="3">
        <f>IFERROR(AD153/$V153,0)</f>
        <v>8.4073107049608353</v>
      </c>
      <c r="AD153" s="4">
        <f>$F$149</f>
        <v>3220000000</v>
      </c>
    </row>
    <row r="154" spans="1:30" ht="13.23529411764706">
      <c r="A154" t="s">
        <v>140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136</v>
      </c>
      <c r="I154" s="3">
        <f>IFERROR(J154/$J$167,0)</f>
        <v>0</v>
      </c>
      <c r="J154" s="4">
        <f>$B$150</f>
        <v>0</v>
      </c>
      <c r="K154" s="3">
        <f>IFERROR(L154/$L$167,0)</f>
        <v>0</v>
      </c>
      <c r="L154" s="4">
        <f>$C$150</f>
        <v>0</v>
      </c>
      <c r="M154" s="3">
        <f>IFERROR(N154/$N$167,0)</f>
        <v>0</v>
      </c>
      <c r="N154" s="4">
        <f>$D$150</f>
        <v>0</v>
      </c>
      <c r="O154" s="3">
        <f>IFERROR(P154/$P$167,0)</f>
        <v>0</v>
      </c>
      <c r="P154" s="4">
        <f>$E$150</f>
        <v>0</v>
      </c>
      <c r="Q154" s="3">
        <f>IFERROR(R154/$R$167,0)</f>
        <v>0</v>
      </c>
      <c r="R154" s="4">
        <f>$F$150</f>
        <v>0</v>
      </c>
      <c r="T154" t="s">
        <f>$A$150</f>
        <v>136</v>
      </c>
      <c r="U154" s="3">
        <f>IFERROR(V154/$V154,0)</f>
        <v>0</v>
      </c>
      <c r="V154" s="4">
        <f>$B$150</f>
        <v>0</v>
      </c>
      <c r="W154" s="3">
        <f>IFERROR(X154/$V154,0)</f>
        <v>0</v>
      </c>
      <c r="X154" s="4">
        <f>$C$150</f>
        <v>0</v>
      </c>
      <c r="Y154" s="3">
        <f>IFERROR(Z154/$V154,0)</f>
        <v>0</v>
      </c>
      <c r="Z154" s="4">
        <f>$D$150</f>
        <v>0</v>
      </c>
      <c r="AA154" s="3">
        <f>IFERROR(AB154/$V154,0)</f>
        <v>0</v>
      </c>
      <c r="AB154" s="4">
        <f>$E$150</f>
        <v>0</v>
      </c>
      <c r="AC154" s="3">
        <f>IFERROR(AD154/$V154,0)</f>
        <v>0</v>
      </c>
      <c r="AD154" s="4">
        <f>$F$150</f>
        <v>0</v>
      </c>
    </row>
    <row r="155" spans="1:30" ht="13.23529411764706">
      <c r="A155" t="s">
        <v>141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137</v>
      </c>
      <c r="I155" s="3">
        <f>IFERROR(J155/$J$167,0)</f>
        <v>1.8722264728385616</v>
      </c>
      <c r="J155" s="4">
        <f>$B$151</f>
        <v>24470000000</v>
      </c>
      <c r="K155" s="3">
        <f>IFERROR(L155/$L$167,0)</f>
        <v>2.0517897943640517</v>
      </c>
      <c r="L155" s="4">
        <f>$C$151</f>
        <v>26940000000</v>
      </c>
      <c r="M155" s="3">
        <f>IFERROR(N155/$N$167,0)</f>
        <v>2.0844765342960287</v>
      </c>
      <c r="N155" s="4">
        <f>$D$151</f>
        <v>28870000000</v>
      </c>
      <c r="O155" s="3">
        <f>IFERROR(P155/$P$167,0)</f>
        <v>2.1522948539638387</v>
      </c>
      <c r="P155" s="4">
        <f>$E$151</f>
        <v>30950000000</v>
      </c>
      <c r="Q155" s="3">
        <f>IFERROR(R155/$R$167,0)</f>
        <v>2.1630218687872764</v>
      </c>
      <c r="R155" s="4">
        <f>$F$151</f>
        <v>32640000000</v>
      </c>
      <c r="T155" t="s">
        <f>$A$151</f>
        <v>137</v>
      </c>
      <c r="U155" s="3">
        <f>IFERROR(V155/$V155,0)</f>
        <v>1</v>
      </c>
      <c r="V155" s="4">
        <f>$B$151</f>
        <v>24470000000</v>
      </c>
      <c r="W155" s="3">
        <f>IFERROR(X155/$V155,0)</f>
        <v>1.1009399264405395</v>
      </c>
      <c r="X155" s="4">
        <f>$C$151</f>
        <v>26940000000</v>
      </c>
      <c r="Y155" s="3">
        <f>IFERROR(Z155/$V155,0)</f>
        <v>1.179812014711892</v>
      </c>
      <c r="Z155" s="4">
        <f>$D$151</f>
        <v>28870000000</v>
      </c>
      <c r="AA155" s="3">
        <f>IFERROR(AB155/$V155,0)</f>
        <v>1.2648140580302412</v>
      </c>
      <c r="AB155" s="4">
        <f>$E$151</f>
        <v>30950000000</v>
      </c>
      <c r="AC155" s="3">
        <f>IFERROR(AD155/$V155,0)</f>
        <v>1.3338782182263997</v>
      </c>
      <c r="AD155" s="4">
        <f>$F$151</f>
        <v>32640000000</v>
      </c>
    </row>
    <row r="156" spans="1:30" ht="13.23529411764706">
      <c r="A156" t="s">
        <v>142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H156" t="s">
        <f>$A$153</f>
        <v>139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139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30" ht="13.23529411764706">
      <c r="A157" t="s">
        <v>143</v>
      </c>
      <c r="B157" s="4">
        <v>13070000000</v>
      </c>
      <c r="C157" s="4">
        <v>13130000000</v>
      </c>
      <c r="D157" s="4">
        <v>13850000000</v>
      </c>
      <c r="E157" s="4">
        <v>14380000000</v>
      </c>
      <c r="F157" s="4">
        <v>15090000000</v>
      </c>
      <c r="H157" t="s">
        <f>$A$154</f>
        <v>140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140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30" ht="13.23529411764706">
      <c r="A158" t="s">
        <v>144</v>
      </c>
      <c r="B158" s="4">
        <v>4920000000</v>
      </c>
      <c r="C158" s="4">
        <v>4940000000</v>
      </c>
      <c r="D158" s="4">
        <v>4960000000</v>
      </c>
      <c r="E158" s="4">
        <v>4980000000</v>
      </c>
      <c r="F158" s="4">
        <v>5000000000</v>
      </c>
      <c r="H158" t="s">
        <f>$A$155</f>
        <v>141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</v>
      </c>
      <c r="R158" s="4">
        <f>$F$155</f>
        <v>0</v>
      </c>
      <c r="T158" t="s">
        <f>$A$155</f>
        <v>141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30" ht="13.23529411764706">
      <c r="A159" t="s">
        <v>145</v>
      </c>
      <c r="B159" s="4">
        <v>9120000000</v>
      </c>
      <c r="C159" s="4">
        <v>9170000000</v>
      </c>
      <c r="D159" s="4">
        <v>9880000000</v>
      </c>
      <c r="E159" s="4">
        <v>10580000000</v>
      </c>
      <c r="F159" s="4">
        <v>11410000000</v>
      </c>
      <c r="H159" t="s">
        <f>$A$156</f>
        <v>142</v>
      </c>
      <c r="I159" s="3">
        <f>IFERROR(J159/$J$167,0)</f>
        <v>0</v>
      </c>
      <c r="J159" s="4">
        <f>$B$156</f>
        <v>0</v>
      </c>
      <c r="K159" s="3">
        <f>IFERROR(L159/$L$167,0)</f>
        <v>0</v>
      </c>
      <c r="L159" s="4">
        <f>$C$156</f>
        <v>0</v>
      </c>
      <c r="M159" s="3">
        <f>IFERROR(N159/$N$167,0)</f>
        <v>0</v>
      </c>
      <c r="N159" s="4">
        <f>$D$156</f>
        <v>0</v>
      </c>
      <c r="O159" s="3">
        <f>IFERROR(P159/$P$167,0)</f>
        <v>0</v>
      </c>
      <c r="P159" s="4">
        <f>$E$156</f>
        <v>0</v>
      </c>
      <c r="Q159" s="3">
        <f>IFERROR(R159/$R$167,0)</f>
        <v>0</v>
      </c>
      <c r="R159" s="4">
        <f>$F$156</f>
        <v>0</v>
      </c>
      <c r="T159" t="s">
        <f>$A$156</f>
        <v>142</v>
      </c>
      <c r="U159" s="3">
        <f>IFERROR(V159/$V159,0)</f>
        <v>0</v>
      </c>
      <c r="V159" s="4">
        <f>$B$156</f>
        <v>0</v>
      </c>
      <c r="W159" s="3">
        <f>IFERROR(X159/$V159,0)</f>
        <v>0</v>
      </c>
      <c r="X159" s="4">
        <f>$C$156</f>
        <v>0</v>
      </c>
      <c r="Y159" s="3">
        <f>IFERROR(Z159/$V159,0)</f>
        <v>0</v>
      </c>
      <c r="Z159" s="4">
        <f>$D$156</f>
        <v>0</v>
      </c>
      <c r="AA159" s="3">
        <f>IFERROR(AB159/$V159,0)</f>
        <v>0</v>
      </c>
      <c r="AB159" s="4">
        <f>$E$156</f>
        <v>0</v>
      </c>
      <c r="AC159" s="3">
        <f>IFERROR(AD159/$V159,0)</f>
        <v>0</v>
      </c>
      <c r="AD159" s="4">
        <f>$F$156</f>
        <v>0</v>
      </c>
    </row>
    <row r="160" spans="1:30" ht="13.23529411764706">
      <c r="A160" t="s">
        <v>146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144</v>
      </c>
      <c r="I160" s="3">
        <f>IFERROR(J160/$J$167,0)</f>
        <v>0.37643458301453708</v>
      </c>
      <c r="J160" s="4">
        <f>$B$158</f>
        <v>4920000000</v>
      </c>
      <c r="K160" s="3">
        <f>IFERROR(L160/$L$167,0)</f>
        <v>0.37623762376237624</v>
      </c>
      <c r="L160" s="4">
        <f>$C$158</f>
        <v>4940000000</v>
      </c>
      <c r="M160" s="3">
        <f>IFERROR(N160/$N$167,0)</f>
        <v>0.35812274368231045</v>
      </c>
      <c r="N160" s="4">
        <f>$D$158</f>
        <v>4960000000</v>
      </c>
      <c r="O160" s="3">
        <f>IFERROR(P160/$P$167,0)</f>
        <v>0.34631432545201668</v>
      </c>
      <c r="P160" s="4">
        <f>$E$158</f>
        <v>4980000000</v>
      </c>
      <c r="Q160" s="3">
        <f>IFERROR(R160/$R$167,0)</f>
        <v>0.3313452617627568</v>
      </c>
      <c r="R160" s="4">
        <f>$F$158</f>
        <v>5000000000</v>
      </c>
      <c r="T160" t="s">
        <f>$A$158</f>
        <v>144</v>
      </c>
      <c r="U160" s="3">
        <f>IFERROR(V160/$V160,0)</f>
        <v>1</v>
      </c>
      <c r="V160" s="4">
        <f>$B$158</f>
        <v>4920000000</v>
      </c>
      <c r="W160" s="3">
        <f>IFERROR(X160/$V160,0)</f>
        <v>1.0040650406504066</v>
      </c>
      <c r="X160" s="4">
        <f>$C$158</f>
        <v>4940000000</v>
      </c>
      <c r="Y160" s="3">
        <f>IFERROR(Z160/$V160,0)</f>
        <v>1.0081300813008129</v>
      </c>
      <c r="Z160" s="4">
        <f>$D$158</f>
        <v>4960000000</v>
      </c>
      <c r="AA160" s="3">
        <f>IFERROR(AB160/$V160,0)</f>
        <v>1.0121951219512195</v>
      </c>
      <c r="AB160" s="4">
        <f>$E$158</f>
        <v>4980000000</v>
      </c>
      <c r="AC160" s="3">
        <f>IFERROR(AD160/$V160,0)</f>
        <v>1.0162601626016261</v>
      </c>
      <c r="AD160" s="4">
        <f>$F$158</f>
        <v>5000000000</v>
      </c>
    </row>
    <row r="161" spans="1:30" ht="13.23529411764706">
      <c r="A161" t="s">
        <v>147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H161" t="s">
        <f>$A$159</f>
        <v>145</v>
      </c>
      <c r="I161" s="3">
        <f>IFERROR(J161/$J$167,0)</f>
        <v>0.69778117827084929</v>
      </c>
      <c r="J161" s="4">
        <f>$B$159</f>
        <v>9120000000</v>
      </c>
      <c r="K161" s="3">
        <f>IFERROR(L161/$L$167,0)</f>
        <v>0.69840060929169845</v>
      </c>
      <c r="L161" s="4">
        <f>$C$159</f>
        <v>9170000000</v>
      </c>
      <c r="M161" s="3">
        <f>IFERROR(N161/$N$167,0)</f>
        <v>0.7133574007220217</v>
      </c>
      <c r="N161" s="4">
        <f>$D$159</f>
        <v>9880000000</v>
      </c>
      <c r="O161" s="3">
        <f>IFERROR(P161/$P$167,0)</f>
        <v>0.73574408901251742</v>
      </c>
      <c r="P161" s="4">
        <f>$E$159</f>
        <v>10580000000</v>
      </c>
      <c r="Q161" s="3">
        <f>IFERROR(R161/$R$167,0)</f>
        <v>0.756129887342611</v>
      </c>
      <c r="R161" s="4">
        <f>$F$159</f>
        <v>11410000000</v>
      </c>
      <c r="T161" t="s">
        <f>$A$159</f>
        <v>145</v>
      </c>
      <c r="U161" s="3">
        <f>IFERROR(V161/$V161,0)</f>
        <v>1</v>
      </c>
      <c r="V161" s="4">
        <f>$B$159</f>
        <v>9120000000</v>
      </c>
      <c r="W161" s="3">
        <f>IFERROR(X161/$V161,0)</f>
        <v>1.0054824561403508</v>
      </c>
      <c r="X161" s="4">
        <f>$C$159</f>
        <v>9170000000</v>
      </c>
      <c r="Y161" s="3">
        <f>IFERROR(Z161/$V161,0)</f>
        <v>1.0833333333333333</v>
      </c>
      <c r="Z161" s="4">
        <f>$D$159</f>
        <v>9880000000</v>
      </c>
      <c r="AA161" s="3">
        <f>IFERROR(AB161/$V161,0)</f>
        <v>1.1600877192982457</v>
      </c>
      <c r="AB161" s="4">
        <f>$E$159</f>
        <v>10580000000</v>
      </c>
      <c r="AC161" s="3">
        <f>IFERROR(AD161/$V161,0)</f>
        <v>1.2510964912280702</v>
      </c>
      <c r="AD161" s="4">
        <f>$F$159</f>
        <v>11410000000</v>
      </c>
    </row>
    <row r="162" spans="1:30" ht="13.23529411764706">
      <c r="A162" t="s">
        <v>148</v>
      </c>
      <c r="B162" s="4">
        <v>91000000</v>
      </c>
      <c r="C162" s="4">
        <v>133000000</v>
      </c>
      <c r="D162" s="4">
        <v>177000000</v>
      </c>
      <c r="E162" s="4">
        <v>-16000000</v>
      </c>
      <c r="F162" s="4">
        <v>25000000</v>
      </c>
      <c r="H162" t="s">
        <f>$A$162</f>
        <v>148</v>
      </c>
      <c r="I162" s="3">
        <f>IFERROR(J162/$J$167,0)</f>
        <v>0.0069625095638867632</v>
      </c>
      <c r="J162" s="4">
        <f>$B$162</f>
        <v>91000000</v>
      </c>
      <c r="K162" s="3">
        <f>IFERROR(L162/$L$167,0)</f>
        <v>0.010129474485910129</v>
      </c>
      <c r="L162" s="4">
        <f>$C$162</f>
        <v>133000000</v>
      </c>
      <c r="M162" s="3">
        <f>IFERROR(N162/$N$167,0)</f>
        <v>0.012779783393501805</v>
      </c>
      <c r="N162" s="4">
        <f>$D$162</f>
        <v>177000000</v>
      </c>
      <c r="O162" s="3">
        <f>IFERROR(P162/$P$167,0)</f>
        <v>-0.0011126564673157164</v>
      </c>
      <c r="P162" s="4">
        <f>$E$162</f>
        <v>-16000000</v>
      </c>
      <c r="Q162" s="3">
        <f>IFERROR(R162/$R$167,0)</f>
        <v>0.0016567263088137839</v>
      </c>
      <c r="R162" s="4">
        <f>$F$162</f>
        <v>25000000</v>
      </c>
      <c r="T162" t="s">
        <f>$A$162</f>
        <v>148</v>
      </c>
      <c r="U162" s="3">
        <f>IFERROR(V162/$V162,0)</f>
        <v>1</v>
      </c>
      <c r="V162" s="4">
        <f>$B$162</f>
        <v>91000000</v>
      </c>
      <c r="W162" s="3">
        <f>IFERROR(X162/$V162,0)</f>
        <v>1.4615384615384615</v>
      </c>
      <c r="X162" s="4">
        <f>$C$162</f>
        <v>133000000</v>
      </c>
      <c r="Y162" s="3">
        <f>IFERROR(Z162/$V162,0)</f>
        <v>1.945054945054945</v>
      </c>
      <c r="Z162" s="4">
        <f>$D$162</f>
        <v>177000000</v>
      </c>
      <c r="AA162" s="3">
        <f>IFERROR(AB162/$V162,0)</f>
        <v>-0.17582417582417584</v>
      </c>
      <c r="AB162" s="4">
        <f>$E$162</f>
        <v>-16000000</v>
      </c>
      <c r="AC162" s="3">
        <f>IFERROR(AD162/$V162,0)</f>
        <v>0.27472527472527475</v>
      </c>
      <c r="AD162" s="4">
        <f>$F$162</f>
        <v>25000000</v>
      </c>
    </row>
    <row r="163" spans="1:30" ht="13.23529411764706">
      <c r="A163" t="s">
        <v>149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149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149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30" ht="13.23529411764706">
      <c r="A164" t="s">
        <v>150</v>
      </c>
      <c r="B164" s="4">
        <v>-671000000</v>
      </c>
      <c r="C164" s="4">
        <v>-717000000</v>
      </c>
      <c r="D164" s="4">
        <v>-763000000</v>
      </c>
      <c r="E164" s="4">
        <v>-808000000</v>
      </c>
      <c r="F164" s="4">
        <v>-831000000</v>
      </c>
      <c r="H164" t="s">
        <f>$A$165</f>
        <v>151</v>
      </c>
      <c r="I164" s="3">
        <f>IFERROR(J164/$J$167,0)</f>
        <v>0</v>
      </c>
      <c r="J164" s="4">
        <f>$B$165</f>
        <v>0</v>
      </c>
      <c r="K164" s="3">
        <f>IFERROR(L164/$L$167,0)</f>
        <v>0</v>
      </c>
      <c r="L164" s="4">
        <f>$C$165</f>
        <v>0</v>
      </c>
      <c r="M164" s="3">
        <f>IFERROR(N164/$N$167,0)</f>
        <v>0</v>
      </c>
      <c r="N164" s="4">
        <f>$D$165</f>
        <v>0</v>
      </c>
      <c r="O164" s="3">
        <f>IFERROR(P164/$P$167,0)</f>
        <v>0</v>
      </c>
      <c r="P164" s="4">
        <f>$E$165</f>
        <v>0</v>
      </c>
      <c r="Q164" s="3">
        <f>IFERROR(R164/$R$167,0)</f>
        <v>0</v>
      </c>
      <c r="R164" s="4">
        <f>$F$165</f>
        <v>0</v>
      </c>
      <c r="T164" t="s">
        <f>$A$165</f>
        <v>151</v>
      </c>
      <c r="U164" s="3">
        <f>IFERROR(V164/$V164,0)</f>
        <v>0</v>
      </c>
      <c r="V164" s="4">
        <f>$B$165</f>
        <v>0</v>
      </c>
      <c r="W164" s="3">
        <f>IFERROR(X164/$V164,0)</f>
        <v>0</v>
      </c>
      <c r="X164" s="4">
        <f>$C$165</f>
        <v>0</v>
      </c>
      <c r="Y164" s="3">
        <f>IFERROR(Z164/$V164,0)</f>
        <v>0</v>
      </c>
      <c r="Z164" s="4">
        <f>$D$165</f>
        <v>0</v>
      </c>
      <c r="AA164" s="3">
        <f>IFERROR(AB164/$V164,0)</f>
        <v>0</v>
      </c>
      <c r="AB164" s="4">
        <f>$E$165</f>
        <v>0</v>
      </c>
      <c r="AC164" s="3">
        <f>IFERROR(AD164/$V164,0)</f>
        <v>0</v>
      </c>
      <c r="AD164" s="4">
        <f>$F$165</f>
        <v>0</v>
      </c>
    </row>
    <row r="165" spans="1:30" ht="13.23529411764706">
      <c r="A165" t="s">
        <v>151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H165" t="s">
        <f>$A$167</f>
        <v>154</v>
      </c>
      <c r="I165" s="3">
        <f>IFERROR(J165/$J$167,0)</f>
        <v>0</v>
      </c>
      <c r="J165" s="4">
        <f>$B$167</f>
        <v>0</v>
      </c>
      <c r="K165" s="3">
        <f>IFERROR(L165/$L$167,0)</f>
        <v>0</v>
      </c>
      <c r="L165" s="4">
        <f>$C$167</f>
        <v>0</v>
      </c>
      <c r="M165" s="3">
        <f>IFERROR(N165/$N$167,0)</f>
        <v>0</v>
      </c>
      <c r="N165" s="4">
        <f>$D$167</f>
        <v>0</v>
      </c>
      <c r="O165" s="3">
        <f>IFERROR(P165/$P$167,0)</f>
        <v>0</v>
      </c>
      <c r="P165" s="4">
        <f>$E$167</f>
        <v>0</v>
      </c>
      <c r="Q165" s="3">
        <f>IFERROR(R165/$R$167,0)</f>
        <v>0</v>
      </c>
      <c r="R165" s="4">
        <f>$F$167</f>
        <v>0</v>
      </c>
      <c r="T165" t="s">
        <f>$A$167</f>
        <v>154</v>
      </c>
      <c r="U165" s="3">
        <f>IFERROR(V165/$V165,0)</f>
        <v>0</v>
      </c>
      <c r="V165" s="4">
        <f>$B$167</f>
        <v>0</v>
      </c>
      <c r="W165" s="3">
        <f>IFERROR(X165/$V165,0)</f>
        <v>0</v>
      </c>
      <c r="X165" s="4">
        <f>$C$167</f>
        <v>0</v>
      </c>
      <c r="Y165" s="3">
        <f>IFERROR(Z165/$V165,0)</f>
        <v>0</v>
      </c>
      <c r="Z165" s="4">
        <f>$D$167</f>
        <v>0</v>
      </c>
      <c r="AA165" s="3">
        <f>IFERROR(AB165/$V165,0)</f>
        <v>0</v>
      </c>
      <c r="AB165" s="4">
        <f>$E$167</f>
        <v>0</v>
      </c>
      <c r="AC165" s="3">
        <f>IFERROR(AD165/$V165,0)</f>
        <v>0</v>
      </c>
      <c r="AD165" s="4">
        <f>$F$167</f>
        <v>0</v>
      </c>
    </row>
    <row r="166" spans="1:30" ht="13.23529411764706">
      <c r="A166" t="s">
        <v>152</v>
      </c>
      <c r="B166" s="4">
        <v>13070000000</v>
      </c>
      <c r="C166" s="4">
        <v>13130000000</v>
      </c>
      <c r="D166" s="4">
        <v>13850000000</v>
      </c>
      <c r="E166" s="4">
        <v>14380000000</v>
      </c>
      <c r="F166" s="4">
        <v>15090000000</v>
      </c>
      <c r="H166" t="s">
        <f>$A$168</f>
        <v>153</v>
      </c>
      <c r="I166" s="3">
        <f>IFERROR(J166/$J$167,0)</f>
        <v>7.6511094108645749e-05</v>
      </c>
      <c r="J166" s="4">
        <f>$B$168</f>
        <v>1000000</v>
      </c>
      <c r="K166" s="3">
        <f>IFERROR(L166/$L$167,0)</f>
        <v>0</v>
      </c>
      <c r="L166" s="4">
        <f>$C$168</f>
        <v>0</v>
      </c>
      <c r="M166" s="3">
        <f>IFERROR(N166/$N$167,0)</f>
        <v>0</v>
      </c>
      <c r="N166" s="4">
        <f>$D$168</f>
        <v>0</v>
      </c>
      <c r="O166" s="3">
        <f>IFERROR(P166/$P$167,0)</f>
        <v>0</v>
      </c>
      <c r="P166" s="4">
        <f>$E$168</f>
        <v>0</v>
      </c>
      <c r="Q166" s="3">
        <f>IFERROR(R166/$R$167,0)</f>
        <v>0</v>
      </c>
      <c r="R166" s="4">
        <f>$F$168</f>
        <v>0</v>
      </c>
      <c r="T166" t="s">
        <f>$A$168</f>
        <v>153</v>
      </c>
      <c r="U166" s="3">
        <f>IFERROR(V166/$V166,0)</f>
        <v>1</v>
      </c>
      <c r="V166" s="4">
        <f>$B$168</f>
        <v>1000000</v>
      </c>
      <c r="W166" s="3">
        <f>IFERROR(X166/$V166,0)</f>
        <v>0</v>
      </c>
      <c r="X166" s="4">
        <f>$C$168</f>
        <v>0</v>
      </c>
      <c r="Y166" s="3">
        <f>IFERROR(Z166/$V166,0)</f>
        <v>0</v>
      </c>
      <c r="Z166" s="4">
        <f>$D$168</f>
        <v>0</v>
      </c>
      <c r="AA166" s="3">
        <f>IFERROR(AB166/$V166,0)</f>
        <v>0</v>
      </c>
      <c r="AB166" s="4">
        <f>$E$168</f>
        <v>0</v>
      </c>
      <c r="AC166" s="3">
        <f>IFERROR(AD166/$V166,0)</f>
        <v>0</v>
      </c>
      <c r="AD166" s="4">
        <f>$F$168</f>
        <v>0</v>
      </c>
    </row>
    <row r="167" spans="1:30" ht="13.23529411764706">
      <c r="A167" t="s">
        <v>154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H167" t="s">
        <f>$A$169</f>
        <v>155</v>
      </c>
      <c r="I167" s="3">
        <f>IFERROR(J167/$J$167,0)</f>
        <v>1</v>
      </c>
      <c r="J167" s="4">
        <f>$B$169</f>
        <v>13070000000</v>
      </c>
      <c r="K167" s="3">
        <f>IFERROR(L167/$L$167,0)</f>
        <v>1</v>
      </c>
      <c r="L167" s="4">
        <f>$C$169</f>
        <v>13130000000</v>
      </c>
      <c r="M167" s="3">
        <f>IFERROR(N167/$N$167,0)</f>
        <v>1</v>
      </c>
      <c r="N167" s="4">
        <f>$D$169</f>
        <v>13850000000</v>
      </c>
      <c r="O167" s="3">
        <f>IFERROR(P167/$P$167,0)</f>
        <v>1</v>
      </c>
      <c r="P167" s="4">
        <f>$E$169</f>
        <v>14380000000</v>
      </c>
      <c r="Q167" s="3">
        <f>IFERROR(R167/$R$167,0)</f>
        <v>1</v>
      </c>
      <c r="R167" s="4">
        <f>$F$169</f>
        <v>15090000000</v>
      </c>
      <c r="T167" t="s">
        <f>$A$169</f>
        <v>155</v>
      </c>
      <c r="U167" s="3">
        <f>IFERROR(V167/$V167,0)</f>
        <v>1</v>
      </c>
      <c r="V167" s="4">
        <f>$B$169</f>
        <v>13070000000</v>
      </c>
      <c r="W167" s="3">
        <f>IFERROR(X167/$V167,0)</f>
        <v>1.0045906656465187</v>
      </c>
      <c r="X167" s="4">
        <f>$C$169</f>
        <v>13130000000</v>
      </c>
      <c r="Y167" s="3">
        <f>IFERROR(Z167/$V167,0)</f>
        <v>1.0596786534047438</v>
      </c>
      <c r="Z167" s="4">
        <f>$D$169</f>
        <v>13850000000</v>
      </c>
      <c r="AA167" s="3">
        <f>IFERROR(AB167/$V167,0)</f>
        <v>1.100229533282326</v>
      </c>
      <c r="AB167" s="4">
        <f>$E$169</f>
        <v>14380000000</v>
      </c>
      <c r="AC167" s="3">
        <f>IFERROR(AD167/$V167,0)</f>
        <v>1.1545524100994644</v>
      </c>
      <c r="AD167" s="4">
        <f>$F$169</f>
        <v>15090000000</v>
      </c>
    </row>
    <row r="168" spans="1:30" ht="13.23529411764706">
      <c r="A168" t="s">
        <v>153</v>
      </c>
      <c r="B168" s="4">
        <v>1000000</v>
      </c>
      <c r="C168" s="4">
        <v>0</v>
      </c>
      <c r="D168" s="4">
        <v>0</v>
      </c>
      <c r="E168" s="4">
        <v>0</v>
      </c>
      <c r="F168" s="4">
        <v>0</v>
      </c>
    </row>
    <row r="169" spans="1:30" ht="13.23529411764706">
      <c r="A169" t="s">
        <v>155</v>
      </c>
      <c r="B169" s="4">
        <v>13070000000</v>
      </c>
      <c r="C169" s="4">
        <v>13130000000</v>
      </c>
      <c r="D169" s="4">
        <v>13850000000</v>
      </c>
      <c r="E169" s="4">
        <v>14380000000</v>
      </c>
      <c r="F169" s="4">
        <v>15090000000</v>
      </c>
    </row>
    <row r="170" spans="1:30" ht="13.23529411764706">
      <c r="A170" t="s">
        <v>156</v>
      </c>
      <c r="B170" s="4">
        <v>37540000000</v>
      </c>
      <c r="C170" s="4">
        <v>40070000000</v>
      </c>
      <c r="D170" s="4">
        <v>42720000000</v>
      </c>
      <c r="E170" s="4">
        <v>45330000000</v>
      </c>
      <c r="F170" s="4">
        <v>47730000000</v>
      </c>
    </row>
    <row r="177" spans="1:30" ht="13.23529411764706">
      <c r="H177" s="2" t="s">
        <v>158</v>
      </c>
      <c r="J177">
        <v>2015</v>
      </c>
      <c r="L177">
        <v>2016</v>
      </c>
      <c r="N177">
        <v>2017</v>
      </c>
      <c r="P177">
        <v>2018</v>
      </c>
      <c r="R177">
        <v>2019</v>
      </c>
      <c r="T177" s="2" t="s">
        <v>159</v>
      </c>
      <c r="V177">
        <v>2015</v>
      </c>
      <c r="X177">
        <v>2016</v>
      </c>
      <c r="Z177">
        <v>2017</v>
      </c>
      <c r="AB177">
        <v>2018</v>
      </c>
      <c r="AD177">
        <v>2019</v>
      </c>
    </row>
    <row r="178" spans="1:30" ht="13.23529411764706">
      <c r="A178" t="s">
        <v>157</v>
      </c>
      <c r="B178">
        <v>2015</v>
      </c>
      <c r="C178">
        <v>2016</v>
      </c>
      <c r="D178">
        <v>2017</v>
      </c>
      <c r="E178">
        <v>2018</v>
      </c>
      <c r="F178">
        <v>2019</v>
      </c>
      <c r="H178" t="s">
        <f>A27</f>
        <v>14</v>
      </c>
      <c r="I178" s="3">
        <f>IFERROR(J178/$J$178,0)</f>
        <v>1</v>
      </c>
      <c r="J178" s="4">
        <f>B27</f>
        <v>9980000000</v>
      </c>
      <c r="K178" s="3">
        <f>IFERROR(L178/$L$178,0)</f>
        <v>1</v>
      </c>
      <c r="L178" s="4">
        <f>C27</f>
        <v>8830000000</v>
      </c>
      <c r="M178" s="3">
        <f>IFERROR(N178/$N$178,0)</f>
        <v>1</v>
      </c>
      <c r="N178" s="4">
        <f>D27</f>
        <v>9020000000</v>
      </c>
      <c r="O178" s="3">
        <f>IFERROR(P178/$P$178,0)</f>
        <v>1</v>
      </c>
      <c r="P178" s="4">
        <f>E27</f>
        <v>9880000000</v>
      </c>
      <c r="Q178" s="3">
        <f>IFERROR(R178/$R$178,0)</f>
        <v>1</v>
      </c>
      <c r="R178" s="4">
        <f>F27</f>
        <v>9490000000</v>
      </c>
      <c r="T178" t="s">
        <f>A27</f>
        <v>14</v>
      </c>
      <c r="U178" s="3">
        <f>IFERROR(V178/$V178,0)</f>
        <v>1</v>
      </c>
      <c r="V178" s="4">
        <f>B27</f>
        <v>9980000000</v>
      </c>
      <c r="W178" s="3">
        <f>IFERROR(X178/$V178,0)</f>
        <v>0.88476953907815636</v>
      </c>
      <c r="X178" s="4">
        <f>C27</f>
        <v>8830000000</v>
      </c>
      <c r="Y178" s="3">
        <f>IFERROR(Z178/$V178,0)</f>
        <v>0.90380761523046094</v>
      </c>
      <c r="Z178" s="4">
        <f>D27</f>
        <v>9020000000</v>
      </c>
      <c r="AA178" s="3">
        <f>IFERROR(AB178/$V178,0)</f>
        <v>0.98997995991983967</v>
      </c>
      <c r="AB178" s="4">
        <f>E27</f>
        <v>9880000000</v>
      </c>
      <c r="AC178" s="3">
        <f>IFERROR(AD178/$V178,0)</f>
        <v>0.95090180360721444</v>
      </c>
      <c r="AD178" s="4">
        <f>F27</f>
        <v>9490000000</v>
      </c>
    </row>
    <row r="179" spans="1:30" ht="13.23529411764706">
      <c r="A179" t="s">
        <v>160</v>
      </c>
      <c r="B179" s="4">
        <v>1680000000</v>
      </c>
      <c r="C179" s="4">
        <v>887000000</v>
      </c>
      <c r="D179" s="4">
        <v>1570000000</v>
      </c>
      <c r="E179" s="4">
        <v>1440000000</v>
      </c>
      <c r="F179" s="4">
        <v>1690000000</v>
      </c>
      <c r="H179" t="s">
        <f>A178</f>
        <v>157</v>
      </c>
      <c r="I179" s="3">
        <f>IFERROR(J179/$J$178,0)</f>
        <v>2.0190380761523046e-07</v>
      </c>
      <c r="J179" s="4">
        <f>B178</f>
        <v>2015</v>
      </c>
      <c r="K179" s="3">
        <f>IFERROR(L179/$L$178,0)</f>
        <v>2.2831257078142695e-07</v>
      </c>
      <c r="L179" s="4">
        <f>C178</f>
        <v>2016</v>
      </c>
      <c r="M179" s="3">
        <f>IFERROR(N179/$N$178,0)</f>
        <v>2.2361419068736142e-07</v>
      </c>
      <c r="N179" s="4">
        <f>D178</f>
        <v>2017</v>
      </c>
      <c r="O179" s="3">
        <f>IFERROR(P179/$P$178,0)</f>
        <v>2.04251012145749e-07</v>
      </c>
      <c r="P179" s="4">
        <f>E178</f>
        <v>2018</v>
      </c>
      <c r="Q179" s="3">
        <f>IFERROR(R179/$R$178,0)</f>
        <v>-4.1595030780322777e-12</v>
      </c>
      <c r="R179" s="4">
        <f>F28</f>
        <v>-0.039473684210526314</v>
      </c>
      <c r="T179" t="s">
        <f>A178</f>
        <v>157</v>
      </c>
      <c r="U179" s="3">
        <f>IFERROR(V179/$V179,0)</f>
        <v>1</v>
      </c>
      <c r="V179" s="4">
        <f>B178</f>
        <v>2015</v>
      </c>
      <c r="W179" s="3">
        <f>IFERROR(X179/$V179,0)</f>
        <v>1.0004962779156328</v>
      </c>
      <c r="X179" s="4">
        <f>C178</f>
        <v>2016</v>
      </c>
      <c r="Y179" s="3">
        <f>IFERROR(Z179/$V179,0)</f>
        <v>1.0009925558312656</v>
      </c>
      <c r="Z179" s="4">
        <f>D178</f>
        <v>2017</v>
      </c>
      <c r="AA179" s="3">
        <f>IFERROR(AB179/$V179,0)</f>
        <v>1.0014888337468983</v>
      </c>
      <c r="AB179" s="4">
        <f>E178</f>
        <v>2018</v>
      </c>
      <c r="AC179" s="3">
        <f>IFERROR(AD179/$V179,0)</f>
        <v>-1.9589917722345564e-05</v>
      </c>
      <c r="AD179" s="4">
        <f>F28</f>
        <v>-0.039473684210526314</v>
      </c>
    </row>
    <row r="180" spans="1:30" ht="13.23529411764706">
      <c r="A180" t="s">
        <v>54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H180" t="s">
        <f>A179</f>
        <v>160</v>
      </c>
      <c r="I180" s="3">
        <f>IFERROR(J180/$J$178,0)</f>
        <v>0.16833667334669339</v>
      </c>
      <c r="J180" s="4">
        <f>B179</f>
        <v>1680000000</v>
      </c>
      <c r="K180" s="3">
        <f>IFERROR(L180/$L$178,0)</f>
        <v>0.10045300113250283</v>
      </c>
      <c r="L180" s="4">
        <f>C179</f>
        <v>887000000</v>
      </c>
      <c r="M180" s="3">
        <f>IFERROR(N180/$N$178,0)</f>
        <v>0.17405764966740578</v>
      </c>
      <c r="N180" s="4">
        <f>D179</f>
        <v>1570000000</v>
      </c>
      <c r="O180" s="3">
        <f>IFERROR(P180/$P$178,0)</f>
        <v>0.145748987854251</v>
      </c>
      <c r="P180" s="4">
        <f>E179</f>
        <v>1440000000</v>
      </c>
      <c r="Q180" s="3">
        <f>IFERROR(R180/$R$178,0)</f>
        <v>0.80084299262381453</v>
      </c>
      <c r="R180" s="4">
        <f>F29</f>
        <v>7600000000</v>
      </c>
      <c r="T180" t="s">
        <f>A179</f>
        <v>160</v>
      </c>
      <c r="U180" s="3">
        <f>IFERROR(V180/$V180,0)</f>
        <v>1</v>
      </c>
      <c r="V180" s="4">
        <f>B179</f>
        <v>1680000000</v>
      </c>
      <c r="W180" s="3">
        <f>IFERROR(X180/$V180,0)</f>
        <v>0.52797619047619049</v>
      </c>
      <c r="X180" s="4">
        <f>C179</f>
        <v>887000000</v>
      </c>
      <c r="Y180" s="3">
        <f>IFERROR(Z180/$V180,0)</f>
        <v>0.93452380952380953</v>
      </c>
      <c r="Z180" s="4">
        <f>D179</f>
        <v>1570000000</v>
      </c>
      <c r="AA180" s="3">
        <f>IFERROR(AB180/$V180,0)</f>
        <v>0.8571428571428571</v>
      </c>
      <c r="AB180" s="4">
        <f>E179</f>
        <v>1440000000</v>
      </c>
      <c r="AC180" s="3">
        <f>IFERROR(AD180/$V180,0)</f>
        <v>4.5238095238095237</v>
      </c>
      <c r="AD180" s="4">
        <f>F29</f>
        <v>7600000000</v>
      </c>
    </row>
    <row r="181" spans="1:30" ht="13.23529411764706">
      <c r="A181" t="s">
        <v>161</v>
      </c>
      <c r="B181" s="4">
        <v>1430000000</v>
      </c>
      <c r="C181" s="4">
        <v>1680000000</v>
      </c>
      <c r="D181" s="4">
        <v>2190000000</v>
      </c>
      <c r="E181" s="4">
        <v>1350000000</v>
      </c>
      <c r="F181" s="4">
        <v>1430000000</v>
      </c>
      <c r="H181" t="s">
        <f>A180</f>
        <v>54</v>
      </c>
      <c r="I181" s="3">
        <f>IFERROR(J181/$J$178,0)</f>
        <v>0</v>
      </c>
      <c r="J181" s="4">
        <f>B180</f>
        <v>0</v>
      </c>
      <c r="K181" s="3">
        <f>IFERROR(L181/$L$178,0)</f>
        <v>0</v>
      </c>
      <c r="L181" s="4">
        <f>C180</f>
        <v>0</v>
      </c>
      <c r="M181" s="3">
        <f>IFERROR(N181/$N$178,0)</f>
        <v>0</v>
      </c>
      <c r="N181" s="4">
        <f>D180</f>
        <v>0</v>
      </c>
      <c r="O181" s="3">
        <f>IFERROR(P181/$P$178,0)</f>
        <v>0</v>
      </c>
      <c r="P181" s="4">
        <f>E180</f>
        <v>0</v>
      </c>
      <c r="Q181" s="3">
        <f>IFERROR(R181/$R$178,0)</f>
        <v>0.65121180189673344</v>
      </c>
      <c r="R181" s="4">
        <f>F30</f>
        <v>6180000000</v>
      </c>
      <c r="T181" t="s">
        <f>A180</f>
        <v>54</v>
      </c>
      <c r="U181" s="3">
        <f>IFERROR(V181/$V181,0)</f>
        <v>0</v>
      </c>
      <c r="V181" s="4">
        <f>B180</f>
        <v>0</v>
      </c>
      <c r="W181" s="3">
        <f>IFERROR(X181/$V181,0)</f>
        <v>0</v>
      </c>
      <c r="X181" s="4">
        <f>C180</f>
        <v>0</v>
      </c>
      <c r="Y181" s="3">
        <f>IFERROR(Z181/$V181,0)</f>
        <v>0</v>
      </c>
      <c r="Z181" s="4">
        <f>D180</f>
        <v>0</v>
      </c>
      <c r="AA181" s="3">
        <f>IFERROR(AB181/$V181,0)</f>
        <v>0</v>
      </c>
      <c r="AB181" s="4">
        <f>E180</f>
        <v>0</v>
      </c>
      <c r="AC181" s="3">
        <f>IFERROR(AD181/$V181,0)</f>
        <v>0</v>
      </c>
      <c r="AD181" s="4">
        <f>F30</f>
        <v>6180000000</v>
      </c>
    </row>
    <row r="182" spans="1:30" ht="13.23529411764706">
      <c r="A182" t="s">
        <v>162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H182" t="s">
        <f>A181</f>
        <v>161</v>
      </c>
      <c r="I182" s="3">
        <f>IFERROR(J182/$J$178,0)</f>
        <v>0.14328657314629259</v>
      </c>
      <c r="J182" s="4">
        <f>B181</f>
        <v>1430000000</v>
      </c>
      <c r="K182" s="3">
        <f>IFERROR(L182/$L$178,0)</f>
        <v>0.19026047565118911</v>
      </c>
      <c r="L182" s="4">
        <f>C181</f>
        <v>1680000000</v>
      </c>
      <c r="M182" s="3">
        <f>IFERROR(N182/$N$178,0)</f>
        <v>0.24279379157427938</v>
      </c>
      <c r="N182" s="4">
        <f>D181</f>
        <v>2190000000</v>
      </c>
      <c r="O182" s="3">
        <f>IFERROR(P182/$P$178,0)</f>
        <v>0.13663967611336034</v>
      </c>
      <c r="P182" s="4">
        <f>E181</f>
        <v>1350000000</v>
      </c>
      <c r="Q182" s="3">
        <f>IFERROR(R182/$R$178,0)</f>
        <v>0.15068493150684931</v>
      </c>
      <c r="R182" s="4">
        <f>F31</f>
        <v>1430000000</v>
      </c>
      <c r="T182" t="s">
        <f>A181</f>
        <v>161</v>
      </c>
      <c r="U182" s="3">
        <f>IFERROR(V182/$V182,0)</f>
        <v>1</v>
      </c>
      <c r="V182" s="4">
        <f>B181</f>
        <v>1430000000</v>
      </c>
      <c r="W182" s="3">
        <f>IFERROR(X182/$V182,0)</f>
        <v>1.1748251748251748</v>
      </c>
      <c r="X182" s="4">
        <f>C181</f>
        <v>1680000000</v>
      </c>
      <c r="Y182" s="3">
        <f>IFERROR(Z182/$V182,0)</f>
        <v>1.5314685314685315</v>
      </c>
      <c r="Z182" s="4">
        <f>D181</f>
        <v>2190000000</v>
      </c>
      <c r="AA182" s="3">
        <f>IFERROR(AB182/$V182,0)</f>
        <v>0.94405594405594406</v>
      </c>
      <c r="AB182" s="4">
        <f>E181</f>
        <v>1350000000</v>
      </c>
      <c r="AC182" s="3">
        <f>IFERROR(AD182/$V182,0)</f>
        <v>1</v>
      </c>
      <c r="AD182" s="4">
        <f>F31</f>
        <v>1430000000</v>
      </c>
    </row>
    <row r="183" spans="1:30" ht="13.23529411764706">
      <c r="A183" t="s">
        <v>163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H183" t="s">
        <f>A182</f>
        <v>162</v>
      </c>
      <c r="I183" s="3">
        <f>IFERROR(J183/$J$178,0)</f>
        <v>0</v>
      </c>
      <c r="J183" s="4">
        <f>B182</f>
        <v>0</v>
      </c>
      <c r="K183" s="3">
        <f>IFERROR(L183/$L$178,0)</f>
        <v>0</v>
      </c>
      <c r="L183" s="4">
        <f>C182</f>
        <v>0</v>
      </c>
      <c r="M183" s="3">
        <f>IFERROR(N183/$N$178,0)</f>
        <v>0</v>
      </c>
      <c r="N183" s="4">
        <f>D182</f>
        <v>0</v>
      </c>
      <c r="O183" s="3">
        <f>IFERROR(P183/$P$178,0)</f>
        <v>0</v>
      </c>
      <c r="P183" s="4">
        <f>E182</f>
        <v>0</v>
      </c>
      <c r="Q183" s="3">
        <f>IFERROR(R183/$R$178,0)</f>
        <v>0</v>
      </c>
      <c r="R183" s="4">
        <f>F32</f>
        <v>0</v>
      </c>
      <c r="T183" t="s">
        <f>A182</f>
        <v>162</v>
      </c>
      <c r="U183" s="3">
        <f>IFERROR(V183/$V183,0)</f>
        <v>0</v>
      </c>
      <c r="V183" s="4">
        <f>B182</f>
        <v>0</v>
      </c>
      <c r="W183" s="3">
        <f>IFERROR(X183/$V183,0)</f>
        <v>0</v>
      </c>
      <c r="X183" s="4">
        <f>C182</f>
        <v>0</v>
      </c>
      <c r="Y183" s="3">
        <f>IFERROR(Z183/$V183,0)</f>
        <v>0</v>
      </c>
      <c r="Z183" s="4">
        <f>D182</f>
        <v>0</v>
      </c>
      <c r="AA183" s="3">
        <f>IFERROR(AB183/$V183,0)</f>
        <v>0</v>
      </c>
      <c r="AB183" s="4">
        <f>E182</f>
        <v>0</v>
      </c>
      <c r="AC183" s="3">
        <f>IFERROR(AD183/$V183,0)</f>
        <v>0</v>
      </c>
      <c r="AD183" s="4">
        <f>F32</f>
        <v>0</v>
      </c>
    </row>
    <row r="184" spans="1:30" ht="13.23529411764706">
      <c r="A184" t="s">
        <v>164</v>
      </c>
      <c r="B184" s="4">
        <v>685000000</v>
      </c>
      <c r="C184" s="4">
        <v>474000000</v>
      </c>
      <c r="D184" s="4">
        <v>-167000000</v>
      </c>
      <c r="E184" s="4">
        <v>568000000</v>
      </c>
      <c r="F184" s="4">
        <v>180000000</v>
      </c>
      <c r="H184" t="s">
        <f>A183</f>
        <v>163</v>
      </c>
      <c r="I184" s="3">
        <f>IFERROR(J184/$J$178,0)</f>
        <v>0</v>
      </c>
      <c r="J184" s="4">
        <f>B183</f>
        <v>0</v>
      </c>
      <c r="K184" s="3">
        <f>IFERROR(L184/$L$178,0)</f>
        <v>0</v>
      </c>
      <c r="L184" s="4">
        <f>C183</f>
        <v>0</v>
      </c>
      <c r="M184" s="3">
        <f>IFERROR(N184/$N$178,0)</f>
        <v>0</v>
      </c>
      <c r="N184" s="4">
        <f>D183</f>
        <v>0</v>
      </c>
      <c r="O184" s="3">
        <f>IFERROR(P184/$P$178,0)</f>
        <v>0</v>
      </c>
      <c r="P184" s="4">
        <f>E183</f>
        <v>0</v>
      </c>
      <c r="Q184" s="3">
        <f>IFERROR(R184/$R$178,0)</f>
        <v>0</v>
      </c>
      <c r="R184" s="4">
        <f>F33</f>
        <v>0</v>
      </c>
      <c r="T184" t="s">
        <f>A183</f>
        <v>163</v>
      </c>
      <c r="U184" s="3">
        <f>IFERROR(V184/$V184,0)</f>
        <v>0</v>
      </c>
      <c r="V184" s="4">
        <f>B183</f>
        <v>0</v>
      </c>
      <c r="W184" s="3">
        <f>IFERROR(X184/$V184,0)</f>
        <v>0</v>
      </c>
      <c r="X184" s="4">
        <f>C183</f>
        <v>0</v>
      </c>
      <c r="Y184" s="3">
        <f>IFERROR(Z184/$V184,0)</f>
        <v>0</v>
      </c>
      <c r="Z184" s="4">
        <f>D183</f>
        <v>0</v>
      </c>
      <c r="AA184" s="3">
        <f>IFERROR(AB184/$V184,0)</f>
        <v>0</v>
      </c>
      <c r="AB184" s="4">
        <f>E183</f>
        <v>0</v>
      </c>
      <c r="AC184" s="3">
        <f>IFERROR(AD184/$V184,0)</f>
        <v>0</v>
      </c>
      <c r="AD184" s="4">
        <f>F33</f>
        <v>0</v>
      </c>
    </row>
    <row r="185" spans="1:30" ht="13.23529411764706">
      <c r="A185" t="s">
        <v>131</v>
      </c>
      <c r="B185" s="4">
        <v>685000000</v>
      </c>
      <c r="C185" s="4">
        <v>474000000</v>
      </c>
      <c r="D185" s="4">
        <v>-167000000</v>
      </c>
      <c r="E185" s="4">
        <v>568000000</v>
      </c>
      <c r="F185" s="4">
        <v>180000000</v>
      </c>
      <c r="H185" t="s">
        <f>A184</f>
        <v>164</v>
      </c>
      <c r="I185" s="3">
        <f>IFERROR(J185/$J$178,0)</f>
        <v>0.068637274549098196</v>
      </c>
      <c r="J185" s="4">
        <f>B184</f>
        <v>685000000</v>
      </c>
      <c r="K185" s="3">
        <f>IFERROR(L185/$L$178,0)</f>
        <v>0.053680634201585503</v>
      </c>
      <c r="L185" s="4">
        <f>C184</f>
        <v>474000000</v>
      </c>
      <c r="M185" s="3">
        <f>IFERROR(N185/$N$178,0)</f>
        <v>-0.01851441241685144</v>
      </c>
      <c r="N185" s="4">
        <f>D184</f>
        <v>-167000000</v>
      </c>
      <c r="O185" s="3">
        <f>IFERROR(P185/$P$178,0)</f>
        <v>0.057489878542510121</v>
      </c>
      <c r="P185" s="4">
        <f>E184</f>
        <v>568000000</v>
      </c>
      <c r="Q185" s="3">
        <f>IFERROR(R185/$R$178,0)</f>
        <v>0</v>
      </c>
      <c r="R185" s="4">
        <f>F34</f>
        <v>0</v>
      </c>
      <c r="T185" t="s">
        <f>A184</f>
        <v>164</v>
      </c>
      <c r="U185" s="3">
        <f>IFERROR(V185/$V185,0)</f>
        <v>1</v>
      </c>
      <c r="V185" s="4">
        <f>B184</f>
        <v>685000000</v>
      </c>
      <c r="W185" s="3">
        <f>IFERROR(X185/$V185,0)</f>
        <v>0.69197080291970803</v>
      </c>
      <c r="X185" s="4">
        <f>C184</f>
        <v>474000000</v>
      </c>
      <c r="Y185" s="3">
        <f>IFERROR(Z185/$V185,0)</f>
        <v>-0.24379562043795622</v>
      </c>
      <c r="Z185" s="4">
        <f>D184</f>
        <v>-167000000</v>
      </c>
      <c r="AA185" s="3">
        <f>IFERROR(AB185/$V185,0)</f>
        <v>0.82919708029197081</v>
      </c>
      <c r="AB185" s="4">
        <f>E184</f>
        <v>568000000</v>
      </c>
      <c r="AC185" s="3">
        <f>IFERROR(AD185/$V185,0)</f>
        <v>0</v>
      </c>
      <c r="AD185" s="4">
        <f>F34</f>
        <v>0</v>
      </c>
    </row>
    <row r="186" spans="1:30" ht="13.23529411764706">
      <c r="A186" t="s">
        <v>165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H186" t="s">
        <f>A185</f>
        <v>131</v>
      </c>
      <c r="I186" s="3">
        <f>IFERROR(J186/$J$178,0)</f>
        <v>0.068637274549098196</v>
      </c>
      <c r="J186" s="4">
        <f>B185</f>
        <v>685000000</v>
      </c>
      <c r="K186" s="3">
        <f>IFERROR(L186/$L$178,0)</f>
        <v>0.053680634201585503</v>
      </c>
      <c r="L186" s="4">
        <f>C185</f>
        <v>474000000</v>
      </c>
      <c r="M186" s="3">
        <f>IFERROR(N186/$N$178,0)</f>
        <v>-0.01851441241685144</v>
      </c>
      <c r="N186" s="4">
        <f>D185</f>
        <v>-167000000</v>
      </c>
      <c r="O186" s="3">
        <f>IFERROR(P186/$P$178,0)</f>
        <v>0.057489878542510121</v>
      </c>
      <c r="P186" s="4">
        <f>E185</f>
        <v>568000000</v>
      </c>
      <c r="Q186" s="3">
        <f>IFERROR(R186/$R$178,0)</f>
        <v>0.19915700737618547</v>
      </c>
      <c r="R186" s="4">
        <f>F35</f>
        <v>1890000000</v>
      </c>
      <c r="T186" t="s">
        <f>A185</f>
        <v>131</v>
      </c>
      <c r="U186" s="3">
        <f>IFERROR(V186/$V186,0)</f>
        <v>1</v>
      </c>
      <c r="V186" s="4">
        <f>B185</f>
        <v>685000000</v>
      </c>
      <c r="W186" s="3">
        <f>IFERROR(X186/$V186,0)</f>
        <v>0.69197080291970803</v>
      </c>
      <c r="X186" s="4">
        <f>C185</f>
        <v>474000000</v>
      </c>
      <c r="Y186" s="3">
        <f>IFERROR(Z186/$V186,0)</f>
        <v>-0.24379562043795622</v>
      </c>
      <c r="Z186" s="4">
        <f>D185</f>
        <v>-167000000</v>
      </c>
      <c r="AA186" s="3">
        <f>IFERROR(AB186/$V186,0)</f>
        <v>0.82919708029197081</v>
      </c>
      <c r="AB186" s="4">
        <f>E185</f>
        <v>568000000</v>
      </c>
      <c r="AC186" s="3">
        <f>IFERROR(AD186/$V186,0)</f>
        <v>2.7591240875912408</v>
      </c>
      <c r="AD186" s="4">
        <f>F35</f>
        <v>1890000000</v>
      </c>
    </row>
    <row r="187" spans="1:30" ht="13.23529411764706">
      <c r="A187" t="s">
        <v>166</v>
      </c>
      <c r="B187" s="4">
        <v>-162000000</v>
      </c>
      <c r="C187" s="4">
        <v>312000000</v>
      </c>
      <c r="D187" s="4">
        <v>-182000000</v>
      </c>
      <c r="E187" s="4">
        <v>-130000000</v>
      </c>
      <c r="F187" s="4">
        <v>-189000000</v>
      </c>
      <c r="H187" t="s">
        <f>A186</f>
        <v>165</v>
      </c>
      <c r="I187" s="3">
        <f>IFERROR(J187/$J$178,0)</f>
        <v>0</v>
      </c>
      <c r="J187" s="4">
        <f>B186</f>
        <v>0</v>
      </c>
      <c r="K187" s="3">
        <f>IFERROR(L187/$L$178,0)</f>
        <v>0</v>
      </c>
      <c r="L187" s="4">
        <f>C186</f>
        <v>0</v>
      </c>
      <c r="M187" s="3">
        <f>IFERROR(N187/$N$178,0)</f>
        <v>0</v>
      </c>
      <c r="N187" s="4">
        <f>D186</f>
        <v>0</v>
      </c>
      <c r="O187" s="3">
        <f>IFERROR(P187/$P$178,0)</f>
        <v>0</v>
      </c>
      <c r="P187" s="4">
        <f>E186</f>
        <v>0</v>
      </c>
      <c r="Q187" s="3">
        <f>IFERROR(R187/$R$178,0)</f>
        <v>0</v>
      </c>
      <c r="R187" s="4">
        <f>F36</f>
        <v>0</v>
      </c>
      <c r="T187" t="s">
        <f>A186</f>
        <v>165</v>
      </c>
      <c r="U187" s="3">
        <f>IFERROR(V187/$V187,0)</f>
        <v>0</v>
      </c>
      <c r="V187" s="4">
        <f>B186</f>
        <v>0</v>
      </c>
      <c r="W187" s="3">
        <f>IFERROR(X187/$V187,0)</f>
        <v>0</v>
      </c>
      <c r="X187" s="4">
        <f>C186</f>
        <v>0</v>
      </c>
      <c r="Y187" s="3">
        <f>IFERROR(Z187/$V187,0)</f>
        <v>0</v>
      </c>
      <c r="Z187" s="4">
        <f>D186</f>
        <v>0</v>
      </c>
      <c r="AA187" s="3">
        <f>IFERROR(AB187/$V187,0)</f>
        <v>0</v>
      </c>
      <c r="AB187" s="4">
        <f>E186</f>
        <v>0</v>
      </c>
      <c r="AC187" s="3">
        <f>IFERROR(AD187/$V187,0)</f>
        <v>-0</v>
      </c>
      <c r="AD187" s="4">
        <f>F36</f>
        <v>0</v>
      </c>
    </row>
    <row r="188" spans="1:30" ht="13.23529411764706">
      <c r="A188" t="s">
        <v>167</v>
      </c>
      <c r="B188" s="4">
        <v>3630000000</v>
      </c>
      <c r="C188" s="4">
        <v>3350000000</v>
      </c>
      <c r="D188" s="4">
        <v>3410000000</v>
      </c>
      <c r="E188" s="4">
        <v>3220000000</v>
      </c>
      <c r="F188" s="4">
        <v>3110000000</v>
      </c>
      <c r="H188" t="s">
        <f>A187</f>
        <v>166</v>
      </c>
      <c r="I188" s="3">
        <f>IFERROR(J188/$J$178,0)</f>
        <v>-0.016232464929859719</v>
      </c>
      <c r="J188" s="4">
        <f>B187</f>
        <v>-162000000</v>
      </c>
      <c r="K188" s="3">
        <f>IFERROR(L188/$L$178,0)</f>
        <v>0.035334088335220837</v>
      </c>
      <c r="L188" s="4">
        <f>C187</f>
        <v>312000000</v>
      </c>
      <c r="M188" s="3">
        <f>IFERROR(N188/$N$178,0)</f>
        <v>-0.020177383592017737</v>
      </c>
      <c r="N188" s="4">
        <f>D187</f>
        <v>-182000000</v>
      </c>
      <c r="O188" s="3">
        <f>IFERROR(P188/$P$178,0)</f>
        <v>-0.013157894736842105</v>
      </c>
      <c r="P188" s="4">
        <f>E187</f>
        <v>-130000000</v>
      </c>
      <c r="Q188" s="3">
        <f>IFERROR(R188/$R$178,0)</f>
        <v>0</v>
      </c>
      <c r="R188" s="4">
        <f>F37</f>
        <v>0</v>
      </c>
      <c r="T188" t="s">
        <f>A187</f>
        <v>166</v>
      </c>
      <c r="U188" s="3">
        <f>IFERROR(V188/$V188,0)</f>
        <v>1</v>
      </c>
      <c r="V188" s="4">
        <f>B187</f>
        <v>-162000000</v>
      </c>
      <c r="W188" s="3">
        <f>IFERROR(X188/$V188,0)</f>
        <v>-1.9259259259259258</v>
      </c>
      <c r="X188" s="4">
        <f>C187</f>
        <v>312000000</v>
      </c>
      <c r="Y188" s="3">
        <f>IFERROR(Z188/$V188,0)</f>
        <v>1.1234567901234569</v>
      </c>
      <c r="Z188" s="4">
        <f>D187</f>
        <v>-182000000</v>
      </c>
      <c r="AA188" s="3">
        <f>IFERROR(AB188/$V188,0)</f>
        <v>0.80246913580246915</v>
      </c>
      <c r="AB188" s="4">
        <f>E187</f>
        <v>-130000000</v>
      </c>
      <c r="AC188" s="3">
        <f>IFERROR(AD188/$V188,0)</f>
        <v>0</v>
      </c>
      <c r="AD188" s="4">
        <f>F37</f>
        <v>0</v>
      </c>
    </row>
    <row r="189" spans="1:30" ht="13.23529411764706">
      <c r="A189" t="s">
        <v>168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H189" t="s">
        <f>A188</f>
        <v>167</v>
      </c>
      <c r="I189" s="3">
        <f>IFERROR(J189/$J$178,0)</f>
        <v>0.36372745490981961</v>
      </c>
      <c r="J189" s="4">
        <f>B188</f>
        <v>3630000000</v>
      </c>
      <c r="K189" s="3">
        <f>IFERROR(L189/$L$178,0)</f>
        <v>0.37938844847112119</v>
      </c>
      <c r="L189" s="4">
        <f>C188</f>
        <v>3350000000</v>
      </c>
      <c r="M189" s="3">
        <f>IFERROR(N189/$N$178,0)</f>
        <v>0.37804878048780488</v>
      </c>
      <c r="N189" s="4">
        <f>D188</f>
        <v>3410000000</v>
      </c>
      <c r="O189" s="3">
        <f>IFERROR(P189/$P$178,0)</f>
        <v>0.32591093117408909</v>
      </c>
      <c r="P189" s="4">
        <f>E188</f>
        <v>3220000000</v>
      </c>
      <c r="Q189" s="3">
        <f>IFERROR(R189/$R$178,0)</f>
        <v>0</v>
      </c>
      <c r="R189" s="4">
        <f>F38</f>
        <v>0</v>
      </c>
      <c r="T189" t="s">
        <f>A188</f>
        <v>167</v>
      </c>
      <c r="U189" s="3">
        <f>IFERROR(V189/$V189,0)</f>
        <v>1</v>
      </c>
      <c r="V189" s="4">
        <f>B188</f>
        <v>3630000000</v>
      </c>
      <c r="W189" s="3">
        <f>IFERROR(X189/$V189,0)</f>
        <v>0.92286501377410468</v>
      </c>
      <c r="X189" s="4">
        <f>C188</f>
        <v>3350000000</v>
      </c>
      <c r="Y189" s="3">
        <f>IFERROR(Z189/$V189,0)</f>
        <v>0.93939393939393945</v>
      </c>
      <c r="Z189" s="4">
        <f>D188</f>
        <v>3410000000</v>
      </c>
      <c r="AA189" s="3">
        <f>IFERROR(AB189/$V189,0)</f>
        <v>0.88705234159779611</v>
      </c>
      <c r="AB189" s="4">
        <f>E188</f>
        <v>3220000000</v>
      </c>
      <c r="AC189" s="3">
        <f>IFERROR(AD189/$V189,0)</f>
        <v>0</v>
      </c>
      <c r="AD189" s="4">
        <f>F38</f>
        <v>0</v>
      </c>
    </row>
    <row r="190" spans="1:30" ht="13.23529411764706">
      <c r="A190" t="s">
        <v>169</v>
      </c>
      <c r="B190" s="4">
        <v>290000000</v>
      </c>
      <c r="C190" s="4">
        <v>-41000000</v>
      </c>
      <c r="D190" s="4">
        <v>-150000000</v>
      </c>
      <c r="E190" s="4">
        <v>-308000000</v>
      </c>
      <c r="F190" s="4">
        <v>269000000</v>
      </c>
      <c r="H190" t="s">
        <f>A189</f>
        <v>168</v>
      </c>
      <c r="I190" s="3">
        <f>IFERROR(J190/$J$178,0)</f>
        <v>0</v>
      </c>
      <c r="J190" s="4">
        <f>B189</f>
        <v>0</v>
      </c>
      <c r="K190" s="3">
        <f>IFERROR(L190/$L$178,0)</f>
        <v>0</v>
      </c>
      <c r="L190" s="4">
        <f>C189</f>
        <v>0</v>
      </c>
      <c r="M190" s="3">
        <f>IFERROR(N190/$N$178,0)</f>
        <v>0</v>
      </c>
      <c r="N190" s="4">
        <f>D189</f>
        <v>0</v>
      </c>
      <c r="O190" s="3">
        <f>IFERROR(P190/$P$178,0)</f>
        <v>0</v>
      </c>
      <c r="P190" s="4">
        <f>E189</f>
        <v>0</v>
      </c>
      <c r="Q190" s="3">
        <f>IFERROR(R190/$R$178,0)</f>
        <v>0</v>
      </c>
      <c r="R190" s="4">
        <f>F39</f>
        <v>0</v>
      </c>
      <c r="T190" t="s">
        <f>A189</f>
        <v>168</v>
      </c>
      <c r="U190" s="3">
        <f>IFERROR(V190/$V190,0)</f>
        <v>0</v>
      </c>
      <c r="V190" s="4">
        <f>B189</f>
        <v>0</v>
      </c>
      <c r="W190" s="3">
        <f>IFERROR(X190/$V190,0)</f>
        <v>0</v>
      </c>
      <c r="X190" s="4">
        <f>C189</f>
        <v>0</v>
      </c>
      <c r="Y190" s="3">
        <f>IFERROR(Z190/$V190,0)</f>
        <v>0</v>
      </c>
      <c r="Z190" s="4">
        <f>D189</f>
        <v>0</v>
      </c>
      <c r="AA190" s="3">
        <f>IFERROR(AB190/$V190,0)</f>
        <v>0</v>
      </c>
      <c r="AB190" s="4">
        <f>E189</f>
        <v>0</v>
      </c>
      <c r="AC190" s="3">
        <f>IFERROR(AD190/$V190,0)</f>
        <v>0</v>
      </c>
      <c r="AD190" s="4">
        <f>F39</f>
        <v>0</v>
      </c>
    </row>
    <row r="191" spans="1:30" ht="13.23529411764706">
      <c r="A191" t="s">
        <v>170</v>
      </c>
      <c r="B191" s="4">
        <v>-94000000</v>
      </c>
      <c r="C191" s="4">
        <v>303000000</v>
      </c>
      <c r="D191" s="4">
        <v>65000000</v>
      </c>
      <c r="E191" s="4">
        <v>17000000</v>
      </c>
      <c r="F191" s="4">
        <v>77000000</v>
      </c>
      <c r="H191" t="s">
        <f>A190</f>
        <v>169</v>
      </c>
      <c r="I191" s="3">
        <f>IFERROR(J191/$J$178,0)</f>
        <v>0.029058116232464931</v>
      </c>
      <c r="J191" s="4">
        <f>B190</f>
        <v>290000000</v>
      </c>
      <c r="K191" s="3">
        <f>IFERROR(L191/$L$178,0)</f>
        <v>-0.0046432616081540203</v>
      </c>
      <c r="L191" s="4">
        <f>C190</f>
        <v>-41000000</v>
      </c>
      <c r="M191" s="3">
        <f>IFERROR(N191/$N$178,0)</f>
        <v>-0.01662971175166297</v>
      </c>
      <c r="N191" s="4">
        <f>D190</f>
        <v>-150000000</v>
      </c>
      <c r="O191" s="3">
        <f>IFERROR(P191/$P$178,0)</f>
        <v>-0.031174089068825912</v>
      </c>
      <c r="P191" s="4">
        <f>E190</f>
        <v>-308000000</v>
      </c>
      <c r="Q191" s="3">
        <f>IFERROR(R191/$R$178,0)</f>
        <v>0</v>
      </c>
      <c r="R191" s="4">
        <f>F40</f>
        <v>0</v>
      </c>
      <c r="T191" t="s">
        <f>A190</f>
        <v>169</v>
      </c>
      <c r="U191" s="3">
        <f>IFERROR(V191/$V191,0)</f>
        <v>1</v>
      </c>
      <c r="V191" s="4">
        <f>B190</f>
        <v>290000000</v>
      </c>
      <c r="W191" s="3">
        <f>IFERROR(X191/$V191,0)</f>
        <v>-0.14137931034482759</v>
      </c>
      <c r="X191" s="4">
        <f>C190</f>
        <v>-41000000</v>
      </c>
      <c r="Y191" s="3">
        <f>IFERROR(Z191/$V191,0)</f>
        <v>-0.51724137931034486</v>
      </c>
      <c r="Z191" s="4">
        <f>D190</f>
        <v>-150000000</v>
      </c>
      <c r="AA191" s="3">
        <f>IFERROR(AB191/$V191,0)</f>
        <v>-1.0620689655172413</v>
      </c>
      <c r="AB191" s="4">
        <f>E190</f>
        <v>-308000000</v>
      </c>
      <c r="AC191" s="3">
        <f>IFERROR(AD191/$V191,0)</f>
        <v>0</v>
      </c>
      <c r="AD191" s="4">
        <f>F40</f>
        <v>0</v>
      </c>
    </row>
    <row r="192" spans="1:30" ht="13.23529411764706">
      <c r="A192" t="s">
        <v>115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H192" t="s">
        <f>A191</f>
        <v>170</v>
      </c>
      <c r="I192" s="3">
        <f>IFERROR(J192/$J$178,0)</f>
        <v>-0.0094188376753507018</v>
      </c>
      <c r="J192" s="4">
        <f>B191</f>
        <v>-94000000</v>
      </c>
      <c r="K192" s="3">
        <f>IFERROR(L192/$L$178,0)</f>
        <v>0.034314835787089465</v>
      </c>
      <c r="L192" s="4">
        <f>C191</f>
        <v>303000000</v>
      </c>
      <c r="M192" s="3">
        <f>IFERROR(N192/$N$178,0)</f>
        <v>0.0072062084257206206</v>
      </c>
      <c r="N192" s="4">
        <f>D191</f>
        <v>65000000</v>
      </c>
      <c r="O192" s="3">
        <f>IFERROR(P192/$P$178,0)</f>
        <v>0.0017206477732793523</v>
      </c>
      <c r="P192" s="4">
        <f>E191</f>
        <v>17000000</v>
      </c>
      <c r="Q192" s="3">
        <f>IFERROR(R192/$R$178,0)</f>
        <v>0</v>
      </c>
      <c r="R192" s="4">
        <f>F41</f>
        <v>0</v>
      </c>
      <c r="T192" t="s">
        <f>A191</f>
        <v>170</v>
      </c>
      <c r="U192" s="3">
        <f>IFERROR(V192/$V192,0)</f>
        <v>1</v>
      </c>
      <c r="V192" s="4">
        <f>B191</f>
        <v>-94000000</v>
      </c>
      <c r="W192" s="3">
        <f>IFERROR(X192/$V192,0)</f>
        <v>-3.2234042553191489</v>
      </c>
      <c r="X192" s="4">
        <f>C191</f>
        <v>303000000</v>
      </c>
      <c r="Y192" s="3">
        <f>IFERROR(Z192/$V192,0)</f>
        <v>-0.69148936170212771</v>
      </c>
      <c r="Z192" s="4">
        <f>D191</f>
        <v>65000000</v>
      </c>
      <c r="AA192" s="3">
        <f>IFERROR(AB192/$V192,0)</f>
        <v>-0.18085106382978725</v>
      </c>
      <c r="AB192" s="4">
        <f>E191</f>
        <v>17000000</v>
      </c>
      <c r="AC192" s="3">
        <f>IFERROR(AD192/$V192,0)</f>
        <v>-0</v>
      </c>
      <c r="AD192" s="4">
        <f>F41</f>
        <v>0</v>
      </c>
    </row>
    <row r="193" spans="1:30" ht="13.23529411764706">
      <c r="A193" t="s">
        <v>171</v>
      </c>
      <c r="B193" s="4">
        <v>475000000</v>
      </c>
      <c r="C193" s="4">
        <v>-347000000</v>
      </c>
      <c r="D193" s="4">
        <v>-231000000</v>
      </c>
      <c r="E193" s="4">
        <v>-256000000</v>
      </c>
      <c r="F193" s="4">
        <v>201000000</v>
      </c>
      <c r="H193" t="s">
        <f>A192</f>
        <v>115</v>
      </c>
      <c r="I193" s="3">
        <f>IFERROR(J193/$J$178,0)</f>
        <v>0</v>
      </c>
      <c r="J193" s="4">
        <f>B192</f>
        <v>0</v>
      </c>
      <c r="K193" s="3">
        <f>IFERROR(L193/$L$178,0)</f>
        <v>0</v>
      </c>
      <c r="L193" s="4">
        <f>C192</f>
        <v>0</v>
      </c>
      <c r="M193" s="3">
        <f>IFERROR(N193/$N$178,0)</f>
        <v>0</v>
      </c>
      <c r="N193" s="4">
        <f>D192</f>
        <v>0</v>
      </c>
      <c r="O193" s="3">
        <f>IFERROR(P193/$P$178,0)</f>
        <v>0</v>
      </c>
      <c r="P193" s="4">
        <f>E192</f>
        <v>0</v>
      </c>
      <c r="Q193" s="3">
        <f>IFERROR(R193/$R$178,0)</f>
        <v>0</v>
      </c>
      <c r="R193" s="4">
        <f>F42</f>
        <v>0</v>
      </c>
      <c r="T193" t="s">
        <f>A192</f>
        <v>115</v>
      </c>
      <c r="U193" s="3">
        <f>IFERROR(V193/$V193,0)</f>
        <v>0</v>
      </c>
      <c r="V193" s="4">
        <f>B192</f>
        <v>0</v>
      </c>
      <c r="W193" s="3">
        <f>IFERROR(X193/$V193,0)</f>
        <v>0</v>
      </c>
      <c r="X193" s="4">
        <f>C192</f>
        <v>0</v>
      </c>
      <c r="Y193" s="3">
        <f>IFERROR(Z193/$V193,0)</f>
        <v>0</v>
      </c>
      <c r="Z193" s="4">
        <f>D192</f>
        <v>0</v>
      </c>
      <c r="AA193" s="3">
        <f>IFERROR(AB193/$V193,0)</f>
        <v>0</v>
      </c>
      <c r="AB193" s="4">
        <f>E192</f>
        <v>0</v>
      </c>
      <c r="AC193" s="3">
        <f>IFERROR(AD193/$V193,0)</f>
        <v>0</v>
      </c>
      <c r="AD193" s="4">
        <f>F42</f>
        <v>0</v>
      </c>
    </row>
    <row r="194" spans="1:30" ht="13.23529411764706">
      <c r="A194" t="s">
        <v>172</v>
      </c>
      <c r="B194" s="4">
        <v>3920000000</v>
      </c>
      <c r="C194" s="4">
        <v>3310000000</v>
      </c>
      <c r="D194" s="4">
        <v>3260000000</v>
      </c>
      <c r="E194" s="4">
        <v>2910000000</v>
      </c>
      <c r="F194" s="4">
        <v>3380000000</v>
      </c>
      <c r="H194" t="s">
        <f>A193</f>
        <v>171</v>
      </c>
      <c r="I194" s="3">
        <f>IFERROR(J194/$J$178,0)</f>
        <v>0.047595190380761522</v>
      </c>
      <c r="J194" s="4">
        <f>B193</f>
        <v>475000000</v>
      </c>
      <c r="K194" s="3">
        <f>IFERROR(L194/$L$178,0)</f>
        <v>-0.039297848244620612</v>
      </c>
      <c r="L194" s="4">
        <f>C193</f>
        <v>-347000000</v>
      </c>
      <c r="M194" s="3">
        <f>IFERROR(N194/$N$178,0)</f>
        <v>-0.025609756097560974</v>
      </c>
      <c r="N194" s="4">
        <f>D193</f>
        <v>-231000000</v>
      </c>
      <c r="O194" s="3">
        <f>IFERROR(P194/$P$178,0)</f>
        <v>-0.025910931174089068</v>
      </c>
      <c r="P194" s="4">
        <f>E193</f>
        <v>-256000000</v>
      </c>
      <c r="Q194" s="3">
        <f>IFERROR(R194/$R$178,0)</f>
        <v>-0.066385669125395147</v>
      </c>
      <c r="R194" s="4">
        <f>F43</f>
        <v>-630000000</v>
      </c>
      <c r="T194" t="s">
        <f>A193</f>
        <v>171</v>
      </c>
      <c r="U194" s="3">
        <f>IFERROR(V194/$V194,0)</f>
        <v>1</v>
      </c>
      <c r="V194" s="4">
        <f>B193</f>
        <v>475000000</v>
      </c>
      <c r="W194" s="3">
        <f>IFERROR(X194/$V194,0)</f>
        <v>-0.73052631578947369</v>
      </c>
      <c r="X194" s="4">
        <f>C193</f>
        <v>-347000000</v>
      </c>
      <c r="Y194" s="3">
        <f>IFERROR(Z194/$V194,0)</f>
        <v>-0.4863157894736842</v>
      </c>
      <c r="Z194" s="4">
        <f>D193</f>
        <v>-231000000</v>
      </c>
      <c r="AA194" s="3">
        <f>IFERROR(AB194/$V194,0)</f>
        <v>-0.53894736842105262</v>
      </c>
      <c r="AB194" s="4">
        <f>E193</f>
        <v>-256000000</v>
      </c>
      <c r="AC194" s="3">
        <f>IFERROR(AD194/$V194,0)</f>
        <v>-1.3263157894736841</v>
      </c>
      <c r="AD194" s="4">
        <f>F43</f>
        <v>-630000000</v>
      </c>
    </row>
    <row r="195" spans="1:30" ht="13.23529411764706">
      <c r="A195" t="s">
        <v>173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H195" t="s">
        <f>A194</f>
        <v>172</v>
      </c>
      <c r="I195" s="3">
        <f>IFERROR(J195/$J$178,0)</f>
        <v>0.39278557114228457</v>
      </c>
      <c r="J195" s="4">
        <f>B194</f>
        <v>3920000000</v>
      </c>
      <c r="K195" s="3">
        <f>IFERROR(L195/$L$178,0)</f>
        <v>0.37485843714609285</v>
      </c>
      <c r="L195" s="4">
        <f>C194</f>
        <v>3310000000</v>
      </c>
      <c r="M195" s="3">
        <f>IFERROR(N195/$N$178,0)</f>
        <v>0.36141906873614188</v>
      </c>
      <c r="N195" s="4">
        <f>D194</f>
        <v>3260000000</v>
      </c>
      <c r="O195" s="3">
        <f>IFERROR(P195/$P$178,0)</f>
        <v>0.29453441295546556</v>
      </c>
      <c r="P195" s="4">
        <f>E194</f>
        <v>2910000000</v>
      </c>
      <c r="Q195" s="3">
        <f>IFERROR(R195/$R$178,0)</f>
        <v>0.26554267650158059</v>
      </c>
      <c r="R195" s="4">
        <f>F44</f>
        <v>2520000000</v>
      </c>
      <c r="T195" t="s">
        <f>A194</f>
        <v>172</v>
      </c>
      <c r="U195" s="3">
        <f>IFERROR(V195/$V195,0)</f>
        <v>1</v>
      </c>
      <c r="V195" s="4">
        <f>B194</f>
        <v>3920000000</v>
      </c>
      <c r="W195" s="3">
        <f>IFERROR(X195/$V195,0)</f>
        <v>0.84438775510204078</v>
      </c>
      <c r="X195" s="4">
        <f>C194</f>
        <v>3310000000</v>
      </c>
      <c r="Y195" s="3">
        <f>IFERROR(Z195/$V195,0)</f>
        <v>0.83163265306122447</v>
      </c>
      <c r="Z195" s="4">
        <f>D194</f>
        <v>3260000000</v>
      </c>
      <c r="AA195" s="3">
        <f>IFERROR(AB195/$V195,0)</f>
        <v>0.74234693877551017</v>
      </c>
      <c r="AB195" s="4">
        <f>E194</f>
        <v>2910000000</v>
      </c>
      <c r="AC195" s="3">
        <f>IFERROR(AD195/$V195,0)</f>
        <v>0.6428571428571429</v>
      </c>
      <c r="AD195" s="4">
        <f>F44</f>
        <v>2520000000</v>
      </c>
    </row>
    <row r="196" spans="1:30" ht="13.23529411764706">
      <c r="A196" t="s">
        <v>174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H196" t="s">
        <f>A195</f>
        <v>173</v>
      </c>
      <c r="I196" s="3">
        <f>IFERROR(J196/$J$178,0)</f>
        <v>0</v>
      </c>
      <c r="J196" s="4">
        <f>B195</f>
        <v>0</v>
      </c>
      <c r="K196" s="3">
        <f>IFERROR(L196/$L$178,0)</f>
        <v>0</v>
      </c>
      <c r="L196" s="4">
        <f>C195</f>
        <v>0</v>
      </c>
      <c r="M196" s="3">
        <f>IFERROR(N196/$N$178,0)</f>
        <v>0</v>
      </c>
      <c r="N196" s="4">
        <f>D195</f>
        <v>0</v>
      </c>
      <c r="O196" s="3">
        <f>IFERROR(P196/$P$178,0)</f>
        <v>0</v>
      </c>
      <c r="P196" s="4">
        <f>E195</f>
        <v>0</v>
      </c>
      <c r="Q196" s="3">
        <f>IFERROR(R196/$R$178,0)</f>
        <v>-0.012118018967334035</v>
      </c>
      <c r="R196" s="4">
        <f>F45</f>
        <v>-115000000</v>
      </c>
      <c r="T196" t="s">
        <f>A195</f>
        <v>173</v>
      </c>
      <c r="U196" s="3">
        <f>IFERROR(V196/$V196,0)</f>
        <v>0</v>
      </c>
      <c r="V196" s="4">
        <f>B195</f>
        <v>0</v>
      </c>
      <c r="W196" s="3">
        <f>IFERROR(X196/$V196,0)</f>
        <v>0</v>
      </c>
      <c r="X196" s="4">
        <f>C195</f>
        <v>0</v>
      </c>
      <c r="Y196" s="3">
        <f>IFERROR(Z196/$V196,0)</f>
        <v>0</v>
      </c>
      <c r="Z196" s="4">
        <f>D195</f>
        <v>0</v>
      </c>
      <c r="AA196" s="3">
        <f>IFERROR(AB196/$V196,0)</f>
        <v>0</v>
      </c>
      <c r="AB196" s="4">
        <f>E195</f>
        <v>0</v>
      </c>
      <c r="AC196" s="3">
        <f>IFERROR(AD196/$V196,0)</f>
        <v>0</v>
      </c>
      <c r="AD196" s="4">
        <f>F45</f>
        <v>-115000000</v>
      </c>
    </row>
    <row r="197" spans="1:30" ht="13.23529411764706">
      <c r="A197" t="s">
        <v>175</v>
      </c>
      <c r="B197" s="4">
        <v>-3860000000</v>
      </c>
      <c r="C197" s="4">
        <v>-4200000000</v>
      </c>
      <c r="D197" s="4">
        <v>-4190000000.0000005</v>
      </c>
      <c r="E197" s="4">
        <v>-3910000000</v>
      </c>
      <c r="F197" s="4">
        <v>-3170000000</v>
      </c>
      <c r="H197" t="s">
        <f>A196</f>
        <v>174</v>
      </c>
      <c r="I197" s="3">
        <f>IFERROR(J197/$J$178,0)</f>
        <v>0</v>
      </c>
      <c r="J197" s="4">
        <f>B196</f>
        <v>0</v>
      </c>
      <c r="K197" s="3">
        <f>IFERROR(L197/$L$178,0)</f>
        <v>0</v>
      </c>
      <c r="L197" s="4">
        <f>C196</f>
        <v>0</v>
      </c>
      <c r="M197" s="3">
        <f>IFERROR(N197/$N$178,0)</f>
        <v>0</v>
      </c>
      <c r="N197" s="4">
        <f>D196</f>
        <v>0</v>
      </c>
      <c r="O197" s="3">
        <f>IFERROR(P197/$P$178,0)</f>
        <v>0</v>
      </c>
      <c r="P197" s="4">
        <f>E196</f>
        <v>0</v>
      </c>
      <c r="Q197" s="3">
        <f>IFERROR(R197/$R$178,0)</f>
        <v>0.0076923076923076927</v>
      </c>
      <c r="R197" s="4">
        <f>F46</f>
        <v>73000000</v>
      </c>
      <c r="T197" t="s">
        <f>A196</f>
        <v>174</v>
      </c>
      <c r="U197" s="3">
        <f>IFERROR(V197/$V197,0)</f>
        <v>0</v>
      </c>
      <c r="V197" s="4">
        <f>B196</f>
        <v>0</v>
      </c>
      <c r="W197" s="3">
        <f>IFERROR(X197/$V197,0)</f>
        <v>0</v>
      </c>
      <c r="X197" s="4">
        <f>C196</f>
        <v>0</v>
      </c>
      <c r="Y197" s="3">
        <f>IFERROR(Z197/$V197,0)</f>
        <v>0</v>
      </c>
      <c r="Z197" s="4">
        <f>D196</f>
        <v>0</v>
      </c>
      <c r="AA197" s="3">
        <f>IFERROR(AB197/$V197,0)</f>
        <v>0</v>
      </c>
      <c r="AB197" s="4">
        <f>E196</f>
        <v>0</v>
      </c>
      <c r="AC197" s="3">
        <f>IFERROR(AD197/$V197,0)</f>
        <v>0</v>
      </c>
      <c r="AD197" s="4">
        <f>F46</f>
        <v>73000000</v>
      </c>
    </row>
    <row r="198" spans="1:30" ht="13.23529411764706">
      <c r="A198" t="s">
        <v>176</v>
      </c>
      <c r="B198" s="4">
        <v>-3860000000</v>
      </c>
      <c r="C198" s="4">
        <v>-4200000000</v>
      </c>
      <c r="D198" s="4">
        <v>-4190000000.0000005</v>
      </c>
      <c r="E198" s="4">
        <v>-3910000000</v>
      </c>
      <c r="F198" s="4">
        <v>-3170000000</v>
      </c>
      <c r="H198" t="s">
        <f>A197</f>
        <v>175</v>
      </c>
      <c r="I198" s="3">
        <f>IFERROR(J198/$J$178,0)</f>
        <v>-0.38677354709418837</v>
      </c>
      <c r="J198" s="4">
        <f>B197</f>
        <v>-3860000000</v>
      </c>
      <c r="K198" s="3">
        <f>IFERROR(L198/$L$178,0)</f>
        <v>-0.47565118912797283</v>
      </c>
      <c r="L198" s="4">
        <f>C197</f>
        <v>-4200000000</v>
      </c>
      <c r="M198" s="3">
        <f>IFERROR(N198/$N$178,0)</f>
        <v>-0.4645232815964524</v>
      </c>
      <c r="N198" s="4">
        <f>D197</f>
        <v>-4190000000.0000005</v>
      </c>
      <c r="O198" s="3">
        <f>IFERROR(P198/$P$178,0)</f>
        <v>-0.395748987854251</v>
      </c>
      <c r="P198" s="4">
        <f>E197</f>
        <v>-3910000000</v>
      </c>
      <c r="Q198" s="3">
        <f>IFERROR(R198/$R$178,0)</f>
        <v>0.0014752370916754477</v>
      </c>
      <c r="R198" s="4">
        <f>F47</f>
        <v>14000000</v>
      </c>
      <c r="T198" t="s">
        <f>A197</f>
        <v>175</v>
      </c>
      <c r="U198" s="3">
        <f>IFERROR(V198/$V198,0)</f>
        <v>1</v>
      </c>
      <c r="V198" s="4">
        <f>B197</f>
        <v>-3860000000</v>
      </c>
      <c r="W198" s="3">
        <f>IFERROR(X198/$V198,0)</f>
        <v>1.0880829015544042</v>
      </c>
      <c r="X198" s="4">
        <f>C197</f>
        <v>-4200000000</v>
      </c>
      <c r="Y198" s="3">
        <f>IFERROR(Z198/$V198,0)</f>
        <v>1.0854922279792747</v>
      </c>
      <c r="Z198" s="4">
        <f>D197</f>
        <v>-4190000000.0000005</v>
      </c>
      <c r="AA198" s="3">
        <f>IFERROR(AB198/$V198,0)</f>
        <v>1.0129533678756477</v>
      </c>
      <c r="AB198" s="4">
        <f>E197</f>
        <v>-3910000000</v>
      </c>
      <c r="AC198" s="3">
        <f>IFERROR(AD198/$V198,0)</f>
        <v>-0.0036269430051813472</v>
      </c>
      <c r="AD198" s="4">
        <f>F47</f>
        <v>14000000</v>
      </c>
    </row>
    <row r="199" spans="1:30" ht="13.23529411764706">
      <c r="A199" t="s">
        <v>177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176</v>
      </c>
      <c r="I199" s="3">
        <f>IFERROR(J199/$J$178,0)</f>
        <v>-0.38677354709418837</v>
      </c>
      <c r="J199" s="4">
        <f>B198</f>
        <v>-3860000000</v>
      </c>
      <c r="K199" s="3">
        <f>IFERROR(L199/$L$178,0)</f>
        <v>-0.47565118912797283</v>
      </c>
      <c r="L199" s="4">
        <f>C198</f>
        <v>-4200000000</v>
      </c>
      <c r="M199" s="3">
        <f>IFERROR(N199/$N$178,0)</f>
        <v>-0.4645232815964524</v>
      </c>
      <c r="N199" s="4">
        <f>D198</f>
        <v>-4190000000.0000005</v>
      </c>
      <c r="O199" s="3">
        <f>IFERROR(P199/$P$178,0)</f>
        <v>-0.395748987854251</v>
      </c>
      <c r="P199" s="4">
        <f>E198</f>
        <v>-3910000000</v>
      </c>
      <c r="Q199" s="3">
        <f>IFERROR(R199/$R$178,0)</f>
        <v>0.057112750263435194</v>
      </c>
      <c r="R199" s="4">
        <f>F48</f>
        <v>542000000</v>
      </c>
      <c r="T199" t="s">
        <f>A198</f>
        <v>176</v>
      </c>
      <c r="U199" s="3">
        <f>IFERROR(V199/$V199,0)</f>
        <v>1</v>
      </c>
      <c r="V199" s="4">
        <f>B198</f>
        <v>-3860000000</v>
      </c>
      <c r="W199" s="3">
        <f>IFERROR(X199/$V199,0)</f>
        <v>1.0880829015544042</v>
      </c>
      <c r="X199" s="4">
        <f>C198</f>
        <v>-4200000000</v>
      </c>
      <c r="Y199" s="3">
        <f>IFERROR(Z199/$V199,0)</f>
        <v>1.0854922279792747</v>
      </c>
      <c r="Z199" s="4">
        <f>D198</f>
        <v>-4190000000.0000005</v>
      </c>
      <c r="AA199" s="3">
        <f>IFERROR(AB199/$V199,0)</f>
        <v>1.0129533678756477</v>
      </c>
      <c r="AB199" s="4">
        <f>E198</f>
        <v>-3910000000</v>
      </c>
      <c r="AC199" s="3">
        <f>IFERROR(AD199/$V199,0)</f>
        <v>-0.14041450777202072</v>
      </c>
      <c r="AD199" s="4">
        <f>F48</f>
        <v>542000000</v>
      </c>
    </row>
    <row r="200" spans="1:30" ht="13.23529411764706">
      <c r="A200" t="s">
        <v>178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177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177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3.23529411764706">
      <c r="A201" t="s">
        <v>179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H201" t="s">
        <f>A200</f>
        <v>178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0.057112750263435194</v>
      </c>
      <c r="R201" s="4">
        <f>F50</f>
        <v>542000000</v>
      </c>
      <c r="T201" t="s">
        <f>A200</f>
        <v>178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542000000</v>
      </c>
    </row>
    <row r="202" spans="1:30" ht="13.23529411764706">
      <c r="A202" t="s">
        <v>180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H202" t="s">
        <f>A201</f>
        <v>179</v>
      </c>
      <c r="I202" s="3">
        <f>IFERROR(J202/$J$178,0)</f>
        <v>0</v>
      </c>
      <c r="J202" s="4">
        <f>B201</f>
        <v>0</v>
      </c>
      <c r="K202" s="3">
        <f>IFERROR(L202/$L$178,0)</f>
        <v>0</v>
      </c>
      <c r="L202" s="4">
        <f>C201</f>
        <v>0</v>
      </c>
      <c r="M202" s="3">
        <f>IFERROR(N202/$N$178,0)</f>
        <v>0</v>
      </c>
      <c r="N202" s="4">
        <f>D201</f>
        <v>0</v>
      </c>
      <c r="O202" s="3">
        <f>IFERROR(P202/$P$178,0)</f>
        <v>0</v>
      </c>
      <c r="P202" s="4">
        <f>E201</f>
        <v>0</v>
      </c>
      <c r="Q202" s="3">
        <f>IFERROR(R202/$R$178,0)</f>
        <v>0</v>
      </c>
      <c r="R202" s="4">
        <f>F51</f>
        <v>0</v>
      </c>
      <c r="T202" t="s">
        <f>A201</f>
        <v>179</v>
      </c>
      <c r="U202" s="3">
        <f>IFERROR(V202/$V202,0)</f>
        <v>0</v>
      </c>
      <c r="V202" s="4">
        <f>B201</f>
        <v>0</v>
      </c>
      <c r="W202" s="3">
        <f>IFERROR(X202/$V202,0)</f>
        <v>0</v>
      </c>
      <c r="X202" s="4">
        <f>C201</f>
        <v>0</v>
      </c>
      <c r="Y202" s="3">
        <f>IFERROR(Z202/$V202,0)</f>
        <v>0</v>
      </c>
      <c r="Z202" s="4">
        <f>D201</f>
        <v>0</v>
      </c>
      <c r="AA202" s="3">
        <f>IFERROR(AB202/$V202,0)</f>
        <v>0</v>
      </c>
      <c r="AB202" s="4">
        <f>E201</f>
        <v>0</v>
      </c>
      <c r="AC202" s="3">
        <f>IFERROR(AD202/$V202,0)</f>
        <v>0</v>
      </c>
      <c r="AD202" s="4">
        <f>F51</f>
        <v>0</v>
      </c>
    </row>
    <row r="203" spans="1:30" ht="13.23529411764706">
      <c r="A203" t="s">
        <v>181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H203" t="s">
        <f>A202</f>
        <v>180</v>
      </c>
      <c r="I203" s="3">
        <f>IFERROR(J203/$J$178,0)</f>
        <v>0</v>
      </c>
      <c r="J203" s="4">
        <f>B202</f>
        <v>0</v>
      </c>
      <c r="K203" s="3">
        <f>IFERROR(L203/$L$178,0)</f>
        <v>0</v>
      </c>
      <c r="L203" s="4">
        <f>C202</f>
        <v>0</v>
      </c>
      <c r="M203" s="3">
        <f>IFERROR(N203/$N$178,0)</f>
        <v>0</v>
      </c>
      <c r="N203" s="4">
        <f>D202</f>
        <v>0</v>
      </c>
      <c r="O203" s="3">
        <f>IFERROR(P203/$P$178,0)</f>
        <v>0</v>
      </c>
      <c r="P203" s="4">
        <f>E202</f>
        <v>0</v>
      </c>
      <c r="Q203" s="3">
        <f>IFERROR(R203/$R$178,0)</f>
        <v>0.20547945205479451</v>
      </c>
      <c r="R203" s="4">
        <f>F52</f>
        <v>1950000000</v>
      </c>
      <c r="T203" t="s">
        <f>A202</f>
        <v>180</v>
      </c>
      <c r="U203" s="3">
        <f>IFERROR(V203/$V203,0)</f>
        <v>0</v>
      </c>
      <c r="V203" s="4">
        <f>B202</f>
        <v>0</v>
      </c>
      <c r="W203" s="3">
        <f>IFERROR(X203/$V203,0)</f>
        <v>0</v>
      </c>
      <c r="X203" s="4">
        <f>C202</f>
        <v>0</v>
      </c>
      <c r="Y203" s="3">
        <f>IFERROR(Z203/$V203,0)</f>
        <v>0</v>
      </c>
      <c r="Z203" s="4">
        <f>D202</f>
        <v>0</v>
      </c>
      <c r="AA203" s="3">
        <f>IFERROR(AB203/$V203,0)</f>
        <v>0</v>
      </c>
      <c r="AB203" s="4">
        <f>E202</f>
        <v>0</v>
      </c>
      <c r="AC203" s="3">
        <f>IFERROR(AD203/$V203,0)</f>
        <v>0</v>
      </c>
      <c r="AD203" s="4">
        <f>F52</f>
        <v>1950000000</v>
      </c>
    </row>
    <row r="204" spans="1:30" ht="13.23529411764706">
      <c r="A204" t="s">
        <v>182</v>
      </c>
      <c r="B204" s="4">
        <v>-37000000</v>
      </c>
      <c r="C204" s="4">
        <v>-32000000</v>
      </c>
      <c r="D204" s="4">
        <v>-21000000</v>
      </c>
      <c r="E204" s="4">
        <v>28000000</v>
      </c>
      <c r="F204" s="4">
        <v>-27000000</v>
      </c>
      <c r="H204" t="s">
        <f>A203</f>
        <v>181</v>
      </c>
      <c r="I204" s="3">
        <f>IFERROR(J204/$J$178,0)</f>
        <v>0</v>
      </c>
      <c r="J204" s="4">
        <f>B203</f>
        <v>0</v>
      </c>
      <c r="K204" s="3">
        <f>IFERROR(L204/$L$178,0)</f>
        <v>0</v>
      </c>
      <c r="L204" s="4">
        <f>C203</f>
        <v>0</v>
      </c>
      <c r="M204" s="3">
        <f>IFERROR(N204/$N$178,0)</f>
        <v>0</v>
      </c>
      <c r="N204" s="4">
        <f>D203</f>
        <v>0</v>
      </c>
      <c r="O204" s="3">
        <f>IFERROR(P204/$P$178,0)</f>
        <v>0</v>
      </c>
      <c r="P204" s="4">
        <f>E203</f>
        <v>0</v>
      </c>
      <c r="Q204" s="3">
        <f>IFERROR(R204/$R$178,0)</f>
        <v>0</v>
      </c>
      <c r="R204" s="4">
        <f>F53</f>
        <v>0</v>
      </c>
      <c r="T204" t="s">
        <f>A203</f>
        <v>181</v>
      </c>
      <c r="U204" s="3">
        <f>IFERROR(V204/$V204,0)</f>
        <v>0</v>
      </c>
      <c r="V204" s="4">
        <f>B203</f>
        <v>0</v>
      </c>
      <c r="W204" s="3">
        <f>IFERROR(X204/$V204,0)</f>
        <v>0</v>
      </c>
      <c r="X204" s="4">
        <f>C203</f>
        <v>0</v>
      </c>
      <c r="Y204" s="3">
        <f>IFERROR(Z204/$V204,0)</f>
        <v>0</v>
      </c>
      <c r="Z204" s="4">
        <f>D203</f>
        <v>0</v>
      </c>
      <c r="AA204" s="3">
        <f>IFERROR(AB204/$V204,0)</f>
        <v>0</v>
      </c>
      <c r="AB204" s="4">
        <f>E203</f>
        <v>0</v>
      </c>
      <c r="AC204" s="3">
        <f>IFERROR(AD204/$V204,0)</f>
        <v>0</v>
      </c>
      <c r="AD204" s="4">
        <f>F53</f>
        <v>0</v>
      </c>
    </row>
    <row r="205" spans="1:30" ht="13.23529411764706">
      <c r="A205" t="s">
        <v>183</v>
      </c>
      <c r="B205" s="4">
        <v>-1550000000</v>
      </c>
      <c r="C205" s="4">
        <v>-856000000</v>
      </c>
      <c r="D205" s="4">
        <v>-2340000000</v>
      </c>
      <c r="E205" s="4">
        <v>-1470000000</v>
      </c>
      <c r="F205" s="4">
        <v>-1810000000</v>
      </c>
      <c r="H205" t="s">
        <f>A204</f>
        <v>182</v>
      </c>
      <c r="I205" s="3">
        <f>IFERROR(J205/$J$178,0)</f>
        <v>-0.0037074148296593187</v>
      </c>
      <c r="J205" s="4">
        <f>B204</f>
        <v>-37000000</v>
      </c>
      <c r="K205" s="3">
        <f>IFERROR(L205/$L$178,0)</f>
        <v>-0.0036240090600226501</v>
      </c>
      <c r="L205" s="4">
        <f>C204</f>
        <v>-32000000</v>
      </c>
      <c r="M205" s="3">
        <f>IFERROR(N205/$N$178,0)</f>
        <v>-0.0023281596452328162</v>
      </c>
      <c r="N205" s="4">
        <f>D204</f>
        <v>-21000000</v>
      </c>
      <c r="O205" s="3">
        <f>IFERROR(P205/$P$178,0)</f>
        <v>0.0028340080971659921</v>
      </c>
      <c r="P205" s="4">
        <f>E204</f>
        <v>28000000</v>
      </c>
      <c r="Q205" s="3">
        <f>IFERROR(R205/$R$178,0)</f>
        <v>0</v>
      </c>
      <c r="R205" s="4">
        <f>F54</f>
        <v>0</v>
      </c>
      <c r="T205" t="s">
        <f>A204</f>
        <v>182</v>
      </c>
      <c r="U205" s="3">
        <f>IFERROR(V205/$V205,0)</f>
        <v>1</v>
      </c>
      <c r="V205" s="4">
        <f>B204</f>
        <v>-37000000</v>
      </c>
      <c r="W205" s="3">
        <f>IFERROR(X205/$V205,0)</f>
        <v>0.86486486486486491</v>
      </c>
      <c r="X205" s="4">
        <f>C204</f>
        <v>-32000000</v>
      </c>
      <c r="Y205" s="3">
        <f>IFERROR(Z205/$V205,0)</f>
        <v>0.56756756756756754</v>
      </c>
      <c r="Z205" s="4">
        <f>D204</f>
        <v>-21000000</v>
      </c>
      <c r="AA205" s="3">
        <f>IFERROR(AB205/$V205,0)</f>
        <v>-0.7567567567567568</v>
      </c>
      <c r="AB205" s="4">
        <f>E204</f>
        <v>28000000</v>
      </c>
      <c r="AC205" s="3">
        <f>IFERROR(AD205/$V205,0)</f>
        <v>-0</v>
      </c>
      <c r="AD205" s="4">
        <f>F54</f>
        <v>0</v>
      </c>
    </row>
    <row r="206" spans="1:30" ht="13.23529411764706">
      <c r="A206" t="s">
        <v>184</v>
      </c>
      <c r="B206" s="4">
        <v>1520000000</v>
      </c>
      <c r="C206" s="4">
        <v>824000000</v>
      </c>
      <c r="D206" s="4">
        <v>2320000000</v>
      </c>
      <c r="E206" s="4">
        <v>1500000000</v>
      </c>
      <c r="F206" s="4">
        <v>1790000000</v>
      </c>
      <c r="H206" t="s">
        <f>A205</f>
        <v>183</v>
      </c>
      <c r="I206" s="3">
        <f>IFERROR(J206/$J$178,0)</f>
        <v>-0.15531062124248496</v>
      </c>
      <c r="J206" s="4">
        <f>B205</f>
        <v>-1550000000</v>
      </c>
      <c r="K206" s="3">
        <f>IFERROR(L206/$L$178,0)</f>
        <v>-0.09694224235560589</v>
      </c>
      <c r="L206" s="4">
        <f>C205</f>
        <v>-856000000</v>
      </c>
      <c r="M206" s="3">
        <f>IFERROR(N206/$N$178,0)</f>
        <v>-0.25942350332594233</v>
      </c>
      <c r="N206" s="4">
        <f>D205</f>
        <v>-2340000000</v>
      </c>
      <c r="O206" s="3">
        <f>IFERROR(P206/$P$178,0)</f>
        <v>-0.14878542510121456</v>
      </c>
      <c r="P206" s="4">
        <f>E205</f>
        <v>-1470000000</v>
      </c>
      <c r="Q206" s="3">
        <f>IFERROR(R206/$R$178,0)</f>
        <v>0.027081138040042151</v>
      </c>
      <c r="R206" s="4">
        <f>F55</f>
        <v>257000000</v>
      </c>
      <c r="T206" t="s">
        <f>A205</f>
        <v>183</v>
      </c>
      <c r="U206" s="3">
        <f>IFERROR(V206/$V206,0)</f>
        <v>1</v>
      </c>
      <c r="V206" s="4">
        <f>B205</f>
        <v>-1550000000</v>
      </c>
      <c r="W206" s="3">
        <f>IFERROR(X206/$V206,0)</f>
        <v>0.55225806451612902</v>
      </c>
      <c r="X206" s="4">
        <f>C205</f>
        <v>-856000000</v>
      </c>
      <c r="Y206" s="3">
        <f>IFERROR(Z206/$V206,0)</f>
        <v>1.5096774193548388</v>
      </c>
      <c r="Z206" s="4">
        <f>D205</f>
        <v>-2340000000</v>
      </c>
      <c r="AA206" s="3">
        <f>IFERROR(AB206/$V206,0)</f>
        <v>0.94838709677419353</v>
      </c>
      <c r="AB206" s="4">
        <f>E205</f>
        <v>-1470000000</v>
      </c>
      <c r="AC206" s="3">
        <f>IFERROR(AD206/$V206,0)</f>
        <v>-0.16580645161290322</v>
      </c>
      <c r="AD206" s="4">
        <f>F55</f>
        <v>257000000</v>
      </c>
    </row>
    <row r="207" spans="1:30" ht="13.23529411764706">
      <c r="A207" t="s">
        <v>185</v>
      </c>
      <c r="B207" s="4">
        <v>-42000000</v>
      </c>
      <c r="C207" s="4">
        <v>-99000000</v>
      </c>
      <c r="D207" s="4">
        <v>-117000000</v>
      </c>
      <c r="E207" s="4">
        <v>-146000000</v>
      </c>
      <c r="F207" s="4">
        <v>-98000000</v>
      </c>
      <c r="H207" t="s">
        <f>A206</f>
        <v>184</v>
      </c>
      <c r="I207" s="3">
        <f>IFERROR(J207/$J$178,0)</f>
        <v>0.15230460921843689</v>
      </c>
      <c r="J207" s="4">
        <f>B206</f>
        <v>1520000000</v>
      </c>
      <c r="K207" s="3">
        <f>IFERROR(L207/$L$178,0)</f>
        <v>0.093318233295583239</v>
      </c>
      <c r="L207" s="4">
        <f>C206</f>
        <v>824000000</v>
      </c>
      <c r="M207" s="3">
        <f>IFERROR(N207/$N$178,0)</f>
        <v>0.25720620842572062</v>
      </c>
      <c r="N207" s="4">
        <f>D206</f>
        <v>2320000000</v>
      </c>
      <c r="O207" s="3">
        <f>IFERROR(P207/$P$178,0)</f>
        <v>0.15182186234817813</v>
      </c>
      <c r="P207" s="4">
        <f>E206</f>
        <v>1500000000</v>
      </c>
      <c r="Q207" s="3">
        <f>IFERROR(R207/$R$178,0)</f>
        <v>0.01285563751317176</v>
      </c>
      <c r="R207" s="4">
        <f>F56</f>
        <v>122000000</v>
      </c>
      <c r="T207" t="s">
        <f>A206</f>
        <v>184</v>
      </c>
      <c r="U207" s="3">
        <f>IFERROR(V207/$V207,0)</f>
        <v>1</v>
      </c>
      <c r="V207" s="4">
        <f>B206</f>
        <v>1520000000</v>
      </c>
      <c r="W207" s="3">
        <f>IFERROR(X207/$V207,0)</f>
        <v>0.54210526315789476</v>
      </c>
      <c r="X207" s="4">
        <f>C206</f>
        <v>824000000</v>
      </c>
      <c r="Y207" s="3">
        <f>IFERROR(Z207/$V207,0)</f>
        <v>1.5263157894736843</v>
      </c>
      <c r="Z207" s="4">
        <f>D206</f>
        <v>2320000000</v>
      </c>
      <c r="AA207" s="3">
        <f>IFERROR(AB207/$V207,0)</f>
        <v>0.98684210526315785</v>
      </c>
      <c r="AB207" s="4">
        <f>E206</f>
        <v>1500000000</v>
      </c>
      <c r="AC207" s="3">
        <f>IFERROR(AD207/$V207,0)</f>
        <v>0.080263157894736842</v>
      </c>
      <c r="AD207" s="4">
        <f>F56</f>
        <v>122000000</v>
      </c>
    </row>
    <row r="208" spans="1:30" ht="13.23529411764706">
      <c r="A208" t="s">
        <v>186</v>
      </c>
      <c r="B208" s="4">
        <v>0</v>
      </c>
      <c r="C208" s="4">
        <v>82000000</v>
      </c>
      <c r="D208" s="4">
        <v>72000000</v>
      </c>
      <c r="E208" s="4">
        <v>114000000</v>
      </c>
      <c r="F208" s="4">
        <v>146000000</v>
      </c>
      <c r="H208" t="s">
        <f>A207</f>
        <v>185</v>
      </c>
      <c r="I208" s="3">
        <f>IFERROR(J208/$J$178,0)</f>
        <v>-0.0042084168336673344</v>
      </c>
      <c r="J208" s="4">
        <f>B207</f>
        <v>-42000000</v>
      </c>
      <c r="K208" s="3">
        <f>IFERROR(L208/$L$178,0)</f>
        <v>-0.011211778029445073</v>
      </c>
      <c r="L208" s="4">
        <f>C207</f>
        <v>-99000000</v>
      </c>
      <c r="M208" s="3">
        <f>IFERROR(N208/$N$178,0)</f>
        <v>-0.012971175166297118</v>
      </c>
      <c r="N208" s="4">
        <f>D207</f>
        <v>-117000000</v>
      </c>
      <c r="O208" s="3">
        <f>IFERROR(P208/$P$178,0)</f>
        <v>-0.014777327935222672</v>
      </c>
      <c r="P208" s="4">
        <f>E207</f>
        <v>-146000000</v>
      </c>
      <c r="Q208" s="3">
        <f>IFERROR(R208/$R$178,0)</f>
        <v>0</v>
      </c>
      <c r="R208" s="4">
        <f>F57</f>
        <v>0</v>
      </c>
      <c r="T208" t="s">
        <f>A207</f>
        <v>185</v>
      </c>
      <c r="U208" s="3">
        <f>IFERROR(V208/$V208,0)</f>
        <v>1</v>
      </c>
      <c r="V208" s="4">
        <f>B207</f>
        <v>-42000000</v>
      </c>
      <c r="W208" s="3">
        <f>IFERROR(X208/$V208,0)</f>
        <v>2.3571428571428572</v>
      </c>
      <c r="X208" s="4">
        <f>C207</f>
        <v>-99000000</v>
      </c>
      <c r="Y208" s="3">
        <f>IFERROR(Z208/$V208,0)</f>
        <v>2.7857142857142856</v>
      </c>
      <c r="Z208" s="4">
        <f>D207</f>
        <v>-117000000</v>
      </c>
      <c r="AA208" s="3">
        <f>IFERROR(AB208/$V208,0)</f>
        <v>3.4761904761904763</v>
      </c>
      <c r="AB208" s="4">
        <f>E207</f>
        <v>-146000000</v>
      </c>
      <c r="AC208" s="3">
        <f>IFERROR(AD208/$V208,0)</f>
        <v>0</v>
      </c>
      <c r="AD208" s="4">
        <f>F57</f>
        <v>0</v>
      </c>
    </row>
    <row r="209" spans="1:30" ht="13.23529411764706">
      <c r="A209" t="s">
        <v>187</v>
      </c>
      <c r="B209" s="4">
        <v>-3940000000</v>
      </c>
      <c r="C209" s="4">
        <v>-4250000000</v>
      </c>
      <c r="D209" s="4">
        <v>-4260000000</v>
      </c>
      <c r="E209" s="4">
        <v>-3920000000</v>
      </c>
      <c r="F209" s="4">
        <v>-3150000000</v>
      </c>
      <c r="H209" t="s">
        <f>A208</f>
        <v>186</v>
      </c>
      <c r="I209" s="3">
        <f>IFERROR(J209/$J$178,0)</f>
        <v>0</v>
      </c>
      <c r="J209" s="4">
        <f>B208</f>
        <v>0</v>
      </c>
      <c r="K209" s="3">
        <f>IFERROR(L209/$L$178,0)</f>
        <v>0.0092865232163080406</v>
      </c>
      <c r="L209" s="4">
        <f>C208</f>
        <v>82000000</v>
      </c>
      <c r="M209" s="3">
        <f>IFERROR(N209/$N$178,0)</f>
        <v>0.0079822616407982262</v>
      </c>
      <c r="N209" s="4">
        <f>D208</f>
        <v>72000000</v>
      </c>
      <c r="O209" s="3">
        <f>IFERROR(P209/$P$178,0)</f>
        <v>0.011538461538461539</v>
      </c>
      <c r="P209" s="4">
        <f>E208</f>
        <v>114000000</v>
      </c>
      <c r="Q209" s="3">
        <f>IFERROR(R209/$R$178,0)</f>
        <v>0.01422550052687039</v>
      </c>
      <c r="R209" s="4">
        <f>F58</f>
        <v>135000000</v>
      </c>
      <c r="T209" t="s">
        <f>A208</f>
        <v>186</v>
      </c>
      <c r="U209" s="3">
        <f>IFERROR(V209/$V209,0)</f>
        <v>0</v>
      </c>
      <c r="V209" s="4">
        <f>B208</f>
        <v>0</v>
      </c>
      <c r="W209" s="3">
        <f>IFERROR(X209/$V209,0)</f>
        <v>0</v>
      </c>
      <c r="X209" s="4">
        <f>C208</f>
        <v>82000000</v>
      </c>
      <c r="Y209" s="3">
        <f>IFERROR(Z209/$V209,0)</f>
        <v>0</v>
      </c>
      <c r="Z209" s="4">
        <f>D208</f>
        <v>72000000</v>
      </c>
      <c r="AA209" s="3">
        <f>IFERROR(AB209/$V209,0)</f>
        <v>0</v>
      </c>
      <c r="AB209" s="4">
        <f>E208</f>
        <v>114000000</v>
      </c>
      <c r="AC209" s="3">
        <f>IFERROR(AD209/$V209,0)</f>
        <v>0</v>
      </c>
      <c r="AD209" s="4">
        <f>F58</f>
        <v>135000000</v>
      </c>
    </row>
    <row r="210" spans="1:30" ht="13.23529411764706">
      <c r="A210" t="s">
        <v>188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H210" t="s">
        <f>A209</f>
        <v>187</v>
      </c>
      <c r="I210" s="3">
        <f>IFERROR(J210/$J$178,0)</f>
        <v>-0.39478957915831664</v>
      </c>
      <c r="J210" s="4">
        <f>B209</f>
        <v>-3940000000</v>
      </c>
      <c r="K210" s="3">
        <f>IFERROR(L210/$L$178,0)</f>
        <v>-0.48131370328425821</v>
      </c>
      <c r="L210" s="4">
        <f>C209</f>
        <v>-4250000000</v>
      </c>
      <c r="M210" s="3">
        <f>IFERROR(N210/$N$178,0)</f>
        <v>-0.47228381374722839</v>
      </c>
      <c r="N210" s="4">
        <f>D209</f>
        <v>-4260000000</v>
      </c>
      <c r="O210" s="3">
        <f>IFERROR(P210/$P$178,0)</f>
        <v>-0.39676113360323889</v>
      </c>
      <c r="P210" s="4">
        <f>E209</f>
        <v>-3920000000</v>
      </c>
      <c r="Q210" s="3">
        <f>IFERROR(R210/$R$178,0)</f>
        <v>0</v>
      </c>
      <c r="R210" s="4">
        <f>F59</f>
        <v>0</v>
      </c>
      <c r="T210" t="s">
        <f>A209</f>
        <v>187</v>
      </c>
      <c r="U210" s="3">
        <f>IFERROR(V210/$V210,0)</f>
        <v>1</v>
      </c>
      <c r="V210" s="4">
        <f>B209</f>
        <v>-3940000000</v>
      </c>
      <c r="W210" s="3">
        <f>IFERROR(X210/$V210,0)</f>
        <v>1.0786802030456852</v>
      </c>
      <c r="X210" s="4">
        <f>C209</f>
        <v>-4250000000</v>
      </c>
      <c r="Y210" s="3">
        <f>IFERROR(Z210/$V210,0)</f>
        <v>1.0812182741116751</v>
      </c>
      <c r="Z210" s="4">
        <f>D209</f>
        <v>-4260000000</v>
      </c>
      <c r="AA210" s="3">
        <f>IFERROR(AB210/$V210,0)</f>
        <v>0.99492385786802029</v>
      </c>
      <c r="AB210" s="4">
        <f>E209</f>
        <v>-3920000000</v>
      </c>
      <c r="AC210" s="3">
        <f>IFERROR(AD210/$V210,0)</f>
        <v>0</v>
      </c>
      <c r="AD210" s="4">
        <f>F59</f>
        <v>0</v>
      </c>
    </row>
    <row r="211" spans="1:30" ht="13.23529411764706">
      <c r="A211" t="s">
        <v>189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H211" t="s">
        <f>A210</f>
        <v>188</v>
      </c>
      <c r="I211" s="3">
        <f>IFERROR(J211/$J$178,0)</f>
        <v>0</v>
      </c>
      <c r="J211" s="4">
        <f>B210</f>
        <v>0</v>
      </c>
      <c r="K211" s="3">
        <f>IFERROR(L211/$L$178,0)</f>
        <v>0</v>
      </c>
      <c r="L211" s="4">
        <f>C210</f>
        <v>0</v>
      </c>
      <c r="M211" s="3">
        <f>IFERROR(N211/$N$178,0)</f>
        <v>0</v>
      </c>
      <c r="N211" s="4">
        <f>D210</f>
        <v>0</v>
      </c>
      <c r="O211" s="3">
        <f>IFERROR(P211/$P$178,0)</f>
        <v>0</v>
      </c>
      <c r="P211" s="4">
        <f>E210</f>
        <v>0</v>
      </c>
      <c r="Q211" s="3">
        <f>IFERROR(R211/$R$178,0)</f>
        <v>0</v>
      </c>
      <c r="R211" s="4">
        <f>F60</f>
        <v>0</v>
      </c>
      <c r="T211" t="s">
        <f>A210</f>
        <v>188</v>
      </c>
      <c r="U211" s="3">
        <f>IFERROR(V211/$V211,0)</f>
        <v>0</v>
      </c>
      <c r="V211" s="4">
        <f>B210</f>
        <v>0</v>
      </c>
      <c r="W211" s="3">
        <f>IFERROR(X211/$V211,0)</f>
        <v>0</v>
      </c>
      <c r="X211" s="4">
        <f>C210</f>
        <v>0</v>
      </c>
      <c r="Y211" s="3">
        <f>IFERROR(Z211/$V211,0)</f>
        <v>0</v>
      </c>
      <c r="Z211" s="4">
        <f>D210</f>
        <v>0</v>
      </c>
      <c r="AA211" s="3">
        <f>IFERROR(AB211/$V211,0)</f>
        <v>0</v>
      </c>
      <c r="AB211" s="4">
        <f>E210</f>
        <v>0</v>
      </c>
      <c r="AC211" s="3">
        <f>IFERROR(AD211/$V211,0)</f>
        <v>0</v>
      </c>
      <c r="AD211" s="4">
        <f>F60</f>
        <v>0</v>
      </c>
    </row>
    <row r="212" spans="1:30" ht="13.23529411764706">
      <c r="A212" t="s">
        <v>190</v>
      </c>
      <c r="B212" s="4">
        <v>-789000000</v>
      </c>
      <c r="C212" s="4">
        <v>-830000000</v>
      </c>
      <c r="D212" s="4">
        <v>-870000000</v>
      </c>
      <c r="E212" s="4">
        <v>-910000000</v>
      </c>
      <c r="F212" s="4">
        <v>-950000000</v>
      </c>
      <c r="H212" t="s">
        <f>A211</f>
        <v>189</v>
      </c>
      <c r="I212" s="3">
        <f>IFERROR(J212/$J$178,0)</f>
        <v>0</v>
      </c>
      <c r="J212" s="4">
        <f>B211</f>
        <v>0</v>
      </c>
      <c r="K212" s="3">
        <f>IFERROR(L212/$L$178,0)</f>
        <v>0</v>
      </c>
      <c r="L212" s="4">
        <f>C211</f>
        <v>0</v>
      </c>
      <c r="M212" s="3">
        <f>IFERROR(N212/$N$178,0)</f>
        <v>0</v>
      </c>
      <c r="N212" s="4">
        <f>D211</f>
        <v>0</v>
      </c>
      <c r="O212" s="3">
        <f>IFERROR(P212/$P$178,0)</f>
        <v>0</v>
      </c>
      <c r="P212" s="4">
        <f>E211</f>
        <v>0</v>
      </c>
      <c r="Q212" s="3">
        <f>IFERROR(R212/$R$178,0)</f>
        <v>0</v>
      </c>
      <c r="R212" s="4">
        <f>F61</f>
        <v>0</v>
      </c>
      <c r="T212" t="s">
        <f>A211</f>
        <v>189</v>
      </c>
      <c r="U212" s="3">
        <f>IFERROR(V212/$V212,0)</f>
        <v>0</v>
      </c>
      <c r="V212" s="4">
        <f>B211</f>
        <v>0</v>
      </c>
      <c r="W212" s="3">
        <f>IFERROR(X212/$V212,0)</f>
        <v>0</v>
      </c>
      <c r="X212" s="4">
        <f>C211</f>
        <v>0</v>
      </c>
      <c r="Y212" s="3">
        <f>IFERROR(Z212/$V212,0)</f>
        <v>0</v>
      </c>
      <c r="Z212" s="4">
        <f>D211</f>
        <v>0</v>
      </c>
      <c r="AA212" s="3">
        <f>IFERROR(AB212/$V212,0)</f>
        <v>0</v>
      </c>
      <c r="AB212" s="4">
        <f>E211</f>
        <v>0</v>
      </c>
      <c r="AC212" s="3">
        <f>IFERROR(AD212/$V212,0)</f>
        <v>-0</v>
      </c>
      <c r="AD212" s="4">
        <f>F61</f>
        <v>0</v>
      </c>
    </row>
    <row r="213" spans="1:30" ht="13.23529411764706">
      <c r="A213" t="s">
        <v>191</v>
      </c>
      <c r="B213" s="4">
        <v>-789000000</v>
      </c>
      <c r="C213" s="4">
        <v>-830000000</v>
      </c>
      <c r="D213" s="4">
        <v>-870000000</v>
      </c>
      <c r="E213" s="4">
        <v>-910000000</v>
      </c>
      <c r="F213" s="4">
        <v>-950000000</v>
      </c>
      <c r="H213" t="s">
        <f>A212</f>
        <v>190</v>
      </c>
      <c r="I213" s="3">
        <f>IFERROR(J213/$J$178,0)</f>
        <v>-0.079058116232464934</v>
      </c>
      <c r="J213" s="4">
        <f>B212</f>
        <v>-789000000</v>
      </c>
      <c r="K213" s="3">
        <f>IFERROR(L213/$L$178,0)</f>
        <v>-0.093997734994337487</v>
      </c>
      <c r="L213" s="4">
        <f>C212</f>
        <v>-830000000</v>
      </c>
      <c r="M213" s="3">
        <f>IFERROR(N213/$N$178,0)</f>
        <v>-0.096452328159645231</v>
      </c>
      <c r="N213" s="4">
        <f>D212</f>
        <v>-870000000</v>
      </c>
      <c r="O213" s="3">
        <f>IFERROR(P213/$P$178,0)</f>
        <v>-0.092105263157894732</v>
      </c>
      <c r="P213" s="4">
        <f>E212</f>
        <v>-910000000</v>
      </c>
      <c r="Q213" s="3">
        <f>IFERROR(R213/$R$178,0)</f>
        <v>0</v>
      </c>
      <c r="R213" s="4">
        <f>F62</f>
        <v>0</v>
      </c>
      <c r="T213" t="s">
        <f>A212</f>
        <v>190</v>
      </c>
      <c r="U213" s="3">
        <f>IFERROR(V213/$V213,0)</f>
        <v>1</v>
      </c>
      <c r="V213" s="4">
        <f>B212</f>
        <v>-789000000</v>
      </c>
      <c r="W213" s="3">
        <f>IFERROR(X213/$V213,0)</f>
        <v>1.0519645120405576</v>
      </c>
      <c r="X213" s="4">
        <f>C212</f>
        <v>-830000000</v>
      </c>
      <c r="Y213" s="3">
        <f>IFERROR(Z213/$V213,0)</f>
        <v>1.102661596958175</v>
      </c>
      <c r="Z213" s="4">
        <f>D212</f>
        <v>-870000000</v>
      </c>
      <c r="AA213" s="3">
        <f>IFERROR(AB213/$V213,0)</f>
        <v>1.1533586818757922</v>
      </c>
      <c r="AB213" s="4">
        <f>E212</f>
        <v>-910000000</v>
      </c>
      <c r="AC213" s="3">
        <f>IFERROR(AD213/$V213,0)</f>
        <v>-0</v>
      </c>
      <c r="AD213" s="4">
        <f>F62</f>
        <v>0</v>
      </c>
    </row>
    <row r="214" spans="1:30" ht="13.23529411764706">
      <c r="A214" t="s">
        <v>61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H214" t="s">
        <f>A213</f>
        <v>191</v>
      </c>
      <c r="I214" s="3">
        <f>IFERROR(J214/$J$178,0)</f>
        <v>-0.079058116232464934</v>
      </c>
      <c r="J214" s="4">
        <f>B213</f>
        <v>-789000000</v>
      </c>
      <c r="K214" s="3">
        <f>IFERROR(L214/$L$178,0)</f>
        <v>-0.093997734994337487</v>
      </c>
      <c r="L214" s="4">
        <f>C213</f>
        <v>-830000000</v>
      </c>
      <c r="M214" s="3">
        <f>IFERROR(N214/$N$178,0)</f>
        <v>-0.096452328159645231</v>
      </c>
      <c r="N214" s="4">
        <f>D213</f>
        <v>-870000000</v>
      </c>
      <c r="O214" s="3">
        <f>IFERROR(P214/$P$178,0)</f>
        <v>-0.092105263157894732</v>
      </c>
      <c r="P214" s="4">
        <f>E213</f>
        <v>-910000000</v>
      </c>
      <c r="Q214" s="3">
        <f>IFERROR(R214/$R$178,0)</f>
        <v>0.17808219178082191</v>
      </c>
      <c r="R214" s="4">
        <f>F63</f>
        <v>1690000000</v>
      </c>
      <c r="T214" t="s">
        <f>A213</f>
        <v>191</v>
      </c>
      <c r="U214" s="3">
        <f>IFERROR(V214/$V214,0)</f>
        <v>1</v>
      </c>
      <c r="V214" s="4">
        <f>B213</f>
        <v>-789000000</v>
      </c>
      <c r="W214" s="3">
        <f>IFERROR(X214/$V214,0)</f>
        <v>1.0519645120405576</v>
      </c>
      <c r="X214" s="4">
        <f>C213</f>
        <v>-830000000</v>
      </c>
      <c r="Y214" s="3">
        <f>IFERROR(Z214/$V214,0)</f>
        <v>1.102661596958175</v>
      </c>
      <c r="Z214" s="4">
        <f>D213</f>
        <v>-870000000</v>
      </c>
      <c r="AA214" s="3">
        <f>IFERROR(AB214/$V214,0)</f>
        <v>1.1533586818757922</v>
      </c>
      <c r="AB214" s="4">
        <f>E213</f>
        <v>-910000000</v>
      </c>
      <c r="AC214" s="3">
        <f>IFERROR(AD214/$V214,0)</f>
        <v>-2.1419518377693283</v>
      </c>
      <c r="AD214" s="4">
        <f>F63</f>
        <v>1690000000</v>
      </c>
    </row>
    <row r="215" spans="1:30" ht="13.23529411764706">
      <c r="A215" t="s">
        <v>192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H215" t="s">
        <f>A214</f>
        <v>61</v>
      </c>
      <c r="I215" s="3">
        <f>IFERROR(J215/$J$178,0)</f>
        <v>0</v>
      </c>
      <c r="J215" s="4">
        <f>B214</f>
        <v>0</v>
      </c>
      <c r="K215" s="3">
        <f>IFERROR(L215/$L$178,0)</f>
        <v>0</v>
      </c>
      <c r="L215" s="4">
        <f>C214</f>
        <v>0</v>
      </c>
      <c r="M215" s="3">
        <f>IFERROR(N215/$N$178,0)</f>
        <v>0</v>
      </c>
      <c r="N215" s="4">
        <f>D214</f>
        <v>0</v>
      </c>
      <c r="O215" s="3">
        <f>IFERROR(P215/$P$178,0)</f>
        <v>0</v>
      </c>
      <c r="P215" s="4">
        <f>E214</f>
        <v>0</v>
      </c>
      <c r="Q215" s="3">
        <f>IFERROR(R215/$R$178,0)</f>
        <v>0</v>
      </c>
      <c r="R215" s="4">
        <f>F64</f>
        <v>0</v>
      </c>
      <c r="T215" t="s">
        <f>A214</f>
        <v>61</v>
      </c>
      <c r="U215" s="3">
        <f>IFERROR(V215/$V215,0)</f>
        <v>0</v>
      </c>
      <c r="V215" s="4">
        <f>B214</f>
        <v>0</v>
      </c>
      <c r="W215" s="3">
        <f>IFERROR(X215/$V215,0)</f>
        <v>0</v>
      </c>
      <c r="X215" s="4">
        <f>C214</f>
        <v>0</v>
      </c>
      <c r="Y215" s="3">
        <f>IFERROR(Z215/$V215,0)</f>
        <v>0</v>
      </c>
      <c r="Z215" s="4">
        <f>D214</f>
        <v>0</v>
      </c>
      <c r="AA215" s="3">
        <f>IFERROR(AB215/$V215,0)</f>
        <v>0</v>
      </c>
      <c r="AB215" s="4">
        <f>E214</f>
        <v>0</v>
      </c>
      <c r="AC215" s="3">
        <f>IFERROR(AD215/$V215,0)</f>
        <v>0</v>
      </c>
      <c r="AD215" s="4">
        <f>F64</f>
        <v>0</v>
      </c>
    </row>
    <row r="216" spans="1:30" ht="13.23529411764706">
      <c r="A216" t="s">
        <v>193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H216" t="s">
        <f>A215</f>
        <v>192</v>
      </c>
      <c r="I216" s="3">
        <f>IFERROR(J216/$J$178,0)</f>
        <v>0</v>
      </c>
      <c r="J216" s="4">
        <f>B215</f>
        <v>0</v>
      </c>
      <c r="K216" s="3">
        <f>IFERROR(L216/$L$178,0)</f>
        <v>0</v>
      </c>
      <c r="L216" s="4">
        <f>C215</f>
        <v>0</v>
      </c>
      <c r="M216" s="3">
        <f>IFERROR(N216/$N$178,0)</f>
        <v>0</v>
      </c>
      <c r="N216" s="4">
        <f>D215</f>
        <v>0</v>
      </c>
      <c r="O216" s="3">
        <f>IFERROR(P216/$P$178,0)</f>
        <v>0</v>
      </c>
      <c r="P216" s="4">
        <f>E215</f>
        <v>0</v>
      </c>
      <c r="Q216" s="3">
        <f>IFERROR(R216/$R$178,0)</f>
        <v>0.17808219178082191</v>
      </c>
      <c r="R216" s="4">
        <f>F65</f>
        <v>1690000000</v>
      </c>
      <c r="T216" t="s">
        <f>A215</f>
        <v>192</v>
      </c>
      <c r="U216" s="3">
        <f>IFERROR(V216/$V216,0)</f>
        <v>0</v>
      </c>
      <c r="V216" s="4">
        <f>B215</f>
        <v>0</v>
      </c>
      <c r="W216" s="3">
        <f>IFERROR(X216/$V216,0)</f>
        <v>-0</v>
      </c>
      <c r="X216" s="4">
        <f>C215</f>
        <v>0</v>
      </c>
      <c r="Y216" s="3">
        <f>IFERROR(Z216/$V216,0)</f>
        <v>0</v>
      </c>
      <c r="Z216" s="4">
        <f>D215</f>
        <v>0</v>
      </c>
      <c r="AA216" s="3">
        <f>IFERROR(AB216/$V216,0)</f>
        <v>0</v>
      </c>
      <c r="AB216" s="4">
        <f>E215</f>
        <v>0</v>
      </c>
      <c r="AC216" s="3">
        <f>IFERROR(AD216/$V216,0)</f>
        <v>0</v>
      </c>
      <c r="AD216" s="4">
        <f>F65</f>
        <v>1690000000</v>
      </c>
    </row>
    <row r="217" spans="1:30" ht="13.23529411764706">
      <c r="A217" t="s">
        <v>194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H217" t="s">
        <f>A216</f>
        <v>193</v>
      </c>
      <c r="I217" s="3">
        <f>IFERROR(J217/$J$178,0)</f>
        <v>0</v>
      </c>
      <c r="J217" s="4">
        <f>B216</f>
        <v>0</v>
      </c>
      <c r="K217" s="3">
        <f>IFERROR(L217/$L$178,0)</f>
        <v>0</v>
      </c>
      <c r="L217" s="4">
        <f>C216</f>
        <v>0</v>
      </c>
      <c r="M217" s="3">
        <f>IFERROR(N217/$N$178,0)</f>
        <v>0</v>
      </c>
      <c r="N217" s="4">
        <f>D216</f>
        <v>0</v>
      </c>
      <c r="O217" s="3">
        <f>IFERROR(P217/$P$178,0)</f>
        <v>0</v>
      </c>
      <c r="P217" s="4">
        <f>E216</f>
        <v>0</v>
      </c>
      <c r="Q217" s="3">
        <f>IFERROR(R217/$R$178,0)</f>
        <v>0</v>
      </c>
      <c r="R217" s="4">
        <f>F66</f>
        <v>0</v>
      </c>
      <c r="T217" t="s">
        <f>A216</f>
        <v>193</v>
      </c>
      <c r="U217" s="3">
        <f>IFERROR(V217/$V217,0)</f>
        <v>0</v>
      </c>
      <c r="V217" s="4">
        <f>B216</f>
        <v>0</v>
      </c>
      <c r="W217" s="3">
        <f>IFERROR(X217/$V217,0)</f>
        <v>0</v>
      </c>
      <c r="X217" s="4">
        <f>C216</f>
        <v>0</v>
      </c>
      <c r="Y217" s="3">
        <f>IFERROR(Z217/$V217,0)</f>
        <v>0</v>
      </c>
      <c r="Z217" s="4">
        <f>D216</f>
        <v>0</v>
      </c>
      <c r="AA217" s="3">
        <f>IFERROR(AB217/$V217,0)</f>
        <v>0</v>
      </c>
      <c r="AB217" s="4">
        <f>E216</f>
        <v>0</v>
      </c>
      <c r="AC217" s="3">
        <f>IFERROR(AD217/$V217,0)</f>
        <v>0</v>
      </c>
      <c r="AD217" s="4">
        <f>F66</f>
        <v>0</v>
      </c>
    </row>
    <row r="218" spans="1:30" ht="13.23529411764706">
      <c r="A218" t="s">
        <v>195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H218" t="s">
        <f>A217</f>
        <v>194</v>
      </c>
      <c r="I218" s="3">
        <f>IFERROR(J218/$J$178,0)</f>
        <v>0</v>
      </c>
      <c r="J218" s="4">
        <f>B217</f>
        <v>0</v>
      </c>
      <c r="K218" s="3">
        <f>IFERROR(L218/$L$178,0)</f>
        <v>0</v>
      </c>
      <c r="L218" s="4">
        <f>C217</f>
        <v>0</v>
      </c>
      <c r="M218" s="3">
        <f>IFERROR(N218/$N$178,0)</f>
        <v>0</v>
      </c>
      <c r="N218" s="4">
        <f>D217</f>
        <v>0</v>
      </c>
      <c r="O218" s="3">
        <f>IFERROR(P218/$P$178,0)</f>
        <v>0</v>
      </c>
      <c r="P218" s="4">
        <f>E217</f>
        <v>0</v>
      </c>
      <c r="Q218" s="3">
        <f>IFERROR(R218/$R$178,0)</f>
        <v>0</v>
      </c>
      <c r="R218" s="4">
        <f>F67</f>
        <v>0</v>
      </c>
      <c r="T218" t="s">
        <f>A217</f>
        <v>194</v>
      </c>
      <c r="U218" s="3">
        <f>IFERROR(V218/$V218,0)</f>
        <v>0</v>
      </c>
      <c r="V218" s="4">
        <f>B217</f>
        <v>0</v>
      </c>
      <c r="W218" s="3">
        <f>IFERROR(X218/$V218,0)</f>
        <v>0</v>
      </c>
      <c r="X218" s="4">
        <f>C217</f>
        <v>0</v>
      </c>
      <c r="Y218" s="3">
        <f>IFERROR(Z218/$V218,0)</f>
        <v>0</v>
      </c>
      <c r="Z218" s="4">
        <f>D217</f>
        <v>0</v>
      </c>
      <c r="AA218" s="3">
        <f>IFERROR(AB218/$V218,0)</f>
        <v>0</v>
      </c>
      <c r="AB218" s="4">
        <f>E217</f>
        <v>0</v>
      </c>
      <c r="AC218" s="3">
        <f>IFERROR(AD218/$V218,0)</f>
        <v>0</v>
      </c>
      <c r="AD218" s="4">
        <f>F67</f>
        <v>0</v>
      </c>
    </row>
    <row r="219" spans="1:30" ht="13.23529411764706">
      <c r="A219" t="s">
        <v>196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H219" t="s">
        <f>A218</f>
        <v>195</v>
      </c>
      <c r="I219" s="3">
        <f>IFERROR(J219/$J$178,0)</f>
        <v>0</v>
      </c>
      <c r="J219" s="4">
        <f>B218</f>
        <v>0</v>
      </c>
      <c r="K219" s="3">
        <f>IFERROR(L219/$L$178,0)</f>
        <v>0</v>
      </c>
      <c r="L219" s="4">
        <f>C218</f>
        <v>0</v>
      </c>
      <c r="M219" s="3">
        <f>IFERROR(N219/$N$178,0)</f>
        <v>0</v>
      </c>
      <c r="N219" s="4">
        <f>D218</f>
        <v>0</v>
      </c>
      <c r="O219" s="3">
        <f>IFERROR(P219/$P$178,0)</f>
        <v>0</v>
      </c>
      <c r="P219" s="4">
        <f>E218</f>
        <v>0</v>
      </c>
      <c r="Q219" s="3">
        <f>IFERROR(R219/$R$178,0)</f>
        <v>0</v>
      </c>
      <c r="R219" s="4">
        <f>F68</f>
        <v>0</v>
      </c>
      <c r="T219" t="s">
        <f>A218</f>
        <v>195</v>
      </c>
      <c r="U219" s="3">
        <f>IFERROR(V219/$V219,0)</f>
        <v>0</v>
      </c>
      <c r="V219" s="4">
        <f>B218</f>
        <v>0</v>
      </c>
      <c r="W219" s="3">
        <f>IFERROR(X219/$V219,0)</f>
        <v>0</v>
      </c>
      <c r="X219" s="4">
        <f>C218</f>
        <v>0</v>
      </c>
      <c r="Y219" s="3">
        <f>IFERROR(Z219/$V219,0)</f>
        <v>0</v>
      </c>
      <c r="Z219" s="4">
        <f>D218</f>
        <v>0</v>
      </c>
      <c r="AA219" s="3">
        <f>IFERROR(AB219/$V219,0)</f>
        <v>0</v>
      </c>
      <c r="AB219" s="4">
        <f>E218</f>
        <v>0</v>
      </c>
      <c r="AC219" s="3">
        <f>IFERROR(AD219/$V219,0)</f>
        <v>0</v>
      </c>
      <c r="AD219" s="4">
        <f>F68</f>
        <v>0</v>
      </c>
    </row>
    <row r="220" spans="1:30" ht="13.23529411764706">
      <c r="A220" t="s">
        <v>197</v>
      </c>
      <c r="B220" s="4">
        <v>855000000</v>
      </c>
      <c r="C220" s="4">
        <v>1880000000</v>
      </c>
      <c r="D220" s="4">
        <v>1830000000</v>
      </c>
      <c r="E220" s="4">
        <v>1870000000</v>
      </c>
      <c r="F220" s="4">
        <v>749000000</v>
      </c>
      <c r="H220" t="s">
        <f>A219</f>
        <v>196</v>
      </c>
      <c r="I220" s="3">
        <f>IFERROR(J220/$J$178,0)</f>
        <v>0</v>
      </c>
      <c r="J220" s="4">
        <f>B219</f>
        <v>0</v>
      </c>
      <c r="K220" s="3">
        <f>IFERROR(L220/$L$178,0)</f>
        <v>0</v>
      </c>
      <c r="L220" s="4">
        <f>C219</f>
        <v>0</v>
      </c>
      <c r="M220" s="3">
        <f>IFERROR(N220/$N$178,0)</f>
        <v>0</v>
      </c>
      <c r="N220" s="4">
        <f>D219</f>
        <v>0</v>
      </c>
      <c r="O220" s="3">
        <f>IFERROR(P220/$P$178,0)</f>
        <v>0</v>
      </c>
      <c r="P220" s="4">
        <f>E219</f>
        <v>0</v>
      </c>
      <c r="Q220" s="3">
        <f>IFERROR(R220/$R$178,0)</f>
        <v>0</v>
      </c>
      <c r="R220" s="4">
        <f>F69</f>
        <v>0</v>
      </c>
      <c r="T220" t="s">
        <f>A219</f>
        <v>196</v>
      </c>
      <c r="U220" s="3">
        <f>IFERROR(V220/$V220,0)</f>
        <v>0</v>
      </c>
      <c r="V220" s="4">
        <f>B219</f>
        <v>0</v>
      </c>
      <c r="W220" s="3">
        <f>IFERROR(X220/$V220,0)</f>
        <v>0</v>
      </c>
      <c r="X220" s="4">
        <f>C219</f>
        <v>0</v>
      </c>
      <c r="Y220" s="3">
        <f>IFERROR(Z220/$V220,0)</f>
        <v>0</v>
      </c>
      <c r="Z220" s="4">
        <f>D219</f>
        <v>0</v>
      </c>
      <c r="AA220" s="3">
        <f>IFERROR(AB220/$V220,0)</f>
        <v>0</v>
      </c>
      <c r="AB220" s="4">
        <f>E219</f>
        <v>0</v>
      </c>
      <c r="AC220" s="3">
        <f>IFERROR(AD220/$V220,0)</f>
        <v>0</v>
      </c>
      <c r="AD220" s="4">
        <f>F69</f>
        <v>0</v>
      </c>
    </row>
    <row r="221" spans="1:30" ht="13.23529411764706">
      <c r="A221" t="s">
        <v>198</v>
      </c>
      <c r="B221" s="4">
        <v>364000000</v>
      </c>
      <c r="C221" s="4">
        <v>24000000</v>
      </c>
      <c r="D221" s="4">
        <v>154000000</v>
      </c>
      <c r="E221" s="4">
        <v>474000000</v>
      </c>
      <c r="F221" s="4">
        <v>99000000</v>
      </c>
      <c r="H221" t="s">
        <f>A220</f>
        <v>197</v>
      </c>
      <c r="I221" s="3">
        <f>IFERROR(J221/$J$178,0)</f>
        <v>0.085671342685370744</v>
      </c>
      <c r="J221" s="4">
        <f>B220</f>
        <v>855000000</v>
      </c>
      <c r="K221" s="3">
        <f>IFERROR(L221/$L$178,0)</f>
        <v>0.21291053227633069</v>
      </c>
      <c r="L221" s="4">
        <f>C220</f>
        <v>1880000000</v>
      </c>
      <c r="M221" s="3">
        <f>IFERROR(N221/$N$178,0)</f>
        <v>0.20288248337028825</v>
      </c>
      <c r="N221" s="4">
        <f>D220</f>
        <v>1830000000</v>
      </c>
      <c r="O221" s="3">
        <f>IFERROR(P221/$P$178,0)</f>
        <v>0.18927125506072875</v>
      </c>
      <c r="P221" s="4">
        <f>E220</f>
        <v>1870000000</v>
      </c>
      <c r="Q221" s="3">
        <f>IFERROR(R221/$R$178,0)</f>
        <v>0</v>
      </c>
      <c r="R221" s="4">
        <f>F70</f>
        <v>0</v>
      </c>
      <c r="T221" t="s">
        <f>A220</f>
        <v>197</v>
      </c>
      <c r="U221" s="3">
        <f>IFERROR(V221/$V221,0)</f>
        <v>1</v>
      </c>
      <c r="V221" s="4">
        <f>B220</f>
        <v>855000000</v>
      </c>
      <c r="W221" s="3">
        <f>IFERROR(X221/$V221,0)</f>
        <v>2.198830409356725</v>
      </c>
      <c r="X221" s="4">
        <f>C220</f>
        <v>1880000000</v>
      </c>
      <c r="Y221" s="3">
        <f>IFERROR(Z221/$V221,0)</f>
        <v>2.1403508771929824</v>
      </c>
      <c r="Z221" s="4">
        <f>D220</f>
        <v>1830000000</v>
      </c>
      <c r="AA221" s="3">
        <f>IFERROR(AB221/$V221,0)</f>
        <v>2.1871345029239766</v>
      </c>
      <c r="AB221" s="4">
        <f>E220</f>
        <v>1870000000</v>
      </c>
      <c r="AC221" s="3">
        <f>IFERROR(AD221/$V221,0)</f>
        <v>-0</v>
      </c>
      <c r="AD221" s="4">
        <f>F70</f>
        <v>0</v>
      </c>
    </row>
    <row r="222" spans="1:30" ht="13.23529411764706">
      <c r="A222" t="s">
        <v>199</v>
      </c>
      <c r="B222" s="4">
        <v>491000000</v>
      </c>
      <c r="C222" s="4">
        <v>1850000000</v>
      </c>
      <c r="D222" s="4">
        <v>1680000000</v>
      </c>
      <c r="E222" s="4">
        <v>1400000000</v>
      </c>
      <c r="F222" s="4">
        <v>650000000</v>
      </c>
      <c r="H222" t="s">
        <f>A221</f>
        <v>198</v>
      </c>
      <c r="I222" s="3">
        <f>IFERROR(J222/$J$178,0)</f>
        <v>0.03647294589178357</v>
      </c>
      <c r="J222" s="4">
        <f>B221</f>
        <v>364000000</v>
      </c>
      <c r="K222" s="3">
        <f>IFERROR(L222/$L$178,0)</f>
        <v>0.0027180067950169874</v>
      </c>
      <c r="L222" s="4">
        <f>C221</f>
        <v>24000000</v>
      </c>
      <c r="M222" s="3">
        <f>IFERROR(N222/$N$178,0)</f>
        <v>0.017073170731707318</v>
      </c>
      <c r="N222" s="4">
        <f>D221</f>
        <v>154000000</v>
      </c>
      <c r="O222" s="3">
        <f>IFERROR(P222/$P$178,0)</f>
        <v>0.047975708502024289</v>
      </c>
      <c r="P222" s="4">
        <f>E221</f>
        <v>474000000</v>
      </c>
      <c r="Q222" s="3">
        <f>IFERROR(R222/$R$178,0)</f>
        <v>0</v>
      </c>
      <c r="R222" s="4">
        <f>F71</f>
        <v>0</v>
      </c>
      <c r="T222" t="s">
        <f>A221</f>
        <v>198</v>
      </c>
      <c r="U222" s="3">
        <f>IFERROR(V222/$V222,0)</f>
        <v>1</v>
      </c>
      <c r="V222" s="4">
        <f>B221</f>
        <v>364000000</v>
      </c>
      <c r="W222" s="3">
        <f>IFERROR(X222/$V222,0)</f>
        <v>0.065934065934065936</v>
      </c>
      <c r="X222" s="4">
        <f>C221</f>
        <v>24000000</v>
      </c>
      <c r="Y222" s="3">
        <f>IFERROR(Z222/$V222,0)</f>
        <v>0.42307692307692307</v>
      </c>
      <c r="Z222" s="4">
        <f>D221</f>
        <v>154000000</v>
      </c>
      <c r="AA222" s="3">
        <f>IFERROR(AB222/$V222,0)</f>
        <v>1.3021978021978022</v>
      </c>
      <c r="AB222" s="4">
        <f>E221</f>
        <v>474000000</v>
      </c>
      <c r="AC222" s="3">
        <f>IFERROR(AD222/$V222,0)</f>
        <v>0</v>
      </c>
      <c r="AD222" s="4">
        <f>F71</f>
        <v>0</v>
      </c>
    </row>
    <row r="223" spans="1:30" ht="13.23529411764706">
      <c r="A223" t="s">
        <v>200</v>
      </c>
      <c r="B223" s="4">
        <v>1350000000</v>
      </c>
      <c r="C223" s="4">
        <v>2680000000</v>
      </c>
      <c r="D223" s="4">
        <v>2180000000</v>
      </c>
      <c r="E223" s="4">
        <v>2750000000</v>
      </c>
      <c r="F223" s="4">
        <v>1900000000</v>
      </c>
      <c r="H223" t="s">
        <f>A222</f>
        <v>199</v>
      </c>
      <c r="I223" s="3">
        <f>IFERROR(J223/$J$178,0)</f>
        <v>0.049198396793587174</v>
      </c>
      <c r="J223" s="4">
        <f>B222</f>
        <v>491000000</v>
      </c>
      <c r="K223" s="3">
        <f>IFERROR(L223/$L$178,0)</f>
        <v>0.20951302378255945</v>
      </c>
      <c r="L223" s="4">
        <f>C222</f>
        <v>1850000000</v>
      </c>
      <c r="M223" s="3">
        <f>IFERROR(N223/$N$178,0)</f>
        <v>0.18625277161862527</v>
      </c>
      <c r="N223" s="4">
        <f>D222</f>
        <v>1680000000</v>
      </c>
      <c r="O223" s="3">
        <f>IFERROR(P223/$P$178,0)</f>
        <v>0.1417004048582996</v>
      </c>
      <c r="P223" s="4">
        <f>E222</f>
        <v>1400000000</v>
      </c>
      <c r="Q223" s="3">
        <f>IFERROR(R223/$R$178,0)</f>
        <v>0.17808219178082191</v>
      </c>
      <c r="R223" s="4">
        <f>F72</f>
        <v>1690000000</v>
      </c>
      <c r="T223" t="s">
        <f>A222</f>
        <v>199</v>
      </c>
      <c r="U223" s="3">
        <f>IFERROR(V223/$V223,0)</f>
        <v>1</v>
      </c>
      <c r="V223" s="4">
        <f>B222</f>
        <v>491000000</v>
      </c>
      <c r="W223" s="3">
        <f>IFERROR(X223/$V223,0)</f>
        <v>3.7678207739307537</v>
      </c>
      <c r="X223" s="4">
        <f>C222</f>
        <v>1850000000</v>
      </c>
      <c r="Y223" s="3">
        <f>IFERROR(Z223/$V223,0)</f>
        <v>3.4215885947046845</v>
      </c>
      <c r="Z223" s="4">
        <f>D222</f>
        <v>1680000000</v>
      </c>
      <c r="AA223" s="3">
        <f>IFERROR(AB223/$V223,0)</f>
        <v>2.8513238289205702</v>
      </c>
      <c r="AB223" s="4">
        <f>E222</f>
        <v>1400000000</v>
      </c>
      <c r="AC223" s="3">
        <f>IFERROR(AD223/$V223,0)</f>
        <v>3.4419551934826882</v>
      </c>
      <c r="AD223" s="4">
        <f>F72</f>
        <v>1690000000</v>
      </c>
    </row>
    <row r="224" spans="1:30" ht="13.23529411764706">
      <c r="A224" t="s">
        <v>201</v>
      </c>
      <c r="B224" s="4">
        <v>-859000000</v>
      </c>
      <c r="C224" s="4">
        <v>-824000000</v>
      </c>
      <c r="D224" s="4">
        <v>-500000000</v>
      </c>
      <c r="E224" s="4">
        <v>-1350000000</v>
      </c>
      <c r="F224" s="4">
        <v>-1250000000</v>
      </c>
      <c r="H224" t="s">
        <f>A223</f>
        <v>200</v>
      </c>
      <c r="I224" s="3">
        <f>IFERROR(J224/$J$178,0)</f>
        <v>0.13527054108216433</v>
      </c>
      <c r="J224" s="4">
        <f>B223</f>
        <v>1350000000</v>
      </c>
      <c r="K224" s="3">
        <f>IFERROR(L224/$L$178,0)</f>
        <v>0.30351075877689693</v>
      </c>
      <c r="L224" s="4">
        <f>C223</f>
        <v>2680000000</v>
      </c>
      <c r="M224" s="3">
        <f>IFERROR(N224/$N$178,0)</f>
        <v>0.24168514412416853</v>
      </c>
      <c r="N224" s="4">
        <f>D223</f>
        <v>2180000000</v>
      </c>
      <c r="O224" s="3">
        <f>IFERROR(P224/$P$178,0)</f>
        <v>0.27834008097165991</v>
      </c>
      <c r="P224" s="4">
        <f>E223</f>
        <v>2750000000</v>
      </c>
      <c r="Q224" s="3">
        <f>IFERROR(R224/$R$178,0)</f>
        <v>0</v>
      </c>
      <c r="R224" s="4">
        <f>F73</f>
        <v>0</v>
      </c>
      <c r="T224" t="s">
        <f>A223</f>
        <v>200</v>
      </c>
      <c r="U224" s="3">
        <f>IFERROR(V224/$V224,0)</f>
        <v>1</v>
      </c>
      <c r="V224" s="4">
        <f>B223</f>
        <v>1350000000</v>
      </c>
      <c r="W224" s="3">
        <f>IFERROR(X224/$V224,0)</f>
        <v>1.9851851851851852</v>
      </c>
      <c r="X224" s="4">
        <f>C223</f>
        <v>2680000000</v>
      </c>
      <c r="Y224" s="3">
        <f>IFERROR(Z224/$V224,0)</f>
        <v>1.6148148148148149</v>
      </c>
      <c r="Z224" s="4">
        <f>D223</f>
        <v>2180000000</v>
      </c>
      <c r="AA224" s="3">
        <f>IFERROR(AB224/$V224,0)</f>
        <v>2.0370370370370372</v>
      </c>
      <c r="AB224" s="4">
        <f>E223</f>
        <v>2750000000</v>
      </c>
      <c r="AC224" s="3">
        <f>IFERROR(AD224/$V224,0)</f>
        <v>0</v>
      </c>
      <c r="AD224" s="4">
        <f>F73</f>
        <v>0</v>
      </c>
    </row>
    <row r="225" spans="1:30" ht="13.23529411764706">
      <c r="A225" t="s">
        <v>166</v>
      </c>
      <c r="B225" s="4">
        <v>-51000000</v>
      </c>
      <c r="C225" s="4">
        <v>-79000000</v>
      </c>
      <c r="D225" s="4">
        <v>-74000000</v>
      </c>
      <c r="E225" s="4">
        <v>-77000000</v>
      </c>
      <c r="F225" s="4">
        <v>-56000000</v>
      </c>
      <c r="H225" t="s">
        <f>A224</f>
        <v>201</v>
      </c>
      <c r="I225" s="3">
        <f>IFERROR(J225/$J$178,0)</f>
        <v>-0.086072144288577151</v>
      </c>
      <c r="J225" s="4">
        <f>B224</f>
        <v>-859000000</v>
      </c>
      <c r="K225" s="3">
        <f>IFERROR(L225/$L$178,0)</f>
        <v>-0.093318233295583239</v>
      </c>
      <c r="L225" s="4">
        <f>C224</f>
        <v>-824000000</v>
      </c>
      <c r="M225" s="3">
        <f>IFERROR(N225/$N$178,0)</f>
        <v>-0.05543237250554324</v>
      </c>
      <c r="N225" s="4">
        <f>D224</f>
        <v>-500000000</v>
      </c>
      <c r="O225" s="3">
        <f>IFERROR(P225/$P$178,0)</f>
        <v>-0.13663967611336034</v>
      </c>
      <c r="P225" s="4">
        <f>E224</f>
        <v>-1350000000</v>
      </c>
      <c r="Q225" s="3">
        <f>IFERROR(R225/$R$178,0)</f>
        <v>0.17808219178082191</v>
      </c>
      <c r="R225" s="4">
        <f>F74</f>
        <v>1690000000</v>
      </c>
      <c r="T225" t="s">
        <f>A224</f>
        <v>201</v>
      </c>
      <c r="U225" s="3">
        <f>IFERROR(V225/$V225,0)</f>
        <v>1</v>
      </c>
      <c r="V225" s="4">
        <f>B224</f>
        <v>-859000000</v>
      </c>
      <c r="W225" s="3">
        <f>IFERROR(X225/$V225,0)</f>
        <v>0.95925494761350405</v>
      </c>
      <c r="X225" s="4">
        <f>C224</f>
        <v>-824000000</v>
      </c>
      <c r="Y225" s="3">
        <f>IFERROR(Z225/$V225,0)</f>
        <v>0.58207217694994184</v>
      </c>
      <c r="Z225" s="4">
        <f>D224</f>
        <v>-500000000</v>
      </c>
      <c r="AA225" s="3">
        <f>IFERROR(AB225/$V225,0)</f>
        <v>1.5715948777648427</v>
      </c>
      <c r="AB225" s="4">
        <f>E224</f>
        <v>-1350000000</v>
      </c>
      <c r="AC225" s="3">
        <f>IFERROR(AD225/$V225,0)</f>
        <v>-1.9674039580908032</v>
      </c>
      <c r="AD225" s="4">
        <f>F74</f>
        <v>1690000000</v>
      </c>
    </row>
    <row r="226" spans="1:30" ht="13.23529411764706">
      <c r="A226" t="s">
        <v>185</v>
      </c>
      <c r="B226" s="4">
        <v>-51000000</v>
      </c>
      <c r="C226" s="4">
        <v>-79000000</v>
      </c>
      <c r="D226" s="4">
        <v>-74000000</v>
      </c>
      <c r="E226" s="4">
        <v>-77000000</v>
      </c>
      <c r="F226" s="4">
        <v>-56000000</v>
      </c>
      <c r="H226" t="s">
        <f>A225</f>
        <v>166</v>
      </c>
      <c r="I226" s="3">
        <f>IFERROR(J226/$J$178,0)</f>
        <v>-0.0051102204408817638</v>
      </c>
      <c r="J226" s="4">
        <f>B225</f>
        <v>-51000000</v>
      </c>
      <c r="K226" s="3">
        <f>IFERROR(L226/$L$178,0)</f>
        <v>-0.0089467723669309166</v>
      </c>
      <c r="L226" s="4">
        <f>C225</f>
        <v>-79000000</v>
      </c>
      <c r="M226" s="3">
        <f>IFERROR(N226/$N$178,0)</f>
        <v>-0.0082039911308203987</v>
      </c>
      <c r="N226" s="4">
        <f>D225</f>
        <v>-74000000</v>
      </c>
      <c r="O226" s="3">
        <f>IFERROR(P226/$P$178,0)</f>
        <v>-0.0077935222672064781</v>
      </c>
      <c r="P226" s="4">
        <f>E225</f>
        <v>-77000000</v>
      </c>
      <c r="Q226" s="3">
        <f>IFERROR(R226/$R$178,0)</f>
        <v>3.5405690200210745e-10</v>
      </c>
      <c r="R226" s="4">
        <f>F75</f>
        <v>3.3599999999999999</v>
      </c>
      <c r="T226" t="s">
        <f>A225</f>
        <v>166</v>
      </c>
      <c r="U226" s="3">
        <f>IFERROR(V226/$V226,0)</f>
        <v>1</v>
      </c>
      <c r="V226" s="4">
        <f>B225</f>
        <v>-51000000</v>
      </c>
      <c r="W226" s="3">
        <f>IFERROR(X226/$V226,0)</f>
        <v>1.5490196078431373</v>
      </c>
      <c r="X226" s="4">
        <f>C225</f>
        <v>-79000000</v>
      </c>
      <c r="Y226" s="3">
        <f>IFERROR(Z226/$V226,0)</f>
        <v>1.4509803921568627</v>
      </c>
      <c r="Z226" s="4">
        <f>D225</f>
        <v>-74000000</v>
      </c>
      <c r="AA226" s="3">
        <f>IFERROR(AB226/$V226,0)</f>
        <v>1.5098039215686274</v>
      </c>
      <c r="AB226" s="4">
        <f>E225</f>
        <v>-77000000</v>
      </c>
      <c r="AC226" s="3">
        <f>IFERROR(AD226/$V226,0)</f>
        <v>-6.5882352941176464e-08</v>
      </c>
      <c r="AD226" s="4">
        <f>F75</f>
        <v>3.3599999999999999</v>
      </c>
    </row>
    <row r="227" spans="1:30" ht="13.23529411764706">
      <c r="A227" t="s">
        <v>186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H227" t="s">
        <f>A226</f>
        <v>185</v>
      </c>
      <c r="I227" s="3">
        <f>IFERROR(J227/$J$178,0)</f>
        <v>-0.0051102204408817638</v>
      </c>
      <c r="J227" s="4">
        <f>B226</f>
        <v>-51000000</v>
      </c>
      <c r="K227" s="3">
        <f>IFERROR(L227/$L$178,0)</f>
        <v>-0.0089467723669309166</v>
      </c>
      <c r="L227" s="4">
        <f>C226</f>
        <v>-79000000</v>
      </c>
      <c r="M227" s="3">
        <f>IFERROR(N227/$N$178,0)</f>
        <v>-0.0082039911308203987</v>
      </c>
      <c r="N227" s="4">
        <f>D226</f>
        <v>-74000000</v>
      </c>
      <c r="O227" s="3">
        <f>IFERROR(P227/$P$178,0)</f>
        <v>-0.0077935222672064781</v>
      </c>
      <c r="P227" s="4">
        <f>E226</f>
        <v>-77000000</v>
      </c>
      <c r="Q227" s="3">
        <f>IFERROR(R227/$R$178,0)</f>
        <v>0</v>
      </c>
      <c r="R227" s="4">
        <f>F76</f>
        <v>0</v>
      </c>
      <c r="T227" t="s">
        <f>A226</f>
        <v>185</v>
      </c>
      <c r="U227" s="3">
        <f>IFERROR(V227/$V227,0)</f>
        <v>1</v>
      </c>
      <c r="V227" s="4">
        <f>B226</f>
        <v>-51000000</v>
      </c>
      <c r="W227" s="3">
        <f>IFERROR(X227/$V227,0)</f>
        <v>1.5490196078431373</v>
      </c>
      <c r="X227" s="4">
        <f>C226</f>
        <v>-79000000</v>
      </c>
      <c r="Y227" s="3">
        <f>IFERROR(Z227/$V227,0)</f>
        <v>1.4509803921568627</v>
      </c>
      <c r="Z227" s="4">
        <f>D226</f>
        <v>-74000000</v>
      </c>
      <c r="AA227" s="3">
        <f>IFERROR(AB227/$V227,0)</f>
        <v>1.5098039215686274</v>
      </c>
      <c r="AB227" s="4">
        <f>E226</f>
        <v>-77000000</v>
      </c>
      <c r="AC227" s="3">
        <f>IFERROR(AD227/$V227,0)</f>
        <v>0</v>
      </c>
      <c r="AD227" s="4">
        <f>F76</f>
        <v>0</v>
      </c>
    </row>
    <row r="228" spans="1:30" ht="13.23529411764706">
      <c r="A228" t="s">
        <v>202</v>
      </c>
      <c r="B228" s="4">
        <v>15000000</v>
      </c>
      <c r="C228" s="4">
        <v>966000000</v>
      </c>
      <c r="D228" s="4">
        <v>885000000</v>
      </c>
      <c r="E228" s="4">
        <v>887000000</v>
      </c>
      <c r="F228" s="4">
        <v>-257000000</v>
      </c>
      <c r="H228" t="s">
        <f>A227</f>
        <v>186</v>
      </c>
      <c r="I228" s="3">
        <f>IFERROR(J228/$J$178,0)</f>
        <v>0</v>
      </c>
      <c r="J228" s="4">
        <f>B227</f>
        <v>0</v>
      </c>
      <c r="K228" s="3">
        <f>IFERROR(L228/$L$178,0)</f>
        <v>0</v>
      </c>
      <c r="L228" s="4">
        <f>C227</f>
        <v>0</v>
      </c>
      <c r="M228" s="3">
        <f>IFERROR(N228/$N$178,0)</f>
        <v>0</v>
      </c>
      <c r="N228" s="4">
        <f>D227</f>
        <v>0</v>
      </c>
      <c r="O228" s="3">
        <f>IFERROR(P228/$P$178,0)</f>
        <v>0</v>
      </c>
      <c r="P228" s="4">
        <f>E227</f>
        <v>0</v>
      </c>
      <c r="Q228" s="3">
        <f>IFERROR(R228/$R$178,0)</f>
        <v>0.053108535300316125</v>
      </c>
      <c r="R228" s="4">
        <f>F77</f>
        <v>504000000</v>
      </c>
      <c r="T228" t="s">
        <f>A227</f>
        <v>186</v>
      </c>
      <c r="U228" s="3">
        <f>IFERROR(V228/$V228,0)</f>
        <v>0</v>
      </c>
      <c r="V228" s="4">
        <f>B227</f>
        <v>0</v>
      </c>
      <c r="W228" s="3">
        <f>IFERROR(X228/$V228,0)</f>
        <v>0</v>
      </c>
      <c r="X228" s="4">
        <f>C227</f>
        <v>0</v>
      </c>
      <c r="Y228" s="3">
        <f>IFERROR(Z228/$V228,0)</f>
        <v>0</v>
      </c>
      <c r="Z228" s="4">
        <f>D227</f>
        <v>0</v>
      </c>
      <c r="AA228" s="3">
        <f>IFERROR(AB228/$V228,0)</f>
        <v>0</v>
      </c>
      <c r="AB228" s="4">
        <f>E227</f>
        <v>0</v>
      </c>
      <c r="AC228" s="3">
        <f>IFERROR(AD228/$V228,0)</f>
        <v>0</v>
      </c>
      <c r="AD228" s="4">
        <f>F77</f>
        <v>504000000</v>
      </c>
    </row>
    <row r="229" spans="1:30" ht="13.23529411764706">
      <c r="A229" t="s">
        <v>203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202</v>
      </c>
      <c r="I229" s="3">
        <f>IFERROR(J229/$J$178,0)</f>
        <v>0.0015030060120240481</v>
      </c>
      <c r="J229" s="4">
        <f>B228</f>
        <v>15000000</v>
      </c>
      <c r="K229" s="3">
        <f>IFERROR(L229/$L$178,0)</f>
        <v>0.10939977349943375</v>
      </c>
      <c r="L229" s="4">
        <f>C228</f>
        <v>966000000</v>
      </c>
      <c r="M229" s="3">
        <f>IFERROR(N229/$N$178,0)</f>
        <v>0.098115299334811529</v>
      </c>
      <c r="N229" s="4">
        <f>D228</f>
        <v>885000000</v>
      </c>
      <c r="O229" s="3">
        <f>IFERROR(P229/$P$178,0)</f>
        <v>0.089777327935222667</v>
      </c>
      <c r="P229" s="4">
        <f>E228</f>
        <v>887000000</v>
      </c>
      <c r="Q229" s="3">
        <f>IFERROR(R229/$R$178,0)</f>
        <v>3.5194942044257111e-10</v>
      </c>
      <c r="R229" s="4">
        <f>F78</f>
        <v>3.3399999999999999</v>
      </c>
      <c r="T229" t="s">
        <f>A228</f>
        <v>202</v>
      </c>
      <c r="U229" s="3">
        <f>IFERROR(V229/$V229,0)</f>
        <v>1</v>
      </c>
      <c r="V229" s="4">
        <f>B228</f>
        <v>15000000</v>
      </c>
      <c r="W229" s="3">
        <f>IFERROR(X229/$V229,0)</f>
        <v>64.400000000000006</v>
      </c>
      <c r="X229" s="4">
        <f>C228</f>
        <v>966000000</v>
      </c>
      <c r="Y229" s="3">
        <f>IFERROR(Z229/$V229,0)</f>
        <v>59</v>
      </c>
      <c r="Z229" s="4">
        <f>D228</f>
        <v>885000000</v>
      </c>
      <c r="AA229" s="3">
        <f>IFERROR(AB229/$V229,0)</f>
        <v>59.133333333333333</v>
      </c>
      <c r="AB229" s="4">
        <f>E228</f>
        <v>887000000</v>
      </c>
      <c r="AC229" s="3">
        <f>IFERROR(AD229/$V229,0)</f>
        <v>2.2266666666666665e-07</v>
      </c>
      <c r="AD229" s="4">
        <f>F78</f>
        <v>3.3399999999999999</v>
      </c>
    </row>
    <row r="230" spans="1:30" ht="13.23529411764706">
      <c r="A230" t="s">
        <v>204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203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203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3.23529411764706">
      <c r="A231" t="s">
        <v>205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H231" t="s">
        <f>A230</f>
        <v>204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0.053424657534246578</v>
      </c>
      <c r="R231" s="4">
        <f>F80</f>
        <v>507000000</v>
      </c>
      <c r="T231" t="s">
        <f>A230</f>
        <v>204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507000000</v>
      </c>
    </row>
    <row r="232" spans="1:30" ht="13.23529411764706">
      <c r="A232" t="s">
        <v>206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H232" t="s">
        <f>A231</f>
        <v>205</v>
      </c>
      <c r="I232" s="3">
        <f>IFERROR(J232/$J$178,0)</f>
        <v>0</v>
      </c>
      <c r="J232" s="4">
        <f>B231</f>
        <v>0</v>
      </c>
      <c r="K232" s="3">
        <f>IFERROR(L232/$L$178,0)</f>
        <v>0</v>
      </c>
      <c r="L232" s="4">
        <f>C231</f>
        <v>0</v>
      </c>
      <c r="M232" s="3">
        <f>IFERROR(N232/$N$178,0)</f>
        <v>0</v>
      </c>
      <c r="N232" s="4">
        <f>D231</f>
        <v>0</v>
      </c>
      <c r="O232" s="3">
        <f>IFERROR(P232/$P$178,0)</f>
        <v>0</v>
      </c>
      <c r="P232" s="4">
        <f>E231</f>
        <v>0</v>
      </c>
      <c r="Q232" s="3">
        <f>IFERROR(R232/$R$178,0)</f>
        <v>0.34984193888303478</v>
      </c>
      <c r="R232" s="4">
        <f>F81</f>
        <v>3320000000</v>
      </c>
      <c r="T232" t="s">
        <f>A231</f>
        <v>205</v>
      </c>
      <c r="U232" s="3">
        <f>IFERROR(V232/$V232,0)</f>
        <v>0</v>
      </c>
      <c r="V232" s="4">
        <f>B231</f>
        <v>0</v>
      </c>
      <c r="W232" s="3">
        <f>IFERROR(X232/$V232,0)</f>
        <v>0</v>
      </c>
      <c r="X232" s="4">
        <f>C231</f>
        <v>0</v>
      </c>
      <c r="Y232" s="3">
        <f>IFERROR(Z232/$V232,0)</f>
        <v>0</v>
      </c>
      <c r="Z232" s="4">
        <f>D231</f>
        <v>0</v>
      </c>
      <c r="AA232" s="3">
        <f>IFERROR(AB232/$V232,0)</f>
        <v>0</v>
      </c>
      <c r="AB232" s="4">
        <f>E231</f>
        <v>0</v>
      </c>
      <c r="AC232" s="3">
        <f>IFERROR(AD232/$V232,0)</f>
        <v>0</v>
      </c>
      <c r="AD232" s="4">
        <f>F81</f>
        <v>3320000000</v>
      </c>
    </row>
    <row r="233" spans="1:30" ht="13.23529411764706">
      <c r="A233" t="s">
        <v>207</v>
      </c>
      <c r="B233" s="4">
        <v>-8000000</v>
      </c>
      <c r="C233" s="4">
        <v>29000000</v>
      </c>
      <c r="D233" s="4">
        <v>-111000000</v>
      </c>
      <c r="E233" s="4">
        <v>-116000000</v>
      </c>
      <c r="F233" s="4">
        <v>-23000000</v>
      </c>
      <c r="H233" t="s">
        <f>A232</f>
        <v>206</v>
      </c>
      <c r="I233" s="3">
        <f>IFERROR(J233/$J$178,0)</f>
        <v>0</v>
      </c>
      <c r="J233" s="4">
        <f>B232</f>
        <v>0</v>
      </c>
      <c r="K233" s="3">
        <f>IFERROR(L233/$L$178,0)</f>
        <v>0</v>
      </c>
      <c r="L233" s="4">
        <f>C232</f>
        <v>0</v>
      </c>
      <c r="M233" s="3">
        <f>IFERROR(N233/$N$178,0)</f>
        <v>0</v>
      </c>
      <c r="N233" s="4">
        <f>D232</f>
        <v>0</v>
      </c>
      <c r="O233" s="3">
        <f>IFERROR(P233/$P$178,0)</f>
        <v>0</v>
      </c>
      <c r="P233" s="4">
        <f>E232</f>
        <v>0</v>
      </c>
      <c r="Q233" s="3">
        <f>IFERROR(R233/$R$178,0)</f>
        <v>0</v>
      </c>
      <c r="R233" s="4">
        <f>F82</f>
        <v>0</v>
      </c>
      <c r="T233" t="s">
        <f>A232</f>
        <v>206</v>
      </c>
      <c r="U233" s="3">
        <f>IFERROR(V233/$V233,0)</f>
        <v>0</v>
      </c>
      <c r="V233" s="4">
        <f>B232</f>
        <v>0</v>
      </c>
      <c r="W233" s="3">
        <f>IFERROR(X233/$V233,0)</f>
        <v>0</v>
      </c>
      <c r="X233" s="4">
        <f>C232</f>
        <v>0</v>
      </c>
      <c r="Y233" s="3">
        <f>IFERROR(Z233/$V233,0)</f>
        <v>0</v>
      </c>
      <c r="Z233" s="4">
        <f>D232</f>
        <v>0</v>
      </c>
      <c r="AA233" s="3">
        <f>IFERROR(AB233/$V233,0)</f>
        <v>0</v>
      </c>
      <c r="AB233" s="4">
        <f>E232</f>
        <v>0</v>
      </c>
      <c r="AC233" s="3">
        <f>IFERROR(AD233/$V233,0)</f>
        <v>-0</v>
      </c>
      <c r="AD233" s="4">
        <f>F82</f>
        <v>0</v>
      </c>
    </row>
    <row r="234" spans="1:30" ht="13.23529411764706">
      <c r="A234" t="s">
        <v>208</v>
      </c>
      <c r="B234" s="4">
        <v>56000000</v>
      </c>
      <c r="C234" s="4">
        <v>-888000000</v>
      </c>
      <c r="D234" s="4">
        <v>-930000000</v>
      </c>
      <c r="E234" s="4">
        <v>-999000000</v>
      </c>
      <c r="F234" s="4">
        <v>213000000</v>
      </c>
      <c r="H234" t="s">
        <f>A233</f>
        <v>207</v>
      </c>
      <c r="I234" s="3">
        <f>IFERROR(J234/$J$178,0)</f>
        <v>-0.00080160320641282565</v>
      </c>
      <c r="J234" s="4">
        <f>B233</f>
        <v>-8000000</v>
      </c>
      <c r="K234" s="3">
        <f>IFERROR(L234/$L$178,0)</f>
        <v>0.0032842582106455266</v>
      </c>
      <c r="L234" s="4">
        <f>C233</f>
        <v>29000000</v>
      </c>
      <c r="M234" s="3">
        <f>IFERROR(N234/$N$178,0)</f>
        <v>-0.012305986696230599</v>
      </c>
      <c r="N234" s="4">
        <f>D233</f>
        <v>-111000000</v>
      </c>
      <c r="O234" s="3">
        <f>IFERROR(P234/$P$178,0)</f>
        <v>-0.01174089068825911</v>
      </c>
      <c r="P234" s="4">
        <f>E233</f>
        <v>-116000000</v>
      </c>
      <c r="Q234" s="3">
        <f>IFERROR(R234/$R$178,0)</f>
        <v>0</v>
      </c>
      <c r="R234" s="4">
        <f>F83</f>
        <v>0</v>
      </c>
      <c r="T234" t="s">
        <f>A233</f>
        <v>207</v>
      </c>
      <c r="U234" s="3">
        <f>IFERROR(V234/$V234,0)</f>
        <v>1</v>
      </c>
      <c r="V234" s="4">
        <f>B233</f>
        <v>-8000000</v>
      </c>
      <c r="W234" s="3">
        <f>IFERROR(X234/$V234,0)</f>
        <v>-3.625</v>
      </c>
      <c r="X234" s="4">
        <f>C233</f>
        <v>29000000</v>
      </c>
      <c r="Y234" s="3">
        <f>IFERROR(Z234/$V234,0)</f>
        <v>13.875</v>
      </c>
      <c r="Z234" s="4">
        <f>D233</f>
        <v>-111000000</v>
      </c>
      <c r="AA234" s="3">
        <f>IFERROR(AB234/$V234,0)</f>
        <v>14.5</v>
      </c>
      <c r="AB234" s="4">
        <f>E233</f>
        <v>-116000000</v>
      </c>
      <c r="AC234" s="3">
        <f>IFERROR(AD234/$V234,0)</f>
        <v>-0</v>
      </c>
      <c r="AD234" s="4">
        <f>F83</f>
        <v>0</v>
      </c>
    </row>
    <row r="235" spans="1:30" ht="13.23529411764706">
      <c r="A235" t="s">
        <v>209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H235" t="s">
        <f>A234</f>
        <v>208</v>
      </c>
      <c r="I235" s="3">
        <f>IFERROR(J235/$J$178,0)</f>
        <v>0.0056112224448897794</v>
      </c>
      <c r="J235" s="4">
        <f>B234</f>
        <v>56000000</v>
      </c>
      <c r="K235" s="3">
        <f>IFERROR(L235/$L$178,0)</f>
        <v>-0.10056625141562854</v>
      </c>
      <c r="L235" s="4">
        <f>C234</f>
        <v>-888000000</v>
      </c>
      <c r="M235" s="3">
        <f>IFERROR(N235/$N$178,0)</f>
        <v>-0.10310421286031042</v>
      </c>
      <c r="N235" s="4">
        <f>D234</f>
        <v>-930000000</v>
      </c>
      <c r="O235" s="3">
        <f>IFERROR(P235/$P$178,0)</f>
        <v>-0.10111336032388664</v>
      </c>
      <c r="P235" s="4">
        <f>E234</f>
        <v>-999000000</v>
      </c>
      <c r="Q235" s="3">
        <f>IFERROR(R235/$R$178,0)</f>
        <v>0</v>
      </c>
      <c r="R235" s="4">
        <f>F84</f>
        <v>0</v>
      </c>
      <c r="T235" t="s">
        <f>A234</f>
        <v>208</v>
      </c>
      <c r="U235" s="3">
        <f>IFERROR(V235/$V235,0)</f>
        <v>1</v>
      </c>
      <c r="V235" s="4">
        <f>B234</f>
        <v>56000000</v>
      </c>
      <c r="W235" s="3">
        <f>IFERROR(X235/$V235,0)</f>
        <v>-15.857142857142858</v>
      </c>
      <c r="X235" s="4">
        <f>C234</f>
        <v>-888000000</v>
      </c>
      <c r="Y235" s="3">
        <f>IFERROR(Z235/$V235,0)</f>
        <v>-16.607142857142858</v>
      </c>
      <c r="Z235" s="4">
        <f>D234</f>
        <v>-930000000</v>
      </c>
      <c r="AA235" s="3">
        <f>IFERROR(AB235/$V235,0)</f>
        <v>-17.839285714285715</v>
      </c>
      <c r="AB235" s="4">
        <f>E234</f>
        <v>-999000000</v>
      </c>
      <c r="AC235" s="3">
        <f>IFERROR(AD235/$V235,0)</f>
        <v>0</v>
      </c>
      <c r="AD235" s="4">
        <f>F84</f>
        <v>0</v>
      </c>
    </row>
    <row r="236" spans="1:30" ht="13.23529411764706">
      <c r="A236" t="s">
        <v>210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6"/>
  <sheetViews>
    <sheetView workbookViewId="0" zoomScale="75">
      <selection activeCell="B28" sqref="B28:F28"/>
    </sheetView>
  </sheetViews>
  <sheetFormatPr defaultRowHeight="12.75"/>
  <cols>
    <col min="1" max="1" style="0" width="59.99639423076923" bestFit="1" customWidth="1"/>
    <col min="2" max="2" style="0" width="23.023826357466067" bestFit="1" customWidth="1"/>
    <col min="3" max="4" style="0" width="21.511312217194572" bestFit="1" customWidth="1"/>
    <col min="5" max="5" style="0" width="23.023826357466067" bestFit="1" customWidth="1"/>
    <col min="6" max="6" style="0" width="21.511312217194572" bestFit="1" customWidth="1"/>
    <col min="7" max="8" style="0" width="9.142307692307693"/>
    <col min="9" max="9" style="0" width="10.285096153846155" bestFit="1" customWidth="1"/>
    <col min="10" max="10" style="0" width="20.379727564102566" bestFit="1" customWidth="1"/>
    <col min="11" max="11" style="0" width="10.285096153846155" bestFit="1" customWidth="1"/>
    <col min="12" max="12" style="0" width="20.379727564102566" bestFit="1" customWidth="1"/>
    <col min="13" max="13" style="0" width="10.285096153846155" bestFit="1" customWidth="1"/>
    <col min="14" max="14" style="0" width="20.379727564102566" bestFit="1" customWidth="1"/>
    <col min="15" max="15" style="0" width="10.285096153846155" bestFit="1" customWidth="1"/>
    <col min="16" max="16" style="0" width="20.379727564102566" bestFit="1" customWidth="1"/>
    <col min="17" max="17" style="0" width="10.285096153846155" bestFit="1" customWidth="1"/>
    <col min="18" max="18" style="0" width="20.379727564102566" bestFit="1" customWidth="1"/>
    <col min="19" max="21" style="0" width="9.142307692307693"/>
    <col min="22" max="22" style="0" width="20.379727564102566" bestFit="1" customWidth="1"/>
    <col min="23" max="23" style="0" width="10.666025641025643" bestFit="1" customWidth="1"/>
    <col min="24" max="24" style="0" width="20.379727564102566" bestFit="1" customWidth="1"/>
    <col min="25" max="25" style="0" width="10.666025641025643" bestFit="1" customWidth="1"/>
    <col min="26" max="26" style="0" width="20.379727564102566" bestFit="1" customWidth="1"/>
    <col min="27" max="27" style="0" width="10.666025641025643" bestFit="1" customWidth="1"/>
    <col min="28" max="28" style="0" width="20.379727564102566" bestFit="1" customWidth="1"/>
    <col min="29" max="29" style="0" width="9.142307692307693"/>
    <col min="30" max="30" style="0" width="20.379727564102566" bestFit="1" customWidth="1"/>
    <col min="31" max="16384" style="0" width="9.142307692307693"/>
  </cols>
  <sheetData>
    <row r="1" spans="1:30" ht="13.23529411764706">
      <c r="A1" s="2" t="inlineStr">
        <is>
          <t>Pinnacle West Capital Corporations</t>
        </is>
      </c>
    </row>
    <row r="2" spans="1:30" ht="14">
      <c r="A2" t="s">
        <v>211</v>
      </c>
      <c r="B2" s="1">
        <v>112440000</v>
      </c>
    </row>
    <row r="3" spans="1:30" ht="13.23529411764706">
      <c r="A3" t="s">
        <v>1</v>
      </c>
      <c r="B3" s="3">
        <v>0.20999999999999999</v>
      </c>
    </row>
    <row r="4" spans="1:30">
      <c r="B4" s="3"/>
    </row>
    <row r="5" spans="1:30" ht="13.23529411764706">
      <c r="A5" s="2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4">
      <c r="A6" t="s">
        <v>3</v>
      </c>
      <c r="B6" s="3">
        <f>B55/B52</f>
        <v>0.34258044991425401</v>
      </c>
      <c r="C6" s="3">
        <f>C55/C52</f>
        <v>0.33872539186749578</v>
      </c>
      <c r="D6" s="3">
        <f>D55/D52</f>
        <v>0.33707029312730019</v>
      </c>
      <c r="E6" s="3">
        <f>E55/E52</f>
        <v>0.20152308711095057</v>
      </c>
      <c r="F6" s="3">
        <f>F55/F52</f>
        <v>-0.029093793815954543</v>
      </c>
    </row>
    <row r="7" spans="1:30" ht="14">
      <c r="A7" t="s">
        <v>4</v>
      </c>
      <c r="B7" s="4">
        <f>B35-B38-B42</f>
        <v>973260000</v>
      </c>
      <c r="C7" s="4">
        <f>C35-C38-C42</f>
        <v>829960000</v>
      </c>
      <c r="D7" s="4">
        <f>D35-D38-D42</f>
        <v>998990000</v>
      </c>
      <c r="E7" s="4">
        <f>E35-E38-E42</f>
        <v>787650000</v>
      </c>
      <c r="F7" s="4">
        <f>F35-F38-F42</f>
        <v>758420000</v>
      </c>
    </row>
    <row r="8" spans="1:30" ht="14">
      <c r="A8" t="s">
        <v>5</v>
      </c>
      <c r="B8" s="4">
        <f>B48</f>
        <v>178710000</v>
      </c>
      <c r="C8" s="4">
        <f>C48</f>
        <v>185750000</v>
      </c>
      <c r="D8" s="4">
        <f>D48</f>
        <v>197330000</v>
      </c>
      <c r="E8" s="4">
        <f>E48</f>
        <v>202130000</v>
      </c>
      <c r="F8" s="4">
        <f>F48</f>
        <v>176900000</v>
      </c>
    </row>
    <row r="9" spans="1:30" ht="14">
      <c r="A9" t="s">
        <v>6</v>
      </c>
      <c r="B9" s="4">
        <f>B7*(1-B6)</f>
        <v>639840151.31645322</v>
      </c>
      <c r="C9" s="4">
        <f>C7*(1-C6)</f>
        <v>548831473.76565325</v>
      </c>
      <c r="D9" s="4">
        <f>D7*(1-D6)</f>
        <v>662260147.86875844</v>
      </c>
      <c r="E9" s="4">
        <f>E7*(1-E6)</f>
        <v>628920340.43705976</v>
      </c>
      <c r="F9" s="4">
        <f>F7*(1-F6)</f>
        <v>780485315.10589623</v>
      </c>
    </row>
    <row r="10" spans="1:30" ht="14">
      <c r="A10" t="s">
        <v>7</v>
      </c>
      <c r="B10" s="4">
        <f>B126-(B122+B123+B121)</f>
        <v>14782040000</v>
      </c>
      <c r="C10" s="4">
        <f>C126-(C122+C123+C121)</f>
        <v>15819960000</v>
      </c>
      <c r="D10" s="4">
        <f>D126-(D122+D123+D121)</f>
        <v>16505620000</v>
      </c>
      <c r="E10" s="4">
        <f>E126-(E122+E123+E121)</f>
        <v>17134200000</v>
      </c>
      <c r="F10" s="4">
        <f>F126-(F122+F123+F121)</f>
        <v>17898880000</v>
      </c>
    </row>
    <row r="11" spans="1:30" ht="14">
      <c r="A11" t="s">
        <v>8</v>
      </c>
      <c r="B11" s="4">
        <f>B10</f>
        <v>14782040000</v>
      </c>
      <c r="C11" s="4">
        <f>(C10+B10)/2</f>
        <v>15301000000</v>
      </c>
      <c r="D11" s="4">
        <f>(D10+C10)/2</f>
        <v>16162790000</v>
      </c>
      <c r="E11" s="4">
        <f>(E10+D10)/2</f>
        <v>16819910000</v>
      </c>
      <c r="F11" s="4">
        <f>(F10+E10)/2</f>
        <v>17516540000</v>
      </c>
    </row>
    <row r="12" spans="1:30" ht="14">
      <c r="A12" t="s">
        <v>9</v>
      </c>
      <c r="B12" s="3">
        <f>B9/B27</f>
        <v>0.18333528691015852</v>
      </c>
      <c r="C12" s="3">
        <f>C9/C27</f>
        <v>0.15680899250447236</v>
      </c>
      <c r="D12" s="3">
        <f>D9/D27</f>
        <v>0.18550704422094075</v>
      </c>
      <c r="E12" s="3">
        <f>E9/E27</f>
        <v>0.1704391166496097</v>
      </c>
      <c r="F12" s="3">
        <f>F9/F27</f>
        <v>0.22492372193253493</v>
      </c>
    </row>
    <row r="13" spans="1:30" ht="14">
      <c r="A13" t="s">
        <v>10</v>
      </c>
      <c r="B13" s="3">
        <f>B27/B11</f>
        <v>0.2360973180968256</v>
      </c>
      <c r="C13" s="3">
        <f>C27/C11</f>
        <v>0.22874321939742501</v>
      </c>
      <c r="D13" s="3">
        <f>D27/D11</f>
        <v>0.22087770737601614</v>
      </c>
      <c r="E13" s="3">
        <f>E27/E11</f>
        <v>0.21938286233398396</v>
      </c>
      <c r="F13" s="3">
        <f>F27/F11</f>
        <v>0.19809848291957202</v>
      </c>
    </row>
    <row r="14" spans="1:30" ht="14">
      <c r="A14" t="s">
        <v>11</v>
      </c>
      <c r="B14" s="3">
        <f>B12*B13</f>
        <v>0.04328496955200048</v>
      </c>
      <c r="C14" s="3">
        <f>C12*C13</f>
        <v>0.035868993775939696</v>
      </c>
      <c r="D14" s="3">
        <f>D12*D13</f>
        <v>0.040974370629622635</v>
      </c>
      <c r="E14" s="3">
        <f>E12*E13</f>
        <v>0.037391421264267158</v>
      </c>
      <c r="F14" s="3">
        <f>F12*F13</f>
        <v>0.044557048087458841</v>
      </c>
    </row>
    <row r="25" spans="1:30" ht="14"/>
    <row r="26" spans="1:30" ht="13.5">
      <c r="A26" t="s">
        <v>252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3490000000</v>
      </c>
      <c r="C27" s="4">
        <v>3500000000</v>
      </c>
      <c r="D27" s="4">
        <v>3570000000</v>
      </c>
      <c r="E27" s="4">
        <v>3690000000</v>
      </c>
      <c r="F27" s="4">
        <v>3470000000</v>
      </c>
      <c r="H27" t="s">
        <f>A27</f>
        <v>14</v>
      </c>
      <c r="I27" s="8">
        <f>IFERROR(J27/$J$27,0)</f>
        <v>1</v>
      </c>
      <c r="J27" s="4">
        <f>B27</f>
        <v>3490000000</v>
      </c>
      <c r="K27" s="8">
        <f>IFERROR(L27/$L$27,0)</f>
        <v>1</v>
      </c>
      <c r="L27" s="4">
        <f>C27</f>
        <v>3500000000</v>
      </c>
      <c r="M27" s="8">
        <f>IFERROR(N27/$N$27,0)</f>
        <v>1</v>
      </c>
      <c r="N27" s="4">
        <f>D27</f>
        <v>3570000000</v>
      </c>
      <c r="O27" s="8">
        <f>IFERROR(P27/$P$27,0)</f>
        <v>1</v>
      </c>
      <c r="P27" s="4">
        <f>E27</f>
        <v>3690000000</v>
      </c>
      <c r="Q27" s="8">
        <f>IFERROR(R27/$R$27,0)</f>
        <v>1</v>
      </c>
      <c r="R27" s="4">
        <f>F27</f>
        <v>3470000000</v>
      </c>
      <c r="T27" t="s">
        <f>A27</f>
        <v>14</v>
      </c>
      <c r="U27" s="8">
        <f>IFERROR(V27/$V27,0)</f>
        <v>1</v>
      </c>
      <c r="V27" s="4">
        <f>B27</f>
        <v>3490000000</v>
      </c>
      <c r="W27" s="8">
        <f>IFERROR(X27/$V27,0)</f>
        <v>1.002865329512894</v>
      </c>
      <c r="X27" s="4">
        <f>C27</f>
        <v>3500000000</v>
      </c>
      <c r="Y27" s="8">
        <f>IFERROR(Z27/$V27,0)</f>
        <v>1.0229226361031518</v>
      </c>
      <c r="Z27" s="4">
        <f>D27</f>
        <v>3570000000</v>
      </c>
      <c r="AA27" s="8">
        <f>IFERROR(AB27/$V27,0)</f>
        <v>1.0573065902578798</v>
      </c>
      <c r="AB27" s="4">
        <f>E27</f>
        <v>3690000000</v>
      </c>
      <c r="AC27" s="8">
        <f>IFERROR(AD27/$V27,0)</f>
        <v>0.99426934097421205</v>
      </c>
      <c r="AD27" s="4">
        <f>F27</f>
        <v>3470000000</v>
      </c>
    </row>
    <row r="28" spans="1:30" ht="13.5">
      <c r="A28" t="s">
        <v>15</v>
      </c>
      <c r="B28" s="4"/>
      <c r="C28" s="3">
        <f>(C27-B27)/B27</f>
        <v>0.0028653295128939827</v>
      </c>
      <c r="D28" s="3">
        <f>(D27-C27)/C27</f>
        <v>0.02</v>
      </c>
      <c r="E28" s="3">
        <f>(E27-D27)/D27</f>
        <v>0.033613445378151259</v>
      </c>
      <c r="F28" s="3">
        <f>(F27-E27)/E27</f>
        <v>-0.059620596205962058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8.1866557511256649e-13</v>
      </c>
      <c r="L28" s="4">
        <f>C28</f>
        <v>0.0028653295128939827</v>
      </c>
      <c r="M28" s="8">
        <f>IFERROR(N28/$N$27,0)</f>
        <v>5.6022408963585432e-12</v>
      </c>
      <c r="N28" s="4">
        <f>D28</f>
        <v>0.02</v>
      </c>
      <c r="O28" s="8">
        <f>IFERROR(P28/$P$27,0)</f>
        <v>9.1093347908269001e-12</v>
      </c>
      <c r="P28" s="4">
        <f>E28</f>
        <v>0.033613445378151259</v>
      </c>
      <c r="Q28" s="8">
        <f>IFERROR(R28/$R$27,0)</f>
        <v>-1.7181728013245551e-11</v>
      </c>
      <c r="R28" s="4">
        <f>F28</f>
        <v>-0.059620596205962058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0.0028653295128939827</v>
      </c>
      <c r="Y28" s="8">
        <f>IFERROR(Z28/$V28,0)</f>
        <v>0</v>
      </c>
      <c r="Z28" s="4">
        <f>D28</f>
        <v>0.02</v>
      </c>
      <c r="AA28" s="8">
        <f>IFERROR(AB28/$V28,0)</f>
        <v>0</v>
      </c>
      <c r="AB28" s="4">
        <f>E28</f>
        <v>0.033613445378151259</v>
      </c>
      <c r="AC28" s="8">
        <f>IFERROR(AD28/$V28,0)</f>
        <v>0</v>
      </c>
      <c r="AD28" s="4">
        <f>F28</f>
        <v>-0.059620596205962058</v>
      </c>
    </row>
    <row r="29" spans="1:30" ht="13.5">
      <c r="A29" t="s">
        <v>16</v>
      </c>
      <c r="B29" s="4">
        <v>2350000000</v>
      </c>
      <c r="C29" s="4">
        <v>2490000000</v>
      </c>
      <c r="D29" s="4">
        <v>2370000000</v>
      </c>
      <c r="E29" s="4">
        <v>2680000000</v>
      </c>
      <c r="F29" s="4">
        <v>2490000000</v>
      </c>
      <c r="H29" t="s">
        <f>A29</f>
        <v>16</v>
      </c>
      <c r="I29" s="8">
        <f>IFERROR(J29/$J$27,0)</f>
        <v>0.67335243553008595</v>
      </c>
      <c r="J29" s="4">
        <f>B29</f>
        <v>2350000000</v>
      </c>
      <c r="K29" s="8">
        <f>IFERROR(L29/$L$27,0)</f>
        <v>0.71142857142857141</v>
      </c>
      <c r="L29" s="4">
        <f>C29</f>
        <v>2490000000</v>
      </c>
      <c r="M29" s="8">
        <f>IFERROR(N29/$N$27,0)</f>
        <v>0.66386554621848737</v>
      </c>
      <c r="N29" s="4">
        <f>D29</f>
        <v>2370000000</v>
      </c>
      <c r="O29" s="8">
        <f>IFERROR(P29/$P$27,0)</f>
        <v>0.72628726287262868</v>
      </c>
      <c r="P29" s="4">
        <f>E29</f>
        <v>2680000000</v>
      </c>
      <c r="Q29" s="8">
        <f>IFERROR(R29/$R$27,0)</f>
        <v>0.71757925072046114</v>
      </c>
      <c r="R29" s="4">
        <f>F29</f>
        <v>2490000000</v>
      </c>
      <c r="T29" t="s">
        <f>A29</f>
        <v>16</v>
      </c>
      <c r="U29" s="8">
        <f>IFERROR(V29/$V29,0)</f>
        <v>1</v>
      </c>
      <c r="V29" s="4">
        <f>B29</f>
        <v>2350000000</v>
      </c>
      <c r="W29" s="8">
        <f>IFERROR(X29/$V29,0)</f>
        <v>1.0595744680851065</v>
      </c>
      <c r="X29" s="4">
        <f>C29</f>
        <v>2490000000</v>
      </c>
      <c r="Y29" s="8">
        <f>IFERROR(Z29/$V29,0)</f>
        <v>1.0085106382978724</v>
      </c>
      <c r="Z29" s="4">
        <f>D29</f>
        <v>2370000000</v>
      </c>
      <c r="AA29" s="8">
        <f>IFERROR(AB29/$V29,0)</f>
        <v>1.1404255319148937</v>
      </c>
      <c r="AB29" s="4">
        <f>E29</f>
        <v>2680000000</v>
      </c>
      <c r="AC29" s="8">
        <f>IFERROR(AD29/$V29,0)</f>
        <v>1.0595744680851065</v>
      </c>
      <c r="AD29" s="4">
        <f>F29</f>
        <v>2490000000</v>
      </c>
    </row>
    <row r="30" spans="1:30" ht="13.5">
      <c r="A30" t="s">
        <v>17</v>
      </c>
      <c r="B30" s="4">
        <v>1780000000</v>
      </c>
      <c r="C30" s="4">
        <v>1930000000</v>
      </c>
      <c r="D30" s="4">
        <v>1760000000</v>
      </c>
      <c r="E30" s="4">
        <v>2029999999.9999998</v>
      </c>
      <c r="F30" s="4">
        <v>1820000000</v>
      </c>
      <c r="H30" t="s">
        <f>A30</f>
        <v>17</v>
      </c>
      <c r="I30" s="8">
        <f>IFERROR(J30/$J$27,0)</f>
        <v>0.51002865329512892</v>
      </c>
      <c r="J30" s="4">
        <f>B30</f>
        <v>1780000000</v>
      </c>
      <c r="K30" s="8">
        <f>IFERROR(L30/$L$27,0)</f>
        <v>0.55142857142857138</v>
      </c>
      <c r="L30" s="4">
        <f>C30</f>
        <v>1930000000</v>
      </c>
      <c r="M30" s="8">
        <f>IFERROR(N30/$N$27,0)</f>
        <v>0.49299719887955185</v>
      </c>
      <c r="N30" s="4">
        <f>D30</f>
        <v>1760000000</v>
      </c>
      <c r="O30" s="8">
        <f>IFERROR(P30/$P$27,0)</f>
        <v>0.55013550135501343</v>
      </c>
      <c r="P30" s="4">
        <f>E30</f>
        <v>2029999999.9999998</v>
      </c>
      <c r="Q30" s="8">
        <f>IFERROR(R30/$R$27,0)</f>
        <v>0.52449567723342938</v>
      </c>
      <c r="R30" s="4">
        <f>F30</f>
        <v>1820000000</v>
      </c>
      <c r="T30" t="s">
        <f>A30</f>
        <v>17</v>
      </c>
      <c r="U30" s="8">
        <f>IFERROR(V30/$V30,0)</f>
        <v>1</v>
      </c>
      <c r="V30" s="4">
        <f>B30</f>
        <v>1780000000</v>
      </c>
      <c r="W30" s="8">
        <f>IFERROR(X30/$V30,0)</f>
        <v>1.0842696629213484</v>
      </c>
      <c r="X30" s="4">
        <f>C30</f>
        <v>1930000000</v>
      </c>
      <c r="Y30" s="8">
        <f>IFERROR(Z30/$V30,0)</f>
        <v>0.9887640449438202</v>
      </c>
      <c r="Z30" s="4">
        <f>D30</f>
        <v>1760000000</v>
      </c>
      <c r="AA30" s="8">
        <f>IFERROR(AB30/$V30,0)</f>
        <v>1.140449438202247</v>
      </c>
      <c r="AB30" s="4">
        <f>E30</f>
        <v>2029999999.9999998</v>
      </c>
      <c r="AC30" s="8">
        <f>IFERROR(AD30/$V30,0)</f>
        <v>1.0224719101123596</v>
      </c>
      <c r="AD30" s="4">
        <f>F30</f>
        <v>1820000000</v>
      </c>
    </row>
    <row r="31" spans="1:30" ht="13.5">
      <c r="A31" t="s">
        <v>18</v>
      </c>
      <c r="B31" s="4">
        <v>571660000</v>
      </c>
      <c r="C31" s="4">
        <v>565010000</v>
      </c>
      <c r="D31" s="4">
        <v>610630000</v>
      </c>
      <c r="E31" s="4">
        <v>650960000</v>
      </c>
      <c r="F31" s="4">
        <v>664140000</v>
      </c>
      <c r="H31" t="s">
        <f>A31</f>
        <v>18</v>
      </c>
      <c r="I31" s="8">
        <f>IFERROR(J31/$J$27,0)</f>
        <v>0.16379942693409741</v>
      </c>
      <c r="J31" s="4">
        <f>B31</f>
        <v>571660000</v>
      </c>
      <c r="K31" s="8">
        <f>IFERROR(L31/$L$27,0)</f>
        <v>0.16143142857142856</v>
      </c>
      <c r="L31" s="4">
        <f>C31</f>
        <v>565010000</v>
      </c>
      <c r="M31" s="8">
        <f>IFERROR(N31/$N$27,0)</f>
        <v>0.17104481792717086</v>
      </c>
      <c r="N31" s="4">
        <f>D31</f>
        <v>610630000</v>
      </c>
      <c r="O31" s="8">
        <f>IFERROR(P31/$P$27,0)</f>
        <v>0.1764119241192412</v>
      </c>
      <c r="P31" s="4">
        <f>E31</f>
        <v>650960000</v>
      </c>
      <c r="Q31" s="8">
        <f>IFERROR(R31/$R$27,0)</f>
        <v>0.19139481268011527</v>
      </c>
      <c r="R31" s="4">
        <f>F31</f>
        <v>664140000</v>
      </c>
      <c r="T31" t="s">
        <f>A31</f>
        <v>18</v>
      </c>
      <c r="U31" s="8">
        <f>IFERROR(V31/$V31,0)</f>
        <v>1</v>
      </c>
      <c r="V31" s="4">
        <f>B31</f>
        <v>571660000</v>
      </c>
      <c r="W31" s="8">
        <f>IFERROR(X31/$V31,0)</f>
        <v>0.98836721127943183</v>
      </c>
      <c r="X31" s="4">
        <f>C31</f>
        <v>565010000</v>
      </c>
      <c r="Y31" s="8">
        <f>IFERROR(Z31/$V31,0)</f>
        <v>1.0681698911940665</v>
      </c>
      <c r="Z31" s="4">
        <f>D31</f>
        <v>610630000</v>
      </c>
      <c r="AA31" s="8">
        <f>IFERROR(AB31/$V31,0)</f>
        <v>1.1387188188783544</v>
      </c>
      <c r="AB31" s="4">
        <f>E31</f>
        <v>650960000</v>
      </c>
      <c r="AC31" s="8">
        <f>IFERROR(AD31/$V31,0)</f>
        <v>1.1617744813350592</v>
      </c>
      <c r="AD31" s="4">
        <f>F31</f>
        <v>664140000</v>
      </c>
    </row>
    <row r="32" spans="1:30" ht="13.5">
      <c r="A32" t="s">
        <v>19</v>
      </c>
      <c r="B32" s="4">
        <v>513659999.99999994</v>
      </c>
      <c r="C32" s="4">
        <v>507010000</v>
      </c>
      <c r="D32" s="4">
        <v>538630000</v>
      </c>
      <c r="E32" s="4">
        <v>582960000</v>
      </c>
      <c r="F32" s="4">
        <v>598140000</v>
      </c>
      <c r="H32" t="s">
        <f>A32</f>
        <v>19</v>
      </c>
      <c r="I32" s="8">
        <f>IFERROR(J32/$J$27,0)</f>
        <v>0.14718051575931229</v>
      </c>
      <c r="J32" s="4">
        <f>B32</f>
        <v>513659999.99999994</v>
      </c>
      <c r="K32" s="8">
        <f>IFERROR(L32/$L$27,0)</f>
        <v>0.14485999999999999</v>
      </c>
      <c r="L32" s="4">
        <f>C32</f>
        <v>507010000</v>
      </c>
      <c r="M32" s="8">
        <f>IFERROR(N32/$N$27,0)</f>
        <v>0.15087675070028012</v>
      </c>
      <c r="N32" s="4">
        <f>D32</f>
        <v>538630000</v>
      </c>
      <c r="O32" s="8">
        <f>IFERROR(P32/$P$27,0)</f>
        <v>0.15798373983739838</v>
      </c>
      <c r="P32" s="4">
        <f>E32</f>
        <v>582960000</v>
      </c>
      <c r="Q32" s="8">
        <f>IFERROR(R32/$R$27,0)</f>
        <v>0.17237463976945244</v>
      </c>
      <c r="R32" s="4">
        <f>F32</f>
        <v>598140000</v>
      </c>
      <c r="T32" t="s">
        <f>A32</f>
        <v>19</v>
      </c>
      <c r="U32" s="8">
        <f>IFERROR(V32/$V32,0)</f>
        <v>1</v>
      </c>
      <c r="V32" s="4">
        <f>B32</f>
        <v>513659999.99999994</v>
      </c>
      <c r="W32" s="8">
        <f>IFERROR(X32/$V32,0)</f>
        <v>0.98705369310438829</v>
      </c>
      <c r="X32" s="4">
        <f>C32</f>
        <v>507010000</v>
      </c>
      <c r="Y32" s="8">
        <f>IFERROR(Z32/$V32,0)</f>
        <v>1.0486119222832224</v>
      </c>
      <c r="Z32" s="4">
        <f>D32</f>
        <v>538630000</v>
      </c>
      <c r="AA32" s="8">
        <f>IFERROR(AB32/$V32,0)</f>
        <v>1.134914145543745</v>
      </c>
      <c r="AB32" s="4">
        <f>E32</f>
        <v>582960000</v>
      </c>
      <c r="AC32" s="8">
        <f>IFERROR(AD32/$V32,0)</f>
        <v>1.1644667679009464</v>
      </c>
      <c r="AD32" s="4">
        <f>F32</f>
        <v>598140000</v>
      </c>
    </row>
    <row r="33" spans="1:30" ht="13.5">
      <c r="A33" t="s">
        <v>20</v>
      </c>
      <c r="B33" s="4">
        <v>58000000</v>
      </c>
      <c r="C33" s="4">
        <v>58000000</v>
      </c>
      <c r="D33" s="4">
        <v>72000000</v>
      </c>
      <c r="E33" s="4">
        <v>68000000</v>
      </c>
      <c r="F33" s="4">
        <v>66000000</v>
      </c>
      <c r="H33" t="s">
        <f>A33</f>
        <v>20</v>
      </c>
      <c r="I33" s="8">
        <f>IFERROR(J33/$J$27,0)</f>
        <v>0.0166189111747851</v>
      </c>
      <c r="J33" s="4">
        <f>B33</f>
        <v>58000000</v>
      </c>
      <c r="K33" s="8">
        <f>IFERROR(L33/$L$27,0)</f>
        <v>0.01657142857142857</v>
      </c>
      <c r="L33" s="4">
        <f>C33</f>
        <v>58000000</v>
      </c>
      <c r="M33" s="8">
        <f>IFERROR(N33/$N$27,0)</f>
        <v>0.020168067226890758</v>
      </c>
      <c r="N33" s="4">
        <f>D33</f>
        <v>72000000</v>
      </c>
      <c r="O33" s="8">
        <f>IFERROR(P33/$P$27,0)</f>
        <v>0.01842818428184282</v>
      </c>
      <c r="P33" s="4">
        <f>E33</f>
        <v>68000000</v>
      </c>
      <c r="Q33" s="8">
        <f>IFERROR(R33/$R$27,0)</f>
        <v>0.019020172910662825</v>
      </c>
      <c r="R33" s="4">
        <f>F33</f>
        <v>66000000</v>
      </c>
      <c r="T33" t="s">
        <f>A33</f>
        <v>20</v>
      </c>
      <c r="U33" s="8">
        <f>IFERROR(V33/$V33,0)</f>
        <v>1</v>
      </c>
      <c r="V33" s="4">
        <f>B33</f>
        <v>58000000</v>
      </c>
      <c r="W33" s="8">
        <f>IFERROR(X33/$V33,0)</f>
        <v>1</v>
      </c>
      <c r="X33" s="4">
        <f>C33</f>
        <v>58000000</v>
      </c>
      <c r="Y33" s="8">
        <f>IFERROR(Z33/$V33,0)</f>
        <v>1.2413793103448276</v>
      </c>
      <c r="Z33" s="4">
        <f>D33</f>
        <v>72000000</v>
      </c>
      <c r="AA33" s="8">
        <f>IFERROR(AB33/$V33,0)</f>
        <v>1.1724137931034482</v>
      </c>
      <c r="AB33" s="4">
        <f>E33</f>
        <v>68000000</v>
      </c>
      <c r="AC33" s="8">
        <f>IFERROR(AD33/$V33,0)</f>
        <v>1.1379310344827587</v>
      </c>
      <c r="AD33" s="4">
        <f>F33</f>
        <v>66000000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1150000000</v>
      </c>
      <c r="C35" s="4">
        <v>1000000000</v>
      </c>
      <c r="D35" s="4">
        <v>1190000000</v>
      </c>
      <c r="E35" s="4">
        <v>1010000000</v>
      </c>
      <c r="F35" s="4">
        <v>982890000</v>
      </c>
      <c r="H35" t="s">
        <f>A35</f>
        <v>23</v>
      </c>
      <c r="I35" s="8">
        <f>IFERROR(J35/$J$27,0)</f>
        <v>0.32951289398280803</v>
      </c>
      <c r="J35" s="4">
        <f>B35</f>
        <v>1150000000</v>
      </c>
      <c r="K35" s="8">
        <f>IFERROR(L35/$L$27,0)</f>
        <v>0.2857142857142857</v>
      </c>
      <c r="L35" s="4">
        <f>C35</f>
        <v>1000000000</v>
      </c>
      <c r="M35" s="8">
        <f>IFERROR(N35/$N$27,0)</f>
        <v>0.33333333333333331</v>
      </c>
      <c r="N35" s="4">
        <f>D35</f>
        <v>1190000000</v>
      </c>
      <c r="O35" s="8">
        <f>IFERROR(P35/$P$27,0)</f>
        <v>0.27371273712737126</v>
      </c>
      <c r="P35" s="4">
        <f>E35</f>
        <v>1010000000</v>
      </c>
      <c r="Q35" s="8">
        <f>IFERROR(R35/$R$27,0)</f>
        <v>0.28325360230547553</v>
      </c>
      <c r="R35" s="4">
        <f>F35</f>
        <v>982890000</v>
      </c>
      <c r="T35" t="s">
        <f>A35</f>
        <v>23</v>
      </c>
      <c r="U35" s="8">
        <f>IFERROR(V35/$V35,0)</f>
        <v>1</v>
      </c>
      <c r="V35" s="4">
        <f>B35</f>
        <v>1150000000</v>
      </c>
      <c r="W35" s="8">
        <f>IFERROR(X35/$V35,0)</f>
        <v>0.86956521739130432</v>
      </c>
      <c r="X35" s="4">
        <f>C35</f>
        <v>1000000000</v>
      </c>
      <c r="Y35" s="8">
        <f>IFERROR(Z35/$V35,0)</f>
        <v>1.0347826086956522</v>
      </c>
      <c r="Z35" s="4">
        <f>D35</f>
        <v>1190000000</v>
      </c>
      <c r="AA35" s="8">
        <f>IFERROR(AB35/$V35,0)</f>
        <v>0.87826086956521743</v>
      </c>
      <c r="AB35" s="4">
        <f>E35</f>
        <v>1010000000</v>
      </c>
      <c r="AC35" s="8">
        <f>IFERROR(AD35/$V35,0)</f>
        <v>0.85468695652173909</v>
      </c>
      <c r="AD35" s="4">
        <f>F35</f>
        <v>982890000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176740000</v>
      </c>
      <c r="C42" s="4">
        <v>170040000</v>
      </c>
      <c r="D42" s="4">
        <v>191010000</v>
      </c>
      <c r="E42" s="4">
        <v>222350000</v>
      </c>
      <c r="F42" s="4">
        <v>224470000</v>
      </c>
      <c r="H42" t="s">
        <f>A42</f>
        <v>30</v>
      </c>
      <c r="I42" s="8">
        <f>IFERROR(J42/$J$27,0)</f>
        <v>0.05064183381088825</v>
      </c>
      <c r="J42" s="4">
        <f>B42</f>
        <v>176740000</v>
      </c>
      <c r="K42" s="8">
        <f>IFERROR(L42/$L$27,0)</f>
        <v>0.048582857142857143</v>
      </c>
      <c r="L42" s="4">
        <f>C42</f>
        <v>170040000</v>
      </c>
      <c r="M42" s="8">
        <f>IFERROR(N42/$N$27,0)</f>
        <v>0.05350420168067227</v>
      </c>
      <c r="N42" s="4">
        <f>D42</f>
        <v>191010000</v>
      </c>
      <c r="O42" s="8">
        <f>IFERROR(P42/$P$27,0)</f>
        <v>0.060257452574525742</v>
      </c>
      <c r="P42" s="4">
        <f>E42</f>
        <v>222350000</v>
      </c>
      <c r="Q42" s="8">
        <f>IFERROR(R42/$R$27,0)</f>
        <v>0.06468876080691642</v>
      </c>
      <c r="R42" s="4">
        <f>F42</f>
        <v>224470000</v>
      </c>
      <c r="T42" t="s">
        <f>A42</f>
        <v>30</v>
      </c>
      <c r="U42" s="8">
        <f>IFERROR(V42/$V42,0)</f>
        <v>1</v>
      </c>
      <c r="V42" s="4">
        <f>B42</f>
        <v>176740000</v>
      </c>
      <c r="W42" s="8">
        <f>IFERROR(X42/$V42,0)</f>
        <v>0.96209120742333376</v>
      </c>
      <c r="X42" s="4">
        <f>C42</f>
        <v>170040000</v>
      </c>
      <c r="Y42" s="8">
        <f>IFERROR(Z42/$V42,0)</f>
        <v>1.0807400701595564</v>
      </c>
      <c r="Z42" s="4">
        <f>D42</f>
        <v>191010000</v>
      </c>
      <c r="AA42" s="8">
        <f>IFERROR(AB42/$V42,0)</f>
        <v>1.25806269095847</v>
      </c>
      <c r="AB42" s="4">
        <f>E42</f>
        <v>222350000</v>
      </c>
      <c r="AC42" s="8">
        <f>IFERROR(AD42/$V42,0)</f>
        <v>1.2700577118931764</v>
      </c>
      <c r="AD42" s="4">
        <f>F42</f>
        <v>224470000</v>
      </c>
    </row>
    <row r="43" spans="1:30" ht="13.5">
      <c r="A43" t="s">
        <v>31</v>
      </c>
      <c r="B43" s="4">
        <v>108400000</v>
      </c>
      <c r="C43" s="4">
        <v>-26480000</v>
      </c>
      <c r="D43" s="4">
        <v>89180000</v>
      </c>
      <c r="E43" s="4">
        <v>15510000</v>
      </c>
      <c r="F43" s="4">
        <v>84950000</v>
      </c>
      <c r="H43" t="s">
        <f>A43</f>
        <v>31</v>
      </c>
      <c r="I43" s="8">
        <f>IFERROR(J43/$J$27,0)</f>
        <v>0.031060171919770774</v>
      </c>
      <c r="J43" s="4">
        <f>B43</f>
        <v>108400000</v>
      </c>
      <c r="K43" s="8">
        <f>IFERROR(L43/$L$27,0)</f>
        <v>-0.0075657142857142859</v>
      </c>
      <c r="L43" s="4">
        <f>C43</f>
        <v>-26480000</v>
      </c>
      <c r="M43" s="8">
        <f>IFERROR(N43/$N$27,0)</f>
        <v>0.024980392156862746</v>
      </c>
      <c r="N43" s="4">
        <f>D43</f>
        <v>89180000</v>
      </c>
      <c r="O43" s="8">
        <f>IFERROR(P43/$P$27,0)</f>
        <v>0.0042032520325203252</v>
      </c>
      <c r="P43" s="4">
        <f>E43</f>
        <v>15510000</v>
      </c>
      <c r="Q43" s="8">
        <f>IFERROR(R43/$R$27,0)</f>
        <v>0.024481268011527377</v>
      </c>
      <c r="R43" s="4">
        <f>F43</f>
        <v>84950000</v>
      </c>
      <c r="T43" t="s">
        <f>A43</f>
        <v>31</v>
      </c>
      <c r="U43" s="8">
        <f>IFERROR(V43/$V43,0)</f>
        <v>1</v>
      </c>
      <c r="V43" s="4">
        <f>B43</f>
        <v>108400000</v>
      </c>
      <c r="W43" s="8">
        <f>IFERROR(X43/$V43,0)</f>
        <v>-0.24428044280442804</v>
      </c>
      <c r="X43" s="4">
        <f>C43</f>
        <v>-26480000</v>
      </c>
      <c r="Y43" s="8">
        <f>IFERROR(Z43/$V43,0)</f>
        <v>0.82269372693726939</v>
      </c>
      <c r="Z43" s="4">
        <f>D43</f>
        <v>89180000</v>
      </c>
      <c r="AA43" s="8">
        <f>IFERROR(AB43/$V43,0)</f>
        <v>0.14308118081180812</v>
      </c>
      <c r="AB43" s="4">
        <f>E43</f>
        <v>15510000</v>
      </c>
      <c r="AC43" s="8">
        <f>IFERROR(AD43/$V43,0)</f>
        <v>0.78367158671586712</v>
      </c>
      <c r="AD43" s="4">
        <f>F43</f>
        <v>84950000</v>
      </c>
    </row>
    <row r="44" spans="1:30" ht="13.5">
      <c r="A44" t="s">
        <v>32</v>
      </c>
      <c r="B44" s="4">
        <v>860590000</v>
      </c>
      <c r="C44" s="4">
        <v>859910000</v>
      </c>
      <c r="D44" s="4">
        <v>-89180000</v>
      </c>
      <c r="E44" s="4">
        <v>775690000</v>
      </c>
      <c r="F44" s="4">
        <v>673470000</v>
      </c>
      <c r="H44" t="s">
        <f>A44</f>
        <v>32</v>
      </c>
      <c r="I44" s="8">
        <f>IFERROR(J44/$J$27,0)</f>
        <v>0.24658739255014325</v>
      </c>
      <c r="J44" s="4">
        <f>B44</f>
        <v>860590000</v>
      </c>
      <c r="K44" s="8">
        <f>IFERROR(L44/$L$27,0)</f>
        <v>0.24568857142857142</v>
      </c>
      <c r="L44" s="4">
        <f>C44</f>
        <v>859910000</v>
      </c>
      <c r="M44" s="8">
        <f>IFERROR(N44/$N$27,0)</f>
        <v>-0.024980392156862746</v>
      </c>
      <c r="N44" s="4">
        <f>D44</f>
        <v>-89180000</v>
      </c>
      <c r="O44" s="8">
        <f>IFERROR(P44/$P$27,0)</f>
        <v>0.2102140921409214</v>
      </c>
      <c r="P44" s="4">
        <f>E44</f>
        <v>775690000</v>
      </c>
      <c r="Q44" s="8">
        <f>IFERROR(R44/$R$27,0)</f>
        <v>0.1940835734870317</v>
      </c>
      <c r="R44" s="4">
        <f>F44</f>
        <v>673470000</v>
      </c>
      <c r="T44" t="s">
        <f>A44</f>
        <v>32</v>
      </c>
      <c r="U44" s="8">
        <f>IFERROR(V44/$V44,0)</f>
        <v>1</v>
      </c>
      <c r="V44" s="4">
        <f>B44</f>
        <v>860590000</v>
      </c>
      <c r="W44" s="8">
        <f>IFERROR(X44/$V44,0)</f>
        <v>0.99920984440906824</v>
      </c>
      <c r="X44" s="4">
        <f>C44</f>
        <v>859910000</v>
      </c>
      <c r="Y44" s="8">
        <f>IFERROR(Z44/$V44,0)</f>
        <v>-0.10362658176367376</v>
      </c>
      <c r="Z44" s="4">
        <f>D44</f>
        <v>-89180000</v>
      </c>
      <c r="AA44" s="8">
        <f>IFERROR(AB44/$V44,0)</f>
        <v>0.90134675048513224</v>
      </c>
      <c r="AB44" s="4">
        <f>E44</f>
        <v>775690000</v>
      </c>
      <c r="AC44" s="8">
        <f>IFERROR(AD44/$V44,0)</f>
        <v>0.78256777327182514</v>
      </c>
      <c r="AD44" s="4">
        <f>F44</f>
        <v>673470000</v>
      </c>
    </row>
    <row r="45" spans="1:30" ht="13.5">
      <c r="A45" t="s">
        <v>33</v>
      </c>
      <c r="B45" s="4">
        <v>11530000</v>
      </c>
      <c r="C45" s="4">
        <v>22890000</v>
      </c>
      <c r="D45" s="4">
        <v>46770000</v>
      </c>
      <c r="E45" s="4">
        <v>82240000</v>
      </c>
      <c r="F45" s="4">
        <v>35090000</v>
      </c>
      <c r="H45" t="s">
        <f>A45</f>
        <v>33</v>
      </c>
      <c r="I45" s="8">
        <f>IFERROR(J45/$J$27,0)</f>
        <v>0.003303724928366762</v>
      </c>
      <c r="J45" s="4">
        <f>B45</f>
        <v>11530000</v>
      </c>
      <c r="K45" s="8">
        <f>IFERROR(L45/$L$27,0)</f>
        <v>0.0065399999999999998</v>
      </c>
      <c r="L45" s="4">
        <f>C45</f>
        <v>22890000</v>
      </c>
      <c r="M45" s="8">
        <f>IFERROR(N45/$N$27,0)</f>
        <v>0.013100840336134454</v>
      </c>
      <c r="N45" s="4">
        <f>D45</f>
        <v>46770000</v>
      </c>
      <c r="O45" s="8">
        <f>IFERROR(P45/$P$27,0)</f>
        <v>0.022287262872628725</v>
      </c>
      <c r="P45" s="4">
        <f>E45</f>
        <v>82240000</v>
      </c>
      <c r="Q45" s="8">
        <f>IFERROR(R45/$R$27,0)</f>
        <v>0.010112391930835735</v>
      </c>
      <c r="R45" s="4">
        <f>F45</f>
        <v>35090000</v>
      </c>
      <c r="T45" t="s">
        <f>A45</f>
        <v>33</v>
      </c>
      <c r="U45" s="8">
        <f>IFERROR(V45/$V45,0)</f>
        <v>1</v>
      </c>
      <c r="V45" s="4">
        <f>B45</f>
        <v>11530000</v>
      </c>
      <c r="W45" s="8">
        <f>IFERROR(X45/$V45,0)</f>
        <v>1.9852558542931482</v>
      </c>
      <c r="X45" s="4">
        <f>C45</f>
        <v>22890000</v>
      </c>
      <c r="Y45" s="8">
        <f>IFERROR(Z45/$V45,0)</f>
        <v>4.0563746747614919</v>
      </c>
      <c r="Z45" s="4">
        <f>D45</f>
        <v>46770000</v>
      </c>
      <c r="AA45" s="8">
        <f>IFERROR(AB45/$V45,0)</f>
        <v>7.1326973113616656</v>
      </c>
      <c r="AB45" s="4">
        <f>E45</f>
        <v>82240000</v>
      </c>
      <c r="AC45" s="8">
        <f>IFERROR(AD45/$V45,0)</f>
        <v>3.0433651344319168</v>
      </c>
      <c r="AD45" s="4">
        <f>F45</f>
        <v>35090000</v>
      </c>
    </row>
    <row r="46" spans="1:30" ht="13.5">
      <c r="A46" t="s">
        <v>34</v>
      </c>
      <c r="B46" s="4">
        <v>0</v>
      </c>
      <c r="C46" s="4">
        <v>0</v>
      </c>
      <c r="D46" s="4">
        <v>3500000</v>
      </c>
      <c r="E46" s="4">
        <v>8650000</v>
      </c>
      <c r="F46" s="4">
        <v>10380000</v>
      </c>
      <c r="H46" t="s">
        <f>A46</f>
        <v>34</v>
      </c>
      <c r="I46" s="8">
        <f>IFERROR(J46/$J$27,0)</f>
        <v>0</v>
      </c>
      <c r="J46" s="4">
        <f>B46</f>
        <v>0</v>
      </c>
      <c r="K46" s="8">
        <f>IFERROR(L46/$L$27,0)</f>
        <v>0</v>
      </c>
      <c r="L46" s="4">
        <f>C46</f>
        <v>0</v>
      </c>
      <c r="M46" s="8">
        <f>IFERROR(N46/$N$27,0)</f>
        <v>0.00098039215686274508</v>
      </c>
      <c r="N46" s="4">
        <f>D46</f>
        <v>3500000</v>
      </c>
      <c r="O46" s="8">
        <f>IFERROR(P46/$P$27,0)</f>
        <v>0.0023441734417344175</v>
      </c>
      <c r="P46" s="4">
        <f>E46</f>
        <v>8650000</v>
      </c>
      <c r="Q46" s="8">
        <f>IFERROR(R46/$R$27,0)</f>
        <v>0.0029913544668587898</v>
      </c>
      <c r="R46" s="4">
        <f>F46</f>
        <v>10380000</v>
      </c>
      <c r="T46" t="s">
        <f>A46</f>
        <v>34</v>
      </c>
      <c r="U46" s="8">
        <f>IFERROR(V46/$V46,0)</f>
        <v>0</v>
      </c>
      <c r="V46" s="4">
        <f>B46</f>
        <v>0</v>
      </c>
      <c r="W46" s="8">
        <f>IFERROR(X46/$V46,0)</f>
        <v>0</v>
      </c>
      <c r="X46" s="4">
        <f>C46</f>
        <v>0</v>
      </c>
      <c r="Y46" s="8">
        <f>IFERROR(Z46/$V46,0)</f>
        <v>0</v>
      </c>
      <c r="Z46" s="4">
        <f>D46</f>
        <v>3500000</v>
      </c>
      <c r="AA46" s="8">
        <f>IFERROR(AB46/$V46,0)</f>
        <v>0</v>
      </c>
      <c r="AB46" s="4">
        <f>E46</f>
        <v>8650000</v>
      </c>
      <c r="AC46" s="8">
        <f>IFERROR(AD46/$V46,0)</f>
        <v>0</v>
      </c>
      <c r="AD46" s="4">
        <f>F46</f>
        <v>10380000</v>
      </c>
    </row>
    <row r="47" spans="1:30" ht="13.5">
      <c r="A47" t="s">
        <v>35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H47" t="s">
        <f>A47</f>
        <v>35</v>
      </c>
      <c r="I47" s="8">
        <f>IFERROR(J47/$J$27,0)</f>
        <v>0</v>
      </c>
      <c r="J47" s="4">
        <f>B47</f>
        <v>0</v>
      </c>
      <c r="K47" s="8">
        <f>IFERROR(L47/$L$27,0)</f>
        <v>0</v>
      </c>
      <c r="L47" s="4">
        <f>C47</f>
        <v>0</v>
      </c>
      <c r="M47" s="8">
        <f>IFERROR(N47/$N$27,0)</f>
        <v>0</v>
      </c>
      <c r="N47" s="4">
        <f>D47</f>
        <v>0</v>
      </c>
      <c r="O47" s="8">
        <f>IFERROR(P47/$P$27,0)</f>
        <v>0</v>
      </c>
      <c r="P47" s="4">
        <f>E47</f>
        <v>0</v>
      </c>
      <c r="Q47" s="8">
        <f>IFERROR(R47/$R$27,0)</f>
        <v>0</v>
      </c>
      <c r="R47" s="4">
        <f>F47</f>
        <v>0</v>
      </c>
      <c r="T47" t="s">
        <f>A47</f>
        <v>35</v>
      </c>
      <c r="U47" s="8">
        <f>IFERROR(V47/$V47,0)</f>
        <v>0</v>
      </c>
      <c r="V47" s="4">
        <f>B47</f>
        <v>0</v>
      </c>
      <c r="W47" s="8">
        <f>IFERROR(X47/$V47,0)</f>
        <v>0</v>
      </c>
      <c r="X47" s="4">
        <f>C47</f>
        <v>0</v>
      </c>
      <c r="Y47" s="8">
        <f>IFERROR(Z47/$V47,0)</f>
        <v>0</v>
      </c>
      <c r="Z47" s="4">
        <f>D47</f>
        <v>0</v>
      </c>
      <c r="AA47" s="8">
        <f>IFERROR(AB47/$V47,0)</f>
        <v>0</v>
      </c>
      <c r="AB47" s="4">
        <f>E47</f>
        <v>0</v>
      </c>
      <c r="AC47" s="8">
        <f>IFERROR(AD47/$V47,0)</f>
        <v>0</v>
      </c>
      <c r="AD47" s="4">
        <f>F47</f>
        <v>0</v>
      </c>
    </row>
    <row r="48" spans="1:30" ht="13.5">
      <c r="A48" t="s">
        <v>36</v>
      </c>
      <c r="B48" s="4">
        <v>178710000</v>
      </c>
      <c r="C48" s="4">
        <v>185750000</v>
      </c>
      <c r="D48" s="4">
        <v>197330000</v>
      </c>
      <c r="E48" s="4">
        <v>202130000</v>
      </c>
      <c r="F48" s="4">
        <v>176900000</v>
      </c>
      <c r="H48" t="s">
        <f>A48</f>
        <v>36</v>
      </c>
      <c r="I48" s="8">
        <f>IFERROR(J48/$J$27,0)</f>
        <v>0.051206303724928369</v>
      </c>
      <c r="J48" s="4">
        <f>B48</f>
        <v>178710000</v>
      </c>
      <c r="K48" s="8">
        <f>IFERROR(L48/$L$27,0)</f>
        <v>0.053071428571428568</v>
      </c>
      <c r="L48" s="4">
        <f>C48</f>
        <v>185750000</v>
      </c>
      <c r="M48" s="8">
        <f>IFERROR(N48/$N$27,0)</f>
        <v>0.055274509803921568</v>
      </c>
      <c r="N48" s="4">
        <f>D48</f>
        <v>197330000</v>
      </c>
      <c r="O48" s="8">
        <f>IFERROR(P48/$P$27,0)</f>
        <v>0.054777777777777779</v>
      </c>
      <c r="P48" s="4">
        <f>E48</f>
        <v>202130000</v>
      </c>
      <c r="Q48" s="8">
        <f>IFERROR(R48/$R$27,0)</f>
        <v>0.050979827089337175</v>
      </c>
      <c r="R48" s="4">
        <f>F48</f>
        <v>176900000</v>
      </c>
      <c r="T48" t="s">
        <f>A48</f>
        <v>36</v>
      </c>
      <c r="U48" s="8">
        <f>IFERROR(V48/$V48,0)</f>
        <v>1</v>
      </c>
      <c r="V48" s="4">
        <f>B48</f>
        <v>178710000</v>
      </c>
      <c r="W48" s="8">
        <f>IFERROR(X48/$V48,0)</f>
        <v>1.0393934306977786</v>
      </c>
      <c r="X48" s="4">
        <f>C48</f>
        <v>185750000</v>
      </c>
      <c r="Y48" s="8">
        <f>IFERROR(Z48/$V48,0)</f>
        <v>1.1041911476694086</v>
      </c>
      <c r="Z48" s="4">
        <f>D48</f>
        <v>197330000</v>
      </c>
      <c r="AA48" s="8">
        <f>IFERROR(AB48/$V48,0)</f>
        <v>1.1310503049633485</v>
      </c>
      <c r="AB48" s="4">
        <f>E48</f>
        <v>202130000</v>
      </c>
      <c r="AC48" s="8">
        <f>IFERROR(AD48/$V48,0)</f>
        <v>0.98987185943707678</v>
      </c>
      <c r="AD48" s="4">
        <f>F48</f>
        <v>176900000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194960000</v>
      </c>
      <c r="C50" s="4">
        <v>205720000</v>
      </c>
      <c r="D50" s="4">
        <v>219440000</v>
      </c>
      <c r="E50" s="4">
        <v>227310000</v>
      </c>
      <c r="F50" s="4">
        <v>195430000</v>
      </c>
      <c r="H50" t="s">
        <f>A50</f>
        <v>38</v>
      </c>
      <c r="I50" s="8">
        <f>IFERROR(J50/$J$27,0)</f>
        <v>0.055862464183381089</v>
      </c>
      <c r="J50" s="4">
        <f>B50</f>
        <v>194960000</v>
      </c>
      <c r="K50" s="8">
        <f>IFERROR(L50/$L$27,0)</f>
        <v>0.058777142857142854</v>
      </c>
      <c r="L50" s="4">
        <f>C50</f>
        <v>205720000</v>
      </c>
      <c r="M50" s="8">
        <f>IFERROR(N50/$N$27,0)</f>
        <v>0.061467787114845941</v>
      </c>
      <c r="N50" s="4">
        <f>D50</f>
        <v>219440000</v>
      </c>
      <c r="O50" s="8">
        <f>IFERROR(P50/$P$27,0)</f>
        <v>0.061601626016260159</v>
      </c>
      <c r="P50" s="4">
        <f>E50</f>
        <v>227310000</v>
      </c>
      <c r="Q50" s="8">
        <f>IFERROR(R50/$R$27,0)</f>
        <v>0.056319884726224782</v>
      </c>
      <c r="R50" s="4">
        <f>F50</f>
        <v>195430000</v>
      </c>
      <c r="T50" t="s">
        <f>A50</f>
        <v>38</v>
      </c>
      <c r="U50" s="8">
        <f>IFERROR(V50/$V50,0)</f>
        <v>1</v>
      </c>
      <c r="V50" s="4">
        <f>B50</f>
        <v>194960000</v>
      </c>
      <c r="W50" s="8">
        <f>IFERROR(X50/$V50,0)</f>
        <v>1.0551908083709478</v>
      </c>
      <c r="X50" s="4">
        <f>C50</f>
        <v>205720000</v>
      </c>
      <c r="Y50" s="8">
        <f>IFERROR(Z50/$V50,0)</f>
        <v>1.12556421830119</v>
      </c>
      <c r="Z50" s="4">
        <f>D50</f>
        <v>219440000</v>
      </c>
      <c r="AA50" s="8">
        <f>IFERROR(AB50/$V50,0)</f>
        <v>1.1659314731226917</v>
      </c>
      <c r="AB50" s="4">
        <f>E50</f>
        <v>227310000</v>
      </c>
      <c r="AC50" s="8">
        <f>IFERROR(AD50/$V50,0)</f>
        <v>1.0024107509232663</v>
      </c>
      <c r="AD50" s="4">
        <f>F50</f>
        <v>195430000</v>
      </c>
    </row>
    <row r="51" spans="1:30" ht="13.5">
      <c r="A51" t="s">
        <v>39</v>
      </c>
      <c r="B51" s="4">
        <v>16260000.000000002</v>
      </c>
      <c r="C51" s="4">
        <v>19970000</v>
      </c>
      <c r="D51" s="4">
        <v>22110000</v>
      </c>
      <c r="E51" s="4">
        <v>25180000</v>
      </c>
      <c r="F51" s="4">
        <v>18530000</v>
      </c>
      <c r="H51" t="s">
        <f>A51</f>
        <v>39</v>
      </c>
      <c r="I51" s="8">
        <f>IFERROR(J51/$J$27,0)</f>
        <v>0.0046590257879656162</v>
      </c>
      <c r="J51" s="4">
        <f>B51</f>
        <v>16260000.000000002</v>
      </c>
      <c r="K51" s="8">
        <f>IFERROR(L51/$L$27,0)</f>
        <v>0.0057057142857142853</v>
      </c>
      <c r="L51" s="4">
        <f>C51</f>
        <v>19970000</v>
      </c>
      <c r="M51" s="8">
        <f>IFERROR(N51/$N$27,0)</f>
        <v>0.0061932773109243701</v>
      </c>
      <c r="N51" s="4">
        <f>D51</f>
        <v>22110000</v>
      </c>
      <c r="O51" s="8">
        <f>IFERROR(P51/$P$27,0)</f>
        <v>0.0068238482384823844</v>
      </c>
      <c r="P51" s="4">
        <f>E51</f>
        <v>25180000</v>
      </c>
      <c r="Q51" s="8">
        <f>IFERROR(R51/$R$27,0)</f>
        <v>0.0053400576368876082</v>
      </c>
      <c r="R51" s="4">
        <f>F51</f>
        <v>18530000</v>
      </c>
      <c r="T51" t="s">
        <f>A51</f>
        <v>39</v>
      </c>
      <c r="U51" s="8">
        <f>IFERROR(V51/$V51,0)</f>
        <v>1</v>
      </c>
      <c r="V51" s="4">
        <f>B51</f>
        <v>16260000.000000002</v>
      </c>
      <c r="W51" s="8">
        <f>IFERROR(X51/$V51,0)</f>
        <v>1.2281672816728166</v>
      </c>
      <c r="X51" s="4">
        <f>C51</f>
        <v>19970000</v>
      </c>
      <c r="Y51" s="8">
        <f>IFERROR(Z51/$V51,0)</f>
        <v>1.3597785977859778</v>
      </c>
      <c r="Z51" s="4">
        <f>D51</f>
        <v>22110000</v>
      </c>
      <c r="AA51" s="8">
        <f>IFERROR(AB51/$V51,0)</f>
        <v>1.5485854858548584</v>
      </c>
      <c r="AB51" s="4">
        <f>E51</f>
        <v>25180000</v>
      </c>
      <c r="AC51" s="8">
        <f>IFERROR(AD51/$V51,0)</f>
        <v>1.1396063960639604</v>
      </c>
      <c r="AD51" s="4">
        <f>F51</f>
        <v>18530000</v>
      </c>
    </row>
    <row r="52" spans="1:30" ht="13.5">
      <c r="A52" t="s">
        <v>40</v>
      </c>
      <c r="B52" s="4">
        <v>693910000</v>
      </c>
      <c r="C52" s="4">
        <v>697940000</v>
      </c>
      <c r="D52" s="4">
        <v>766220000</v>
      </c>
      <c r="E52" s="4">
        <v>664440000</v>
      </c>
      <c r="F52" s="4">
        <v>542040000</v>
      </c>
      <c r="H52" t="s">
        <f>A52</f>
        <v>40</v>
      </c>
      <c r="I52" s="8">
        <f>IFERROR(J52/$J$27,0)</f>
        <v>0.19882808022922635</v>
      </c>
      <c r="J52" s="4">
        <f>B52</f>
        <v>693910000</v>
      </c>
      <c r="K52" s="8">
        <f>IFERROR(L52/$L$27,0)</f>
        <v>0.19941142857142857</v>
      </c>
      <c r="L52" s="4">
        <f>C52</f>
        <v>697940000</v>
      </c>
      <c r="M52" s="8">
        <f>IFERROR(N52/$N$27,0)</f>
        <v>0.21462745098039215</v>
      </c>
      <c r="N52" s="4">
        <f>D52</f>
        <v>766220000</v>
      </c>
      <c r="O52" s="8">
        <f>IFERROR(P52/$P$27,0)</f>
        <v>0.18006504065040652</v>
      </c>
      <c r="P52" s="4">
        <f>E52</f>
        <v>664440000</v>
      </c>
      <c r="Q52" s="8">
        <f>IFERROR(R52/$R$27,0)</f>
        <v>0.15620749279538904</v>
      </c>
      <c r="R52" s="4">
        <f>F52</f>
        <v>542040000</v>
      </c>
      <c r="T52" t="s">
        <f>A52</f>
        <v>40</v>
      </c>
      <c r="U52" s="8">
        <f>IFERROR(V52/$V52,0)</f>
        <v>1</v>
      </c>
      <c r="V52" s="4">
        <f>B52</f>
        <v>693910000</v>
      </c>
      <c r="W52" s="8">
        <f>IFERROR(X52/$V52,0)</f>
        <v>1.0058076695825107</v>
      </c>
      <c r="X52" s="4">
        <f>C52</f>
        <v>697940000</v>
      </c>
      <c r="Y52" s="8">
        <f>IFERROR(Z52/$V52,0)</f>
        <v>1.1042065973973569</v>
      </c>
      <c r="Z52" s="4">
        <f>D52</f>
        <v>766220000</v>
      </c>
      <c r="AA52" s="8">
        <f>IFERROR(AB52/$V52,0)</f>
        <v>0.95753051548471702</v>
      </c>
      <c r="AB52" s="4">
        <f>E52</f>
        <v>664440000</v>
      </c>
      <c r="AC52" s="8">
        <f>IFERROR(AD52/$V52,0)</f>
        <v>0.78113876439307695</v>
      </c>
      <c r="AD52" s="4">
        <f>F52</f>
        <v>542040000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237720000</v>
      </c>
      <c r="C55" s="4">
        <v>236410000</v>
      </c>
      <c r="D55" s="4">
        <v>258269999.99999997</v>
      </c>
      <c r="E55" s="4">
        <v>133900000</v>
      </c>
      <c r="F55" s="4">
        <v>-15770000</v>
      </c>
      <c r="H55" t="s">
        <f>A55</f>
        <v>43</v>
      </c>
      <c r="I55" s="8">
        <f>IFERROR(J55/$J$27,0)</f>
        <v>0.06811461318051576</v>
      </c>
      <c r="J55" s="4">
        <f>B55</f>
        <v>237720000</v>
      </c>
      <c r="K55" s="8">
        <f>IFERROR(L55/$L$27,0)</f>
        <v>0.067545714285714292</v>
      </c>
      <c r="L55" s="4">
        <f>C55</f>
        <v>236410000</v>
      </c>
      <c r="M55" s="8">
        <f>IFERROR(N55/$N$27,0)</f>
        <v>0.072344537815126037</v>
      </c>
      <c r="N55" s="4">
        <f>D55</f>
        <v>258269999.99999997</v>
      </c>
      <c r="O55" s="8">
        <f>IFERROR(P55/$P$27,0)</f>
        <v>0.036287262872628727</v>
      </c>
      <c r="P55" s="4">
        <f>E55</f>
        <v>133900000</v>
      </c>
      <c r="Q55" s="8">
        <f>IFERROR(R55/$R$27,0)</f>
        <v>-0.0045446685878962534</v>
      </c>
      <c r="R55" s="4">
        <f>F55</f>
        <v>-15770000</v>
      </c>
      <c r="T55" t="s">
        <f>A55</f>
        <v>43</v>
      </c>
      <c r="U55" s="8">
        <f>IFERROR(V55/$V55,0)</f>
        <v>1</v>
      </c>
      <c r="V55" s="4">
        <f>B55</f>
        <v>237720000</v>
      </c>
      <c r="W55" s="8">
        <f>IFERROR(X55/$V55,0)</f>
        <v>0.99448931516069328</v>
      </c>
      <c r="X55" s="4">
        <f>C55</f>
        <v>236410000</v>
      </c>
      <c r="Y55" s="8">
        <f>IFERROR(Z55/$V55,0)</f>
        <v>1.0864462392730942</v>
      </c>
      <c r="Z55" s="4">
        <f>D55</f>
        <v>258269999.99999997</v>
      </c>
      <c r="AA55" s="8">
        <f>IFERROR(AB55/$V55,0)</f>
        <v>0.56326770991081943</v>
      </c>
      <c r="AB55" s="4">
        <f>E55</f>
        <v>133900000</v>
      </c>
      <c r="AC55" s="8">
        <f>IFERROR(AD55/$V55,0)</f>
        <v>-0.066338549554097251</v>
      </c>
      <c r="AD55" s="4">
        <f>F55</f>
        <v>-15770000</v>
      </c>
    </row>
    <row r="56" spans="1:30" ht="13.5">
      <c r="A56" t="s">
        <v>44</v>
      </c>
      <c r="B56" s="4">
        <v>-7570000</v>
      </c>
      <c r="C56" s="4">
        <v>9890000</v>
      </c>
      <c r="D56" s="4">
        <v>14680000</v>
      </c>
      <c r="E56" s="4">
        <v>21720000</v>
      </c>
      <c r="F56" s="4">
        <v>-10360000</v>
      </c>
      <c r="H56" t="s">
        <f>A56</f>
        <v>44</v>
      </c>
      <c r="I56" s="8">
        <f>IFERROR(J56/$J$27,0)</f>
        <v>-0.0021690544412607451</v>
      </c>
      <c r="J56" s="4">
        <f>B56</f>
        <v>-7570000</v>
      </c>
      <c r="K56" s="8">
        <f>IFERROR(L56/$L$27,0)</f>
        <v>0.0028257142857142856</v>
      </c>
      <c r="L56" s="4">
        <f>C56</f>
        <v>9890000</v>
      </c>
      <c r="M56" s="8">
        <f>IFERROR(N56/$N$27,0)</f>
        <v>0.0041120448179271709</v>
      </c>
      <c r="N56" s="4">
        <f>D56</f>
        <v>14680000</v>
      </c>
      <c r="O56" s="8">
        <f>IFERROR(P56/$P$27,0)</f>
        <v>0.0058861788617886176</v>
      </c>
      <c r="P56" s="4">
        <f>E56</f>
        <v>21720000</v>
      </c>
      <c r="Q56" s="8">
        <f>IFERROR(R56/$R$27,0)</f>
        <v>-0.0029855907780979825</v>
      </c>
      <c r="R56" s="4">
        <f>F56</f>
        <v>-10360000</v>
      </c>
      <c r="T56" t="s">
        <f>A56</f>
        <v>44</v>
      </c>
      <c r="U56" s="8">
        <f>IFERROR(V56/$V56,0)</f>
        <v>1</v>
      </c>
      <c r="V56" s="4">
        <f>B56</f>
        <v>-7570000</v>
      </c>
      <c r="W56" s="8">
        <f>IFERROR(X56/$V56,0)</f>
        <v>-1.3064729194187583</v>
      </c>
      <c r="X56" s="4">
        <f>C56</f>
        <v>9890000</v>
      </c>
      <c r="Y56" s="8">
        <f>IFERROR(Z56/$V56,0)</f>
        <v>-1.9392338177014532</v>
      </c>
      <c r="Z56" s="4">
        <f>D56</f>
        <v>14680000</v>
      </c>
      <c r="AA56" s="8">
        <f>IFERROR(AB56/$V56,0)</f>
        <v>-2.869220607661823</v>
      </c>
      <c r="AB56" s="4">
        <f>E56</f>
        <v>21720000</v>
      </c>
      <c r="AC56" s="8">
        <f>IFERROR(AD56/$V56,0)</f>
        <v>1.3685601056803169</v>
      </c>
      <c r="AD56" s="4">
        <f>F56</f>
        <v>-10360000</v>
      </c>
    </row>
    <row r="57" spans="1:30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30" ht="13.5">
      <c r="A58" t="s">
        <v>46</v>
      </c>
      <c r="B58" s="4">
        <v>245290000</v>
      </c>
      <c r="C58" s="4">
        <v>226520000</v>
      </c>
      <c r="D58" s="4">
        <v>243600000</v>
      </c>
      <c r="E58" s="4">
        <v>112190000</v>
      </c>
      <c r="F58" s="4">
        <v>-5420000</v>
      </c>
      <c r="H58" t="s">
        <f>A58</f>
        <v>46</v>
      </c>
      <c r="I58" s="8">
        <f>IFERROR(J58/$J$27,0)</f>
        <v>0.070283667621776499</v>
      </c>
      <c r="J58" s="4">
        <f>B58</f>
        <v>245290000</v>
      </c>
      <c r="K58" s="8">
        <f>IFERROR(L58/$L$27,0)</f>
        <v>0.06472</v>
      </c>
      <c r="L58" s="4">
        <f>C58</f>
        <v>226520000</v>
      </c>
      <c r="M58" s="8">
        <f>IFERROR(N58/$N$27,0)</f>
        <v>0.068235294117647061</v>
      </c>
      <c r="N58" s="4">
        <f>D58</f>
        <v>243600000</v>
      </c>
      <c r="O58" s="8">
        <f>IFERROR(P58/$P$27,0)</f>
        <v>0.030403794037940378</v>
      </c>
      <c r="P58" s="4">
        <f>E58</f>
        <v>112190000</v>
      </c>
      <c r="Q58" s="8">
        <f>IFERROR(R58/$R$27,0)</f>
        <v>-0.0015619596541786743</v>
      </c>
      <c r="R58" s="4">
        <f>F58</f>
        <v>-5420000</v>
      </c>
      <c r="T58" t="s">
        <f>A58</f>
        <v>46</v>
      </c>
      <c r="U58" s="8">
        <f>IFERROR(V58/$V58,0)</f>
        <v>1</v>
      </c>
      <c r="V58" s="4">
        <f>B58</f>
        <v>245290000</v>
      </c>
      <c r="W58" s="8">
        <f>IFERROR(X58/$V58,0)</f>
        <v>0.92347833177055727</v>
      </c>
      <c r="X58" s="4">
        <f>C58</f>
        <v>226520000</v>
      </c>
      <c r="Y58" s="8">
        <f>IFERROR(Z58/$V58,0)</f>
        <v>0.99311019609441886</v>
      </c>
      <c r="Z58" s="4">
        <f>D58</f>
        <v>243600000</v>
      </c>
      <c r="AA58" s="8">
        <f>IFERROR(AB58/$V58,0)</f>
        <v>0.45737698234742552</v>
      </c>
      <c r="AB58" s="4">
        <f>E58</f>
        <v>112190000</v>
      </c>
      <c r="AC58" s="8">
        <f>IFERROR(AD58/$V58,0)</f>
        <v>-0.022096294182396347</v>
      </c>
      <c r="AD58" s="4">
        <f>F58</f>
        <v>-5420000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H60" t="s">
        <f>A60</f>
        <v>48</v>
      </c>
      <c r="I60" s="8">
        <f>IFERROR(J60/$J$27,0)</f>
        <v>0</v>
      </c>
      <c r="J60" s="4">
        <f>B60</f>
        <v>0</v>
      </c>
      <c r="K60" s="8">
        <f>IFERROR(L60/$L$27,0)</f>
        <v>0</v>
      </c>
      <c r="L60" s="4">
        <f>C60</f>
        <v>0</v>
      </c>
      <c r="M60" s="8">
        <f>IFERROR(N60/$N$27,0)</f>
        <v>0</v>
      </c>
      <c r="N60" s="4">
        <f>D60</f>
        <v>0</v>
      </c>
      <c r="O60" s="8">
        <f>IFERROR(P60/$P$27,0)</f>
        <v>0</v>
      </c>
      <c r="P60" s="4">
        <f>E60</f>
        <v>0</v>
      </c>
      <c r="Q60" s="8">
        <f>IFERROR(R60/$R$27,0)</f>
        <v>0</v>
      </c>
      <c r="R60" s="4">
        <f>F60</f>
        <v>0</v>
      </c>
      <c r="T60" t="s">
        <f>A60</f>
        <v>48</v>
      </c>
      <c r="U60" s="8">
        <f>IFERROR(V60/$V60,0)</f>
        <v>0</v>
      </c>
      <c r="V60" s="4">
        <f>B60</f>
        <v>0</v>
      </c>
      <c r="W60" s="8">
        <f>IFERROR(X60/$V60,0)</f>
        <v>0</v>
      </c>
      <c r="X60" s="4">
        <f>C60</f>
        <v>0</v>
      </c>
      <c r="Y60" s="8">
        <f>IFERROR(Z60/$V60,0)</f>
        <v>0</v>
      </c>
      <c r="Z60" s="4">
        <f>D60</f>
        <v>0</v>
      </c>
      <c r="AA60" s="8">
        <f>IFERROR(AB60/$V60,0)</f>
        <v>0</v>
      </c>
      <c r="AB60" s="4">
        <f>E60</f>
        <v>0</v>
      </c>
      <c r="AC60" s="8">
        <f>IFERROR(AD60/$V60,0)</f>
        <v>0</v>
      </c>
      <c r="AD60" s="4">
        <f>F60</f>
        <v>0</v>
      </c>
    </row>
    <row r="61" spans="1:30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456190000</v>
      </c>
      <c r="C63" s="4">
        <v>461530000</v>
      </c>
      <c r="D63" s="4">
        <v>507950000</v>
      </c>
      <c r="E63" s="4">
        <v>530539999.99999994</v>
      </c>
      <c r="F63" s="4">
        <v>557810000</v>
      </c>
      <c r="H63" t="s">
        <f>A63</f>
        <v>51</v>
      </c>
      <c r="I63" s="8">
        <f>IFERROR(J63/$J$27,0)</f>
        <v>0.13071346704871059</v>
      </c>
      <c r="J63" s="4">
        <f>B63</f>
        <v>456190000</v>
      </c>
      <c r="K63" s="8">
        <f>IFERROR(L63/$L$27,0)</f>
        <v>0.13186571428571428</v>
      </c>
      <c r="L63" s="4">
        <f>C63</f>
        <v>461530000</v>
      </c>
      <c r="M63" s="8">
        <f>IFERROR(N63/$N$27,0)</f>
        <v>0.14228291316526612</v>
      </c>
      <c r="N63" s="4">
        <f>D63</f>
        <v>507950000</v>
      </c>
      <c r="O63" s="8">
        <f>IFERROR(P63/$P$27,0)</f>
        <v>0.14377777777777775</v>
      </c>
      <c r="P63" s="4">
        <f>E63</f>
        <v>530539999.99999994</v>
      </c>
      <c r="Q63" s="8">
        <f>IFERROR(R63/$R$27,0)</f>
        <v>0.1607521613832853</v>
      </c>
      <c r="R63" s="4">
        <f>F63</f>
        <v>557810000</v>
      </c>
      <c r="T63" t="s">
        <f>A63</f>
        <v>51</v>
      </c>
      <c r="U63" s="8">
        <f>IFERROR(V63/$V63,0)</f>
        <v>1</v>
      </c>
      <c r="V63" s="4">
        <f>B63</f>
        <v>456190000</v>
      </c>
      <c r="W63" s="8">
        <f>IFERROR(X63/$V63,0)</f>
        <v>1.0117056489620553</v>
      </c>
      <c r="X63" s="4">
        <f>C63</f>
        <v>461530000</v>
      </c>
      <c r="Y63" s="8">
        <f>IFERROR(Z63/$V63,0)</f>
        <v>1.1134614963063636</v>
      </c>
      <c r="Z63" s="4">
        <f>D63</f>
        <v>507950000</v>
      </c>
      <c r="AA63" s="8">
        <f>IFERROR(AB63/$V63,0)</f>
        <v>1.1629803371402265</v>
      </c>
      <c r="AB63" s="4">
        <f>E63</f>
        <v>530539999.99999994</v>
      </c>
      <c r="AC63" s="8">
        <f>IFERROR(AD63/$V63,0)</f>
        <v>1.2227580613340931</v>
      </c>
      <c r="AD63" s="4">
        <f>F63</f>
        <v>557810000</v>
      </c>
    </row>
    <row r="64" spans="1:30" ht="13.5">
      <c r="A64" t="s">
        <v>52</v>
      </c>
      <c r="B64" s="4">
        <v>18930000</v>
      </c>
      <c r="C64" s="4">
        <v>19490000</v>
      </c>
      <c r="D64" s="4">
        <v>19490000</v>
      </c>
      <c r="E64" s="4">
        <v>19490000</v>
      </c>
      <c r="F64" s="4">
        <v>19490000</v>
      </c>
      <c r="H64" t="s">
        <f>A64</f>
        <v>52</v>
      </c>
      <c r="I64" s="8">
        <f>IFERROR(J64/$J$27,0)</f>
        <v>0.0054240687679083096</v>
      </c>
      <c r="J64" s="4">
        <f>B64</f>
        <v>18930000</v>
      </c>
      <c r="K64" s="8">
        <f>IFERROR(L64/$L$27,0)</f>
        <v>0.0055685714285714288</v>
      </c>
      <c r="L64" s="4">
        <f>C64</f>
        <v>19490000</v>
      </c>
      <c r="M64" s="8">
        <f>IFERROR(N64/$N$27,0)</f>
        <v>0.005459383753501401</v>
      </c>
      <c r="N64" s="4">
        <f>D64</f>
        <v>19490000</v>
      </c>
      <c r="O64" s="8">
        <f>IFERROR(P64/$P$27,0)</f>
        <v>0.0052818428184281839</v>
      </c>
      <c r="P64" s="4">
        <f>E64</f>
        <v>19490000</v>
      </c>
      <c r="Q64" s="8">
        <f>IFERROR(R64/$R$27,0)</f>
        <v>0.0056167146974063402</v>
      </c>
      <c r="R64" s="4">
        <f>F64</f>
        <v>19490000</v>
      </c>
      <c r="T64" t="s">
        <f>A64</f>
        <v>52</v>
      </c>
      <c r="U64" s="8">
        <f>IFERROR(V64/$V64,0)</f>
        <v>1</v>
      </c>
      <c r="V64" s="4">
        <f>B64</f>
        <v>18930000</v>
      </c>
      <c r="W64" s="8">
        <f>IFERROR(X64/$V64,0)</f>
        <v>1.0295826730058109</v>
      </c>
      <c r="X64" s="4">
        <f>C64</f>
        <v>19490000</v>
      </c>
      <c r="Y64" s="8">
        <f>IFERROR(Z64/$V64,0)</f>
        <v>1.0295826730058109</v>
      </c>
      <c r="Z64" s="4">
        <f>D64</f>
        <v>19490000</v>
      </c>
      <c r="AA64" s="8">
        <f>IFERROR(AB64/$V64,0)</f>
        <v>1.0295826730058109</v>
      </c>
      <c r="AB64" s="4">
        <f>E64</f>
        <v>19490000</v>
      </c>
      <c r="AC64" s="8">
        <f>IFERROR(AD64/$V64,0)</f>
        <v>1.0295826730058109</v>
      </c>
      <c r="AD64" s="4">
        <f>F64</f>
        <v>19490000</v>
      </c>
    </row>
    <row r="65" spans="1:30" ht="13.5">
      <c r="A65" t="s">
        <v>53</v>
      </c>
      <c r="B65" s="4">
        <v>437260000</v>
      </c>
      <c r="C65" s="4">
        <v>442030000</v>
      </c>
      <c r="D65" s="4">
        <v>488460000</v>
      </c>
      <c r="E65" s="4">
        <v>511050000</v>
      </c>
      <c r="F65" s="4">
        <v>538320000</v>
      </c>
      <c r="H65" t="s">
        <f>A65</f>
        <v>53</v>
      </c>
      <c r="I65" s="8">
        <f>IFERROR(J65/$J$27,0)</f>
        <v>0.12528939828080229</v>
      </c>
      <c r="J65" s="4">
        <f>B65</f>
        <v>437260000</v>
      </c>
      <c r="K65" s="8">
        <f>IFERROR(L65/$L$27,0)</f>
        <v>0.12629428571428572</v>
      </c>
      <c r="L65" s="4">
        <f>C65</f>
        <v>442030000</v>
      </c>
      <c r="M65" s="8">
        <f>IFERROR(N65/$N$27,0)</f>
        <v>0.1368235294117647</v>
      </c>
      <c r="N65" s="4">
        <f>D65</f>
        <v>488460000</v>
      </c>
      <c r="O65" s="8">
        <f>IFERROR(P65/$P$27,0)</f>
        <v>0.13849593495934959</v>
      </c>
      <c r="P65" s="4">
        <f>E65</f>
        <v>511050000</v>
      </c>
      <c r="Q65" s="8">
        <f>IFERROR(R65/$R$27,0)</f>
        <v>0.15513544668587897</v>
      </c>
      <c r="R65" s="4">
        <f>F65</f>
        <v>538320000</v>
      </c>
      <c r="T65" t="s">
        <f>A65</f>
        <v>53</v>
      </c>
      <c r="U65" s="8">
        <f>IFERROR(V65/$V65,0)</f>
        <v>1</v>
      </c>
      <c r="V65" s="4">
        <f>B65</f>
        <v>437260000</v>
      </c>
      <c r="W65" s="8">
        <f>IFERROR(X65/$V65,0)</f>
        <v>1.0109088414215799</v>
      </c>
      <c r="X65" s="4">
        <f>C65</f>
        <v>442030000</v>
      </c>
      <c r="Y65" s="8">
        <f>IFERROR(Z65/$V65,0)</f>
        <v>1.1170928051959932</v>
      </c>
      <c r="Z65" s="4">
        <f>D65</f>
        <v>488460000</v>
      </c>
      <c r="AA65" s="8">
        <f>IFERROR(AB65/$V65,0)</f>
        <v>1.1687554315510222</v>
      </c>
      <c r="AB65" s="4">
        <f>E65</f>
        <v>511050000</v>
      </c>
      <c r="AC65" s="8">
        <f>IFERROR(AD65/$V65,0)</f>
        <v>1.2311210721309975</v>
      </c>
      <c r="AD65" s="4">
        <f>F65</f>
        <v>538320000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H68" t="s">
        <f>A68</f>
        <v>56</v>
      </c>
      <c r="I68" s="8">
        <f>IFERROR(J68/$J$27,0)</f>
        <v>0</v>
      </c>
      <c r="J68" s="4">
        <f>B68</f>
        <v>0</v>
      </c>
      <c r="K68" s="8">
        <f>IFERROR(L68/$L$27,0)</f>
        <v>0</v>
      </c>
      <c r="L68" s="4">
        <f>C68</f>
        <v>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0</v>
      </c>
      <c r="V68" s="4">
        <f>B68</f>
        <v>0</v>
      </c>
      <c r="W68" s="8">
        <f>IFERROR(X68/$V68,0)</f>
        <v>0</v>
      </c>
      <c r="X68" s="4">
        <f>C68</f>
        <v>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30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H71" t="s">
        <f>A71</f>
        <v>59</v>
      </c>
      <c r="I71" s="8">
        <f>IFERROR(J71/$J$27,0)</f>
        <v>0</v>
      </c>
      <c r="J71" s="4">
        <f>B71</f>
        <v>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0</v>
      </c>
      <c r="V71" s="4">
        <f>B71</f>
        <v>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437260000</v>
      </c>
      <c r="C72" s="4">
        <v>442030000</v>
      </c>
      <c r="D72" s="4">
        <v>488460000</v>
      </c>
      <c r="E72" s="4">
        <v>511050000</v>
      </c>
      <c r="F72" s="4">
        <v>538320000</v>
      </c>
      <c r="H72" t="s">
        <f>A72</f>
        <v>60</v>
      </c>
      <c r="I72" s="8">
        <f>IFERROR(J72/$J$27,0)</f>
        <v>0.12528939828080229</v>
      </c>
      <c r="J72" s="4">
        <f>B72</f>
        <v>437260000</v>
      </c>
      <c r="K72" s="8">
        <f>IFERROR(L72/$L$27,0)</f>
        <v>0.12629428571428572</v>
      </c>
      <c r="L72" s="4">
        <f>C72</f>
        <v>442030000</v>
      </c>
      <c r="M72" s="8">
        <f>IFERROR(N72/$N$27,0)</f>
        <v>0.1368235294117647</v>
      </c>
      <c r="N72" s="4">
        <f>D72</f>
        <v>488460000</v>
      </c>
      <c r="O72" s="8">
        <f>IFERROR(P72/$P$27,0)</f>
        <v>0.13849593495934959</v>
      </c>
      <c r="P72" s="4">
        <f>E72</f>
        <v>511050000</v>
      </c>
      <c r="Q72" s="8">
        <f>IFERROR(R72/$R$27,0)</f>
        <v>0.15513544668587897</v>
      </c>
      <c r="R72" s="4">
        <f>F72</f>
        <v>538320000</v>
      </c>
      <c r="T72" t="s">
        <f>A72</f>
        <v>60</v>
      </c>
      <c r="U72" s="8">
        <f>IFERROR(V72/$V72,0)</f>
        <v>1</v>
      </c>
      <c r="V72" s="4">
        <f>B72</f>
        <v>437260000</v>
      </c>
      <c r="W72" s="8">
        <f>IFERROR(X72/$V72,0)</f>
        <v>1.0109088414215799</v>
      </c>
      <c r="X72" s="4">
        <f>C72</f>
        <v>442030000</v>
      </c>
      <c r="Y72" s="8">
        <f>IFERROR(Z72/$V72,0)</f>
        <v>1.1170928051959932</v>
      </c>
      <c r="Z72" s="4">
        <f>D72</f>
        <v>488460000</v>
      </c>
      <c r="AA72" s="8">
        <f>IFERROR(AB72/$V72,0)</f>
        <v>1.1687554315510222</v>
      </c>
      <c r="AB72" s="4">
        <f>E72</f>
        <v>511050000</v>
      </c>
      <c r="AC72" s="8">
        <f>IFERROR(AD72/$V72,0)</f>
        <v>1.2311210721309975</v>
      </c>
      <c r="AD72" s="4">
        <f>F72</f>
        <v>538320000</v>
      </c>
    </row>
    <row r="73" spans="1:30" ht="13.5">
      <c r="A73" t="s">
        <v>61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</v>
      </c>
      <c r="P73" s="4">
        <f>E73</f>
        <v>0</v>
      </c>
      <c r="Q73" s="8">
        <f>IFERROR(R73/$R$27,0)</f>
        <v>0</v>
      </c>
      <c r="R73" s="4">
        <f>F73</f>
        <v>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0</v>
      </c>
      <c r="AC73" s="8">
        <f>IFERROR(AD73/$V73,0)</f>
        <v>0</v>
      </c>
      <c r="AD73" s="4">
        <f>F73</f>
        <v>0</v>
      </c>
    </row>
    <row r="74" spans="1:30" ht="13.5">
      <c r="A74" t="s">
        <v>62</v>
      </c>
      <c r="B74" s="4">
        <v>437260000</v>
      </c>
      <c r="C74" s="4">
        <v>442030000</v>
      </c>
      <c r="D74" s="4">
        <v>488460000</v>
      </c>
      <c r="E74" s="4">
        <v>511050000</v>
      </c>
      <c r="F74" s="4">
        <v>538320000</v>
      </c>
      <c r="H74" t="s">
        <f>A74</f>
        <v>62</v>
      </c>
      <c r="I74" s="8">
        <f>IFERROR(J74/$J$27,0)</f>
        <v>0.12528939828080229</v>
      </c>
      <c r="J74" s="4">
        <f>B74</f>
        <v>437260000</v>
      </c>
      <c r="K74" s="8">
        <f>IFERROR(L74/$L$27,0)</f>
        <v>0.12629428571428572</v>
      </c>
      <c r="L74" s="4">
        <f>C74</f>
        <v>442030000</v>
      </c>
      <c r="M74" s="8">
        <f>IFERROR(N74/$N$27,0)</f>
        <v>0.1368235294117647</v>
      </c>
      <c r="N74" s="4">
        <f>D74</f>
        <v>488460000</v>
      </c>
      <c r="O74" s="8">
        <f>IFERROR(P74/$P$27,0)</f>
        <v>0.13849593495934959</v>
      </c>
      <c r="P74" s="4">
        <f>E74</f>
        <v>511050000</v>
      </c>
      <c r="Q74" s="8">
        <f>IFERROR(R74/$R$27,0)</f>
        <v>0.15513544668587897</v>
      </c>
      <c r="R74" s="4">
        <f>F74</f>
        <v>538320000</v>
      </c>
      <c r="T74" t="s">
        <f>A74</f>
        <v>62</v>
      </c>
      <c r="U74" s="8">
        <f>IFERROR(V74/$V74,0)</f>
        <v>1</v>
      </c>
      <c r="V74" s="4">
        <f>B74</f>
        <v>437260000</v>
      </c>
      <c r="W74" s="8">
        <f>IFERROR(X74/$V74,0)</f>
        <v>1.0109088414215799</v>
      </c>
      <c r="X74" s="4">
        <f>C74</f>
        <v>442030000</v>
      </c>
      <c r="Y74" s="8">
        <f>IFERROR(Z74/$V74,0)</f>
        <v>1.1170928051959932</v>
      </c>
      <c r="Z74" s="4">
        <f>D74</f>
        <v>488460000</v>
      </c>
      <c r="AA74" s="8">
        <f>IFERROR(AB74/$V74,0)</f>
        <v>1.1687554315510222</v>
      </c>
      <c r="AB74" s="4">
        <f>E74</f>
        <v>511050000</v>
      </c>
      <c r="AC74" s="8">
        <f>IFERROR(AD74/$V74,0)</f>
        <v>1.2311210721309975</v>
      </c>
      <c r="AD74" s="4">
        <f>F74</f>
        <v>538320000</v>
      </c>
    </row>
    <row r="75" spans="1:30" ht="13.5">
      <c r="A75" t="s">
        <v>63</v>
      </c>
      <c r="B75">
        <v>3.9399999999999999</v>
      </c>
      <c r="C75">
        <v>3.9700000000000002</v>
      </c>
      <c r="D75">
        <v>4.3700000000000001</v>
      </c>
      <c r="E75">
        <v>4.5599999999999996</v>
      </c>
      <c r="F75">
        <v>4.79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111030000</v>
      </c>
      <c r="C77">
        <v>111410000</v>
      </c>
      <c r="D77">
        <v>111840000</v>
      </c>
      <c r="E77">
        <v>112130000</v>
      </c>
      <c r="F77">
        <v>112440000</v>
      </c>
    </row>
    <row r="78" spans="1:30" ht="13.5">
      <c r="A78" t="s">
        <v>66</v>
      </c>
      <c r="B78">
        <v>3.9199999999999999</v>
      </c>
      <c r="C78">
        <v>3.9500000000000002</v>
      </c>
      <c r="D78">
        <v>4.3499999999999996</v>
      </c>
      <c r="E78">
        <v>4.54</v>
      </c>
      <c r="F78">
        <v>4.7699999999999996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111550000</v>
      </c>
      <c r="C80">
        <v>112050000</v>
      </c>
      <c r="D80">
        <v>112370000</v>
      </c>
      <c r="E80">
        <v>112550000</v>
      </c>
      <c r="F80">
        <v>112760000</v>
      </c>
    </row>
    <row r="81" spans="1:30" ht="13.5">
      <c r="A81" t="s">
        <v>69</v>
      </c>
      <c r="B81">
        <v>1540000000</v>
      </c>
      <c r="C81">
        <v>1400000000</v>
      </c>
      <c r="D81">
        <v>1610000000</v>
      </c>
      <c r="E81">
        <v>1440000000</v>
      </c>
      <c r="F81">
        <v>1420000000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90" spans="1:30" ht="14">
      <c r="A90" t="s">
        <v>72</v>
      </c>
      <c r="B90">
        <v>2015</v>
      </c>
      <c r="C90">
        <v>2016</v>
      </c>
      <c r="D90">
        <v>2017</v>
      </c>
      <c r="E90">
        <v>2018</v>
      </c>
      <c r="F90">
        <v>2019</v>
      </c>
      <c r="H90" s="2" t="s">
        <v>74</v>
      </c>
      <c r="I90" s="9">
        <v>2015</v>
      </c>
      <c r="J90" s="9">
        <f>$B$90</f>
        <v>2015</v>
      </c>
      <c r="K90" s="9">
        <v>2016</v>
      </c>
      <c r="L90" s="9">
        <f>$C$90</f>
        <v>2016</v>
      </c>
      <c r="M90" s="9">
        <v>2017</v>
      </c>
      <c r="N90" s="9">
        <f>$D$90</f>
        <v>2017</v>
      </c>
      <c r="O90" s="9">
        <v>2018</v>
      </c>
      <c r="P90" s="9">
        <f>$E$90</f>
        <v>2018</v>
      </c>
      <c r="Q90" s="9">
        <v>2019</v>
      </c>
      <c r="R90" s="9">
        <f>$F$90</f>
        <v>2019</v>
      </c>
      <c r="S90" s="9"/>
      <c r="T90" s="2" t="s">
        <v>75</v>
      </c>
      <c r="U90" s="9">
        <v>2015</v>
      </c>
      <c r="V90" s="9">
        <f>$B$90</f>
        <v>2015</v>
      </c>
      <c r="W90" s="9">
        <v>2016</v>
      </c>
      <c r="X90" s="9">
        <f>$C$90</f>
        <v>2016</v>
      </c>
      <c r="Y90" s="9">
        <v>2017</v>
      </c>
      <c r="Z90" s="9">
        <f>$D$90</f>
        <v>2017</v>
      </c>
      <c r="AA90" s="9">
        <v>2018</v>
      </c>
      <c r="AB90" s="9">
        <f>$E$90</f>
        <v>2018</v>
      </c>
      <c r="AC90" s="9">
        <v>2019</v>
      </c>
      <c r="AD90" s="9">
        <f>$F$90</f>
        <v>2019</v>
      </c>
    </row>
    <row r="91" spans="1:30" ht="14">
      <c r="A91" t="s">
        <v>73</v>
      </c>
      <c r="B91" s="4">
        <v>55390000</v>
      </c>
      <c r="C91" s="4">
        <v>28580000</v>
      </c>
      <c r="D91" s="4">
        <v>15820000</v>
      </c>
      <c r="E91" s="4">
        <v>6880000</v>
      </c>
      <c r="F91" s="4">
        <v>10800000</v>
      </c>
      <c r="H91" t="s">
        <f>$A$91</f>
        <v>73</v>
      </c>
      <c r="I91" s="8">
        <f>IFERROR(J91/$J$122,0)</f>
        <v>0.043614173228346459</v>
      </c>
      <c r="J91" s="4">
        <f>$B$91</f>
        <v>55390000</v>
      </c>
      <c r="K91" s="8">
        <f>IFERROR(L91/$L$122,0)</f>
        <v>0.020710144927536232</v>
      </c>
      <c r="L91" s="4">
        <f>$C$91</f>
        <v>28580000</v>
      </c>
      <c r="M91" s="8">
        <f>IFERROR(N91/$N$122,0)</f>
        <v>0.012263565891472868</v>
      </c>
      <c r="N91" s="4">
        <f>$D$91</f>
        <v>15820000</v>
      </c>
      <c r="O91" s="8">
        <f>IFERROR(P91/$P$122,0)</f>
        <v>0.0040952380952380954</v>
      </c>
      <c r="P91" s="4">
        <f>$E$91</f>
        <v>6880000</v>
      </c>
      <c r="Q91" s="8">
        <f>IFERROR(R91/$R$122,0)</f>
        <v>0.0065454545454545453</v>
      </c>
      <c r="R91" s="4">
        <f>$F$91</f>
        <v>10800000</v>
      </c>
      <c r="T91" t="s">
        <f>$A$91</f>
        <v>73</v>
      </c>
      <c r="U91" s="8">
        <f>IFERROR(V91/$V91,0)</f>
        <v>1</v>
      </c>
      <c r="V91" s="4">
        <f>$B$91</f>
        <v>55390000</v>
      </c>
      <c r="W91" s="8">
        <f>IFERROR(X91/$V91,0)</f>
        <v>0.51597761328759706</v>
      </c>
      <c r="X91" s="4">
        <f>$C$91</f>
        <v>28580000</v>
      </c>
      <c r="Y91" s="8">
        <f>IFERROR(Z91/$V91,0)</f>
        <v>0.28561112114100018</v>
      </c>
      <c r="Z91" s="4">
        <f>$D$91</f>
        <v>15820000</v>
      </c>
      <c r="AA91" s="8">
        <f>IFERROR(AB91/$V91,0)</f>
        <v>0.12421014623578264</v>
      </c>
      <c r="AB91" s="4">
        <f>$E$91</f>
        <v>6880000</v>
      </c>
      <c r="AC91" s="8">
        <f>IFERROR(AD91/$V91,0)</f>
        <v>0.19498104350965878</v>
      </c>
      <c r="AD91" s="4">
        <f>$F$91</f>
        <v>10800000</v>
      </c>
    </row>
    <row r="92" spans="1:30" ht="14">
      <c r="A92" t="s">
        <v>76</v>
      </c>
      <c r="B92" s="4">
        <v>39490000</v>
      </c>
      <c r="C92" s="4">
        <v>8880000</v>
      </c>
      <c r="D92" s="4">
        <v>13890000</v>
      </c>
      <c r="E92" s="4">
        <v>5770000</v>
      </c>
      <c r="F92" s="4">
        <v>10280000</v>
      </c>
      <c r="H92" t="s">
        <f>$A$92</f>
        <v>76</v>
      </c>
      <c r="I92" s="8">
        <f>IFERROR(J92/$J$122,0)</f>
        <v>0.03109448818897638</v>
      </c>
      <c r="J92" s="4">
        <f>$B$92</f>
        <v>39490000</v>
      </c>
      <c r="K92" s="8">
        <f>IFERROR(L92/$L$122,0)</f>
        <v>0.006434782608695652</v>
      </c>
      <c r="L92" s="4">
        <f>$C$92</f>
        <v>8880000</v>
      </c>
      <c r="M92" s="8">
        <f>IFERROR(N92/$N$122,0)</f>
        <v>0.010767441860465117</v>
      </c>
      <c r="N92" s="4">
        <f>$D$92</f>
        <v>13890000</v>
      </c>
      <c r="O92" s="8">
        <f>IFERROR(P92/$P$122,0)</f>
        <v>0.0034345238095238096</v>
      </c>
      <c r="P92" s="4">
        <f>$E$92</f>
        <v>5770000</v>
      </c>
      <c r="Q92" s="8">
        <f>IFERROR(R92/$R$122,0)</f>
        <v>0.0062303030303030305</v>
      </c>
      <c r="R92" s="4">
        <f>$F$92</f>
        <v>10280000</v>
      </c>
      <c r="T92" t="s">
        <f>$A$92</f>
        <v>76</v>
      </c>
      <c r="U92" s="8">
        <f>IFERROR(V92/$V92,0)</f>
        <v>1</v>
      </c>
      <c r="V92" s="4">
        <f>$B$92</f>
        <v>39490000</v>
      </c>
      <c r="W92" s="8">
        <f>IFERROR(X92/$V92,0)</f>
        <v>0.2248670549506204</v>
      </c>
      <c r="X92" s="4">
        <f>$C$92</f>
        <v>8880000</v>
      </c>
      <c r="Y92" s="8">
        <f>IFERROR(Z92/$V92,0)</f>
        <v>0.35173461635857178</v>
      </c>
      <c r="Z92" s="4">
        <f>$D$92</f>
        <v>13890000</v>
      </c>
      <c r="AA92" s="8">
        <f>IFERROR(AB92/$V92,0)</f>
        <v>0.14611293998480629</v>
      </c>
      <c r="AB92" s="4">
        <f>$E$92</f>
        <v>5770000</v>
      </c>
      <c r="AC92" s="8">
        <f>IFERROR(AD92/$V92,0)</f>
        <v>0.26031906811851102</v>
      </c>
      <c r="AD92" s="4">
        <f>$F$92</f>
        <v>10280000</v>
      </c>
    </row>
    <row r="93" spans="1:30" ht="14">
      <c r="A93" t="s">
        <v>77</v>
      </c>
      <c r="B93" s="4">
        <v>15910000</v>
      </c>
      <c r="C93" s="4">
        <v>19690000</v>
      </c>
      <c r="D93" s="4">
        <v>1930000</v>
      </c>
      <c r="E93" s="4">
        <v>1110000</v>
      </c>
      <c r="F93" s="4">
        <v>0</v>
      </c>
      <c r="H93" t="s">
        <f>$A$93</f>
        <v>77</v>
      </c>
      <c r="I93" s="8">
        <f>IFERROR(J93/$J$122,0)</f>
        <v>0.01252755905511811</v>
      </c>
      <c r="J93" s="4">
        <f>$B$93</f>
        <v>15910000</v>
      </c>
      <c r="K93" s="8">
        <f>IFERROR(L93/$L$122,0)</f>
        <v>0.014268115942028986</v>
      </c>
      <c r="L93" s="4">
        <f>$C$93</f>
        <v>19690000</v>
      </c>
      <c r="M93" s="8">
        <f>IFERROR(N93/$N$122,0)</f>
        <v>0.0014961240310077519</v>
      </c>
      <c r="N93" s="4">
        <f>$D$93</f>
        <v>1930000</v>
      </c>
      <c r="O93" s="8">
        <f>IFERROR(P93/$P$122,0)</f>
        <v>0.00066071428571428574</v>
      </c>
      <c r="P93" s="4">
        <f>$E$93</f>
        <v>1110000</v>
      </c>
      <c r="Q93" s="8">
        <f>IFERROR(R93/$R$122,0)</f>
        <v>0</v>
      </c>
      <c r="R93" s="4">
        <f>$F$93</f>
        <v>0</v>
      </c>
      <c r="T93" t="s">
        <f>$A$93</f>
        <v>77</v>
      </c>
      <c r="U93" s="8">
        <f>IFERROR(V93/$V93,0)</f>
        <v>1</v>
      </c>
      <c r="V93" s="4">
        <f>$B$93</f>
        <v>15910000</v>
      </c>
      <c r="W93" s="8">
        <f>IFERROR(X93/$V93,0)</f>
        <v>1.2375864236329353</v>
      </c>
      <c r="X93" s="4">
        <f>$C$93</f>
        <v>19690000</v>
      </c>
      <c r="Y93" s="8">
        <f>IFERROR(Z93/$V93,0)</f>
        <v>0.12130735386549341</v>
      </c>
      <c r="Z93" s="4">
        <f>$D$93</f>
        <v>1930000</v>
      </c>
      <c r="AA93" s="8">
        <f>IFERROR(AB93/$V93,0)</f>
        <v>0.069767441860465115</v>
      </c>
      <c r="AB93" s="4">
        <f>$E$93</f>
        <v>1110000</v>
      </c>
      <c r="AC93" s="8">
        <f>IFERROR(AD93/$V93,0)</f>
        <v>0</v>
      </c>
      <c r="AD93" s="4">
        <f>$F$93</f>
        <v>0</v>
      </c>
    </row>
    <row r="94" spans="1:30" ht="14">
      <c r="A94" t="s">
        <v>78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79</v>
      </c>
      <c r="I94" s="8">
        <f>IFERROR(J94/$J$122,0)</f>
        <v>0</v>
      </c>
      <c r="J94" s="4">
        <f>$B$95</f>
        <v>0</v>
      </c>
      <c r="K94" s="8">
        <f>IFERROR(L94/$L$122,0)</f>
        <v>0</v>
      </c>
      <c r="L94" s="4">
        <f>$C$95</f>
        <v>0</v>
      </c>
      <c r="M94" s="8">
        <f>IFERROR(N94/$N$122,0)</f>
        <v>0</v>
      </c>
      <c r="N94" s="4">
        <f>$D$95</f>
        <v>0</v>
      </c>
      <c r="O94" s="8">
        <f>IFERROR(P94/$P$122,0)</f>
        <v>0</v>
      </c>
      <c r="P94" s="4">
        <f>$E$95</f>
        <v>0</v>
      </c>
      <c r="Q94" s="8">
        <f>IFERROR(R94/$R$122,0)</f>
        <v>0</v>
      </c>
      <c r="R94" s="4">
        <f>$F$95</f>
        <v>0</v>
      </c>
      <c r="T94" t="s">
        <f>$A$95</f>
        <v>79</v>
      </c>
      <c r="U94" s="8">
        <f>IFERROR(V94/$V94,0)</f>
        <v>0</v>
      </c>
      <c r="V94" s="4">
        <f>$B$95</f>
        <v>0</v>
      </c>
      <c r="W94" s="8">
        <f>IFERROR(X94/$V94,0)</f>
        <v>0</v>
      </c>
      <c r="X94" s="4">
        <f>$C$95</f>
        <v>0</v>
      </c>
      <c r="Y94" s="8">
        <f>IFERROR(Z94/$V94,0)</f>
        <v>0</v>
      </c>
      <c r="Z94" s="4">
        <f>$D$95</f>
        <v>0</v>
      </c>
      <c r="AA94" s="8">
        <f>IFERROR(AB94/$V94,0)</f>
        <v>0</v>
      </c>
      <c r="AB94" s="4">
        <f>$E$95</f>
        <v>0</v>
      </c>
      <c r="AC94" s="8">
        <f>IFERROR(AD94/$V94,0)</f>
        <v>0</v>
      </c>
      <c r="AD94" s="4">
        <f>$F$95</f>
        <v>0</v>
      </c>
    </row>
    <row r="95" spans="1:30" ht="14">
      <c r="A95" t="s">
        <v>79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H95" t="s">
        <f>$A$96</f>
        <v>80</v>
      </c>
      <c r="I95" s="8">
        <f>IFERROR(J95/$J$122,0)</f>
        <v>0.29007874015748031</v>
      </c>
      <c r="J95" s="4">
        <f>$B$96</f>
        <v>368400000</v>
      </c>
      <c r="K95" s="8">
        <f>IFERROR(L95/$L$122,0)</f>
        <v>0.26025362318840578</v>
      </c>
      <c r="L95" s="4">
        <f>$C$96</f>
        <v>359150000</v>
      </c>
      <c r="M95" s="8">
        <f>IFERROR(N95/$N$122,0)</f>
        <v>0.32175968992248061</v>
      </c>
      <c r="N95" s="4">
        <f>$D$96</f>
        <v>415070000</v>
      </c>
      <c r="O95" s="8">
        <f>IFERROR(P95/$P$122,0)</f>
        <v>0.23868452380952382</v>
      </c>
      <c r="P95" s="4">
        <f>$E$96</f>
        <v>400990000</v>
      </c>
      <c r="Q95" s="8">
        <f>IFERROR(R95/$R$122,0)</f>
        <v>0.24736363636363637</v>
      </c>
      <c r="R95" s="4">
        <f>$F$96</f>
        <v>408150000</v>
      </c>
      <c r="T95" t="s">
        <f>$A$96</f>
        <v>80</v>
      </c>
      <c r="U95" s="8">
        <f>IFERROR(V95/$V95,0)</f>
        <v>1</v>
      </c>
      <c r="V95" s="4">
        <f>$B$96</f>
        <v>368400000</v>
      </c>
      <c r="W95" s="8">
        <f>IFERROR(X95/$V95,0)</f>
        <v>0.97489142236699244</v>
      </c>
      <c r="X95" s="4">
        <f>$C$96</f>
        <v>359150000</v>
      </c>
      <c r="Y95" s="8">
        <f>IFERROR(Z95/$V95,0)</f>
        <v>1.1266829533116178</v>
      </c>
      <c r="Z95" s="4">
        <f>$D$96</f>
        <v>415070000</v>
      </c>
      <c r="AA95" s="8">
        <f>IFERROR(AB95/$V95,0)</f>
        <v>1.0884636264929424</v>
      </c>
      <c r="AB95" s="4">
        <f>$E$96</f>
        <v>400990000</v>
      </c>
      <c r="AC95" s="8">
        <f>IFERROR(AD95/$V95,0)</f>
        <v>1.107899022801303</v>
      </c>
      <c r="AD95" s="4">
        <f>$F$96</f>
        <v>408150000</v>
      </c>
    </row>
    <row r="96" spans="1:30" ht="14">
      <c r="A96" t="s">
        <v>80</v>
      </c>
      <c r="B96" s="4">
        <v>368400000</v>
      </c>
      <c r="C96" s="4">
        <v>359150000</v>
      </c>
      <c r="D96" s="4">
        <v>415070000</v>
      </c>
      <c r="E96" s="4">
        <v>400990000</v>
      </c>
      <c r="F96" s="4">
        <v>408150000</v>
      </c>
      <c r="H96" t="s">
        <f>$A$97</f>
        <v>81</v>
      </c>
      <c r="I96" s="8">
        <f>IFERROR(J96/$J$122,0)</f>
        <v>0.28961417322834648</v>
      </c>
      <c r="J96" s="4">
        <f>$B$97</f>
        <v>367810000</v>
      </c>
      <c r="K96" s="8">
        <f>IFERROR(L96/$L$122,0)</f>
        <v>0.257536231884058</v>
      </c>
      <c r="L96" s="4">
        <f>$C$97</f>
        <v>355400000</v>
      </c>
      <c r="M96" s="8">
        <f>IFERROR(N96/$N$122,0)</f>
        <v>0.32175968992248061</v>
      </c>
      <c r="N96" s="4">
        <f>$D$97</f>
        <v>415070000</v>
      </c>
      <c r="O96" s="8">
        <f>IFERROR(P96/$P$122,0)</f>
        <v>0.23868452380952382</v>
      </c>
      <c r="P96" s="4">
        <f>$E$97</f>
        <v>400990000</v>
      </c>
      <c r="Q96" s="8">
        <f>IFERROR(R96/$R$122,0)</f>
        <v>0.2341939393939394</v>
      </c>
      <c r="R96" s="4">
        <f>$F$97</f>
        <v>386420000</v>
      </c>
      <c r="T96" t="s">
        <f>$A$97</f>
        <v>81</v>
      </c>
      <c r="U96" s="8">
        <f>IFERROR(V96/$V96,0)</f>
        <v>1</v>
      </c>
      <c r="V96" s="4">
        <f>$B$97</f>
        <v>367810000</v>
      </c>
      <c r="W96" s="8">
        <f>IFERROR(X96/$V96,0)</f>
        <v>0.96625975367717032</v>
      </c>
      <c r="X96" s="4">
        <f>$C$97</f>
        <v>355400000</v>
      </c>
      <c r="Y96" s="8">
        <f>IFERROR(Z96/$V96,0)</f>
        <v>1.1284902531198173</v>
      </c>
      <c r="Z96" s="4">
        <f>$D$97</f>
        <v>415070000</v>
      </c>
      <c r="AA96" s="8">
        <f>IFERROR(AB96/$V96,0)</f>
        <v>1.0902096190968162</v>
      </c>
      <c r="AB96" s="4">
        <f>$E$97</f>
        <v>400990000</v>
      </c>
      <c r="AC96" s="8">
        <f>IFERROR(AD96/$V96,0)</f>
        <v>1.0505967755090944</v>
      </c>
      <c r="AD96" s="4">
        <f>$F$97</f>
        <v>386420000</v>
      </c>
    </row>
    <row r="97" spans="1:30" ht="14">
      <c r="A97" t="s">
        <v>81</v>
      </c>
      <c r="B97" s="4">
        <v>367810000</v>
      </c>
      <c r="C97" s="4">
        <v>355400000</v>
      </c>
      <c r="D97" s="4">
        <v>415070000</v>
      </c>
      <c r="E97" s="4">
        <v>400990000</v>
      </c>
      <c r="F97" s="4">
        <v>386420000</v>
      </c>
      <c r="H97" t="s">
        <f>$A$98</f>
        <v>82</v>
      </c>
      <c r="I97" s="8">
        <f>IFERROR(J97/$J$122,0)</f>
        <v>0.29207086614173228</v>
      </c>
      <c r="J97" s="4">
        <f>$B$98</f>
        <v>370930000</v>
      </c>
      <c r="K97" s="8">
        <f>IFERROR(L97/$L$122,0)</f>
        <v>0.25973913043478258</v>
      </c>
      <c r="L97" s="4">
        <f>$C$98</f>
        <v>358440000</v>
      </c>
      <c r="M97" s="8">
        <f>IFERROR(N97/$N$122,0)</f>
        <v>0.32370542635658917</v>
      </c>
      <c r="N97" s="4">
        <f>$D$98</f>
        <v>417580000</v>
      </c>
      <c r="O97" s="8">
        <f>IFERROR(P97/$P$122,0)</f>
        <v>0.24110714285714285</v>
      </c>
      <c r="P97" s="4">
        <f>$E$98</f>
        <v>405060000</v>
      </c>
      <c r="Q97" s="8">
        <f>IFERROR(R97/$R$122,0)</f>
        <v>0.23914545454545455</v>
      </c>
      <c r="R97" s="4">
        <f>$F$98</f>
        <v>394590000</v>
      </c>
      <c r="T97" t="s">
        <f>$A$98</f>
        <v>82</v>
      </c>
      <c r="U97" s="8">
        <f>IFERROR(V97/$V97,0)</f>
        <v>1</v>
      </c>
      <c r="V97" s="4">
        <f>$B$98</f>
        <v>370930000</v>
      </c>
      <c r="W97" s="8">
        <f>IFERROR(X97/$V97,0)</f>
        <v>0.96632787857547242</v>
      </c>
      <c r="X97" s="4">
        <f>$C$98</f>
        <v>358440000</v>
      </c>
      <c r="Y97" s="8">
        <f>IFERROR(Z97/$V97,0)</f>
        <v>1.125764969131642</v>
      </c>
      <c r="Z97" s="4">
        <f>$D$98</f>
        <v>417580000</v>
      </c>
      <c r="AA97" s="8">
        <f>IFERROR(AB97/$V97,0)</f>
        <v>1.0920119699134607</v>
      </c>
      <c r="AB97" s="4">
        <f>$E$98</f>
        <v>405060000</v>
      </c>
      <c r="AC97" s="8">
        <f>IFERROR(AD97/$V97,0)</f>
        <v>1.0637856199282885</v>
      </c>
      <c r="AD97" s="4">
        <f>$F$98</f>
        <v>394590000</v>
      </c>
    </row>
    <row r="98" spans="1:30" ht="14">
      <c r="A98" t="s">
        <v>82</v>
      </c>
      <c r="B98" s="4">
        <v>370930000</v>
      </c>
      <c r="C98" s="4">
        <v>358440000</v>
      </c>
      <c r="D98" s="4">
        <v>417580000</v>
      </c>
      <c r="E98" s="4">
        <v>405060000</v>
      </c>
      <c r="F98" s="4">
        <v>394590000</v>
      </c>
      <c r="H98" t="s">
        <f>$A$99</f>
        <v>83</v>
      </c>
      <c r="I98" s="8">
        <f>IFERROR(J98/$J$122,0)</f>
        <v>-0.0024645669291338585</v>
      </c>
      <c r="J98" s="4">
        <f>$B$99</f>
        <v>-3130000</v>
      </c>
      <c r="K98" s="8">
        <f>IFERROR(L98/$L$122,0)</f>
        <v>-0.0022028985507246378</v>
      </c>
      <c r="L98" s="4">
        <f>$C$99</f>
        <v>-3040000</v>
      </c>
      <c r="M98" s="8">
        <f>IFERROR(N98/$N$122,0)</f>
        <v>-0.0019457364341085271</v>
      </c>
      <c r="N98" s="4">
        <f>$D$99</f>
        <v>-2510000</v>
      </c>
      <c r="O98" s="8">
        <f>IFERROR(P98/$P$122,0)</f>
        <v>-0.002422619047619048</v>
      </c>
      <c r="P98" s="4">
        <f>$E$99</f>
        <v>-4070000.0000000005</v>
      </c>
      <c r="Q98" s="8">
        <f>IFERROR(R98/$R$122,0)</f>
        <v>-0.0049515151515151512</v>
      </c>
      <c r="R98" s="4">
        <f>$F$99</f>
        <v>-8170000</v>
      </c>
      <c r="T98" t="s">
        <f>$A$99</f>
        <v>83</v>
      </c>
      <c r="U98" s="8">
        <f>IFERROR(V98/$V98,0)</f>
        <v>1</v>
      </c>
      <c r="V98" s="4">
        <f>$B$99</f>
        <v>-3130000</v>
      </c>
      <c r="W98" s="8">
        <f>IFERROR(X98/$V98,0)</f>
        <v>0.97124600638977632</v>
      </c>
      <c r="X98" s="4">
        <f>$C$99</f>
        <v>-3040000</v>
      </c>
      <c r="Y98" s="8">
        <f>IFERROR(Z98/$V98,0)</f>
        <v>0.80191693290734822</v>
      </c>
      <c r="Z98" s="4">
        <f>$D$99</f>
        <v>-2510000</v>
      </c>
      <c r="AA98" s="8">
        <f>IFERROR(AB98/$V98,0)</f>
        <v>1.3003194888178915</v>
      </c>
      <c r="AB98" s="4">
        <f>$E$99</f>
        <v>-4070000.0000000005</v>
      </c>
      <c r="AC98" s="8">
        <f>IFERROR(AD98/$V98,0)</f>
        <v>2.610223642172524</v>
      </c>
      <c r="AD98" s="4">
        <f>$F$99</f>
        <v>-8170000</v>
      </c>
    </row>
    <row r="99" spans="1:30" ht="14">
      <c r="A99" t="s">
        <v>83</v>
      </c>
      <c r="B99" s="4">
        <v>-3130000</v>
      </c>
      <c r="C99" s="4">
        <v>-3040000</v>
      </c>
      <c r="D99" s="4">
        <v>-2510000</v>
      </c>
      <c r="E99" s="4">
        <v>-4070000.0000000005</v>
      </c>
      <c r="F99" s="4">
        <v>-8170000</v>
      </c>
      <c r="H99" t="s">
        <f>$A$102</f>
        <v>88</v>
      </c>
      <c r="I99" s="8">
        <f>IFERROR(J99/$J$122,0)</f>
        <v>7.4724409448818892e-09</v>
      </c>
      <c r="J99" s="4">
        <f>$B$102</f>
        <v>9.4900000000000002</v>
      </c>
      <c r="K99" s="8">
        <f>IFERROR(L99/$L$122,0)</f>
        <v>7.0579710144927537e-09</v>
      </c>
      <c r="L99" s="4">
        <f>$C$102</f>
        <v>9.7400000000000002</v>
      </c>
      <c r="M99" s="8">
        <f>IFERROR(N99/$N$122,0)</f>
        <v>6.6589147286821705e-09</v>
      </c>
      <c r="N99" s="4">
        <f>$D$102</f>
        <v>8.5899999999999999</v>
      </c>
      <c r="O99" s="8">
        <f>IFERROR(P99/$P$122,0)</f>
        <v>5.4821428571428575e-09</v>
      </c>
      <c r="P99" s="4">
        <f>$E$102</f>
        <v>9.2100000000000009</v>
      </c>
      <c r="Q99" s="8">
        <f>IFERROR(R99/$R$122,0)</f>
        <v>5.1515151515151514e-09</v>
      </c>
      <c r="R99" s="4">
        <f>$F$102</f>
        <v>8.5</v>
      </c>
      <c r="T99" t="s">
        <f>$A$102</f>
        <v>88</v>
      </c>
      <c r="U99" s="8">
        <f>IFERROR(V99/$V99,0)</f>
        <v>1</v>
      </c>
      <c r="V99" s="4">
        <f>$B$102</f>
        <v>9.4900000000000002</v>
      </c>
      <c r="W99" s="8">
        <f>IFERROR(X99/$V99,0)</f>
        <v>1.0263435194942043</v>
      </c>
      <c r="X99" s="4">
        <f>$C$102</f>
        <v>9.7400000000000002</v>
      </c>
      <c r="Y99" s="8">
        <f>IFERROR(Z99/$V99,0)</f>
        <v>0.905163329820864</v>
      </c>
      <c r="Z99" s="4">
        <f>$D$102</f>
        <v>8.5899999999999999</v>
      </c>
      <c r="AA99" s="8">
        <f>IFERROR(AB99/$V99,0)</f>
        <v>0.97049525816649107</v>
      </c>
      <c r="AB99" s="4">
        <f>$E$102</f>
        <v>9.2100000000000009</v>
      </c>
      <c r="AC99" s="8">
        <f>IFERROR(AD99/$V99,0)</f>
        <v>0.89567966280295042</v>
      </c>
      <c r="AD99" s="4">
        <f>$F$102</f>
        <v>8.5</v>
      </c>
    </row>
    <row r="100" spans="1:30" ht="14">
      <c r="A100" t="s">
        <v>84</v>
      </c>
      <c r="B100" s="4">
        <v>0</v>
      </c>
      <c r="C100" s="4">
        <v>3750000</v>
      </c>
      <c r="D100" s="4">
        <v>0</v>
      </c>
      <c r="E100" s="4">
        <v>0</v>
      </c>
      <c r="F100" s="4">
        <v>21730000</v>
      </c>
      <c r="H100" t="s">
        <f>$A$103</f>
        <v>85</v>
      </c>
      <c r="I100" s="8">
        <f>IFERROR(J100/$J$122,0)</f>
        <v>0.22041732283464566</v>
      </c>
      <c r="J100" s="4">
        <f>$B$103</f>
        <v>279930000</v>
      </c>
      <c r="K100" s="8">
        <f>IFERROR(L100/$L$122,0)</f>
        <v>0.20477536231884058</v>
      </c>
      <c r="L100" s="4">
        <f>$C$103</f>
        <v>282590000</v>
      </c>
      <c r="M100" s="8">
        <f>IFERROR(N100/$N$122,0)</f>
        <v>0.22424031007751938</v>
      </c>
      <c r="N100" s="4">
        <f>$D$103</f>
        <v>289270000</v>
      </c>
      <c r="O100" s="8">
        <f>IFERROR(P100/$P$122,0)</f>
        <v>0.17505357142857142</v>
      </c>
      <c r="P100" s="4">
        <f>$E$103</f>
        <v>294090000</v>
      </c>
      <c r="Q100" s="8">
        <f>IFERROR(R100/$R$122,0)</f>
        <v>0.20964848484848486</v>
      </c>
      <c r="R100" s="4">
        <f>$F$103</f>
        <v>345920000</v>
      </c>
      <c r="T100" t="s">
        <f>$A$103</f>
        <v>85</v>
      </c>
      <c r="U100" s="8">
        <f>IFERROR(V100/$V100,0)</f>
        <v>1</v>
      </c>
      <c r="V100" s="4">
        <f>$B$103</f>
        <v>279930000</v>
      </c>
      <c r="W100" s="8">
        <f>IFERROR(X100/$V100,0)</f>
        <v>1.0095023755938985</v>
      </c>
      <c r="X100" s="4">
        <f>$C$103</f>
        <v>282590000</v>
      </c>
      <c r="Y100" s="8">
        <f>IFERROR(Z100/$V100,0)</f>
        <v>1.0333654842281998</v>
      </c>
      <c r="Z100" s="4">
        <f>$D$103</f>
        <v>289270000</v>
      </c>
      <c r="AA100" s="8">
        <f>IFERROR(AB100/$V100,0)</f>
        <v>1.0505840745900761</v>
      </c>
      <c r="AB100" s="4">
        <f>$E$103</f>
        <v>294090000</v>
      </c>
      <c r="AC100" s="8">
        <f>IFERROR(AD100/$V100,0)</f>
        <v>1.2357375058050226</v>
      </c>
      <c r="AD100" s="4">
        <f>$F$103</f>
        <v>345920000</v>
      </c>
    </row>
    <row r="101" spans="1:30" ht="14">
      <c r="A101" t="s">
        <v>86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H101" t="s">
        <f>$A$104</f>
        <v>87</v>
      </c>
      <c r="I101" s="8">
        <f>IFERROR(J101/$J$122,0)</f>
        <v>0.035984251968503939</v>
      </c>
      <c r="J101" s="4">
        <f>$B$104</f>
        <v>45700000</v>
      </c>
      <c r="K101" s="8">
        <f>IFERROR(L101/$L$122,0)</f>
        <v>0.020731884057971016</v>
      </c>
      <c r="L101" s="4">
        <f>$C$104</f>
        <v>28610000</v>
      </c>
      <c r="M101" s="8">
        <f>IFERROR(N101/$N$122,0)</f>
        <v>0.019581395348837211</v>
      </c>
      <c r="N101" s="4">
        <f>$D$104</f>
        <v>25260000</v>
      </c>
      <c r="O101" s="8">
        <f>IFERROR(P101/$P$122,0)</f>
        <v>0.014898809523809524</v>
      </c>
      <c r="P101" s="4">
        <f>$E$104</f>
        <v>25030000</v>
      </c>
      <c r="Q101" s="8">
        <f>IFERROR(R101/$R$122,0)</f>
        <v>0.0089878787878787877</v>
      </c>
      <c r="R101" s="4">
        <f>$F$104</f>
        <v>14830000</v>
      </c>
      <c r="T101" t="s">
        <f>$A$104</f>
        <v>87</v>
      </c>
      <c r="U101" s="8">
        <f>IFERROR(V101/$V101,0)</f>
        <v>1</v>
      </c>
      <c r="V101" s="4">
        <f>$B$104</f>
        <v>45700000</v>
      </c>
      <c r="W101" s="8">
        <f>IFERROR(X101/$V101,0)</f>
        <v>0.62603938730853392</v>
      </c>
      <c r="X101" s="4">
        <f>$C$104</f>
        <v>28610000</v>
      </c>
      <c r="Y101" s="8">
        <f>IFERROR(Z101/$V101,0)</f>
        <v>0.55273522975929978</v>
      </c>
      <c r="Z101" s="4">
        <f>$D$104</f>
        <v>25260000</v>
      </c>
      <c r="AA101" s="8">
        <f>IFERROR(AB101/$V101,0)</f>
        <v>0.5477024070021882</v>
      </c>
      <c r="AB101" s="4">
        <f>$E$104</f>
        <v>25030000</v>
      </c>
      <c r="AC101" s="8">
        <f>IFERROR(AD101/$V101,0)</f>
        <v>0.32450765864332604</v>
      </c>
      <c r="AD101" s="4">
        <f>$F$104</f>
        <v>14830000</v>
      </c>
    </row>
    <row r="102" spans="1:30" ht="14">
      <c r="A102" t="s">
        <v>88</v>
      </c>
      <c r="B102" s="4">
        <v>9.4900000000000002</v>
      </c>
      <c r="C102" s="4">
        <v>9.7400000000000002</v>
      </c>
      <c r="D102" s="4">
        <v>8.5899999999999999</v>
      </c>
      <c r="E102" s="4">
        <v>9.2100000000000009</v>
      </c>
      <c r="F102" s="4">
        <v>8.5</v>
      </c>
      <c r="H102" t="s">
        <f>$A$105</f>
        <v>89</v>
      </c>
      <c r="I102" s="8">
        <f>IFERROR(J102/$J$122,0)</f>
        <v>0</v>
      </c>
      <c r="J102" s="4">
        <f>$B$105</f>
        <v>0</v>
      </c>
      <c r="K102" s="8">
        <f>IFERROR(L102/$L$122,0)</f>
        <v>0</v>
      </c>
      <c r="L102" s="4">
        <f>$C$105</f>
        <v>0</v>
      </c>
      <c r="M102" s="8">
        <f>IFERROR(N102/$N$122,0)</f>
        <v>0</v>
      </c>
      <c r="N102" s="4">
        <f>$D$105</f>
        <v>0</v>
      </c>
      <c r="O102" s="8">
        <f>IFERROR(P102/$P$122,0)</f>
        <v>0</v>
      </c>
      <c r="P102" s="4">
        <f>$E$105</f>
        <v>0</v>
      </c>
      <c r="Q102" s="8">
        <f>IFERROR(R102/$R$122,0)</f>
        <v>0</v>
      </c>
      <c r="R102" s="4">
        <f>$F$105</f>
        <v>0</v>
      </c>
      <c r="T102" t="s">
        <f>$A$105</f>
        <v>89</v>
      </c>
      <c r="U102" s="8">
        <f>IFERROR(V102/$V102,0)</f>
        <v>0</v>
      </c>
      <c r="V102" s="4">
        <f>$B$105</f>
        <v>0</v>
      </c>
      <c r="W102" s="8">
        <f>IFERROR(X102/$V102,0)</f>
        <v>0</v>
      </c>
      <c r="X102" s="4">
        <f>$C$105</f>
        <v>0</v>
      </c>
      <c r="Y102" s="8">
        <f>IFERROR(Z102/$V102,0)</f>
        <v>0</v>
      </c>
      <c r="Z102" s="4">
        <f>$D$105</f>
        <v>0</v>
      </c>
      <c r="AA102" s="8">
        <f>IFERROR(AB102/$V102,0)</f>
        <v>0</v>
      </c>
      <c r="AB102" s="4">
        <f>$E$105</f>
        <v>0</v>
      </c>
      <c r="AC102" s="8">
        <f>IFERROR(AD102/$V102,0)</f>
        <v>0</v>
      </c>
      <c r="AD102" s="4">
        <f>$F$105</f>
        <v>0</v>
      </c>
    </row>
    <row r="103" spans="1:30" ht="14">
      <c r="A103" t="s">
        <v>85</v>
      </c>
      <c r="B103" s="4">
        <v>279930000</v>
      </c>
      <c r="C103" s="4">
        <v>282590000</v>
      </c>
      <c r="D103" s="4">
        <v>289270000</v>
      </c>
      <c r="E103" s="4">
        <v>294090000</v>
      </c>
      <c r="F103" s="4">
        <v>345920000</v>
      </c>
      <c r="H103" t="s">
        <f>$A$106</f>
        <v>90</v>
      </c>
      <c r="I103" s="8">
        <f>IFERROR(J103/$J$122,0)</f>
        <v>0.18443307086614172</v>
      </c>
      <c r="J103" s="4">
        <f>$B$106</f>
        <v>234230000</v>
      </c>
      <c r="K103" s="8">
        <f>IFERROR(L103/$L$122,0)</f>
        <v>0.18404347826086956</v>
      </c>
      <c r="L103" s="4">
        <f>$C$106</f>
        <v>253980000</v>
      </c>
      <c r="M103" s="8">
        <f>IFERROR(N103/$N$122,0)</f>
        <v>0.20465891472868217</v>
      </c>
      <c r="N103" s="4">
        <f>$D$106</f>
        <v>264010000</v>
      </c>
      <c r="O103" s="8">
        <f>IFERROR(P103/$P$122,0)</f>
        <v>0.1601607142857143</v>
      </c>
      <c r="P103" s="4">
        <f>$E$106</f>
        <v>269070000</v>
      </c>
      <c r="Q103" s="8">
        <f>IFERROR(R103/$R$122,0)</f>
        <v>0.20066060606060607</v>
      </c>
      <c r="R103" s="4">
        <f>$F$106</f>
        <v>331090000</v>
      </c>
      <c r="T103" t="s">
        <f>$A$106</f>
        <v>90</v>
      </c>
      <c r="U103" s="8">
        <f>IFERROR(V103/$V103,0)</f>
        <v>1</v>
      </c>
      <c r="V103" s="4">
        <f>$B$106</f>
        <v>234230000</v>
      </c>
      <c r="W103" s="8">
        <f>IFERROR(X103/$V103,0)</f>
        <v>1.0843188319173462</v>
      </c>
      <c r="X103" s="4">
        <f>$C$106</f>
        <v>253980000</v>
      </c>
      <c r="Y103" s="8">
        <f>IFERROR(Z103/$V103,0)</f>
        <v>1.1271399906075226</v>
      </c>
      <c r="Z103" s="4">
        <f>$D$106</f>
        <v>264010000</v>
      </c>
      <c r="AA103" s="8">
        <f>IFERROR(AB103/$V103,0)</f>
        <v>1.148742688810144</v>
      </c>
      <c r="AB103" s="4">
        <f>$E$106</f>
        <v>269070000</v>
      </c>
      <c r="AC103" s="8">
        <f>IFERROR(AD103/$V103,0)</f>
        <v>1.4135251675703369</v>
      </c>
      <c r="AD103" s="4">
        <f>$F$106</f>
        <v>331090000</v>
      </c>
    </row>
    <row r="104" spans="1:30" ht="14">
      <c r="A104" t="s">
        <v>87</v>
      </c>
      <c r="B104" s="4">
        <v>45700000</v>
      </c>
      <c r="C104" s="4">
        <v>28610000</v>
      </c>
      <c r="D104" s="4">
        <v>25260000</v>
      </c>
      <c r="E104" s="4">
        <v>25030000</v>
      </c>
      <c r="F104" s="4">
        <v>14830000</v>
      </c>
      <c r="H104" t="s">
        <f>$A$107</f>
        <v>91</v>
      </c>
      <c r="I104" s="8">
        <f>IFERROR(J104/$J$122,0)</f>
        <v>0</v>
      </c>
      <c r="J104" s="4">
        <f>$B$107</f>
        <v>0</v>
      </c>
      <c r="K104" s="8">
        <f>IFERROR(L104/$L$122,0)</f>
        <v>0</v>
      </c>
      <c r="L104" s="4">
        <f>$C$107</f>
        <v>0</v>
      </c>
      <c r="M104" s="8">
        <f>IFERROR(N104/$N$122,0)</f>
        <v>0</v>
      </c>
      <c r="N104" s="4">
        <f>$D$107</f>
        <v>0</v>
      </c>
      <c r="O104" s="8">
        <f>IFERROR(P104/$P$122,0)</f>
        <v>0</v>
      </c>
      <c r="P104" s="4">
        <f>$E$107</f>
        <v>0</v>
      </c>
      <c r="Q104" s="8">
        <f>IFERROR(R104/$R$122,0)</f>
        <v>0</v>
      </c>
      <c r="R104" s="4">
        <f>$F$107</f>
        <v>0</v>
      </c>
      <c r="T104" t="s">
        <f>$A$107</f>
        <v>91</v>
      </c>
      <c r="U104" s="8">
        <f>IFERROR(V104/$V104,0)</f>
        <v>0</v>
      </c>
      <c r="V104" s="4">
        <f>$B$107</f>
        <v>0</v>
      </c>
      <c r="W104" s="8">
        <f>IFERROR(X104/$V104,0)</f>
        <v>0</v>
      </c>
      <c r="X104" s="4">
        <f>$C$107</f>
        <v>0</v>
      </c>
      <c r="Y104" s="8">
        <f>IFERROR(Z104/$V104,0)</f>
        <v>0</v>
      </c>
      <c r="Z104" s="4">
        <f>$D$107</f>
        <v>0</v>
      </c>
      <c r="AA104" s="8">
        <f>IFERROR(AB104/$V104,0)</f>
        <v>0</v>
      </c>
      <c r="AB104" s="4">
        <f>$E$107</f>
        <v>0</v>
      </c>
      <c r="AC104" s="8">
        <f>IFERROR(AD104/$V104,0)</f>
        <v>0</v>
      </c>
      <c r="AD104" s="4">
        <f>$F$107</f>
        <v>0</v>
      </c>
    </row>
    <row r="105" spans="1:30" ht="14">
      <c r="A105" t="s">
        <v>89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H105" t="s">
        <f>$A$108</f>
        <v>92</v>
      </c>
      <c r="I105" s="8">
        <f>IFERROR(J105/$J$122,0)</f>
        <v>0.14708661417322835</v>
      </c>
      <c r="J105" s="4">
        <f>$B$108</f>
        <v>186800000</v>
      </c>
      <c r="K105" s="8">
        <f>IFERROR(L105/$L$122,0)</f>
        <v>0.10104347826086957</v>
      </c>
      <c r="L105" s="4">
        <f>$C$108</f>
        <v>139440000</v>
      </c>
      <c r="M105" s="8">
        <f>IFERROR(N105/$N$122,0)</f>
        <v>0.17092248062015503</v>
      </c>
      <c r="N105" s="4">
        <f>$D$108</f>
        <v>220490000</v>
      </c>
      <c r="O105" s="8">
        <f>IFERROR(P105/$P$122,0)</f>
        <v>0.11063690476190476</v>
      </c>
      <c r="P105" s="4">
        <f>$E$108</f>
        <v>185870000</v>
      </c>
      <c r="Q105" s="8">
        <f>IFERROR(R105/$R$122,0)</f>
        <v>0.1182</v>
      </c>
      <c r="R105" s="4">
        <f>$F$108</f>
        <v>195030000</v>
      </c>
      <c r="T105" t="s">
        <f>$A$108</f>
        <v>92</v>
      </c>
      <c r="U105" s="8">
        <f>IFERROR(V105/$V105,0)</f>
        <v>1</v>
      </c>
      <c r="V105" s="4">
        <f>$B$108</f>
        <v>186800000</v>
      </c>
      <c r="W105" s="8">
        <f>IFERROR(X105/$V105,0)</f>
        <v>0.74646680942184152</v>
      </c>
      <c r="X105" s="4">
        <f>$C$108</f>
        <v>139440000</v>
      </c>
      <c r="Y105" s="8">
        <f>IFERROR(Z105/$V105,0)</f>
        <v>1.1803533190578159</v>
      </c>
      <c r="Z105" s="4">
        <f>$D$108</f>
        <v>220490000</v>
      </c>
      <c r="AA105" s="8">
        <f>IFERROR(AB105/$V105,0)</f>
        <v>0.99502141327623128</v>
      </c>
      <c r="AB105" s="4">
        <f>$E$108</f>
        <v>185870000</v>
      </c>
      <c r="AC105" s="8">
        <f>IFERROR(AD105/$V105,0)</f>
        <v>1.0440578158458245</v>
      </c>
      <c r="AD105" s="4">
        <f>$F$108</f>
        <v>195030000</v>
      </c>
    </row>
    <row r="106" spans="1:30" ht="14">
      <c r="A106" t="s">
        <v>90</v>
      </c>
      <c r="B106" s="4">
        <v>234230000</v>
      </c>
      <c r="C106" s="4">
        <v>253980000</v>
      </c>
      <c r="D106" s="4">
        <v>264010000</v>
      </c>
      <c r="E106" s="4">
        <v>269070000</v>
      </c>
      <c r="F106" s="4">
        <v>331090000</v>
      </c>
      <c r="H106" t="s">
        <f>$A$109</f>
        <v>93</v>
      </c>
      <c r="I106" s="8">
        <f>IFERROR(J106/$J$122,0)</f>
        <v>0.14708661417322835</v>
      </c>
      <c r="J106" s="4">
        <f>$B$109</f>
        <v>186800000</v>
      </c>
      <c r="K106" s="8">
        <f>IFERROR(L106/$L$122,0)</f>
        <v>0.10104347826086957</v>
      </c>
      <c r="L106" s="4">
        <f>$C$109</f>
        <v>139440000</v>
      </c>
      <c r="M106" s="8">
        <f>IFERROR(N106/$N$122,0)</f>
        <v>0.17092248062015503</v>
      </c>
      <c r="N106" s="4">
        <f>$D$109</f>
        <v>220490000</v>
      </c>
      <c r="O106" s="8">
        <f>IFERROR(P106/$P$122,0)</f>
        <v>0.11063690476190476</v>
      </c>
      <c r="P106" s="4">
        <f>$E$109</f>
        <v>185870000</v>
      </c>
      <c r="Q106" s="8">
        <f>IFERROR(R106/$R$122,0)</f>
        <v>0.1182</v>
      </c>
      <c r="R106" s="4">
        <f>$F$109</f>
        <v>195030000</v>
      </c>
      <c r="T106" t="s">
        <f>$A$109</f>
        <v>93</v>
      </c>
      <c r="U106" s="8">
        <f>IFERROR(V106/$V106,0)</f>
        <v>1</v>
      </c>
      <c r="V106" s="4">
        <f>$B$109</f>
        <v>186800000</v>
      </c>
      <c r="W106" s="8">
        <f>IFERROR(X106/$V106,0)</f>
        <v>0.74646680942184152</v>
      </c>
      <c r="X106" s="4">
        <f>$C$109</f>
        <v>139440000</v>
      </c>
      <c r="Y106" s="8">
        <f>IFERROR(Z106/$V106,0)</f>
        <v>1.1803533190578159</v>
      </c>
      <c r="Z106" s="4">
        <f>$D$109</f>
        <v>220490000</v>
      </c>
      <c r="AA106" s="8">
        <f>IFERROR(AB106/$V106,0)</f>
        <v>0.99502141327623128</v>
      </c>
      <c r="AB106" s="4">
        <f>$E$109</f>
        <v>185870000</v>
      </c>
      <c r="AC106" s="8">
        <f>IFERROR(AD106/$V106,0)</f>
        <v>1.0440578158458245</v>
      </c>
      <c r="AD106" s="4">
        <f>$F$109</f>
        <v>195030000</v>
      </c>
    </row>
    <row r="107" spans="1:30" ht="14">
      <c r="A107" t="s">
        <v>91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H107" t="s">
        <f>$A$110</f>
        <v>94</v>
      </c>
      <c r="I107" s="8">
        <f>IFERROR(J107/$J$122,0)</f>
        <v>0.70119685039370083</v>
      </c>
      <c r="J107" s="4">
        <f>$B$110</f>
        <v>890520000</v>
      </c>
      <c r="K107" s="8">
        <f>IFERROR(L107/$L$122,0)</f>
        <v>0.58677536231884053</v>
      </c>
      <c r="L107" s="4">
        <f>$C$110</f>
        <v>809750000</v>
      </c>
      <c r="M107" s="8">
        <f>IFERROR(N107/$N$122,0)</f>
        <v>0.72918604651162788</v>
      </c>
      <c r="N107" s="4">
        <f>$D$110</f>
        <v>940650000</v>
      </c>
      <c r="O107" s="8">
        <f>IFERROR(P107/$P$122,0)</f>
        <v>0.52847023809523808</v>
      </c>
      <c r="P107" s="4">
        <f>$E$110</f>
        <v>887830000</v>
      </c>
      <c r="Q107" s="8">
        <f>IFERROR(R107/$R$122,0)</f>
        <v>0.58175151515151513</v>
      </c>
      <c r="R107" s="4">
        <f>$F$110</f>
        <v>959890000</v>
      </c>
      <c r="T107" t="s">
        <f>$A$110</f>
        <v>94</v>
      </c>
      <c r="U107" s="8">
        <f>IFERROR(V107/$V107,0)</f>
        <v>1</v>
      </c>
      <c r="V107" s="4">
        <f>$B$110</f>
        <v>890520000</v>
      </c>
      <c r="W107" s="8">
        <f>IFERROR(X107/$V107,0)</f>
        <v>0.9093001841620626</v>
      </c>
      <c r="X107" s="4">
        <f>$C$110</f>
        <v>809750000</v>
      </c>
      <c r="Y107" s="8">
        <f>IFERROR(Z107/$V107,0)</f>
        <v>1.0562929524322868</v>
      </c>
      <c r="Z107" s="4">
        <f>$D$110</f>
        <v>940650000</v>
      </c>
      <c r="AA107" s="8">
        <f>IFERROR(AB107/$V107,0)</f>
        <v>0.99697929299734989</v>
      </c>
      <c r="AB107" s="4">
        <f>$E$110</f>
        <v>887830000</v>
      </c>
      <c r="AC107" s="8">
        <f>IFERROR(AD107/$V107,0)</f>
        <v>1.0778983066073755</v>
      </c>
      <c r="AD107" s="4">
        <f>$F$110</f>
        <v>959890000</v>
      </c>
    </row>
    <row r="108" spans="1:30" ht="14">
      <c r="A108" t="s">
        <v>92</v>
      </c>
      <c r="B108" s="4">
        <v>186800000</v>
      </c>
      <c r="C108" s="4">
        <v>139440000</v>
      </c>
      <c r="D108" s="4">
        <v>220490000</v>
      </c>
      <c r="E108" s="4">
        <v>185870000</v>
      </c>
      <c r="F108" s="4">
        <v>195030000</v>
      </c>
      <c r="H108" t="s">
        <f>$A$111</f>
        <v>95</v>
      </c>
      <c r="I108" s="8">
        <f>IFERROR(J108/$J$122,0)</f>
        <v>9.1968503937007871</v>
      </c>
      <c r="J108" s="4">
        <f>$B$111</f>
        <v>11680000000</v>
      </c>
      <c r="K108" s="8">
        <f>IFERROR(L108/$L$122,0)</f>
        <v>9.1449275362318847</v>
      </c>
      <c r="L108" s="4">
        <f>$C$111</f>
        <v>12620000000</v>
      </c>
      <c r="M108" s="8">
        <f>IFERROR(N108/$N$122,0)</f>
        <v>10.224806201550388</v>
      </c>
      <c r="N108" s="4">
        <f>$D$111</f>
        <v>13190000000</v>
      </c>
      <c r="O108" s="8">
        <f>IFERROR(P108/$P$122,0)</f>
        <v>8.1964285714285712</v>
      </c>
      <c r="P108" s="4">
        <f>$E$111</f>
        <v>13770000000</v>
      </c>
      <c r="Q108" s="8">
        <f>IFERROR(R108/$R$122,0)</f>
        <v>8.7151515151515149</v>
      </c>
      <c r="R108" s="4">
        <f>$F$111</f>
        <v>14380000000</v>
      </c>
      <c r="T108" t="s">
        <f>$A$111</f>
        <v>95</v>
      </c>
      <c r="U108" s="8">
        <f>IFERROR(V108/$V108,0)</f>
        <v>1</v>
      </c>
      <c r="V108" s="4">
        <f>$B$111</f>
        <v>11680000000</v>
      </c>
      <c r="W108" s="8">
        <f>IFERROR(X108/$V108,0)</f>
        <v>1.0804794520547945</v>
      </c>
      <c r="X108" s="4">
        <f>$C$111</f>
        <v>12620000000</v>
      </c>
      <c r="Y108" s="8">
        <f>IFERROR(Z108/$V108,0)</f>
        <v>1.1292808219178083</v>
      </c>
      <c r="Z108" s="4">
        <f>$D$111</f>
        <v>13190000000</v>
      </c>
      <c r="AA108" s="8">
        <f>IFERROR(AB108/$V108,0)</f>
        <v>1.1789383561643836</v>
      </c>
      <c r="AB108" s="4">
        <f>$E$111</f>
        <v>13770000000</v>
      </c>
      <c r="AC108" s="8">
        <f>IFERROR(AD108/$V108,0)</f>
        <v>1.2311643835616439</v>
      </c>
      <c r="AD108" s="4">
        <f>$F$111</f>
        <v>14380000000</v>
      </c>
    </row>
    <row r="109" spans="1:30" ht="14">
      <c r="A109" t="s">
        <v>93</v>
      </c>
      <c r="B109" s="4">
        <v>186800000</v>
      </c>
      <c r="C109" s="4">
        <v>139440000</v>
      </c>
      <c r="D109" s="4">
        <v>220490000</v>
      </c>
      <c r="E109" s="4">
        <v>185870000</v>
      </c>
      <c r="F109" s="4">
        <v>195030000</v>
      </c>
      <c r="H109" t="s">
        <f>$A$112</f>
        <v>96</v>
      </c>
      <c r="I109" s="8">
        <f>IFERROR(J109/$J$122,0)</f>
        <v>13.905511811023622</v>
      </c>
      <c r="J109" s="4">
        <f>$B$112</f>
        <v>17660000000</v>
      </c>
      <c r="K109" s="8">
        <f>IFERROR(L109/$L$122,0)</f>
        <v>13.753623188405797</v>
      </c>
      <c r="L109" s="4">
        <f>$C$112</f>
        <v>18980000000</v>
      </c>
      <c r="M109" s="8">
        <f>IFERROR(N109/$N$122,0)</f>
        <v>15.271317829457365</v>
      </c>
      <c r="N109" s="4">
        <f>$D$112</f>
        <v>19700000000</v>
      </c>
      <c r="O109" s="8">
        <f>IFERROR(P109/$P$122,0)</f>
        <v>12.214285714285714</v>
      </c>
      <c r="P109" s="4">
        <f>$E$112</f>
        <v>20520000000</v>
      </c>
      <c r="Q109" s="8">
        <f>IFERROR(R109/$R$122,0)</f>
        <v>12.969696969696969</v>
      </c>
      <c r="R109" s="4">
        <f>$F$112</f>
        <v>21400000000</v>
      </c>
      <c r="T109" t="s">
        <f>$A$112</f>
        <v>96</v>
      </c>
      <c r="U109" s="8">
        <f>IFERROR(V109/$V109,0)</f>
        <v>1</v>
      </c>
      <c r="V109" s="4">
        <f>$B$112</f>
        <v>17660000000</v>
      </c>
      <c r="W109" s="8">
        <f>IFERROR(X109/$V109,0)</f>
        <v>1.0747451868629672</v>
      </c>
      <c r="X109" s="4">
        <f>$C$112</f>
        <v>18980000000</v>
      </c>
      <c r="Y109" s="8">
        <f>IFERROR(Z109/$V109,0)</f>
        <v>1.115515288788222</v>
      </c>
      <c r="Z109" s="4">
        <f>$D$112</f>
        <v>19700000000</v>
      </c>
      <c r="AA109" s="8">
        <f>IFERROR(AB109/$V109,0)</f>
        <v>1.1619479048697621</v>
      </c>
      <c r="AB109" s="4">
        <f>$E$112</f>
        <v>20520000000</v>
      </c>
      <c r="AC109" s="8">
        <f>IFERROR(AD109/$V109,0)</f>
        <v>1.2117780294450735</v>
      </c>
      <c r="AD109" s="4">
        <f>$F$112</f>
        <v>21400000000</v>
      </c>
    </row>
    <row r="110" spans="1:30" ht="14">
      <c r="A110" t="s">
        <v>94</v>
      </c>
      <c r="B110" s="4">
        <v>890520000</v>
      </c>
      <c r="C110" s="4">
        <v>809750000</v>
      </c>
      <c r="D110" s="4">
        <v>940650000</v>
      </c>
      <c r="E110" s="4">
        <v>887830000</v>
      </c>
      <c r="F110" s="4">
        <v>959890000</v>
      </c>
      <c r="H110" t="s">
        <f>$A$113</f>
        <v>97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97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30" ht="14">
      <c r="A111" t="s">
        <v>95</v>
      </c>
      <c r="B111" s="4">
        <v>11680000000</v>
      </c>
      <c r="C111" s="4">
        <v>12620000000</v>
      </c>
      <c r="D111" s="4">
        <v>13190000000</v>
      </c>
      <c r="E111" s="4">
        <v>13770000000</v>
      </c>
      <c r="F111" s="4">
        <v>14380000000</v>
      </c>
      <c r="H111" t="s">
        <f>$A$114</f>
        <v>98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98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4">
      <c r="A112" t="s">
        <v>96</v>
      </c>
      <c r="B112" s="4">
        <v>17660000000</v>
      </c>
      <c r="C112" s="4">
        <v>18980000000</v>
      </c>
      <c r="D112" s="4">
        <v>19700000000</v>
      </c>
      <c r="E112" s="4">
        <v>20520000000</v>
      </c>
      <c r="F112" s="4">
        <v>21400000000</v>
      </c>
      <c r="H112" t="s">
        <f>$A$115</f>
        <v>99</v>
      </c>
      <c r="I112" s="8">
        <f>IFERROR(J112/$J$122,0)</f>
        <v>0</v>
      </c>
      <c r="J112" s="4">
        <f>$B$115</f>
        <v>0</v>
      </c>
      <c r="K112" s="8">
        <f>IFERROR(L112/$L$122,0)</f>
        <v>0</v>
      </c>
      <c r="L112" s="4">
        <f>$C$115</f>
        <v>0</v>
      </c>
      <c r="M112" s="8">
        <f>IFERROR(N112/$N$122,0)</f>
        <v>0</v>
      </c>
      <c r="N112" s="4">
        <f>$D$115</f>
        <v>0</v>
      </c>
      <c r="O112" s="8">
        <f>IFERROR(P112/$P$122,0)</f>
        <v>0</v>
      </c>
      <c r="P112" s="4">
        <f>$E$115</f>
        <v>0</v>
      </c>
      <c r="Q112" s="8">
        <f>IFERROR(R112/$R$122,0)</f>
        <v>0</v>
      </c>
      <c r="R112" s="4">
        <f>$F$115</f>
        <v>0</v>
      </c>
      <c r="T112" t="s">
        <f>$A$115</f>
        <v>99</v>
      </c>
      <c r="U112" s="8">
        <f>IFERROR(V112/$V112,0)</f>
        <v>0</v>
      </c>
      <c r="V112" s="4">
        <f>$B$115</f>
        <v>0</v>
      </c>
      <c r="W112" s="8">
        <f>IFERROR(X112/$V112,0)</f>
        <v>0</v>
      </c>
      <c r="X112" s="4">
        <f>$C$115</f>
        <v>0</v>
      </c>
      <c r="Y112" s="8">
        <f>IFERROR(Z112/$V112,0)</f>
        <v>0</v>
      </c>
      <c r="Z112" s="4">
        <f>$D$115</f>
        <v>0</v>
      </c>
      <c r="AA112" s="8">
        <f>IFERROR(AB112/$V112,0)</f>
        <v>0</v>
      </c>
      <c r="AB112" s="4">
        <f>$E$115</f>
        <v>0</v>
      </c>
      <c r="AC112" s="8">
        <f>IFERROR(AD112/$V112,0)</f>
        <v>0</v>
      </c>
      <c r="AD112" s="4">
        <f>$F$115</f>
        <v>0</v>
      </c>
    </row>
    <row r="113" spans="1:30" ht="14">
      <c r="A113" t="s">
        <v>97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100</v>
      </c>
      <c r="I113" s="8">
        <f>IFERROR(J113/$J$122,0)</f>
        <v>0.4885196850393701</v>
      </c>
      <c r="J113" s="4">
        <f>$B$116</f>
        <v>620420000</v>
      </c>
      <c r="K113" s="8">
        <f>IFERROR(L113/$L$122,0)</f>
        <v>0.44728985507246377</v>
      </c>
      <c r="L113" s="4">
        <f>$C$116</f>
        <v>617260000</v>
      </c>
      <c r="M113" s="8">
        <f>IFERROR(N113/$N$122,0)</f>
        <v>0.47482945736434107</v>
      </c>
      <c r="N113" s="4">
        <f>$D$116</f>
        <v>612530000</v>
      </c>
      <c r="O113" s="8">
        <f>IFERROR(P113/$P$122,0)</f>
        <v>0.36257142857142854</v>
      </c>
      <c r="P113" s="4">
        <f>$E$116</f>
        <v>609120000</v>
      </c>
      <c r="Q113" s="8">
        <f>IFERROR(R113/$R$122,0)</f>
        <v>0.37083636363636363</v>
      </c>
      <c r="R113" s="4">
        <f>$F$116</f>
        <v>611880000</v>
      </c>
      <c r="T113" t="s">
        <f>$A$116</f>
        <v>100</v>
      </c>
      <c r="U113" s="8">
        <f>IFERROR(V113/$V113,0)</f>
        <v>1</v>
      </c>
      <c r="V113" s="4">
        <f>$B$116</f>
        <v>620420000</v>
      </c>
      <c r="W113" s="8">
        <f>IFERROR(X113/$V113,0)</f>
        <v>0.99490667612262662</v>
      </c>
      <c r="X113" s="4">
        <f>$C$116</f>
        <v>617260000</v>
      </c>
      <c r="Y113" s="8">
        <f>IFERROR(Z113/$V113,0)</f>
        <v>0.98728280842010252</v>
      </c>
      <c r="Z113" s="4">
        <f>$D$116</f>
        <v>612530000</v>
      </c>
      <c r="AA113" s="8">
        <f>IFERROR(AB113/$V113,0)</f>
        <v>0.98178653170432928</v>
      </c>
      <c r="AB113" s="4">
        <f>$E$116</f>
        <v>609120000</v>
      </c>
      <c r="AC113" s="8">
        <f>IFERROR(AD113/$V113,0)</f>
        <v>0.98623513104026306</v>
      </c>
      <c r="AD113" s="4">
        <f>$F$116</f>
        <v>611880000</v>
      </c>
    </row>
    <row r="114" spans="1:30" ht="14">
      <c r="A114" t="s">
        <v>98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101</v>
      </c>
      <c r="I114" s="8">
        <f>IFERROR(J114/$J$122,0)</f>
        <v>4.7007874015748028</v>
      </c>
      <c r="J114" s="4">
        <f>$B$117</f>
        <v>5970000000</v>
      </c>
      <c r="K114" s="8">
        <f>IFERROR(L114/$L$122,0)</f>
        <v>4.6014492753623184</v>
      </c>
      <c r="L114" s="4">
        <f>$C$117</f>
        <v>6350000000</v>
      </c>
      <c r="M114" s="8">
        <f>IFERROR(N114/$N$122,0)</f>
        <v>5.0465116279069768</v>
      </c>
      <c r="N114" s="4">
        <f>$D$117</f>
        <v>6510000000</v>
      </c>
      <c r="O114" s="8">
        <f>IFERROR(P114/$P$122,0)</f>
        <v>4.0178571428571432</v>
      </c>
      <c r="P114" s="4">
        <f>$E$117</f>
        <v>6750000000</v>
      </c>
      <c r="Q114" s="8">
        <f>IFERROR(R114/$R$122,0)</f>
        <v>4.2545454545454549</v>
      </c>
      <c r="R114" s="4">
        <f>$F$117</f>
        <v>7020000000</v>
      </c>
      <c r="T114" t="s">
        <f>$A$117</f>
        <v>101</v>
      </c>
      <c r="U114" s="8">
        <f>IFERROR(V114/$V114,0)</f>
        <v>1</v>
      </c>
      <c r="V114" s="4">
        <f>$B$117</f>
        <v>5970000000</v>
      </c>
      <c r="W114" s="8">
        <f>IFERROR(X114/$V114,0)</f>
        <v>1.0636515912897822</v>
      </c>
      <c r="X114" s="4">
        <f>$C$117</f>
        <v>6350000000</v>
      </c>
      <c r="Y114" s="8">
        <f>IFERROR(Z114/$V114,0)</f>
        <v>1.0904522613065326</v>
      </c>
      <c r="Z114" s="4">
        <f>$D$117</f>
        <v>6510000000</v>
      </c>
      <c r="AA114" s="8">
        <f>IFERROR(AB114/$V114,0)</f>
        <v>1.1306532663316582</v>
      </c>
      <c r="AB114" s="4">
        <f>$E$117</f>
        <v>6750000000</v>
      </c>
      <c r="AC114" s="8">
        <f>IFERROR(AD114/$V114,0)</f>
        <v>1.1758793969849246</v>
      </c>
      <c r="AD114" s="4">
        <f>$F$117</f>
        <v>7020000000</v>
      </c>
    </row>
    <row r="115" spans="1:30" ht="14">
      <c r="A115" t="s">
        <v>99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H115" t="s">
        <f>$A$118</f>
        <v>102</v>
      </c>
      <c r="I115" s="8">
        <f>IFERROR(J115/$J$122,0)</f>
        <v>0.58842519685039374</v>
      </c>
      <c r="J115" s="4">
        <f>$B$118</f>
        <v>747300000</v>
      </c>
      <c r="K115" s="8">
        <f>IFERROR(L115/$L$122,0)</f>
        <v>0.56492028985507248</v>
      </c>
      <c r="L115" s="4">
        <f>$C$118</f>
        <v>779590000</v>
      </c>
      <c r="M115" s="8">
        <f>IFERROR(N115/$N$122,0)</f>
        <v>0.67519379844961236</v>
      </c>
      <c r="N115" s="4">
        <f>$D$118</f>
        <v>871000000</v>
      </c>
      <c r="O115" s="8">
        <f>IFERROR(P115/$P$122,0)</f>
        <v>0.50662499999999999</v>
      </c>
      <c r="P115" s="4">
        <f>$E$118</f>
        <v>851130000</v>
      </c>
      <c r="Q115" s="8">
        <f>IFERROR(R115/$R$122,0)</f>
        <v>0.61212121212121207</v>
      </c>
      <c r="R115" s="4">
        <f>$F$118</f>
        <v>1010000000</v>
      </c>
      <c r="T115" t="s">
        <f>$A$118</f>
        <v>102</v>
      </c>
      <c r="U115" s="8">
        <f>IFERROR(V115/$V115,0)</f>
        <v>1</v>
      </c>
      <c r="V115" s="4">
        <f>$B$118</f>
        <v>747300000</v>
      </c>
      <c r="W115" s="8">
        <f>IFERROR(X115/$V115,0)</f>
        <v>1.0432088853204871</v>
      </c>
      <c r="X115" s="4">
        <f>$C$118</f>
        <v>779590000</v>
      </c>
      <c r="Y115" s="8">
        <f>IFERROR(Z115/$V115,0)</f>
        <v>1.1655292385922655</v>
      </c>
      <c r="Z115" s="4">
        <f>$D$118</f>
        <v>871000000</v>
      </c>
      <c r="AA115" s="8">
        <f>IFERROR(AB115/$V115,0)</f>
        <v>1.1389401846647933</v>
      </c>
      <c r="AB115" s="4">
        <f>$E$118</f>
        <v>851130000</v>
      </c>
      <c r="AC115" s="8">
        <f>IFERROR(AD115/$V115,0)</f>
        <v>1.3515321825237521</v>
      </c>
      <c r="AD115" s="4">
        <f>$F$118</f>
        <v>1010000000</v>
      </c>
    </row>
    <row r="116" spans="1:30" ht="14">
      <c r="A116" t="s">
        <v>100</v>
      </c>
      <c r="B116" s="4">
        <v>620420000</v>
      </c>
      <c r="C116" s="4">
        <v>617260000</v>
      </c>
      <c r="D116" s="4">
        <v>612530000</v>
      </c>
      <c r="E116" s="4">
        <v>609120000</v>
      </c>
      <c r="F116" s="4">
        <v>611880000</v>
      </c>
      <c r="H116" t="s">
        <f>$A$119</f>
        <v>103</v>
      </c>
      <c r="I116" s="8">
        <f>IFERROR(J116/$J$122,0)</f>
        <v>0.58842519685039374</v>
      </c>
      <c r="J116" s="4">
        <f>$B$119</f>
        <v>747300000</v>
      </c>
      <c r="K116" s="8">
        <f>IFERROR(L116/$L$122,0)</f>
        <v>0.56492028985507248</v>
      </c>
      <c r="L116" s="4">
        <f>$C$119</f>
        <v>779590000</v>
      </c>
      <c r="M116" s="8">
        <f>IFERROR(N116/$N$122,0)</f>
        <v>0.67519379844961236</v>
      </c>
      <c r="N116" s="4">
        <f>$D$119</f>
        <v>871000000</v>
      </c>
      <c r="O116" s="8">
        <f>IFERROR(P116/$P$122,0)</f>
        <v>0.50662499999999999</v>
      </c>
      <c r="P116" s="4">
        <f>$E$119</f>
        <v>851130000</v>
      </c>
      <c r="Q116" s="8">
        <f>IFERROR(R116/$R$122,0)</f>
        <v>0.61212121212121207</v>
      </c>
      <c r="R116" s="4">
        <f>$F$119</f>
        <v>1010000000</v>
      </c>
      <c r="T116" t="s">
        <f>$A$119</f>
        <v>103</v>
      </c>
      <c r="U116" s="8">
        <f>IFERROR(V116/$V116,0)</f>
        <v>1</v>
      </c>
      <c r="V116" s="4">
        <f>$B$119</f>
        <v>747300000</v>
      </c>
      <c r="W116" s="8">
        <f>IFERROR(X116/$V116,0)</f>
        <v>1.0432088853204871</v>
      </c>
      <c r="X116" s="4">
        <f>$C$119</f>
        <v>779590000</v>
      </c>
      <c r="Y116" s="8">
        <f>IFERROR(Z116/$V116,0)</f>
        <v>1.1655292385922655</v>
      </c>
      <c r="Z116" s="4">
        <f>$D$119</f>
        <v>871000000</v>
      </c>
      <c r="AA116" s="8">
        <f>IFERROR(AB116/$V116,0)</f>
        <v>1.1389401846647933</v>
      </c>
      <c r="AB116" s="4">
        <f>$E$119</f>
        <v>851130000</v>
      </c>
      <c r="AC116" s="8">
        <f>IFERROR(AD116/$V116,0)</f>
        <v>1.3515321825237521</v>
      </c>
      <c r="AD116" s="4">
        <f>$F$119</f>
        <v>1010000000</v>
      </c>
    </row>
    <row r="117" spans="1:30" ht="14">
      <c r="A117" t="s">
        <v>101</v>
      </c>
      <c r="B117" s="4">
        <v>5970000000</v>
      </c>
      <c r="C117" s="4">
        <v>6350000000</v>
      </c>
      <c r="D117" s="4">
        <v>6510000000</v>
      </c>
      <c r="E117" s="4">
        <v>6750000000</v>
      </c>
      <c r="F117" s="4">
        <v>7020000000</v>
      </c>
      <c r="H117" t="s">
        <f>$A$120</f>
        <v>104</v>
      </c>
      <c r="I117" s="8">
        <f>IFERROR(J117/$J$122,0)</f>
        <v>0</v>
      </c>
      <c r="J117" s="4">
        <f>$B$120</f>
        <v>0</v>
      </c>
      <c r="K117" s="8">
        <f>IFERROR(L117/$L$122,0)</f>
        <v>0</v>
      </c>
      <c r="L117" s="4">
        <f>$C$120</f>
        <v>0</v>
      </c>
      <c r="M117" s="8">
        <f>IFERROR(N117/$N$122,0)</f>
        <v>0</v>
      </c>
      <c r="N117" s="4">
        <f>$D$120</f>
        <v>0</v>
      </c>
      <c r="O117" s="8">
        <f>IFERROR(P117/$P$122,0)</f>
        <v>0</v>
      </c>
      <c r="P117" s="4">
        <f>$E$120</f>
        <v>0</v>
      </c>
      <c r="Q117" s="8">
        <f>IFERROR(R117/$R$122,0)</f>
        <v>0</v>
      </c>
      <c r="R117" s="4">
        <f>$F$120</f>
        <v>0</v>
      </c>
      <c r="T117" t="s">
        <f>$A$120</f>
        <v>104</v>
      </c>
      <c r="U117" s="8">
        <f>IFERROR(V117/$V117,0)</f>
        <v>0</v>
      </c>
      <c r="V117" s="4">
        <f>$B$120</f>
        <v>0</v>
      </c>
      <c r="W117" s="8">
        <f>IFERROR(X117/$V117,0)</f>
        <v>0</v>
      </c>
      <c r="X117" s="4">
        <f>$C$120</f>
        <v>0</v>
      </c>
      <c r="Y117" s="8">
        <f>IFERROR(Z117/$V117,0)</f>
        <v>0</v>
      </c>
      <c r="Z117" s="4">
        <f>$D$120</f>
        <v>0</v>
      </c>
      <c r="AA117" s="8">
        <f>IFERROR(AB117/$V117,0)</f>
        <v>0</v>
      </c>
      <c r="AB117" s="4">
        <f>$E$120</f>
        <v>0</v>
      </c>
      <c r="AC117" s="8">
        <f>IFERROR(AD117/$V117,0)</f>
        <v>0</v>
      </c>
      <c r="AD117" s="4">
        <f>$F$120</f>
        <v>0</v>
      </c>
    </row>
    <row r="118" spans="1:30" ht="14">
      <c r="A118" t="s">
        <v>102</v>
      </c>
      <c r="B118" s="4">
        <v>747300000</v>
      </c>
      <c r="C118" s="4">
        <v>779590000</v>
      </c>
      <c r="D118" s="4">
        <v>871000000</v>
      </c>
      <c r="E118" s="4">
        <v>851130000</v>
      </c>
      <c r="F118" s="4">
        <v>1010000000</v>
      </c>
      <c r="H118" t="s">
        <f>$A$121</f>
        <v>105</v>
      </c>
      <c r="I118" s="8">
        <f>IFERROR(J118/$J$122,0)</f>
        <v>0.097622047244094484</v>
      </c>
      <c r="J118" s="4">
        <f>$B$121</f>
        <v>123980000</v>
      </c>
      <c r="K118" s="8">
        <f>IFERROR(L118/$L$122,0)</f>
        <v>0.065231884057971021</v>
      </c>
      <c r="L118" s="4">
        <f>$C$121</f>
        <v>90020000</v>
      </c>
      <c r="M118" s="8">
        <f>IFERROR(N118/$N$122,0)</f>
        <v>0.19937209302325581</v>
      </c>
      <c r="N118" s="4">
        <f>$D$121</f>
        <v>257190000</v>
      </c>
      <c r="O118" s="8">
        <f>IFERROR(P118/$P$122,0)</f>
        <v>0.15648809523809523</v>
      </c>
      <c r="P118" s="4">
        <f>$E$121</f>
        <v>262899999.99999997</v>
      </c>
      <c r="Q118" s="8">
        <f>IFERROR(R118/$R$122,0)</f>
        <v>0.1760969696969697</v>
      </c>
      <c r="R118" s="4">
        <f>$F$121</f>
        <v>290560000</v>
      </c>
      <c r="T118" t="s">
        <f>$A$121</f>
        <v>105</v>
      </c>
      <c r="U118" s="8">
        <f>IFERROR(V118/$V118,0)</f>
        <v>1</v>
      </c>
      <c r="V118" s="4">
        <f>$B$121</f>
        <v>123980000</v>
      </c>
      <c r="W118" s="8">
        <f>IFERROR(X118/$V118,0)</f>
        <v>0.72608485239554765</v>
      </c>
      <c r="X118" s="4">
        <f>$C$121</f>
        <v>90020000</v>
      </c>
      <c r="Y118" s="8">
        <f>IFERROR(Z118/$V118,0)</f>
        <v>2.0744474915308921</v>
      </c>
      <c r="Z118" s="4">
        <f>$D$121</f>
        <v>257190000</v>
      </c>
      <c r="AA118" s="8">
        <f>IFERROR(AB118/$V118,0)</f>
        <v>2.1205033069849972</v>
      </c>
      <c r="AB118" s="4">
        <f>$E$121</f>
        <v>262899999.99999997</v>
      </c>
      <c r="AC118" s="8">
        <f>IFERROR(AD118/$V118,0)</f>
        <v>2.343603807065656</v>
      </c>
      <c r="AD118" s="4">
        <f>$F$121</f>
        <v>290560000</v>
      </c>
    </row>
    <row r="119" spans="1:30" ht="14">
      <c r="A119" t="s">
        <v>103</v>
      </c>
      <c r="B119" s="4">
        <v>747300000</v>
      </c>
      <c r="C119" s="4">
        <v>779590000</v>
      </c>
      <c r="D119" s="4">
        <v>871000000</v>
      </c>
      <c r="E119" s="4">
        <v>851130000</v>
      </c>
      <c r="F119" s="4">
        <v>1010000000</v>
      </c>
      <c r="H119" t="s">
        <f>$A$122</f>
        <v>106</v>
      </c>
      <c r="I119" s="8">
        <f>IFERROR(J119/$J$122,0)</f>
        <v>0</v>
      </c>
      <c r="J119" s="4">
        <f>$B$122</f>
        <v>0</v>
      </c>
      <c r="K119" s="8">
        <f>IFERROR(L119/$L$122,0)</f>
        <v>0</v>
      </c>
      <c r="L119" s="4">
        <f>$C$122</f>
        <v>0</v>
      </c>
      <c r="M119" s="8">
        <f>IFERROR(N119/$N$122,0)</f>
        <v>0</v>
      </c>
      <c r="N119" s="4">
        <f>$D$122</f>
        <v>0</v>
      </c>
      <c r="O119" s="8">
        <f>IFERROR(P119/$P$122,0)</f>
        <v>0</v>
      </c>
      <c r="P119" s="4">
        <f>$E$122</f>
        <v>0</v>
      </c>
      <c r="Q119" s="8">
        <f>IFERROR(R119/$R$122,0)</f>
        <v>0</v>
      </c>
      <c r="R119" s="4">
        <f>$F$122</f>
        <v>0</v>
      </c>
      <c r="T119" t="s">
        <f>$A$122</f>
        <v>106</v>
      </c>
      <c r="U119" s="8">
        <f>IFERROR(V119/$V119,0)</f>
        <v>0</v>
      </c>
      <c r="V119" s="4">
        <f>$B$122</f>
        <v>0</v>
      </c>
      <c r="W119" s="8">
        <f>IFERROR(X119/$V119,0)</f>
        <v>0</v>
      </c>
      <c r="X119" s="4">
        <f>$C$122</f>
        <v>0</v>
      </c>
      <c r="Y119" s="8">
        <f>IFERROR(Z119/$V119,0)</f>
        <v>0</v>
      </c>
      <c r="Z119" s="4">
        <f>$D$122</f>
        <v>0</v>
      </c>
      <c r="AA119" s="8">
        <f>IFERROR(AB119/$V119,0)</f>
        <v>0</v>
      </c>
      <c r="AB119" s="4">
        <f>$E$122</f>
        <v>0</v>
      </c>
      <c r="AC119" s="8">
        <f>IFERROR(AD119/$V119,0)</f>
        <v>0</v>
      </c>
      <c r="AD119" s="4">
        <f>$F$122</f>
        <v>0</v>
      </c>
    </row>
    <row r="120" spans="1:30" ht="14">
      <c r="A120" t="s">
        <v>104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H120" t="s">
        <f>$A$123</f>
        <v>107</v>
      </c>
      <c r="I120" s="8">
        <f>IFERROR(J120/$J$122,0)</f>
        <v>0.097622047244094484</v>
      </c>
      <c r="J120" s="4">
        <f>$B$123</f>
        <v>123980000</v>
      </c>
      <c r="K120" s="8">
        <f>IFERROR(L120/$L$122,0)</f>
        <v>0.065231884057971021</v>
      </c>
      <c r="L120" s="4">
        <f>$C$123</f>
        <v>90020000</v>
      </c>
      <c r="M120" s="8">
        <f>IFERROR(N120/$N$122,0)</f>
        <v>0.19937209302325581</v>
      </c>
      <c r="N120" s="4">
        <f>$D$123</f>
        <v>257190000</v>
      </c>
      <c r="O120" s="8">
        <f>IFERROR(P120/$P$122,0)</f>
        <v>0.15648809523809523</v>
      </c>
      <c r="P120" s="4">
        <f>$E$123</f>
        <v>262899999.99999997</v>
      </c>
      <c r="Q120" s="8">
        <f>IFERROR(R120/$R$122,0)</f>
        <v>0.1760969696969697</v>
      </c>
      <c r="R120" s="4">
        <f>$F$123</f>
        <v>290560000</v>
      </c>
      <c r="T120" t="s">
        <f>$A$123</f>
        <v>107</v>
      </c>
      <c r="U120" s="8">
        <f>IFERROR(V120/$V120,0)</f>
        <v>1</v>
      </c>
      <c r="V120" s="4">
        <f>$B$123</f>
        <v>123980000</v>
      </c>
      <c r="W120" s="8">
        <f>IFERROR(X120/$V120,0)</f>
        <v>0.72608485239554765</v>
      </c>
      <c r="X120" s="4">
        <f>$C$123</f>
        <v>90020000</v>
      </c>
      <c r="Y120" s="8">
        <f>IFERROR(Z120/$V120,0)</f>
        <v>2.0744474915308921</v>
      </c>
      <c r="Z120" s="4">
        <f>$D$123</f>
        <v>257190000</v>
      </c>
      <c r="AA120" s="8">
        <f>IFERROR(AB120/$V120,0)</f>
        <v>2.1205033069849972</v>
      </c>
      <c r="AB120" s="4">
        <f>$E$123</f>
        <v>262899999.99999997</v>
      </c>
      <c r="AC120" s="8">
        <f>IFERROR(AD120/$V120,0)</f>
        <v>2.343603807065656</v>
      </c>
      <c r="AD120" s="4">
        <f>$F$123</f>
        <v>290560000</v>
      </c>
    </row>
    <row r="121" spans="1:30" ht="14">
      <c r="A121" t="s">
        <v>105</v>
      </c>
      <c r="B121" s="4">
        <v>123980000</v>
      </c>
      <c r="C121" s="4">
        <v>90020000</v>
      </c>
      <c r="D121" s="4">
        <v>257190000</v>
      </c>
      <c r="E121" s="4">
        <v>262899999.99999997</v>
      </c>
      <c r="F121" s="4">
        <v>290560000</v>
      </c>
      <c r="H121" t="s">
        <f>$A$124</f>
        <v>108</v>
      </c>
      <c r="I121" s="8">
        <f>IFERROR(J121/$J$122,0)</f>
        <v>1.2440944881889764</v>
      </c>
      <c r="J121" s="4">
        <f>$B$124</f>
        <v>1580000000</v>
      </c>
      <c r="K121" s="8">
        <f>IFERROR(L121/$L$122,0)</f>
        <v>1.2318840579710144</v>
      </c>
      <c r="L121" s="4">
        <f>$C$124</f>
        <v>1700000000</v>
      </c>
      <c r="M121" s="8">
        <f>IFERROR(N121/$N$122,0)</f>
        <v>1.3643410852713178</v>
      </c>
      <c r="N121" s="4">
        <f>$D$124</f>
        <v>1760000000</v>
      </c>
      <c r="O121" s="8">
        <f>IFERROR(P121/$P$122,0)</f>
        <v>1.1309523809523809</v>
      </c>
      <c r="P121" s="4">
        <f>$E$124</f>
        <v>1900000000</v>
      </c>
      <c r="Q121" s="8">
        <f>IFERROR(R121/$R$122,0)</f>
        <v>1.1151515151515152</v>
      </c>
      <c r="R121" s="4">
        <f>$F$124</f>
        <v>1840000000</v>
      </c>
      <c r="T121" t="s">
        <f>$A$124</f>
        <v>108</v>
      </c>
      <c r="U121" s="8">
        <f>IFERROR(V121/$V121,0)</f>
        <v>1</v>
      </c>
      <c r="V121" s="4">
        <f>$B$124</f>
        <v>1580000000</v>
      </c>
      <c r="W121" s="8">
        <f>IFERROR(X121/$V121,0)</f>
        <v>1.0759493670886076</v>
      </c>
      <c r="X121" s="4">
        <f>$C$124</f>
        <v>1700000000</v>
      </c>
      <c r="Y121" s="8">
        <f>IFERROR(Z121/$V121,0)</f>
        <v>1.1139240506329113</v>
      </c>
      <c r="Z121" s="4">
        <f>$D$124</f>
        <v>1760000000</v>
      </c>
      <c r="AA121" s="8">
        <f>IFERROR(AB121/$V121,0)</f>
        <v>1.2025316455696202</v>
      </c>
      <c r="AB121" s="4">
        <f>$E$124</f>
        <v>1900000000</v>
      </c>
      <c r="AC121" s="8">
        <f>IFERROR(AD121/$V121,0)</f>
        <v>1.1645569620253164</v>
      </c>
      <c r="AD121" s="4">
        <f>$F$124</f>
        <v>1840000000</v>
      </c>
    </row>
    <row r="122" spans="1:30" ht="14">
      <c r="A122" t="s">
        <v>106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H122" t="s">
        <f>$A$125</f>
        <v>109</v>
      </c>
      <c r="I122" s="8">
        <f>IFERROR(J122/$J$122,0)</f>
        <v>1</v>
      </c>
      <c r="J122" s="4">
        <f>$B$125</f>
        <v>1270000000</v>
      </c>
      <c r="K122" s="8">
        <f>IFERROR(L122/$L$122,0)</f>
        <v>1</v>
      </c>
      <c r="L122" s="4">
        <f>$C$125</f>
        <v>1380000000</v>
      </c>
      <c r="M122" s="8">
        <f>IFERROR(N122/$N$122,0)</f>
        <v>1</v>
      </c>
      <c r="N122" s="4">
        <f>$D$125</f>
        <v>1290000000</v>
      </c>
      <c r="O122" s="8">
        <f>IFERROR(P122/$P$122,0)</f>
        <v>1</v>
      </c>
      <c r="P122" s="4">
        <f>$E$125</f>
        <v>1680000000</v>
      </c>
      <c r="Q122" s="8">
        <f>IFERROR(R122/$R$122,0)</f>
        <v>1</v>
      </c>
      <c r="R122" s="4">
        <f>$F$125</f>
        <v>1650000000</v>
      </c>
      <c r="T122" t="s">
        <f>$A$125</f>
        <v>109</v>
      </c>
      <c r="U122" s="8">
        <f>IFERROR(V122/$V122,0)</f>
        <v>1</v>
      </c>
      <c r="V122" s="4">
        <f>$B$125</f>
        <v>1270000000</v>
      </c>
      <c r="W122" s="8">
        <f>IFERROR(X122/$V122,0)</f>
        <v>1.0866141732283465</v>
      </c>
      <c r="X122" s="4">
        <f>$C$125</f>
        <v>1380000000</v>
      </c>
      <c r="Y122" s="8">
        <f>IFERROR(Z122/$V122,0)</f>
        <v>1.015748031496063</v>
      </c>
      <c r="Z122" s="4">
        <f>$D$125</f>
        <v>1290000000</v>
      </c>
      <c r="AA122" s="8">
        <f>IFERROR(AB122/$V122,0)</f>
        <v>1.3228346456692914</v>
      </c>
      <c r="AB122" s="4">
        <f>$E$125</f>
        <v>1680000000</v>
      </c>
      <c r="AC122" s="8">
        <f>IFERROR(AD122/$V122,0)</f>
        <v>1.2992125984251968</v>
      </c>
      <c r="AD122" s="4">
        <f>$F$125</f>
        <v>1650000000</v>
      </c>
    </row>
    <row r="123" spans="1:30" ht="13.23529411764706">
      <c r="A123" t="s">
        <v>107</v>
      </c>
      <c r="B123" s="4">
        <v>123980000</v>
      </c>
      <c r="C123" s="4">
        <v>90020000</v>
      </c>
      <c r="D123" s="4">
        <v>257190000</v>
      </c>
      <c r="E123" s="4">
        <v>262899999.99999997</v>
      </c>
      <c r="F123" s="4">
        <v>290560000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23529411764706">
      <c r="A124" t="s">
        <v>108</v>
      </c>
      <c r="B124" s="4">
        <v>1580000000</v>
      </c>
      <c r="C124" s="4">
        <v>1700000000</v>
      </c>
      <c r="D124" s="4">
        <v>1760000000</v>
      </c>
      <c r="E124" s="4">
        <v>1900000000</v>
      </c>
      <c r="F124" s="4">
        <v>1840000000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23529411764706">
      <c r="A125" t="s">
        <v>109</v>
      </c>
      <c r="B125" s="4">
        <v>1270000000</v>
      </c>
      <c r="C125" s="4">
        <v>1380000000</v>
      </c>
      <c r="D125" s="4">
        <v>1290000000</v>
      </c>
      <c r="E125" s="4">
        <v>1680000000</v>
      </c>
      <c r="F125" s="4">
        <v>1650000000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23529411764706">
      <c r="A126" t="s">
        <v>110</v>
      </c>
      <c r="B126" s="4">
        <v>15030000000</v>
      </c>
      <c r="C126" s="4">
        <v>16000000000</v>
      </c>
      <c r="D126" s="4">
        <v>17020000000</v>
      </c>
      <c r="E126" s="4">
        <v>17660000000</v>
      </c>
      <c r="F126" s="4">
        <v>18480000000</v>
      </c>
    </row>
    <row r="127" spans="1:30" ht="13.23529411764706">
      <c r="A127" t="s">
        <v>111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</row>
    <row r="128" spans="1:30" ht="13.23529411764706">
      <c r="A128" t="s">
        <v>112</v>
      </c>
      <c r="B128" s="4">
        <v>357580000</v>
      </c>
      <c r="C128" s="4">
        <v>302200000</v>
      </c>
      <c r="D128" s="4">
        <v>177400000</v>
      </c>
      <c r="E128" s="4">
        <v>576400000</v>
      </c>
      <c r="F128" s="4">
        <v>927390000</v>
      </c>
    </row>
    <row r="129" spans="1:30" ht="13.23529411764706">
      <c r="A129" t="s">
        <v>113</v>
      </c>
      <c r="B129" s="4">
        <v>0</v>
      </c>
      <c r="C129" s="4">
        <v>177200000</v>
      </c>
      <c r="D129" s="4">
        <v>95400000</v>
      </c>
      <c r="E129" s="4">
        <v>76400000</v>
      </c>
      <c r="F129" s="4">
        <v>127390000</v>
      </c>
    </row>
    <row r="130" spans="1:30" ht="13.23529411764706">
      <c r="A130" t="s">
        <v>114</v>
      </c>
      <c r="B130" s="4">
        <v>357580000</v>
      </c>
      <c r="C130" s="4">
        <v>125000000</v>
      </c>
      <c r="D130" s="4">
        <v>82000000</v>
      </c>
      <c r="E130" s="4">
        <v>500000000</v>
      </c>
      <c r="F130" s="4">
        <v>800000000</v>
      </c>
    </row>
    <row r="131" spans="1:30" ht="14">
      <c r="A131" t="s">
        <v>115</v>
      </c>
      <c r="B131" s="4">
        <v>297480000</v>
      </c>
      <c r="C131" s="4">
        <v>264630000</v>
      </c>
      <c r="D131" s="4">
        <v>256440000</v>
      </c>
      <c r="E131" s="4">
        <v>277340000</v>
      </c>
      <c r="F131" s="4">
        <v>346450000</v>
      </c>
      <c r="H131" s="2" t="s">
        <v>117</v>
      </c>
      <c r="I131" s="9">
        <v>2015</v>
      </c>
      <c r="J131" s="9">
        <f>$B$90</f>
        <v>2015</v>
      </c>
      <c r="K131" s="9">
        <v>2016</v>
      </c>
      <c r="L131" s="9">
        <f>$C$90</f>
        <v>2016</v>
      </c>
      <c r="M131" s="9">
        <v>2017</v>
      </c>
      <c r="N131" s="9">
        <f>$D$90</f>
        <v>2017</v>
      </c>
      <c r="O131" s="9">
        <v>2018</v>
      </c>
      <c r="P131" s="9">
        <f>$E$90</f>
        <v>2018</v>
      </c>
      <c r="Q131" s="9">
        <v>2019</v>
      </c>
      <c r="R131" s="9">
        <f>$F$90</f>
        <v>2019</v>
      </c>
      <c r="T131" s="2" t="s">
        <v>118</v>
      </c>
      <c r="U131" s="9">
        <v>2015</v>
      </c>
      <c r="V131" s="9">
        <f>$B$90</f>
        <v>2015</v>
      </c>
      <c r="W131" s="9">
        <v>2016</v>
      </c>
      <c r="X131" s="9">
        <f>$C$90</f>
        <v>2016</v>
      </c>
      <c r="Y131" s="9">
        <v>2017</v>
      </c>
      <c r="Z131" s="9">
        <f>$D$90</f>
        <v>2017</v>
      </c>
      <c r="AA131" s="9">
        <v>2018</v>
      </c>
      <c r="AB131" s="9">
        <f>$E$90</f>
        <v>2018</v>
      </c>
      <c r="AC131" s="9">
        <v>2019</v>
      </c>
      <c r="AD131" s="9">
        <f>$F$90</f>
        <v>2019</v>
      </c>
    </row>
    <row r="132" spans="1:30" ht="14">
      <c r="A132" t="s">
        <v>116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H132" t="s">
        <f>$A$127</f>
        <v>111</v>
      </c>
      <c r="I132" s="3">
        <f>IFERROR(J132/$J$167,0)</f>
        <v>0</v>
      </c>
      <c r="J132" s="4">
        <f>$B$127</f>
        <v>0</v>
      </c>
      <c r="K132" s="3">
        <f>IFERROR(L132/$L$167,0)</f>
        <v>0</v>
      </c>
      <c r="L132" s="4">
        <f>$C$127</f>
        <v>0</v>
      </c>
      <c r="M132" s="3">
        <f>IFERROR(N132/$N$167,0)</f>
        <v>0</v>
      </c>
      <c r="N132" s="4">
        <f>$D$127</f>
        <v>0</v>
      </c>
      <c r="O132" s="3">
        <f>IFERROR(P132/$P$167,0)</f>
        <v>0</v>
      </c>
      <c r="P132" s="4">
        <f>$E$127</f>
        <v>0</v>
      </c>
      <c r="Q132" s="3">
        <f>IFERROR(R132/$R$167,0)</f>
        <v>0</v>
      </c>
      <c r="R132" s="4">
        <f>$F$127</f>
        <v>0</v>
      </c>
      <c r="T132" t="s">
        <f>$A$127</f>
        <v>111</v>
      </c>
      <c r="U132" s="3">
        <f>IFERROR(V132/$V132,0)</f>
        <v>0</v>
      </c>
      <c r="V132" s="4">
        <f>$B$127</f>
        <v>0</v>
      </c>
      <c r="W132" s="3">
        <f>IFERROR(X132/$V132,0)</f>
        <v>0</v>
      </c>
      <c r="X132" s="4">
        <f>$C$127</f>
        <v>0</v>
      </c>
      <c r="Y132" s="3">
        <f>IFERROR(Z132/$V132,0)</f>
        <v>0</v>
      </c>
      <c r="Z132" s="4">
        <f>$D$127</f>
        <v>0</v>
      </c>
      <c r="AA132" s="3">
        <f>IFERROR(AB132/$V132,0)</f>
        <v>0</v>
      </c>
      <c r="AB132" s="4">
        <f>$E$127</f>
        <v>0</v>
      </c>
      <c r="AC132" s="3">
        <f>IFERROR(AD132/$V132,0)</f>
        <v>0</v>
      </c>
      <c r="AD132" s="4">
        <f>$F$127</f>
        <v>0</v>
      </c>
    </row>
    <row r="133" spans="1:30" ht="14">
      <c r="A133" t="s">
        <v>119</v>
      </c>
      <c r="B133" s="4">
        <v>138600000</v>
      </c>
      <c r="C133" s="4">
        <v>138960000</v>
      </c>
      <c r="D133" s="4">
        <v>148950000</v>
      </c>
      <c r="E133" s="4">
        <v>154820000</v>
      </c>
      <c r="F133" s="4">
        <v>144900000</v>
      </c>
      <c r="H133" t="s">
        <f>$A$128</f>
        <v>112</v>
      </c>
      <c r="I133" s="3">
        <f>IFERROR(J133/$J$167,0)</f>
        <v>0.07575847457627119</v>
      </c>
      <c r="J133" s="4">
        <f>$B$128</f>
        <v>357580000</v>
      </c>
      <c r="K133" s="3">
        <f>IFERROR(L133/$L$167,0)</f>
        <v>0.061174089068825911</v>
      </c>
      <c r="L133" s="4">
        <f>$C$128</f>
        <v>302200000</v>
      </c>
      <c r="M133" s="3">
        <f>IFERROR(N133/$N$167,0)</f>
        <v>0.0345136186770428</v>
      </c>
      <c r="N133" s="4">
        <f>$D$128</f>
        <v>177400000</v>
      </c>
      <c r="O133" s="3">
        <f>IFERROR(P133/$P$167,0)</f>
        <v>0.10773831775700934</v>
      </c>
      <c r="P133" s="4">
        <f>$E$128</f>
        <v>576400000</v>
      </c>
      <c r="Q133" s="3">
        <f>IFERROR(R133/$R$167,0)</f>
        <v>0.1670972972972973</v>
      </c>
      <c r="R133" s="4">
        <f>$F$128</f>
        <v>927390000</v>
      </c>
      <c r="T133" t="s">
        <f>$A$128</f>
        <v>112</v>
      </c>
      <c r="U133" s="3">
        <f>IFERROR(V133/$V133,0)</f>
        <v>1</v>
      </c>
      <c r="V133" s="4">
        <f>$B$128</f>
        <v>357580000</v>
      </c>
      <c r="W133" s="3">
        <f>IFERROR(X133/$V133,0)</f>
        <v>0.84512556630684044</v>
      </c>
      <c r="X133" s="4">
        <f>$C$128</f>
        <v>302200000</v>
      </c>
      <c r="Y133" s="3">
        <f>IFERROR(Z133/$V133,0)</f>
        <v>0.49611275798422733</v>
      </c>
      <c r="Z133" s="4">
        <f>$D$128</f>
        <v>177400000</v>
      </c>
      <c r="AA133" s="3">
        <f>IFERROR(AB133/$V133,0)</f>
        <v>1.6119469769002741</v>
      </c>
      <c r="AB133" s="4">
        <f>$E$128</f>
        <v>576400000</v>
      </c>
      <c r="AC133" s="3">
        <f>IFERROR(AD133/$V133,0)</f>
        <v>2.5935175345377259</v>
      </c>
      <c r="AD133" s="4">
        <f>$F$128</f>
        <v>927390000</v>
      </c>
    </row>
    <row r="134" spans="1:30" ht="14">
      <c r="A134" t="s">
        <v>120</v>
      </c>
      <c r="B134" s="4">
        <v>648660000</v>
      </c>
      <c r="C134" s="4">
        <v>587150000</v>
      </c>
      <c r="D134" s="4">
        <v>615060000</v>
      </c>
      <c r="E134" s="4">
        <v>640410000</v>
      </c>
      <c r="F134" s="4">
        <v>659630000</v>
      </c>
      <c r="H134" t="s">
        <f>$A$129</f>
        <v>113</v>
      </c>
      <c r="I134" s="3">
        <f>IFERROR(J134/$J$167,0)</f>
        <v>0</v>
      </c>
      <c r="J134" s="4">
        <f>$B$129</f>
        <v>0</v>
      </c>
      <c r="K134" s="3">
        <f>IFERROR(L134/$L$167,0)</f>
        <v>0.035870445344129552</v>
      </c>
      <c r="L134" s="4">
        <f>$C$129</f>
        <v>177200000</v>
      </c>
      <c r="M134" s="3">
        <f>IFERROR(N134/$N$167,0)</f>
        <v>0.018560311284046692</v>
      </c>
      <c r="N134" s="4">
        <f>$D$129</f>
        <v>95400000</v>
      </c>
      <c r="O134" s="3">
        <f>IFERROR(P134/$P$167,0)</f>
        <v>0.014280373831775701</v>
      </c>
      <c r="P134" s="4">
        <f>$E$129</f>
        <v>76400000</v>
      </c>
      <c r="Q134" s="3">
        <f>IFERROR(R134/$R$167,0)</f>
        <v>0.022953153153153154</v>
      </c>
      <c r="R134" s="4">
        <f>$F$129</f>
        <v>127390000</v>
      </c>
      <c r="T134" t="s">
        <f>$A$129</f>
        <v>113</v>
      </c>
      <c r="U134" s="3">
        <f>IFERROR(V134/$V134,0)</f>
        <v>0</v>
      </c>
      <c r="V134" s="4">
        <f>$B$129</f>
        <v>0</v>
      </c>
      <c r="W134" s="3">
        <f>IFERROR(X134/$V134,0)</f>
        <v>0</v>
      </c>
      <c r="X134" s="4">
        <f>$C$129</f>
        <v>177200000</v>
      </c>
      <c r="Y134" s="3">
        <f>IFERROR(Z134/$V134,0)</f>
        <v>0</v>
      </c>
      <c r="Z134" s="4">
        <f>$D$129</f>
        <v>95400000</v>
      </c>
      <c r="AA134" s="3">
        <f>IFERROR(AB134/$V134,0)</f>
        <v>0</v>
      </c>
      <c r="AB134" s="4">
        <f>$E$129</f>
        <v>76400000</v>
      </c>
      <c r="AC134" s="3">
        <f>IFERROR(AD134/$V134,0)</f>
        <v>0</v>
      </c>
      <c r="AD134" s="4">
        <f>$F$129</f>
        <v>127390000</v>
      </c>
    </row>
    <row r="135" spans="1:30" ht="14">
      <c r="A135" t="s">
        <v>121</v>
      </c>
      <c r="B135" s="4">
        <v>69360000</v>
      </c>
      <c r="C135" s="4">
        <v>72930000</v>
      </c>
      <c r="D135" s="4">
        <v>77670000</v>
      </c>
      <c r="E135" s="4">
        <v>82680000</v>
      </c>
      <c r="F135" s="4">
        <v>87980000</v>
      </c>
      <c r="H135" t="s">
        <f>$A$130</f>
        <v>114</v>
      </c>
      <c r="I135" s="3">
        <f>IFERROR(J135/$J$167,0)</f>
        <v>0.07575847457627119</v>
      </c>
      <c r="J135" s="4">
        <f>$B$130</f>
        <v>357580000</v>
      </c>
      <c r="K135" s="3">
        <f>IFERROR(L135/$L$167,0)</f>
        <v>0.025303643724696356</v>
      </c>
      <c r="L135" s="4">
        <f>$C$130</f>
        <v>125000000</v>
      </c>
      <c r="M135" s="3">
        <f>IFERROR(N135/$N$167,0)</f>
        <v>0.015953307392996108</v>
      </c>
      <c r="N135" s="4">
        <f>$D$130</f>
        <v>82000000</v>
      </c>
      <c r="O135" s="3">
        <f>IFERROR(P135/$P$167,0)</f>
        <v>0.093457943925233641</v>
      </c>
      <c r="P135" s="4">
        <f>$E$130</f>
        <v>500000000</v>
      </c>
      <c r="Q135" s="3">
        <f>IFERROR(R135/$R$167,0)</f>
        <v>0.14414414414414414</v>
      </c>
      <c r="R135" s="4">
        <f>$F$130</f>
        <v>800000000</v>
      </c>
      <c r="T135" t="s">
        <f>$A$130</f>
        <v>114</v>
      </c>
      <c r="U135" s="3">
        <f>IFERROR(V135/$V135,0)</f>
        <v>1</v>
      </c>
      <c r="V135" s="4">
        <f>$B$130</f>
        <v>357580000</v>
      </c>
      <c r="W135" s="3">
        <f>IFERROR(X135/$V135,0)</f>
        <v>0.34957212372056601</v>
      </c>
      <c r="X135" s="4">
        <f>$C$130</f>
        <v>125000000</v>
      </c>
      <c r="Y135" s="3">
        <f>IFERROR(Z135/$V135,0)</f>
        <v>0.22931931316069132</v>
      </c>
      <c r="Z135" s="4">
        <f>$D$130</f>
        <v>82000000</v>
      </c>
      <c r="AA135" s="3">
        <f>IFERROR(AB135/$V135,0)</f>
        <v>1.398288494882264</v>
      </c>
      <c r="AB135" s="4">
        <f>$E$130</f>
        <v>500000000</v>
      </c>
      <c r="AC135" s="3">
        <f>IFERROR(AD135/$V135,0)</f>
        <v>2.2372615918116225</v>
      </c>
      <c r="AD135" s="4">
        <f>$F$130</f>
        <v>800000000</v>
      </c>
    </row>
    <row r="136" spans="1:30" ht="14">
      <c r="A136" t="s">
        <v>122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H136" t="s">
        <f>$A$132</f>
        <v>116</v>
      </c>
      <c r="I136" s="3">
        <f>IFERROR(J136/$J$167,0)</f>
        <v>0</v>
      </c>
      <c r="J136" s="4">
        <f>$B$132</f>
        <v>0</v>
      </c>
      <c r="K136" s="3">
        <f>IFERROR(L136/$L$167,0)</f>
        <v>0</v>
      </c>
      <c r="L136" s="4">
        <f>$C$132</f>
        <v>0</v>
      </c>
      <c r="M136" s="3">
        <f>IFERROR(N136/$N$167,0)</f>
        <v>0</v>
      </c>
      <c r="N136" s="4">
        <f>$D$132</f>
        <v>0</v>
      </c>
      <c r="O136" s="3">
        <f>IFERROR(P136/$P$167,0)</f>
        <v>0</v>
      </c>
      <c r="P136" s="4">
        <f>$E$132</f>
        <v>0</v>
      </c>
      <c r="Q136" s="3">
        <f>IFERROR(R136/$R$167,0)</f>
        <v>0</v>
      </c>
      <c r="R136" s="4">
        <f>$F$132</f>
        <v>0</v>
      </c>
      <c r="T136" t="s">
        <f>$A$132</f>
        <v>116</v>
      </c>
      <c r="U136" s="3">
        <f>IFERROR(V136/$V136,0)</f>
        <v>0</v>
      </c>
      <c r="V136" s="4">
        <f>$B$132</f>
        <v>0</v>
      </c>
      <c r="W136" s="3">
        <f>IFERROR(X136/$V136,0)</f>
        <v>0</v>
      </c>
      <c r="X136" s="4">
        <f>$C$132</f>
        <v>0</v>
      </c>
      <c r="Y136" s="3">
        <f>IFERROR(Z136/$V136,0)</f>
        <v>0</v>
      </c>
      <c r="Z136" s="4">
        <f>$D$132</f>
        <v>0</v>
      </c>
      <c r="AA136" s="3">
        <f>IFERROR(AB136/$V136,0)</f>
        <v>0</v>
      </c>
      <c r="AB136" s="4">
        <f>$E$132</f>
        <v>0</v>
      </c>
      <c r="AC136" s="3">
        <f>IFERROR(AD136/$V136,0)</f>
        <v>0</v>
      </c>
      <c r="AD136" s="4">
        <f>$F$132</f>
        <v>0</v>
      </c>
    </row>
    <row r="137" spans="1:30" ht="14">
      <c r="A137" t="s">
        <v>123</v>
      </c>
      <c r="B137" s="4">
        <v>579290000</v>
      </c>
      <c r="C137" s="4">
        <v>514230000</v>
      </c>
      <c r="D137" s="4">
        <v>537400000</v>
      </c>
      <c r="E137" s="4">
        <v>557730000</v>
      </c>
      <c r="F137" s="4">
        <v>571650000</v>
      </c>
      <c r="H137" t="s">
        <f>$A$133</f>
        <v>119</v>
      </c>
      <c r="I137" s="3">
        <f>IFERROR(J137/$J$167,0)</f>
        <v>0.029364406779661015</v>
      </c>
      <c r="J137" s="4">
        <f>$B$133</f>
        <v>138600000</v>
      </c>
      <c r="K137" s="3">
        <f>IFERROR(L137/$L$167,0)</f>
        <v>0.028129554655870446</v>
      </c>
      <c r="L137" s="4">
        <f>$C$133</f>
        <v>138960000</v>
      </c>
      <c r="M137" s="3">
        <f>IFERROR(N137/$N$167,0)</f>
        <v>0.028978599221789882</v>
      </c>
      <c r="N137" s="4">
        <f>$D$133</f>
        <v>148950000</v>
      </c>
      <c r="O137" s="3">
        <f>IFERROR(P137/$P$167,0)</f>
        <v>0.028938317757009346</v>
      </c>
      <c r="P137" s="4">
        <f>$E$133</f>
        <v>154820000</v>
      </c>
      <c r="Q137" s="3">
        <f>IFERROR(R137/$R$167,0)</f>
        <v>0.026108108108108107</v>
      </c>
      <c r="R137" s="4">
        <f>$F$133</f>
        <v>144900000</v>
      </c>
      <c r="T137" t="s">
        <f>$A$133</f>
        <v>119</v>
      </c>
      <c r="U137" s="3">
        <f>IFERROR(V137/$V137,0)</f>
        <v>1</v>
      </c>
      <c r="V137" s="4">
        <f>$B$133</f>
        <v>138600000</v>
      </c>
      <c r="W137" s="3">
        <f>IFERROR(X137/$V137,0)</f>
        <v>1.0025974025974025</v>
      </c>
      <c r="X137" s="4">
        <f>$C$133</f>
        <v>138960000</v>
      </c>
      <c r="Y137" s="3">
        <f>IFERROR(Z137/$V137,0)</f>
        <v>1.0746753246753247</v>
      </c>
      <c r="Z137" s="4">
        <f>$D$133</f>
        <v>148950000</v>
      </c>
      <c r="AA137" s="3">
        <f>IFERROR(AB137/$V137,0)</f>
        <v>1.117027417027417</v>
      </c>
      <c r="AB137" s="4">
        <f>$E$133</f>
        <v>154820000</v>
      </c>
      <c r="AC137" s="3">
        <f>IFERROR(AD137/$V137,0)</f>
        <v>1.0454545454545454</v>
      </c>
      <c r="AD137" s="4">
        <f>$F$133</f>
        <v>144900000</v>
      </c>
    </row>
    <row r="138" spans="1:30" ht="14">
      <c r="A138" t="s">
        <v>124</v>
      </c>
      <c r="B138" s="4">
        <v>1440000000</v>
      </c>
      <c r="C138" s="4">
        <v>1290000000</v>
      </c>
      <c r="D138" s="4">
        <v>1200000000</v>
      </c>
      <c r="E138" s="4">
        <v>1650000000</v>
      </c>
      <c r="F138" s="4">
        <v>2080000000</v>
      </c>
      <c r="H138" t="s">
        <f>$A$134</f>
        <v>120</v>
      </c>
      <c r="I138" s="3">
        <f>IFERROR(J138/$J$167,0)</f>
        <v>0.13742796610169492</v>
      </c>
      <c r="J138" s="4">
        <f>$B$134</f>
        <v>648660000</v>
      </c>
      <c r="K138" s="3">
        <f>IFERROR(L138/$L$167,0)</f>
        <v>0.11885627530364372</v>
      </c>
      <c r="L138" s="4">
        <f>$C$134</f>
        <v>587150000</v>
      </c>
      <c r="M138" s="3">
        <f>IFERROR(N138/$N$167,0)</f>
        <v>0.11966147859922178</v>
      </c>
      <c r="N138" s="4">
        <f>$D$134</f>
        <v>615060000</v>
      </c>
      <c r="O138" s="3">
        <f>IFERROR(P138/$P$167,0)</f>
        <v>0.11970280373831775</v>
      </c>
      <c r="P138" s="4">
        <f>$E$134</f>
        <v>640410000</v>
      </c>
      <c r="Q138" s="3">
        <f>IFERROR(R138/$R$167,0)</f>
        <v>0.11885225225225225</v>
      </c>
      <c r="R138" s="4">
        <f>$F$134</f>
        <v>659630000</v>
      </c>
      <c r="T138" t="s">
        <f>$A$134</f>
        <v>120</v>
      </c>
      <c r="U138" s="3">
        <f>IFERROR(V138/$V138,0)</f>
        <v>1</v>
      </c>
      <c r="V138" s="4">
        <f>$B$134</f>
        <v>648660000</v>
      </c>
      <c r="W138" s="3">
        <f>IFERROR(X138/$V138,0)</f>
        <v>0.90517374279283447</v>
      </c>
      <c r="X138" s="4">
        <f>$C$134</f>
        <v>587150000</v>
      </c>
      <c r="Y138" s="3">
        <f>IFERROR(Z138/$V138,0)</f>
        <v>0.94820090648413657</v>
      </c>
      <c r="Z138" s="4">
        <f>$D$134</f>
        <v>615060000</v>
      </c>
      <c r="AA138" s="3">
        <f>IFERROR(AB138/$V138,0)</f>
        <v>0.98728147257422993</v>
      </c>
      <c r="AB138" s="4">
        <f>$E$134</f>
        <v>640410000</v>
      </c>
      <c r="AC138" s="3">
        <f>IFERROR(AD138/$V138,0)</f>
        <v>1.0169117873770543</v>
      </c>
      <c r="AD138" s="4">
        <f>$F$134</f>
        <v>659630000</v>
      </c>
    </row>
    <row r="139" spans="1:30" ht="14">
      <c r="A139" t="s">
        <v>125</v>
      </c>
      <c r="B139" s="4">
        <v>3460000000</v>
      </c>
      <c r="C139" s="4">
        <v>4019999999.9999995</v>
      </c>
      <c r="D139" s="4">
        <v>4790000000</v>
      </c>
      <c r="E139" s="4">
        <v>4640000000</v>
      </c>
      <c r="F139" s="4">
        <v>4880000000</v>
      </c>
      <c r="H139" t="s">
        <f>$A$135</f>
        <v>121</v>
      </c>
      <c r="I139" s="3">
        <f>IFERROR(J139/$J$167,0)</f>
        <v>0.014694915254237289</v>
      </c>
      <c r="J139" s="4">
        <f>$B$135</f>
        <v>69360000</v>
      </c>
      <c r="K139" s="3">
        <f>IFERROR(L139/$L$167,0)</f>
        <v>0.014763157894736843</v>
      </c>
      <c r="L139" s="4">
        <f>$C$135</f>
        <v>72930000</v>
      </c>
      <c r="M139" s="3">
        <f>IFERROR(N139/$N$167,0)</f>
        <v>0.015110894941634241</v>
      </c>
      <c r="N139" s="4">
        <f>$D$135</f>
        <v>77670000</v>
      </c>
      <c r="O139" s="3">
        <f>IFERROR(P139/$P$167,0)</f>
        <v>0.015454205607476635</v>
      </c>
      <c r="P139" s="4">
        <f>$E$135</f>
        <v>82680000</v>
      </c>
      <c r="Q139" s="3">
        <f>IFERROR(R139/$R$167,0)</f>
        <v>0.015852252252252251</v>
      </c>
      <c r="R139" s="4">
        <f>$F$135</f>
        <v>87980000</v>
      </c>
      <c r="T139" t="s">
        <f>$A$135</f>
        <v>121</v>
      </c>
      <c r="U139" s="3">
        <f>IFERROR(V139/$V139,0)</f>
        <v>1</v>
      </c>
      <c r="V139" s="4">
        <f>$B$135</f>
        <v>69360000</v>
      </c>
      <c r="W139" s="3">
        <f>IFERROR(X139/$V139,0)</f>
        <v>1.0514705882352942</v>
      </c>
      <c r="X139" s="4">
        <f>$C$135</f>
        <v>72930000</v>
      </c>
      <c r="Y139" s="3">
        <f>IFERROR(Z139/$V139,0)</f>
        <v>1.1198096885813149</v>
      </c>
      <c r="Z139" s="4">
        <f>$D$135</f>
        <v>77670000</v>
      </c>
      <c r="AA139" s="3">
        <f>IFERROR(AB139/$V139,0)</f>
        <v>1.1920415224913494</v>
      </c>
      <c r="AB139" s="4">
        <f>$E$135</f>
        <v>82680000</v>
      </c>
      <c r="AC139" s="3">
        <f>IFERROR(AD139/$V139,0)</f>
        <v>1.2684544405997693</v>
      </c>
      <c r="AD139" s="4">
        <f>$F$135</f>
        <v>87980000</v>
      </c>
    </row>
    <row r="140" spans="1:30" ht="14">
      <c r="A140" t="s">
        <v>126</v>
      </c>
      <c r="B140" s="4">
        <v>3460000000</v>
      </c>
      <c r="C140" s="4">
        <v>4019999999.9999995</v>
      </c>
      <c r="D140" s="4">
        <v>4790000000</v>
      </c>
      <c r="E140" s="4">
        <v>4640000000</v>
      </c>
      <c r="F140" s="4">
        <v>4830000000</v>
      </c>
      <c r="H140" t="s">
        <f>$A$136</f>
        <v>122</v>
      </c>
      <c r="I140" s="3">
        <f>IFERROR(J140/$J$167,0)</f>
        <v>0</v>
      </c>
      <c r="J140" s="4">
        <f>$B$136</f>
        <v>0</v>
      </c>
      <c r="K140" s="3">
        <f>IFERROR(L140/$L$167,0)</f>
        <v>0</v>
      </c>
      <c r="L140" s="4">
        <f>$C$136</f>
        <v>0</v>
      </c>
      <c r="M140" s="3">
        <f>IFERROR(N140/$N$167,0)</f>
        <v>0</v>
      </c>
      <c r="N140" s="4">
        <f>$D$136</f>
        <v>0</v>
      </c>
      <c r="O140" s="3">
        <f>IFERROR(P140/$P$167,0)</f>
        <v>0</v>
      </c>
      <c r="P140" s="4">
        <f>$E$136</f>
        <v>0</v>
      </c>
      <c r="Q140" s="3">
        <f>IFERROR(R140/$R$167,0)</f>
        <v>0</v>
      </c>
      <c r="R140" s="4">
        <f>$F$136</f>
        <v>0</v>
      </c>
      <c r="T140" t="s">
        <f>$A$136</f>
        <v>122</v>
      </c>
      <c r="U140" s="3">
        <f>IFERROR(V140/$V140,0)</f>
        <v>0</v>
      </c>
      <c r="V140" s="4">
        <f>$B$136</f>
        <v>0</v>
      </c>
      <c r="W140" s="3">
        <f>IFERROR(X140/$V140,0)</f>
        <v>0</v>
      </c>
      <c r="X140" s="4">
        <f>$C$136</f>
        <v>0</v>
      </c>
      <c r="Y140" s="3">
        <f>IFERROR(Z140/$V140,0)</f>
        <v>0</v>
      </c>
      <c r="Z140" s="4">
        <f>$D$136</f>
        <v>0</v>
      </c>
      <c r="AA140" s="3">
        <f>IFERROR(AB140/$V140,0)</f>
        <v>0</v>
      </c>
      <c r="AB140" s="4">
        <f>$E$136</f>
        <v>0</v>
      </c>
      <c r="AC140" s="3">
        <f>IFERROR(AD140/$V140,0)</f>
        <v>0</v>
      </c>
      <c r="AD140" s="4">
        <f>$F$136</f>
        <v>0</v>
      </c>
    </row>
    <row r="141" spans="1:30" ht="14">
      <c r="A141" t="s">
        <v>127</v>
      </c>
      <c r="B141" s="4">
        <v>3460000000</v>
      </c>
      <c r="C141" s="4">
        <v>4019999999.9999995</v>
      </c>
      <c r="D141" s="4">
        <v>4790000000</v>
      </c>
      <c r="E141" s="4">
        <v>4640000000</v>
      </c>
      <c r="F141" s="4">
        <v>4830000000</v>
      </c>
      <c r="H141" t="s">
        <f>$A$137</f>
        <v>123</v>
      </c>
      <c r="I141" s="3">
        <f>IFERROR(J141/$J$167,0)</f>
        <v>0.12273093220338983</v>
      </c>
      <c r="J141" s="4">
        <f>$B$137</f>
        <v>579290000</v>
      </c>
      <c r="K141" s="3">
        <f>IFERROR(L141/$L$167,0)</f>
        <v>0.10409514170040486</v>
      </c>
      <c r="L141" s="4">
        <f>$C$137</f>
        <v>514230000</v>
      </c>
      <c r="M141" s="3">
        <f>IFERROR(N141/$N$167,0)</f>
        <v>0.10455252918287938</v>
      </c>
      <c r="N141" s="4">
        <f>$D$137</f>
        <v>537400000</v>
      </c>
      <c r="O141" s="3">
        <f>IFERROR(P141/$P$167,0)</f>
        <v>0.10424859813084113</v>
      </c>
      <c r="P141" s="4">
        <f>$E$137</f>
        <v>557730000</v>
      </c>
      <c r="Q141" s="3">
        <f>IFERROR(R141/$R$167,0)</f>
        <v>0.10299999999999999</v>
      </c>
      <c r="R141" s="4">
        <f>$F$137</f>
        <v>571650000</v>
      </c>
      <c r="T141" t="s">
        <f>$A$137</f>
        <v>123</v>
      </c>
      <c r="U141" s="3">
        <f>IFERROR(V141/$V141,0)</f>
        <v>1</v>
      </c>
      <c r="V141" s="4">
        <f>$B$137</f>
        <v>579290000</v>
      </c>
      <c r="W141" s="3">
        <f>IFERROR(X141/$V141,0)</f>
        <v>0.88769010340244092</v>
      </c>
      <c r="X141" s="4">
        <f>$C$137</f>
        <v>514230000</v>
      </c>
      <c r="Y141" s="3">
        <f>IFERROR(Z141/$V141,0)</f>
        <v>0.9276873414006801</v>
      </c>
      <c r="Z141" s="4">
        <f>$D$137</f>
        <v>537400000</v>
      </c>
      <c r="AA141" s="3">
        <f>IFERROR(AB141/$V141,0)</f>
        <v>0.9627820262735417</v>
      </c>
      <c r="AB141" s="4">
        <f>$E$137</f>
        <v>557730000</v>
      </c>
      <c r="AC141" s="3">
        <f>IFERROR(AD141/$V141,0)</f>
        <v>0.98681144159229406</v>
      </c>
      <c r="AD141" s="4">
        <f>$F$137</f>
        <v>571650000</v>
      </c>
    </row>
    <row r="142" spans="1:30" ht="14">
      <c r="A142" t="s">
        <v>128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H142" t="s">
        <f>$A$138</f>
        <v>124</v>
      </c>
      <c r="I142" s="3">
        <f>IFERROR(J142/$J$167,0)</f>
        <v>0.30508474576271188</v>
      </c>
      <c r="J142" s="4">
        <f>$B$138</f>
        <v>1440000000</v>
      </c>
      <c r="K142" s="3">
        <f>IFERROR(L142/$L$167,0)</f>
        <v>0.26113360323886642</v>
      </c>
      <c r="L142" s="4">
        <f>$C$138</f>
        <v>1290000000</v>
      </c>
      <c r="M142" s="3">
        <f>IFERROR(N142/$N$167,0)</f>
        <v>0.23346303501945526</v>
      </c>
      <c r="N142" s="4">
        <f>$D$138</f>
        <v>1200000000</v>
      </c>
      <c r="O142" s="3">
        <f>IFERROR(P142/$P$167,0)</f>
        <v>0.30841121495327101</v>
      </c>
      <c r="P142" s="4">
        <f>$E$138</f>
        <v>1650000000</v>
      </c>
      <c r="Q142" s="3">
        <f>IFERROR(R142/$R$167,0)</f>
        <v>0.37477477477477478</v>
      </c>
      <c r="R142" s="4">
        <f>$F$138</f>
        <v>2080000000</v>
      </c>
      <c r="T142" t="s">
        <f>$A$138</f>
        <v>124</v>
      </c>
      <c r="U142" s="3">
        <f>IFERROR(V142/$V142,0)</f>
        <v>1</v>
      </c>
      <c r="V142" s="4">
        <f>$B$138</f>
        <v>1440000000</v>
      </c>
      <c r="W142" s="3">
        <f>IFERROR(X142/$V142,0)</f>
        <v>0.89583333333333337</v>
      </c>
      <c r="X142" s="4">
        <f>$C$138</f>
        <v>1290000000</v>
      </c>
      <c r="Y142" s="3">
        <f>IFERROR(Z142/$V142,0)</f>
        <v>0.83333333333333337</v>
      </c>
      <c r="Z142" s="4">
        <f>$D$138</f>
        <v>1200000000</v>
      </c>
      <c r="AA142" s="3">
        <f>IFERROR(AB142/$V142,0)</f>
        <v>1.1458333333333333</v>
      </c>
      <c r="AB142" s="4">
        <f>$E$138</f>
        <v>1650000000</v>
      </c>
      <c r="AC142" s="3">
        <f>IFERROR(AD142/$V142,0)</f>
        <v>1.4444444444444444</v>
      </c>
      <c r="AD142" s="4">
        <f>$F$138</f>
        <v>2080000000</v>
      </c>
    </row>
    <row r="143" spans="1:30" ht="14">
      <c r="A143" t="s">
        <v>129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H143" t="s">
        <f>$A$139</f>
        <v>125</v>
      </c>
      <c r="I143" s="3">
        <f>IFERROR(J143/$J$167,0)</f>
        <v>0.73305084745762716</v>
      </c>
      <c r="J143" s="4">
        <f>$B$139</f>
        <v>3460000000</v>
      </c>
      <c r="K143" s="3">
        <f>IFERROR(L143/$L$167,0)</f>
        <v>0.81376518218623473</v>
      </c>
      <c r="L143" s="4">
        <f>$C$139</f>
        <v>4019999999.9999995</v>
      </c>
      <c r="M143" s="3">
        <f>IFERROR(N143/$N$167,0)</f>
        <v>0.93190661478599224</v>
      </c>
      <c r="N143" s="4">
        <f>$D$139</f>
        <v>4790000000</v>
      </c>
      <c r="O143" s="3">
        <f>IFERROR(P143/$P$167,0)</f>
        <v>0.86728971962616819</v>
      </c>
      <c r="P143" s="4">
        <f>$E$139</f>
        <v>4640000000</v>
      </c>
      <c r="Q143" s="3">
        <f>IFERROR(R143/$R$167,0)</f>
        <v>0.87927927927927929</v>
      </c>
      <c r="R143" s="4">
        <f>$F$139</f>
        <v>4880000000</v>
      </c>
      <c r="T143" t="s">
        <f>$A$139</f>
        <v>125</v>
      </c>
      <c r="U143" s="3">
        <f>IFERROR(V143/$V143,0)</f>
        <v>1</v>
      </c>
      <c r="V143" s="4">
        <f>$B$139</f>
        <v>3460000000</v>
      </c>
      <c r="W143" s="3">
        <f>IFERROR(X143/$V143,0)</f>
        <v>1.1618497109826589</v>
      </c>
      <c r="X143" s="4">
        <f>$C$139</f>
        <v>4019999999.9999995</v>
      </c>
      <c r="Y143" s="3">
        <f>IFERROR(Z143/$V143,0)</f>
        <v>1.3843930635838151</v>
      </c>
      <c r="Z143" s="4">
        <f>$D$139</f>
        <v>4790000000</v>
      </c>
      <c r="AA143" s="3">
        <f>IFERROR(AB143/$V143,0)</f>
        <v>1.3410404624277457</v>
      </c>
      <c r="AB143" s="4">
        <f>$E$139</f>
        <v>4640000000</v>
      </c>
      <c r="AC143" s="3">
        <f>IFERROR(AD143/$V143,0)</f>
        <v>1.4104046242774566</v>
      </c>
      <c r="AD143" s="4">
        <f>$F$139</f>
        <v>4880000000</v>
      </c>
    </row>
    <row r="144" spans="1:30" ht="14">
      <c r="A144" t="s">
        <v>130</v>
      </c>
      <c r="B144" s="4">
        <v>1290000000</v>
      </c>
      <c r="C144" s="4">
        <v>1360000000</v>
      </c>
      <c r="D144" s="4">
        <v>1250000000</v>
      </c>
      <c r="E144" s="4">
        <v>1390000000</v>
      </c>
      <c r="F144" s="4">
        <v>1100000000</v>
      </c>
      <c r="H144" t="s">
        <f>$A$140</f>
        <v>126</v>
      </c>
      <c r="I144" s="3">
        <f>IFERROR(J144/$J$167,0)</f>
        <v>0.73305084745762716</v>
      </c>
      <c r="J144" s="4">
        <f>$B$140</f>
        <v>3460000000</v>
      </c>
      <c r="K144" s="3">
        <f>IFERROR(L144/$L$167,0)</f>
        <v>0.81376518218623473</v>
      </c>
      <c r="L144" s="4">
        <f>$C$140</f>
        <v>4019999999.9999995</v>
      </c>
      <c r="M144" s="3">
        <f>IFERROR(N144/$N$167,0)</f>
        <v>0.93190661478599224</v>
      </c>
      <c r="N144" s="4">
        <f>$D$140</f>
        <v>4790000000</v>
      </c>
      <c r="O144" s="3">
        <f>IFERROR(P144/$P$167,0)</f>
        <v>0.86728971962616819</v>
      </c>
      <c r="P144" s="4">
        <f>$E$140</f>
        <v>4640000000</v>
      </c>
      <c r="Q144" s="3">
        <f>IFERROR(R144/$R$167,0)</f>
        <v>0.87027027027027026</v>
      </c>
      <c r="R144" s="4">
        <f>$F$140</f>
        <v>4830000000</v>
      </c>
      <c r="T144" t="s">
        <f>$A$140</f>
        <v>126</v>
      </c>
      <c r="U144" s="3">
        <f>IFERROR(V144/$V144,0)</f>
        <v>1</v>
      </c>
      <c r="V144" s="4">
        <f>$B$140</f>
        <v>3460000000</v>
      </c>
      <c r="W144" s="3">
        <f>IFERROR(X144/$V144,0)</f>
        <v>1.1618497109826589</v>
      </c>
      <c r="X144" s="4">
        <f>$C$140</f>
        <v>4019999999.9999995</v>
      </c>
      <c r="Y144" s="3">
        <f>IFERROR(Z144/$V144,0)</f>
        <v>1.3843930635838151</v>
      </c>
      <c r="Z144" s="4">
        <f>$D$140</f>
        <v>4790000000</v>
      </c>
      <c r="AA144" s="3">
        <f>IFERROR(AB144/$V144,0)</f>
        <v>1.3410404624277457</v>
      </c>
      <c r="AB144" s="4">
        <f>$E$140</f>
        <v>4640000000</v>
      </c>
      <c r="AC144" s="3">
        <f>IFERROR(AD144/$V144,0)</f>
        <v>1.3959537572254335</v>
      </c>
      <c r="AD144" s="4">
        <f>$F$140</f>
        <v>4830000000</v>
      </c>
    </row>
    <row r="145" spans="1:30" ht="14">
      <c r="A145" t="s">
        <v>131</v>
      </c>
      <c r="B145" s="4">
        <v>2720000000</v>
      </c>
      <c r="C145" s="4">
        <v>3160000000</v>
      </c>
      <c r="D145" s="4">
        <v>1900000000</v>
      </c>
      <c r="E145" s="4">
        <v>2009999999.9999998</v>
      </c>
      <c r="F145" s="4">
        <v>2190000000</v>
      </c>
      <c r="H145" t="s">
        <f>$A$141</f>
        <v>127</v>
      </c>
      <c r="I145" s="3">
        <f>IFERROR(J145/$J$167,0)</f>
        <v>0.73305084745762716</v>
      </c>
      <c r="J145" s="4">
        <f>$B$141</f>
        <v>3460000000</v>
      </c>
      <c r="K145" s="3">
        <f>IFERROR(L145/$L$167,0)</f>
        <v>0.81376518218623473</v>
      </c>
      <c r="L145" s="4">
        <f>$C$141</f>
        <v>4019999999.9999995</v>
      </c>
      <c r="M145" s="3">
        <f>IFERROR(N145/$N$167,0)</f>
        <v>0.93190661478599224</v>
      </c>
      <c r="N145" s="4">
        <f>$D$141</f>
        <v>4790000000</v>
      </c>
      <c r="O145" s="3">
        <f>IFERROR(P145/$P$167,0)</f>
        <v>0.86728971962616819</v>
      </c>
      <c r="P145" s="4">
        <f>$E$141</f>
        <v>4640000000</v>
      </c>
      <c r="Q145" s="3">
        <f>IFERROR(R145/$R$167,0)</f>
        <v>0.87027027027027026</v>
      </c>
      <c r="R145" s="4">
        <f>$F$141</f>
        <v>4830000000</v>
      </c>
      <c r="T145" t="s">
        <f>$A$141</f>
        <v>127</v>
      </c>
      <c r="U145" s="3">
        <f>IFERROR(V145/$V145,0)</f>
        <v>1</v>
      </c>
      <c r="V145" s="4">
        <f>$B$141</f>
        <v>3460000000</v>
      </c>
      <c r="W145" s="3">
        <f>IFERROR(X145/$V145,0)</f>
        <v>1.1618497109826589</v>
      </c>
      <c r="X145" s="4">
        <f>$C$141</f>
        <v>4019999999.9999995</v>
      </c>
      <c r="Y145" s="3">
        <f>IFERROR(Z145/$V145,0)</f>
        <v>1.3843930635838151</v>
      </c>
      <c r="Z145" s="4">
        <f>$D$141</f>
        <v>4790000000</v>
      </c>
      <c r="AA145" s="3">
        <f>IFERROR(AB145/$V145,0)</f>
        <v>1.3410404624277457</v>
      </c>
      <c r="AB145" s="4">
        <f>$E$141</f>
        <v>4640000000</v>
      </c>
      <c r="AC145" s="3">
        <f>IFERROR(AD145/$V145,0)</f>
        <v>1.3959537572254335</v>
      </c>
      <c r="AD145" s="4">
        <f>$F$141</f>
        <v>4830000000</v>
      </c>
    </row>
    <row r="146" spans="1:30" ht="14">
      <c r="A146" t="s">
        <v>132</v>
      </c>
      <c r="B146" s="4">
        <v>2720000000</v>
      </c>
      <c r="C146" s="4">
        <v>3160000000</v>
      </c>
      <c r="D146" s="4">
        <v>1900000000</v>
      </c>
      <c r="E146" s="4">
        <v>2009999999.9999998</v>
      </c>
      <c r="F146" s="4">
        <v>2190000000</v>
      </c>
      <c r="H146" t="s">
        <f>$A$142</f>
        <v>128</v>
      </c>
      <c r="I146" s="3">
        <f>IFERROR(J146/$J$167,0)</f>
        <v>0</v>
      </c>
      <c r="J146" s="4">
        <f>$B$142</f>
        <v>0</v>
      </c>
      <c r="K146" s="3">
        <f>IFERROR(L146/$L$167,0)</f>
        <v>0</v>
      </c>
      <c r="L146" s="4">
        <f>$C$142</f>
        <v>0</v>
      </c>
      <c r="M146" s="3">
        <f>IFERROR(N146/$N$167,0)</f>
        <v>0</v>
      </c>
      <c r="N146" s="4">
        <f>$D$142</f>
        <v>0</v>
      </c>
      <c r="O146" s="3">
        <f>IFERROR(P146/$P$167,0)</f>
        <v>0</v>
      </c>
      <c r="P146" s="4">
        <f>$E$142</f>
        <v>0</v>
      </c>
      <c r="Q146" s="3">
        <f>IFERROR(R146/$R$167,0)</f>
        <v>0</v>
      </c>
      <c r="R146" s="4">
        <f>$F$142</f>
        <v>0</v>
      </c>
      <c r="T146" t="s">
        <f>$A$142</f>
        <v>128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0</v>
      </c>
      <c r="AC146" s="3">
        <f>IFERROR(AD146/$V146,0)</f>
        <v>0</v>
      </c>
      <c r="AD146" s="4">
        <f>$F$142</f>
        <v>0</v>
      </c>
    </row>
    <row r="147" spans="1:30" ht="14">
      <c r="A147" t="s">
        <v>133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H147" t="s">
        <f>$A$143</f>
        <v>129</v>
      </c>
      <c r="I147" s="3">
        <f>IFERROR(J147/$J$167,0)</f>
        <v>0</v>
      </c>
      <c r="J147" s="4">
        <f>$B$143</f>
        <v>0</v>
      </c>
      <c r="K147" s="3">
        <f>IFERROR(L147/$L$167,0)</f>
        <v>0</v>
      </c>
      <c r="L147" s="4">
        <f>$C$143</f>
        <v>0</v>
      </c>
      <c r="M147" s="3">
        <f>IFERROR(N147/$N$167,0)</f>
        <v>0</v>
      </c>
      <c r="N147" s="4">
        <f>$D$143</f>
        <v>0</v>
      </c>
      <c r="O147" s="3">
        <f>IFERROR(P147/$P$167,0)</f>
        <v>0</v>
      </c>
      <c r="P147" s="4">
        <f>$E$143</f>
        <v>0</v>
      </c>
      <c r="Q147" s="3">
        <f>IFERROR(R147/$R$167,0)</f>
        <v>0</v>
      </c>
      <c r="R147" s="4">
        <f>$F$143</f>
        <v>0</v>
      </c>
      <c r="T147" t="s">
        <f>$A$143</f>
        <v>129</v>
      </c>
      <c r="U147" s="3">
        <f>IFERROR(V147/$V147,0)</f>
        <v>0</v>
      </c>
      <c r="V147" s="4">
        <f>$B$143</f>
        <v>0</v>
      </c>
      <c r="W147" s="3">
        <f>IFERROR(X147/$V147,0)</f>
        <v>0</v>
      </c>
      <c r="X147" s="4">
        <f>$C$143</f>
        <v>0</v>
      </c>
      <c r="Y147" s="3">
        <f>IFERROR(Z147/$V147,0)</f>
        <v>0</v>
      </c>
      <c r="Z147" s="4">
        <f>$D$143</f>
        <v>0</v>
      </c>
      <c r="AA147" s="3">
        <f>IFERROR(AB147/$V147,0)</f>
        <v>0</v>
      </c>
      <c r="AB147" s="4">
        <f>$E$143</f>
        <v>0</v>
      </c>
      <c r="AC147" s="3">
        <f>IFERROR(AD147/$V147,0)</f>
        <v>0</v>
      </c>
      <c r="AD147" s="4">
        <f>$F$143</f>
        <v>0</v>
      </c>
    </row>
    <row r="148" spans="1:30" ht="14">
      <c r="A148" t="s">
        <v>134</v>
      </c>
      <c r="B148" s="4">
        <v>1390000000</v>
      </c>
      <c r="C148" s="4">
        <v>1240000000</v>
      </c>
      <c r="D148" s="4">
        <v>2750000000</v>
      </c>
      <c r="E148" s="4">
        <v>2640000000</v>
      </c>
      <c r="F148" s="4">
        <v>2680000000</v>
      </c>
      <c r="H148" t="s">
        <f>$A$144</f>
        <v>130</v>
      </c>
      <c r="I148" s="3">
        <f>IFERROR(J148/$J$167,0)</f>
        <v>0.27330508474576271</v>
      </c>
      <c r="J148" s="4">
        <f>$B$144</f>
        <v>1290000000</v>
      </c>
      <c r="K148" s="3">
        <f>IFERROR(L148/$L$167,0)</f>
        <v>0.27530364372469635</v>
      </c>
      <c r="L148" s="4">
        <f>$C$144</f>
        <v>1360000000</v>
      </c>
      <c r="M148" s="3">
        <f>IFERROR(N148/$N$167,0)</f>
        <v>0.24319066147859922</v>
      </c>
      <c r="N148" s="4">
        <f>$D$144</f>
        <v>1250000000</v>
      </c>
      <c r="O148" s="3">
        <f>IFERROR(P148/$P$167,0)</f>
        <v>0.25981308411214954</v>
      </c>
      <c r="P148" s="4">
        <f>$E$144</f>
        <v>1390000000</v>
      </c>
      <c r="Q148" s="3">
        <f>IFERROR(R148/$R$167,0)</f>
        <v>0.1981981981981982</v>
      </c>
      <c r="R148" s="4">
        <f>$F$144</f>
        <v>1100000000</v>
      </c>
      <c r="T148" t="s">
        <f>$A$144</f>
        <v>130</v>
      </c>
      <c r="U148" s="3">
        <f>IFERROR(V148/$V148,0)</f>
        <v>1</v>
      </c>
      <c r="V148" s="4">
        <f>$B$144</f>
        <v>1290000000</v>
      </c>
      <c r="W148" s="3">
        <f>IFERROR(X148/$V148,0)</f>
        <v>1.054263565891473</v>
      </c>
      <c r="X148" s="4">
        <f>$C$144</f>
        <v>1360000000</v>
      </c>
      <c r="Y148" s="3">
        <f>IFERROR(Z148/$V148,0)</f>
        <v>0.96899224806201545</v>
      </c>
      <c r="Z148" s="4">
        <f>$D$144</f>
        <v>1250000000</v>
      </c>
      <c r="AA148" s="3">
        <f>IFERROR(AB148/$V148,0)</f>
        <v>1.0775193798449612</v>
      </c>
      <c r="AB148" s="4">
        <f>$E$144</f>
        <v>1390000000</v>
      </c>
      <c r="AC148" s="3">
        <f>IFERROR(AD148/$V148,0)</f>
        <v>0.8527131782945736</v>
      </c>
      <c r="AD148" s="4">
        <f>$F$144</f>
        <v>1100000000</v>
      </c>
    </row>
    <row r="149" spans="1:30" ht="14">
      <c r="A149" t="s">
        <v>135</v>
      </c>
      <c r="B149" s="4">
        <v>1270000000</v>
      </c>
      <c r="C149" s="4">
        <v>1150000000</v>
      </c>
      <c r="D149" s="4">
        <v>2640000000</v>
      </c>
      <c r="E149" s="4">
        <v>2500000000</v>
      </c>
      <c r="F149" s="4">
        <v>2460000000</v>
      </c>
      <c r="H149" t="s">
        <f>$A$145</f>
        <v>131</v>
      </c>
      <c r="I149" s="3">
        <f>IFERROR(J149/$J$167,0)</f>
        <v>0.57627118644067798</v>
      </c>
      <c r="J149" s="4">
        <f>$B$145</f>
        <v>2720000000</v>
      </c>
      <c r="K149" s="3">
        <f>IFERROR(L149/$L$167,0)</f>
        <v>0.63967611336032393</v>
      </c>
      <c r="L149" s="4">
        <f>$C$145</f>
        <v>3160000000</v>
      </c>
      <c r="M149" s="3">
        <f>IFERROR(N149/$N$167,0)</f>
        <v>0.36964980544747084</v>
      </c>
      <c r="N149" s="4">
        <f>$D$145</f>
        <v>1900000000</v>
      </c>
      <c r="O149" s="3">
        <f>IFERROR(P149/$P$167,0)</f>
        <v>0.37570093457943921</v>
      </c>
      <c r="P149" s="4">
        <f>$E$145</f>
        <v>2009999999.9999998</v>
      </c>
      <c r="Q149" s="3">
        <f>IFERROR(R149/$R$167,0)</f>
        <v>0.39459459459459462</v>
      </c>
      <c r="R149" s="4">
        <f>$F$145</f>
        <v>2190000000</v>
      </c>
      <c r="T149" t="s">
        <f>$A$145</f>
        <v>131</v>
      </c>
      <c r="U149" s="3">
        <f>IFERROR(V149/$V149,0)</f>
        <v>1</v>
      </c>
      <c r="V149" s="4">
        <f>$B$145</f>
        <v>2720000000</v>
      </c>
      <c r="W149" s="3">
        <f>IFERROR(X149/$V149,0)</f>
        <v>1.161764705882353</v>
      </c>
      <c r="X149" s="4">
        <f>$C$145</f>
        <v>3160000000</v>
      </c>
      <c r="Y149" s="3">
        <f>IFERROR(Z149/$V149,0)</f>
        <v>0.69852941176470584</v>
      </c>
      <c r="Z149" s="4">
        <f>$D$145</f>
        <v>1900000000</v>
      </c>
      <c r="AA149" s="3">
        <f>IFERROR(AB149/$V149,0)</f>
        <v>0.73897058823529405</v>
      </c>
      <c r="AB149" s="4">
        <f>$E$145</f>
        <v>2009999999.9999998</v>
      </c>
      <c r="AC149" s="3">
        <f>IFERROR(AD149/$V149,0)</f>
        <v>0.80514705882352944</v>
      </c>
      <c r="AD149" s="4">
        <f>$F$145</f>
        <v>2190000000</v>
      </c>
    </row>
    <row r="150" spans="1:30" ht="14">
      <c r="A150" t="s">
        <v>136</v>
      </c>
      <c r="B150" s="4">
        <v>115610000</v>
      </c>
      <c r="C150" s="4">
        <v>88670000</v>
      </c>
      <c r="D150" s="4">
        <v>114000000</v>
      </c>
      <c r="E150" s="4">
        <v>137150000</v>
      </c>
      <c r="F150" s="4">
        <v>215330000</v>
      </c>
      <c r="H150" t="s">
        <f>$A$146</f>
        <v>132</v>
      </c>
      <c r="I150" s="3">
        <f>IFERROR(J150/$J$167,0)</f>
        <v>0.57627118644067798</v>
      </c>
      <c r="J150" s="4">
        <f>$B$146</f>
        <v>2720000000</v>
      </c>
      <c r="K150" s="3">
        <f>IFERROR(L150/$L$167,0)</f>
        <v>0.63967611336032393</v>
      </c>
      <c r="L150" s="4">
        <f>$C$146</f>
        <v>3160000000</v>
      </c>
      <c r="M150" s="3">
        <f>IFERROR(N150/$N$167,0)</f>
        <v>0.36964980544747084</v>
      </c>
      <c r="N150" s="4">
        <f>$D$146</f>
        <v>1900000000</v>
      </c>
      <c r="O150" s="3">
        <f>IFERROR(P150/$P$167,0)</f>
        <v>0.37570093457943921</v>
      </c>
      <c r="P150" s="4">
        <f>$E$146</f>
        <v>2009999999.9999998</v>
      </c>
      <c r="Q150" s="3">
        <f>IFERROR(R150/$R$167,0)</f>
        <v>0.39459459459459462</v>
      </c>
      <c r="R150" s="4">
        <f>$F$146</f>
        <v>2190000000</v>
      </c>
      <c r="T150" t="s">
        <f>$A$146</f>
        <v>132</v>
      </c>
      <c r="U150" s="3">
        <f>IFERROR(V150/$V150,0)</f>
        <v>1</v>
      </c>
      <c r="V150" s="4">
        <f>$B$146</f>
        <v>2720000000</v>
      </c>
      <c r="W150" s="3">
        <f>IFERROR(X150/$V150,0)</f>
        <v>1.161764705882353</v>
      </c>
      <c r="X150" s="4">
        <f>$C$146</f>
        <v>3160000000</v>
      </c>
      <c r="Y150" s="3">
        <f>IFERROR(Z150/$V150,0)</f>
        <v>0.69852941176470584</v>
      </c>
      <c r="Z150" s="4">
        <f>$D$146</f>
        <v>1900000000</v>
      </c>
      <c r="AA150" s="3">
        <f>IFERROR(AB150/$V150,0)</f>
        <v>0.73897058823529405</v>
      </c>
      <c r="AB150" s="4">
        <f>$E$146</f>
        <v>2009999999.9999998</v>
      </c>
      <c r="AC150" s="3">
        <f>IFERROR(AD150/$V150,0)</f>
        <v>0.80514705882352944</v>
      </c>
      <c r="AD150" s="4">
        <f>$F$146</f>
        <v>2190000000</v>
      </c>
    </row>
    <row r="151" spans="1:30" ht="14">
      <c r="A151" t="s">
        <v>137</v>
      </c>
      <c r="B151" s="4">
        <v>10310000000</v>
      </c>
      <c r="C151" s="4">
        <v>11070000000</v>
      </c>
      <c r="D151" s="4">
        <v>11880000000</v>
      </c>
      <c r="E151" s="4">
        <v>12320000000</v>
      </c>
      <c r="F151" s="4">
        <v>12930000000</v>
      </c>
      <c r="H151" t="s">
        <f>$A$147</f>
        <v>133</v>
      </c>
      <c r="I151" s="3">
        <f>IFERROR(J151/$J$167,0)</f>
        <v>0</v>
      </c>
      <c r="J151" s="4">
        <f>$B$147</f>
        <v>0</v>
      </c>
      <c r="K151" s="3">
        <f>IFERROR(L151/$L$167,0)</f>
        <v>0</v>
      </c>
      <c r="L151" s="4">
        <f>$C$147</f>
        <v>0</v>
      </c>
      <c r="M151" s="3">
        <f>IFERROR(N151/$N$167,0)</f>
        <v>0</v>
      </c>
      <c r="N151" s="4">
        <f>$D$147</f>
        <v>0</v>
      </c>
      <c r="O151" s="3">
        <f>IFERROR(P151/$P$167,0)</f>
        <v>0</v>
      </c>
      <c r="P151" s="4">
        <f>$E$147</f>
        <v>0</v>
      </c>
      <c r="Q151" s="3">
        <f>IFERROR(R151/$R$167,0)</f>
        <v>0</v>
      </c>
      <c r="R151" s="4">
        <f>$F$147</f>
        <v>0</v>
      </c>
      <c r="T151" t="s">
        <f>$A$147</f>
        <v>133</v>
      </c>
      <c r="U151" s="3">
        <f>IFERROR(V151/$V151,0)</f>
        <v>0</v>
      </c>
      <c r="V151" s="4">
        <f>$B$147</f>
        <v>0</v>
      </c>
      <c r="W151" s="3">
        <f>IFERROR(X151/$V151,0)</f>
        <v>0</v>
      </c>
      <c r="X151" s="4">
        <f>$C$147</f>
        <v>0</v>
      </c>
      <c r="Y151" s="3">
        <f>IFERROR(Z151/$V151,0)</f>
        <v>0</v>
      </c>
      <c r="Z151" s="4">
        <f>$D$147</f>
        <v>0</v>
      </c>
      <c r="AA151" s="3">
        <f>IFERROR(AB151/$V151,0)</f>
        <v>0</v>
      </c>
      <c r="AB151" s="4">
        <f>$E$147</f>
        <v>0</v>
      </c>
      <c r="AC151" s="3">
        <f>IFERROR(AD151/$V151,0)</f>
        <v>0</v>
      </c>
      <c r="AD151" s="4">
        <f>$F$147</f>
        <v>0</v>
      </c>
    </row>
    <row r="152" spans="1:30" ht="14">
      <c r="A152" t="s">
        <v>138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134</v>
      </c>
      <c r="I152" s="3">
        <f>IFERROR(J152/$J$167,0)</f>
        <v>0.29449152542372881</v>
      </c>
      <c r="J152" s="4">
        <f>$B$148</f>
        <v>1390000000</v>
      </c>
      <c r="K152" s="3">
        <f>IFERROR(L152/$L$167,0)</f>
        <v>0.25101214574898784</v>
      </c>
      <c r="L152" s="4">
        <f>$C$148</f>
        <v>1240000000</v>
      </c>
      <c r="M152" s="3">
        <f>IFERROR(N152/$N$167,0)</f>
        <v>0.53501945525291827</v>
      </c>
      <c r="N152" s="4">
        <f>$D$148</f>
        <v>2750000000</v>
      </c>
      <c r="O152" s="3">
        <f>IFERROR(P152/$P$167,0)</f>
        <v>0.49345794392523362</v>
      </c>
      <c r="P152" s="4">
        <f>$E$148</f>
        <v>2640000000</v>
      </c>
      <c r="Q152" s="3">
        <f>IFERROR(R152/$R$167,0)</f>
        <v>0.48288288288288289</v>
      </c>
      <c r="R152" s="4">
        <f>$F$148</f>
        <v>2680000000</v>
      </c>
      <c r="T152" t="s">
        <f>$A$148</f>
        <v>134</v>
      </c>
      <c r="U152" s="3">
        <f>IFERROR(V152/$V152,0)</f>
        <v>1</v>
      </c>
      <c r="V152" s="4">
        <f>$B$148</f>
        <v>1390000000</v>
      </c>
      <c r="W152" s="3">
        <f>IFERROR(X152/$V152,0)</f>
        <v>0.8920863309352518</v>
      </c>
      <c r="X152" s="4">
        <f>$C$148</f>
        <v>1240000000</v>
      </c>
      <c r="Y152" s="3">
        <f>IFERROR(Z152/$V152,0)</f>
        <v>1.9784172661870503</v>
      </c>
      <c r="Z152" s="4">
        <f>$D$148</f>
        <v>2750000000</v>
      </c>
      <c r="AA152" s="3">
        <f>IFERROR(AB152/$V152,0)</f>
        <v>1.8992805755395683</v>
      </c>
      <c r="AB152" s="4">
        <f>$E$148</f>
        <v>2640000000</v>
      </c>
      <c r="AC152" s="3">
        <f>IFERROR(AD152/$V152,0)</f>
        <v>1.9280575539568345</v>
      </c>
      <c r="AD152" s="4">
        <f>$F$148</f>
        <v>2680000000</v>
      </c>
    </row>
    <row r="153" spans="1:30" ht="14">
      <c r="A153" t="s">
        <v>139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135</v>
      </c>
      <c r="I153" s="3">
        <f>IFERROR(J153/$J$167,0)</f>
        <v>0.2690677966101695</v>
      </c>
      <c r="J153" s="4">
        <f>$B$149</f>
        <v>1270000000</v>
      </c>
      <c r="K153" s="3">
        <f>IFERROR(L153/$L$167,0)</f>
        <v>0.23279352226720648</v>
      </c>
      <c r="L153" s="4">
        <f>$C$149</f>
        <v>1150000000</v>
      </c>
      <c r="M153" s="3">
        <f>IFERROR(N153/$N$167,0)</f>
        <v>0.51361867704280151</v>
      </c>
      <c r="N153" s="4">
        <f>$D$149</f>
        <v>2640000000</v>
      </c>
      <c r="O153" s="3">
        <f>IFERROR(P153/$P$167,0)</f>
        <v>0.46728971962616822</v>
      </c>
      <c r="P153" s="4">
        <f>$E$149</f>
        <v>2500000000</v>
      </c>
      <c r="Q153" s="3">
        <f>IFERROR(R153/$R$167,0)</f>
        <v>0.44324324324324327</v>
      </c>
      <c r="R153" s="4">
        <f>$F$149</f>
        <v>2460000000</v>
      </c>
      <c r="T153" t="s">
        <f>$A$149</f>
        <v>135</v>
      </c>
      <c r="U153" s="3">
        <f>IFERROR(V153/$V153,0)</f>
        <v>1</v>
      </c>
      <c r="V153" s="4">
        <f>$B$149</f>
        <v>1270000000</v>
      </c>
      <c r="W153" s="3">
        <f>IFERROR(X153/$V153,0)</f>
        <v>0.90551181102362199</v>
      </c>
      <c r="X153" s="4">
        <f>$C$149</f>
        <v>1150000000</v>
      </c>
      <c r="Y153" s="3">
        <f>IFERROR(Z153/$V153,0)</f>
        <v>2.0787401574803148</v>
      </c>
      <c r="Z153" s="4">
        <f>$D$149</f>
        <v>2640000000</v>
      </c>
      <c r="AA153" s="3">
        <f>IFERROR(AB153/$V153,0)</f>
        <v>1.9685039370078741</v>
      </c>
      <c r="AB153" s="4">
        <f>$E$149</f>
        <v>2500000000</v>
      </c>
      <c r="AC153" s="3">
        <f>IFERROR(AD153/$V153,0)</f>
        <v>1.9370078740157479</v>
      </c>
      <c r="AD153" s="4">
        <f>$F$149</f>
        <v>2460000000</v>
      </c>
    </row>
    <row r="154" spans="1:30" ht="14">
      <c r="A154" t="s">
        <v>140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136</v>
      </c>
      <c r="I154" s="3">
        <f>IFERROR(J154/$J$167,0)</f>
        <v>0.024493644067796611</v>
      </c>
      <c r="J154" s="4">
        <f>$B$150</f>
        <v>115610000</v>
      </c>
      <c r="K154" s="3">
        <f>IFERROR(L154/$L$167,0)</f>
        <v>0.017949392712550607</v>
      </c>
      <c r="L154" s="4">
        <f>$C$150</f>
        <v>88670000</v>
      </c>
      <c r="M154" s="3">
        <f>IFERROR(N154/$N$167,0)</f>
        <v>0.02217898832684825</v>
      </c>
      <c r="N154" s="4">
        <f>$D$150</f>
        <v>114000000</v>
      </c>
      <c r="O154" s="3">
        <f>IFERROR(P154/$P$167,0)</f>
        <v>0.025635514018691588</v>
      </c>
      <c r="P154" s="4">
        <f>$E$150</f>
        <v>137150000</v>
      </c>
      <c r="Q154" s="3">
        <f>IFERROR(R154/$R$167,0)</f>
        <v>0.0387981981981982</v>
      </c>
      <c r="R154" s="4">
        <f>$F$150</f>
        <v>215330000</v>
      </c>
      <c r="T154" t="s">
        <f>$A$150</f>
        <v>136</v>
      </c>
      <c r="U154" s="3">
        <f>IFERROR(V154/$V154,0)</f>
        <v>1</v>
      </c>
      <c r="V154" s="4">
        <f>$B$150</f>
        <v>115610000</v>
      </c>
      <c r="W154" s="3">
        <f>IFERROR(X154/$V154,0)</f>
        <v>0.76697517515785829</v>
      </c>
      <c r="X154" s="4">
        <f>$C$150</f>
        <v>88670000</v>
      </c>
      <c r="Y154" s="3">
        <f>IFERROR(Z154/$V154,0)</f>
        <v>0.98607386904247041</v>
      </c>
      <c r="Z154" s="4">
        <f>$D$150</f>
        <v>114000000</v>
      </c>
      <c r="AA154" s="3">
        <f>IFERROR(AB154/$V154,0)</f>
        <v>1.1863160626243405</v>
      </c>
      <c r="AB154" s="4">
        <f>$E$150</f>
        <v>137150000</v>
      </c>
      <c r="AC154" s="3">
        <f>IFERROR(AD154/$V154,0)</f>
        <v>1.8625551422887294</v>
      </c>
      <c r="AD154" s="4">
        <f>$F$150</f>
        <v>215330000</v>
      </c>
    </row>
    <row r="155" spans="1:30" ht="14">
      <c r="A155" t="s">
        <v>141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137</v>
      </c>
      <c r="I155" s="3">
        <f>IFERROR(J155/$J$167,0)</f>
        <v>2.1843220338983049</v>
      </c>
      <c r="J155" s="4">
        <f>$B$151</f>
        <v>10310000000</v>
      </c>
      <c r="K155" s="3">
        <f>IFERROR(L155/$L$167,0)</f>
        <v>2.2408906882591095</v>
      </c>
      <c r="L155" s="4">
        <f>$C$151</f>
        <v>11070000000</v>
      </c>
      <c r="M155" s="3">
        <f>IFERROR(N155/$N$167,0)</f>
        <v>2.3112840466926068</v>
      </c>
      <c r="N155" s="4">
        <f>$D$151</f>
        <v>11880000000</v>
      </c>
      <c r="O155" s="3">
        <f>IFERROR(P155/$P$167,0)</f>
        <v>2.3028037383177571</v>
      </c>
      <c r="P155" s="4">
        <f>$E$151</f>
        <v>12320000000</v>
      </c>
      <c r="Q155" s="3">
        <f>IFERROR(R155/$R$167,0)</f>
        <v>2.3297297297297299</v>
      </c>
      <c r="R155" s="4">
        <f>$F$151</f>
        <v>12930000000</v>
      </c>
      <c r="T155" t="s">
        <f>$A$151</f>
        <v>137</v>
      </c>
      <c r="U155" s="3">
        <f>IFERROR(V155/$V155,0)</f>
        <v>1</v>
      </c>
      <c r="V155" s="4">
        <f>$B$151</f>
        <v>10310000000</v>
      </c>
      <c r="W155" s="3">
        <f>IFERROR(X155/$V155,0)</f>
        <v>1.0737148399612026</v>
      </c>
      <c r="X155" s="4">
        <f>$C$151</f>
        <v>11070000000</v>
      </c>
      <c r="Y155" s="3">
        <f>IFERROR(Z155/$V155,0)</f>
        <v>1.1522793404461689</v>
      </c>
      <c r="Z155" s="4">
        <f>$D$151</f>
        <v>11880000000</v>
      </c>
      <c r="AA155" s="3">
        <f>IFERROR(AB155/$V155,0)</f>
        <v>1.194956353055286</v>
      </c>
      <c r="AB155" s="4">
        <f>$E$151</f>
        <v>12320000000</v>
      </c>
      <c r="AC155" s="3">
        <f>IFERROR(AD155/$V155,0)</f>
        <v>1.2541222114451989</v>
      </c>
      <c r="AD155" s="4">
        <f>$F$151</f>
        <v>12930000000</v>
      </c>
    </row>
    <row r="156" spans="1:30" ht="14">
      <c r="A156" t="s">
        <v>142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H156" t="s">
        <f>$A$153</f>
        <v>139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139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30" ht="14">
      <c r="A157" t="s">
        <v>143</v>
      </c>
      <c r="B157" s="4">
        <v>4580000000</v>
      </c>
      <c r="C157" s="4">
        <v>4800000000</v>
      </c>
      <c r="D157" s="4">
        <v>5010000000</v>
      </c>
      <c r="E157" s="4">
        <v>5220000000</v>
      </c>
      <c r="F157" s="4">
        <v>5430000000</v>
      </c>
      <c r="H157" t="s">
        <f>$A$154</f>
        <v>140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140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30" ht="14">
      <c r="A158" t="s">
        <v>144</v>
      </c>
      <c r="B158" s="4">
        <v>2540000000</v>
      </c>
      <c r="C158" s="4">
        <v>2600000000</v>
      </c>
      <c r="D158" s="4">
        <v>2610000000</v>
      </c>
      <c r="E158" s="4">
        <v>2630000000</v>
      </c>
      <c r="F158" s="4">
        <v>2660000000</v>
      </c>
      <c r="H158" t="s">
        <f>$A$155</f>
        <v>141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</v>
      </c>
      <c r="R158" s="4">
        <f>$F$155</f>
        <v>0</v>
      </c>
      <c r="T158" t="s">
        <f>$A$155</f>
        <v>141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30" ht="14">
      <c r="A159" t="s">
        <v>145</v>
      </c>
      <c r="B159" s="4">
        <v>2089999999.9999998</v>
      </c>
      <c r="C159" s="4">
        <v>2260000000</v>
      </c>
      <c r="D159" s="4">
        <v>2440000000</v>
      </c>
      <c r="E159" s="4">
        <v>2640000000</v>
      </c>
      <c r="F159" s="4">
        <v>2840000000</v>
      </c>
      <c r="H159" t="s">
        <f>$A$156</f>
        <v>142</v>
      </c>
      <c r="I159" s="3">
        <f>IFERROR(J159/$J$167,0)</f>
        <v>0</v>
      </c>
      <c r="J159" s="4">
        <f>$B$156</f>
        <v>0</v>
      </c>
      <c r="K159" s="3">
        <f>IFERROR(L159/$L$167,0)</f>
        <v>0</v>
      </c>
      <c r="L159" s="4">
        <f>$C$156</f>
        <v>0</v>
      </c>
      <c r="M159" s="3">
        <f>IFERROR(N159/$N$167,0)</f>
        <v>0</v>
      </c>
      <c r="N159" s="4">
        <f>$D$156</f>
        <v>0</v>
      </c>
      <c r="O159" s="3">
        <f>IFERROR(P159/$P$167,0)</f>
        <v>0</v>
      </c>
      <c r="P159" s="4">
        <f>$E$156</f>
        <v>0</v>
      </c>
      <c r="Q159" s="3">
        <f>IFERROR(R159/$R$167,0)</f>
        <v>0</v>
      </c>
      <c r="R159" s="4">
        <f>$F$156</f>
        <v>0</v>
      </c>
      <c r="T159" t="s">
        <f>$A$156</f>
        <v>142</v>
      </c>
      <c r="U159" s="3">
        <f>IFERROR(V159/$V159,0)</f>
        <v>0</v>
      </c>
      <c r="V159" s="4">
        <f>$B$156</f>
        <v>0</v>
      </c>
      <c r="W159" s="3">
        <f>IFERROR(X159/$V159,0)</f>
        <v>0</v>
      </c>
      <c r="X159" s="4">
        <f>$C$156</f>
        <v>0</v>
      </c>
      <c r="Y159" s="3">
        <f>IFERROR(Z159/$V159,0)</f>
        <v>0</v>
      </c>
      <c r="Z159" s="4">
        <f>$D$156</f>
        <v>0</v>
      </c>
      <c r="AA159" s="3">
        <f>IFERROR(AB159/$V159,0)</f>
        <v>0</v>
      </c>
      <c r="AB159" s="4">
        <f>$E$156</f>
        <v>0</v>
      </c>
      <c r="AC159" s="3">
        <f>IFERROR(AD159/$V159,0)</f>
        <v>0</v>
      </c>
      <c r="AD159" s="4">
        <f>$F$156</f>
        <v>0</v>
      </c>
    </row>
    <row r="160" spans="1:30" ht="14">
      <c r="A160" t="s">
        <v>146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144</v>
      </c>
      <c r="I160" s="3">
        <f>IFERROR(J160/$J$167,0)</f>
        <v>0.53813559322033899</v>
      </c>
      <c r="J160" s="4">
        <f>$B$158</f>
        <v>2540000000</v>
      </c>
      <c r="K160" s="3">
        <f>IFERROR(L160/$L$167,0)</f>
        <v>0.52631578947368418</v>
      </c>
      <c r="L160" s="4">
        <f>$C$158</f>
        <v>2600000000</v>
      </c>
      <c r="M160" s="3">
        <f>IFERROR(N160/$N$167,0)</f>
        <v>0.50778210116731515</v>
      </c>
      <c r="N160" s="4">
        <f>$D$158</f>
        <v>2610000000</v>
      </c>
      <c r="O160" s="3">
        <f>IFERROR(P160/$P$167,0)</f>
        <v>0.49158878504672898</v>
      </c>
      <c r="P160" s="4">
        <f>$E$158</f>
        <v>2630000000</v>
      </c>
      <c r="Q160" s="3">
        <f>IFERROR(R160/$R$167,0)</f>
        <v>0.47927927927927927</v>
      </c>
      <c r="R160" s="4">
        <f>$F$158</f>
        <v>2660000000</v>
      </c>
      <c r="T160" t="s">
        <f>$A$158</f>
        <v>144</v>
      </c>
      <c r="U160" s="3">
        <f>IFERROR(V160/$V160,0)</f>
        <v>1</v>
      </c>
      <c r="V160" s="4">
        <f>$B$158</f>
        <v>2540000000</v>
      </c>
      <c r="W160" s="3">
        <f>IFERROR(X160/$V160,0)</f>
        <v>1.0236220472440944</v>
      </c>
      <c r="X160" s="4">
        <f>$C$158</f>
        <v>2600000000</v>
      </c>
      <c r="Y160" s="3">
        <f>IFERROR(Z160/$V160,0)</f>
        <v>1.0275590551181102</v>
      </c>
      <c r="Z160" s="4">
        <f>$D$158</f>
        <v>2610000000</v>
      </c>
      <c r="AA160" s="3">
        <f>IFERROR(AB160/$V160,0)</f>
        <v>1.0354330708661417</v>
      </c>
      <c r="AB160" s="4">
        <f>$E$158</f>
        <v>2630000000</v>
      </c>
      <c r="AC160" s="3">
        <f>IFERROR(AD160/$V160,0)</f>
        <v>1.0472440944881889</v>
      </c>
      <c r="AD160" s="4">
        <f>$F$158</f>
        <v>2660000000</v>
      </c>
    </row>
    <row r="161" spans="1:30" ht="14">
      <c r="A161" t="s">
        <v>147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H161" t="s">
        <f>$A$159</f>
        <v>145</v>
      </c>
      <c r="I161" s="3">
        <f>IFERROR(J161/$J$167,0)</f>
        <v>0.44279661016949146</v>
      </c>
      <c r="J161" s="4">
        <f>$B$159</f>
        <v>2089999999.9999998</v>
      </c>
      <c r="K161" s="3">
        <f>IFERROR(L161/$L$167,0)</f>
        <v>0.45748987854251011</v>
      </c>
      <c r="L161" s="4">
        <f>$C$159</f>
        <v>2260000000</v>
      </c>
      <c r="M161" s="3">
        <f>IFERROR(N161/$N$167,0)</f>
        <v>0.47470817120622566</v>
      </c>
      <c r="N161" s="4">
        <f>$D$159</f>
        <v>2440000000</v>
      </c>
      <c r="O161" s="3">
        <f>IFERROR(P161/$P$167,0)</f>
        <v>0.49345794392523362</v>
      </c>
      <c r="P161" s="4">
        <f>$E$159</f>
        <v>2640000000</v>
      </c>
      <c r="Q161" s="3">
        <f>IFERROR(R161/$R$167,0)</f>
        <v>0.5117117117117117</v>
      </c>
      <c r="R161" s="4">
        <f>$F$159</f>
        <v>2840000000</v>
      </c>
      <c r="T161" t="s">
        <f>$A$159</f>
        <v>145</v>
      </c>
      <c r="U161" s="3">
        <f>IFERROR(V161/$V161,0)</f>
        <v>1</v>
      </c>
      <c r="V161" s="4">
        <f>$B$159</f>
        <v>2089999999.9999998</v>
      </c>
      <c r="W161" s="3">
        <f>IFERROR(X161/$V161,0)</f>
        <v>1.0813397129186604</v>
      </c>
      <c r="X161" s="4">
        <f>$C$159</f>
        <v>2260000000</v>
      </c>
      <c r="Y161" s="3">
        <f>IFERROR(Z161/$V161,0)</f>
        <v>1.167464114832536</v>
      </c>
      <c r="Z161" s="4">
        <f>$D$159</f>
        <v>2440000000</v>
      </c>
      <c r="AA161" s="3">
        <f>IFERROR(AB161/$V161,0)</f>
        <v>1.2631578947368423</v>
      </c>
      <c r="AB161" s="4">
        <f>$E$159</f>
        <v>2640000000</v>
      </c>
      <c r="AC161" s="3">
        <f>IFERROR(AD161/$V161,0)</f>
        <v>1.3588516746411485</v>
      </c>
      <c r="AD161" s="4">
        <f>$F$159</f>
        <v>2840000000</v>
      </c>
    </row>
    <row r="162" spans="1:30" ht="14">
      <c r="A162" t="s">
        <v>148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148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148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30" ht="14">
      <c r="A163" t="s">
        <v>149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149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149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30" ht="14">
      <c r="A164" t="s">
        <v>150</v>
      </c>
      <c r="B164" s="4">
        <v>-5810000</v>
      </c>
      <c r="C164" s="4">
        <v>-4130000</v>
      </c>
      <c r="D164" s="4">
        <v>-5620000</v>
      </c>
      <c r="E164" s="4">
        <v>-4830000</v>
      </c>
      <c r="F164" s="4">
        <v>-9430000</v>
      </c>
      <c r="H164" t="s">
        <f>$A$165</f>
        <v>151</v>
      </c>
      <c r="I164" s="3">
        <f>IFERROR(J164/$J$167,0)</f>
        <v>0</v>
      </c>
      <c r="J164" s="4">
        <f>$B$165</f>
        <v>0</v>
      </c>
      <c r="K164" s="3">
        <f>IFERROR(L164/$L$167,0)</f>
        <v>0</v>
      </c>
      <c r="L164" s="4">
        <f>$C$165</f>
        <v>0</v>
      </c>
      <c r="M164" s="3">
        <f>IFERROR(N164/$N$167,0)</f>
        <v>0</v>
      </c>
      <c r="N164" s="4">
        <f>$D$165</f>
        <v>0</v>
      </c>
      <c r="O164" s="3">
        <f>IFERROR(P164/$P$167,0)</f>
        <v>0</v>
      </c>
      <c r="P164" s="4">
        <f>$E$165</f>
        <v>0</v>
      </c>
      <c r="Q164" s="3">
        <f>IFERROR(R164/$R$167,0)</f>
        <v>0</v>
      </c>
      <c r="R164" s="4">
        <f>$F$165</f>
        <v>0</v>
      </c>
      <c r="T164" t="s">
        <f>$A$165</f>
        <v>151</v>
      </c>
      <c r="U164" s="3">
        <f>IFERROR(V164/$V164,0)</f>
        <v>0</v>
      </c>
      <c r="V164" s="4">
        <f>$B$165</f>
        <v>0</v>
      </c>
      <c r="W164" s="3">
        <f>IFERROR(X164/$V164,0)</f>
        <v>0</v>
      </c>
      <c r="X164" s="4">
        <f>$C$165</f>
        <v>0</v>
      </c>
      <c r="Y164" s="3">
        <f>IFERROR(Z164/$V164,0)</f>
        <v>0</v>
      </c>
      <c r="Z164" s="4">
        <f>$D$165</f>
        <v>0</v>
      </c>
      <c r="AA164" s="3">
        <f>IFERROR(AB164/$V164,0)</f>
        <v>0</v>
      </c>
      <c r="AB164" s="4">
        <f>$E$165</f>
        <v>0</v>
      </c>
      <c r="AC164" s="3">
        <f>IFERROR(AD164/$V164,0)</f>
        <v>0</v>
      </c>
      <c r="AD164" s="4">
        <f>$F$165</f>
        <v>0</v>
      </c>
    </row>
    <row r="165" spans="1:30" ht="14">
      <c r="A165" t="s">
        <v>151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H165" t="s">
        <f>$A$167</f>
        <v>154</v>
      </c>
      <c r="I165" s="3">
        <f>IFERROR(J165/$J$167,0)</f>
        <v>0</v>
      </c>
      <c r="J165" s="4">
        <f>$B$167</f>
        <v>0</v>
      </c>
      <c r="K165" s="3">
        <f>IFERROR(L165/$L$167,0)</f>
        <v>0</v>
      </c>
      <c r="L165" s="4">
        <f>$C$167</f>
        <v>0</v>
      </c>
      <c r="M165" s="3">
        <f>IFERROR(N165/$N$167,0)</f>
        <v>0</v>
      </c>
      <c r="N165" s="4">
        <f>$D$167</f>
        <v>0</v>
      </c>
      <c r="O165" s="3">
        <f>IFERROR(P165/$P$167,0)</f>
        <v>0</v>
      </c>
      <c r="P165" s="4">
        <f>$E$167</f>
        <v>0</v>
      </c>
      <c r="Q165" s="3">
        <f>IFERROR(R165/$R$167,0)</f>
        <v>0</v>
      </c>
      <c r="R165" s="4">
        <f>$F$167</f>
        <v>0</v>
      </c>
      <c r="T165" t="s">
        <f>$A$167</f>
        <v>154</v>
      </c>
      <c r="U165" s="3">
        <f>IFERROR(V165/$V165,0)</f>
        <v>0</v>
      </c>
      <c r="V165" s="4">
        <f>$B$167</f>
        <v>0</v>
      </c>
      <c r="W165" s="3">
        <f>IFERROR(X165/$V165,0)</f>
        <v>0</v>
      </c>
      <c r="X165" s="4">
        <f>$C$167</f>
        <v>0</v>
      </c>
      <c r="Y165" s="3">
        <f>IFERROR(Z165/$V165,0)</f>
        <v>0</v>
      </c>
      <c r="Z165" s="4">
        <f>$D$167</f>
        <v>0</v>
      </c>
      <c r="AA165" s="3">
        <f>IFERROR(AB165/$V165,0)</f>
        <v>0</v>
      </c>
      <c r="AB165" s="4">
        <f>$E$167</f>
        <v>0</v>
      </c>
      <c r="AC165" s="3">
        <f>IFERROR(AD165/$V165,0)</f>
        <v>0</v>
      </c>
      <c r="AD165" s="4">
        <f>$F$167</f>
        <v>0</v>
      </c>
    </row>
    <row r="166" spans="1:30" ht="14">
      <c r="A166" t="s">
        <v>152</v>
      </c>
      <c r="B166" s="4">
        <v>4580000000</v>
      </c>
      <c r="C166" s="4">
        <v>4800000000</v>
      </c>
      <c r="D166" s="4">
        <v>5010000000</v>
      </c>
      <c r="E166" s="4">
        <v>5220000000</v>
      </c>
      <c r="F166" s="4">
        <v>5430000000</v>
      </c>
      <c r="H166" t="s">
        <f>$A$168</f>
        <v>153</v>
      </c>
      <c r="I166" s="3">
        <f>IFERROR(J166/$J$167,0)</f>
        <v>0.028716101694915255</v>
      </c>
      <c r="J166" s="4">
        <f>$B$168</f>
        <v>135540000</v>
      </c>
      <c r="K166" s="3">
        <f>IFERROR(L166/$L$167,0)</f>
        <v>0.026779352226720645</v>
      </c>
      <c r="L166" s="4">
        <f>$C$168</f>
        <v>132289999.99999999</v>
      </c>
      <c r="M166" s="3">
        <f>IFERROR(N166/$N$167,0)</f>
        <v>0.025105058365758753</v>
      </c>
      <c r="N166" s="4">
        <f>$D$168</f>
        <v>129039999.99999999</v>
      </c>
      <c r="O166" s="3">
        <f>IFERROR(P166/$P$167,0)</f>
        <v>0.023512149532710282</v>
      </c>
      <c r="P166" s="4">
        <f>$E$168</f>
        <v>125790000</v>
      </c>
      <c r="Q166" s="3">
        <f>IFERROR(R166/$R$167,0)</f>
        <v>0.022079279279279281</v>
      </c>
      <c r="R166" s="4">
        <f>$F$168</f>
        <v>122540000</v>
      </c>
      <c r="T166" t="s">
        <f>$A$168</f>
        <v>153</v>
      </c>
      <c r="U166" s="3">
        <f>IFERROR(V166/$V166,0)</f>
        <v>1</v>
      </c>
      <c r="V166" s="4">
        <f>$B$168</f>
        <v>135540000</v>
      </c>
      <c r="W166" s="3">
        <f>IFERROR(X166/$V166,0)</f>
        <v>0.97602183857163927</v>
      </c>
      <c r="X166" s="4">
        <f>$C$168</f>
        <v>132289999.99999999</v>
      </c>
      <c r="Y166" s="3">
        <f>IFERROR(Z166/$V166,0)</f>
        <v>0.95204367714327864</v>
      </c>
      <c r="Z166" s="4">
        <f>$D$168</f>
        <v>129039999.99999999</v>
      </c>
      <c r="AA166" s="3">
        <f>IFERROR(AB166/$V166,0)</f>
        <v>0.92806551571491813</v>
      </c>
      <c r="AB166" s="4">
        <f>$E$168</f>
        <v>125790000</v>
      </c>
      <c r="AC166" s="3">
        <f>IFERROR(AD166/$V166,0)</f>
        <v>0.90408735428655751</v>
      </c>
      <c r="AD166" s="4">
        <f>$F$168</f>
        <v>122540000</v>
      </c>
    </row>
    <row r="167" spans="1:30" ht="14">
      <c r="A167" t="s">
        <v>154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H167" t="s">
        <f>$A$169</f>
        <v>155</v>
      </c>
      <c r="I167" s="3">
        <f>IFERROR(J167/$J$167,0)</f>
        <v>1</v>
      </c>
      <c r="J167" s="4">
        <f>$B$169</f>
        <v>4720000000</v>
      </c>
      <c r="K167" s="3">
        <f>IFERROR(L167/$L$167,0)</f>
        <v>1</v>
      </c>
      <c r="L167" s="4">
        <f>$C$169</f>
        <v>4940000000</v>
      </c>
      <c r="M167" s="3">
        <f>IFERROR(N167/$N$167,0)</f>
        <v>1</v>
      </c>
      <c r="N167" s="4">
        <f>$D$169</f>
        <v>5140000000</v>
      </c>
      <c r="O167" s="3">
        <f>IFERROR(P167/$P$167,0)</f>
        <v>1</v>
      </c>
      <c r="P167" s="4">
        <f>$E$169</f>
        <v>5350000000</v>
      </c>
      <c r="Q167" s="3">
        <f>IFERROR(R167/$R$167,0)</f>
        <v>1</v>
      </c>
      <c r="R167" s="4">
        <f>$F$169</f>
        <v>5550000000</v>
      </c>
      <c r="T167" t="s">
        <f>$A$169</f>
        <v>155</v>
      </c>
      <c r="U167" s="3">
        <f>IFERROR(V167/$V167,0)</f>
        <v>1</v>
      </c>
      <c r="V167" s="4">
        <f>$B$169</f>
        <v>4720000000</v>
      </c>
      <c r="W167" s="3">
        <f>IFERROR(X167/$V167,0)</f>
        <v>1.0466101694915255</v>
      </c>
      <c r="X167" s="4">
        <f>$C$169</f>
        <v>4940000000</v>
      </c>
      <c r="Y167" s="3">
        <f>IFERROR(Z167/$V167,0)</f>
        <v>1.0889830508474576</v>
      </c>
      <c r="Z167" s="4">
        <f>$D$169</f>
        <v>5140000000</v>
      </c>
      <c r="AA167" s="3">
        <f>IFERROR(AB167/$V167,0)</f>
        <v>1.1334745762711864</v>
      </c>
      <c r="AB167" s="4">
        <f>$E$169</f>
        <v>5350000000</v>
      </c>
      <c r="AC167" s="3">
        <f>IFERROR(AD167/$V167,0)</f>
        <v>1.1758474576271187</v>
      </c>
      <c r="AD167" s="4">
        <f>$F$169</f>
        <v>5550000000</v>
      </c>
    </row>
    <row r="168" spans="1:30" ht="13.23529411764706">
      <c r="A168" t="s">
        <v>153</v>
      </c>
      <c r="B168" s="4">
        <v>135540000</v>
      </c>
      <c r="C168" s="4">
        <v>132289999.99999999</v>
      </c>
      <c r="D168" s="4">
        <v>129039999.99999999</v>
      </c>
      <c r="E168" s="4">
        <v>125790000</v>
      </c>
      <c r="F168" s="4">
        <v>122540000</v>
      </c>
    </row>
    <row r="169" spans="1:30" ht="13.23529411764706">
      <c r="A169" t="s">
        <v>155</v>
      </c>
      <c r="B169" s="4">
        <v>4720000000</v>
      </c>
      <c r="C169" s="4">
        <v>4940000000</v>
      </c>
      <c r="D169" s="4">
        <v>5140000000</v>
      </c>
      <c r="E169" s="4">
        <v>5350000000</v>
      </c>
      <c r="F169" s="4">
        <v>5550000000</v>
      </c>
    </row>
    <row r="170" spans="1:30" ht="13.23529411764706">
      <c r="A170" t="s">
        <v>156</v>
      </c>
      <c r="B170" s="4">
        <v>15030000000</v>
      </c>
      <c r="C170" s="4">
        <v>16000000000</v>
      </c>
      <c r="D170" s="4">
        <v>17020000000</v>
      </c>
      <c r="E170" s="4">
        <v>17660000000</v>
      </c>
      <c r="F170" s="4">
        <v>18480000000</v>
      </c>
    </row>
    <row r="177" spans="1:30" ht="14">
      <c r="H177" s="2" t="s">
        <v>158</v>
      </c>
      <c r="I177" s="9">
        <v>2015</v>
      </c>
      <c r="J177" s="9">
        <f>$B$90</f>
        <v>2015</v>
      </c>
      <c r="K177" s="9">
        <v>2016</v>
      </c>
      <c r="L177" s="9">
        <f>$C$90</f>
        <v>2016</v>
      </c>
      <c r="M177" s="9">
        <v>2017</v>
      </c>
      <c r="N177" s="9">
        <f>$D$90</f>
        <v>2017</v>
      </c>
      <c r="O177" s="9">
        <v>2018</v>
      </c>
      <c r="P177" s="9">
        <f>$E$90</f>
        <v>2018</v>
      </c>
      <c r="Q177" s="9">
        <v>2019</v>
      </c>
      <c r="R177" s="9">
        <f>$F$90</f>
        <v>2019</v>
      </c>
      <c r="T177" s="2" t="s">
        <v>159</v>
      </c>
      <c r="U177" s="9">
        <v>2015</v>
      </c>
      <c r="V177" s="9">
        <f>$B$90</f>
        <v>2015</v>
      </c>
      <c r="W177" s="9">
        <v>2016</v>
      </c>
      <c r="X177" s="9">
        <f>$C$90</f>
        <v>2016</v>
      </c>
      <c r="Y177" s="9">
        <v>2017</v>
      </c>
      <c r="Z177" s="9">
        <f>$D$90</f>
        <v>2017</v>
      </c>
      <c r="AA177" s="9">
        <v>2018</v>
      </c>
      <c r="AB177" s="9">
        <f>$E$90</f>
        <v>2018</v>
      </c>
      <c r="AC177" s="9">
        <v>2019</v>
      </c>
      <c r="AD177" s="9">
        <f>$F$90</f>
        <v>2019</v>
      </c>
    </row>
    <row r="178" spans="1:30" ht="14">
      <c r="A178" t="s">
        <v>157</v>
      </c>
      <c r="B178">
        <v>2015</v>
      </c>
      <c r="C178">
        <v>2016</v>
      </c>
      <c r="D178">
        <v>2017</v>
      </c>
      <c r="E178">
        <v>2018</v>
      </c>
      <c r="F178">
        <v>2019</v>
      </c>
      <c r="H178" t="s">
        <f>A27</f>
        <v>14</v>
      </c>
      <c r="I178" s="3">
        <f>IFERROR(J178/$J$178,0)</f>
        <v>1</v>
      </c>
      <c r="J178" s="4">
        <f>B27</f>
        <v>3490000000</v>
      </c>
      <c r="K178" s="3">
        <f>IFERROR(L178/$L$178,0)</f>
        <v>1</v>
      </c>
      <c r="L178" s="4">
        <f>C27</f>
        <v>3500000000</v>
      </c>
      <c r="M178" s="3">
        <f>IFERROR(N178/$N$178,0)</f>
        <v>1</v>
      </c>
      <c r="N178" s="4">
        <f>D27</f>
        <v>3570000000</v>
      </c>
      <c r="O178" s="3">
        <f>IFERROR(P178/$P$178,0)</f>
        <v>1</v>
      </c>
      <c r="P178" s="4">
        <f>E27</f>
        <v>3690000000</v>
      </c>
      <c r="Q178" s="3">
        <f>IFERROR(R178/$R$178,0)</f>
        <v>1</v>
      </c>
      <c r="R178" s="4">
        <f>F27</f>
        <v>3470000000</v>
      </c>
      <c r="T178" t="s">
        <f>A27</f>
        <v>14</v>
      </c>
      <c r="U178" s="3">
        <f>IFERROR(V178/$V178,0)</f>
        <v>1</v>
      </c>
      <c r="V178" s="4">
        <f>B27</f>
        <v>3490000000</v>
      </c>
      <c r="W178" s="3">
        <f>IFERROR(X178/$V178,0)</f>
        <v>1.002865329512894</v>
      </c>
      <c r="X178" s="4">
        <f>C27</f>
        <v>3500000000</v>
      </c>
      <c r="Y178" s="3">
        <f>IFERROR(Z178/$V178,0)</f>
        <v>1.0229226361031518</v>
      </c>
      <c r="Z178" s="4">
        <f>D27</f>
        <v>3570000000</v>
      </c>
      <c r="AA178" s="3">
        <f>IFERROR(AB178/$V178,0)</f>
        <v>1.0573065902578798</v>
      </c>
      <c r="AB178" s="4">
        <f>E27</f>
        <v>3690000000</v>
      </c>
      <c r="AC178" s="3">
        <f>IFERROR(AD178/$V178,0)</f>
        <v>0.99426934097421205</v>
      </c>
      <c r="AD178" s="4">
        <f>F27</f>
        <v>3470000000</v>
      </c>
    </row>
    <row r="179" spans="1:30" ht="14">
      <c r="A179" t="s">
        <v>160</v>
      </c>
      <c r="B179" s="4">
        <v>456190000</v>
      </c>
      <c r="C179" s="4">
        <v>461530000</v>
      </c>
      <c r="D179" s="4">
        <v>507950000</v>
      </c>
      <c r="E179" s="4">
        <v>530539999.99999994</v>
      </c>
      <c r="F179" s="4">
        <v>557810000</v>
      </c>
      <c r="H179" t="s">
        <f>A178</f>
        <v>157</v>
      </c>
      <c r="I179" s="3">
        <f>IFERROR(J179/$J$178,0)</f>
        <v>5.7736389684813756e-07</v>
      </c>
      <c r="J179" s="4">
        <f>B178</f>
        <v>2015</v>
      </c>
      <c r="K179" s="3">
        <f>IFERROR(L179/$L$178,0)</f>
        <v>5.7599999999999997e-07</v>
      </c>
      <c r="L179" s="4">
        <f>C178</f>
        <v>2016</v>
      </c>
      <c r="M179" s="3">
        <f>IFERROR(N179/$N$178,0)</f>
        <v>5.6498599439775905e-07</v>
      </c>
      <c r="N179" s="4">
        <f>D178</f>
        <v>2017</v>
      </c>
      <c r="O179" s="3">
        <f>IFERROR(P179/$P$178,0)</f>
        <v>5.4688346883468836e-07</v>
      </c>
      <c r="P179" s="4">
        <f>E178</f>
        <v>2018</v>
      </c>
      <c r="Q179" s="3">
        <f>IFERROR(R179/$R$178,0)</f>
        <v>-1.7181728013245551e-11</v>
      </c>
      <c r="R179" s="4">
        <f>F28</f>
        <v>-0.059620596205962058</v>
      </c>
      <c r="T179" t="s">
        <f>A178</f>
        <v>157</v>
      </c>
      <c r="U179" s="3">
        <f>IFERROR(V179/$V179,0)</f>
        <v>1</v>
      </c>
      <c r="V179" s="4">
        <f>B178</f>
        <v>2015</v>
      </c>
      <c r="W179" s="3">
        <f>IFERROR(X179/$V179,0)</f>
        <v>1.0004962779156328</v>
      </c>
      <c r="X179" s="4">
        <f>C178</f>
        <v>2016</v>
      </c>
      <c r="Y179" s="3">
        <f>IFERROR(Z179/$V179,0)</f>
        <v>1.0009925558312656</v>
      </c>
      <c r="Z179" s="4">
        <f>D178</f>
        <v>2017</v>
      </c>
      <c r="AA179" s="3">
        <f>IFERROR(AB179/$V179,0)</f>
        <v>1.0014888337468983</v>
      </c>
      <c r="AB179" s="4">
        <f>E178</f>
        <v>2018</v>
      </c>
      <c r="AC179" s="3">
        <f>IFERROR(AD179/$V179,0)</f>
        <v>-2.9588385213876953e-05</v>
      </c>
      <c r="AD179" s="4">
        <f>F28</f>
        <v>-0.059620596205962058</v>
      </c>
    </row>
    <row r="180" spans="1:30" ht="14">
      <c r="A180" t="s">
        <v>54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H180" t="s">
        <f>A179</f>
        <v>160</v>
      </c>
      <c r="I180" s="3">
        <f>IFERROR(J180/$J$178,0)</f>
        <v>0.13071346704871059</v>
      </c>
      <c r="J180" s="4">
        <f>B179</f>
        <v>456190000</v>
      </c>
      <c r="K180" s="3">
        <f>IFERROR(L180/$L$178,0)</f>
        <v>0.13186571428571428</v>
      </c>
      <c r="L180" s="4">
        <f>C179</f>
        <v>461530000</v>
      </c>
      <c r="M180" s="3">
        <f>IFERROR(N180/$N$178,0)</f>
        <v>0.14228291316526612</v>
      </c>
      <c r="N180" s="4">
        <f>D179</f>
        <v>507950000</v>
      </c>
      <c r="O180" s="3">
        <f>IFERROR(P180/$P$178,0)</f>
        <v>0.14377777777777775</v>
      </c>
      <c r="P180" s="4">
        <f>E179</f>
        <v>530539999.99999994</v>
      </c>
      <c r="Q180" s="3">
        <f>IFERROR(R180/$R$178,0)</f>
        <v>0.71757925072046114</v>
      </c>
      <c r="R180" s="4">
        <f>F29</f>
        <v>2490000000</v>
      </c>
      <c r="T180" t="s">
        <f>A179</f>
        <v>160</v>
      </c>
      <c r="U180" s="3">
        <f>IFERROR(V180/$V180,0)</f>
        <v>1</v>
      </c>
      <c r="V180" s="4">
        <f>B179</f>
        <v>456190000</v>
      </c>
      <c r="W180" s="3">
        <f>IFERROR(X180/$V180,0)</f>
        <v>1.0117056489620553</v>
      </c>
      <c r="X180" s="4">
        <f>C179</f>
        <v>461530000</v>
      </c>
      <c r="Y180" s="3">
        <f>IFERROR(Z180/$V180,0)</f>
        <v>1.1134614963063636</v>
      </c>
      <c r="Z180" s="4">
        <f>D179</f>
        <v>507950000</v>
      </c>
      <c r="AA180" s="3">
        <f>IFERROR(AB180/$V180,0)</f>
        <v>1.1629803371402265</v>
      </c>
      <c r="AB180" s="4">
        <f>E179</f>
        <v>530539999.99999994</v>
      </c>
      <c r="AC180" s="3">
        <f>IFERROR(AD180/$V180,0)</f>
        <v>5.4582520441044302</v>
      </c>
      <c r="AD180" s="4">
        <f>F29</f>
        <v>2490000000</v>
      </c>
    </row>
    <row r="181" spans="1:30" ht="14">
      <c r="A181" t="s">
        <v>161</v>
      </c>
      <c r="B181" s="4">
        <v>571660000</v>
      </c>
      <c r="C181" s="4">
        <v>565010000</v>
      </c>
      <c r="D181" s="4">
        <v>610630000</v>
      </c>
      <c r="E181" s="4">
        <v>650960000</v>
      </c>
      <c r="F181" s="4">
        <v>664140000</v>
      </c>
      <c r="H181" t="s">
        <f>A180</f>
        <v>54</v>
      </c>
      <c r="I181" s="3">
        <f>IFERROR(J181/$J$178,0)</f>
        <v>0</v>
      </c>
      <c r="J181" s="4">
        <f>B180</f>
        <v>0</v>
      </c>
      <c r="K181" s="3">
        <f>IFERROR(L181/$L$178,0)</f>
        <v>0</v>
      </c>
      <c r="L181" s="4">
        <f>C180</f>
        <v>0</v>
      </c>
      <c r="M181" s="3">
        <f>IFERROR(N181/$N$178,0)</f>
        <v>0</v>
      </c>
      <c r="N181" s="4">
        <f>D180</f>
        <v>0</v>
      </c>
      <c r="O181" s="3">
        <f>IFERROR(P181/$P$178,0)</f>
        <v>0</v>
      </c>
      <c r="P181" s="4">
        <f>E180</f>
        <v>0</v>
      </c>
      <c r="Q181" s="3">
        <f>IFERROR(R181/$R$178,0)</f>
        <v>0.52449567723342938</v>
      </c>
      <c r="R181" s="4">
        <f>F30</f>
        <v>1820000000</v>
      </c>
      <c r="T181" t="s">
        <f>A180</f>
        <v>54</v>
      </c>
      <c r="U181" s="3">
        <f>IFERROR(V181/$V181,0)</f>
        <v>0</v>
      </c>
      <c r="V181" s="4">
        <f>B180</f>
        <v>0</v>
      </c>
      <c r="W181" s="3">
        <f>IFERROR(X181/$V181,0)</f>
        <v>0</v>
      </c>
      <c r="X181" s="4">
        <f>C180</f>
        <v>0</v>
      </c>
      <c r="Y181" s="3">
        <f>IFERROR(Z181/$V181,0)</f>
        <v>0</v>
      </c>
      <c r="Z181" s="4">
        <f>D180</f>
        <v>0</v>
      </c>
      <c r="AA181" s="3">
        <f>IFERROR(AB181/$V181,0)</f>
        <v>0</v>
      </c>
      <c r="AB181" s="4">
        <f>E180</f>
        <v>0</v>
      </c>
      <c r="AC181" s="3">
        <f>IFERROR(AD181/$V181,0)</f>
        <v>0</v>
      </c>
      <c r="AD181" s="4">
        <f>F30</f>
        <v>1820000000</v>
      </c>
    </row>
    <row r="182" spans="1:30" ht="14">
      <c r="A182" t="s">
        <v>162</v>
      </c>
      <c r="B182" s="4">
        <v>513659999.99999994</v>
      </c>
      <c r="C182" s="4">
        <v>507010000</v>
      </c>
      <c r="D182" s="4">
        <v>538630000</v>
      </c>
      <c r="E182" s="4">
        <v>582960000</v>
      </c>
      <c r="F182" s="4">
        <v>598140000</v>
      </c>
      <c r="H182" t="s">
        <f>A181</f>
        <v>161</v>
      </c>
      <c r="I182" s="3">
        <f>IFERROR(J182/$J$178,0)</f>
        <v>0.16379942693409741</v>
      </c>
      <c r="J182" s="4">
        <f>B181</f>
        <v>571660000</v>
      </c>
      <c r="K182" s="3">
        <f>IFERROR(L182/$L$178,0)</f>
        <v>0.16143142857142856</v>
      </c>
      <c r="L182" s="4">
        <f>C181</f>
        <v>565010000</v>
      </c>
      <c r="M182" s="3">
        <f>IFERROR(N182/$N$178,0)</f>
        <v>0.17104481792717086</v>
      </c>
      <c r="N182" s="4">
        <f>D181</f>
        <v>610630000</v>
      </c>
      <c r="O182" s="3">
        <f>IFERROR(P182/$P$178,0)</f>
        <v>0.1764119241192412</v>
      </c>
      <c r="P182" s="4">
        <f>E181</f>
        <v>650960000</v>
      </c>
      <c r="Q182" s="3">
        <f>IFERROR(R182/$R$178,0)</f>
        <v>0.19139481268011527</v>
      </c>
      <c r="R182" s="4">
        <f>F31</f>
        <v>664140000</v>
      </c>
      <c r="T182" t="s">
        <f>A181</f>
        <v>161</v>
      </c>
      <c r="U182" s="3">
        <f>IFERROR(V182/$V182,0)</f>
        <v>1</v>
      </c>
      <c r="V182" s="4">
        <f>B181</f>
        <v>571660000</v>
      </c>
      <c r="W182" s="3">
        <f>IFERROR(X182/$V182,0)</f>
        <v>0.98836721127943183</v>
      </c>
      <c r="X182" s="4">
        <f>C181</f>
        <v>565010000</v>
      </c>
      <c r="Y182" s="3">
        <f>IFERROR(Z182/$V182,0)</f>
        <v>1.0681698911940665</v>
      </c>
      <c r="Z182" s="4">
        <f>D181</f>
        <v>610630000</v>
      </c>
      <c r="AA182" s="3">
        <f>IFERROR(AB182/$V182,0)</f>
        <v>1.1387188188783544</v>
      </c>
      <c r="AB182" s="4">
        <f>E181</f>
        <v>650960000</v>
      </c>
      <c r="AC182" s="3">
        <f>IFERROR(AD182/$V182,0)</f>
        <v>1.1617744813350592</v>
      </c>
      <c r="AD182" s="4">
        <f>F31</f>
        <v>664140000</v>
      </c>
    </row>
    <row r="183" spans="1:30" ht="14">
      <c r="A183" t="s">
        <v>163</v>
      </c>
      <c r="B183" s="4">
        <v>58000000</v>
      </c>
      <c r="C183" s="4">
        <v>58000000</v>
      </c>
      <c r="D183" s="4">
        <v>72000000</v>
      </c>
      <c r="E183" s="4">
        <v>68000000</v>
      </c>
      <c r="F183" s="4">
        <v>66000000</v>
      </c>
      <c r="H183" t="s">
        <f>A182</f>
        <v>162</v>
      </c>
      <c r="I183" s="3">
        <f>IFERROR(J183/$J$178,0)</f>
        <v>0.14718051575931229</v>
      </c>
      <c r="J183" s="4">
        <f>B182</f>
        <v>513659999.99999994</v>
      </c>
      <c r="K183" s="3">
        <f>IFERROR(L183/$L$178,0)</f>
        <v>0.14485999999999999</v>
      </c>
      <c r="L183" s="4">
        <f>C182</f>
        <v>507010000</v>
      </c>
      <c r="M183" s="3">
        <f>IFERROR(N183/$N$178,0)</f>
        <v>0.15087675070028012</v>
      </c>
      <c r="N183" s="4">
        <f>D182</f>
        <v>538630000</v>
      </c>
      <c r="O183" s="3">
        <f>IFERROR(P183/$P$178,0)</f>
        <v>0.15798373983739838</v>
      </c>
      <c r="P183" s="4">
        <f>E182</f>
        <v>582960000</v>
      </c>
      <c r="Q183" s="3">
        <f>IFERROR(R183/$R$178,0)</f>
        <v>0.17237463976945244</v>
      </c>
      <c r="R183" s="4">
        <f>F32</f>
        <v>598140000</v>
      </c>
      <c r="T183" t="s">
        <f>A182</f>
        <v>162</v>
      </c>
      <c r="U183" s="3">
        <f>IFERROR(V183/$V183,0)</f>
        <v>1</v>
      </c>
      <c r="V183" s="4">
        <f>B182</f>
        <v>513659999.99999994</v>
      </c>
      <c r="W183" s="3">
        <f>IFERROR(X183/$V183,0)</f>
        <v>0.98705369310438829</v>
      </c>
      <c r="X183" s="4">
        <f>C182</f>
        <v>507010000</v>
      </c>
      <c r="Y183" s="3">
        <f>IFERROR(Z183/$V183,0)</f>
        <v>1.0486119222832224</v>
      </c>
      <c r="Z183" s="4">
        <f>D182</f>
        <v>538630000</v>
      </c>
      <c r="AA183" s="3">
        <f>IFERROR(AB183/$V183,0)</f>
        <v>1.134914145543745</v>
      </c>
      <c r="AB183" s="4">
        <f>E182</f>
        <v>582960000</v>
      </c>
      <c r="AC183" s="3">
        <f>IFERROR(AD183/$V183,0)</f>
        <v>1.1644667679009464</v>
      </c>
      <c r="AD183" s="4">
        <f>F32</f>
        <v>598140000</v>
      </c>
    </row>
    <row r="184" spans="1:30" ht="14">
      <c r="A184" t="s">
        <v>164</v>
      </c>
      <c r="B184" s="4">
        <v>236820000</v>
      </c>
      <c r="C184" s="4">
        <v>229950000</v>
      </c>
      <c r="D184" s="4">
        <v>243580000</v>
      </c>
      <c r="E184" s="4">
        <v>112190000</v>
      </c>
      <c r="F184" s="4">
        <v>-5420000</v>
      </c>
      <c r="H184" t="s">
        <f>A183</f>
        <v>163</v>
      </c>
      <c r="I184" s="3">
        <f>IFERROR(J184/$J$178,0)</f>
        <v>0.0166189111747851</v>
      </c>
      <c r="J184" s="4">
        <f>B183</f>
        <v>58000000</v>
      </c>
      <c r="K184" s="3">
        <f>IFERROR(L184/$L$178,0)</f>
        <v>0.01657142857142857</v>
      </c>
      <c r="L184" s="4">
        <f>C183</f>
        <v>58000000</v>
      </c>
      <c r="M184" s="3">
        <f>IFERROR(N184/$N$178,0)</f>
        <v>0.020168067226890758</v>
      </c>
      <c r="N184" s="4">
        <f>D183</f>
        <v>72000000</v>
      </c>
      <c r="O184" s="3">
        <f>IFERROR(P184/$P$178,0)</f>
        <v>0.01842818428184282</v>
      </c>
      <c r="P184" s="4">
        <f>E183</f>
        <v>68000000</v>
      </c>
      <c r="Q184" s="3">
        <f>IFERROR(R184/$R$178,0)</f>
        <v>0.019020172910662825</v>
      </c>
      <c r="R184" s="4">
        <f>F33</f>
        <v>66000000</v>
      </c>
      <c r="T184" t="s">
        <f>A183</f>
        <v>163</v>
      </c>
      <c r="U184" s="3">
        <f>IFERROR(V184/$V184,0)</f>
        <v>1</v>
      </c>
      <c r="V184" s="4">
        <f>B183</f>
        <v>58000000</v>
      </c>
      <c r="W184" s="3">
        <f>IFERROR(X184/$V184,0)</f>
        <v>1</v>
      </c>
      <c r="X184" s="4">
        <f>C183</f>
        <v>58000000</v>
      </c>
      <c r="Y184" s="3">
        <f>IFERROR(Z184/$V184,0)</f>
        <v>1.2413793103448276</v>
      </c>
      <c r="Z184" s="4">
        <f>D183</f>
        <v>72000000</v>
      </c>
      <c r="AA184" s="3">
        <f>IFERROR(AB184/$V184,0)</f>
        <v>1.1724137931034482</v>
      </c>
      <c r="AB184" s="4">
        <f>E183</f>
        <v>68000000</v>
      </c>
      <c r="AC184" s="3">
        <f>IFERROR(AD184/$V184,0)</f>
        <v>1.1379310344827587</v>
      </c>
      <c r="AD184" s="4">
        <f>F33</f>
        <v>66000000</v>
      </c>
    </row>
    <row r="185" spans="1:30" ht="14">
      <c r="A185" t="s">
        <v>131</v>
      </c>
      <c r="B185" s="4">
        <v>236820000</v>
      </c>
      <c r="C185" s="4">
        <v>229950000</v>
      </c>
      <c r="D185" s="4">
        <v>243580000</v>
      </c>
      <c r="E185" s="4">
        <v>112190000</v>
      </c>
      <c r="F185" s="4">
        <v>-5420000</v>
      </c>
      <c r="H185" t="s">
        <f>A184</f>
        <v>164</v>
      </c>
      <c r="I185" s="3">
        <f>IFERROR(J185/$J$178,0)</f>
        <v>0.067856733524355298</v>
      </c>
      <c r="J185" s="4">
        <f>B184</f>
        <v>236820000</v>
      </c>
      <c r="K185" s="3">
        <f>IFERROR(L185/$L$178,0)</f>
        <v>0.065699999999999995</v>
      </c>
      <c r="L185" s="4">
        <f>C184</f>
        <v>229950000</v>
      </c>
      <c r="M185" s="3">
        <f>IFERROR(N185/$N$178,0)</f>
        <v>0.068229691876750695</v>
      </c>
      <c r="N185" s="4">
        <f>D184</f>
        <v>243580000</v>
      </c>
      <c r="O185" s="3">
        <f>IFERROR(P185/$P$178,0)</f>
        <v>0.030403794037940378</v>
      </c>
      <c r="P185" s="4">
        <f>E184</f>
        <v>112190000</v>
      </c>
      <c r="Q185" s="3">
        <f>IFERROR(R185/$R$178,0)</f>
        <v>0</v>
      </c>
      <c r="R185" s="4">
        <f>F34</f>
        <v>0</v>
      </c>
      <c r="T185" t="s">
        <f>A184</f>
        <v>164</v>
      </c>
      <c r="U185" s="3">
        <f>IFERROR(V185/$V185,0)</f>
        <v>1</v>
      </c>
      <c r="V185" s="4">
        <f>B184</f>
        <v>236820000</v>
      </c>
      <c r="W185" s="3">
        <f>IFERROR(X185/$V185,0)</f>
        <v>0.97099062579174056</v>
      </c>
      <c r="X185" s="4">
        <f>C184</f>
        <v>229950000</v>
      </c>
      <c r="Y185" s="3">
        <f>IFERROR(Z185/$V185,0)</f>
        <v>1.0285448864116207</v>
      </c>
      <c r="Z185" s="4">
        <f>D184</f>
        <v>243580000</v>
      </c>
      <c r="AA185" s="3">
        <f>IFERROR(AB185/$V185,0)</f>
        <v>0.47373532640824256</v>
      </c>
      <c r="AB185" s="4">
        <f>E184</f>
        <v>112190000</v>
      </c>
      <c r="AC185" s="3">
        <f>IFERROR(AD185/$V185,0)</f>
        <v>0</v>
      </c>
      <c r="AD185" s="4">
        <f>F34</f>
        <v>0</v>
      </c>
    </row>
    <row r="186" spans="1:30" ht="14">
      <c r="A186" t="s">
        <v>165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H186" t="s">
        <f>A185</f>
        <v>131</v>
      </c>
      <c r="I186" s="3">
        <f>IFERROR(J186/$J$178,0)</f>
        <v>0.067856733524355298</v>
      </c>
      <c r="J186" s="4">
        <f>B185</f>
        <v>236820000</v>
      </c>
      <c r="K186" s="3">
        <f>IFERROR(L186/$L$178,0)</f>
        <v>0.065699999999999995</v>
      </c>
      <c r="L186" s="4">
        <f>C185</f>
        <v>229950000</v>
      </c>
      <c r="M186" s="3">
        <f>IFERROR(N186/$N$178,0)</f>
        <v>0.068229691876750695</v>
      </c>
      <c r="N186" s="4">
        <f>D185</f>
        <v>243580000</v>
      </c>
      <c r="O186" s="3">
        <f>IFERROR(P186/$P$178,0)</f>
        <v>0.030403794037940378</v>
      </c>
      <c r="P186" s="4">
        <f>E185</f>
        <v>112190000</v>
      </c>
      <c r="Q186" s="3">
        <f>IFERROR(R186/$R$178,0)</f>
        <v>0.28325360230547553</v>
      </c>
      <c r="R186" s="4">
        <f>F35</f>
        <v>982890000</v>
      </c>
      <c r="T186" t="s">
        <f>A185</f>
        <v>131</v>
      </c>
      <c r="U186" s="3">
        <f>IFERROR(V186/$V186,0)</f>
        <v>1</v>
      </c>
      <c r="V186" s="4">
        <f>B185</f>
        <v>236820000</v>
      </c>
      <c r="W186" s="3">
        <f>IFERROR(X186/$V186,0)</f>
        <v>0.97099062579174056</v>
      </c>
      <c r="X186" s="4">
        <f>C185</f>
        <v>229950000</v>
      </c>
      <c r="Y186" s="3">
        <f>IFERROR(Z186/$V186,0)</f>
        <v>1.0285448864116207</v>
      </c>
      <c r="Z186" s="4">
        <f>D185</f>
        <v>243580000</v>
      </c>
      <c r="AA186" s="3">
        <f>IFERROR(AB186/$V186,0)</f>
        <v>0.47373532640824256</v>
      </c>
      <c r="AB186" s="4">
        <f>E185</f>
        <v>112190000</v>
      </c>
      <c r="AC186" s="3">
        <f>IFERROR(AD186/$V186,0)</f>
        <v>4.1503673676209782</v>
      </c>
      <c r="AD186" s="4">
        <f>F35</f>
        <v>982890000</v>
      </c>
    </row>
    <row r="187" spans="1:30" ht="14">
      <c r="A187" t="s">
        <v>166</v>
      </c>
      <c r="B187" s="4">
        <v>-10510000</v>
      </c>
      <c r="C187" s="4">
        <v>-45810000</v>
      </c>
      <c r="D187" s="4">
        <v>-90050000</v>
      </c>
      <c r="E187" s="4">
        <v>5700000</v>
      </c>
      <c r="F187" s="4">
        <v>-46030000</v>
      </c>
      <c r="H187" t="s">
        <f>A186</f>
        <v>165</v>
      </c>
      <c r="I187" s="3">
        <f>IFERROR(J187/$J$178,0)</f>
        <v>0</v>
      </c>
      <c r="J187" s="4">
        <f>B186</f>
        <v>0</v>
      </c>
      <c r="K187" s="3">
        <f>IFERROR(L187/$L$178,0)</f>
        <v>0</v>
      </c>
      <c r="L187" s="4">
        <f>C186</f>
        <v>0</v>
      </c>
      <c r="M187" s="3">
        <f>IFERROR(N187/$N$178,0)</f>
        <v>0</v>
      </c>
      <c r="N187" s="4">
        <f>D186</f>
        <v>0</v>
      </c>
      <c r="O187" s="3">
        <f>IFERROR(P187/$P$178,0)</f>
        <v>0</v>
      </c>
      <c r="P187" s="4">
        <f>E186</f>
        <v>0</v>
      </c>
      <c r="Q187" s="3">
        <f>IFERROR(R187/$R$178,0)</f>
        <v>0</v>
      </c>
      <c r="R187" s="4">
        <f>F36</f>
        <v>0</v>
      </c>
      <c r="T187" t="s">
        <f>A186</f>
        <v>165</v>
      </c>
      <c r="U187" s="3">
        <f>IFERROR(V187/$V187,0)</f>
        <v>0</v>
      </c>
      <c r="V187" s="4">
        <f>B186</f>
        <v>0</v>
      </c>
      <c r="W187" s="3">
        <f>IFERROR(X187/$V187,0)</f>
        <v>0</v>
      </c>
      <c r="X187" s="4">
        <f>C186</f>
        <v>0</v>
      </c>
      <c r="Y187" s="3">
        <f>IFERROR(Z187/$V187,0)</f>
        <v>0</v>
      </c>
      <c r="Z187" s="4">
        <f>D186</f>
        <v>0</v>
      </c>
      <c r="AA187" s="3">
        <f>IFERROR(AB187/$V187,0)</f>
        <v>0</v>
      </c>
      <c r="AB187" s="4">
        <f>E186</f>
        <v>0</v>
      </c>
      <c r="AC187" s="3">
        <f>IFERROR(AD187/$V187,0)</f>
        <v>-0</v>
      </c>
      <c r="AD187" s="4">
        <f>F36</f>
        <v>0</v>
      </c>
    </row>
    <row r="188" spans="1:30" ht="14">
      <c r="A188" t="s">
        <v>167</v>
      </c>
      <c r="B188" s="4">
        <v>1250000000</v>
      </c>
      <c r="C188" s="4">
        <v>1210000000</v>
      </c>
      <c r="D188" s="4">
        <v>1270000000</v>
      </c>
      <c r="E188" s="4">
        <v>1300000000</v>
      </c>
      <c r="F188" s="4">
        <v>1170000000</v>
      </c>
      <c r="H188" t="s">
        <f>A187</f>
        <v>166</v>
      </c>
      <c r="I188" s="3">
        <f>IFERROR(J188/$J$178,0)</f>
        <v>-0.003011461318051576</v>
      </c>
      <c r="J188" s="4">
        <f>B187</f>
        <v>-10510000</v>
      </c>
      <c r="K188" s="3">
        <f>IFERROR(L188/$L$178,0)</f>
        <v>-0.013088571428571429</v>
      </c>
      <c r="L188" s="4">
        <f>C187</f>
        <v>-45810000</v>
      </c>
      <c r="M188" s="3">
        <f>IFERROR(N188/$N$178,0)</f>
        <v>-0.025224089635854343</v>
      </c>
      <c r="N188" s="4">
        <f>D187</f>
        <v>-90050000</v>
      </c>
      <c r="O188" s="3">
        <f>IFERROR(P188/$P$178,0)</f>
        <v>0.0015447154471544715</v>
      </c>
      <c r="P188" s="4">
        <f>E187</f>
        <v>5700000</v>
      </c>
      <c r="Q188" s="3">
        <f>IFERROR(R188/$R$178,0)</f>
        <v>0</v>
      </c>
      <c r="R188" s="4">
        <f>F37</f>
        <v>0</v>
      </c>
      <c r="T188" t="s">
        <f>A187</f>
        <v>166</v>
      </c>
      <c r="U188" s="3">
        <f>IFERROR(V188/$V188,0)</f>
        <v>1</v>
      </c>
      <c r="V188" s="4">
        <f>B187</f>
        <v>-10510000</v>
      </c>
      <c r="W188" s="3">
        <f>IFERROR(X188/$V188,0)</f>
        <v>4.3587059942911512</v>
      </c>
      <c r="X188" s="4">
        <f>C187</f>
        <v>-45810000</v>
      </c>
      <c r="Y188" s="3">
        <f>IFERROR(Z188/$V188,0)</f>
        <v>8.5680304471931485</v>
      </c>
      <c r="Z188" s="4">
        <f>D187</f>
        <v>-90050000</v>
      </c>
      <c r="AA188" s="3">
        <f>IFERROR(AB188/$V188,0)</f>
        <v>-0.54234062797335869</v>
      </c>
      <c r="AB188" s="4">
        <f>E187</f>
        <v>5700000</v>
      </c>
      <c r="AC188" s="3">
        <f>IFERROR(AD188/$V188,0)</f>
        <v>0</v>
      </c>
      <c r="AD188" s="4">
        <f>F37</f>
        <v>0</v>
      </c>
    </row>
    <row r="189" spans="1:30" ht="14">
      <c r="A189" t="s">
        <v>168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H189" t="s">
        <f>A188</f>
        <v>167</v>
      </c>
      <c r="I189" s="3">
        <f>IFERROR(J189/$J$178,0)</f>
        <v>0.35816618911174786</v>
      </c>
      <c r="J189" s="4">
        <f>B188</f>
        <v>1250000000</v>
      </c>
      <c r="K189" s="3">
        <f>IFERROR(L189/$L$178,0)</f>
        <v>0.3457142857142857</v>
      </c>
      <c r="L189" s="4">
        <f>C188</f>
        <v>1210000000</v>
      </c>
      <c r="M189" s="3">
        <f>IFERROR(N189/$N$178,0)</f>
        <v>0.35574229691876752</v>
      </c>
      <c r="N189" s="4">
        <f>D188</f>
        <v>1270000000</v>
      </c>
      <c r="O189" s="3">
        <f>IFERROR(P189/$P$178,0)</f>
        <v>0.35230352303523033</v>
      </c>
      <c r="P189" s="4">
        <f>E188</f>
        <v>1300000000</v>
      </c>
      <c r="Q189" s="3">
        <f>IFERROR(R189/$R$178,0)</f>
        <v>0</v>
      </c>
      <c r="R189" s="4">
        <f>F38</f>
        <v>0</v>
      </c>
      <c r="T189" t="s">
        <f>A188</f>
        <v>167</v>
      </c>
      <c r="U189" s="3">
        <f>IFERROR(V189/$V189,0)</f>
        <v>1</v>
      </c>
      <c r="V189" s="4">
        <f>B188</f>
        <v>1250000000</v>
      </c>
      <c r="W189" s="3">
        <f>IFERROR(X189/$V189,0)</f>
        <v>0.96799999999999997</v>
      </c>
      <c r="X189" s="4">
        <f>C188</f>
        <v>1210000000</v>
      </c>
      <c r="Y189" s="3">
        <f>IFERROR(Z189/$V189,0)</f>
        <v>1.016</v>
      </c>
      <c r="Z189" s="4">
        <f>D188</f>
        <v>1270000000</v>
      </c>
      <c r="AA189" s="3">
        <f>IFERROR(AB189/$V189,0)</f>
        <v>1.04</v>
      </c>
      <c r="AB189" s="4">
        <f>E188</f>
        <v>1300000000</v>
      </c>
      <c r="AC189" s="3">
        <f>IFERROR(AD189/$V189,0)</f>
        <v>0</v>
      </c>
      <c r="AD189" s="4">
        <f>F38</f>
        <v>0</v>
      </c>
    </row>
    <row r="190" spans="1:30" ht="14">
      <c r="A190" t="s">
        <v>169</v>
      </c>
      <c r="B190" s="4">
        <v>-159840000</v>
      </c>
      <c r="C190" s="4">
        <v>-187290000</v>
      </c>
      <c r="D190" s="4">
        <v>-154070000</v>
      </c>
      <c r="E190" s="4">
        <v>-22240000</v>
      </c>
      <c r="F190" s="4">
        <v>-213780000</v>
      </c>
      <c r="H190" t="s">
        <f>A189</f>
        <v>168</v>
      </c>
      <c r="I190" s="3">
        <f>IFERROR(J190/$J$178,0)</f>
        <v>0</v>
      </c>
      <c r="J190" s="4">
        <f>B189</f>
        <v>0</v>
      </c>
      <c r="K190" s="3">
        <f>IFERROR(L190/$L$178,0)</f>
        <v>0</v>
      </c>
      <c r="L190" s="4">
        <f>C189</f>
        <v>0</v>
      </c>
      <c r="M190" s="3">
        <f>IFERROR(N190/$N$178,0)</f>
        <v>0</v>
      </c>
      <c r="N190" s="4">
        <f>D189</f>
        <v>0</v>
      </c>
      <c r="O190" s="3">
        <f>IFERROR(P190/$P$178,0)</f>
        <v>0</v>
      </c>
      <c r="P190" s="4">
        <f>E189</f>
        <v>0</v>
      </c>
      <c r="Q190" s="3">
        <f>IFERROR(R190/$R$178,0)</f>
        <v>0</v>
      </c>
      <c r="R190" s="4">
        <f>F39</f>
        <v>0</v>
      </c>
      <c r="T190" t="s">
        <f>A189</f>
        <v>168</v>
      </c>
      <c r="U190" s="3">
        <f>IFERROR(V190/$V190,0)</f>
        <v>0</v>
      </c>
      <c r="V190" s="4">
        <f>B189</f>
        <v>0</v>
      </c>
      <c r="W190" s="3">
        <f>IFERROR(X190/$V190,0)</f>
        <v>0</v>
      </c>
      <c r="X190" s="4">
        <f>C189</f>
        <v>0</v>
      </c>
      <c r="Y190" s="3">
        <f>IFERROR(Z190/$V190,0)</f>
        <v>0</v>
      </c>
      <c r="Z190" s="4">
        <f>D189</f>
        <v>0</v>
      </c>
      <c r="AA190" s="3">
        <f>IFERROR(AB190/$V190,0)</f>
        <v>0</v>
      </c>
      <c r="AB190" s="4">
        <f>E189</f>
        <v>0</v>
      </c>
      <c r="AC190" s="3">
        <f>IFERROR(AD190/$V190,0)</f>
        <v>0</v>
      </c>
      <c r="AD190" s="4">
        <f>F39</f>
        <v>0</v>
      </c>
    </row>
    <row r="191" spans="1:30" ht="14">
      <c r="A191" t="s">
        <v>170</v>
      </c>
      <c r="B191" s="4">
        <v>-15420000</v>
      </c>
      <c r="C191" s="4">
        <v>-14200000</v>
      </c>
      <c r="D191" s="4">
        <v>-98280000</v>
      </c>
      <c r="E191" s="4">
        <v>12790000</v>
      </c>
      <c r="F191" s="4">
        <v>-25510000</v>
      </c>
      <c r="H191" t="s">
        <f>A190</f>
        <v>169</v>
      </c>
      <c r="I191" s="3">
        <f>IFERROR(J191/$J$178,0)</f>
        <v>-0.045799426934097422</v>
      </c>
      <c r="J191" s="4">
        <f>B190</f>
        <v>-159840000</v>
      </c>
      <c r="K191" s="3">
        <f>IFERROR(L191/$L$178,0)</f>
        <v>-0.053511428571428571</v>
      </c>
      <c r="L191" s="4">
        <f>C190</f>
        <v>-187290000</v>
      </c>
      <c r="M191" s="3">
        <f>IFERROR(N191/$N$178,0)</f>
        <v>-0.043156862745098036</v>
      </c>
      <c r="N191" s="4">
        <f>D190</f>
        <v>-154070000</v>
      </c>
      <c r="O191" s="3">
        <f>IFERROR(P191/$P$178,0)</f>
        <v>-0.0060271002710027104</v>
      </c>
      <c r="P191" s="4">
        <f>E190</f>
        <v>-22240000</v>
      </c>
      <c r="Q191" s="3">
        <f>IFERROR(R191/$R$178,0)</f>
        <v>0</v>
      </c>
      <c r="R191" s="4">
        <f>F40</f>
        <v>0</v>
      </c>
      <c r="T191" t="s">
        <f>A190</f>
        <v>169</v>
      </c>
      <c r="U191" s="3">
        <f>IFERROR(V191/$V191,0)</f>
        <v>1</v>
      </c>
      <c r="V191" s="4">
        <f>B190</f>
        <v>-159840000</v>
      </c>
      <c r="W191" s="3">
        <f>IFERROR(X191/$V191,0)</f>
        <v>1.1717342342342343</v>
      </c>
      <c r="X191" s="4">
        <f>C190</f>
        <v>-187290000</v>
      </c>
      <c r="Y191" s="3">
        <f>IFERROR(Z191/$V191,0)</f>
        <v>0.96390140140140135</v>
      </c>
      <c r="Z191" s="4">
        <f>D190</f>
        <v>-154070000</v>
      </c>
      <c r="AA191" s="3">
        <f>IFERROR(AB191/$V191,0)</f>
        <v>0.13913913913913914</v>
      </c>
      <c r="AB191" s="4">
        <f>E190</f>
        <v>-22240000</v>
      </c>
      <c r="AC191" s="3">
        <f>IFERROR(AD191/$V191,0)</f>
        <v>-0</v>
      </c>
      <c r="AD191" s="4">
        <f>F40</f>
        <v>0</v>
      </c>
    </row>
    <row r="192" spans="1:30" ht="14">
      <c r="A192" t="s">
        <v>115</v>
      </c>
      <c r="B192" s="4">
        <v>-34270000</v>
      </c>
      <c r="C192" s="4">
        <v>-66920000</v>
      </c>
      <c r="D192" s="4">
        <v>-23770000</v>
      </c>
      <c r="E192" s="4">
        <v>-14600000</v>
      </c>
      <c r="F192" s="4">
        <v>50640000</v>
      </c>
      <c r="H192" t="s">
        <f>A191</f>
        <v>170</v>
      </c>
      <c r="I192" s="3">
        <f>IFERROR(J192/$J$178,0)</f>
        <v>-0.0044183381088825219</v>
      </c>
      <c r="J192" s="4">
        <f>B191</f>
        <v>-15420000</v>
      </c>
      <c r="K192" s="3">
        <f>IFERROR(L192/$L$178,0)</f>
        <v>-0.0040571428571428573</v>
      </c>
      <c r="L192" s="4">
        <f>C191</f>
        <v>-14200000</v>
      </c>
      <c r="M192" s="3">
        <f>IFERROR(N192/$N$178,0)</f>
        <v>-0.027529411764705882</v>
      </c>
      <c r="N192" s="4">
        <f>D191</f>
        <v>-98280000</v>
      </c>
      <c r="O192" s="3">
        <f>IFERROR(P192/$P$178,0)</f>
        <v>0.0034661246612466123</v>
      </c>
      <c r="P192" s="4">
        <f>E191</f>
        <v>12790000</v>
      </c>
      <c r="Q192" s="3">
        <f>IFERROR(R192/$R$178,0)</f>
        <v>0</v>
      </c>
      <c r="R192" s="4">
        <f>F41</f>
        <v>0</v>
      </c>
      <c r="T192" t="s">
        <f>A191</f>
        <v>170</v>
      </c>
      <c r="U192" s="3">
        <f>IFERROR(V192/$V192,0)</f>
        <v>1</v>
      </c>
      <c r="V192" s="4">
        <f>B191</f>
        <v>-15420000</v>
      </c>
      <c r="W192" s="3">
        <f>IFERROR(X192/$V192,0)</f>
        <v>0.920881971465629</v>
      </c>
      <c r="X192" s="4">
        <f>C191</f>
        <v>-14200000</v>
      </c>
      <c r="Y192" s="3">
        <f>IFERROR(Z192/$V192,0)</f>
        <v>6.373540856031128</v>
      </c>
      <c r="Z192" s="4">
        <f>D191</f>
        <v>-98280000</v>
      </c>
      <c r="AA192" s="3">
        <f>IFERROR(AB192/$V192,0)</f>
        <v>-0.8294422827496758</v>
      </c>
      <c r="AB192" s="4">
        <f>E191</f>
        <v>12790000</v>
      </c>
      <c r="AC192" s="3">
        <f>IFERROR(AD192/$V192,0)</f>
        <v>-0</v>
      </c>
      <c r="AD192" s="4">
        <f>F41</f>
        <v>0</v>
      </c>
    </row>
    <row r="193" spans="1:30" ht="14">
      <c r="A193" t="s">
        <v>171</v>
      </c>
      <c r="B193" s="4">
        <v>-84200000</v>
      </c>
      <c r="C193" s="4">
        <v>-105130000</v>
      </c>
      <c r="D193" s="4">
        <v>-35310000</v>
      </c>
      <c r="E193" s="4">
        <v>-20920000</v>
      </c>
      <c r="F193" s="4">
        <v>-177170000</v>
      </c>
      <c r="H193" t="s">
        <f>A192</f>
        <v>115</v>
      </c>
      <c r="I193" s="3">
        <f>IFERROR(J193/$J$178,0)</f>
        <v>-0.0098194842406876797</v>
      </c>
      <c r="J193" s="4">
        <f>B192</f>
        <v>-34270000</v>
      </c>
      <c r="K193" s="3">
        <f>IFERROR(L193/$L$178,0)</f>
        <v>-0.019120000000000002</v>
      </c>
      <c r="L193" s="4">
        <f>C192</f>
        <v>-66920000</v>
      </c>
      <c r="M193" s="3">
        <f>IFERROR(N193/$N$178,0)</f>
        <v>-0.0066582633053221289</v>
      </c>
      <c r="N193" s="4">
        <f>D192</f>
        <v>-23770000</v>
      </c>
      <c r="O193" s="3">
        <f>IFERROR(P193/$P$178,0)</f>
        <v>-0.0039566395663956644</v>
      </c>
      <c r="P193" s="4">
        <f>E192</f>
        <v>-14600000</v>
      </c>
      <c r="Q193" s="3">
        <f>IFERROR(R193/$R$178,0)</f>
        <v>0.06468876080691642</v>
      </c>
      <c r="R193" s="4">
        <f>F42</f>
        <v>224470000</v>
      </c>
      <c r="T193" t="s">
        <f>A192</f>
        <v>115</v>
      </c>
      <c r="U193" s="3">
        <f>IFERROR(V193/$V193,0)</f>
        <v>1</v>
      </c>
      <c r="V193" s="4">
        <f>B192</f>
        <v>-34270000</v>
      </c>
      <c r="W193" s="3">
        <f>IFERROR(X193/$V193,0)</f>
        <v>1.9527283338196673</v>
      </c>
      <c r="X193" s="4">
        <f>C192</f>
        <v>-66920000</v>
      </c>
      <c r="Y193" s="3">
        <f>IFERROR(Z193/$V193,0)</f>
        <v>0.69360957105339949</v>
      </c>
      <c r="Z193" s="4">
        <f>D192</f>
        <v>-23770000</v>
      </c>
      <c r="AA193" s="3">
        <f>IFERROR(AB193/$V193,0)</f>
        <v>0.42602859644003499</v>
      </c>
      <c r="AB193" s="4">
        <f>E192</f>
        <v>-14600000</v>
      </c>
      <c r="AC193" s="3">
        <f>IFERROR(AD193/$V193,0)</f>
        <v>-6.5500437700612784</v>
      </c>
      <c r="AD193" s="4">
        <f>F42</f>
        <v>224470000</v>
      </c>
    </row>
    <row r="194" spans="1:30" ht="14">
      <c r="A194" t="s">
        <v>172</v>
      </c>
      <c r="B194" s="4">
        <v>1090000000</v>
      </c>
      <c r="C194" s="4">
        <v>1020000000</v>
      </c>
      <c r="D194" s="4">
        <v>1120000000</v>
      </c>
      <c r="E194" s="4">
        <v>1280000000</v>
      </c>
      <c r="F194" s="4">
        <v>956730000</v>
      </c>
      <c r="H194" t="s">
        <f>A193</f>
        <v>171</v>
      </c>
      <c r="I194" s="3">
        <f>IFERROR(J194/$J$178,0)</f>
        <v>-0.024126074498567334</v>
      </c>
      <c r="J194" s="4">
        <f>B193</f>
        <v>-84200000</v>
      </c>
      <c r="K194" s="3">
        <f>IFERROR(L194/$L$178,0)</f>
        <v>-0.030037142857142856</v>
      </c>
      <c r="L194" s="4">
        <f>C193</f>
        <v>-105130000</v>
      </c>
      <c r="M194" s="3">
        <f>IFERROR(N194/$N$178,0)</f>
        <v>-0.0098907563025210088</v>
      </c>
      <c r="N194" s="4">
        <f>D193</f>
        <v>-35310000</v>
      </c>
      <c r="O194" s="3">
        <f>IFERROR(P194/$P$178,0)</f>
        <v>-0.0056693766937669374</v>
      </c>
      <c r="P194" s="4">
        <f>E193</f>
        <v>-20920000</v>
      </c>
      <c r="Q194" s="3">
        <f>IFERROR(R194/$R$178,0)</f>
        <v>0.024481268011527377</v>
      </c>
      <c r="R194" s="4">
        <f>F43</f>
        <v>84950000</v>
      </c>
      <c r="T194" t="s">
        <f>A193</f>
        <v>171</v>
      </c>
      <c r="U194" s="3">
        <f>IFERROR(V194/$V194,0)</f>
        <v>1</v>
      </c>
      <c r="V194" s="4">
        <f>B193</f>
        <v>-84200000</v>
      </c>
      <c r="W194" s="3">
        <f>IFERROR(X194/$V194,0)</f>
        <v>1.2485748218527315</v>
      </c>
      <c r="X194" s="4">
        <f>C193</f>
        <v>-105130000</v>
      </c>
      <c r="Y194" s="3">
        <f>IFERROR(Z194/$V194,0)</f>
        <v>0.41935866983372921</v>
      </c>
      <c r="Z194" s="4">
        <f>D193</f>
        <v>-35310000</v>
      </c>
      <c r="AA194" s="3">
        <f>IFERROR(AB194/$V194,0)</f>
        <v>0.24845605700712589</v>
      </c>
      <c r="AB194" s="4">
        <f>E193</f>
        <v>-20920000</v>
      </c>
      <c r="AC194" s="3">
        <f>IFERROR(AD194/$V194,0)</f>
        <v>-1.0089073634204275</v>
      </c>
      <c r="AD194" s="4">
        <f>F43</f>
        <v>84950000</v>
      </c>
    </row>
    <row r="195" spans="1:30" ht="14">
      <c r="A195" t="s">
        <v>173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H195" t="s">
        <f>A194</f>
        <v>172</v>
      </c>
      <c r="I195" s="3">
        <f>IFERROR(J195/$J$178,0)</f>
        <v>0.31232091690544411</v>
      </c>
      <c r="J195" s="4">
        <f>B194</f>
        <v>1090000000</v>
      </c>
      <c r="K195" s="3">
        <f>IFERROR(L195/$L$178,0)</f>
        <v>0.29142857142857143</v>
      </c>
      <c r="L195" s="4">
        <f>C194</f>
        <v>1020000000</v>
      </c>
      <c r="M195" s="3">
        <f>IFERROR(N195/$N$178,0)</f>
        <v>0.31372549019607843</v>
      </c>
      <c r="N195" s="4">
        <f>D194</f>
        <v>1120000000</v>
      </c>
      <c r="O195" s="3">
        <f>IFERROR(P195/$P$178,0)</f>
        <v>0.34688346883468835</v>
      </c>
      <c r="P195" s="4">
        <f>E194</f>
        <v>1280000000</v>
      </c>
      <c r="Q195" s="3">
        <f>IFERROR(R195/$R$178,0)</f>
        <v>0.1940835734870317</v>
      </c>
      <c r="R195" s="4">
        <f>F44</f>
        <v>673470000</v>
      </c>
      <c r="T195" t="s">
        <f>A194</f>
        <v>172</v>
      </c>
      <c r="U195" s="3">
        <f>IFERROR(V195/$V195,0)</f>
        <v>1</v>
      </c>
      <c r="V195" s="4">
        <f>B194</f>
        <v>1090000000</v>
      </c>
      <c r="W195" s="3">
        <f>IFERROR(X195/$V195,0)</f>
        <v>0.93577981651376152</v>
      </c>
      <c r="X195" s="4">
        <f>C194</f>
        <v>1020000000</v>
      </c>
      <c r="Y195" s="3">
        <f>IFERROR(Z195/$V195,0)</f>
        <v>1.0275229357798166</v>
      </c>
      <c r="Z195" s="4">
        <f>D194</f>
        <v>1120000000</v>
      </c>
      <c r="AA195" s="3">
        <f>IFERROR(AB195/$V195,0)</f>
        <v>1.1743119266055047</v>
      </c>
      <c r="AB195" s="4">
        <f>E194</f>
        <v>1280000000</v>
      </c>
      <c r="AC195" s="3">
        <f>IFERROR(AD195/$V195,0)</f>
        <v>0.61786238532110094</v>
      </c>
      <c r="AD195" s="4">
        <f>F44</f>
        <v>673470000</v>
      </c>
    </row>
    <row r="196" spans="1:30" ht="14">
      <c r="A196" t="s">
        <v>174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H196" t="s">
        <f>A195</f>
        <v>173</v>
      </c>
      <c r="I196" s="3">
        <f>IFERROR(J196/$J$178,0)</f>
        <v>0</v>
      </c>
      <c r="J196" s="4">
        <f>B195</f>
        <v>0</v>
      </c>
      <c r="K196" s="3">
        <f>IFERROR(L196/$L$178,0)</f>
        <v>0</v>
      </c>
      <c r="L196" s="4">
        <f>C195</f>
        <v>0</v>
      </c>
      <c r="M196" s="3">
        <f>IFERROR(N196/$N$178,0)</f>
        <v>0</v>
      </c>
      <c r="N196" s="4">
        <f>D195</f>
        <v>0</v>
      </c>
      <c r="O196" s="3">
        <f>IFERROR(P196/$P$178,0)</f>
        <v>0</v>
      </c>
      <c r="P196" s="4">
        <f>E195</f>
        <v>0</v>
      </c>
      <c r="Q196" s="3">
        <f>IFERROR(R196/$R$178,0)</f>
        <v>0.010112391930835735</v>
      </c>
      <c r="R196" s="4">
        <f>F45</f>
        <v>35090000</v>
      </c>
      <c r="T196" t="s">
        <f>A195</f>
        <v>173</v>
      </c>
      <c r="U196" s="3">
        <f>IFERROR(V196/$V196,0)</f>
        <v>0</v>
      </c>
      <c r="V196" s="4">
        <f>B195</f>
        <v>0</v>
      </c>
      <c r="W196" s="3">
        <f>IFERROR(X196/$V196,0)</f>
        <v>0</v>
      </c>
      <c r="X196" s="4">
        <f>C195</f>
        <v>0</v>
      </c>
      <c r="Y196" s="3">
        <f>IFERROR(Z196/$V196,0)</f>
        <v>0</v>
      </c>
      <c r="Z196" s="4">
        <f>D195</f>
        <v>0</v>
      </c>
      <c r="AA196" s="3">
        <f>IFERROR(AB196/$V196,0)</f>
        <v>0</v>
      </c>
      <c r="AB196" s="4">
        <f>E195</f>
        <v>0</v>
      </c>
      <c r="AC196" s="3">
        <f>IFERROR(AD196/$V196,0)</f>
        <v>0</v>
      </c>
      <c r="AD196" s="4">
        <f>F45</f>
        <v>35090000</v>
      </c>
    </row>
    <row r="197" spans="1:30" ht="14">
      <c r="A197" t="s">
        <v>175</v>
      </c>
      <c r="B197" s="4">
        <v>-1090000000</v>
      </c>
      <c r="C197" s="4">
        <v>-1280000000</v>
      </c>
      <c r="D197" s="4">
        <v>-1410000000</v>
      </c>
      <c r="E197" s="4">
        <v>-1180000000</v>
      </c>
      <c r="F197" s="4">
        <v>-1190000000</v>
      </c>
      <c r="H197" t="s">
        <f>A196</f>
        <v>174</v>
      </c>
      <c r="I197" s="3">
        <f>IFERROR(J197/$J$178,0)</f>
        <v>0</v>
      </c>
      <c r="J197" s="4">
        <f>B196</f>
        <v>0</v>
      </c>
      <c r="K197" s="3">
        <f>IFERROR(L197/$L$178,0)</f>
        <v>0</v>
      </c>
      <c r="L197" s="4">
        <f>C196</f>
        <v>0</v>
      </c>
      <c r="M197" s="3">
        <f>IFERROR(N197/$N$178,0)</f>
        <v>0</v>
      </c>
      <c r="N197" s="4">
        <f>D196</f>
        <v>0</v>
      </c>
      <c r="O197" s="3">
        <f>IFERROR(P197/$P$178,0)</f>
        <v>0</v>
      </c>
      <c r="P197" s="4">
        <f>E196</f>
        <v>0</v>
      </c>
      <c r="Q197" s="3">
        <f>IFERROR(R197/$R$178,0)</f>
        <v>0.0029913544668587898</v>
      </c>
      <c r="R197" s="4">
        <f>F46</f>
        <v>10380000</v>
      </c>
      <c r="T197" t="s">
        <f>A196</f>
        <v>174</v>
      </c>
      <c r="U197" s="3">
        <f>IFERROR(V197/$V197,0)</f>
        <v>0</v>
      </c>
      <c r="V197" s="4">
        <f>B196</f>
        <v>0</v>
      </c>
      <c r="W197" s="3">
        <f>IFERROR(X197/$V197,0)</f>
        <v>0</v>
      </c>
      <c r="X197" s="4">
        <f>C196</f>
        <v>0</v>
      </c>
      <c r="Y197" s="3">
        <f>IFERROR(Z197/$V197,0)</f>
        <v>0</v>
      </c>
      <c r="Z197" s="4">
        <f>D196</f>
        <v>0</v>
      </c>
      <c r="AA197" s="3">
        <f>IFERROR(AB197/$V197,0)</f>
        <v>0</v>
      </c>
      <c r="AB197" s="4">
        <f>E196</f>
        <v>0</v>
      </c>
      <c r="AC197" s="3">
        <f>IFERROR(AD197/$V197,0)</f>
        <v>0</v>
      </c>
      <c r="AD197" s="4">
        <f>F46</f>
        <v>10380000</v>
      </c>
    </row>
    <row r="198" spans="1:30" ht="14">
      <c r="A198" t="s">
        <v>176</v>
      </c>
      <c r="B198" s="4">
        <v>-1090000000</v>
      </c>
      <c r="C198" s="4">
        <v>-1280000000</v>
      </c>
      <c r="D198" s="4">
        <v>-1410000000</v>
      </c>
      <c r="E198" s="4">
        <v>-1180000000</v>
      </c>
      <c r="F198" s="4">
        <v>-1190000000</v>
      </c>
      <c r="H198" t="s">
        <f>A197</f>
        <v>175</v>
      </c>
      <c r="I198" s="3">
        <f>IFERROR(J198/$J$178,0)</f>
        <v>-0.31232091690544411</v>
      </c>
      <c r="J198" s="4">
        <f>B197</f>
        <v>-1090000000</v>
      </c>
      <c r="K198" s="3">
        <f>IFERROR(L198/$L$178,0)</f>
        <v>-0.36571428571428571</v>
      </c>
      <c r="L198" s="4">
        <f>C197</f>
        <v>-1280000000</v>
      </c>
      <c r="M198" s="3">
        <f>IFERROR(N198/$N$178,0)</f>
        <v>-0.3949579831932773</v>
      </c>
      <c r="N198" s="4">
        <f>D197</f>
        <v>-1410000000</v>
      </c>
      <c r="O198" s="3">
        <f>IFERROR(P198/$P$178,0)</f>
        <v>-0.31978319783197834</v>
      </c>
      <c r="P198" s="4">
        <f>E197</f>
        <v>-1180000000</v>
      </c>
      <c r="Q198" s="3">
        <f>IFERROR(R198/$R$178,0)</f>
        <v>0</v>
      </c>
      <c r="R198" s="4">
        <f>F47</f>
        <v>0</v>
      </c>
      <c r="T198" t="s">
        <f>A197</f>
        <v>175</v>
      </c>
      <c r="U198" s="3">
        <f>IFERROR(V198/$V198,0)</f>
        <v>1</v>
      </c>
      <c r="V198" s="4">
        <f>B197</f>
        <v>-1090000000</v>
      </c>
      <c r="W198" s="3">
        <f>IFERROR(X198/$V198,0)</f>
        <v>1.1743119266055047</v>
      </c>
      <c r="X198" s="4">
        <f>C197</f>
        <v>-1280000000</v>
      </c>
      <c r="Y198" s="3">
        <f>IFERROR(Z198/$V198,0)</f>
        <v>1.2935779816513762</v>
      </c>
      <c r="Z198" s="4">
        <f>D197</f>
        <v>-1410000000</v>
      </c>
      <c r="AA198" s="3">
        <f>IFERROR(AB198/$V198,0)</f>
        <v>1.0825688073394495</v>
      </c>
      <c r="AB198" s="4">
        <f>E197</f>
        <v>-1180000000</v>
      </c>
      <c r="AC198" s="3">
        <f>IFERROR(AD198/$V198,0)</f>
        <v>-0</v>
      </c>
      <c r="AD198" s="4">
        <f>F47</f>
        <v>0</v>
      </c>
    </row>
    <row r="199" spans="1:30" ht="14">
      <c r="A199" t="s">
        <v>177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176</v>
      </c>
      <c r="I199" s="3">
        <f>IFERROR(J199/$J$178,0)</f>
        <v>-0.31232091690544411</v>
      </c>
      <c r="J199" s="4">
        <f>B198</f>
        <v>-1090000000</v>
      </c>
      <c r="K199" s="3">
        <f>IFERROR(L199/$L$178,0)</f>
        <v>-0.36571428571428571</v>
      </c>
      <c r="L199" s="4">
        <f>C198</f>
        <v>-1280000000</v>
      </c>
      <c r="M199" s="3">
        <f>IFERROR(N199/$N$178,0)</f>
        <v>-0.3949579831932773</v>
      </c>
      <c r="N199" s="4">
        <f>D198</f>
        <v>-1410000000</v>
      </c>
      <c r="O199" s="3">
        <f>IFERROR(P199/$P$178,0)</f>
        <v>-0.31978319783197834</v>
      </c>
      <c r="P199" s="4">
        <f>E198</f>
        <v>-1180000000</v>
      </c>
      <c r="Q199" s="3">
        <f>IFERROR(R199/$R$178,0)</f>
        <v>0.050979827089337175</v>
      </c>
      <c r="R199" s="4">
        <f>F48</f>
        <v>176900000</v>
      </c>
      <c r="T199" t="s">
        <f>A198</f>
        <v>176</v>
      </c>
      <c r="U199" s="3">
        <f>IFERROR(V199/$V199,0)</f>
        <v>1</v>
      </c>
      <c r="V199" s="4">
        <f>B198</f>
        <v>-1090000000</v>
      </c>
      <c r="W199" s="3">
        <f>IFERROR(X199/$V199,0)</f>
        <v>1.1743119266055047</v>
      </c>
      <c r="X199" s="4">
        <f>C198</f>
        <v>-1280000000</v>
      </c>
      <c r="Y199" s="3">
        <f>IFERROR(Z199/$V199,0)</f>
        <v>1.2935779816513762</v>
      </c>
      <c r="Z199" s="4">
        <f>D198</f>
        <v>-1410000000</v>
      </c>
      <c r="AA199" s="3">
        <f>IFERROR(AB199/$V199,0)</f>
        <v>1.0825688073394495</v>
      </c>
      <c r="AB199" s="4">
        <f>E198</f>
        <v>-1180000000</v>
      </c>
      <c r="AC199" s="3">
        <f>IFERROR(AD199/$V199,0)</f>
        <v>-0.16229357798165137</v>
      </c>
      <c r="AD199" s="4">
        <f>F48</f>
        <v>176900000</v>
      </c>
    </row>
    <row r="200" spans="1:30" ht="14">
      <c r="A200" t="s">
        <v>178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177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177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4">
      <c r="A201" t="s">
        <v>179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H201" t="s">
        <f>A200</f>
        <v>178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0.056319884726224782</v>
      </c>
      <c r="R201" s="4">
        <f>F50</f>
        <v>195430000</v>
      </c>
      <c r="T201" t="s">
        <f>A200</f>
        <v>178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195430000</v>
      </c>
    </row>
    <row r="202" spans="1:30" ht="14">
      <c r="A202" t="s">
        <v>180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H202" t="s">
        <f>A201</f>
        <v>179</v>
      </c>
      <c r="I202" s="3">
        <f>IFERROR(J202/$J$178,0)</f>
        <v>0</v>
      </c>
      <c r="J202" s="4">
        <f>B201</f>
        <v>0</v>
      </c>
      <c r="K202" s="3">
        <f>IFERROR(L202/$L$178,0)</f>
        <v>0</v>
      </c>
      <c r="L202" s="4">
        <f>C201</f>
        <v>0</v>
      </c>
      <c r="M202" s="3">
        <f>IFERROR(N202/$N$178,0)</f>
        <v>0</v>
      </c>
      <c r="N202" s="4">
        <f>D201</f>
        <v>0</v>
      </c>
      <c r="O202" s="3">
        <f>IFERROR(P202/$P$178,0)</f>
        <v>0</v>
      </c>
      <c r="P202" s="4">
        <f>E201</f>
        <v>0</v>
      </c>
      <c r="Q202" s="3">
        <f>IFERROR(R202/$R$178,0)</f>
        <v>0.0053400576368876082</v>
      </c>
      <c r="R202" s="4">
        <f>F51</f>
        <v>18530000</v>
      </c>
      <c r="T202" t="s">
        <f>A201</f>
        <v>179</v>
      </c>
      <c r="U202" s="3">
        <f>IFERROR(V202/$V202,0)</f>
        <v>0</v>
      </c>
      <c r="V202" s="4">
        <f>B201</f>
        <v>0</v>
      </c>
      <c r="W202" s="3">
        <f>IFERROR(X202/$V202,0)</f>
        <v>0</v>
      </c>
      <c r="X202" s="4">
        <f>C201</f>
        <v>0</v>
      </c>
      <c r="Y202" s="3">
        <f>IFERROR(Z202/$V202,0)</f>
        <v>0</v>
      </c>
      <c r="Z202" s="4">
        <f>D201</f>
        <v>0</v>
      </c>
      <c r="AA202" s="3">
        <f>IFERROR(AB202/$V202,0)</f>
        <v>0</v>
      </c>
      <c r="AB202" s="4">
        <f>E201</f>
        <v>0</v>
      </c>
      <c r="AC202" s="3">
        <f>IFERROR(AD202/$V202,0)</f>
        <v>0</v>
      </c>
      <c r="AD202" s="4">
        <f>F51</f>
        <v>18530000</v>
      </c>
    </row>
    <row r="203" spans="1:30" ht="14">
      <c r="A203" t="s">
        <v>181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H203" t="s">
        <f>A202</f>
        <v>180</v>
      </c>
      <c r="I203" s="3">
        <f>IFERROR(J203/$J$178,0)</f>
        <v>0</v>
      </c>
      <c r="J203" s="4">
        <f>B202</f>
        <v>0</v>
      </c>
      <c r="K203" s="3">
        <f>IFERROR(L203/$L$178,0)</f>
        <v>0</v>
      </c>
      <c r="L203" s="4">
        <f>C202</f>
        <v>0</v>
      </c>
      <c r="M203" s="3">
        <f>IFERROR(N203/$N$178,0)</f>
        <v>0</v>
      </c>
      <c r="N203" s="4">
        <f>D202</f>
        <v>0</v>
      </c>
      <c r="O203" s="3">
        <f>IFERROR(P203/$P$178,0)</f>
        <v>0</v>
      </c>
      <c r="P203" s="4">
        <f>E202</f>
        <v>0</v>
      </c>
      <c r="Q203" s="3">
        <f>IFERROR(R203/$R$178,0)</f>
        <v>0.15620749279538904</v>
      </c>
      <c r="R203" s="4">
        <f>F52</f>
        <v>542040000</v>
      </c>
      <c r="T203" t="s">
        <f>A202</f>
        <v>180</v>
      </c>
      <c r="U203" s="3">
        <f>IFERROR(V203/$V203,0)</f>
        <v>0</v>
      </c>
      <c r="V203" s="4">
        <f>B202</f>
        <v>0</v>
      </c>
      <c r="W203" s="3">
        <f>IFERROR(X203/$V203,0)</f>
        <v>0</v>
      </c>
      <c r="X203" s="4">
        <f>C202</f>
        <v>0</v>
      </c>
      <c r="Y203" s="3">
        <f>IFERROR(Z203/$V203,0)</f>
        <v>0</v>
      </c>
      <c r="Z203" s="4">
        <f>D202</f>
        <v>0</v>
      </c>
      <c r="AA203" s="3">
        <f>IFERROR(AB203/$V203,0)</f>
        <v>0</v>
      </c>
      <c r="AB203" s="4">
        <f>E202</f>
        <v>0</v>
      </c>
      <c r="AC203" s="3">
        <f>IFERROR(AD203/$V203,0)</f>
        <v>0</v>
      </c>
      <c r="AD203" s="4">
        <f>F52</f>
        <v>542040000</v>
      </c>
    </row>
    <row r="204" spans="1:30" ht="14">
      <c r="A204" t="s">
        <v>182</v>
      </c>
      <c r="B204" s="4">
        <v>-17250000</v>
      </c>
      <c r="C204" s="4">
        <v>-2280000</v>
      </c>
      <c r="D204" s="4">
        <v>-2280000</v>
      </c>
      <c r="E204" s="4">
        <v>-19130000</v>
      </c>
      <c r="F204" s="4">
        <v>-3150000</v>
      </c>
      <c r="H204" t="s">
        <f>A203</f>
        <v>181</v>
      </c>
      <c r="I204" s="3">
        <f>IFERROR(J204/$J$178,0)</f>
        <v>0</v>
      </c>
      <c r="J204" s="4">
        <f>B203</f>
        <v>0</v>
      </c>
      <c r="K204" s="3">
        <f>IFERROR(L204/$L$178,0)</f>
        <v>0</v>
      </c>
      <c r="L204" s="4">
        <f>C203</f>
        <v>0</v>
      </c>
      <c r="M204" s="3">
        <f>IFERROR(N204/$N$178,0)</f>
        <v>0</v>
      </c>
      <c r="N204" s="4">
        <f>D203</f>
        <v>0</v>
      </c>
      <c r="O204" s="3">
        <f>IFERROR(P204/$P$178,0)</f>
        <v>0</v>
      </c>
      <c r="P204" s="4">
        <f>E203</f>
        <v>0</v>
      </c>
      <c r="Q204" s="3">
        <f>IFERROR(R204/$R$178,0)</f>
        <v>0</v>
      </c>
      <c r="R204" s="4">
        <f>F53</f>
        <v>0</v>
      </c>
      <c r="T204" t="s">
        <f>A203</f>
        <v>181</v>
      </c>
      <c r="U204" s="3">
        <f>IFERROR(V204/$V204,0)</f>
        <v>0</v>
      </c>
      <c r="V204" s="4">
        <f>B203</f>
        <v>0</v>
      </c>
      <c r="W204" s="3">
        <f>IFERROR(X204/$V204,0)</f>
        <v>0</v>
      </c>
      <c r="X204" s="4">
        <f>C203</f>
        <v>0</v>
      </c>
      <c r="Y204" s="3">
        <f>IFERROR(Z204/$V204,0)</f>
        <v>0</v>
      </c>
      <c r="Z204" s="4">
        <f>D203</f>
        <v>0</v>
      </c>
      <c r="AA204" s="3">
        <f>IFERROR(AB204/$V204,0)</f>
        <v>0</v>
      </c>
      <c r="AB204" s="4">
        <f>E203</f>
        <v>0</v>
      </c>
      <c r="AC204" s="3">
        <f>IFERROR(AD204/$V204,0)</f>
        <v>0</v>
      </c>
      <c r="AD204" s="4">
        <f>F53</f>
        <v>0</v>
      </c>
    </row>
    <row r="205" spans="1:30" ht="14">
      <c r="A205" t="s">
        <v>183</v>
      </c>
      <c r="B205" s="4">
        <v>-496060000</v>
      </c>
      <c r="C205" s="4">
        <v>-635690000</v>
      </c>
      <c r="D205" s="4">
        <v>-544530000</v>
      </c>
      <c r="E205" s="4">
        <v>-672170000</v>
      </c>
      <c r="F205" s="4">
        <v>-722180000</v>
      </c>
      <c r="H205" t="s">
        <f>A204</f>
        <v>182</v>
      </c>
      <c r="I205" s="3">
        <f>IFERROR(J205/$J$178,0)</f>
        <v>-0.0049426934097421202</v>
      </c>
      <c r="J205" s="4">
        <f>B204</f>
        <v>-17250000</v>
      </c>
      <c r="K205" s="3">
        <f>IFERROR(L205/$L$178,0)</f>
        <v>-0.00065142857142857146</v>
      </c>
      <c r="L205" s="4">
        <f>C204</f>
        <v>-2280000</v>
      </c>
      <c r="M205" s="3">
        <f>IFERROR(N205/$N$178,0)</f>
        <v>-0.00063865546218487394</v>
      </c>
      <c r="N205" s="4">
        <f>D204</f>
        <v>-2280000</v>
      </c>
      <c r="O205" s="3">
        <f>IFERROR(P205/$P$178,0)</f>
        <v>-0.0051842818428184285</v>
      </c>
      <c r="P205" s="4">
        <f>E204</f>
        <v>-19130000</v>
      </c>
      <c r="Q205" s="3">
        <f>IFERROR(R205/$R$178,0)</f>
        <v>0</v>
      </c>
      <c r="R205" s="4">
        <f>F54</f>
        <v>0</v>
      </c>
      <c r="T205" t="s">
        <f>A204</f>
        <v>182</v>
      </c>
      <c r="U205" s="3">
        <f>IFERROR(V205/$V205,0)</f>
        <v>1</v>
      </c>
      <c r="V205" s="4">
        <f>B204</f>
        <v>-17250000</v>
      </c>
      <c r="W205" s="3">
        <f>IFERROR(X205/$V205,0)</f>
        <v>0.13217391304347825</v>
      </c>
      <c r="X205" s="4">
        <f>C204</f>
        <v>-2280000</v>
      </c>
      <c r="Y205" s="3">
        <f>IFERROR(Z205/$V205,0)</f>
        <v>0.13217391304347825</v>
      </c>
      <c r="Z205" s="4">
        <f>D204</f>
        <v>-2280000</v>
      </c>
      <c r="AA205" s="3">
        <f>IFERROR(AB205/$V205,0)</f>
        <v>1.1089855072463768</v>
      </c>
      <c r="AB205" s="4">
        <f>E204</f>
        <v>-19130000</v>
      </c>
      <c r="AC205" s="3">
        <f>IFERROR(AD205/$V205,0)</f>
        <v>-0</v>
      </c>
      <c r="AD205" s="4">
        <f>F54</f>
        <v>0</v>
      </c>
    </row>
    <row r="206" spans="1:30" ht="14">
      <c r="A206" t="s">
        <v>184</v>
      </c>
      <c r="B206" s="4">
        <v>478810000</v>
      </c>
      <c r="C206" s="4">
        <v>633410000</v>
      </c>
      <c r="D206" s="4">
        <v>542250000</v>
      </c>
      <c r="E206" s="4">
        <v>653030000</v>
      </c>
      <c r="F206" s="4">
        <v>719030000</v>
      </c>
      <c r="H206" t="s">
        <f>A205</f>
        <v>183</v>
      </c>
      <c r="I206" s="3">
        <f>IFERROR(J206/$J$178,0)</f>
        <v>-0.14213753581661892</v>
      </c>
      <c r="J206" s="4">
        <f>B205</f>
        <v>-496060000</v>
      </c>
      <c r="K206" s="3">
        <f>IFERROR(L206/$L$178,0)</f>
        <v>-0.18162571428571428</v>
      </c>
      <c r="L206" s="4">
        <f>C205</f>
        <v>-635690000</v>
      </c>
      <c r="M206" s="3">
        <f>IFERROR(N206/$N$178,0)</f>
        <v>-0.15252941176470589</v>
      </c>
      <c r="N206" s="4">
        <f>D205</f>
        <v>-544530000</v>
      </c>
      <c r="O206" s="3">
        <f>IFERROR(P206/$P$178,0)</f>
        <v>-0.18215989159891599</v>
      </c>
      <c r="P206" s="4">
        <f>E205</f>
        <v>-672170000</v>
      </c>
      <c r="Q206" s="3">
        <f>IFERROR(R206/$R$178,0)</f>
        <v>-0.0045446685878962534</v>
      </c>
      <c r="R206" s="4">
        <f>F55</f>
        <v>-15770000</v>
      </c>
      <c r="T206" t="s">
        <f>A205</f>
        <v>183</v>
      </c>
      <c r="U206" s="3">
        <f>IFERROR(V206/$V206,0)</f>
        <v>1</v>
      </c>
      <c r="V206" s="4">
        <f>B205</f>
        <v>-496060000</v>
      </c>
      <c r="W206" s="3">
        <f>IFERROR(X206/$V206,0)</f>
        <v>1.2814780470104423</v>
      </c>
      <c r="X206" s="4">
        <f>C205</f>
        <v>-635690000</v>
      </c>
      <c r="Y206" s="3">
        <f>IFERROR(Z206/$V206,0)</f>
        <v>1.097709954440995</v>
      </c>
      <c r="Z206" s="4">
        <f>D205</f>
        <v>-544530000</v>
      </c>
      <c r="AA206" s="3">
        <f>IFERROR(AB206/$V206,0)</f>
        <v>1.3550175382010241</v>
      </c>
      <c r="AB206" s="4">
        <f>E205</f>
        <v>-672170000</v>
      </c>
      <c r="AC206" s="3">
        <f>IFERROR(AD206/$V206,0)</f>
        <v>0.031790509212595248</v>
      </c>
      <c r="AD206" s="4">
        <f>F55</f>
        <v>-15770000</v>
      </c>
    </row>
    <row r="207" spans="1:30" ht="14">
      <c r="A207" t="s">
        <v>185</v>
      </c>
      <c r="B207" s="4">
        <v>-3180000</v>
      </c>
      <c r="C207" s="4">
        <v>-38620000</v>
      </c>
      <c r="D207" s="4">
        <v>-41190000</v>
      </c>
      <c r="E207" s="4">
        <v>-25180000</v>
      </c>
      <c r="F207" s="4">
        <v>-18530000</v>
      </c>
      <c r="H207" t="s">
        <f>A206</f>
        <v>184</v>
      </c>
      <c r="I207" s="3">
        <f>IFERROR(J207/$J$178,0)</f>
        <v>0.13719484240687679</v>
      </c>
      <c r="J207" s="4">
        <f>B206</f>
        <v>478810000</v>
      </c>
      <c r="K207" s="3">
        <f>IFERROR(L207/$L$178,0)</f>
        <v>0.18097428571428573</v>
      </c>
      <c r="L207" s="4">
        <f>C206</f>
        <v>633410000</v>
      </c>
      <c r="M207" s="3">
        <f>IFERROR(N207/$N$178,0)</f>
        <v>0.151890756302521</v>
      </c>
      <c r="N207" s="4">
        <f>D206</f>
        <v>542250000</v>
      </c>
      <c r="O207" s="3">
        <f>IFERROR(P207/$P$178,0)</f>
        <v>0.1769728997289973</v>
      </c>
      <c r="P207" s="4">
        <f>E206</f>
        <v>653030000</v>
      </c>
      <c r="Q207" s="3">
        <f>IFERROR(R207/$R$178,0)</f>
        <v>-0.0029855907780979825</v>
      </c>
      <c r="R207" s="4">
        <f>F56</f>
        <v>-10360000</v>
      </c>
      <c r="T207" t="s">
        <f>A206</f>
        <v>184</v>
      </c>
      <c r="U207" s="3">
        <f>IFERROR(V207/$V207,0)</f>
        <v>1</v>
      </c>
      <c r="V207" s="4">
        <f>B206</f>
        <v>478810000</v>
      </c>
      <c r="W207" s="3">
        <f>IFERROR(X207/$V207,0)</f>
        <v>1.3228838161274827</v>
      </c>
      <c r="X207" s="4">
        <f>C206</f>
        <v>633410000</v>
      </c>
      <c r="Y207" s="3">
        <f>IFERROR(Z207/$V207,0)</f>
        <v>1.1324951442116915</v>
      </c>
      <c r="Z207" s="4">
        <f>D206</f>
        <v>542250000</v>
      </c>
      <c r="AA207" s="3">
        <f>IFERROR(AB207/$V207,0)</f>
        <v>1.3638604039180469</v>
      </c>
      <c r="AB207" s="4">
        <f>E206</f>
        <v>653030000</v>
      </c>
      <c r="AC207" s="3">
        <f>IFERROR(AD207/$V207,0)</f>
        <v>-0.021636975000522127</v>
      </c>
      <c r="AD207" s="4">
        <f>F56</f>
        <v>-10360000</v>
      </c>
    </row>
    <row r="208" spans="1:30" ht="14">
      <c r="A208" t="s">
        <v>186</v>
      </c>
      <c r="B208" s="4">
        <v>46550000</v>
      </c>
      <c r="C208" s="4">
        <v>64300000</v>
      </c>
      <c r="D208" s="4">
        <v>23710000</v>
      </c>
      <c r="E208" s="4">
        <v>29660000</v>
      </c>
      <c r="F208" s="4">
        <v>82150000</v>
      </c>
      <c r="H208" t="s">
        <f>A207</f>
        <v>185</v>
      </c>
      <c r="I208" s="3">
        <f>IFERROR(J208/$J$178,0)</f>
        <v>-0.00091117478510028649</v>
      </c>
      <c r="J208" s="4">
        <f>B207</f>
        <v>-3180000</v>
      </c>
      <c r="K208" s="3">
        <f>IFERROR(L208/$L$178,0)</f>
        <v>-0.011034285714285713</v>
      </c>
      <c r="L208" s="4">
        <f>C207</f>
        <v>-38620000</v>
      </c>
      <c r="M208" s="3">
        <f>IFERROR(N208/$N$178,0)</f>
        <v>-0.01153781512605042</v>
      </c>
      <c r="N208" s="4">
        <f>D207</f>
        <v>-41190000</v>
      </c>
      <c r="O208" s="3">
        <f>IFERROR(P208/$P$178,0)</f>
        <v>-0.0068238482384823844</v>
      </c>
      <c r="P208" s="4">
        <f>E207</f>
        <v>-25180000</v>
      </c>
      <c r="Q208" s="3">
        <f>IFERROR(R208/$R$178,0)</f>
        <v>0</v>
      </c>
      <c r="R208" s="4">
        <f>F57</f>
        <v>0</v>
      </c>
      <c r="T208" t="s">
        <f>A207</f>
        <v>185</v>
      </c>
      <c r="U208" s="3">
        <f>IFERROR(V208/$V208,0)</f>
        <v>1</v>
      </c>
      <c r="V208" s="4">
        <f>B207</f>
        <v>-3180000</v>
      </c>
      <c r="W208" s="3">
        <f>IFERROR(X208/$V208,0)</f>
        <v>12.144654088050315</v>
      </c>
      <c r="X208" s="4">
        <f>C207</f>
        <v>-38620000</v>
      </c>
      <c r="Y208" s="3">
        <f>IFERROR(Z208/$V208,0)</f>
        <v>12.952830188679245</v>
      </c>
      <c r="Z208" s="4">
        <f>D207</f>
        <v>-41190000</v>
      </c>
      <c r="AA208" s="3">
        <f>IFERROR(AB208/$V208,0)</f>
        <v>7.9182389937106921</v>
      </c>
      <c r="AB208" s="4">
        <f>E207</f>
        <v>-25180000</v>
      </c>
      <c r="AC208" s="3">
        <f>IFERROR(AD208/$V208,0)</f>
        <v>0</v>
      </c>
      <c r="AD208" s="4">
        <f>F57</f>
        <v>0</v>
      </c>
    </row>
    <row r="209" spans="1:30" ht="14">
      <c r="A209" t="s">
        <v>187</v>
      </c>
      <c r="B209" s="4">
        <v>-1070000000.0000001</v>
      </c>
      <c r="C209" s="4">
        <v>-1250000000</v>
      </c>
      <c r="D209" s="4">
        <v>-1430000000</v>
      </c>
      <c r="E209" s="4">
        <v>-1190000000</v>
      </c>
      <c r="F209" s="4">
        <v>-1130000000</v>
      </c>
      <c r="H209" t="s">
        <f>A208</f>
        <v>186</v>
      </c>
      <c r="I209" s="3">
        <f>IFERROR(J209/$J$178,0)</f>
        <v>0.013338108882521489</v>
      </c>
      <c r="J209" s="4">
        <f>B208</f>
        <v>46550000</v>
      </c>
      <c r="K209" s="3">
        <f>IFERROR(L209/$L$178,0)</f>
        <v>0.01837142857142857</v>
      </c>
      <c r="L209" s="4">
        <f>C208</f>
        <v>64300000</v>
      </c>
      <c r="M209" s="3">
        <f>IFERROR(N209/$N$178,0)</f>
        <v>0.0066414565826330534</v>
      </c>
      <c r="N209" s="4">
        <f>D208</f>
        <v>23710000</v>
      </c>
      <c r="O209" s="3">
        <f>IFERROR(P209/$P$178,0)</f>
        <v>0.0080379403794037935</v>
      </c>
      <c r="P209" s="4">
        <f>E208</f>
        <v>29660000</v>
      </c>
      <c r="Q209" s="3">
        <f>IFERROR(R209/$R$178,0)</f>
        <v>-0.0015619596541786743</v>
      </c>
      <c r="R209" s="4">
        <f>F58</f>
        <v>-5420000</v>
      </c>
      <c r="T209" t="s">
        <f>A208</f>
        <v>186</v>
      </c>
      <c r="U209" s="3">
        <f>IFERROR(V209/$V209,0)</f>
        <v>1</v>
      </c>
      <c r="V209" s="4">
        <f>B208</f>
        <v>46550000</v>
      </c>
      <c r="W209" s="3">
        <f>IFERROR(X209/$V209,0)</f>
        <v>1.3813104189044039</v>
      </c>
      <c r="X209" s="4">
        <f>C208</f>
        <v>64300000</v>
      </c>
      <c r="Y209" s="3">
        <f>IFERROR(Z209/$V209,0)</f>
        <v>0.50934479054779802</v>
      </c>
      <c r="Z209" s="4">
        <f>D208</f>
        <v>23710000</v>
      </c>
      <c r="AA209" s="3">
        <f>IFERROR(AB209/$V209,0)</f>
        <v>0.63716433941997852</v>
      </c>
      <c r="AB209" s="4">
        <f>E208</f>
        <v>29660000</v>
      </c>
      <c r="AC209" s="3">
        <f>IFERROR(AD209/$V209,0)</f>
        <v>-0.11643394199785177</v>
      </c>
      <c r="AD209" s="4">
        <f>F58</f>
        <v>-5420000</v>
      </c>
    </row>
    <row r="210" spans="1:30" ht="14">
      <c r="A210" t="s">
        <v>188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H210" t="s">
        <f>A209</f>
        <v>187</v>
      </c>
      <c r="I210" s="3">
        <f>IFERROR(J210/$J$178,0)</f>
        <v>-0.30659025787965621</v>
      </c>
      <c r="J210" s="4">
        <f>B209</f>
        <v>-1070000000.0000001</v>
      </c>
      <c r="K210" s="3">
        <f>IFERROR(L210/$L$178,0)</f>
        <v>-0.35714285714285715</v>
      </c>
      <c r="L210" s="4">
        <f>C209</f>
        <v>-1250000000</v>
      </c>
      <c r="M210" s="3">
        <f>IFERROR(N210/$N$178,0)</f>
        <v>-0.40056022408963587</v>
      </c>
      <c r="N210" s="4">
        <f>D209</f>
        <v>-1430000000</v>
      </c>
      <c r="O210" s="3">
        <f>IFERROR(P210/$P$178,0)</f>
        <v>-0.3224932249322493</v>
      </c>
      <c r="P210" s="4">
        <f>E209</f>
        <v>-1190000000</v>
      </c>
      <c r="Q210" s="3">
        <f>IFERROR(R210/$R$178,0)</f>
        <v>0</v>
      </c>
      <c r="R210" s="4">
        <f>F59</f>
        <v>0</v>
      </c>
      <c r="T210" t="s">
        <f>A209</f>
        <v>187</v>
      </c>
      <c r="U210" s="3">
        <f>IFERROR(V210/$V210,0)</f>
        <v>1</v>
      </c>
      <c r="V210" s="4">
        <f>B209</f>
        <v>-1070000000.0000001</v>
      </c>
      <c r="W210" s="3">
        <f>IFERROR(X210/$V210,0)</f>
        <v>1.1682242990654204</v>
      </c>
      <c r="X210" s="4">
        <f>C209</f>
        <v>-1250000000</v>
      </c>
      <c r="Y210" s="3">
        <f>IFERROR(Z210/$V210,0)</f>
        <v>1.3364485981308409</v>
      </c>
      <c r="Z210" s="4">
        <f>D209</f>
        <v>-1430000000</v>
      </c>
      <c r="AA210" s="3">
        <f>IFERROR(AB210/$V210,0)</f>
        <v>1.1121495327102802</v>
      </c>
      <c r="AB210" s="4">
        <f>E209</f>
        <v>-1190000000</v>
      </c>
      <c r="AC210" s="3">
        <f>IFERROR(AD210/$V210,0)</f>
        <v>0</v>
      </c>
      <c r="AD210" s="4">
        <f>F59</f>
        <v>0</v>
      </c>
    </row>
    <row r="211" spans="1:30" ht="14">
      <c r="A211" t="s">
        <v>189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H211" t="s">
        <f>A210</f>
        <v>188</v>
      </c>
      <c r="I211" s="3">
        <f>IFERROR(J211/$J$178,0)</f>
        <v>0</v>
      </c>
      <c r="J211" s="4">
        <f>B210</f>
        <v>0</v>
      </c>
      <c r="K211" s="3">
        <f>IFERROR(L211/$L$178,0)</f>
        <v>0</v>
      </c>
      <c r="L211" s="4">
        <f>C210</f>
        <v>0</v>
      </c>
      <c r="M211" s="3">
        <f>IFERROR(N211/$N$178,0)</f>
        <v>0</v>
      </c>
      <c r="N211" s="4">
        <f>D210</f>
        <v>0</v>
      </c>
      <c r="O211" s="3">
        <f>IFERROR(P211/$P$178,0)</f>
        <v>0</v>
      </c>
      <c r="P211" s="4">
        <f>E210</f>
        <v>0</v>
      </c>
      <c r="Q211" s="3">
        <f>IFERROR(R211/$R$178,0)</f>
        <v>0</v>
      </c>
      <c r="R211" s="4">
        <f>F60</f>
        <v>0</v>
      </c>
      <c r="T211" t="s">
        <f>A210</f>
        <v>188</v>
      </c>
      <c r="U211" s="3">
        <f>IFERROR(V211/$V211,0)</f>
        <v>0</v>
      </c>
      <c r="V211" s="4">
        <f>B210</f>
        <v>0</v>
      </c>
      <c r="W211" s="3">
        <f>IFERROR(X211/$V211,0)</f>
        <v>0</v>
      </c>
      <c r="X211" s="4">
        <f>C210</f>
        <v>0</v>
      </c>
      <c r="Y211" s="3">
        <f>IFERROR(Z211/$V211,0)</f>
        <v>0</v>
      </c>
      <c r="Z211" s="4">
        <f>D210</f>
        <v>0</v>
      </c>
      <c r="AA211" s="3">
        <f>IFERROR(AB211/$V211,0)</f>
        <v>0</v>
      </c>
      <c r="AB211" s="4">
        <f>E210</f>
        <v>0</v>
      </c>
      <c r="AC211" s="3">
        <f>IFERROR(AD211/$V211,0)</f>
        <v>0</v>
      </c>
      <c r="AD211" s="4">
        <f>F60</f>
        <v>0</v>
      </c>
    </row>
    <row r="212" spans="1:30" ht="14">
      <c r="A212" t="s">
        <v>190</v>
      </c>
      <c r="B212" s="4">
        <v>-260029999.99999997</v>
      </c>
      <c r="C212" s="4">
        <v>-274230000</v>
      </c>
      <c r="D212" s="4">
        <v>-289790000</v>
      </c>
      <c r="E212" s="4">
        <v>-308890000</v>
      </c>
      <c r="F212" s="4">
        <v>-329640000</v>
      </c>
      <c r="H212" t="s">
        <f>A211</f>
        <v>189</v>
      </c>
      <c r="I212" s="3">
        <f>IFERROR(J212/$J$178,0)</f>
        <v>0</v>
      </c>
      <c r="J212" s="4">
        <f>B211</f>
        <v>0</v>
      </c>
      <c r="K212" s="3">
        <f>IFERROR(L212/$L$178,0)</f>
        <v>0</v>
      </c>
      <c r="L212" s="4">
        <f>C211</f>
        <v>0</v>
      </c>
      <c r="M212" s="3">
        <f>IFERROR(N212/$N$178,0)</f>
        <v>0</v>
      </c>
      <c r="N212" s="4">
        <f>D211</f>
        <v>0</v>
      </c>
      <c r="O212" s="3">
        <f>IFERROR(P212/$P$178,0)</f>
        <v>0</v>
      </c>
      <c r="P212" s="4">
        <f>E211</f>
        <v>0</v>
      </c>
      <c r="Q212" s="3">
        <f>IFERROR(R212/$R$178,0)</f>
        <v>0</v>
      </c>
      <c r="R212" s="4">
        <f>F61</f>
        <v>0</v>
      </c>
      <c r="T212" t="s">
        <f>A211</f>
        <v>189</v>
      </c>
      <c r="U212" s="3">
        <f>IFERROR(V212/$V212,0)</f>
        <v>0</v>
      </c>
      <c r="V212" s="4">
        <f>B211</f>
        <v>0</v>
      </c>
      <c r="W212" s="3">
        <f>IFERROR(X212/$V212,0)</f>
        <v>0</v>
      </c>
      <c r="X212" s="4">
        <f>C211</f>
        <v>0</v>
      </c>
      <c r="Y212" s="3">
        <f>IFERROR(Z212/$V212,0)</f>
        <v>0</v>
      </c>
      <c r="Z212" s="4">
        <f>D211</f>
        <v>0</v>
      </c>
      <c r="AA212" s="3">
        <f>IFERROR(AB212/$V212,0)</f>
        <v>0</v>
      </c>
      <c r="AB212" s="4">
        <f>E211</f>
        <v>0</v>
      </c>
      <c r="AC212" s="3">
        <f>IFERROR(AD212/$V212,0)</f>
        <v>-0</v>
      </c>
      <c r="AD212" s="4">
        <f>F61</f>
        <v>0</v>
      </c>
    </row>
    <row r="213" spans="1:30" ht="14">
      <c r="A213" t="s">
        <v>191</v>
      </c>
      <c r="B213" s="4">
        <v>-260029999.99999997</v>
      </c>
      <c r="C213" s="4">
        <v>-274230000</v>
      </c>
      <c r="D213" s="4">
        <v>-289790000</v>
      </c>
      <c r="E213" s="4">
        <v>-308890000</v>
      </c>
      <c r="F213" s="4">
        <v>-329640000</v>
      </c>
      <c r="H213" t="s">
        <f>A212</f>
        <v>190</v>
      </c>
      <c r="I213" s="3">
        <f>IFERROR(J213/$J$178,0)</f>
        <v>-0.074507163323782225</v>
      </c>
      <c r="J213" s="4">
        <f>B212</f>
        <v>-260029999.99999997</v>
      </c>
      <c r="K213" s="3">
        <f>IFERROR(L213/$L$178,0)</f>
        <v>-0.078351428571428572</v>
      </c>
      <c r="L213" s="4">
        <f>C212</f>
        <v>-274230000</v>
      </c>
      <c r="M213" s="3">
        <f>IFERROR(N213/$N$178,0)</f>
        <v>-0.081173669467787118</v>
      </c>
      <c r="N213" s="4">
        <f>D212</f>
        <v>-289790000</v>
      </c>
      <c r="O213" s="3">
        <f>IFERROR(P213/$P$178,0)</f>
        <v>-0.083710027100271006</v>
      </c>
      <c r="P213" s="4">
        <f>E212</f>
        <v>-308890000</v>
      </c>
      <c r="Q213" s="3">
        <f>IFERROR(R213/$R$178,0)</f>
        <v>0</v>
      </c>
      <c r="R213" s="4">
        <f>F62</f>
        <v>0</v>
      </c>
      <c r="T213" t="s">
        <f>A212</f>
        <v>190</v>
      </c>
      <c r="U213" s="3">
        <f>IFERROR(V213/$V213,0)</f>
        <v>1</v>
      </c>
      <c r="V213" s="4">
        <f>B212</f>
        <v>-260029999.99999997</v>
      </c>
      <c r="W213" s="3">
        <f>IFERROR(X213/$V213,0)</f>
        <v>1.0546090835672808</v>
      </c>
      <c r="X213" s="4">
        <f>C212</f>
        <v>-274230000</v>
      </c>
      <c r="Y213" s="3">
        <f>IFERROR(Z213/$V213,0)</f>
        <v>1.1144483328846673</v>
      </c>
      <c r="Z213" s="4">
        <f>D212</f>
        <v>-289790000</v>
      </c>
      <c r="AA213" s="3">
        <f>IFERROR(AB213/$V213,0)</f>
        <v>1.1879013959927702</v>
      </c>
      <c r="AB213" s="4">
        <f>E212</f>
        <v>-308890000</v>
      </c>
      <c r="AC213" s="3">
        <f>IFERROR(AD213/$V213,0)</f>
        <v>-0</v>
      </c>
      <c r="AD213" s="4">
        <f>F62</f>
        <v>0</v>
      </c>
    </row>
    <row r="214" spans="1:30" ht="14">
      <c r="A214" t="s">
        <v>61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H214" t="s">
        <f>A213</f>
        <v>191</v>
      </c>
      <c r="I214" s="3">
        <f>IFERROR(J214/$J$178,0)</f>
        <v>-0.074507163323782225</v>
      </c>
      <c r="J214" s="4">
        <f>B213</f>
        <v>-260029999.99999997</v>
      </c>
      <c r="K214" s="3">
        <f>IFERROR(L214/$L$178,0)</f>
        <v>-0.078351428571428572</v>
      </c>
      <c r="L214" s="4">
        <f>C213</f>
        <v>-274230000</v>
      </c>
      <c r="M214" s="3">
        <f>IFERROR(N214/$N$178,0)</f>
        <v>-0.081173669467787118</v>
      </c>
      <c r="N214" s="4">
        <f>D213</f>
        <v>-289790000</v>
      </c>
      <c r="O214" s="3">
        <f>IFERROR(P214/$P$178,0)</f>
        <v>-0.083710027100271006</v>
      </c>
      <c r="P214" s="4">
        <f>E213</f>
        <v>-308890000</v>
      </c>
      <c r="Q214" s="3">
        <f>IFERROR(R214/$R$178,0)</f>
        <v>0.1607521613832853</v>
      </c>
      <c r="R214" s="4">
        <f>F63</f>
        <v>557810000</v>
      </c>
      <c r="T214" t="s">
        <f>A213</f>
        <v>191</v>
      </c>
      <c r="U214" s="3">
        <f>IFERROR(V214/$V214,0)</f>
        <v>1</v>
      </c>
      <c r="V214" s="4">
        <f>B213</f>
        <v>-260029999.99999997</v>
      </c>
      <c r="W214" s="3">
        <f>IFERROR(X214/$V214,0)</f>
        <v>1.0546090835672808</v>
      </c>
      <c r="X214" s="4">
        <f>C213</f>
        <v>-274230000</v>
      </c>
      <c r="Y214" s="3">
        <f>IFERROR(Z214/$V214,0)</f>
        <v>1.1144483328846673</v>
      </c>
      <c r="Z214" s="4">
        <f>D213</f>
        <v>-289790000</v>
      </c>
      <c r="AA214" s="3">
        <f>IFERROR(AB214/$V214,0)</f>
        <v>1.1879013959927702</v>
      </c>
      <c r="AB214" s="4">
        <f>E213</f>
        <v>-308890000</v>
      </c>
      <c r="AC214" s="3">
        <f>IFERROR(AD214/$V214,0)</f>
        <v>-2.1451755566665387</v>
      </c>
      <c r="AD214" s="4">
        <f>F63</f>
        <v>557810000</v>
      </c>
    </row>
    <row r="215" spans="1:30" ht="14">
      <c r="A215" t="s">
        <v>192</v>
      </c>
      <c r="B215" s="4">
        <v>19370000</v>
      </c>
      <c r="C215" s="4">
        <v>-4870000</v>
      </c>
      <c r="D215" s="4">
        <v>-13390000</v>
      </c>
      <c r="E215" s="4">
        <v>-5060000</v>
      </c>
      <c r="F215" s="4">
        <v>0</v>
      </c>
      <c r="H215" t="s">
        <f>A214</f>
        <v>61</v>
      </c>
      <c r="I215" s="3">
        <f>IFERROR(J215/$J$178,0)</f>
        <v>0</v>
      </c>
      <c r="J215" s="4">
        <f>B214</f>
        <v>0</v>
      </c>
      <c r="K215" s="3">
        <f>IFERROR(L215/$L$178,0)</f>
        <v>0</v>
      </c>
      <c r="L215" s="4">
        <f>C214</f>
        <v>0</v>
      </c>
      <c r="M215" s="3">
        <f>IFERROR(N215/$N$178,0)</f>
        <v>0</v>
      </c>
      <c r="N215" s="4">
        <f>D214</f>
        <v>0</v>
      </c>
      <c r="O215" s="3">
        <f>IFERROR(P215/$P$178,0)</f>
        <v>0</v>
      </c>
      <c r="P215" s="4">
        <f>E214</f>
        <v>0</v>
      </c>
      <c r="Q215" s="3">
        <f>IFERROR(R215/$R$178,0)</f>
        <v>0.0056167146974063402</v>
      </c>
      <c r="R215" s="4">
        <f>F64</f>
        <v>19490000</v>
      </c>
      <c r="T215" t="s">
        <f>A214</f>
        <v>61</v>
      </c>
      <c r="U215" s="3">
        <f>IFERROR(V215/$V215,0)</f>
        <v>0</v>
      </c>
      <c r="V215" s="4">
        <f>B214</f>
        <v>0</v>
      </c>
      <c r="W215" s="3">
        <f>IFERROR(X215/$V215,0)</f>
        <v>0</v>
      </c>
      <c r="X215" s="4">
        <f>C214</f>
        <v>0</v>
      </c>
      <c r="Y215" s="3">
        <f>IFERROR(Z215/$V215,0)</f>
        <v>0</v>
      </c>
      <c r="Z215" s="4">
        <f>D214</f>
        <v>0</v>
      </c>
      <c r="AA215" s="3">
        <f>IFERROR(AB215/$V215,0)</f>
        <v>0</v>
      </c>
      <c r="AB215" s="4">
        <f>E214</f>
        <v>0</v>
      </c>
      <c r="AC215" s="3">
        <f>IFERROR(AD215/$V215,0)</f>
        <v>0</v>
      </c>
      <c r="AD215" s="4">
        <f>F64</f>
        <v>19490000</v>
      </c>
    </row>
    <row r="216" spans="1:30" ht="14">
      <c r="A216" t="s">
        <v>193</v>
      </c>
      <c r="B216" s="4">
        <v>0</v>
      </c>
      <c r="C216" s="4">
        <v>-4870000</v>
      </c>
      <c r="D216" s="4">
        <v>-13390000</v>
      </c>
      <c r="E216" s="4">
        <v>-5060000</v>
      </c>
      <c r="F216" s="4">
        <v>0</v>
      </c>
      <c r="H216" t="s">
        <f>A215</f>
        <v>192</v>
      </c>
      <c r="I216" s="3">
        <f>IFERROR(J216/$J$178,0)</f>
        <v>0.0055501432664756449</v>
      </c>
      <c r="J216" s="4">
        <f>B215</f>
        <v>19370000</v>
      </c>
      <c r="K216" s="3">
        <f>IFERROR(L216/$L$178,0)</f>
        <v>-0.0013914285714285715</v>
      </c>
      <c r="L216" s="4">
        <f>C215</f>
        <v>-4870000</v>
      </c>
      <c r="M216" s="3">
        <f>IFERROR(N216/$N$178,0)</f>
        <v>-0.0037507002801120447</v>
      </c>
      <c r="N216" s="4">
        <f>D215</f>
        <v>-13390000</v>
      </c>
      <c r="O216" s="3">
        <f>IFERROR(P216/$P$178,0)</f>
        <v>-0.0013712737127371275</v>
      </c>
      <c r="P216" s="4">
        <f>E215</f>
        <v>-5060000</v>
      </c>
      <c r="Q216" s="3">
        <f>IFERROR(R216/$R$178,0)</f>
        <v>0.15513544668587897</v>
      </c>
      <c r="R216" s="4">
        <f>F65</f>
        <v>538320000</v>
      </c>
      <c r="T216" t="s">
        <f>A215</f>
        <v>192</v>
      </c>
      <c r="U216" s="3">
        <f>IFERROR(V216/$V216,0)</f>
        <v>1</v>
      </c>
      <c r="V216" s="4">
        <f>B215</f>
        <v>19370000</v>
      </c>
      <c r="W216" s="3">
        <f>IFERROR(X216/$V216,0)</f>
        <v>-0.25141972121837891</v>
      </c>
      <c r="X216" s="4">
        <f>C215</f>
        <v>-4870000</v>
      </c>
      <c r="Y216" s="3">
        <f>IFERROR(Z216/$V216,0)</f>
        <v>-0.6912751677852349</v>
      </c>
      <c r="Z216" s="4">
        <f>D215</f>
        <v>-13390000</v>
      </c>
      <c r="AA216" s="3">
        <f>IFERROR(AB216/$V216,0)</f>
        <v>-0.26122870418172434</v>
      </c>
      <c r="AB216" s="4">
        <f>E215</f>
        <v>-5060000</v>
      </c>
      <c r="AC216" s="3">
        <f>IFERROR(AD216/$V216,0)</f>
        <v>27.791430046463603</v>
      </c>
      <c r="AD216" s="4">
        <f>F65</f>
        <v>538320000</v>
      </c>
    </row>
    <row r="217" spans="1:30" ht="14">
      <c r="A217" t="s">
        <v>194</v>
      </c>
      <c r="B217" s="4">
        <v>19370000</v>
      </c>
      <c r="C217" s="4">
        <v>0</v>
      </c>
      <c r="D217" s="4">
        <v>0</v>
      </c>
      <c r="E217" s="4">
        <v>0</v>
      </c>
      <c r="F217" s="4">
        <v>0</v>
      </c>
      <c r="H217" t="s">
        <f>A216</f>
        <v>193</v>
      </c>
      <c r="I217" s="3">
        <f>IFERROR(J217/$J$178,0)</f>
        <v>0</v>
      </c>
      <c r="J217" s="4">
        <f>B216</f>
        <v>0</v>
      </c>
      <c r="K217" s="3">
        <f>IFERROR(L217/$L$178,0)</f>
        <v>-0.0013914285714285715</v>
      </c>
      <c r="L217" s="4">
        <f>C216</f>
        <v>-4870000</v>
      </c>
      <c r="M217" s="3">
        <f>IFERROR(N217/$N$178,0)</f>
        <v>-0.0037507002801120447</v>
      </c>
      <c r="N217" s="4">
        <f>D216</f>
        <v>-13390000</v>
      </c>
      <c r="O217" s="3">
        <f>IFERROR(P217/$P$178,0)</f>
        <v>-0.0013712737127371275</v>
      </c>
      <c r="P217" s="4">
        <f>E216</f>
        <v>-5060000</v>
      </c>
      <c r="Q217" s="3">
        <f>IFERROR(R217/$R$178,0)</f>
        <v>0</v>
      </c>
      <c r="R217" s="4">
        <f>F66</f>
        <v>0</v>
      </c>
      <c r="T217" t="s">
        <f>A216</f>
        <v>193</v>
      </c>
      <c r="U217" s="3">
        <f>IFERROR(V217/$V217,0)</f>
        <v>0</v>
      </c>
      <c r="V217" s="4">
        <f>B216</f>
        <v>0</v>
      </c>
      <c r="W217" s="3">
        <f>IFERROR(X217/$V217,0)</f>
        <v>0</v>
      </c>
      <c r="X217" s="4">
        <f>C216</f>
        <v>-4870000</v>
      </c>
      <c r="Y217" s="3">
        <f>IFERROR(Z217/$V217,0)</f>
        <v>0</v>
      </c>
      <c r="Z217" s="4">
        <f>D216</f>
        <v>-13390000</v>
      </c>
      <c r="AA217" s="3">
        <f>IFERROR(AB217/$V217,0)</f>
        <v>0</v>
      </c>
      <c r="AB217" s="4">
        <f>E216</f>
        <v>-5060000</v>
      </c>
      <c r="AC217" s="3">
        <f>IFERROR(AD217/$V217,0)</f>
        <v>0</v>
      </c>
      <c r="AD217" s="4">
        <f>F66</f>
        <v>0</v>
      </c>
    </row>
    <row r="218" spans="1:30" ht="14">
      <c r="A218" t="s">
        <v>195</v>
      </c>
      <c r="B218" s="4">
        <v>19370000</v>
      </c>
      <c r="C218" s="4">
        <v>0</v>
      </c>
      <c r="D218" s="4">
        <v>0</v>
      </c>
      <c r="E218" s="4">
        <v>0</v>
      </c>
      <c r="F218" s="4">
        <v>0</v>
      </c>
      <c r="H218" t="s">
        <f>A217</f>
        <v>194</v>
      </c>
      <c r="I218" s="3">
        <f>IFERROR(J218/$J$178,0)</f>
        <v>0.0055501432664756449</v>
      </c>
      <c r="J218" s="4">
        <f>B217</f>
        <v>19370000</v>
      </c>
      <c r="K218" s="3">
        <f>IFERROR(L218/$L$178,0)</f>
        <v>0</v>
      </c>
      <c r="L218" s="4">
        <f>C217</f>
        <v>0</v>
      </c>
      <c r="M218" s="3">
        <f>IFERROR(N218/$N$178,0)</f>
        <v>0</v>
      </c>
      <c r="N218" s="4">
        <f>D217</f>
        <v>0</v>
      </c>
      <c r="O218" s="3">
        <f>IFERROR(P218/$P$178,0)</f>
        <v>0</v>
      </c>
      <c r="P218" s="4">
        <f>E217</f>
        <v>0</v>
      </c>
      <c r="Q218" s="3">
        <f>IFERROR(R218/$R$178,0)</f>
        <v>0</v>
      </c>
      <c r="R218" s="4">
        <f>F67</f>
        <v>0</v>
      </c>
      <c r="T218" t="s">
        <f>A217</f>
        <v>194</v>
      </c>
      <c r="U218" s="3">
        <f>IFERROR(V218/$V218,0)</f>
        <v>1</v>
      </c>
      <c r="V218" s="4">
        <f>B217</f>
        <v>19370000</v>
      </c>
      <c r="W218" s="3">
        <f>IFERROR(X218/$V218,0)</f>
        <v>0</v>
      </c>
      <c r="X218" s="4">
        <f>C217</f>
        <v>0</v>
      </c>
      <c r="Y218" s="3">
        <f>IFERROR(Z218/$V218,0)</f>
        <v>0</v>
      </c>
      <c r="Z218" s="4">
        <f>D217</f>
        <v>0</v>
      </c>
      <c r="AA218" s="3">
        <f>IFERROR(AB218/$V218,0)</f>
        <v>0</v>
      </c>
      <c r="AB218" s="4">
        <f>E217</f>
        <v>0</v>
      </c>
      <c r="AC218" s="3">
        <f>IFERROR(AD218/$V218,0)</f>
        <v>0</v>
      </c>
      <c r="AD218" s="4">
        <f>F67</f>
        <v>0</v>
      </c>
    </row>
    <row r="219" spans="1:30" ht="14">
      <c r="A219" t="s">
        <v>196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H219" t="s">
        <f>A218</f>
        <v>195</v>
      </c>
      <c r="I219" s="3">
        <f>IFERROR(J219/$J$178,0)</f>
        <v>0.0055501432664756449</v>
      </c>
      <c r="J219" s="4">
        <f>B218</f>
        <v>19370000</v>
      </c>
      <c r="K219" s="3">
        <f>IFERROR(L219/$L$178,0)</f>
        <v>0</v>
      </c>
      <c r="L219" s="4">
        <f>C218</f>
        <v>0</v>
      </c>
      <c r="M219" s="3">
        <f>IFERROR(N219/$N$178,0)</f>
        <v>0</v>
      </c>
      <c r="N219" s="4">
        <f>D218</f>
        <v>0</v>
      </c>
      <c r="O219" s="3">
        <f>IFERROR(P219/$P$178,0)</f>
        <v>0</v>
      </c>
      <c r="P219" s="4">
        <f>E218</f>
        <v>0</v>
      </c>
      <c r="Q219" s="3">
        <f>IFERROR(R219/$R$178,0)</f>
        <v>0</v>
      </c>
      <c r="R219" s="4">
        <f>F68</f>
        <v>0</v>
      </c>
      <c r="T219" t="s">
        <f>A218</f>
        <v>195</v>
      </c>
      <c r="U219" s="3">
        <f>IFERROR(V219/$V219,0)</f>
        <v>1</v>
      </c>
      <c r="V219" s="4">
        <f>B218</f>
        <v>19370000</v>
      </c>
      <c r="W219" s="3">
        <f>IFERROR(X219/$V219,0)</f>
        <v>0</v>
      </c>
      <c r="X219" s="4">
        <f>C218</f>
        <v>0</v>
      </c>
      <c r="Y219" s="3">
        <f>IFERROR(Z219/$V219,0)</f>
        <v>0</v>
      </c>
      <c r="Z219" s="4">
        <f>D218</f>
        <v>0</v>
      </c>
      <c r="AA219" s="3">
        <f>IFERROR(AB219/$V219,0)</f>
        <v>0</v>
      </c>
      <c r="AB219" s="4">
        <f>E218</f>
        <v>0</v>
      </c>
      <c r="AC219" s="3">
        <f>IFERROR(AD219/$V219,0)</f>
        <v>0</v>
      </c>
      <c r="AD219" s="4">
        <f>F68</f>
        <v>0</v>
      </c>
    </row>
    <row r="220" spans="1:30" ht="14">
      <c r="A220" t="s">
        <v>197</v>
      </c>
      <c r="B220" s="4">
        <v>279450000</v>
      </c>
      <c r="C220" s="4">
        <v>499920000</v>
      </c>
      <c r="D220" s="4">
        <v>641440000</v>
      </c>
      <c r="E220" s="4">
        <v>244250000</v>
      </c>
      <c r="F220" s="4">
        <v>530460000.00000006</v>
      </c>
      <c r="H220" t="s">
        <f>A219</f>
        <v>196</v>
      </c>
      <c r="I220" s="3">
        <f>IFERROR(J220/$J$178,0)</f>
        <v>0</v>
      </c>
      <c r="J220" s="4">
        <f>B219</f>
        <v>0</v>
      </c>
      <c r="K220" s="3">
        <f>IFERROR(L220/$L$178,0)</f>
        <v>0</v>
      </c>
      <c r="L220" s="4">
        <f>C219</f>
        <v>0</v>
      </c>
      <c r="M220" s="3">
        <f>IFERROR(N220/$N$178,0)</f>
        <v>0</v>
      </c>
      <c r="N220" s="4">
        <f>D219</f>
        <v>0</v>
      </c>
      <c r="O220" s="3">
        <f>IFERROR(P220/$P$178,0)</f>
        <v>0</v>
      </c>
      <c r="P220" s="4">
        <f>E219</f>
        <v>0</v>
      </c>
      <c r="Q220" s="3">
        <f>IFERROR(R220/$R$178,0)</f>
        <v>0</v>
      </c>
      <c r="R220" s="4">
        <f>F69</f>
        <v>0</v>
      </c>
      <c r="T220" t="s">
        <f>A219</f>
        <v>196</v>
      </c>
      <c r="U220" s="3">
        <f>IFERROR(V220/$V220,0)</f>
        <v>0</v>
      </c>
      <c r="V220" s="4">
        <f>B219</f>
        <v>0</v>
      </c>
      <c r="W220" s="3">
        <f>IFERROR(X220/$V220,0)</f>
        <v>0</v>
      </c>
      <c r="X220" s="4">
        <f>C219</f>
        <v>0</v>
      </c>
      <c r="Y220" s="3">
        <f>IFERROR(Z220/$V220,0)</f>
        <v>0</v>
      </c>
      <c r="Z220" s="4">
        <f>D219</f>
        <v>0</v>
      </c>
      <c r="AA220" s="3">
        <f>IFERROR(AB220/$V220,0)</f>
        <v>0</v>
      </c>
      <c r="AB220" s="4">
        <f>E219</f>
        <v>0</v>
      </c>
      <c r="AC220" s="3">
        <f>IFERROR(AD220/$V220,0)</f>
        <v>0</v>
      </c>
      <c r="AD220" s="4">
        <f>F69</f>
        <v>0</v>
      </c>
    </row>
    <row r="221" spans="1:30" ht="14">
      <c r="A221" t="s">
        <v>198</v>
      </c>
      <c r="B221" s="4">
        <v>-147400000</v>
      </c>
      <c r="C221" s="4">
        <v>177200000</v>
      </c>
      <c r="D221" s="4">
        <v>-81800000</v>
      </c>
      <c r="E221" s="4">
        <v>-19000000</v>
      </c>
      <c r="F221" s="4">
        <v>38280000</v>
      </c>
      <c r="H221" t="s">
        <f>A220</f>
        <v>197</v>
      </c>
      <c r="I221" s="3">
        <f>IFERROR(J221/$J$178,0)</f>
        <v>0.080071633237822348</v>
      </c>
      <c r="J221" s="4">
        <f>B220</f>
        <v>279450000</v>
      </c>
      <c r="K221" s="3">
        <f>IFERROR(L221/$L$178,0)</f>
        <v>0.14283428571428572</v>
      </c>
      <c r="L221" s="4">
        <f>C220</f>
        <v>499920000</v>
      </c>
      <c r="M221" s="3">
        <f>IFERROR(N221/$N$178,0)</f>
        <v>0.1796750700280112</v>
      </c>
      <c r="N221" s="4">
        <f>D220</f>
        <v>641440000</v>
      </c>
      <c r="O221" s="3">
        <f>IFERROR(P221/$P$178,0)</f>
        <v>0.066192411924119246</v>
      </c>
      <c r="P221" s="4">
        <f>E220</f>
        <v>244250000</v>
      </c>
      <c r="Q221" s="3">
        <f>IFERROR(R221/$R$178,0)</f>
        <v>0</v>
      </c>
      <c r="R221" s="4">
        <f>F70</f>
        <v>0</v>
      </c>
      <c r="T221" t="s">
        <f>A220</f>
        <v>197</v>
      </c>
      <c r="U221" s="3">
        <f>IFERROR(V221/$V221,0)</f>
        <v>1</v>
      </c>
      <c r="V221" s="4">
        <f>B220</f>
        <v>279450000</v>
      </c>
      <c r="W221" s="3">
        <f>IFERROR(X221/$V221,0)</f>
        <v>1.78894256575416</v>
      </c>
      <c r="X221" s="4">
        <f>C220</f>
        <v>499920000</v>
      </c>
      <c r="Y221" s="3">
        <f>IFERROR(Z221/$V221,0)</f>
        <v>2.2953658972982645</v>
      </c>
      <c r="Z221" s="4">
        <f>D220</f>
        <v>641440000</v>
      </c>
      <c r="AA221" s="3">
        <f>IFERROR(AB221/$V221,0)</f>
        <v>0.87403828949722673</v>
      </c>
      <c r="AB221" s="4">
        <f>E220</f>
        <v>244250000</v>
      </c>
      <c r="AC221" s="3">
        <f>IFERROR(AD221/$V221,0)</f>
        <v>-0</v>
      </c>
      <c r="AD221" s="4">
        <f>F70</f>
        <v>0</v>
      </c>
    </row>
    <row r="222" spans="1:30" ht="14">
      <c r="A222" t="s">
        <v>199</v>
      </c>
      <c r="B222" s="4">
        <v>426850000</v>
      </c>
      <c r="C222" s="4">
        <v>322720000</v>
      </c>
      <c r="D222" s="4">
        <v>723240000</v>
      </c>
      <c r="E222" s="4">
        <v>263250000</v>
      </c>
      <c r="F222" s="4">
        <v>492190000</v>
      </c>
      <c r="H222" t="s">
        <f>A221</f>
        <v>198</v>
      </c>
      <c r="I222" s="3">
        <f>IFERROR(J222/$J$178,0)</f>
        <v>-0.042234957020057307</v>
      </c>
      <c r="J222" s="4">
        <f>B221</f>
        <v>-147400000</v>
      </c>
      <c r="K222" s="3">
        <f>IFERROR(L222/$L$178,0)</f>
        <v>0.050628571428571426</v>
      </c>
      <c r="L222" s="4">
        <f>C221</f>
        <v>177200000</v>
      </c>
      <c r="M222" s="3">
        <f>IFERROR(N222/$N$178,0)</f>
        <v>-0.022913165266106442</v>
      </c>
      <c r="N222" s="4">
        <f>D221</f>
        <v>-81800000</v>
      </c>
      <c r="O222" s="3">
        <f>IFERROR(P222/$P$178,0)</f>
        <v>-0.0051490514905149056</v>
      </c>
      <c r="P222" s="4">
        <f>E221</f>
        <v>-19000000</v>
      </c>
      <c r="Q222" s="3">
        <f>IFERROR(R222/$R$178,0)</f>
        <v>0</v>
      </c>
      <c r="R222" s="4">
        <f>F71</f>
        <v>0</v>
      </c>
      <c r="T222" t="s">
        <f>A221</f>
        <v>198</v>
      </c>
      <c r="U222" s="3">
        <f>IFERROR(V222/$V222,0)</f>
        <v>1</v>
      </c>
      <c r="V222" s="4">
        <f>B221</f>
        <v>-147400000</v>
      </c>
      <c r="W222" s="3">
        <f>IFERROR(X222/$V222,0)</f>
        <v>-1.2021709633649933</v>
      </c>
      <c r="X222" s="4">
        <f>C221</f>
        <v>177200000</v>
      </c>
      <c r="Y222" s="3">
        <f>IFERROR(Z222/$V222,0)</f>
        <v>0.5549525101763908</v>
      </c>
      <c r="Z222" s="4">
        <f>D221</f>
        <v>-81800000</v>
      </c>
      <c r="AA222" s="3">
        <f>IFERROR(AB222/$V222,0)</f>
        <v>0.12890094979647218</v>
      </c>
      <c r="AB222" s="4">
        <f>E221</f>
        <v>-19000000</v>
      </c>
      <c r="AC222" s="3">
        <f>IFERROR(AD222/$V222,0)</f>
        <v>0</v>
      </c>
      <c r="AD222" s="4">
        <f>F71</f>
        <v>0</v>
      </c>
    </row>
    <row r="223" spans="1:30" ht="14">
      <c r="A223" t="s">
        <v>200</v>
      </c>
      <c r="B223" s="4">
        <v>842420000</v>
      </c>
      <c r="C223" s="4">
        <v>693150000</v>
      </c>
      <c r="D223" s="4">
        <v>848240000</v>
      </c>
      <c r="E223" s="4">
        <v>445250000</v>
      </c>
      <c r="F223" s="4">
        <v>1090000000</v>
      </c>
      <c r="H223" t="s">
        <f>A222</f>
        <v>199</v>
      </c>
      <c r="I223" s="3">
        <f>IFERROR(J223/$J$178,0)</f>
        <v>0.12230659025787965</v>
      </c>
      <c r="J223" s="4">
        <f>B222</f>
        <v>426850000</v>
      </c>
      <c r="K223" s="3">
        <f>IFERROR(L223/$L$178,0)</f>
        <v>0.09220571428571428</v>
      </c>
      <c r="L223" s="4">
        <f>C222</f>
        <v>322720000</v>
      </c>
      <c r="M223" s="3">
        <f>IFERROR(N223/$N$178,0)</f>
        <v>0.20258823529411765</v>
      </c>
      <c r="N223" s="4">
        <f>D222</f>
        <v>723240000</v>
      </c>
      <c r="O223" s="3">
        <f>IFERROR(P223/$P$178,0)</f>
        <v>0.07134146341463414</v>
      </c>
      <c r="P223" s="4">
        <f>E222</f>
        <v>263250000</v>
      </c>
      <c r="Q223" s="3">
        <f>IFERROR(R223/$R$178,0)</f>
        <v>0.15513544668587897</v>
      </c>
      <c r="R223" s="4">
        <f>F72</f>
        <v>538320000</v>
      </c>
      <c r="T223" t="s">
        <f>A222</f>
        <v>199</v>
      </c>
      <c r="U223" s="3">
        <f>IFERROR(V223/$V223,0)</f>
        <v>1</v>
      </c>
      <c r="V223" s="4">
        <f>B222</f>
        <v>426850000</v>
      </c>
      <c r="W223" s="3">
        <f>IFERROR(X223/$V223,0)</f>
        <v>0.75605013470774274</v>
      </c>
      <c r="X223" s="4">
        <f>C222</f>
        <v>322720000</v>
      </c>
      <c r="Y223" s="3">
        <f>IFERROR(Z223/$V223,0)</f>
        <v>1.69436570223732</v>
      </c>
      <c r="Z223" s="4">
        <f>D222</f>
        <v>723240000</v>
      </c>
      <c r="AA223" s="3">
        <f>IFERROR(AB223/$V223,0)</f>
        <v>0.61672718753660538</v>
      </c>
      <c r="AB223" s="4">
        <f>E222</f>
        <v>263250000</v>
      </c>
      <c r="AC223" s="3">
        <f>IFERROR(AD223/$V223,0)</f>
        <v>1.2611456014993558</v>
      </c>
      <c r="AD223" s="4">
        <f>F72</f>
        <v>538320000</v>
      </c>
    </row>
    <row r="224" spans="1:30" ht="14">
      <c r="A224" t="s">
        <v>201</v>
      </c>
      <c r="B224" s="4">
        <v>-415570000</v>
      </c>
      <c r="C224" s="4">
        <v>-370430000</v>
      </c>
      <c r="D224" s="4">
        <v>-125000000</v>
      </c>
      <c r="E224" s="4">
        <v>-182000000</v>
      </c>
      <c r="F224" s="4">
        <v>-600000000</v>
      </c>
      <c r="H224" t="s">
        <f>A223</f>
        <v>200</v>
      </c>
      <c r="I224" s="3">
        <f>IFERROR(J224/$J$178,0)</f>
        <v>0.24138108882521489</v>
      </c>
      <c r="J224" s="4">
        <f>B223</f>
        <v>842420000</v>
      </c>
      <c r="K224" s="3">
        <f>IFERROR(L224/$L$178,0)</f>
        <v>0.19804285714285713</v>
      </c>
      <c r="L224" s="4">
        <f>C223</f>
        <v>693150000</v>
      </c>
      <c r="M224" s="3">
        <f>IFERROR(N224/$N$178,0)</f>
        <v>0.23760224089635854</v>
      </c>
      <c r="N224" s="4">
        <f>D223</f>
        <v>848240000</v>
      </c>
      <c r="O224" s="3">
        <f>IFERROR(P224/$P$178,0)</f>
        <v>0.12066395663956639</v>
      </c>
      <c r="P224" s="4">
        <f>E223</f>
        <v>445250000</v>
      </c>
      <c r="Q224" s="3">
        <f>IFERROR(R224/$R$178,0)</f>
        <v>0</v>
      </c>
      <c r="R224" s="4">
        <f>F73</f>
        <v>0</v>
      </c>
      <c r="T224" t="s">
        <f>A223</f>
        <v>200</v>
      </c>
      <c r="U224" s="3">
        <f>IFERROR(V224/$V224,0)</f>
        <v>1</v>
      </c>
      <c r="V224" s="4">
        <f>B223</f>
        <v>842420000</v>
      </c>
      <c r="W224" s="3">
        <f>IFERROR(X224/$V224,0)</f>
        <v>0.82280810047244846</v>
      </c>
      <c r="X224" s="4">
        <f>C223</f>
        <v>693150000</v>
      </c>
      <c r="Y224" s="3">
        <f>IFERROR(Z224/$V224,0)</f>
        <v>1.0069086678853778</v>
      </c>
      <c r="Z224" s="4">
        <f>D223</f>
        <v>848240000</v>
      </c>
      <c r="AA224" s="3">
        <f>IFERROR(AB224/$V224,0)</f>
        <v>0.52853683435815868</v>
      </c>
      <c r="AB224" s="4">
        <f>E223</f>
        <v>445250000</v>
      </c>
      <c r="AC224" s="3">
        <f>IFERROR(AD224/$V224,0)</f>
        <v>0</v>
      </c>
      <c r="AD224" s="4">
        <f>F73</f>
        <v>0</v>
      </c>
    </row>
    <row r="225" spans="1:30" ht="14">
      <c r="A225" t="s">
        <v>166</v>
      </c>
      <c r="B225" s="4">
        <v>-35000000</v>
      </c>
      <c r="C225" s="4">
        <v>-22740000</v>
      </c>
      <c r="D225" s="4">
        <v>-22740000</v>
      </c>
      <c r="E225" s="4">
        <v>-22740000</v>
      </c>
      <c r="F225" s="4">
        <v>-22740000</v>
      </c>
      <c r="H225" t="s">
        <f>A224</f>
        <v>201</v>
      </c>
      <c r="I225" s="3">
        <f>IFERROR(J225/$J$178,0)</f>
        <v>-0.11907449856733525</v>
      </c>
      <c r="J225" s="4">
        <f>B224</f>
        <v>-415570000</v>
      </c>
      <c r="K225" s="3">
        <f>IFERROR(L225/$L$178,0)</f>
        <v>-0.10583714285714285</v>
      </c>
      <c r="L225" s="4">
        <f>C224</f>
        <v>-370430000</v>
      </c>
      <c r="M225" s="3">
        <f>IFERROR(N225/$N$178,0)</f>
        <v>-0.035014005602240897</v>
      </c>
      <c r="N225" s="4">
        <f>D224</f>
        <v>-125000000</v>
      </c>
      <c r="O225" s="3">
        <f>IFERROR(P225/$P$178,0)</f>
        <v>-0.049322493224932248</v>
      </c>
      <c r="P225" s="4">
        <f>E224</f>
        <v>-182000000</v>
      </c>
      <c r="Q225" s="3">
        <f>IFERROR(R225/$R$178,0)</f>
        <v>0.15513544668587897</v>
      </c>
      <c r="R225" s="4">
        <f>F74</f>
        <v>538320000</v>
      </c>
      <c r="T225" t="s">
        <f>A224</f>
        <v>201</v>
      </c>
      <c r="U225" s="3">
        <f>IFERROR(V225/$V225,0)</f>
        <v>1</v>
      </c>
      <c r="V225" s="4">
        <f>B224</f>
        <v>-415570000</v>
      </c>
      <c r="W225" s="3">
        <f>IFERROR(X225/$V225,0)</f>
        <v>0.89137810717809274</v>
      </c>
      <c r="X225" s="4">
        <f>C224</f>
        <v>-370430000</v>
      </c>
      <c r="Y225" s="3">
        <f>IFERROR(Z225/$V225,0)</f>
        <v>0.30079168371152876</v>
      </c>
      <c r="Z225" s="4">
        <f>D224</f>
        <v>-125000000</v>
      </c>
      <c r="AA225" s="3">
        <f>IFERROR(AB225/$V225,0)</f>
        <v>0.43795269148398586</v>
      </c>
      <c r="AB225" s="4">
        <f>E224</f>
        <v>-182000000</v>
      </c>
      <c r="AC225" s="3">
        <f>IFERROR(AD225/$V225,0)</f>
        <v>-1.2953774334047212</v>
      </c>
      <c r="AD225" s="4">
        <f>F74</f>
        <v>538320000</v>
      </c>
    </row>
    <row r="226" spans="1:30" ht="14">
      <c r="A226" t="s">
        <v>185</v>
      </c>
      <c r="B226" s="4">
        <v>-35000000</v>
      </c>
      <c r="C226" s="4">
        <v>-22740000</v>
      </c>
      <c r="D226" s="4">
        <v>-22740000</v>
      </c>
      <c r="E226" s="4">
        <v>-22740000</v>
      </c>
      <c r="F226" s="4">
        <v>-22740000</v>
      </c>
      <c r="H226" t="s">
        <f>A225</f>
        <v>166</v>
      </c>
      <c r="I226" s="3">
        <f>IFERROR(J226/$J$178,0)</f>
        <v>-0.010028653295128941</v>
      </c>
      <c r="J226" s="4">
        <f>B225</f>
        <v>-35000000</v>
      </c>
      <c r="K226" s="3">
        <f>IFERROR(L226/$L$178,0)</f>
        <v>-0.0064971428571428567</v>
      </c>
      <c r="L226" s="4">
        <f>C225</f>
        <v>-22740000</v>
      </c>
      <c r="M226" s="3">
        <f>IFERROR(N226/$N$178,0)</f>
        <v>-0.0063697478991596636</v>
      </c>
      <c r="N226" s="4">
        <f>D225</f>
        <v>-22740000</v>
      </c>
      <c r="O226" s="3">
        <f>IFERROR(P226/$P$178,0)</f>
        <v>-0.0061626016260162599</v>
      </c>
      <c r="P226" s="4">
        <f>E225</f>
        <v>-22740000</v>
      </c>
      <c r="Q226" s="3">
        <f>IFERROR(R226/$R$178,0)</f>
        <v>1.3804034582132564e-09</v>
      </c>
      <c r="R226" s="4">
        <f>F75</f>
        <v>4.79</v>
      </c>
      <c r="T226" t="s">
        <f>A225</f>
        <v>166</v>
      </c>
      <c r="U226" s="3">
        <f>IFERROR(V226/$V226,0)</f>
        <v>1</v>
      </c>
      <c r="V226" s="4">
        <f>B225</f>
        <v>-35000000</v>
      </c>
      <c r="W226" s="3">
        <f>IFERROR(X226/$V226,0)</f>
        <v>0.64971428571428569</v>
      </c>
      <c r="X226" s="4">
        <f>C225</f>
        <v>-22740000</v>
      </c>
      <c r="Y226" s="3">
        <f>IFERROR(Z226/$V226,0)</f>
        <v>0.64971428571428569</v>
      </c>
      <c r="Z226" s="4">
        <f>D225</f>
        <v>-22740000</v>
      </c>
      <c r="AA226" s="3">
        <f>IFERROR(AB226/$V226,0)</f>
        <v>0.64971428571428569</v>
      </c>
      <c r="AB226" s="4">
        <f>E225</f>
        <v>-22740000</v>
      </c>
      <c r="AC226" s="3">
        <f>IFERROR(AD226/$V226,0)</f>
        <v>-1.3685714285714285e-07</v>
      </c>
      <c r="AD226" s="4">
        <f>F75</f>
        <v>4.79</v>
      </c>
    </row>
    <row r="227" spans="1:30" ht="14">
      <c r="A227" t="s">
        <v>186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H227" t="s">
        <f>A226</f>
        <v>185</v>
      </c>
      <c r="I227" s="3">
        <f>IFERROR(J227/$J$178,0)</f>
        <v>-0.010028653295128941</v>
      </c>
      <c r="J227" s="4">
        <f>B226</f>
        <v>-35000000</v>
      </c>
      <c r="K227" s="3">
        <f>IFERROR(L227/$L$178,0)</f>
        <v>-0.0064971428571428567</v>
      </c>
      <c r="L227" s="4">
        <f>C226</f>
        <v>-22740000</v>
      </c>
      <c r="M227" s="3">
        <f>IFERROR(N227/$N$178,0)</f>
        <v>-0.0063697478991596636</v>
      </c>
      <c r="N227" s="4">
        <f>D226</f>
        <v>-22740000</v>
      </c>
      <c r="O227" s="3">
        <f>IFERROR(P227/$P$178,0)</f>
        <v>-0.0061626016260162599</v>
      </c>
      <c r="P227" s="4">
        <f>E226</f>
        <v>-22740000</v>
      </c>
      <c r="Q227" s="3">
        <f>IFERROR(R227/$R$178,0)</f>
        <v>0</v>
      </c>
      <c r="R227" s="4">
        <f>F76</f>
        <v>0</v>
      </c>
      <c r="T227" t="s">
        <f>A226</f>
        <v>185</v>
      </c>
      <c r="U227" s="3">
        <f>IFERROR(V227/$V227,0)</f>
        <v>1</v>
      </c>
      <c r="V227" s="4">
        <f>B226</f>
        <v>-35000000</v>
      </c>
      <c r="W227" s="3">
        <f>IFERROR(X227/$V227,0)</f>
        <v>0.64971428571428569</v>
      </c>
      <c r="X227" s="4">
        <f>C226</f>
        <v>-22740000</v>
      </c>
      <c r="Y227" s="3">
        <f>IFERROR(Z227/$V227,0)</f>
        <v>0.64971428571428569</v>
      </c>
      <c r="Z227" s="4">
        <f>D226</f>
        <v>-22740000</v>
      </c>
      <c r="AA227" s="3">
        <f>IFERROR(AB227/$V227,0)</f>
        <v>0.64971428571428569</v>
      </c>
      <c r="AB227" s="4">
        <f>E226</f>
        <v>-22740000</v>
      </c>
      <c r="AC227" s="3">
        <f>IFERROR(AD227/$V227,0)</f>
        <v>0</v>
      </c>
      <c r="AD227" s="4">
        <f>F76</f>
        <v>0</v>
      </c>
    </row>
    <row r="228" spans="1:30" ht="14">
      <c r="A228" t="s">
        <v>202</v>
      </c>
      <c r="B228" s="4">
        <v>3790000</v>
      </c>
      <c r="C228" s="4">
        <v>198080000</v>
      </c>
      <c r="D228" s="4">
        <v>315510000</v>
      </c>
      <c r="E228" s="4">
        <v>-92450000</v>
      </c>
      <c r="F228" s="4">
        <v>178770000</v>
      </c>
      <c r="H228" t="s">
        <f>A227</f>
        <v>186</v>
      </c>
      <c r="I228" s="3">
        <f>IFERROR(J228/$J$178,0)</f>
        <v>0</v>
      </c>
      <c r="J228" s="4">
        <f>B227</f>
        <v>0</v>
      </c>
      <c r="K228" s="3">
        <f>IFERROR(L228/$L$178,0)</f>
        <v>0</v>
      </c>
      <c r="L228" s="4">
        <f>C227</f>
        <v>0</v>
      </c>
      <c r="M228" s="3">
        <f>IFERROR(N228/$N$178,0)</f>
        <v>0</v>
      </c>
      <c r="N228" s="4">
        <f>D227</f>
        <v>0</v>
      </c>
      <c r="O228" s="3">
        <f>IFERROR(P228/$P$178,0)</f>
        <v>0</v>
      </c>
      <c r="P228" s="4">
        <f>E227</f>
        <v>0</v>
      </c>
      <c r="Q228" s="3">
        <f>IFERROR(R228/$R$178,0)</f>
        <v>0.032403458213256485</v>
      </c>
      <c r="R228" s="4">
        <f>F77</f>
        <v>112440000</v>
      </c>
      <c r="T228" t="s">
        <f>A227</f>
        <v>186</v>
      </c>
      <c r="U228" s="3">
        <f>IFERROR(V228/$V228,0)</f>
        <v>0</v>
      </c>
      <c r="V228" s="4">
        <f>B227</f>
        <v>0</v>
      </c>
      <c r="W228" s="3">
        <f>IFERROR(X228/$V228,0)</f>
        <v>0</v>
      </c>
      <c r="X228" s="4">
        <f>C227</f>
        <v>0</v>
      </c>
      <c r="Y228" s="3">
        <f>IFERROR(Z228/$V228,0)</f>
        <v>0</v>
      </c>
      <c r="Z228" s="4">
        <f>D227</f>
        <v>0</v>
      </c>
      <c r="AA228" s="3">
        <f>IFERROR(AB228/$V228,0)</f>
        <v>0</v>
      </c>
      <c r="AB228" s="4">
        <f>E227</f>
        <v>0</v>
      </c>
      <c r="AC228" s="3">
        <f>IFERROR(AD228/$V228,0)</f>
        <v>0</v>
      </c>
      <c r="AD228" s="4">
        <f>F77</f>
        <v>112440000</v>
      </c>
    </row>
    <row r="229" spans="1:30" ht="14">
      <c r="A229" t="s">
        <v>203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202</v>
      </c>
      <c r="I229" s="3">
        <f>IFERROR(J229/$J$178,0)</f>
        <v>0.0010859598853868195</v>
      </c>
      <c r="J229" s="4">
        <f>B228</f>
        <v>3790000</v>
      </c>
      <c r="K229" s="3">
        <f>IFERROR(L229/$L$178,0)</f>
        <v>0.056594285714285715</v>
      </c>
      <c r="L229" s="4">
        <f>C228</f>
        <v>198080000</v>
      </c>
      <c r="M229" s="3">
        <f>IFERROR(N229/$N$178,0)</f>
        <v>0.088378151260504204</v>
      </c>
      <c r="N229" s="4">
        <f>D228</f>
        <v>315510000</v>
      </c>
      <c r="O229" s="3">
        <f>IFERROR(P229/$P$178,0)</f>
        <v>-0.025054200542005418</v>
      </c>
      <c r="P229" s="4">
        <f>E228</f>
        <v>-92450000</v>
      </c>
      <c r="Q229" s="3">
        <f>IFERROR(R229/$R$178,0)</f>
        <v>1.3746397694524494e-09</v>
      </c>
      <c r="R229" s="4">
        <f>F78</f>
        <v>4.7699999999999996</v>
      </c>
      <c r="T229" t="s">
        <f>A228</f>
        <v>202</v>
      </c>
      <c r="U229" s="3">
        <f>IFERROR(V229/$V229,0)</f>
        <v>1</v>
      </c>
      <c r="V229" s="4">
        <f>B228</f>
        <v>3790000</v>
      </c>
      <c r="W229" s="3">
        <f>IFERROR(X229/$V229,0)</f>
        <v>52.263852242744065</v>
      </c>
      <c r="X229" s="4">
        <f>C228</f>
        <v>198080000</v>
      </c>
      <c r="Y229" s="3">
        <f>IFERROR(Z229/$V229,0)</f>
        <v>83.248021108179415</v>
      </c>
      <c r="Z229" s="4">
        <f>D228</f>
        <v>315510000</v>
      </c>
      <c r="AA229" s="3">
        <f>IFERROR(AB229/$V229,0)</f>
        <v>-24.393139841688654</v>
      </c>
      <c r="AB229" s="4">
        <f>E228</f>
        <v>-92450000</v>
      </c>
      <c r="AC229" s="3">
        <f>IFERROR(AD229/$V229,0)</f>
        <v>1.258575197889182e-06</v>
      </c>
      <c r="AD229" s="4">
        <f>F78</f>
        <v>4.7699999999999996</v>
      </c>
    </row>
    <row r="230" spans="1:30" ht="14">
      <c r="A230" t="s">
        <v>204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203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203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4">
      <c r="A231" t="s">
        <v>205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H231" t="s">
        <f>A230</f>
        <v>204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0.032495677233429394</v>
      </c>
      <c r="R231" s="4">
        <f>F80</f>
        <v>112760000</v>
      </c>
      <c r="T231" t="s">
        <f>A230</f>
        <v>204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112760000</v>
      </c>
    </row>
    <row r="232" spans="1:30" ht="14">
      <c r="A232" t="s">
        <v>206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H232" t="s">
        <f>A231</f>
        <v>205</v>
      </c>
      <c r="I232" s="3">
        <f>IFERROR(J232/$J$178,0)</f>
        <v>0</v>
      </c>
      <c r="J232" s="4">
        <f>B231</f>
        <v>0</v>
      </c>
      <c r="K232" s="3">
        <f>IFERROR(L232/$L$178,0)</f>
        <v>0</v>
      </c>
      <c r="L232" s="4">
        <f>C231</f>
        <v>0</v>
      </c>
      <c r="M232" s="3">
        <f>IFERROR(N232/$N$178,0)</f>
        <v>0</v>
      </c>
      <c r="N232" s="4">
        <f>D231</f>
        <v>0</v>
      </c>
      <c r="O232" s="3">
        <f>IFERROR(P232/$P$178,0)</f>
        <v>0</v>
      </c>
      <c r="P232" s="4">
        <f>E231</f>
        <v>0</v>
      </c>
      <c r="Q232" s="3">
        <f>IFERROR(R232/$R$178,0)</f>
        <v>0.40922190201729108</v>
      </c>
      <c r="R232" s="4">
        <f>F81</f>
        <v>1420000000</v>
      </c>
      <c r="T232" t="s">
        <f>A231</f>
        <v>205</v>
      </c>
      <c r="U232" s="3">
        <f>IFERROR(V232/$V232,0)</f>
        <v>0</v>
      </c>
      <c r="V232" s="4">
        <f>B231</f>
        <v>0</v>
      </c>
      <c r="W232" s="3">
        <f>IFERROR(X232/$V232,0)</f>
        <v>0</v>
      </c>
      <c r="X232" s="4">
        <f>C231</f>
        <v>0</v>
      </c>
      <c r="Y232" s="3">
        <f>IFERROR(Z232/$V232,0)</f>
        <v>0</v>
      </c>
      <c r="Z232" s="4">
        <f>D231</f>
        <v>0</v>
      </c>
      <c r="AA232" s="3">
        <f>IFERROR(AB232/$V232,0)</f>
        <v>0</v>
      </c>
      <c r="AB232" s="4">
        <f>E231</f>
        <v>0</v>
      </c>
      <c r="AC232" s="3">
        <f>IFERROR(AD232/$V232,0)</f>
        <v>0</v>
      </c>
      <c r="AD232" s="4">
        <f>F81</f>
        <v>1420000000</v>
      </c>
    </row>
    <row r="233" spans="1:30" ht="14">
      <c r="A233" t="s">
        <v>207</v>
      </c>
      <c r="B233" s="4">
        <v>31880000</v>
      </c>
      <c r="C233" s="4">
        <v>-30610000</v>
      </c>
      <c r="D233" s="4">
        <v>5010000</v>
      </c>
      <c r="E233" s="4">
        <v>-8130000.0000000009</v>
      </c>
      <c r="F233" s="4">
        <v>4520000</v>
      </c>
      <c r="H233" t="s">
        <f>A232</f>
        <v>206</v>
      </c>
      <c r="I233" s="3">
        <f>IFERROR(J233/$J$178,0)</f>
        <v>0</v>
      </c>
      <c r="J233" s="4">
        <f>B232</f>
        <v>0</v>
      </c>
      <c r="K233" s="3">
        <f>IFERROR(L233/$L$178,0)</f>
        <v>0</v>
      </c>
      <c r="L233" s="4">
        <f>C232</f>
        <v>0</v>
      </c>
      <c r="M233" s="3">
        <f>IFERROR(N233/$N$178,0)</f>
        <v>0</v>
      </c>
      <c r="N233" s="4">
        <f>D232</f>
        <v>0</v>
      </c>
      <c r="O233" s="3">
        <f>IFERROR(P233/$P$178,0)</f>
        <v>0</v>
      </c>
      <c r="P233" s="4">
        <f>E232</f>
        <v>0</v>
      </c>
      <c r="Q233" s="3">
        <f>IFERROR(R233/$R$178,0)</f>
        <v>0</v>
      </c>
      <c r="R233" s="4">
        <f>F82</f>
        <v>0</v>
      </c>
      <c r="T233" t="s">
        <f>A232</f>
        <v>206</v>
      </c>
      <c r="U233" s="3">
        <f>IFERROR(V233/$V233,0)</f>
        <v>0</v>
      </c>
      <c r="V233" s="4">
        <f>B232</f>
        <v>0</v>
      </c>
      <c r="W233" s="3">
        <f>IFERROR(X233/$V233,0)</f>
        <v>0</v>
      </c>
      <c r="X233" s="4">
        <f>C232</f>
        <v>0</v>
      </c>
      <c r="Y233" s="3">
        <f>IFERROR(Z233/$V233,0)</f>
        <v>0</v>
      </c>
      <c r="Z233" s="4">
        <f>D232</f>
        <v>0</v>
      </c>
      <c r="AA233" s="3">
        <f>IFERROR(AB233/$V233,0)</f>
        <v>0</v>
      </c>
      <c r="AB233" s="4">
        <f>E232</f>
        <v>0</v>
      </c>
      <c r="AC233" s="3">
        <f>IFERROR(AD233/$V233,0)</f>
        <v>-0</v>
      </c>
      <c r="AD233" s="4">
        <f>F82</f>
        <v>0</v>
      </c>
    </row>
    <row r="234" spans="1:30" ht="14">
      <c r="A234" t="s">
        <v>208</v>
      </c>
      <c r="B234" s="4">
        <v>1980000</v>
      </c>
      <c r="C234" s="4">
        <v>-252080000</v>
      </c>
      <c r="D234" s="4">
        <v>-290740000</v>
      </c>
      <c r="E234" s="4">
        <v>98980000</v>
      </c>
      <c r="F234" s="4">
        <v>-234720000</v>
      </c>
      <c r="H234" t="s">
        <f>A233</f>
        <v>207</v>
      </c>
      <c r="I234" s="3">
        <f>IFERROR(J234/$J$178,0)</f>
        <v>0.009134670487106018</v>
      </c>
      <c r="J234" s="4">
        <f>B233</f>
        <v>31880000</v>
      </c>
      <c r="K234" s="3">
        <f>IFERROR(L234/$L$178,0)</f>
        <v>-0.0087457142857142855</v>
      </c>
      <c r="L234" s="4">
        <f>C233</f>
        <v>-30610000</v>
      </c>
      <c r="M234" s="3">
        <f>IFERROR(N234/$N$178,0)</f>
        <v>0.001403361344537815</v>
      </c>
      <c r="N234" s="4">
        <f>D233</f>
        <v>5010000</v>
      </c>
      <c r="O234" s="3">
        <f>IFERROR(P234/$P$178,0)</f>
        <v>-0.0022032520325203256</v>
      </c>
      <c r="P234" s="4">
        <f>E233</f>
        <v>-8130000.0000000009</v>
      </c>
      <c r="Q234" s="3">
        <f>IFERROR(R234/$R$178,0)</f>
        <v>0</v>
      </c>
      <c r="R234" s="4">
        <f>F83</f>
        <v>0</v>
      </c>
      <c r="T234" t="s">
        <f>A233</f>
        <v>207</v>
      </c>
      <c r="U234" s="3">
        <f>IFERROR(V234/$V234,0)</f>
        <v>1</v>
      </c>
      <c r="V234" s="4">
        <f>B233</f>
        <v>31880000</v>
      </c>
      <c r="W234" s="3">
        <f>IFERROR(X234/$V234,0)</f>
        <v>-0.9601631116687579</v>
      </c>
      <c r="X234" s="4">
        <f>C233</f>
        <v>-30610000</v>
      </c>
      <c r="Y234" s="3">
        <f>IFERROR(Z234/$V234,0)</f>
        <v>0.15715181932245922</v>
      </c>
      <c r="Z234" s="4">
        <f>D233</f>
        <v>5010000</v>
      </c>
      <c r="AA234" s="3">
        <f>IFERROR(AB234/$V234,0)</f>
        <v>-0.25501882057716441</v>
      </c>
      <c r="AB234" s="4">
        <f>E233</f>
        <v>-8130000.0000000009</v>
      </c>
      <c r="AC234" s="3">
        <f>IFERROR(AD234/$V234,0)</f>
        <v>-0</v>
      </c>
      <c r="AD234" s="4">
        <f>F83</f>
        <v>0</v>
      </c>
    </row>
    <row r="235" spans="1:30" ht="14">
      <c r="A235" t="s">
        <v>209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H235" t="s">
        <f>A234</f>
        <v>208</v>
      </c>
      <c r="I235" s="3">
        <f>IFERROR(J235/$J$178,0)</f>
        <v>0.00056733524355300857</v>
      </c>
      <c r="J235" s="4">
        <f>B234</f>
        <v>1980000</v>
      </c>
      <c r="K235" s="3">
        <f>IFERROR(L235/$L$178,0)</f>
        <v>-0.072022857142857138</v>
      </c>
      <c r="L235" s="4">
        <f>C234</f>
        <v>-252080000</v>
      </c>
      <c r="M235" s="3">
        <f>IFERROR(N235/$N$178,0)</f>
        <v>-0.081439775910364151</v>
      </c>
      <c r="N235" s="4">
        <f>D234</f>
        <v>-290740000</v>
      </c>
      <c r="O235" s="3">
        <f>IFERROR(P235/$P$178,0)</f>
        <v>0.026823848238482384</v>
      </c>
      <c r="P235" s="4">
        <f>E234</f>
        <v>98980000</v>
      </c>
      <c r="Q235" s="3">
        <f>IFERROR(R235/$R$178,0)</f>
        <v>0</v>
      </c>
      <c r="R235" s="4">
        <f>F84</f>
        <v>0</v>
      </c>
      <c r="T235" t="s">
        <f>A234</f>
        <v>208</v>
      </c>
      <c r="U235" s="3">
        <f>IFERROR(V235/$V235,0)</f>
        <v>1</v>
      </c>
      <c r="V235" s="4">
        <f>B234</f>
        <v>1980000</v>
      </c>
      <c r="W235" s="3">
        <f>IFERROR(X235/$V235,0)</f>
        <v>-127.31313131313131</v>
      </c>
      <c r="X235" s="4">
        <f>C234</f>
        <v>-252080000</v>
      </c>
      <c r="Y235" s="3">
        <f>IFERROR(Z235/$V235,0)</f>
        <v>-146.83838383838383</v>
      </c>
      <c r="Z235" s="4">
        <f>D234</f>
        <v>-290740000</v>
      </c>
      <c r="AA235" s="3">
        <f>IFERROR(AB235/$V235,0)</f>
        <v>49.98989898989899</v>
      </c>
      <c r="AB235" s="4">
        <f>E234</f>
        <v>98980000</v>
      </c>
      <c r="AC235" s="3">
        <f>IFERROR(AD235/$V235,0)</f>
        <v>0</v>
      </c>
      <c r="AD235" s="4">
        <f>F84</f>
        <v>0</v>
      </c>
    </row>
    <row r="236" spans="1:30" ht="13.23529411764706">
      <c r="A236" t="s">
        <v>210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6"/>
  <sheetViews>
    <sheetView workbookViewId="0" zoomScale="85">
      <selection activeCell="B28" sqref="B28:F28"/>
    </sheetView>
  </sheetViews>
  <sheetFormatPr defaultRowHeight="12.75"/>
  <cols>
    <col min="1" max="1" style="0" width="59.99639423076923" bestFit="1" customWidth="1"/>
    <col min="2" max="3" style="0" width="21.511312217194572" bestFit="1" customWidth="1"/>
    <col min="4" max="4" style="0" width="23.023826357466067" bestFit="1" customWidth="1"/>
    <col min="5" max="5" style="0" width="21.343255090497742" bestFit="1" customWidth="1"/>
    <col min="6" max="6" style="0" width="21.511312217194572" bestFit="1" customWidth="1"/>
    <col min="7" max="8" style="0" width="9.142307692307693"/>
    <col min="9" max="9" style="0" width="10.419541855203622" bestFit="1" customWidth="1"/>
    <col min="10" max="10" style="0" width="21.343255090497742" bestFit="1" customWidth="1"/>
    <col min="11" max="11" style="0" width="10.419541855203622" bestFit="1" customWidth="1"/>
    <col min="12" max="12" style="0" width="21.343255090497742" bestFit="1" customWidth="1"/>
    <col min="13" max="13" style="0" width="10.419541855203622" bestFit="1" customWidth="1"/>
    <col min="14" max="14" style="0" width="21.343255090497742" bestFit="1" customWidth="1"/>
    <col min="15" max="15" style="0" width="10.419541855203622" bestFit="1" customWidth="1"/>
    <col min="16" max="16" style="0" width="21.343255090497742" bestFit="1" customWidth="1"/>
    <col min="17" max="17" style="0" width="10.419541855203622" bestFit="1" customWidth="1"/>
    <col min="18" max="18" style="0" width="21.343255090497742" bestFit="1" customWidth="1"/>
    <col min="19" max="20" style="0" width="9.142307692307693"/>
    <col min="21" max="21" style="0" width="9.243141968325792" bestFit="1" customWidth="1"/>
    <col min="22" max="22" style="0" width="21.343255090497742" bestFit="1" customWidth="1"/>
    <col min="23" max="23" style="0" width="10.755656108597286" bestFit="1" customWidth="1"/>
    <col min="24" max="24" style="0" width="21.343255090497742" bestFit="1" customWidth="1"/>
    <col min="25" max="25" style="0" width="11.932055995475114" bestFit="1" customWidth="1"/>
    <col min="26" max="26" style="0" width="21.343255090497742" bestFit="1" customWidth="1"/>
    <col min="27" max="27" style="0" width="10.755656108597286" bestFit="1" customWidth="1"/>
    <col min="28" max="28" style="0" width="21.343255090497742" bestFit="1" customWidth="1"/>
    <col min="29" max="29" style="0" width="11.932055995475114" bestFit="1" customWidth="1"/>
    <col min="30" max="30" style="0" width="21.343255090497742" bestFit="1" customWidth="1"/>
    <col min="31" max="16384" style="0" width="9.142307692307693"/>
  </cols>
  <sheetData>
    <row r="1" spans="1:30" ht="13.23529411764706">
      <c r="A1" t="inlineStr">
        <is>
          <r>
            <rPr>
              <b val="true"/>
            </rPr>
            <t>PPL Corporation</t>
          </r>
          <r>
            <rPr/>
            <t/>
          </r>
        </is>
      </c>
    </row>
    <row r="2" spans="1:30" ht="13.23529411764706">
      <c r="A2" t="s">
        <v>211</v>
      </c>
      <c r="B2" s="1">
        <v>767813625</v>
      </c>
    </row>
    <row r="3" spans="1:30" ht="13.23529411764706">
      <c r="A3" t="s">
        <v>1</v>
      </c>
      <c r="B3" s="3">
        <v>0.20999999999999999</v>
      </c>
    </row>
    <row r="4" spans="1:30">
      <c r="B4" s="3"/>
    </row>
    <row r="5" spans="1:30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3.23529411764706">
      <c r="A6" t="s">
        <v>3</v>
      </c>
      <c r="B6" s="3">
        <f>B55/B52</f>
        <v>0.22463768115942032</v>
      </c>
      <c r="C6" s="3">
        <f>C55/C52</f>
        <v>0.2541176470588235</v>
      </c>
      <c r="D6" s="3">
        <f>D55/D52</f>
        <v>0.41047120418848165</v>
      </c>
      <c r="E6" s="3">
        <f>E55/E52</f>
        <v>0.20000000000000001</v>
      </c>
      <c r="F6" s="3">
        <f>F55/F52</f>
        <v>0.18935185185185185</v>
      </c>
    </row>
    <row r="7" spans="1:30" ht="13.23529411764706">
      <c r="A7" t="s">
        <v>212</v>
      </c>
      <c r="B7" s="4">
        <f>B35-B42</f>
        <v>2851000000</v>
      </c>
      <c r="C7" s="4">
        <f>C35-C42</f>
        <v>3049000000</v>
      </c>
      <c r="D7" s="4">
        <f>D35-D42</f>
        <v>2898000000</v>
      </c>
      <c r="E7" s="4">
        <f>E35-E42</f>
        <v>2848000000</v>
      </c>
      <c r="F7" s="4">
        <f>F35-F42</f>
        <v>2837000000</v>
      </c>
    </row>
    <row r="8" spans="1:30" ht="13.23529411764706">
      <c r="A8" t="s">
        <v>5</v>
      </c>
      <c r="B8" s="4">
        <f>B48</f>
        <v>854000000</v>
      </c>
      <c r="C8" s="4">
        <f>C48</f>
        <v>877000000</v>
      </c>
      <c r="D8" s="4">
        <f>D48</f>
        <v>886000000</v>
      </c>
      <c r="E8" s="4">
        <f>E48</f>
        <v>951000000</v>
      </c>
      <c r="F8" s="4">
        <f>F48</f>
        <v>980000000</v>
      </c>
    </row>
    <row r="9" spans="1:30" ht="13.23529411764706">
      <c r="A9" t="s">
        <v>6</v>
      </c>
      <c r="B9" s="4">
        <f>B7*(1-B6)</f>
        <v>2210557971.014493</v>
      </c>
      <c r="C9" s="4">
        <f>C7*(1-C6)</f>
        <v>2274195294.1176472</v>
      </c>
      <c r="D9" s="4">
        <f>D7*(1-D6)</f>
        <v>1708454450.26178</v>
      </c>
      <c r="E9" s="4">
        <f>E7*(1-E6)</f>
        <v>2278400000</v>
      </c>
      <c r="F9" s="4">
        <f>F7*(1-F6)</f>
        <v>2299808796.2962961</v>
      </c>
    </row>
    <row r="10" spans="1:30" ht="13.23529411764706">
      <c r="A10" t="s">
        <v>7</v>
      </c>
      <c r="B10" s="4">
        <f>B126-(B121+B122+B123)</f>
        <v>30841000000</v>
      </c>
      <c r="C10" s="4">
        <f>C126-(C121+C122+C123)</f>
        <v>30800000000</v>
      </c>
      <c r="D10" s="4">
        <f>D126-(D121+D122+D123)</f>
        <v>33563000000</v>
      </c>
      <c r="E10" s="4">
        <f>E126-(E121+E122+E123)</f>
        <v>35644000000</v>
      </c>
      <c r="F10" s="4">
        <f>F126-(F121+F122+F123)</f>
        <v>37798000000</v>
      </c>
    </row>
    <row r="11" spans="1:30" ht="13.23529411764706">
      <c r="A11" t="s">
        <v>8</v>
      </c>
      <c r="B11" s="4">
        <f>(B10+B10)/2</f>
        <v>30841000000</v>
      </c>
      <c r="C11" s="4">
        <f>(B10+C10)/2</f>
        <v>30820500000</v>
      </c>
      <c r="D11" s="4">
        <f>(C10+D10)/2</f>
        <v>32181500000</v>
      </c>
      <c r="E11" s="4">
        <f>(D10+E10)/2</f>
        <v>34603500000</v>
      </c>
      <c r="F11" s="4">
        <f>(E10+F10)/2</f>
        <v>36721000000</v>
      </c>
    </row>
    <row r="12" spans="1:30" ht="13.23529411764706">
      <c r="A12" t="s">
        <v>9</v>
      </c>
      <c r="B12" s="3">
        <f>B9/B27</f>
        <v>0.28820834041909948</v>
      </c>
      <c r="C12" s="3">
        <f>C9/C27</f>
        <v>0.30241958698372967</v>
      </c>
      <c r="D12" s="3">
        <f>D9/D27</f>
        <v>0.2293227450015812</v>
      </c>
      <c r="E12" s="3">
        <f>E9/E27</f>
        <v>0.29247753530166881</v>
      </c>
      <c r="F12" s="3">
        <f>F9/F27</f>
        <v>0.29598568806902137</v>
      </c>
    </row>
    <row r="13" spans="1:30" ht="13.23529411764706">
      <c r="A13" t="s">
        <v>10</v>
      </c>
      <c r="B13" s="3">
        <f>B27/B11</f>
        <v>0.24869491910119645</v>
      </c>
      <c r="C13" s="3">
        <f>C27/C11</f>
        <v>0.24399344592073458</v>
      </c>
      <c r="D13" s="3">
        <f>D27/D11</f>
        <v>0.2314994639777512</v>
      </c>
      <c r="E13" s="3">
        <f>E27/E11</f>
        <v>0.2251217362405537</v>
      </c>
      <c r="F13" s="3">
        <f>F27/F11</f>
        <v>0.21159554478363879</v>
      </c>
    </row>
    <row r="14" spans="1:30" ht="13.23529411764706">
      <c r="A14" t="s">
        <v>11</v>
      </c>
      <c r="B14" s="3">
        <f>B12*B13</f>
        <v>0.071675949904818029</v>
      </c>
      <c r="C14" s="3">
        <f>C12*C13</f>
        <v>0.073788397142085529</v>
      </c>
      <c r="D14" s="3">
        <f>D12*D13</f>
        <v>0.053088092545772569</v>
      </c>
      <c r="E14" s="3">
        <f>E12*E13</f>
        <v>0.065843050558469521</v>
      </c>
      <c r="F14" s="3">
        <f>F12*F13</f>
        <v>0.06262925291512475</v>
      </c>
    </row>
    <row r="26" spans="1:30" ht="13.5">
      <c r="A26" t="s">
        <v>214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7670000000</v>
      </c>
      <c r="C27" s="4">
        <v>7520000000</v>
      </c>
      <c r="D27" s="4">
        <v>7450000000</v>
      </c>
      <c r="E27" s="4">
        <v>7790000000</v>
      </c>
      <c r="F27" s="4">
        <v>7770000000</v>
      </c>
      <c r="H27" t="s">
        <f>A27</f>
        <v>14</v>
      </c>
      <c r="I27" s="8">
        <f>IFERROR(J27/$J$27,0)</f>
        <v>1</v>
      </c>
      <c r="J27" s="4">
        <f>B27</f>
        <v>7670000000</v>
      </c>
      <c r="K27" s="8">
        <f>IFERROR(L27/$L$27,0)</f>
        <v>1</v>
      </c>
      <c r="L27" s="4">
        <f>C27</f>
        <v>7520000000</v>
      </c>
      <c r="M27" s="8">
        <f>IFERROR(N27/$N$27,0)</f>
        <v>1</v>
      </c>
      <c r="N27" s="4">
        <f>D27</f>
        <v>7450000000</v>
      </c>
      <c r="O27" s="8">
        <f>IFERROR(P27/$P$27,0)</f>
        <v>1</v>
      </c>
      <c r="P27" s="4">
        <f>E27</f>
        <v>7790000000</v>
      </c>
      <c r="Q27" s="8">
        <f>IFERROR(R27/$R$27,0)</f>
        <v>1</v>
      </c>
      <c r="R27" s="4">
        <f>F27</f>
        <v>7770000000</v>
      </c>
      <c r="T27" t="s">
        <f>A27</f>
        <v>14</v>
      </c>
      <c r="U27" s="8">
        <f>IFERROR(V27/$V27,0)</f>
        <v>1</v>
      </c>
      <c r="V27" s="4">
        <f>B27</f>
        <v>7670000000</v>
      </c>
      <c r="W27" s="8">
        <f>IFERROR(X27/$V27,0)</f>
        <v>0.98044328552803128</v>
      </c>
      <c r="X27" s="4">
        <f>C27</f>
        <v>7520000000</v>
      </c>
      <c r="Y27" s="8">
        <f>IFERROR(Z27/$V27,0)</f>
        <v>0.97131681877444587</v>
      </c>
      <c r="Z27" s="4">
        <f>D27</f>
        <v>7450000000</v>
      </c>
      <c r="AA27" s="8">
        <f>IFERROR(AB27/$V27,0)</f>
        <v>1.0156453715775751</v>
      </c>
      <c r="AB27" s="4">
        <f>E27</f>
        <v>7790000000</v>
      </c>
      <c r="AC27" s="8">
        <f>IFERROR(AD27/$V27,0)</f>
        <v>1.0130378096479791</v>
      </c>
      <c r="AD27" s="4">
        <f>F27</f>
        <v>7770000000</v>
      </c>
    </row>
    <row r="28" spans="1:30" ht="13.5">
      <c r="A28" t="s">
        <v>15</v>
      </c>
      <c r="B28" s="4"/>
      <c r="C28" s="3">
        <f>(C27-B27)/B27</f>
        <v>-0.01955671447196871</v>
      </c>
      <c r="D28" s="3">
        <f>(D27-C27)/C27</f>
        <v>-0.0093085106382978719</v>
      </c>
      <c r="E28" s="3">
        <f>(E27-D27)/D27</f>
        <v>0.045637583892617448</v>
      </c>
      <c r="F28" s="3">
        <f>(F27-E27)/E27</f>
        <v>-0.0025673940949935813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-2.6006269244639242e-12</v>
      </c>
      <c r="L28" s="4">
        <f>C28</f>
        <v>-0.01955671447196871</v>
      </c>
      <c r="M28" s="8">
        <f>IFERROR(N28/$N$27,0)</f>
        <v>-1.2494645152077681e-12</v>
      </c>
      <c r="N28" s="4">
        <f>D28</f>
        <v>-0.0093085106382978719</v>
      </c>
      <c r="O28" s="8">
        <f>IFERROR(P28/$P$27,0)</f>
        <v>5.8584831697840112e-12</v>
      </c>
      <c r="P28" s="4">
        <f>E28</f>
        <v>0.045637583892617448</v>
      </c>
      <c r="Q28" s="8">
        <f>IFERROR(R28/$R$27,0)</f>
        <v>-3.3042395044962439e-13</v>
      </c>
      <c r="R28" s="4">
        <f>F28</f>
        <v>-0.0025673940949935813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-0.01955671447196871</v>
      </c>
      <c r="Y28" s="8">
        <f>IFERROR(Z28/$V28,0)</f>
        <v>0</v>
      </c>
      <c r="Z28" s="4">
        <f>D28</f>
        <v>-0.0093085106382978719</v>
      </c>
      <c r="AA28" s="8">
        <f>IFERROR(AB28/$V28,0)</f>
        <v>0</v>
      </c>
      <c r="AB28" s="4">
        <f>E28</f>
        <v>0.045637583892617448</v>
      </c>
      <c r="AC28" s="8">
        <f>IFERROR(AD28/$V28,0)</f>
        <v>0</v>
      </c>
      <c r="AD28" s="4">
        <f>F28</f>
        <v>-0.0025673940949935813</v>
      </c>
    </row>
    <row r="29" spans="1:30" ht="13.5">
      <c r="A29" t="s">
        <v>16</v>
      </c>
      <c r="B29" s="4">
        <v>4520000000</v>
      </c>
      <c r="C29" s="4">
        <v>4170000000</v>
      </c>
      <c r="D29" s="4">
        <v>4250000000</v>
      </c>
      <c r="E29" s="4">
        <v>4620000000</v>
      </c>
      <c r="F29" s="4">
        <v>4620000000</v>
      </c>
      <c r="H29" t="s">
        <f>A29</f>
        <v>16</v>
      </c>
      <c r="I29" s="8">
        <f>IFERROR(J29/$J$27,0)</f>
        <v>0.58930899608865706</v>
      </c>
      <c r="J29" s="4">
        <f>B29</f>
        <v>4520000000</v>
      </c>
      <c r="K29" s="8">
        <f>IFERROR(L29/$L$27,0)</f>
        <v>0.55452127659574468</v>
      </c>
      <c r="L29" s="4">
        <f>C29</f>
        <v>4170000000</v>
      </c>
      <c r="M29" s="8">
        <f>IFERROR(N29/$N$27,0)</f>
        <v>0.57046979865771807</v>
      </c>
      <c r="N29" s="4">
        <f>D29</f>
        <v>4250000000</v>
      </c>
      <c r="O29" s="8">
        <f>IFERROR(P29/$P$27,0)</f>
        <v>0.59306803594351731</v>
      </c>
      <c r="P29" s="4">
        <f>E29</f>
        <v>4620000000</v>
      </c>
      <c r="Q29" s="8">
        <f>IFERROR(R29/$R$27,0)</f>
        <v>0.59459459459459463</v>
      </c>
      <c r="R29" s="4">
        <f>F29</f>
        <v>4620000000</v>
      </c>
      <c r="T29" t="s">
        <f>A29</f>
        <v>16</v>
      </c>
      <c r="U29" s="8">
        <f>IFERROR(V29/$V29,0)</f>
        <v>1</v>
      </c>
      <c r="V29" s="4">
        <f>B29</f>
        <v>4520000000</v>
      </c>
      <c r="W29" s="8">
        <f>IFERROR(X29/$V29,0)</f>
        <v>0.92256637168141598</v>
      </c>
      <c r="X29" s="4">
        <f>C29</f>
        <v>4170000000</v>
      </c>
      <c r="Y29" s="8">
        <f>IFERROR(Z29/$V29,0)</f>
        <v>0.94026548672566368</v>
      </c>
      <c r="Z29" s="4">
        <f>D29</f>
        <v>4250000000</v>
      </c>
      <c r="AA29" s="8">
        <f>IFERROR(AB29/$V29,0)</f>
        <v>1.0221238938053097</v>
      </c>
      <c r="AB29" s="4">
        <f>E29</f>
        <v>4620000000</v>
      </c>
      <c r="AC29" s="8">
        <f>IFERROR(AD29/$V29,0)</f>
        <v>1.0221238938053097</v>
      </c>
      <c r="AD29" s="4">
        <f>F29</f>
        <v>4620000000</v>
      </c>
    </row>
    <row r="30" spans="1:30" ht="13.5">
      <c r="A30" t="s">
        <v>17</v>
      </c>
      <c r="B30" s="4">
        <v>3560000000</v>
      </c>
      <c r="C30" s="4">
        <v>3140000000</v>
      </c>
      <c r="D30" s="4">
        <v>3130000000</v>
      </c>
      <c r="E30" s="4">
        <v>3430000000</v>
      </c>
      <c r="F30" s="4">
        <v>3320000000</v>
      </c>
      <c r="H30" t="s">
        <f>A30</f>
        <v>17</v>
      </c>
      <c r="I30" s="8">
        <f>IFERROR(J30/$J$27,0)</f>
        <v>0.46414602346805739</v>
      </c>
      <c r="J30" s="4">
        <f>B30</f>
        <v>3560000000</v>
      </c>
      <c r="K30" s="8">
        <f>IFERROR(L30/$L$27,0)</f>
        <v>0.41755319148936171</v>
      </c>
      <c r="L30" s="4">
        <f>C30</f>
        <v>3140000000</v>
      </c>
      <c r="M30" s="8">
        <f>IFERROR(N30/$N$27,0)</f>
        <v>0.42013422818791946</v>
      </c>
      <c r="N30" s="4">
        <f>D30</f>
        <v>3130000000</v>
      </c>
      <c r="O30" s="8">
        <f>IFERROR(P30/$P$27,0)</f>
        <v>0.44030808729139925</v>
      </c>
      <c r="P30" s="4">
        <f>E30</f>
        <v>3430000000</v>
      </c>
      <c r="Q30" s="8">
        <f>IFERROR(R30/$R$27,0)</f>
        <v>0.42728442728442728</v>
      </c>
      <c r="R30" s="4">
        <f>F30</f>
        <v>3320000000</v>
      </c>
      <c r="T30" t="s">
        <f>A30</f>
        <v>17</v>
      </c>
      <c r="U30" s="8">
        <f>IFERROR(V30/$V30,0)</f>
        <v>1</v>
      </c>
      <c r="V30" s="4">
        <f>B30</f>
        <v>3560000000</v>
      </c>
      <c r="W30" s="8">
        <f>IFERROR(X30/$V30,0)</f>
        <v>0.8820224719101124</v>
      </c>
      <c r="X30" s="4">
        <f>C30</f>
        <v>3140000000</v>
      </c>
      <c r="Y30" s="8">
        <f>IFERROR(Z30/$V30,0)</f>
        <v>0.8792134831460674</v>
      </c>
      <c r="Z30" s="4">
        <f>D30</f>
        <v>3130000000</v>
      </c>
      <c r="AA30" s="8">
        <f>IFERROR(AB30/$V30,0)</f>
        <v>0.9634831460674157</v>
      </c>
      <c r="AB30" s="4">
        <f>E30</f>
        <v>3430000000</v>
      </c>
      <c r="AC30" s="8">
        <f>IFERROR(AD30/$V30,0)</f>
        <v>0.93258426966292129</v>
      </c>
      <c r="AD30" s="4">
        <f>F30</f>
        <v>3320000000</v>
      </c>
    </row>
    <row r="31" spans="1:30" ht="13.5">
      <c r="A31" t="s">
        <v>18</v>
      </c>
      <c r="B31" s="4">
        <v>961000000</v>
      </c>
      <c r="C31" s="4">
        <v>1030000000</v>
      </c>
      <c r="D31" s="4">
        <v>1130000000</v>
      </c>
      <c r="E31" s="4">
        <v>1190000000</v>
      </c>
      <c r="F31" s="4">
        <v>1300000000</v>
      </c>
      <c r="H31" t="s">
        <f>A31</f>
        <v>18</v>
      </c>
      <c r="I31" s="8">
        <f>IFERROR(J31/$J$27,0)</f>
        <v>0.12529335071707953</v>
      </c>
      <c r="J31" s="4">
        <f>B31</f>
        <v>961000000</v>
      </c>
      <c r="K31" s="8">
        <f>IFERROR(L31/$L$27,0)</f>
        <v>0.13696808510638298</v>
      </c>
      <c r="L31" s="4">
        <f>C31</f>
        <v>1030000000</v>
      </c>
      <c r="M31" s="8">
        <f>IFERROR(N31/$N$27,0)</f>
        <v>0.15167785234899328</v>
      </c>
      <c r="N31" s="4">
        <f>D31</f>
        <v>1130000000</v>
      </c>
      <c r="O31" s="8">
        <f>IFERROR(P31/$P$27,0)</f>
        <v>0.15275994865211809</v>
      </c>
      <c r="P31" s="4">
        <f>E31</f>
        <v>1190000000</v>
      </c>
      <c r="Q31" s="8">
        <f>IFERROR(R31/$R$27,0)</f>
        <v>0.16731016731016732</v>
      </c>
      <c r="R31" s="4">
        <f>F31</f>
        <v>1300000000</v>
      </c>
      <c r="T31" t="s">
        <f>A31</f>
        <v>18</v>
      </c>
      <c r="U31" s="8">
        <f>IFERROR(V31/$V31,0)</f>
        <v>1</v>
      </c>
      <c r="V31" s="4">
        <f>B31</f>
        <v>961000000</v>
      </c>
      <c r="W31" s="8">
        <f>IFERROR(X31/$V31,0)</f>
        <v>1.0718002081165452</v>
      </c>
      <c r="X31" s="4">
        <f>C31</f>
        <v>1030000000</v>
      </c>
      <c r="Y31" s="8">
        <f>IFERROR(Z31/$V31,0)</f>
        <v>1.1758584807492196</v>
      </c>
      <c r="Z31" s="4">
        <f>D31</f>
        <v>1130000000</v>
      </c>
      <c r="AA31" s="8">
        <f>IFERROR(AB31/$V31,0)</f>
        <v>1.238293444328824</v>
      </c>
      <c r="AB31" s="4">
        <f>E31</f>
        <v>1190000000</v>
      </c>
      <c r="AC31" s="8">
        <f>IFERROR(AD31/$V31,0)</f>
        <v>1.3527575442247659</v>
      </c>
      <c r="AD31" s="4">
        <f>F31</f>
        <v>1300000000</v>
      </c>
    </row>
    <row r="32" spans="1:30" ht="13.5">
      <c r="A32" t="s">
        <v>19</v>
      </c>
      <c r="B32" s="4">
        <v>902000000</v>
      </c>
      <c r="C32" s="4">
        <v>950000000</v>
      </c>
      <c r="D32" s="4">
        <v>1030000000</v>
      </c>
      <c r="E32" s="4">
        <v>1110000000</v>
      </c>
      <c r="F32" s="4">
        <v>1220000000</v>
      </c>
      <c r="H32" t="s">
        <f>A32</f>
        <v>19</v>
      </c>
      <c r="I32" s="8">
        <f>IFERROR(J32/$J$27,0)</f>
        <v>0.11760104302477184</v>
      </c>
      <c r="J32" s="4">
        <f>B32</f>
        <v>902000000</v>
      </c>
      <c r="K32" s="8">
        <f>IFERROR(L32/$L$27,0)</f>
        <v>0.12632978723404256</v>
      </c>
      <c r="L32" s="4">
        <f>C32</f>
        <v>950000000</v>
      </c>
      <c r="M32" s="8">
        <f>IFERROR(N32/$N$27,0)</f>
        <v>0.13825503355704699</v>
      </c>
      <c r="N32" s="4">
        <f>D32</f>
        <v>1030000000</v>
      </c>
      <c r="O32" s="8">
        <f>IFERROR(P32/$P$27,0)</f>
        <v>0.14249037227214378</v>
      </c>
      <c r="P32" s="4">
        <f>E32</f>
        <v>1110000000</v>
      </c>
      <c r="Q32" s="8">
        <f>IFERROR(R32/$R$27,0)</f>
        <v>0.15701415701415702</v>
      </c>
      <c r="R32" s="4">
        <f>F32</f>
        <v>1220000000</v>
      </c>
      <c r="T32" t="s">
        <f>A32</f>
        <v>19</v>
      </c>
      <c r="U32" s="8">
        <f>IFERROR(V32/$V32,0)</f>
        <v>1</v>
      </c>
      <c r="V32" s="4">
        <f>B32</f>
        <v>902000000</v>
      </c>
      <c r="W32" s="8">
        <f>IFERROR(X32/$V32,0)</f>
        <v>1.0532150776053215</v>
      </c>
      <c r="X32" s="4">
        <f>C32</f>
        <v>950000000</v>
      </c>
      <c r="Y32" s="8">
        <f>IFERROR(Z32/$V32,0)</f>
        <v>1.1419068736141906</v>
      </c>
      <c r="Z32" s="4">
        <f>D32</f>
        <v>1030000000</v>
      </c>
      <c r="AA32" s="8">
        <f>IFERROR(AB32/$V32,0)</f>
        <v>1.23059866962306</v>
      </c>
      <c r="AB32" s="4">
        <f>E32</f>
        <v>1110000000</v>
      </c>
      <c r="AC32" s="8">
        <f>IFERROR(AD32/$V32,0)</f>
        <v>1.352549889135255</v>
      </c>
      <c r="AD32" s="4">
        <f>F32</f>
        <v>1220000000</v>
      </c>
    </row>
    <row r="33" spans="1:30" ht="13.5">
      <c r="A33" t="s">
        <v>20</v>
      </c>
      <c r="B33" s="4">
        <v>59000000</v>
      </c>
      <c r="C33" s="4">
        <v>80000000</v>
      </c>
      <c r="D33" s="4">
        <v>97000000</v>
      </c>
      <c r="E33" s="4">
        <v>78000000</v>
      </c>
      <c r="F33" s="4">
        <v>81000000</v>
      </c>
      <c r="H33" t="s">
        <f>A33</f>
        <v>20</v>
      </c>
      <c r="I33" s="8">
        <f>IFERROR(J33/$J$27,0)</f>
        <v>0.0076923076923076927</v>
      </c>
      <c r="J33" s="4">
        <f>B33</f>
        <v>59000000</v>
      </c>
      <c r="K33" s="8">
        <f>IFERROR(L33/$L$27,0)</f>
        <v>0.010638297872340425</v>
      </c>
      <c r="L33" s="4">
        <f>C33</f>
        <v>80000000</v>
      </c>
      <c r="M33" s="8">
        <f>IFERROR(N33/$N$27,0)</f>
        <v>0.013020134228187919</v>
      </c>
      <c r="N33" s="4">
        <f>D33</f>
        <v>97000000</v>
      </c>
      <c r="O33" s="8">
        <f>IFERROR(P33/$P$27,0)</f>
        <v>0.010012836970474968</v>
      </c>
      <c r="P33" s="4">
        <f>E33</f>
        <v>78000000</v>
      </c>
      <c r="Q33" s="8">
        <f>IFERROR(R33/$R$27,0)</f>
        <v>0.010424710424710425</v>
      </c>
      <c r="R33" s="4">
        <f>F33</f>
        <v>81000000</v>
      </c>
      <c r="T33" t="s">
        <f>A33</f>
        <v>20</v>
      </c>
      <c r="U33" s="8">
        <f>IFERROR(V33/$V33,0)</f>
        <v>1</v>
      </c>
      <c r="V33" s="4">
        <f>B33</f>
        <v>59000000</v>
      </c>
      <c r="W33" s="8">
        <f>IFERROR(X33/$V33,0)</f>
        <v>1.3559322033898304</v>
      </c>
      <c r="X33" s="4">
        <f>C33</f>
        <v>80000000</v>
      </c>
      <c r="Y33" s="8">
        <f>IFERROR(Z33/$V33,0)</f>
        <v>1.6440677966101696</v>
      </c>
      <c r="Z33" s="4">
        <f>D33</f>
        <v>97000000</v>
      </c>
      <c r="AA33" s="8">
        <f>IFERROR(AB33/$V33,0)</f>
        <v>1.3220338983050848</v>
      </c>
      <c r="AB33" s="4">
        <f>E33</f>
        <v>78000000</v>
      </c>
      <c r="AC33" s="8">
        <f>IFERROR(AD33/$V33,0)</f>
        <v>1.3728813559322033</v>
      </c>
      <c r="AD33" s="4">
        <f>F33</f>
        <v>81000000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3150000000</v>
      </c>
      <c r="C35" s="4">
        <v>3350000000</v>
      </c>
      <c r="D35" s="4">
        <v>3190000000</v>
      </c>
      <c r="E35" s="4">
        <v>3160000000</v>
      </c>
      <c r="F35" s="4">
        <v>3150000000</v>
      </c>
      <c r="H35" t="s">
        <f>A35</f>
        <v>23</v>
      </c>
      <c r="I35" s="8">
        <f>IFERROR(J35/$J$27,0)</f>
        <v>0.41069100391134289</v>
      </c>
      <c r="J35" s="4">
        <f>B35</f>
        <v>3150000000</v>
      </c>
      <c r="K35" s="8">
        <f>IFERROR(L35/$L$27,0)</f>
        <v>0.44547872340425532</v>
      </c>
      <c r="L35" s="4">
        <f>C35</f>
        <v>3350000000</v>
      </c>
      <c r="M35" s="8">
        <f>IFERROR(N35/$N$27,0)</f>
        <v>0.42818791946308726</v>
      </c>
      <c r="N35" s="4">
        <f>D35</f>
        <v>3190000000</v>
      </c>
      <c r="O35" s="8">
        <f>IFERROR(P35/$P$27,0)</f>
        <v>0.40564826700898587</v>
      </c>
      <c r="P35" s="4">
        <f>E35</f>
        <v>3160000000</v>
      </c>
      <c r="Q35" s="8">
        <f>IFERROR(R35/$R$27,0)</f>
        <v>0.40540540540540543</v>
      </c>
      <c r="R35" s="4">
        <f>F35</f>
        <v>3150000000</v>
      </c>
      <c r="T35" t="s">
        <f>A35</f>
        <v>23</v>
      </c>
      <c r="U35" s="8">
        <f>IFERROR(V35/$V35,0)</f>
        <v>1</v>
      </c>
      <c r="V35" s="4">
        <f>B35</f>
        <v>3150000000</v>
      </c>
      <c r="W35" s="8">
        <f>IFERROR(X35/$V35,0)</f>
        <v>1.0634920634920635</v>
      </c>
      <c r="X35" s="4">
        <f>C35</f>
        <v>3350000000</v>
      </c>
      <c r="Y35" s="8">
        <f>IFERROR(Z35/$V35,0)</f>
        <v>1.0126984126984127</v>
      </c>
      <c r="Z35" s="4">
        <f>D35</f>
        <v>3190000000</v>
      </c>
      <c r="AA35" s="8">
        <f>IFERROR(AB35/$V35,0)</f>
        <v>1.0031746031746032</v>
      </c>
      <c r="AB35" s="4">
        <f>E35</f>
        <v>3160000000</v>
      </c>
      <c r="AC35" s="8">
        <f>IFERROR(AD35/$V35,0)</f>
        <v>1</v>
      </c>
      <c r="AD35" s="4">
        <f>F35</f>
        <v>3150000000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299000000</v>
      </c>
      <c r="C42" s="4">
        <v>301000000</v>
      </c>
      <c r="D42" s="4">
        <v>292000000</v>
      </c>
      <c r="E42" s="4">
        <v>312000000</v>
      </c>
      <c r="F42" s="4">
        <v>313000000</v>
      </c>
      <c r="H42" t="s">
        <f>A42</f>
        <v>30</v>
      </c>
      <c r="I42" s="8">
        <f>IFERROR(J42/$J$27,0)</f>
        <v>0.03898305084745763</v>
      </c>
      <c r="J42" s="4">
        <f>B42</f>
        <v>299000000</v>
      </c>
      <c r="K42" s="8">
        <f>IFERROR(L42/$L$27,0)</f>
        <v>0.04002659574468085</v>
      </c>
      <c r="L42" s="4">
        <f>C42</f>
        <v>301000000</v>
      </c>
      <c r="M42" s="8">
        <f>IFERROR(N42/$N$27,0)</f>
        <v>0.039194630872483219</v>
      </c>
      <c r="N42" s="4">
        <f>D42</f>
        <v>292000000</v>
      </c>
      <c r="O42" s="8">
        <f>IFERROR(P42/$P$27,0)</f>
        <v>0.040051347881899874</v>
      </c>
      <c r="P42" s="4">
        <f>E42</f>
        <v>312000000</v>
      </c>
      <c r="Q42" s="8">
        <f>IFERROR(R42/$R$27,0)</f>
        <v>0.040283140283140284</v>
      </c>
      <c r="R42" s="4">
        <f>F42</f>
        <v>313000000</v>
      </c>
      <c r="T42" t="s">
        <f>A42</f>
        <v>30</v>
      </c>
      <c r="U42" s="8">
        <f>IFERROR(V42/$V42,0)</f>
        <v>1</v>
      </c>
      <c r="V42" s="4">
        <f>B42</f>
        <v>299000000</v>
      </c>
      <c r="W42" s="8">
        <f>IFERROR(X42/$V42,0)</f>
        <v>1.0066889632107023</v>
      </c>
      <c r="X42" s="4">
        <f>C42</f>
        <v>301000000</v>
      </c>
      <c r="Y42" s="8">
        <f>IFERROR(Z42/$V42,0)</f>
        <v>0.97658862876254182</v>
      </c>
      <c r="Z42" s="4">
        <f>D42</f>
        <v>292000000</v>
      </c>
      <c r="AA42" s="8">
        <f>IFERROR(AB42/$V42,0)</f>
        <v>1.0434782608695652</v>
      </c>
      <c r="AB42" s="4">
        <f>E42</f>
        <v>312000000</v>
      </c>
      <c r="AC42" s="8">
        <f>IFERROR(AD42/$V42,0)</f>
        <v>1.0468227424749164</v>
      </c>
      <c r="AD42" s="4">
        <f>F42</f>
        <v>313000000</v>
      </c>
    </row>
    <row r="43" spans="1:30" ht="13.5">
      <c r="A43" t="s">
        <v>31</v>
      </c>
      <c r="B43" s="4">
        <v>-93000000</v>
      </c>
      <c r="C43" s="4">
        <v>-377000000</v>
      </c>
      <c r="D43" s="4">
        <v>267000000</v>
      </c>
      <c r="E43" s="4">
        <v>-145000000</v>
      </c>
      <c r="F43" s="4">
        <v>19000000</v>
      </c>
      <c r="H43" t="s">
        <f>A43</f>
        <v>31</v>
      </c>
      <c r="I43" s="8">
        <f>IFERROR(J43/$J$27,0)</f>
        <v>-0.0121251629726206</v>
      </c>
      <c r="J43" s="4">
        <f>B43</f>
        <v>-93000000</v>
      </c>
      <c r="K43" s="8">
        <f>IFERROR(L43/$L$27,0)</f>
        <v>-0.050132978723404255</v>
      </c>
      <c r="L43" s="4">
        <f>C43</f>
        <v>-377000000</v>
      </c>
      <c r="M43" s="8">
        <f>IFERROR(N43/$N$27,0)</f>
        <v>0.035838926174496646</v>
      </c>
      <c r="N43" s="4">
        <f>D43</f>
        <v>267000000</v>
      </c>
      <c r="O43" s="8">
        <f>IFERROR(P43/$P$27,0)</f>
        <v>-0.018613607188703467</v>
      </c>
      <c r="P43" s="4">
        <f>E43</f>
        <v>-145000000</v>
      </c>
      <c r="Q43" s="8">
        <f>IFERROR(R43/$R$27,0)</f>
        <v>0.0024453024453024454</v>
      </c>
      <c r="R43" s="4">
        <f>F43</f>
        <v>19000000</v>
      </c>
      <c r="T43" t="s">
        <f>A43</f>
        <v>31</v>
      </c>
      <c r="U43" s="8">
        <f>IFERROR(V43/$V43,0)</f>
        <v>1</v>
      </c>
      <c r="V43" s="4">
        <f>B43</f>
        <v>-93000000</v>
      </c>
      <c r="W43" s="8">
        <f>IFERROR(X43/$V43,0)</f>
        <v>4.053763440860215</v>
      </c>
      <c r="X43" s="4">
        <f>C43</f>
        <v>-377000000</v>
      </c>
      <c r="Y43" s="8">
        <f>IFERROR(Z43/$V43,0)</f>
        <v>-2.870967741935484</v>
      </c>
      <c r="Z43" s="4">
        <f>D43</f>
        <v>267000000</v>
      </c>
      <c r="AA43" s="8">
        <f>IFERROR(AB43/$V43,0)</f>
        <v>1.5591397849462365</v>
      </c>
      <c r="AB43" s="4">
        <f>E43</f>
        <v>-145000000</v>
      </c>
      <c r="AC43" s="8">
        <f>IFERROR(AD43/$V43,0)</f>
        <v>-0.20430107526881722</v>
      </c>
      <c r="AD43" s="4">
        <f>F43</f>
        <v>19000000</v>
      </c>
    </row>
    <row r="44" spans="1:30" ht="13.5">
      <c r="A44" t="s">
        <v>32</v>
      </c>
      <c r="B44" s="4">
        <v>2950000000</v>
      </c>
      <c r="C44" s="4">
        <v>3430000000</v>
      </c>
      <c r="D44" s="4">
        <v>-267000000</v>
      </c>
      <c r="E44" s="4">
        <v>3000000000</v>
      </c>
      <c r="F44" s="4">
        <v>2820000000</v>
      </c>
      <c r="H44" t="s">
        <f>A44</f>
        <v>32</v>
      </c>
      <c r="I44" s="8">
        <f>IFERROR(J44/$J$27,0)</f>
        <v>0.38461538461538464</v>
      </c>
      <c r="J44" s="4">
        <f>B44</f>
        <v>2950000000</v>
      </c>
      <c r="K44" s="8">
        <f>IFERROR(L44/$L$27,0)</f>
        <v>0.45611702127659576</v>
      </c>
      <c r="L44" s="4">
        <f>C44</f>
        <v>3430000000</v>
      </c>
      <c r="M44" s="8">
        <f>IFERROR(N44/$N$27,0)</f>
        <v>-0.035838926174496646</v>
      </c>
      <c r="N44" s="4">
        <f>D44</f>
        <v>-267000000</v>
      </c>
      <c r="O44" s="8">
        <f>IFERROR(P44/$P$27,0)</f>
        <v>0.38510911424903721</v>
      </c>
      <c r="P44" s="4">
        <f>E44</f>
        <v>3000000000</v>
      </c>
      <c r="Q44" s="8">
        <f>IFERROR(R44/$R$27,0)</f>
        <v>0.36293436293436293</v>
      </c>
      <c r="R44" s="4">
        <f>F44</f>
        <v>2820000000</v>
      </c>
      <c r="T44" t="s">
        <f>A44</f>
        <v>32</v>
      </c>
      <c r="U44" s="8">
        <f>IFERROR(V44/$V44,0)</f>
        <v>1</v>
      </c>
      <c r="V44" s="4">
        <f>B44</f>
        <v>2950000000</v>
      </c>
      <c r="W44" s="8">
        <f>IFERROR(X44/$V44,0)</f>
        <v>1.1627118644067798</v>
      </c>
      <c r="X44" s="4">
        <f>C44</f>
        <v>3430000000</v>
      </c>
      <c r="Y44" s="8">
        <f>IFERROR(Z44/$V44,0)</f>
        <v>-0.090508474576271189</v>
      </c>
      <c r="Z44" s="4">
        <f>D44</f>
        <v>-267000000</v>
      </c>
      <c r="AA44" s="8">
        <f>IFERROR(AB44/$V44,0)</f>
        <v>1.0169491525423728</v>
      </c>
      <c r="AB44" s="4">
        <f>E44</f>
        <v>3000000000</v>
      </c>
      <c r="AC44" s="8">
        <f>IFERROR(AD44/$V44,0)</f>
        <v>0.95593220338983054</v>
      </c>
      <c r="AD44" s="4">
        <f>F44</f>
        <v>2820000000</v>
      </c>
    </row>
    <row r="45" spans="1:30" ht="13.5">
      <c r="A45" t="s">
        <v>33</v>
      </c>
      <c r="B45" s="4">
        <v>-27000000</v>
      </c>
      <c r="C45" s="4">
        <v>-1000000</v>
      </c>
      <c r="D45" s="4">
        <v>162000000</v>
      </c>
      <c r="E45" s="4">
        <v>233000000</v>
      </c>
      <c r="F45" s="4">
        <v>298000000</v>
      </c>
      <c r="H45" t="s">
        <f>A45</f>
        <v>33</v>
      </c>
      <c r="I45" s="8">
        <f>IFERROR(J45/$J$27,0)</f>
        <v>-0.0035202086049543678</v>
      </c>
      <c r="J45" s="4">
        <f>B45</f>
        <v>-27000000</v>
      </c>
      <c r="K45" s="8">
        <f>IFERROR(L45/$L$27,0)</f>
        <v>-0.00013297872340425532</v>
      </c>
      <c r="L45" s="4">
        <f>C45</f>
        <v>-1000000</v>
      </c>
      <c r="M45" s="8">
        <f>IFERROR(N45/$N$27,0)</f>
        <v>0.021744966442953019</v>
      </c>
      <c r="N45" s="4">
        <f>D45</f>
        <v>162000000</v>
      </c>
      <c r="O45" s="8">
        <f>IFERROR(P45/$P$27,0)</f>
        <v>0.029910141206675223</v>
      </c>
      <c r="P45" s="4">
        <f>E45</f>
        <v>233000000</v>
      </c>
      <c r="Q45" s="8">
        <f>IFERROR(R45/$R$27,0)</f>
        <v>0.03835263835263835</v>
      </c>
      <c r="R45" s="4">
        <f>F45</f>
        <v>298000000</v>
      </c>
      <c r="T45" t="s">
        <f>A45</f>
        <v>33</v>
      </c>
      <c r="U45" s="8">
        <f>IFERROR(V45/$V45,0)</f>
        <v>1</v>
      </c>
      <c r="V45" s="4">
        <f>B45</f>
        <v>-27000000</v>
      </c>
      <c r="W45" s="8">
        <f>IFERROR(X45/$V45,0)</f>
        <v>0.037037037037037035</v>
      </c>
      <c r="X45" s="4">
        <f>C45</f>
        <v>-1000000</v>
      </c>
      <c r="Y45" s="8">
        <f>IFERROR(Z45/$V45,0)</f>
        <v>-6</v>
      </c>
      <c r="Z45" s="4">
        <f>D45</f>
        <v>162000000</v>
      </c>
      <c r="AA45" s="8">
        <f>IFERROR(AB45/$V45,0)</f>
        <v>-8.6296296296296298</v>
      </c>
      <c r="AB45" s="4">
        <f>E45</f>
        <v>233000000</v>
      </c>
      <c r="AC45" s="8">
        <f>IFERROR(AD45/$V45,0)</f>
        <v>-11.037037037037036</v>
      </c>
      <c r="AD45" s="4">
        <f>F45</f>
        <v>298000000</v>
      </c>
    </row>
    <row r="46" spans="1:30" ht="13.5">
      <c r="A46" t="s">
        <v>34</v>
      </c>
      <c r="B46" s="4">
        <v>4000000</v>
      </c>
      <c r="C46" s="4">
        <v>3000000</v>
      </c>
      <c r="D46" s="4">
        <v>2000000</v>
      </c>
      <c r="E46" s="4">
        <v>6000000</v>
      </c>
      <c r="F46" s="4">
        <v>16000000</v>
      </c>
      <c r="H46" t="s">
        <f>A46</f>
        <v>34</v>
      </c>
      <c r="I46" s="8">
        <f>IFERROR(J46/$J$27,0)</f>
        <v>0.00052151238591916557</v>
      </c>
      <c r="J46" s="4">
        <f>B46</f>
        <v>4000000</v>
      </c>
      <c r="K46" s="8">
        <f>IFERROR(L46/$L$27,0)</f>
        <v>0.00039893617021276594</v>
      </c>
      <c r="L46" s="4">
        <f>C46</f>
        <v>3000000</v>
      </c>
      <c r="M46" s="8">
        <f>IFERROR(N46/$N$27,0)</f>
        <v>0.00026845637583892615</v>
      </c>
      <c r="N46" s="4">
        <f>D46</f>
        <v>2000000</v>
      </c>
      <c r="O46" s="8">
        <f>IFERROR(P46/$P$27,0)</f>
        <v>0.00077021822849807444</v>
      </c>
      <c r="P46" s="4">
        <f>E46</f>
        <v>6000000</v>
      </c>
      <c r="Q46" s="8">
        <f>IFERROR(R46/$R$27,0)</f>
        <v>0.002059202059202059</v>
      </c>
      <c r="R46" s="4">
        <f>F46</f>
        <v>16000000</v>
      </c>
      <c r="T46" t="s">
        <f>A46</f>
        <v>34</v>
      </c>
      <c r="U46" s="8">
        <f>IFERROR(V46/$V46,0)</f>
        <v>1</v>
      </c>
      <c r="V46" s="4">
        <f>B46</f>
        <v>4000000</v>
      </c>
      <c r="W46" s="8">
        <f>IFERROR(X46/$V46,0)</f>
        <v>0.75</v>
      </c>
      <c r="X46" s="4">
        <f>C46</f>
        <v>3000000</v>
      </c>
      <c r="Y46" s="8">
        <f>IFERROR(Z46/$V46,0)</f>
        <v>0.5</v>
      </c>
      <c r="Z46" s="4">
        <f>D46</f>
        <v>2000000</v>
      </c>
      <c r="AA46" s="8">
        <f>IFERROR(AB46/$V46,0)</f>
        <v>1.5</v>
      </c>
      <c r="AB46" s="4">
        <f>E46</f>
        <v>6000000</v>
      </c>
      <c r="AC46" s="8">
        <f>IFERROR(AD46/$V46,0)</f>
        <v>4</v>
      </c>
      <c r="AD46" s="4">
        <f>F46</f>
        <v>16000000</v>
      </c>
    </row>
    <row r="47" spans="1:30" ht="13.5">
      <c r="A47" t="s">
        <v>35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H47" t="s">
        <f>A47</f>
        <v>35</v>
      </c>
      <c r="I47" s="8">
        <f>IFERROR(J47/$J$27,0)</f>
        <v>0</v>
      </c>
      <c r="J47" s="4">
        <f>B47</f>
        <v>0</v>
      </c>
      <c r="K47" s="8">
        <f>IFERROR(L47/$L$27,0)</f>
        <v>0</v>
      </c>
      <c r="L47" s="4">
        <f>C47</f>
        <v>0</v>
      </c>
      <c r="M47" s="8">
        <f>IFERROR(N47/$N$27,0)</f>
        <v>0</v>
      </c>
      <c r="N47" s="4">
        <f>D47</f>
        <v>0</v>
      </c>
      <c r="O47" s="8">
        <f>IFERROR(P47/$P$27,0)</f>
        <v>0</v>
      </c>
      <c r="P47" s="4">
        <f>E47</f>
        <v>0</v>
      </c>
      <c r="Q47" s="8">
        <f>IFERROR(R47/$R$27,0)</f>
        <v>0</v>
      </c>
      <c r="R47" s="4">
        <f>F47</f>
        <v>0</v>
      </c>
      <c r="T47" t="s">
        <f>A47</f>
        <v>35</v>
      </c>
      <c r="U47" s="8">
        <f>IFERROR(V47/$V47,0)</f>
        <v>0</v>
      </c>
      <c r="V47" s="4">
        <f>B47</f>
        <v>0</v>
      </c>
      <c r="W47" s="8">
        <f>IFERROR(X47/$V47,0)</f>
        <v>0</v>
      </c>
      <c r="X47" s="4">
        <f>C47</f>
        <v>0</v>
      </c>
      <c r="Y47" s="8">
        <f>IFERROR(Z47/$V47,0)</f>
        <v>0</v>
      </c>
      <c r="Z47" s="4">
        <f>D47</f>
        <v>0</v>
      </c>
      <c r="AA47" s="8">
        <f>IFERROR(AB47/$V47,0)</f>
        <v>0</v>
      </c>
      <c r="AB47" s="4">
        <f>E47</f>
        <v>0</v>
      </c>
      <c r="AC47" s="8">
        <f>IFERROR(AD47/$V47,0)</f>
        <v>0</v>
      </c>
      <c r="AD47" s="4">
        <f>F47</f>
        <v>0</v>
      </c>
    </row>
    <row r="48" spans="1:30" ht="13.5">
      <c r="A48" t="s">
        <v>36</v>
      </c>
      <c r="B48" s="4">
        <v>854000000</v>
      </c>
      <c r="C48" s="4">
        <v>877000000</v>
      </c>
      <c r="D48" s="4">
        <v>886000000</v>
      </c>
      <c r="E48" s="4">
        <v>951000000</v>
      </c>
      <c r="F48" s="4">
        <v>980000000</v>
      </c>
      <c r="H48" t="s">
        <f>A48</f>
        <v>36</v>
      </c>
      <c r="I48" s="8">
        <f>IFERROR(J48/$J$27,0)</f>
        <v>0.11134289439374186</v>
      </c>
      <c r="J48" s="4">
        <f>B48</f>
        <v>854000000</v>
      </c>
      <c r="K48" s="8">
        <f>IFERROR(L48/$L$27,0)</f>
        <v>0.11662234042553192</v>
      </c>
      <c r="L48" s="4">
        <f>C48</f>
        <v>877000000</v>
      </c>
      <c r="M48" s="8">
        <f>IFERROR(N48/$N$27,0)</f>
        <v>0.11892617449664429</v>
      </c>
      <c r="N48" s="4">
        <f>D48</f>
        <v>886000000</v>
      </c>
      <c r="O48" s="8">
        <f>IFERROR(P48/$P$27,0)</f>
        <v>0.1220795892169448</v>
      </c>
      <c r="P48" s="4">
        <f>E48</f>
        <v>951000000</v>
      </c>
      <c r="Q48" s="8">
        <f>IFERROR(R48/$R$27,0)</f>
        <v>0.12612612612612611</v>
      </c>
      <c r="R48" s="4">
        <f>F48</f>
        <v>980000000</v>
      </c>
      <c r="T48" t="s">
        <f>A48</f>
        <v>36</v>
      </c>
      <c r="U48" s="8">
        <f>IFERROR(V48/$V48,0)</f>
        <v>1</v>
      </c>
      <c r="V48" s="4">
        <f>B48</f>
        <v>854000000</v>
      </c>
      <c r="W48" s="8">
        <f>IFERROR(X48/$V48,0)</f>
        <v>1.0269320843091334</v>
      </c>
      <c r="X48" s="4">
        <f>C48</f>
        <v>877000000</v>
      </c>
      <c r="Y48" s="8">
        <f>IFERROR(Z48/$V48,0)</f>
        <v>1.0374707259953162</v>
      </c>
      <c r="Z48" s="4">
        <f>D48</f>
        <v>886000000</v>
      </c>
      <c r="AA48" s="8">
        <f>IFERROR(AB48/$V48,0)</f>
        <v>1.1135831381733021</v>
      </c>
      <c r="AB48" s="4">
        <f>E48</f>
        <v>951000000</v>
      </c>
      <c r="AC48" s="8">
        <f>IFERROR(AD48/$V48,0)</f>
        <v>1.1475409836065573</v>
      </c>
      <c r="AD48" s="4">
        <f>F48</f>
        <v>980000000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865000000</v>
      </c>
      <c r="C50" s="4">
        <v>888000000</v>
      </c>
      <c r="D50" s="4">
        <v>897000000</v>
      </c>
      <c r="E50" s="4">
        <v>966000000</v>
      </c>
      <c r="F50" s="4">
        <v>990000000</v>
      </c>
      <c r="H50" t="s">
        <f>A50</f>
        <v>38</v>
      </c>
      <c r="I50" s="8">
        <f>IFERROR(J50/$J$27,0)</f>
        <v>0.11277705345501955</v>
      </c>
      <c r="J50" s="4">
        <f>B50</f>
        <v>865000000</v>
      </c>
      <c r="K50" s="8">
        <f>IFERROR(L50/$L$27,0)</f>
        <v>0.11808510638297873</v>
      </c>
      <c r="L50" s="4">
        <f>C50</f>
        <v>888000000</v>
      </c>
      <c r="M50" s="8">
        <f>IFERROR(N50/$N$27,0)</f>
        <v>0.12040268456375838</v>
      </c>
      <c r="N50" s="4">
        <f>D50</f>
        <v>897000000</v>
      </c>
      <c r="O50" s="8">
        <f>IFERROR(P50/$P$27,0)</f>
        <v>0.12400513478818999</v>
      </c>
      <c r="P50" s="4">
        <f>E50</f>
        <v>966000000</v>
      </c>
      <c r="Q50" s="8">
        <f>IFERROR(R50/$R$27,0)</f>
        <v>0.12741312741312741</v>
      </c>
      <c r="R50" s="4">
        <f>F50</f>
        <v>990000000</v>
      </c>
      <c r="T50" t="s">
        <f>A50</f>
        <v>38</v>
      </c>
      <c r="U50" s="8">
        <f>IFERROR(V50/$V50,0)</f>
        <v>1</v>
      </c>
      <c r="V50" s="4">
        <f>B50</f>
        <v>865000000</v>
      </c>
      <c r="W50" s="8">
        <f>IFERROR(X50/$V50,0)</f>
        <v>1.0265895953757225</v>
      </c>
      <c r="X50" s="4">
        <f>C50</f>
        <v>888000000</v>
      </c>
      <c r="Y50" s="8">
        <f>IFERROR(Z50/$V50,0)</f>
        <v>1.0369942196531792</v>
      </c>
      <c r="Z50" s="4">
        <f>D50</f>
        <v>897000000</v>
      </c>
      <c r="AA50" s="8">
        <f>IFERROR(AB50/$V50,0)</f>
        <v>1.1167630057803468</v>
      </c>
      <c r="AB50" s="4">
        <f>E50</f>
        <v>966000000</v>
      </c>
      <c r="AC50" s="8">
        <f>IFERROR(AD50/$V50,0)</f>
        <v>1.1445086705202312</v>
      </c>
      <c r="AD50" s="4">
        <f>F50</f>
        <v>990000000</v>
      </c>
    </row>
    <row r="51" spans="1:30" ht="13.5">
      <c r="A51" t="s">
        <v>39</v>
      </c>
      <c r="B51" s="4">
        <v>11000000</v>
      </c>
      <c r="C51" s="4">
        <v>11000000</v>
      </c>
      <c r="D51" s="4">
        <v>11000000</v>
      </c>
      <c r="E51" s="4">
        <v>15000000</v>
      </c>
      <c r="F51" s="4">
        <v>10000000</v>
      </c>
      <c r="H51" t="s">
        <f>A51</f>
        <v>39</v>
      </c>
      <c r="I51" s="8">
        <f>IFERROR(J51/$J$27,0)</f>
        <v>0.0014341590612777053</v>
      </c>
      <c r="J51" s="4">
        <f>B51</f>
        <v>11000000</v>
      </c>
      <c r="K51" s="8">
        <f>IFERROR(L51/$L$27,0)</f>
        <v>0.0014627659574468085</v>
      </c>
      <c r="L51" s="4">
        <f>C51</f>
        <v>11000000</v>
      </c>
      <c r="M51" s="8">
        <f>IFERROR(N51/$N$27,0)</f>
        <v>0.0014765100671140939</v>
      </c>
      <c r="N51" s="4">
        <f>D51</f>
        <v>11000000</v>
      </c>
      <c r="O51" s="8">
        <f>IFERROR(P51/$P$27,0)</f>
        <v>0.0019255455712451862</v>
      </c>
      <c r="P51" s="4">
        <f>E51</f>
        <v>15000000</v>
      </c>
      <c r="Q51" s="8">
        <f>IFERROR(R51/$R$27,0)</f>
        <v>0.001287001287001287</v>
      </c>
      <c r="R51" s="4">
        <f>F51</f>
        <v>10000000</v>
      </c>
      <c r="T51" t="s">
        <f>A51</f>
        <v>39</v>
      </c>
      <c r="U51" s="8">
        <f>IFERROR(V51/$V51,0)</f>
        <v>1</v>
      </c>
      <c r="V51" s="4">
        <f>B51</f>
        <v>11000000</v>
      </c>
      <c r="W51" s="8">
        <f>IFERROR(X51/$V51,0)</f>
        <v>1</v>
      </c>
      <c r="X51" s="4">
        <f>C51</f>
        <v>11000000</v>
      </c>
      <c r="Y51" s="8">
        <f>IFERROR(Z51/$V51,0)</f>
        <v>1</v>
      </c>
      <c r="Z51" s="4">
        <f>D51</f>
        <v>11000000</v>
      </c>
      <c r="AA51" s="8">
        <f>IFERROR(AB51/$V51,0)</f>
        <v>1.3636363636363635</v>
      </c>
      <c r="AB51" s="4">
        <f>E51</f>
        <v>15000000</v>
      </c>
      <c r="AC51" s="8">
        <f>IFERROR(AD51/$V51,0)</f>
        <v>0.90909090909090906</v>
      </c>
      <c r="AD51" s="4">
        <f>F51</f>
        <v>10000000</v>
      </c>
    </row>
    <row r="52" spans="1:30" ht="13.5">
      <c r="A52" t="s">
        <v>40</v>
      </c>
      <c r="B52" s="4">
        <v>2069999999.9999998</v>
      </c>
      <c r="C52" s="4">
        <v>2550000000</v>
      </c>
      <c r="D52" s="4">
        <v>1910000000</v>
      </c>
      <c r="E52" s="4">
        <v>2290000000</v>
      </c>
      <c r="F52" s="4">
        <v>2160000000</v>
      </c>
      <c r="H52" t="s">
        <f>A52</f>
        <v>40</v>
      </c>
      <c r="I52" s="8">
        <f>IFERROR(J52/$J$27,0)</f>
        <v>0.26988265971316816</v>
      </c>
      <c r="J52" s="4">
        <f>B52</f>
        <v>2069999999.9999998</v>
      </c>
      <c r="K52" s="8">
        <f>IFERROR(L52/$L$27,0)</f>
        <v>0.33909574468085107</v>
      </c>
      <c r="L52" s="4">
        <f>C52</f>
        <v>2550000000</v>
      </c>
      <c r="M52" s="8">
        <f>IFERROR(N52/$N$27,0)</f>
        <v>0.25637583892617449</v>
      </c>
      <c r="N52" s="4">
        <f>D52</f>
        <v>1910000000</v>
      </c>
      <c r="O52" s="8">
        <f>IFERROR(P52/$P$27,0)</f>
        <v>0.29396662387676509</v>
      </c>
      <c r="P52" s="4">
        <f>E52</f>
        <v>2290000000</v>
      </c>
      <c r="Q52" s="8">
        <f>IFERROR(R52/$R$27,0)</f>
        <v>0.27799227799227799</v>
      </c>
      <c r="R52" s="4">
        <f>F52</f>
        <v>2160000000</v>
      </c>
      <c r="T52" t="s">
        <f>A52</f>
        <v>40</v>
      </c>
      <c r="U52" s="8">
        <f>IFERROR(V52/$V52,0)</f>
        <v>1</v>
      </c>
      <c r="V52" s="4">
        <f>B52</f>
        <v>2069999999.9999998</v>
      </c>
      <c r="W52" s="8">
        <f>IFERROR(X52/$V52,0)</f>
        <v>1.2318840579710146</v>
      </c>
      <c r="X52" s="4">
        <f>C52</f>
        <v>2550000000</v>
      </c>
      <c r="Y52" s="8">
        <f>IFERROR(Z52/$V52,0)</f>
        <v>0.92270531400966194</v>
      </c>
      <c r="Z52" s="4">
        <f>D52</f>
        <v>1910000000</v>
      </c>
      <c r="AA52" s="8">
        <f>IFERROR(AB52/$V52,0)</f>
        <v>1.106280193236715</v>
      </c>
      <c r="AB52" s="4">
        <f>E52</f>
        <v>2290000000</v>
      </c>
      <c r="AC52" s="8">
        <f>IFERROR(AD52/$V52,0)</f>
        <v>1.0434782608695654</v>
      </c>
      <c r="AD52" s="4">
        <f>F52</f>
        <v>2160000000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465000000</v>
      </c>
      <c r="C55" s="4">
        <v>648000000</v>
      </c>
      <c r="D55" s="4">
        <v>784000000</v>
      </c>
      <c r="E55" s="4">
        <v>458000000</v>
      </c>
      <c r="F55" s="4">
        <v>409000000</v>
      </c>
      <c r="H55" t="s">
        <f>A55</f>
        <v>43</v>
      </c>
      <c r="I55" s="8">
        <f>IFERROR(J55/$J$27,0)</f>
        <v>0.060625814863102999</v>
      </c>
      <c r="J55" s="4">
        <f>B55</f>
        <v>465000000</v>
      </c>
      <c r="K55" s="8">
        <f>IFERROR(L55/$L$27,0)</f>
        <v>0.086170212765957446</v>
      </c>
      <c r="L55" s="4">
        <f>C55</f>
        <v>648000000</v>
      </c>
      <c r="M55" s="8">
        <f>IFERROR(N55/$N$27,0)</f>
        <v>0.10523489932885906</v>
      </c>
      <c r="N55" s="4">
        <f>D55</f>
        <v>784000000</v>
      </c>
      <c r="O55" s="8">
        <f>IFERROR(P55/$P$27,0)</f>
        <v>0.058793324775353019</v>
      </c>
      <c r="P55" s="4">
        <f>E55</f>
        <v>458000000</v>
      </c>
      <c r="Q55" s="8">
        <f>IFERROR(R55/$R$27,0)</f>
        <v>0.052638352638352641</v>
      </c>
      <c r="R55" s="4">
        <f>F55</f>
        <v>409000000</v>
      </c>
      <c r="T55" t="s">
        <f>A55</f>
        <v>43</v>
      </c>
      <c r="U55" s="8">
        <f>IFERROR(V55/$V55,0)</f>
        <v>1</v>
      </c>
      <c r="V55" s="4">
        <f>B55</f>
        <v>465000000</v>
      </c>
      <c r="W55" s="8">
        <f>IFERROR(X55/$V55,0)</f>
        <v>1.3935483870967742</v>
      </c>
      <c r="X55" s="4">
        <f>C55</f>
        <v>648000000</v>
      </c>
      <c r="Y55" s="8">
        <f>IFERROR(Z55/$V55,0)</f>
        <v>1.6860215053763441</v>
      </c>
      <c r="Z55" s="4">
        <f>D55</f>
        <v>784000000</v>
      </c>
      <c r="AA55" s="8">
        <f>IFERROR(AB55/$V55,0)</f>
        <v>0.98494623655913982</v>
      </c>
      <c r="AB55" s="4">
        <f>E55</f>
        <v>458000000</v>
      </c>
      <c r="AC55" s="8">
        <f>IFERROR(AD55/$V55,0)</f>
        <v>0.87956989247311823</v>
      </c>
      <c r="AD55" s="4">
        <f>F55</f>
        <v>409000000</v>
      </c>
    </row>
    <row r="56" spans="1:30" ht="13.5">
      <c r="A56" t="s">
        <v>44</v>
      </c>
      <c r="B56" s="4">
        <v>-1000000</v>
      </c>
      <c r="C56" s="4">
        <v>7000000</v>
      </c>
      <c r="D56" s="4">
        <v>31000000</v>
      </c>
      <c r="E56" s="4">
        <v>-2000000</v>
      </c>
      <c r="F56" s="4">
        <v>9000000</v>
      </c>
      <c r="H56" t="s">
        <f>A56</f>
        <v>44</v>
      </c>
      <c r="I56" s="8">
        <f>IFERROR(J56/$J$27,0)</f>
        <v>-0.00013037809647979139</v>
      </c>
      <c r="J56" s="4">
        <f>B56</f>
        <v>-1000000</v>
      </c>
      <c r="K56" s="8">
        <f>IFERROR(L56/$L$27,0)</f>
        <v>0.00093085106382978728</v>
      </c>
      <c r="L56" s="4">
        <f>C56</f>
        <v>7000000</v>
      </c>
      <c r="M56" s="8">
        <f>IFERROR(N56/$N$27,0)</f>
        <v>0.0041610738255033553</v>
      </c>
      <c r="N56" s="4">
        <f>D56</f>
        <v>31000000</v>
      </c>
      <c r="O56" s="8">
        <f>IFERROR(P56/$P$27,0)</f>
        <v>-0.00025673940949935817</v>
      </c>
      <c r="P56" s="4">
        <f>E56</f>
        <v>-2000000</v>
      </c>
      <c r="Q56" s="8">
        <f>IFERROR(R56/$R$27,0)</f>
        <v>0.0011583011583011582</v>
      </c>
      <c r="R56" s="4">
        <f>F56</f>
        <v>9000000</v>
      </c>
      <c r="T56" t="s">
        <f>A56</f>
        <v>44</v>
      </c>
      <c r="U56" s="8">
        <f>IFERROR(V56/$V56,0)</f>
        <v>1</v>
      </c>
      <c r="V56" s="4">
        <f>B56</f>
        <v>-1000000</v>
      </c>
      <c r="W56" s="8">
        <f>IFERROR(X56/$V56,0)</f>
        <v>-7</v>
      </c>
      <c r="X56" s="4">
        <f>C56</f>
        <v>7000000</v>
      </c>
      <c r="Y56" s="8">
        <f>IFERROR(Z56/$V56,0)</f>
        <v>-31</v>
      </c>
      <c r="Z56" s="4">
        <f>D56</f>
        <v>31000000</v>
      </c>
      <c r="AA56" s="8">
        <f>IFERROR(AB56/$V56,0)</f>
        <v>2</v>
      </c>
      <c r="AB56" s="4">
        <f>E56</f>
        <v>-2000000</v>
      </c>
      <c r="AC56" s="8">
        <f>IFERROR(AD56/$V56,0)</f>
        <v>-9</v>
      </c>
      <c r="AD56" s="4">
        <f>F56</f>
        <v>9000000</v>
      </c>
    </row>
    <row r="57" spans="1:30" ht="13.5">
      <c r="A57" t="s">
        <v>45</v>
      </c>
      <c r="B57" s="4">
        <v>89000000</v>
      </c>
      <c r="C57" s="4">
        <v>80000000</v>
      </c>
      <c r="D57" s="4">
        <v>45000000</v>
      </c>
      <c r="E57" s="4">
        <v>104000000</v>
      </c>
      <c r="F57" s="4">
        <v>91000000</v>
      </c>
      <c r="H57" t="s">
        <f>A57</f>
        <v>45</v>
      </c>
      <c r="I57" s="8">
        <f>IFERROR(J57/$J$27,0)</f>
        <v>0.011603650586701434</v>
      </c>
      <c r="J57" s="4">
        <f>B57</f>
        <v>89000000</v>
      </c>
      <c r="K57" s="8">
        <f>IFERROR(L57/$L$27,0)</f>
        <v>0.010638297872340425</v>
      </c>
      <c r="L57" s="4">
        <f>C57</f>
        <v>80000000</v>
      </c>
      <c r="M57" s="8">
        <f>IFERROR(N57/$N$27,0)</f>
        <v>0.0060402684563758387</v>
      </c>
      <c r="N57" s="4">
        <f>D57</f>
        <v>45000000</v>
      </c>
      <c r="O57" s="8">
        <f>IFERROR(P57/$P$27,0)</f>
        <v>0.013350449293966624</v>
      </c>
      <c r="P57" s="4">
        <f>E57</f>
        <v>104000000</v>
      </c>
      <c r="Q57" s="8">
        <f>IFERROR(R57/$R$27,0)</f>
        <v>0.011711711711711712</v>
      </c>
      <c r="R57" s="4">
        <f>F57</f>
        <v>91000000</v>
      </c>
      <c r="T57" t="s">
        <f>A57</f>
        <v>45</v>
      </c>
      <c r="U57" s="8">
        <f>IFERROR(V57/$V57,0)</f>
        <v>1</v>
      </c>
      <c r="V57" s="4">
        <f>B57</f>
        <v>89000000</v>
      </c>
      <c r="W57" s="8">
        <f>IFERROR(X57/$V57,0)</f>
        <v>0.898876404494382</v>
      </c>
      <c r="X57" s="4">
        <f>C57</f>
        <v>80000000</v>
      </c>
      <c r="Y57" s="8">
        <f>IFERROR(Z57/$V57,0)</f>
        <v>0.5056179775280899</v>
      </c>
      <c r="Z57" s="4">
        <f>D57</f>
        <v>45000000</v>
      </c>
      <c r="AA57" s="8">
        <f>IFERROR(AB57/$V57,0)</f>
        <v>1.1685393258426966</v>
      </c>
      <c r="AB57" s="4">
        <f>E57</f>
        <v>104000000</v>
      </c>
      <c r="AC57" s="8">
        <f>IFERROR(AD57/$V57,0)</f>
        <v>1.0224719101123596</v>
      </c>
      <c r="AD57" s="4">
        <f>F57</f>
        <v>91000000</v>
      </c>
    </row>
    <row r="58" spans="1:30" ht="13.5">
      <c r="A58" t="s">
        <v>46</v>
      </c>
      <c r="B58" s="4">
        <v>767000000</v>
      </c>
      <c r="C58" s="4">
        <v>474000000</v>
      </c>
      <c r="D58" s="4">
        <v>620000000</v>
      </c>
      <c r="E58" s="4">
        <v>303000000</v>
      </c>
      <c r="F58" s="4">
        <v>215000000</v>
      </c>
      <c r="H58" t="s">
        <f>A58</f>
        <v>46</v>
      </c>
      <c r="I58" s="8">
        <f>IFERROR(J58/$J$27,0)</f>
        <v>0.10000000000000001</v>
      </c>
      <c r="J58" s="4">
        <f>B58</f>
        <v>767000000</v>
      </c>
      <c r="K58" s="8">
        <f>IFERROR(L58/$L$27,0)</f>
        <v>0.063031914893617022</v>
      </c>
      <c r="L58" s="4">
        <f>C58</f>
        <v>474000000</v>
      </c>
      <c r="M58" s="8">
        <f>IFERROR(N58/$N$27,0)</f>
        <v>0.083221476510067116</v>
      </c>
      <c r="N58" s="4">
        <f>D58</f>
        <v>620000000</v>
      </c>
      <c r="O58" s="8">
        <f>IFERROR(P58/$P$27,0)</f>
        <v>0.038896020539152761</v>
      </c>
      <c r="P58" s="4">
        <f>E58</f>
        <v>303000000</v>
      </c>
      <c r="Q58" s="8">
        <f>IFERROR(R58/$R$27,0)</f>
        <v>0.027670527670527672</v>
      </c>
      <c r="R58" s="4">
        <f>F58</f>
        <v>215000000</v>
      </c>
      <c r="T58" t="s">
        <f>A58</f>
        <v>46</v>
      </c>
      <c r="U58" s="8">
        <f>IFERROR(V58/$V58,0)</f>
        <v>1</v>
      </c>
      <c r="V58" s="4">
        <f>B58</f>
        <v>767000000</v>
      </c>
      <c r="W58" s="8">
        <f>IFERROR(X58/$V58,0)</f>
        <v>0.61799217731421119</v>
      </c>
      <c r="X58" s="4">
        <f>C58</f>
        <v>474000000</v>
      </c>
      <c r="Y58" s="8">
        <f>IFERROR(Z58/$V58,0)</f>
        <v>0.8083441981747066</v>
      </c>
      <c r="Z58" s="4">
        <f>D58</f>
        <v>620000000</v>
      </c>
      <c r="AA58" s="8">
        <f>IFERROR(AB58/$V58,0)</f>
        <v>0.39504563233376794</v>
      </c>
      <c r="AB58" s="4">
        <f>E58</f>
        <v>303000000</v>
      </c>
      <c r="AC58" s="8">
        <f>IFERROR(AD58/$V58,0)</f>
        <v>0.28031290743155152</v>
      </c>
      <c r="AD58" s="4">
        <f>F58</f>
        <v>215000000</v>
      </c>
    </row>
    <row r="59" spans="1:30" ht="13.5">
      <c r="A59" t="s">
        <v>47</v>
      </c>
      <c r="B59" s="4">
        <v>41000000</v>
      </c>
      <c r="C59" s="4">
        <v>86000000</v>
      </c>
      <c r="D59" s="4">
        <v>133000000</v>
      </c>
      <c r="E59" s="4">
        <v>107000000</v>
      </c>
      <c r="F59" s="4">
        <v>123000000</v>
      </c>
      <c r="H59" t="s">
        <f>A59</f>
        <v>47</v>
      </c>
      <c r="I59" s="8">
        <f>IFERROR(J59/$J$27,0)</f>
        <v>0.0053455019556714473</v>
      </c>
      <c r="J59" s="4">
        <f>B59</f>
        <v>41000000</v>
      </c>
      <c r="K59" s="8">
        <f>IFERROR(L59/$L$27,0)</f>
        <v>0.011436170212765957</v>
      </c>
      <c r="L59" s="4">
        <f>C59</f>
        <v>86000000</v>
      </c>
      <c r="M59" s="8">
        <f>IFERROR(N59/$N$27,0)</f>
        <v>0.017852348993288591</v>
      </c>
      <c r="N59" s="4">
        <f>D59</f>
        <v>133000000</v>
      </c>
      <c r="O59" s="8">
        <f>IFERROR(P59/$P$27,0)</f>
        <v>0.013735558408215661</v>
      </c>
      <c r="P59" s="4">
        <f>E59</f>
        <v>107000000</v>
      </c>
      <c r="Q59" s="8">
        <f>IFERROR(R59/$R$27,0)</f>
        <v>0.015830115830115829</v>
      </c>
      <c r="R59" s="4">
        <f>F59</f>
        <v>123000000</v>
      </c>
      <c r="T59" t="s">
        <f>A59</f>
        <v>47</v>
      </c>
      <c r="U59" s="8">
        <f>IFERROR(V59/$V59,0)</f>
        <v>1</v>
      </c>
      <c r="V59" s="4">
        <f>B59</f>
        <v>41000000</v>
      </c>
      <c r="W59" s="8">
        <f>IFERROR(X59/$V59,0)</f>
        <v>2.0975609756097562</v>
      </c>
      <c r="X59" s="4">
        <f>C59</f>
        <v>86000000</v>
      </c>
      <c r="Y59" s="8">
        <f>IFERROR(Z59/$V59,0)</f>
        <v>3.2439024390243905</v>
      </c>
      <c r="Z59" s="4">
        <f>D59</f>
        <v>133000000</v>
      </c>
      <c r="AA59" s="8">
        <f>IFERROR(AB59/$V59,0)</f>
        <v>2.6097560975609757</v>
      </c>
      <c r="AB59" s="4">
        <f>E59</f>
        <v>107000000</v>
      </c>
      <c r="AC59" s="8">
        <f>IFERROR(AD59/$V59,0)</f>
        <v>3</v>
      </c>
      <c r="AD59" s="4">
        <f>F59</f>
        <v>123000000</v>
      </c>
    </row>
    <row r="60" spans="1:30" ht="13.5">
      <c r="A60" t="s">
        <v>48</v>
      </c>
      <c r="B60" s="4">
        <v>431000000</v>
      </c>
      <c r="C60" s="4">
        <v>-1000000</v>
      </c>
      <c r="D60" s="4">
        <v>45000000</v>
      </c>
      <c r="E60" s="4">
        <v>54000000</v>
      </c>
      <c r="F60" s="4">
        <v>29000000</v>
      </c>
      <c r="H60" t="s">
        <f>A60</f>
        <v>48</v>
      </c>
      <c r="I60" s="8">
        <f>IFERROR(J60/$J$27,0)</f>
        <v>0.056192959582790095</v>
      </c>
      <c r="J60" s="4">
        <f>B60</f>
        <v>431000000</v>
      </c>
      <c r="K60" s="8">
        <f>IFERROR(L60/$L$27,0)</f>
        <v>-0.00013297872340425532</v>
      </c>
      <c r="L60" s="4">
        <f>C60</f>
        <v>-1000000</v>
      </c>
      <c r="M60" s="8">
        <f>IFERROR(N60/$N$27,0)</f>
        <v>0.0060402684563758387</v>
      </c>
      <c r="N60" s="4">
        <f>D60</f>
        <v>45000000</v>
      </c>
      <c r="O60" s="8">
        <f>IFERROR(P60/$P$27,0)</f>
        <v>0.0069319640564826698</v>
      </c>
      <c r="P60" s="4">
        <f>E60</f>
        <v>54000000</v>
      </c>
      <c r="Q60" s="8">
        <f>IFERROR(R60/$R$27,0)</f>
        <v>0.0037323037323037322</v>
      </c>
      <c r="R60" s="4">
        <f>F60</f>
        <v>29000000</v>
      </c>
      <c r="T60" t="s">
        <f>A60</f>
        <v>48</v>
      </c>
      <c r="U60" s="8">
        <f>IFERROR(V60/$V60,0)</f>
        <v>1</v>
      </c>
      <c r="V60" s="4">
        <f>B60</f>
        <v>431000000</v>
      </c>
      <c r="W60" s="8">
        <f>IFERROR(X60/$V60,0)</f>
        <v>-0.0023201856148491878</v>
      </c>
      <c r="X60" s="4">
        <f>C60</f>
        <v>-1000000</v>
      </c>
      <c r="Y60" s="8">
        <f>IFERROR(Z60/$V60,0)</f>
        <v>0.10440835266821345</v>
      </c>
      <c r="Z60" s="4">
        <f>D60</f>
        <v>45000000</v>
      </c>
      <c r="AA60" s="8">
        <f>IFERROR(AB60/$V60,0)</f>
        <v>0.12529002320185614</v>
      </c>
      <c r="AB60" s="4">
        <f>E60</f>
        <v>54000000</v>
      </c>
      <c r="AC60" s="8">
        <f>IFERROR(AD60/$V60,0)</f>
        <v>0.067285382830626447</v>
      </c>
      <c r="AD60" s="4">
        <f>F60</f>
        <v>29000000</v>
      </c>
    </row>
    <row r="61" spans="1:30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30" ht="13.5">
      <c r="A62" t="s">
        <v>50</v>
      </c>
      <c r="B62" s="4">
        <v>-2000000</v>
      </c>
      <c r="C62" s="4">
        <v>-6000000</v>
      </c>
      <c r="D62" s="4">
        <v>-2000000</v>
      </c>
      <c r="E62" s="4">
        <v>-2000000</v>
      </c>
      <c r="F62" s="4">
        <v>-1000000</v>
      </c>
      <c r="H62" t="s">
        <f>A62</f>
        <v>50</v>
      </c>
      <c r="I62" s="8">
        <f>IFERROR(J62/$J$27,0)</f>
        <v>-0.00026075619295958278</v>
      </c>
      <c r="J62" s="4">
        <f>B62</f>
        <v>-2000000</v>
      </c>
      <c r="K62" s="8">
        <f>IFERROR(L62/$L$27,0)</f>
        <v>-0.00079787234042553187</v>
      </c>
      <c r="L62" s="4">
        <f>C62</f>
        <v>-6000000</v>
      </c>
      <c r="M62" s="8">
        <f>IFERROR(N62/$N$27,0)</f>
        <v>-0.00026845637583892615</v>
      </c>
      <c r="N62" s="4">
        <f>D62</f>
        <v>-2000000</v>
      </c>
      <c r="O62" s="8">
        <f>IFERROR(P62/$P$27,0)</f>
        <v>-0.00025673940949935817</v>
      </c>
      <c r="P62" s="4">
        <f>E62</f>
        <v>-2000000</v>
      </c>
      <c r="Q62" s="8">
        <f>IFERROR(R62/$R$27,0)</f>
        <v>-0.00012870012870012869</v>
      </c>
      <c r="R62" s="4">
        <f>F62</f>
        <v>-1000000</v>
      </c>
      <c r="T62" t="s">
        <f>A62</f>
        <v>50</v>
      </c>
      <c r="U62" s="8">
        <f>IFERROR(V62/$V62,0)</f>
        <v>1</v>
      </c>
      <c r="V62" s="4">
        <f>B62</f>
        <v>-2000000</v>
      </c>
      <c r="W62" s="8">
        <f>IFERROR(X62/$V62,0)</f>
        <v>3</v>
      </c>
      <c r="X62" s="4">
        <f>C62</f>
        <v>-6000000</v>
      </c>
      <c r="Y62" s="8">
        <f>IFERROR(Z62/$V62,0)</f>
        <v>1</v>
      </c>
      <c r="Z62" s="4">
        <f>D62</f>
        <v>-2000000</v>
      </c>
      <c r="AA62" s="8">
        <f>IFERROR(AB62/$V62,0)</f>
        <v>1</v>
      </c>
      <c r="AB62" s="4">
        <f>E62</f>
        <v>-2000000</v>
      </c>
      <c r="AC62" s="8">
        <f>IFERROR(AD62/$V62,0)</f>
        <v>0.5</v>
      </c>
      <c r="AD62" s="4">
        <f>F62</f>
        <v>-1000000</v>
      </c>
    </row>
    <row r="63" spans="1:30" ht="13.5">
      <c r="A63" t="s">
        <v>51</v>
      </c>
      <c r="B63" s="4">
        <v>1600000000</v>
      </c>
      <c r="C63" s="4">
        <v>1900000000</v>
      </c>
      <c r="D63" s="4">
        <v>1130000000</v>
      </c>
      <c r="E63" s="4">
        <v>1830000000</v>
      </c>
      <c r="F63" s="4">
        <v>1750000000</v>
      </c>
      <c r="H63" t="s">
        <f>A63</f>
        <v>51</v>
      </c>
      <c r="I63" s="8">
        <f>IFERROR(J63/$J$27,0)</f>
        <v>0.20860495436766624</v>
      </c>
      <c r="J63" s="4">
        <f>B63</f>
        <v>1600000000</v>
      </c>
      <c r="K63" s="8">
        <f>IFERROR(L63/$L$27,0)</f>
        <v>0.25265957446808512</v>
      </c>
      <c r="L63" s="4">
        <f>C63</f>
        <v>1900000000</v>
      </c>
      <c r="M63" s="8">
        <f>IFERROR(N63/$N$27,0)</f>
        <v>0.15167785234899328</v>
      </c>
      <c r="N63" s="4">
        <f>D63</f>
        <v>1130000000</v>
      </c>
      <c r="O63" s="8">
        <f>IFERROR(P63/$P$27,0)</f>
        <v>0.23491655969191272</v>
      </c>
      <c r="P63" s="4">
        <f>E63</f>
        <v>1830000000</v>
      </c>
      <c r="Q63" s="8">
        <f>IFERROR(R63/$R$27,0)</f>
        <v>0.22522522522522523</v>
      </c>
      <c r="R63" s="4">
        <f>F63</f>
        <v>1750000000</v>
      </c>
      <c r="T63" t="s">
        <f>A63</f>
        <v>51</v>
      </c>
      <c r="U63" s="8">
        <f>IFERROR(V63/$V63,0)</f>
        <v>1</v>
      </c>
      <c r="V63" s="4">
        <f>B63</f>
        <v>1600000000</v>
      </c>
      <c r="W63" s="8">
        <f>IFERROR(X63/$V63,0)</f>
        <v>1.1875</v>
      </c>
      <c r="X63" s="4">
        <f>C63</f>
        <v>1900000000</v>
      </c>
      <c r="Y63" s="8">
        <f>IFERROR(Z63/$V63,0)</f>
        <v>0.70625000000000004</v>
      </c>
      <c r="Z63" s="4">
        <f>D63</f>
        <v>1130000000</v>
      </c>
      <c r="AA63" s="8">
        <f>IFERROR(AB63/$V63,0)</f>
        <v>1.14375</v>
      </c>
      <c r="AB63" s="4">
        <f>E63</f>
        <v>1830000000</v>
      </c>
      <c r="AC63" s="8">
        <f>IFERROR(AD63/$V63,0)</f>
        <v>1.09375</v>
      </c>
      <c r="AD63" s="4">
        <f>F63</f>
        <v>1750000000</v>
      </c>
    </row>
    <row r="64" spans="1:30" ht="13.5">
      <c r="A64" t="s">
        <v>52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H64" t="s">
        <f>A64</f>
        <v>52</v>
      </c>
      <c r="I64" s="8">
        <f>IFERROR(J64/$J$27,0)</f>
        <v>0</v>
      </c>
      <c r="J64" s="4">
        <f>B64</f>
        <v>0</v>
      </c>
      <c r="K64" s="8">
        <f>IFERROR(L64/$L$27,0)</f>
        <v>0</v>
      </c>
      <c r="L64" s="4">
        <f>C64</f>
        <v>0</v>
      </c>
      <c r="M64" s="8">
        <f>IFERROR(N64/$N$27,0)</f>
        <v>0</v>
      </c>
      <c r="N64" s="4">
        <f>D64</f>
        <v>0</v>
      </c>
      <c r="O64" s="8">
        <f>IFERROR(P64/$P$27,0)</f>
        <v>0</v>
      </c>
      <c r="P64" s="4">
        <f>E64</f>
        <v>0</v>
      </c>
      <c r="Q64" s="8">
        <f>IFERROR(R64/$R$27,0)</f>
        <v>0</v>
      </c>
      <c r="R64" s="4">
        <f>F64</f>
        <v>0</v>
      </c>
      <c r="T64" t="s">
        <f>A64</f>
        <v>52</v>
      </c>
      <c r="U64" s="8">
        <f>IFERROR(V64/$V64,0)</f>
        <v>0</v>
      </c>
      <c r="V64" s="4">
        <f>B64</f>
        <v>0</v>
      </c>
      <c r="W64" s="8">
        <f>IFERROR(X64/$V64,0)</f>
        <v>0</v>
      </c>
      <c r="X64" s="4">
        <f>C64</f>
        <v>0</v>
      </c>
      <c r="Y64" s="8">
        <f>IFERROR(Z64/$V64,0)</f>
        <v>0</v>
      </c>
      <c r="Z64" s="4">
        <f>D64</f>
        <v>0</v>
      </c>
      <c r="AA64" s="8">
        <f>IFERROR(AB64/$V64,0)</f>
        <v>0</v>
      </c>
      <c r="AB64" s="4">
        <f>E64</f>
        <v>0</v>
      </c>
      <c r="AC64" s="8">
        <f>IFERROR(AD64/$V64,0)</f>
        <v>0</v>
      </c>
      <c r="AD64" s="4">
        <f>F64</f>
        <v>0</v>
      </c>
    </row>
    <row r="65" spans="1:30" ht="13.5">
      <c r="A65" t="s">
        <v>53</v>
      </c>
      <c r="B65" s="4">
        <v>1600000000</v>
      </c>
      <c r="C65" s="4">
        <v>1900000000</v>
      </c>
      <c r="D65" s="4">
        <v>1130000000</v>
      </c>
      <c r="E65" s="4">
        <v>1830000000</v>
      </c>
      <c r="F65" s="4">
        <v>1750000000</v>
      </c>
      <c r="H65" t="s">
        <f>A65</f>
        <v>53</v>
      </c>
      <c r="I65" s="8">
        <f>IFERROR(J65/$J$27,0)</f>
        <v>0.20860495436766624</v>
      </c>
      <c r="J65" s="4">
        <f>B65</f>
        <v>1600000000</v>
      </c>
      <c r="K65" s="8">
        <f>IFERROR(L65/$L$27,0)</f>
        <v>0.25265957446808512</v>
      </c>
      <c r="L65" s="4">
        <f>C65</f>
        <v>1900000000</v>
      </c>
      <c r="M65" s="8">
        <f>IFERROR(N65/$N$27,0)</f>
        <v>0.15167785234899328</v>
      </c>
      <c r="N65" s="4">
        <f>D65</f>
        <v>1130000000</v>
      </c>
      <c r="O65" s="8">
        <f>IFERROR(P65/$P$27,0)</f>
        <v>0.23491655969191272</v>
      </c>
      <c r="P65" s="4">
        <f>E65</f>
        <v>1830000000</v>
      </c>
      <c r="Q65" s="8">
        <f>IFERROR(R65/$R$27,0)</f>
        <v>0.22522522522522523</v>
      </c>
      <c r="R65" s="4">
        <f>F65</f>
        <v>1750000000</v>
      </c>
      <c r="T65" t="s">
        <f>A65</f>
        <v>53</v>
      </c>
      <c r="U65" s="8">
        <f>IFERROR(V65/$V65,0)</f>
        <v>1</v>
      </c>
      <c r="V65" s="4">
        <f>B65</f>
        <v>1600000000</v>
      </c>
      <c r="W65" s="8">
        <f>IFERROR(X65/$V65,0)</f>
        <v>1.1875</v>
      </c>
      <c r="X65" s="4">
        <f>C65</f>
        <v>1900000000</v>
      </c>
      <c r="Y65" s="8">
        <f>IFERROR(Z65/$V65,0)</f>
        <v>0.70625000000000004</v>
      </c>
      <c r="Z65" s="4">
        <f>D65</f>
        <v>1130000000</v>
      </c>
      <c r="AA65" s="8">
        <f>IFERROR(AB65/$V65,0)</f>
        <v>1.14375</v>
      </c>
      <c r="AB65" s="4">
        <f>E65</f>
        <v>1830000000</v>
      </c>
      <c r="AC65" s="8">
        <f>IFERROR(AD65/$V65,0)</f>
        <v>1.09375</v>
      </c>
      <c r="AD65" s="4">
        <f>F65</f>
        <v>1750000000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-921000000</v>
      </c>
      <c r="C68" s="4">
        <v>0</v>
      </c>
      <c r="D68" s="4">
        <v>0</v>
      </c>
      <c r="E68" s="4">
        <v>0</v>
      </c>
      <c r="F68" s="4">
        <v>0</v>
      </c>
      <c r="H68" t="s">
        <f>A68</f>
        <v>56</v>
      </c>
      <c r="I68" s="8">
        <f>IFERROR(J68/$J$27,0)</f>
        <v>-0.12007822685788787</v>
      </c>
      <c r="J68" s="4">
        <f>B68</f>
        <v>-921000000</v>
      </c>
      <c r="K68" s="8">
        <f>IFERROR(L68/$L$27,0)</f>
        <v>0</v>
      </c>
      <c r="L68" s="4">
        <f>C68</f>
        <v>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1</v>
      </c>
      <c r="V68" s="4">
        <f>B68</f>
        <v>-921000000</v>
      </c>
      <c r="W68" s="8">
        <f>IFERROR(X68/$V68,0)</f>
        <v>-0</v>
      </c>
      <c r="X68" s="4">
        <f>C68</f>
        <v>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30" ht="13.5">
      <c r="A69" t="s">
        <v>57</v>
      </c>
      <c r="B69" s="4">
        <v>-879000000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-0.11460234680573664</v>
      </c>
      <c r="J69" s="4">
        <f>B69</f>
        <v>-879000000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1</v>
      </c>
      <c r="V69" s="4">
        <f>B69</f>
        <v>-879000000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-42000000</v>
      </c>
      <c r="C71" s="4">
        <v>0</v>
      </c>
      <c r="D71" s="4">
        <v>0</v>
      </c>
      <c r="E71" s="4">
        <v>0</v>
      </c>
      <c r="F71" s="4">
        <v>0</v>
      </c>
      <c r="H71" t="s">
        <f>A71</f>
        <v>59</v>
      </c>
      <c r="I71" s="8">
        <f>IFERROR(J71/$J$27,0)</f>
        <v>-0.0054758800521512389</v>
      </c>
      <c r="J71" s="4">
        <f>B71</f>
        <v>-42000000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1</v>
      </c>
      <c r="V71" s="4">
        <f>B71</f>
        <v>-42000000</v>
      </c>
      <c r="W71" s="8">
        <f>IFERROR(X71/$V71,0)</f>
        <v>-0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680000000</v>
      </c>
      <c r="C72" s="4">
        <v>1900000000</v>
      </c>
      <c r="D72" s="4">
        <v>1130000000</v>
      </c>
      <c r="E72" s="4">
        <v>1830000000</v>
      </c>
      <c r="F72" s="4">
        <v>1750000000</v>
      </c>
      <c r="H72" t="s">
        <f>A72</f>
        <v>60</v>
      </c>
      <c r="I72" s="8">
        <f>IFERROR(J72/$J$27,0)</f>
        <v>0.088657105606258155</v>
      </c>
      <c r="J72" s="4">
        <f>B72</f>
        <v>680000000</v>
      </c>
      <c r="K72" s="8">
        <f>IFERROR(L72/$L$27,0)</f>
        <v>0.25265957446808512</v>
      </c>
      <c r="L72" s="4">
        <f>C72</f>
        <v>1900000000</v>
      </c>
      <c r="M72" s="8">
        <f>IFERROR(N72/$N$27,0)</f>
        <v>0.15167785234899328</v>
      </c>
      <c r="N72" s="4">
        <f>D72</f>
        <v>1130000000</v>
      </c>
      <c r="O72" s="8">
        <f>IFERROR(P72/$P$27,0)</f>
        <v>0.23491655969191272</v>
      </c>
      <c r="P72" s="4">
        <f>E72</f>
        <v>1830000000</v>
      </c>
      <c r="Q72" s="8">
        <f>IFERROR(R72/$R$27,0)</f>
        <v>0.22522522522522523</v>
      </c>
      <c r="R72" s="4">
        <f>F72</f>
        <v>1750000000</v>
      </c>
      <c r="T72" t="s">
        <f>A72</f>
        <v>60</v>
      </c>
      <c r="U72" s="8">
        <f>IFERROR(V72/$V72,0)</f>
        <v>1</v>
      </c>
      <c r="V72" s="4">
        <f>B72</f>
        <v>680000000</v>
      </c>
      <c r="W72" s="8">
        <f>IFERROR(X72/$V72,0)</f>
        <v>2.7941176470588234</v>
      </c>
      <c r="X72" s="4">
        <f>C72</f>
        <v>1900000000</v>
      </c>
      <c r="Y72" s="8">
        <f>IFERROR(Z72/$V72,0)</f>
        <v>1.661764705882353</v>
      </c>
      <c r="Z72" s="4">
        <f>D72</f>
        <v>1130000000</v>
      </c>
      <c r="AA72" s="8">
        <f>IFERROR(AB72/$V72,0)</f>
        <v>2.6911764705882355</v>
      </c>
      <c r="AB72" s="4">
        <f>E72</f>
        <v>1830000000</v>
      </c>
      <c r="AC72" s="8">
        <f>IFERROR(AD72/$V72,0)</f>
        <v>2.5735294117647061</v>
      </c>
      <c r="AD72" s="4">
        <f>F72</f>
        <v>1750000000</v>
      </c>
    </row>
    <row r="73" spans="1:30" ht="13.5">
      <c r="A73" t="s">
        <v>61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</v>
      </c>
      <c r="P73" s="4">
        <f>E73</f>
        <v>0</v>
      </c>
      <c r="Q73" s="8">
        <f>IFERROR(R73/$R$27,0)</f>
        <v>0</v>
      </c>
      <c r="R73" s="4">
        <f>F73</f>
        <v>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0</v>
      </c>
      <c r="AC73" s="8">
        <f>IFERROR(AD73/$V73,0)</f>
        <v>0</v>
      </c>
      <c r="AD73" s="4">
        <f>F73</f>
        <v>0</v>
      </c>
    </row>
    <row r="74" spans="1:30" ht="13.5">
      <c r="A74" t="s">
        <v>62</v>
      </c>
      <c r="B74" s="4">
        <v>1560000000</v>
      </c>
      <c r="C74" s="4">
        <v>1900000000</v>
      </c>
      <c r="D74" s="4">
        <v>1130000000</v>
      </c>
      <c r="E74" s="4">
        <v>1830000000</v>
      </c>
      <c r="F74" s="4">
        <v>1750000000</v>
      </c>
      <c r="H74" t="s">
        <f>A74</f>
        <v>62</v>
      </c>
      <c r="I74" s="8">
        <f>IFERROR(J74/$J$27,0)</f>
        <v>0.20338983050847459</v>
      </c>
      <c r="J74" s="4">
        <f>B74</f>
        <v>1560000000</v>
      </c>
      <c r="K74" s="8">
        <f>IFERROR(L74/$L$27,0)</f>
        <v>0.25265957446808512</v>
      </c>
      <c r="L74" s="4">
        <f>C74</f>
        <v>1900000000</v>
      </c>
      <c r="M74" s="8">
        <f>IFERROR(N74/$N$27,0)</f>
        <v>0.15167785234899328</v>
      </c>
      <c r="N74" s="4">
        <f>D74</f>
        <v>1130000000</v>
      </c>
      <c r="O74" s="8">
        <f>IFERROR(P74/$P$27,0)</f>
        <v>0.23491655969191272</v>
      </c>
      <c r="P74" s="4">
        <f>E74</f>
        <v>1830000000</v>
      </c>
      <c r="Q74" s="8">
        <f>IFERROR(R74/$R$27,0)</f>
        <v>0.22522522522522523</v>
      </c>
      <c r="R74" s="4">
        <f>F74</f>
        <v>1750000000</v>
      </c>
      <c r="T74" t="s">
        <f>A74</f>
        <v>62</v>
      </c>
      <c r="U74" s="8">
        <f>IFERROR(V74/$V74,0)</f>
        <v>1</v>
      </c>
      <c r="V74" s="4">
        <f>B74</f>
        <v>1560000000</v>
      </c>
      <c r="W74" s="8">
        <f>IFERROR(X74/$V74,0)</f>
        <v>1.2179487179487178</v>
      </c>
      <c r="X74" s="4">
        <f>C74</f>
        <v>1900000000</v>
      </c>
      <c r="Y74" s="8">
        <f>IFERROR(Z74/$V74,0)</f>
        <v>0.72435897435897434</v>
      </c>
      <c r="Z74" s="4">
        <f>D74</f>
        <v>1130000000</v>
      </c>
      <c r="AA74" s="8">
        <f>IFERROR(AB74/$V74,0)</f>
        <v>1.1730769230769231</v>
      </c>
      <c r="AB74" s="4">
        <f>E74</f>
        <v>1830000000</v>
      </c>
      <c r="AC74" s="8">
        <f>IFERROR(AD74/$V74,0)</f>
        <v>1.1217948717948718</v>
      </c>
      <c r="AD74" s="4">
        <f>F74</f>
        <v>1750000000</v>
      </c>
    </row>
    <row r="75" spans="1:30" ht="13.5">
      <c r="A75" t="s">
        <v>63</v>
      </c>
      <c r="B75">
        <v>2.3300000000000001</v>
      </c>
      <c r="C75">
        <v>2.7999999999999998</v>
      </c>
      <c r="D75">
        <v>1.6399999999999999</v>
      </c>
      <c r="E75">
        <v>2.5899999999999999</v>
      </c>
      <c r="F75">
        <v>2.3999999999999999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669810000</v>
      </c>
      <c r="C77">
        <v>677590000</v>
      </c>
      <c r="D77">
        <v>685240000</v>
      </c>
      <c r="E77">
        <v>704440000</v>
      </c>
      <c r="F77">
        <v>728510000</v>
      </c>
    </row>
    <row r="78" spans="1:30" ht="13.5">
      <c r="A78" t="s">
        <v>66</v>
      </c>
      <c r="B78">
        <v>2.3199999999999998</v>
      </c>
      <c r="C78">
        <v>2.79</v>
      </c>
      <c r="D78">
        <v>1.6399999999999999</v>
      </c>
      <c r="E78">
        <v>2.5800000000000001</v>
      </c>
      <c r="F78">
        <v>2.3700000000000001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672590000</v>
      </c>
      <c r="C80">
        <v>680450000</v>
      </c>
      <c r="D80">
        <v>687330000</v>
      </c>
      <c r="E80">
        <v>708620000</v>
      </c>
      <c r="F80">
        <v>736750000</v>
      </c>
    </row>
    <row r="81" spans="1:30" ht="13.5">
      <c r="A81" t="s">
        <v>69</v>
      </c>
      <c r="B81">
        <v>3810000000</v>
      </c>
      <c r="C81">
        <v>4080000000</v>
      </c>
      <c r="D81">
        <v>4030000000.0000005</v>
      </c>
      <c r="E81">
        <v>4040000000</v>
      </c>
      <c r="F81">
        <v>4139999999.9999995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90" spans="1:30" ht="13.23529411764706">
      <c r="A90" t="s">
        <v>72</v>
      </c>
      <c r="B90">
        <v>2015</v>
      </c>
      <c r="C90">
        <v>2016</v>
      </c>
      <c r="D90">
        <v>2017</v>
      </c>
      <c r="E90">
        <v>2018</v>
      </c>
      <c r="F90">
        <v>2019</v>
      </c>
      <c r="H90" s="2" t="s">
        <v>74</v>
      </c>
      <c r="I90" s="9">
        <v>2015</v>
      </c>
      <c r="J90" s="9">
        <f>$B$90</f>
        <v>2015</v>
      </c>
      <c r="K90" s="9">
        <v>2016</v>
      </c>
      <c r="L90" s="9">
        <f>$C$90</f>
        <v>2016</v>
      </c>
      <c r="M90" s="9">
        <v>2017</v>
      </c>
      <c r="N90" s="9">
        <f>$D$90</f>
        <v>2017</v>
      </c>
      <c r="O90" s="9">
        <v>2018</v>
      </c>
      <c r="P90" s="9">
        <f>$E$90</f>
        <v>2018</v>
      </c>
      <c r="Q90" s="9">
        <v>2019</v>
      </c>
      <c r="R90" s="9">
        <f>$F$90</f>
        <v>2019</v>
      </c>
      <c r="S90" s="9"/>
      <c r="T90" s="2" t="s">
        <v>75</v>
      </c>
      <c r="U90" s="9">
        <v>2015</v>
      </c>
      <c r="V90" s="9">
        <f>$B$90</f>
        <v>2015</v>
      </c>
      <c r="W90" s="9">
        <v>2016</v>
      </c>
      <c r="X90" s="9">
        <f>$C$90</f>
        <v>2016</v>
      </c>
      <c r="Y90" s="9">
        <v>2017</v>
      </c>
      <c r="Z90" s="9">
        <f>$D$90</f>
        <v>2017</v>
      </c>
      <c r="AA90" s="9">
        <v>2018</v>
      </c>
      <c r="AB90" s="9">
        <f>$E$90</f>
        <v>2018</v>
      </c>
      <c r="AC90" s="9">
        <v>2019</v>
      </c>
      <c r="AD90" s="9">
        <f>$F$90</f>
        <v>2019</v>
      </c>
    </row>
    <row r="91" spans="1:30" ht="13.23529411764706">
      <c r="A91" t="s">
        <v>73</v>
      </c>
      <c r="B91" s="4">
        <v>975000000</v>
      </c>
      <c r="C91" s="4">
        <v>404000000</v>
      </c>
      <c r="D91" s="4">
        <v>537000000</v>
      </c>
      <c r="E91" s="4">
        <v>733000000</v>
      </c>
      <c r="F91" s="4">
        <v>965000000</v>
      </c>
      <c r="H91" t="s">
        <f>$A$91</f>
        <v>73</v>
      </c>
      <c r="I91" s="8">
        <f>IFERROR(J91/$J$122,0)</f>
        <v>0.48267326732673266</v>
      </c>
      <c r="J91" s="4">
        <f>$B$91</f>
        <v>975000000</v>
      </c>
      <c r="K91" s="8">
        <f>IFERROR(L91/$L$122,0)</f>
        <v>0.19707317073170735</v>
      </c>
      <c r="L91" s="4">
        <f>$C$91</f>
        <v>404000000</v>
      </c>
      <c r="M91" s="8">
        <f>IFERROR(N91/$N$122,0)</f>
        <v>0.33148148148148149</v>
      </c>
      <c r="N91" s="4">
        <f>$D$91</f>
        <v>537000000</v>
      </c>
      <c r="O91" s="8">
        <f>IFERROR(P91/$P$122,0)</f>
        <v>0.39621621621621622</v>
      </c>
      <c r="P91" s="4">
        <f>$E$91</f>
        <v>733000000</v>
      </c>
      <c r="Q91" s="8">
        <f>IFERROR(R91/$R$122,0)</f>
        <v>0.54829545454545459</v>
      </c>
      <c r="R91" s="4">
        <f>$F$91</f>
        <v>965000000</v>
      </c>
      <c r="T91" t="s">
        <f>$A$91</f>
        <v>73</v>
      </c>
      <c r="U91" s="8">
        <f>IFERROR(V91/$V91,0)</f>
        <v>1</v>
      </c>
      <c r="V91" s="4">
        <f>$B$91</f>
        <v>975000000</v>
      </c>
      <c r="W91" s="8">
        <f>IFERROR(X91/$V91,0)</f>
        <v>0.41435897435897434</v>
      </c>
      <c r="X91" s="4">
        <f>$C$91</f>
        <v>404000000</v>
      </c>
      <c r="Y91" s="8">
        <f>IFERROR(Z91/$V91,0)</f>
        <v>0.55076923076923079</v>
      </c>
      <c r="Z91" s="4">
        <f>$D$91</f>
        <v>537000000</v>
      </c>
      <c r="AA91" s="8">
        <f>IFERROR(AB91/$V91,0)</f>
        <v>0.75179487179487181</v>
      </c>
      <c r="AB91" s="4">
        <f>$E$91</f>
        <v>733000000</v>
      </c>
      <c r="AC91" s="8">
        <f>IFERROR(AD91/$V91,0)</f>
        <v>0.98974358974358978</v>
      </c>
      <c r="AD91" s="4">
        <f>$F$91</f>
        <v>965000000</v>
      </c>
    </row>
    <row r="92" spans="1:30" ht="13.23529411764706">
      <c r="A92" t="s">
        <v>76</v>
      </c>
      <c r="B92" s="4">
        <v>836000000</v>
      </c>
      <c r="C92" s="4">
        <v>341000000</v>
      </c>
      <c r="D92" s="4">
        <v>488000000</v>
      </c>
      <c r="E92" s="4">
        <v>624000000</v>
      </c>
      <c r="F92" s="4">
        <v>818000000</v>
      </c>
      <c r="H92" t="s">
        <f>$A$92</f>
        <v>76</v>
      </c>
      <c r="I92" s="8">
        <f>IFERROR(J92/$J$122,0)</f>
        <v>0.41386138613861384</v>
      </c>
      <c r="J92" s="4">
        <f>$B$92</f>
        <v>836000000</v>
      </c>
      <c r="K92" s="8">
        <f>IFERROR(L92/$L$122,0)</f>
        <v>0.16634146341463416</v>
      </c>
      <c r="L92" s="4">
        <f>$C$92</f>
        <v>341000000</v>
      </c>
      <c r="M92" s="8">
        <f>IFERROR(N92/$N$122,0)</f>
        <v>0.3012345679012346</v>
      </c>
      <c r="N92" s="4">
        <f>$D$92</f>
        <v>488000000</v>
      </c>
      <c r="O92" s="8">
        <f>IFERROR(P92/$P$122,0)</f>
        <v>0.33729729729729729</v>
      </c>
      <c r="P92" s="4">
        <f>$E$92</f>
        <v>624000000</v>
      </c>
      <c r="Q92" s="8">
        <f>IFERROR(R92/$R$122,0)</f>
        <v>0.46477272727272728</v>
      </c>
      <c r="R92" s="4">
        <f>$F$92</f>
        <v>818000000</v>
      </c>
      <c r="T92" t="s">
        <f>$A$92</f>
        <v>76</v>
      </c>
      <c r="U92" s="8">
        <f>IFERROR(V92/$V92,0)</f>
        <v>1</v>
      </c>
      <c r="V92" s="4">
        <f>$B$92</f>
        <v>836000000</v>
      </c>
      <c r="W92" s="8">
        <f>IFERROR(X92/$V92,0)</f>
        <v>0.40789473684210525</v>
      </c>
      <c r="X92" s="4">
        <f>$C$92</f>
        <v>341000000</v>
      </c>
      <c r="Y92" s="8">
        <f>IFERROR(Z92/$V92,0)</f>
        <v>0.58373205741626799</v>
      </c>
      <c r="Z92" s="4">
        <f>$D$92</f>
        <v>488000000</v>
      </c>
      <c r="AA92" s="8">
        <f>IFERROR(AB92/$V92,0)</f>
        <v>0.74641148325358853</v>
      </c>
      <c r="AB92" s="4">
        <f>$E$92</f>
        <v>624000000</v>
      </c>
      <c r="AC92" s="8">
        <f>IFERROR(AD92/$V92,0)</f>
        <v>0.97846889952153115</v>
      </c>
      <c r="AD92" s="4">
        <f>$F$92</f>
        <v>818000000</v>
      </c>
    </row>
    <row r="93" spans="1:30" ht="13.23529411764706">
      <c r="A93" t="s">
        <v>77</v>
      </c>
      <c r="B93" s="4">
        <v>139000000</v>
      </c>
      <c r="C93" s="4">
        <v>63000000</v>
      </c>
      <c r="D93" s="4">
        <v>49000000</v>
      </c>
      <c r="E93" s="4">
        <v>109000000</v>
      </c>
      <c r="F93" s="4">
        <v>147000000</v>
      </c>
      <c r="H93" t="s">
        <f>$A$93</f>
        <v>77</v>
      </c>
      <c r="I93" s="8">
        <f>IFERROR(J93/$J$122,0)</f>
        <v>0.068811881188118817</v>
      </c>
      <c r="J93" s="4">
        <f>$B$93</f>
        <v>139000000</v>
      </c>
      <c r="K93" s="8">
        <f>IFERROR(L93/$L$122,0)</f>
        <v>0.030731707317073174</v>
      </c>
      <c r="L93" s="4">
        <f>$C$93</f>
        <v>63000000</v>
      </c>
      <c r="M93" s="8">
        <f>IFERROR(N93/$N$122,0)</f>
        <v>0.030246913580246913</v>
      </c>
      <c r="N93" s="4">
        <f>$D$93</f>
        <v>49000000</v>
      </c>
      <c r="O93" s="8">
        <f>IFERROR(P93/$P$122,0)</f>
        <v>0.058918918918918921</v>
      </c>
      <c r="P93" s="4">
        <f>$E$93</f>
        <v>109000000</v>
      </c>
      <c r="Q93" s="8">
        <f>IFERROR(R93/$R$122,0)</f>
        <v>0.083522727272727276</v>
      </c>
      <c r="R93" s="4">
        <f>$F$93</f>
        <v>147000000</v>
      </c>
      <c r="T93" t="s">
        <f>$A$93</f>
        <v>77</v>
      </c>
      <c r="U93" s="8">
        <f>IFERROR(V93/$V93,0)</f>
        <v>1</v>
      </c>
      <c r="V93" s="4">
        <f>$B$93</f>
        <v>139000000</v>
      </c>
      <c r="W93" s="8">
        <f>IFERROR(X93/$V93,0)</f>
        <v>0.45323741007194246</v>
      </c>
      <c r="X93" s="4">
        <f>$C$93</f>
        <v>63000000</v>
      </c>
      <c r="Y93" s="8">
        <f>IFERROR(Z93/$V93,0)</f>
        <v>0.35251798561151076</v>
      </c>
      <c r="Z93" s="4">
        <f>$D$93</f>
        <v>49000000</v>
      </c>
      <c r="AA93" s="8">
        <f>IFERROR(AB93/$V93,0)</f>
        <v>0.78417266187050361</v>
      </c>
      <c r="AB93" s="4">
        <f>$E$93</f>
        <v>109000000</v>
      </c>
      <c r="AC93" s="8">
        <f>IFERROR(AD93/$V93,0)</f>
        <v>1.0575539568345325</v>
      </c>
      <c r="AD93" s="4">
        <f>$F$93</f>
        <v>147000000</v>
      </c>
    </row>
    <row r="94" spans="1:30" ht="13.23529411764706">
      <c r="A94" t="s">
        <v>78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79</v>
      </c>
      <c r="I94" s="8">
        <f>IFERROR(J94/$J$122,0)</f>
        <v>0</v>
      </c>
      <c r="J94" s="4">
        <f>$B$95</f>
        <v>0</v>
      </c>
      <c r="K94" s="8">
        <f>IFERROR(L94/$L$122,0)</f>
        <v>0</v>
      </c>
      <c r="L94" s="4">
        <f>$C$95</f>
        <v>0</v>
      </c>
      <c r="M94" s="8">
        <f>IFERROR(N94/$N$122,0)</f>
        <v>0</v>
      </c>
      <c r="N94" s="4">
        <f>$D$95</f>
        <v>0</v>
      </c>
      <c r="O94" s="8">
        <f>IFERROR(P94/$P$122,0)</f>
        <v>0</v>
      </c>
      <c r="P94" s="4">
        <f>$E$95</f>
        <v>0</v>
      </c>
      <c r="Q94" s="8">
        <f>IFERROR(R94/$R$122,0)</f>
        <v>0</v>
      </c>
      <c r="R94" s="4">
        <f>$F$95</f>
        <v>0</v>
      </c>
      <c r="T94" t="s">
        <f>$A$95</f>
        <v>79</v>
      </c>
      <c r="U94" s="8">
        <f>IFERROR(V94/$V94,0)</f>
        <v>0</v>
      </c>
      <c r="V94" s="4">
        <f>$B$95</f>
        <v>0</v>
      </c>
      <c r="W94" s="8">
        <f>IFERROR(X94/$V94,0)</f>
        <v>0</v>
      </c>
      <c r="X94" s="4">
        <f>$C$95</f>
        <v>0</v>
      </c>
      <c r="Y94" s="8">
        <f>IFERROR(Z94/$V94,0)</f>
        <v>0</v>
      </c>
      <c r="Z94" s="4">
        <f>$D$95</f>
        <v>0</v>
      </c>
      <c r="AA94" s="8">
        <f>IFERROR(AB94/$V94,0)</f>
        <v>0</v>
      </c>
      <c r="AB94" s="4">
        <f>$E$95</f>
        <v>0</v>
      </c>
      <c r="AC94" s="8">
        <f>IFERROR(AD94/$V94,0)</f>
        <v>0</v>
      </c>
      <c r="AD94" s="4">
        <f>$F$95</f>
        <v>0</v>
      </c>
    </row>
    <row r="95" spans="1:30" ht="13.23529411764706">
      <c r="A95" t="s">
        <v>79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H95" t="s">
        <f>$A$96</f>
        <v>80</v>
      </c>
      <c r="I95" s="8">
        <f>IFERROR(J95/$J$122,0)</f>
        <v>0.58910891089108908</v>
      </c>
      <c r="J95" s="4">
        <f>$B$96</f>
        <v>1190000000</v>
      </c>
      <c r="K95" s="8">
        <f>IFERROR(L95/$L$122,0)</f>
        <v>0.58048780487804885</v>
      </c>
      <c r="L95" s="4">
        <f>$C$96</f>
        <v>1190000000</v>
      </c>
      <c r="M95" s="8">
        <f>IFERROR(N95/$N$122,0)</f>
        <v>0.81481481481481477</v>
      </c>
      <c r="N95" s="4">
        <f>$D$96</f>
        <v>1320000000</v>
      </c>
      <c r="O95" s="8">
        <f>IFERROR(P95/$P$122,0)</f>
        <v>0.68648648648648647</v>
      </c>
      <c r="P95" s="4">
        <f>$E$96</f>
        <v>1270000000</v>
      </c>
      <c r="Q95" s="8">
        <f>IFERROR(R95/$R$122,0)</f>
        <v>0.73863636363636365</v>
      </c>
      <c r="R95" s="4">
        <f>$F$96</f>
        <v>1300000000</v>
      </c>
      <c r="T95" t="s">
        <f>$A$96</f>
        <v>80</v>
      </c>
      <c r="U95" s="8">
        <f>IFERROR(V95/$V95,0)</f>
        <v>1</v>
      </c>
      <c r="V95" s="4">
        <f>$B$96</f>
        <v>1190000000</v>
      </c>
      <c r="W95" s="8">
        <f>IFERROR(X95/$V95,0)</f>
        <v>1</v>
      </c>
      <c r="X95" s="4">
        <f>$C$96</f>
        <v>1190000000</v>
      </c>
      <c r="Y95" s="8">
        <f>IFERROR(Z95/$V95,0)</f>
        <v>1.1092436974789917</v>
      </c>
      <c r="Z95" s="4">
        <f>$D$96</f>
        <v>1320000000</v>
      </c>
      <c r="AA95" s="8">
        <f>IFERROR(AB95/$V95,0)</f>
        <v>1.0672268907563025</v>
      </c>
      <c r="AB95" s="4">
        <f>$E$96</f>
        <v>1270000000</v>
      </c>
      <c r="AC95" s="8">
        <f>IFERROR(AD95/$V95,0)</f>
        <v>1.0924369747899159</v>
      </c>
      <c r="AD95" s="4">
        <f>$F$96</f>
        <v>1300000000</v>
      </c>
    </row>
    <row r="96" spans="1:30" ht="13.23529411764706">
      <c r="A96" t="s">
        <v>80</v>
      </c>
      <c r="B96" s="4">
        <v>1190000000</v>
      </c>
      <c r="C96" s="4">
        <v>1190000000</v>
      </c>
      <c r="D96" s="4">
        <v>1320000000</v>
      </c>
      <c r="E96" s="4">
        <v>1270000000</v>
      </c>
      <c r="F96" s="4">
        <v>1300000000</v>
      </c>
      <c r="H96" t="s">
        <f>$A$97</f>
        <v>81</v>
      </c>
      <c r="I96" s="8">
        <f>IFERROR(J96/$J$122,0)</f>
        <v>0.55940594059405946</v>
      </c>
      <c r="J96" s="4">
        <f>$B$97</f>
        <v>1130000000</v>
      </c>
      <c r="K96" s="8">
        <f>IFERROR(L96/$L$122,0)</f>
        <v>0.56097560975609762</v>
      </c>
      <c r="L96" s="4">
        <f>$C$97</f>
        <v>1150000000</v>
      </c>
      <c r="M96" s="8">
        <f>IFERROR(N96/$N$122,0)</f>
        <v>0.75308641975308643</v>
      </c>
      <c r="N96" s="4">
        <f>$D$97</f>
        <v>1220000000</v>
      </c>
      <c r="O96" s="8">
        <f>IFERROR(P96/$P$122,0)</f>
        <v>0.62702702702702706</v>
      </c>
      <c r="P96" s="4">
        <f>$E$97</f>
        <v>1160000000</v>
      </c>
      <c r="Q96" s="8">
        <f>IFERROR(R96/$R$122,0)</f>
        <v>0.67613636363636365</v>
      </c>
      <c r="R96" s="4">
        <f>$F$97</f>
        <v>1190000000</v>
      </c>
      <c r="T96" t="s">
        <f>$A$97</f>
        <v>81</v>
      </c>
      <c r="U96" s="8">
        <f>IFERROR(V96/$V96,0)</f>
        <v>1</v>
      </c>
      <c r="V96" s="4">
        <f>$B$97</f>
        <v>1130000000</v>
      </c>
      <c r="W96" s="8">
        <f>IFERROR(X96/$V96,0)</f>
        <v>1.0176991150442478</v>
      </c>
      <c r="X96" s="4">
        <f>$C$97</f>
        <v>1150000000</v>
      </c>
      <c r="Y96" s="8">
        <f>IFERROR(Z96/$V96,0)</f>
        <v>1.0796460176991149</v>
      </c>
      <c r="Z96" s="4">
        <f>$D$97</f>
        <v>1220000000</v>
      </c>
      <c r="AA96" s="8">
        <f>IFERROR(AB96/$V96,0)</f>
        <v>1.0265486725663717</v>
      </c>
      <c r="AB96" s="4">
        <f>$E$97</f>
        <v>1160000000</v>
      </c>
      <c r="AC96" s="8">
        <f>IFERROR(AD96/$V96,0)</f>
        <v>1.0530973451327434</v>
      </c>
      <c r="AD96" s="4">
        <f>$F$97</f>
        <v>1190000000</v>
      </c>
    </row>
    <row r="97" spans="1:30" ht="13.23529411764706">
      <c r="A97" t="s">
        <v>81</v>
      </c>
      <c r="B97" s="4">
        <v>1130000000</v>
      </c>
      <c r="C97" s="4">
        <v>1150000000</v>
      </c>
      <c r="D97" s="4">
        <v>1220000000</v>
      </c>
      <c r="E97" s="4">
        <v>1160000000</v>
      </c>
      <c r="F97" s="4">
        <v>1190000000</v>
      </c>
      <c r="H97" t="s">
        <f>$A$98</f>
        <v>82</v>
      </c>
      <c r="I97" s="8">
        <f>IFERROR(J97/$J$122,0)</f>
        <v>0.57920792079207917</v>
      </c>
      <c r="J97" s="4">
        <f>$B$98</f>
        <v>1170000000</v>
      </c>
      <c r="K97" s="8">
        <f>IFERROR(L97/$L$122,0)</f>
        <v>0.58536585365853666</v>
      </c>
      <c r="L97" s="4">
        <f>$C$98</f>
        <v>1200000000</v>
      </c>
      <c r="M97" s="8">
        <f>IFERROR(N97/$N$122,0)</f>
        <v>0.79012345679012341</v>
      </c>
      <c r="N97" s="4">
        <f>$D$98</f>
        <v>1280000000</v>
      </c>
      <c r="O97" s="8">
        <f>IFERROR(P97/$P$122,0)</f>
        <v>0.6594594594594595</v>
      </c>
      <c r="P97" s="4">
        <f>$E$98</f>
        <v>1220000000</v>
      </c>
      <c r="Q97" s="8">
        <f>IFERROR(R97/$R$122,0)</f>
        <v>0.71022727272727271</v>
      </c>
      <c r="R97" s="4">
        <f>$F$98</f>
        <v>1250000000</v>
      </c>
      <c r="T97" t="s">
        <f>$A$98</f>
        <v>82</v>
      </c>
      <c r="U97" s="8">
        <f>IFERROR(V97/$V97,0)</f>
        <v>1</v>
      </c>
      <c r="V97" s="4">
        <f>$B$98</f>
        <v>1170000000</v>
      </c>
      <c r="W97" s="8">
        <f>IFERROR(X97/$V97,0)</f>
        <v>1.0256410256410255</v>
      </c>
      <c r="X97" s="4">
        <f>$C$98</f>
        <v>1200000000</v>
      </c>
      <c r="Y97" s="8">
        <f>IFERROR(Z97/$V97,0)</f>
        <v>1.0940170940170941</v>
      </c>
      <c r="Z97" s="4">
        <f>$D$98</f>
        <v>1280000000</v>
      </c>
      <c r="AA97" s="8">
        <f>IFERROR(AB97/$V97,0)</f>
        <v>1.0427350427350428</v>
      </c>
      <c r="AB97" s="4">
        <f>$E$98</f>
        <v>1220000000</v>
      </c>
      <c r="AC97" s="8">
        <f>IFERROR(AD97/$V97,0)</f>
        <v>1.0683760683760684</v>
      </c>
      <c r="AD97" s="4">
        <f>$F$98</f>
        <v>1250000000</v>
      </c>
    </row>
    <row r="98" spans="1:30" ht="13.23529411764706">
      <c r="A98" t="s">
        <v>82</v>
      </c>
      <c r="B98" s="4">
        <v>1170000000</v>
      </c>
      <c r="C98" s="4">
        <v>1200000000</v>
      </c>
      <c r="D98" s="4">
        <v>1280000000</v>
      </c>
      <c r="E98" s="4">
        <v>1220000000</v>
      </c>
      <c r="F98" s="4">
        <v>1250000000</v>
      </c>
      <c r="H98" t="s">
        <f>$A$99</f>
        <v>83</v>
      </c>
      <c r="I98" s="8">
        <f>IFERROR(J98/$J$122,0)</f>
        <v>-0.020297029702970298</v>
      </c>
      <c r="J98" s="4">
        <f>$B$99</f>
        <v>-41000000</v>
      </c>
      <c r="K98" s="8">
        <f>IFERROR(L98/$L$122,0)</f>
        <v>-0.026341463414634149</v>
      </c>
      <c r="L98" s="4">
        <f>$C$99</f>
        <v>-54000000</v>
      </c>
      <c r="M98" s="8">
        <f>IFERROR(N98/$N$122,0)</f>
        <v>-0.031481481481481478</v>
      </c>
      <c r="N98" s="4">
        <f>$D$99</f>
        <v>-51000000</v>
      </c>
      <c r="O98" s="8">
        <f>IFERROR(P98/$P$122,0)</f>
        <v>-0.03027027027027027</v>
      </c>
      <c r="P98" s="4">
        <f>$E$99</f>
        <v>-56000000</v>
      </c>
      <c r="Q98" s="8">
        <f>IFERROR(R98/$R$122,0)</f>
        <v>-0.032954545454545452</v>
      </c>
      <c r="R98" s="4">
        <f>$F$99</f>
        <v>-58000000</v>
      </c>
      <c r="T98" t="s">
        <f>$A$99</f>
        <v>83</v>
      </c>
      <c r="U98" s="8">
        <f>IFERROR(V98/$V98,0)</f>
        <v>1</v>
      </c>
      <c r="V98" s="4">
        <f>$B$99</f>
        <v>-41000000</v>
      </c>
      <c r="W98" s="8">
        <f>IFERROR(X98/$V98,0)</f>
        <v>1.3170731707317074</v>
      </c>
      <c r="X98" s="4">
        <f>$C$99</f>
        <v>-54000000</v>
      </c>
      <c r="Y98" s="8">
        <f>IFERROR(Z98/$V98,0)</f>
        <v>1.2439024390243902</v>
      </c>
      <c r="Z98" s="4">
        <f>$D$99</f>
        <v>-51000000</v>
      </c>
      <c r="AA98" s="8">
        <f>IFERROR(AB98/$V98,0)</f>
        <v>1.3658536585365855</v>
      </c>
      <c r="AB98" s="4">
        <f>$E$99</f>
        <v>-56000000</v>
      </c>
      <c r="AC98" s="8">
        <f>IFERROR(AD98/$V98,0)</f>
        <v>1.4146341463414633</v>
      </c>
      <c r="AD98" s="4">
        <f>$F$99</f>
        <v>-58000000</v>
      </c>
    </row>
    <row r="99" spans="1:30" ht="13.23529411764706">
      <c r="A99" t="s">
        <v>83</v>
      </c>
      <c r="B99" s="4">
        <v>-41000000</v>
      </c>
      <c r="C99" s="4">
        <v>-54000000</v>
      </c>
      <c r="D99" s="4">
        <v>-51000000</v>
      </c>
      <c r="E99" s="4">
        <v>-56000000</v>
      </c>
      <c r="F99" s="4">
        <v>-58000000</v>
      </c>
      <c r="H99" t="s">
        <f>$A$102</f>
        <v>88</v>
      </c>
      <c r="I99" s="8">
        <f>IFERROR(J99/$J$122,0)</f>
        <v>3.202970297029703e-09</v>
      </c>
      <c r="J99" s="4">
        <f>$B$102</f>
        <v>6.4699999999999998</v>
      </c>
      <c r="K99" s="8">
        <f>IFERROR(L99/$L$122,0)</f>
        <v>3.078048780487805e-09</v>
      </c>
      <c r="L99" s="4">
        <f>$C$102</f>
        <v>6.3099999999999996</v>
      </c>
      <c r="M99" s="8">
        <f>IFERROR(N99/$N$122,0)</f>
        <v>3.469135802469136e-09</v>
      </c>
      <c r="N99" s="4">
        <f>$D$102</f>
        <v>5.6200000000000001</v>
      </c>
      <c r="O99" s="8">
        <f>IFERROR(P99/$P$122,0)</f>
        <v>3.3243243243243246e-09</v>
      </c>
      <c r="P99" s="4">
        <f>$E$102</f>
        <v>6.1500000000000004</v>
      </c>
      <c r="Q99" s="8">
        <f>IFERROR(R99/$R$122,0)</f>
        <v>3.4034090909090912e-09</v>
      </c>
      <c r="R99" s="4">
        <f>$F$102</f>
        <v>5.9900000000000002</v>
      </c>
      <c r="T99" t="s">
        <f>$A$102</f>
        <v>88</v>
      </c>
      <c r="U99" s="8">
        <f>IFERROR(V99/$V99,0)</f>
        <v>1</v>
      </c>
      <c r="V99" s="4">
        <f>$B$102</f>
        <v>6.4699999999999998</v>
      </c>
      <c r="W99" s="8">
        <f>IFERROR(X99/$V99,0)</f>
        <v>0.97527047913446674</v>
      </c>
      <c r="X99" s="4">
        <f>$C$102</f>
        <v>6.3099999999999996</v>
      </c>
      <c r="Y99" s="8">
        <f>IFERROR(Z99/$V99,0)</f>
        <v>0.86862442040185472</v>
      </c>
      <c r="Z99" s="4">
        <f>$D$102</f>
        <v>5.6200000000000001</v>
      </c>
      <c r="AA99" s="8">
        <f>IFERROR(AB99/$V99,0)</f>
        <v>0.95054095826893359</v>
      </c>
      <c r="AB99" s="4">
        <f>$E$102</f>
        <v>6.1500000000000004</v>
      </c>
      <c r="AC99" s="8">
        <f>IFERROR(AD99/$V99,0)</f>
        <v>0.92581143740340033</v>
      </c>
      <c r="AD99" s="4">
        <f>$F$102</f>
        <v>5.9900000000000002</v>
      </c>
    </row>
    <row r="100" spans="1:30" ht="13.23529411764706">
      <c r="A100" t="s">
        <v>84</v>
      </c>
      <c r="B100" s="4">
        <v>59000000</v>
      </c>
      <c r="C100" s="4">
        <v>46000000</v>
      </c>
      <c r="D100" s="4">
        <v>100000000</v>
      </c>
      <c r="E100" s="4">
        <v>107000000</v>
      </c>
      <c r="F100" s="4">
        <v>105000000</v>
      </c>
      <c r="H100" t="s">
        <f>$A$103</f>
        <v>85</v>
      </c>
      <c r="I100" s="8">
        <f>IFERROR(J100/$J$122,0)</f>
        <v>0.17673267326732672</v>
      </c>
      <c r="J100" s="4">
        <f>$B$103</f>
        <v>357000000</v>
      </c>
      <c r="K100" s="8">
        <f>IFERROR(L100/$L$122,0)</f>
        <v>0.17365853658536587</v>
      </c>
      <c r="L100" s="4">
        <f>$C$103</f>
        <v>356000000</v>
      </c>
      <c r="M100" s="8">
        <f>IFERROR(N100/$N$122,0)</f>
        <v>0.19753086419753085</v>
      </c>
      <c r="N100" s="4">
        <f>$D$103</f>
        <v>320000000</v>
      </c>
      <c r="O100" s="8">
        <f>IFERROR(P100/$P$122,0)</f>
        <v>0.16378378378378378</v>
      </c>
      <c r="P100" s="4">
        <f>$E$103</f>
        <v>303000000</v>
      </c>
      <c r="Q100" s="8">
        <f>IFERROR(R100/$R$122,0)</f>
        <v>0.18863636363636363</v>
      </c>
      <c r="R100" s="4">
        <f>$F$103</f>
        <v>332000000</v>
      </c>
      <c r="T100" t="s">
        <f>$A$103</f>
        <v>85</v>
      </c>
      <c r="U100" s="8">
        <f>IFERROR(V100/$V100,0)</f>
        <v>1</v>
      </c>
      <c r="V100" s="4">
        <f>$B$103</f>
        <v>357000000</v>
      </c>
      <c r="W100" s="8">
        <f>IFERROR(X100/$V100,0)</f>
        <v>0.99719887955182074</v>
      </c>
      <c r="X100" s="4">
        <f>$C$103</f>
        <v>356000000</v>
      </c>
      <c r="Y100" s="8">
        <f>IFERROR(Z100/$V100,0)</f>
        <v>0.89635854341736698</v>
      </c>
      <c r="Z100" s="4">
        <f>$D$103</f>
        <v>320000000</v>
      </c>
      <c r="AA100" s="8">
        <f>IFERROR(AB100/$V100,0)</f>
        <v>0.84873949579831931</v>
      </c>
      <c r="AB100" s="4">
        <f>$E$103</f>
        <v>303000000</v>
      </c>
      <c r="AC100" s="8">
        <f>IFERROR(AD100/$V100,0)</f>
        <v>0.92997198879551823</v>
      </c>
      <c r="AD100" s="4">
        <f>$F$103</f>
        <v>332000000</v>
      </c>
    </row>
    <row r="101" spans="1:30" ht="13.23529411764706">
      <c r="A101" t="s">
        <v>86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H101" t="s">
        <f>$A$104</f>
        <v>87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87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30" ht="13.23529411764706">
      <c r="A102" t="s">
        <v>88</v>
      </c>
      <c r="B102" s="4">
        <v>6.4699999999999998</v>
      </c>
      <c r="C102" s="4">
        <v>6.3099999999999996</v>
      </c>
      <c r="D102" s="4">
        <v>5.6200000000000001</v>
      </c>
      <c r="E102" s="4">
        <v>6.1500000000000004</v>
      </c>
      <c r="F102" s="4">
        <v>5.9900000000000002</v>
      </c>
      <c r="H102" t="s">
        <f>$A$105</f>
        <v>89</v>
      </c>
      <c r="I102" s="8">
        <f>IFERROR(J102/$J$122,0)</f>
        <v>0</v>
      </c>
      <c r="J102" s="4">
        <f>$B$105</f>
        <v>0</v>
      </c>
      <c r="K102" s="8">
        <f>IFERROR(L102/$L$122,0)</f>
        <v>0</v>
      </c>
      <c r="L102" s="4">
        <f>$C$105</f>
        <v>0</v>
      </c>
      <c r="M102" s="8">
        <f>IFERROR(N102/$N$122,0)</f>
        <v>0</v>
      </c>
      <c r="N102" s="4">
        <f>$D$105</f>
        <v>0</v>
      </c>
      <c r="O102" s="8">
        <f>IFERROR(P102/$P$122,0)</f>
        <v>0</v>
      </c>
      <c r="P102" s="4">
        <f>$E$105</f>
        <v>0</v>
      </c>
      <c r="Q102" s="8">
        <f>IFERROR(R102/$R$122,0)</f>
        <v>0</v>
      </c>
      <c r="R102" s="4">
        <f>$F$105</f>
        <v>0</v>
      </c>
      <c r="T102" t="s">
        <f>$A$105</f>
        <v>89</v>
      </c>
      <c r="U102" s="8">
        <f>IFERROR(V102/$V102,0)</f>
        <v>0</v>
      </c>
      <c r="V102" s="4">
        <f>$B$105</f>
        <v>0</v>
      </c>
      <c r="W102" s="8">
        <f>IFERROR(X102/$V102,0)</f>
        <v>0</v>
      </c>
      <c r="X102" s="4">
        <f>$C$105</f>
        <v>0</v>
      </c>
      <c r="Y102" s="8">
        <f>IFERROR(Z102/$V102,0)</f>
        <v>0</v>
      </c>
      <c r="Z102" s="4">
        <f>$D$105</f>
        <v>0</v>
      </c>
      <c r="AA102" s="8">
        <f>IFERROR(AB102/$V102,0)</f>
        <v>0</v>
      </c>
      <c r="AB102" s="4">
        <f>$E$105</f>
        <v>0</v>
      </c>
      <c r="AC102" s="8">
        <f>IFERROR(AD102/$V102,0)</f>
        <v>0</v>
      </c>
      <c r="AD102" s="4">
        <f>$F$105</f>
        <v>0</v>
      </c>
    </row>
    <row r="103" spans="1:30" ht="13.23529411764706">
      <c r="A103" t="s">
        <v>85</v>
      </c>
      <c r="B103" s="4">
        <v>357000000</v>
      </c>
      <c r="C103" s="4">
        <v>356000000</v>
      </c>
      <c r="D103" s="4">
        <v>320000000</v>
      </c>
      <c r="E103" s="4">
        <v>303000000</v>
      </c>
      <c r="F103" s="4">
        <v>332000000</v>
      </c>
      <c r="H103" t="s">
        <f>$A$106</f>
        <v>90</v>
      </c>
      <c r="I103" s="8">
        <f>IFERROR(J103/$J$122,0)</f>
        <v>0.17673267326732672</v>
      </c>
      <c r="J103" s="4">
        <f>$B$106</f>
        <v>357000000</v>
      </c>
      <c r="K103" s="8">
        <f>IFERROR(L103/$L$122,0)</f>
        <v>0.17365853658536587</v>
      </c>
      <c r="L103" s="4">
        <f>$C$106</f>
        <v>356000000</v>
      </c>
      <c r="M103" s="8">
        <f>IFERROR(N103/$N$122,0)</f>
        <v>0.19753086419753085</v>
      </c>
      <c r="N103" s="4">
        <f>$D$106</f>
        <v>320000000</v>
      </c>
      <c r="O103" s="8">
        <f>IFERROR(P103/$P$122,0)</f>
        <v>0.16378378378378378</v>
      </c>
      <c r="P103" s="4">
        <f>$E$106</f>
        <v>303000000</v>
      </c>
      <c r="Q103" s="8">
        <f>IFERROR(R103/$R$122,0)</f>
        <v>0.18863636363636363</v>
      </c>
      <c r="R103" s="4">
        <f>$F$106</f>
        <v>332000000</v>
      </c>
      <c r="T103" t="s">
        <f>$A$106</f>
        <v>90</v>
      </c>
      <c r="U103" s="8">
        <f>IFERROR(V103/$V103,0)</f>
        <v>1</v>
      </c>
      <c r="V103" s="4">
        <f>$B$106</f>
        <v>357000000</v>
      </c>
      <c r="W103" s="8">
        <f>IFERROR(X103/$V103,0)</f>
        <v>0.99719887955182074</v>
      </c>
      <c r="X103" s="4">
        <f>$C$106</f>
        <v>356000000</v>
      </c>
      <c r="Y103" s="8">
        <f>IFERROR(Z103/$V103,0)</f>
        <v>0.89635854341736698</v>
      </c>
      <c r="Z103" s="4">
        <f>$D$106</f>
        <v>320000000</v>
      </c>
      <c r="AA103" s="8">
        <f>IFERROR(AB103/$V103,0)</f>
        <v>0.84873949579831931</v>
      </c>
      <c r="AB103" s="4">
        <f>$E$106</f>
        <v>303000000</v>
      </c>
      <c r="AC103" s="8">
        <f>IFERROR(AD103/$V103,0)</f>
        <v>0.92997198879551823</v>
      </c>
      <c r="AD103" s="4">
        <f>$F$106</f>
        <v>332000000</v>
      </c>
    </row>
    <row r="104" spans="1:30" ht="13.23529411764706">
      <c r="A104" t="s">
        <v>87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91</v>
      </c>
      <c r="I104" s="8">
        <f>IFERROR(J104/$J$122,0)</f>
        <v>0</v>
      </c>
      <c r="J104" s="4">
        <f>$B$107</f>
        <v>0</v>
      </c>
      <c r="K104" s="8">
        <f>IFERROR(L104/$L$122,0)</f>
        <v>0</v>
      </c>
      <c r="L104" s="4">
        <f>$C$107</f>
        <v>0</v>
      </c>
      <c r="M104" s="8">
        <f>IFERROR(N104/$N$122,0)</f>
        <v>0</v>
      </c>
      <c r="N104" s="4">
        <f>$D$107</f>
        <v>0</v>
      </c>
      <c r="O104" s="8">
        <f>IFERROR(P104/$P$122,0)</f>
        <v>0</v>
      </c>
      <c r="P104" s="4">
        <f>$E$107</f>
        <v>0</v>
      </c>
      <c r="Q104" s="8">
        <f>IFERROR(R104/$R$122,0)</f>
        <v>0</v>
      </c>
      <c r="R104" s="4">
        <f>$F$107</f>
        <v>0</v>
      </c>
      <c r="T104" t="s">
        <f>$A$107</f>
        <v>91</v>
      </c>
      <c r="U104" s="8">
        <f>IFERROR(V104/$V104,0)</f>
        <v>0</v>
      </c>
      <c r="V104" s="4">
        <f>$B$107</f>
        <v>0</v>
      </c>
      <c r="W104" s="8">
        <f>IFERROR(X104/$V104,0)</f>
        <v>0</v>
      </c>
      <c r="X104" s="4">
        <f>$C$107</f>
        <v>0</v>
      </c>
      <c r="Y104" s="8">
        <f>IFERROR(Z104/$V104,0)</f>
        <v>0</v>
      </c>
      <c r="Z104" s="4">
        <f>$D$107</f>
        <v>0</v>
      </c>
      <c r="AA104" s="8">
        <f>IFERROR(AB104/$V104,0)</f>
        <v>0</v>
      </c>
      <c r="AB104" s="4">
        <f>$E$107</f>
        <v>0</v>
      </c>
      <c r="AC104" s="8">
        <f>IFERROR(AD104/$V104,0)</f>
        <v>0</v>
      </c>
      <c r="AD104" s="4">
        <f>$F$107</f>
        <v>0</v>
      </c>
    </row>
    <row r="105" spans="1:30" ht="13.23529411764706">
      <c r="A105" t="s">
        <v>89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H105" t="s">
        <f>$A$108</f>
        <v>92</v>
      </c>
      <c r="I105" s="8">
        <f>IFERROR(J105/$J$122,0)</f>
        <v>0.063861386138613863</v>
      </c>
      <c r="J105" s="4">
        <f>$B$108</f>
        <v>129000000</v>
      </c>
      <c r="K105" s="8">
        <f>IFERROR(L105/$L$122,0)</f>
        <v>0.056097560975609764</v>
      </c>
      <c r="L105" s="4">
        <f>$C$108</f>
        <v>115000000</v>
      </c>
      <c r="M105" s="8">
        <f>IFERROR(N105/$N$122,0)</f>
        <v>0.069753086419753085</v>
      </c>
      <c r="N105" s="4">
        <f>$D$108</f>
        <v>113000000</v>
      </c>
      <c r="O105" s="8">
        <f>IFERROR(P105/$P$122,0)</f>
        <v>0.070270270270270274</v>
      </c>
      <c r="P105" s="4">
        <f>$E$108</f>
        <v>130000000</v>
      </c>
      <c r="Q105" s="8">
        <f>IFERROR(R105/$R$122,0)</f>
        <v>0.098863636363636362</v>
      </c>
      <c r="R105" s="4">
        <f>$F$108</f>
        <v>174000000</v>
      </c>
      <c r="T105" t="s">
        <f>$A$108</f>
        <v>92</v>
      </c>
      <c r="U105" s="8">
        <f>IFERROR(V105/$V105,0)</f>
        <v>1</v>
      </c>
      <c r="V105" s="4">
        <f>$B$108</f>
        <v>129000000</v>
      </c>
      <c r="W105" s="8">
        <f>IFERROR(X105/$V105,0)</f>
        <v>0.89147286821705429</v>
      </c>
      <c r="X105" s="4">
        <f>$C$108</f>
        <v>115000000</v>
      </c>
      <c r="Y105" s="8">
        <f>IFERROR(Z105/$V105,0)</f>
        <v>0.87596899224806202</v>
      </c>
      <c r="Z105" s="4">
        <f>$D$108</f>
        <v>113000000</v>
      </c>
      <c r="AA105" s="8">
        <f>IFERROR(AB105/$V105,0)</f>
        <v>1.0077519379844961</v>
      </c>
      <c r="AB105" s="4">
        <f>$E$108</f>
        <v>130000000</v>
      </c>
      <c r="AC105" s="8">
        <f>IFERROR(AD105/$V105,0)</f>
        <v>1.3488372093023255</v>
      </c>
      <c r="AD105" s="4">
        <f>$F$108</f>
        <v>174000000</v>
      </c>
    </row>
    <row r="106" spans="1:30" ht="13.23529411764706">
      <c r="A106" t="s">
        <v>90</v>
      </c>
      <c r="B106" s="4">
        <v>357000000</v>
      </c>
      <c r="C106" s="4">
        <v>356000000</v>
      </c>
      <c r="D106" s="4">
        <v>320000000</v>
      </c>
      <c r="E106" s="4">
        <v>303000000</v>
      </c>
      <c r="F106" s="4">
        <v>332000000</v>
      </c>
      <c r="H106" t="s">
        <f>$A$109</f>
        <v>93</v>
      </c>
      <c r="I106" s="8">
        <f>IFERROR(J106/$J$122,0)</f>
        <v>0.031188118811881188</v>
      </c>
      <c r="J106" s="4">
        <f>$B$109</f>
        <v>63000000</v>
      </c>
      <c r="K106" s="8">
        <f>IFERROR(L106/$L$122,0)</f>
        <v>0.025365853658536587</v>
      </c>
      <c r="L106" s="4">
        <f>$C$109</f>
        <v>52000000</v>
      </c>
      <c r="M106" s="8">
        <f>IFERROR(N106/$N$122,0)</f>
        <v>0.029012345679012345</v>
      </c>
      <c r="N106" s="4">
        <f>$D$109</f>
        <v>47000000</v>
      </c>
      <c r="O106" s="8">
        <f>IFERROR(P106/$P$122,0)</f>
        <v>0.032432432432432434</v>
      </c>
      <c r="P106" s="4">
        <f>$E$109</f>
        <v>60000000</v>
      </c>
      <c r="Q106" s="8">
        <f>IFERROR(R106/$R$122,0)</f>
        <v>0.053977272727272728</v>
      </c>
      <c r="R106" s="4">
        <f>$F$109</f>
        <v>95000000</v>
      </c>
      <c r="T106" t="s">
        <f>$A$109</f>
        <v>93</v>
      </c>
      <c r="U106" s="8">
        <f>IFERROR(V106/$V106,0)</f>
        <v>1</v>
      </c>
      <c r="V106" s="4">
        <f>$B$109</f>
        <v>63000000</v>
      </c>
      <c r="W106" s="8">
        <f>IFERROR(X106/$V106,0)</f>
        <v>0.82539682539682535</v>
      </c>
      <c r="X106" s="4">
        <f>$C$109</f>
        <v>52000000</v>
      </c>
      <c r="Y106" s="8">
        <f>IFERROR(Z106/$V106,0)</f>
        <v>0.74603174603174605</v>
      </c>
      <c r="Z106" s="4">
        <f>$D$109</f>
        <v>47000000</v>
      </c>
      <c r="AA106" s="8">
        <f>IFERROR(AB106/$V106,0)</f>
        <v>0.95238095238095233</v>
      </c>
      <c r="AB106" s="4">
        <f>$E$109</f>
        <v>60000000</v>
      </c>
      <c r="AC106" s="8">
        <f>IFERROR(AD106/$V106,0)</f>
        <v>1.5079365079365079</v>
      </c>
      <c r="AD106" s="4">
        <f>$F$109</f>
        <v>95000000</v>
      </c>
    </row>
    <row r="107" spans="1:30" ht="13.23529411764706">
      <c r="A107" t="s">
        <v>91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H107" t="s">
        <f>$A$110</f>
        <v>94</v>
      </c>
      <c r="I107" s="8">
        <f>IFERROR(J107/$J$122,0)</f>
        <v>1.3118811881188119</v>
      </c>
      <c r="J107" s="4">
        <f>$B$110</f>
        <v>2650000000</v>
      </c>
      <c r="K107" s="8">
        <f>IFERROR(L107/$L$122,0)</f>
        <v>1.0097560975609756</v>
      </c>
      <c r="L107" s="4">
        <f>$C$110</f>
        <v>2069999999.9999998</v>
      </c>
      <c r="M107" s="8">
        <f>IFERROR(N107/$N$122,0)</f>
        <v>1.4135802469135803</v>
      </c>
      <c r="N107" s="4">
        <f>$D$110</f>
        <v>2290000000</v>
      </c>
      <c r="O107" s="8">
        <f>IFERROR(P107/$P$122,0)</f>
        <v>1.3135135135135134</v>
      </c>
      <c r="P107" s="4">
        <f>$E$110</f>
        <v>2430000000</v>
      </c>
      <c r="Q107" s="8">
        <f>IFERROR(R107/$R$122,0)</f>
        <v>1.5738636363636365</v>
      </c>
      <c r="R107" s="4">
        <f>$F$110</f>
        <v>2770000000</v>
      </c>
      <c r="T107" t="s">
        <f>$A$110</f>
        <v>94</v>
      </c>
      <c r="U107" s="8">
        <f>IFERROR(V107/$V107,0)</f>
        <v>1</v>
      </c>
      <c r="V107" s="4">
        <f>$B$110</f>
        <v>2650000000</v>
      </c>
      <c r="W107" s="8">
        <f>IFERROR(X107/$V107,0)</f>
        <v>0.78113207547169805</v>
      </c>
      <c r="X107" s="4">
        <f>$C$110</f>
        <v>2069999999.9999998</v>
      </c>
      <c r="Y107" s="8">
        <f>IFERROR(Z107/$V107,0)</f>
        <v>0.86415094339622645</v>
      </c>
      <c r="Z107" s="4">
        <f>$D$110</f>
        <v>2290000000</v>
      </c>
      <c r="AA107" s="8">
        <f>IFERROR(AB107/$V107,0)</f>
        <v>0.91698113207547172</v>
      </c>
      <c r="AB107" s="4">
        <f>$E$110</f>
        <v>2430000000</v>
      </c>
      <c r="AC107" s="8">
        <f>IFERROR(AD107/$V107,0)</f>
        <v>1.0452830188679245</v>
      </c>
      <c r="AD107" s="4">
        <f>$F$110</f>
        <v>2770000000</v>
      </c>
    </row>
    <row r="108" spans="1:30" ht="13.23529411764706">
      <c r="A108" t="s">
        <v>92</v>
      </c>
      <c r="B108" s="4">
        <v>129000000</v>
      </c>
      <c r="C108" s="4">
        <v>115000000</v>
      </c>
      <c r="D108" s="4">
        <v>113000000</v>
      </c>
      <c r="E108" s="4">
        <v>130000000</v>
      </c>
      <c r="F108" s="4">
        <v>174000000</v>
      </c>
      <c r="H108" t="s">
        <f>$A$111</f>
        <v>95</v>
      </c>
      <c r="I108" s="8">
        <f>IFERROR(J108/$J$122,0)</f>
        <v>15.03960396039604</v>
      </c>
      <c r="J108" s="4">
        <f>$B$111</f>
        <v>30380000000</v>
      </c>
      <c r="K108" s="8">
        <f>IFERROR(L108/$L$122,0)</f>
        <v>14.668292682926831</v>
      </c>
      <c r="L108" s="4">
        <f>$C$111</f>
        <v>30070000000</v>
      </c>
      <c r="M108" s="8">
        <f>IFERROR(N108/$N$122,0)</f>
        <v>20.425925925925927</v>
      </c>
      <c r="N108" s="4">
        <f>$D$111</f>
        <v>33090000000.000004</v>
      </c>
      <c r="O108" s="8">
        <f>IFERROR(P108/$P$122,0)</f>
        <v>18.627027027027026</v>
      </c>
      <c r="P108" s="4">
        <f>$E$111</f>
        <v>34460000000</v>
      </c>
      <c r="Q108" s="8">
        <f>IFERROR(R108/$R$122,0)</f>
        <v>20.78409090909091</v>
      </c>
      <c r="R108" s="4">
        <f>$F$111</f>
        <v>36580000000</v>
      </c>
      <c r="T108" t="s">
        <f>$A$111</f>
        <v>95</v>
      </c>
      <c r="U108" s="8">
        <f>IFERROR(V108/$V108,0)</f>
        <v>1</v>
      </c>
      <c r="V108" s="4">
        <f>$B$111</f>
        <v>30380000000</v>
      </c>
      <c r="W108" s="8">
        <f>IFERROR(X108/$V108,0)</f>
        <v>0.98979591836734693</v>
      </c>
      <c r="X108" s="4">
        <f>$C$111</f>
        <v>30070000000</v>
      </c>
      <c r="Y108" s="8">
        <f>IFERROR(Z108/$V108,0)</f>
        <v>1.089203423304806</v>
      </c>
      <c r="Z108" s="4">
        <f>$D$111</f>
        <v>33090000000.000004</v>
      </c>
      <c r="AA108" s="8">
        <f>IFERROR(AB108/$V108,0)</f>
        <v>1.1342988808426597</v>
      </c>
      <c r="AB108" s="4">
        <f>$E$111</f>
        <v>34460000000</v>
      </c>
      <c r="AC108" s="8">
        <f>IFERROR(AD108/$V108,0)</f>
        <v>1.2040816326530612</v>
      </c>
      <c r="AD108" s="4">
        <f>$F$111</f>
        <v>36580000000</v>
      </c>
    </row>
    <row r="109" spans="1:30" ht="13.23529411764706">
      <c r="A109" t="s">
        <v>93</v>
      </c>
      <c r="B109" s="4">
        <v>63000000</v>
      </c>
      <c r="C109" s="4">
        <v>52000000</v>
      </c>
      <c r="D109" s="4">
        <v>47000000</v>
      </c>
      <c r="E109" s="4">
        <v>60000000</v>
      </c>
      <c r="F109" s="4">
        <v>95000000</v>
      </c>
      <c r="H109" t="s">
        <f>$A$112</f>
        <v>96</v>
      </c>
      <c r="I109" s="8">
        <f>IFERROR(J109/$J$122,0)</f>
        <v>17.935643564356436</v>
      </c>
      <c r="J109" s="4">
        <f>$B$112</f>
        <v>36230000000</v>
      </c>
      <c r="K109" s="8">
        <f>IFERROR(L109/$L$122,0)</f>
        <v>17.668292682926833</v>
      </c>
      <c r="L109" s="4">
        <f>$C$112</f>
        <v>36220000000</v>
      </c>
      <c r="M109" s="8">
        <f>IFERROR(N109/$N$122,0)</f>
        <v>24.685185185185187</v>
      </c>
      <c r="N109" s="4">
        <f>$D$112</f>
        <v>39990000000</v>
      </c>
      <c r="O109" s="8">
        <f>IFERROR(P109/$P$122,0)</f>
        <v>22.632432432432431</v>
      </c>
      <c r="P109" s="4">
        <f>$E$112</f>
        <v>41870000000</v>
      </c>
      <c r="Q109" s="8">
        <f>IFERROR(R109/$R$122,0)</f>
        <v>25.420454545454547</v>
      </c>
      <c r="R109" s="4">
        <f>$F$112</f>
        <v>44740000000</v>
      </c>
      <c r="T109" t="s">
        <f>$A$112</f>
        <v>96</v>
      </c>
      <c r="U109" s="8">
        <f>IFERROR(V109/$V109,0)</f>
        <v>1</v>
      </c>
      <c r="V109" s="4">
        <f>$B$112</f>
        <v>36230000000</v>
      </c>
      <c r="W109" s="8">
        <f>IFERROR(X109/$V109,0)</f>
        <v>0.99972398564725362</v>
      </c>
      <c r="X109" s="4">
        <f>$C$112</f>
        <v>36220000000</v>
      </c>
      <c r="Y109" s="8">
        <f>IFERROR(Z109/$V109,0)</f>
        <v>1.1037813966326249</v>
      </c>
      <c r="Z109" s="4">
        <f>$D$112</f>
        <v>39990000000</v>
      </c>
      <c r="AA109" s="8">
        <f>IFERROR(AB109/$V109,0)</f>
        <v>1.1556720949489374</v>
      </c>
      <c r="AB109" s="4">
        <f>$E$112</f>
        <v>41870000000</v>
      </c>
      <c r="AC109" s="8">
        <f>IFERROR(AD109/$V109,0)</f>
        <v>1.2348882141871378</v>
      </c>
      <c r="AD109" s="4">
        <f>$F$112</f>
        <v>44740000000</v>
      </c>
    </row>
    <row r="110" spans="1:30" ht="13.23529411764706">
      <c r="A110" t="s">
        <v>94</v>
      </c>
      <c r="B110" s="4">
        <v>2650000000</v>
      </c>
      <c r="C110" s="4">
        <v>2069999999.9999998</v>
      </c>
      <c r="D110" s="4">
        <v>2290000000</v>
      </c>
      <c r="E110" s="4">
        <v>2430000000</v>
      </c>
      <c r="F110" s="4">
        <v>2770000000</v>
      </c>
      <c r="H110" t="s">
        <f>$A$113</f>
        <v>97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97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30" ht="13.23529411764706">
      <c r="A111" t="s">
        <v>95</v>
      </c>
      <c r="B111" s="4">
        <v>30380000000</v>
      </c>
      <c r="C111" s="4">
        <v>30070000000</v>
      </c>
      <c r="D111" s="4">
        <v>33090000000.000004</v>
      </c>
      <c r="E111" s="4">
        <v>34460000000</v>
      </c>
      <c r="F111" s="4">
        <v>36580000000</v>
      </c>
      <c r="H111" t="s">
        <f>$A$114</f>
        <v>98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98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23529411764706">
      <c r="A112" t="s">
        <v>96</v>
      </c>
      <c r="B112" s="4">
        <v>36230000000</v>
      </c>
      <c r="C112" s="4">
        <v>36220000000</v>
      </c>
      <c r="D112" s="4">
        <v>39990000000</v>
      </c>
      <c r="E112" s="4">
        <v>41870000000</v>
      </c>
      <c r="F112" s="4">
        <v>44740000000</v>
      </c>
      <c r="H112" t="s">
        <f>$A$115</f>
        <v>99</v>
      </c>
      <c r="I112" s="8">
        <f>IFERROR(J112/$J$122,0)</f>
        <v>0</v>
      </c>
      <c r="J112" s="4">
        <f>$B$115</f>
        <v>0</v>
      </c>
      <c r="K112" s="8">
        <f>IFERROR(L112/$L$122,0)</f>
        <v>0</v>
      </c>
      <c r="L112" s="4">
        <f>$C$115</f>
        <v>0</v>
      </c>
      <c r="M112" s="8">
        <f>IFERROR(N112/$N$122,0)</f>
        <v>0</v>
      </c>
      <c r="N112" s="4">
        <f>$D$115</f>
        <v>0</v>
      </c>
      <c r="O112" s="8">
        <f>IFERROR(P112/$P$122,0)</f>
        <v>0</v>
      </c>
      <c r="P112" s="4">
        <f>$E$115</f>
        <v>0</v>
      </c>
      <c r="Q112" s="8">
        <f>IFERROR(R112/$R$122,0)</f>
        <v>0</v>
      </c>
      <c r="R112" s="4">
        <f>$F$115</f>
        <v>0</v>
      </c>
      <c r="T112" t="s">
        <f>$A$115</f>
        <v>99</v>
      </c>
      <c r="U112" s="8">
        <f>IFERROR(V112/$V112,0)</f>
        <v>0</v>
      </c>
      <c r="V112" s="4">
        <f>$B$115</f>
        <v>0</v>
      </c>
      <c r="W112" s="8">
        <f>IFERROR(X112/$V112,0)</f>
        <v>0</v>
      </c>
      <c r="X112" s="4">
        <f>$C$115</f>
        <v>0</v>
      </c>
      <c r="Y112" s="8">
        <f>IFERROR(Z112/$V112,0)</f>
        <v>0</v>
      </c>
      <c r="Z112" s="4">
        <f>$D$115</f>
        <v>0</v>
      </c>
      <c r="AA112" s="8">
        <f>IFERROR(AB112/$V112,0)</f>
        <v>0</v>
      </c>
      <c r="AB112" s="4">
        <f>$E$115</f>
        <v>0</v>
      </c>
      <c r="AC112" s="8">
        <f>IFERROR(AD112/$V112,0)</f>
        <v>0</v>
      </c>
      <c r="AD112" s="4">
        <f>$F$115</f>
        <v>0</v>
      </c>
    </row>
    <row r="113" spans="1:30" ht="13.23529411764706">
      <c r="A113" t="s">
        <v>97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100</v>
      </c>
      <c r="I113" s="8">
        <f>IFERROR(J113/$J$122,0)</f>
        <v>0.25544554455445545</v>
      </c>
      <c r="J113" s="4">
        <f>$B$116</f>
        <v>516000000</v>
      </c>
      <c r="K113" s="8">
        <f>IFERROR(L113/$L$122,0)</f>
        <v>0.20146341463414635</v>
      </c>
      <c r="L113" s="4">
        <f>$C$116</f>
        <v>413000000</v>
      </c>
      <c r="M113" s="8">
        <f>IFERROR(N113/$N$122,0)</f>
        <v>0.23703703703703705</v>
      </c>
      <c r="N113" s="4">
        <f>$D$116</f>
        <v>384000000</v>
      </c>
      <c r="O113" s="8">
        <f>IFERROR(P113/$P$122,0)</f>
        <v>0.1918918918918919</v>
      </c>
      <c r="P113" s="4">
        <f>$E$116</f>
        <v>355000000</v>
      </c>
      <c r="Q113" s="8">
        <f>IFERROR(R113/$R$122,0)</f>
        <v>0.2028409090909091</v>
      </c>
      <c r="R113" s="4">
        <f>$F$116</f>
        <v>357000000</v>
      </c>
      <c r="T113" t="s">
        <f>$A$116</f>
        <v>100</v>
      </c>
      <c r="U113" s="8">
        <f>IFERROR(V113/$V113,0)</f>
        <v>1</v>
      </c>
      <c r="V113" s="4">
        <f>$B$116</f>
        <v>516000000</v>
      </c>
      <c r="W113" s="8">
        <f>IFERROR(X113/$V113,0)</f>
        <v>0.80038759689922478</v>
      </c>
      <c r="X113" s="4">
        <f>$C$116</f>
        <v>413000000</v>
      </c>
      <c r="Y113" s="8">
        <f>IFERROR(Z113/$V113,0)</f>
        <v>0.7441860465116279</v>
      </c>
      <c r="Z113" s="4">
        <f>$D$116</f>
        <v>384000000</v>
      </c>
      <c r="AA113" s="8">
        <f>IFERROR(AB113/$V113,0)</f>
        <v>0.68798449612403101</v>
      </c>
      <c r="AB113" s="4">
        <f>$E$116</f>
        <v>355000000</v>
      </c>
      <c r="AC113" s="8">
        <f>IFERROR(AD113/$V113,0)</f>
        <v>0.69186046511627908</v>
      </c>
      <c r="AD113" s="4">
        <f>$F$116</f>
        <v>357000000</v>
      </c>
    </row>
    <row r="114" spans="1:30" ht="13.23529411764706">
      <c r="A114" t="s">
        <v>98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101</v>
      </c>
      <c r="I114" s="8">
        <f>IFERROR(J114/$J$122,0)</f>
        <v>2.8960396039603959</v>
      </c>
      <c r="J114" s="4">
        <f>$B$117</f>
        <v>5850000000</v>
      </c>
      <c r="K114" s="8">
        <f>IFERROR(L114/$L$122,0)</f>
        <v>3.0000000000000004</v>
      </c>
      <c r="L114" s="4">
        <f>$C$117</f>
        <v>6150000000</v>
      </c>
      <c r="M114" s="8">
        <f>IFERROR(N114/$N$122,0)</f>
        <v>4.2592592592592595</v>
      </c>
      <c r="N114" s="4">
        <f>$D$117</f>
        <v>6900000000</v>
      </c>
      <c r="O114" s="8">
        <f>IFERROR(P114/$P$122,0)</f>
        <v>4.0054054054054058</v>
      </c>
      <c r="P114" s="4">
        <f>$E$117</f>
        <v>7410000000</v>
      </c>
      <c r="Q114" s="8">
        <f>IFERROR(R114/$R$122,0)</f>
        <v>4.6363636363636367</v>
      </c>
      <c r="R114" s="4">
        <f>$F$117</f>
        <v>8160000000</v>
      </c>
      <c r="T114" t="s">
        <f>$A$117</f>
        <v>101</v>
      </c>
      <c r="U114" s="8">
        <f>IFERROR(V114/$V114,0)</f>
        <v>1</v>
      </c>
      <c r="V114" s="4">
        <f>$B$117</f>
        <v>5850000000</v>
      </c>
      <c r="W114" s="8">
        <f>IFERROR(X114/$V114,0)</f>
        <v>1.0512820512820513</v>
      </c>
      <c r="X114" s="4">
        <f>$C$117</f>
        <v>6150000000</v>
      </c>
      <c r="Y114" s="8">
        <f>IFERROR(Z114/$V114,0)</f>
        <v>1.1794871794871795</v>
      </c>
      <c r="Z114" s="4">
        <f>$D$117</f>
        <v>6900000000</v>
      </c>
      <c r="AA114" s="8">
        <f>IFERROR(AB114/$V114,0)</f>
        <v>1.2666666666666666</v>
      </c>
      <c r="AB114" s="4">
        <f>$E$117</f>
        <v>7410000000</v>
      </c>
      <c r="AC114" s="8">
        <f>IFERROR(AD114/$V114,0)</f>
        <v>1.3948717948717948</v>
      </c>
      <c r="AD114" s="4">
        <f>$F$117</f>
        <v>8160000000</v>
      </c>
    </row>
    <row r="115" spans="1:30" ht="13.23529411764706">
      <c r="A115" t="s">
        <v>99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H115" t="s">
        <f>$A$118</f>
        <v>102</v>
      </c>
      <c r="I115" s="8">
        <f>IFERROR(J115/$J$122,0)</f>
        <v>0</v>
      </c>
      <c r="J115" s="4">
        <f>$B$118</f>
        <v>0</v>
      </c>
      <c r="K115" s="8">
        <f>IFERROR(L115/$L$122,0)</f>
        <v>0.16390243902439025</v>
      </c>
      <c r="L115" s="4">
        <f>$C$118</f>
        <v>336000000</v>
      </c>
      <c r="M115" s="8">
        <f>IFERROR(N115/$N$122,0)</f>
        <v>0.14691358024691359</v>
      </c>
      <c r="N115" s="4">
        <f>$D$118</f>
        <v>238000000</v>
      </c>
      <c r="O115" s="8">
        <f>IFERROR(P115/$P$122,0)</f>
        <v>0.13351351351351351</v>
      </c>
      <c r="P115" s="4">
        <f>$E$118</f>
        <v>247000000</v>
      </c>
      <c r="Q115" s="8">
        <f>IFERROR(R115/$R$122,0)</f>
        <v>0.09488636363636363</v>
      </c>
      <c r="R115" s="4">
        <f>$F$118</f>
        <v>167000000</v>
      </c>
      <c r="T115" t="s">
        <f>$A$118</f>
        <v>102</v>
      </c>
      <c r="U115" s="8">
        <f>IFERROR(V115/$V115,0)</f>
        <v>0</v>
      </c>
      <c r="V115" s="4">
        <f>$B$118</f>
        <v>0</v>
      </c>
      <c r="W115" s="8">
        <f>IFERROR(X115/$V115,0)</f>
        <v>0</v>
      </c>
      <c r="X115" s="4">
        <f>$C$118</f>
        <v>336000000</v>
      </c>
      <c r="Y115" s="8">
        <f>IFERROR(Z115/$V115,0)</f>
        <v>0</v>
      </c>
      <c r="Z115" s="4">
        <f>$D$118</f>
        <v>238000000</v>
      </c>
      <c r="AA115" s="8">
        <f>IFERROR(AB115/$V115,0)</f>
        <v>0</v>
      </c>
      <c r="AB115" s="4">
        <f>$E$118</f>
        <v>247000000</v>
      </c>
      <c r="AC115" s="8">
        <f>IFERROR(AD115/$V115,0)</f>
        <v>0</v>
      </c>
      <c r="AD115" s="4">
        <f>$F$118</f>
        <v>167000000</v>
      </c>
    </row>
    <row r="116" spans="1:30" ht="13.23529411764706">
      <c r="A116" t="s">
        <v>100</v>
      </c>
      <c r="B116" s="4">
        <v>516000000</v>
      </c>
      <c r="C116" s="4">
        <v>413000000</v>
      </c>
      <c r="D116" s="4">
        <v>384000000</v>
      </c>
      <c r="E116" s="4">
        <v>355000000</v>
      </c>
      <c r="F116" s="4">
        <v>357000000</v>
      </c>
      <c r="H116" t="s">
        <f>$A$119</f>
        <v>103</v>
      </c>
      <c r="I116" s="8">
        <f>IFERROR(J116/$J$122,0)</f>
        <v>0</v>
      </c>
      <c r="J116" s="4">
        <f>$B$119</f>
        <v>0</v>
      </c>
      <c r="K116" s="8">
        <f>IFERROR(L116/$L$122,0)</f>
        <v>0.16390243902439025</v>
      </c>
      <c r="L116" s="4">
        <f>$C$119</f>
        <v>336000000</v>
      </c>
      <c r="M116" s="8">
        <f>IFERROR(N116/$N$122,0)</f>
        <v>0.14691358024691359</v>
      </c>
      <c r="N116" s="4">
        <f>$D$119</f>
        <v>238000000</v>
      </c>
      <c r="O116" s="8">
        <f>IFERROR(P116/$P$122,0)</f>
        <v>0.13351351351351351</v>
      </c>
      <c r="P116" s="4">
        <f>$E$119</f>
        <v>247000000</v>
      </c>
      <c r="Q116" s="8">
        <f>IFERROR(R116/$R$122,0)</f>
        <v>0.09488636363636363</v>
      </c>
      <c r="R116" s="4">
        <f>$F$119</f>
        <v>167000000</v>
      </c>
      <c r="T116" t="s">
        <f>$A$119</f>
        <v>103</v>
      </c>
      <c r="U116" s="8">
        <f>IFERROR(V116/$V116,0)</f>
        <v>0</v>
      </c>
      <c r="V116" s="4">
        <f>$B$119</f>
        <v>0</v>
      </c>
      <c r="W116" s="8">
        <f>IFERROR(X116/$V116,0)</f>
        <v>0</v>
      </c>
      <c r="X116" s="4">
        <f>$C$119</f>
        <v>336000000</v>
      </c>
      <c r="Y116" s="8">
        <f>IFERROR(Z116/$V116,0)</f>
        <v>0</v>
      </c>
      <c r="Z116" s="4">
        <f>$D$119</f>
        <v>238000000</v>
      </c>
      <c r="AA116" s="8">
        <f>IFERROR(AB116/$V116,0)</f>
        <v>0</v>
      </c>
      <c r="AB116" s="4">
        <f>$E$119</f>
        <v>247000000</v>
      </c>
      <c r="AC116" s="8">
        <f>IFERROR(AD116/$V116,0)</f>
        <v>0</v>
      </c>
      <c r="AD116" s="4">
        <f>$F$119</f>
        <v>167000000</v>
      </c>
    </row>
    <row r="117" spans="1:30" ht="13.23529411764706">
      <c r="A117" t="s">
        <v>101</v>
      </c>
      <c r="B117" s="4">
        <v>5850000000</v>
      </c>
      <c r="C117" s="4">
        <v>6150000000</v>
      </c>
      <c r="D117" s="4">
        <v>6900000000</v>
      </c>
      <c r="E117" s="4">
        <v>7410000000</v>
      </c>
      <c r="F117" s="4">
        <v>8160000000</v>
      </c>
      <c r="H117" t="s">
        <f>$A$120</f>
        <v>104</v>
      </c>
      <c r="I117" s="8">
        <f>IFERROR(J117/$J$122,0)</f>
        <v>0</v>
      </c>
      <c r="J117" s="4">
        <f>$B$120</f>
        <v>0</v>
      </c>
      <c r="K117" s="8">
        <f>IFERROR(L117/$L$122,0)</f>
        <v>0</v>
      </c>
      <c r="L117" s="4">
        <f>$C$120</f>
        <v>0</v>
      </c>
      <c r="M117" s="8">
        <f>IFERROR(N117/$N$122,0)</f>
        <v>0</v>
      </c>
      <c r="N117" s="4">
        <f>$D$120</f>
        <v>0</v>
      </c>
      <c r="O117" s="8">
        <f>IFERROR(P117/$P$122,0)</f>
        <v>0</v>
      </c>
      <c r="P117" s="4">
        <f>$E$120</f>
        <v>0</v>
      </c>
      <c r="Q117" s="8">
        <f>IFERROR(R117/$R$122,0)</f>
        <v>0</v>
      </c>
      <c r="R117" s="4">
        <f>$F$120</f>
        <v>0</v>
      </c>
      <c r="T117" t="s">
        <f>$A$120</f>
        <v>104</v>
      </c>
      <c r="U117" s="8">
        <f>IFERROR(V117/$V117,0)</f>
        <v>0</v>
      </c>
      <c r="V117" s="4">
        <f>$B$120</f>
        <v>0</v>
      </c>
      <c r="W117" s="8">
        <f>IFERROR(X117/$V117,0)</f>
        <v>0</v>
      </c>
      <c r="X117" s="4">
        <f>$C$120</f>
        <v>0</v>
      </c>
      <c r="Y117" s="8">
        <f>IFERROR(Z117/$V117,0)</f>
        <v>0</v>
      </c>
      <c r="Z117" s="4">
        <f>$D$120</f>
        <v>0</v>
      </c>
      <c r="AA117" s="8">
        <f>IFERROR(AB117/$V117,0)</f>
        <v>0</v>
      </c>
      <c r="AB117" s="4">
        <f>$E$120</f>
        <v>0</v>
      </c>
      <c r="AC117" s="8">
        <f>IFERROR(AD117/$V117,0)</f>
        <v>0</v>
      </c>
      <c r="AD117" s="4">
        <f>$F$120</f>
        <v>0</v>
      </c>
    </row>
    <row r="118" spans="1:30" ht="13.23529411764706">
      <c r="A118" t="s">
        <v>102</v>
      </c>
      <c r="B118" s="4">
        <v>0</v>
      </c>
      <c r="C118" s="4">
        <v>336000000</v>
      </c>
      <c r="D118" s="4">
        <v>238000000</v>
      </c>
      <c r="E118" s="4">
        <v>247000000</v>
      </c>
      <c r="F118" s="4">
        <v>167000000</v>
      </c>
      <c r="H118" t="s">
        <f>$A$121</f>
        <v>105</v>
      </c>
      <c r="I118" s="8">
        <f>IFERROR(J118/$J$122,0)</f>
        <v>2.0940594059405941</v>
      </c>
      <c r="J118" s="4">
        <f>$B$121</f>
        <v>4230000000.0000005</v>
      </c>
      <c r="K118" s="8">
        <f>IFERROR(L118/$L$122,0)</f>
        <v>1.8341463414634149</v>
      </c>
      <c r="L118" s="4">
        <f>$C$121</f>
        <v>3760000000</v>
      </c>
      <c r="M118" s="8">
        <f>IFERROR(N118/$N$122,0)</f>
        <v>2.4444444444444446</v>
      </c>
      <c r="N118" s="4">
        <f>$D$121</f>
        <v>3960000000</v>
      </c>
      <c r="O118" s="8">
        <f>IFERROR(P118/$P$122,0)</f>
        <v>2.0972972972972972</v>
      </c>
      <c r="P118" s="4">
        <f>$E$121</f>
        <v>3880000000</v>
      </c>
      <c r="Q118" s="8">
        <f>IFERROR(R118/$R$122,0)</f>
        <v>2.2386363636363638</v>
      </c>
      <c r="R118" s="4">
        <f>$F$121</f>
        <v>3940000000</v>
      </c>
      <c r="T118" t="s">
        <f>$A$121</f>
        <v>105</v>
      </c>
      <c r="U118" s="8">
        <f>IFERROR(V118/$V118,0)</f>
        <v>1</v>
      </c>
      <c r="V118" s="4">
        <f>$B$121</f>
        <v>4230000000.0000005</v>
      </c>
      <c r="W118" s="8">
        <f>IFERROR(X118/$V118,0)</f>
        <v>0.88888888888888884</v>
      </c>
      <c r="X118" s="4">
        <f>$C$121</f>
        <v>3760000000</v>
      </c>
      <c r="Y118" s="8">
        <f>IFERROR(Z118/$V118,0)</f>
        <v>0.93617021276595735</v>
      </c>
      <c r="Z118" s="4">
        <f>$D$121</f>
        <v>3960000000</v>
      </c>
      <c r="AA118" s="8">
        <f>IFERROR(AB118/$V118,0)</f>
        <v>0.9172576832151299</v>
      </c>
      <c r="AB118" s="4">
        <f>$E$121</f>
        <v>3880000000</v>
      </c>
      <c r="AC118" s="8">
        <f>IFERROR(AD118/$V118,0)</f>
        <v>0.93144208037825049</v>
      </c>
      <c r="AD118" s="4">
        <f>$F$121</f>
        <v>3940000000</v>
      </c>
    </row>
    <row r="119" spans="1:30" ht="13.23529411764706">
      <c r="A119" t="s">
        <v>103</v>
      </c>
      <c r="B119" s="4">
        <v>0</v>
      </c>
      <c r="C119" s="4">
        <v>336000000</v>
      </c>
      <c r="D119" s="4">
        <v>238000000</v>
      </c>
      <c r="E119" s="4">
        <v>247000000</v>
      </c>
      <c r="F119" s="4">
        <v>167000000</v>
      </c>
      <c r="H119" t="s">
        <f>$A$122</f>
        <v>106</v>
      </c>
      <c r="I119" s="8">
        <f>IFERROR(J119/$J$122,0)</f>
        <v>1.7574257425742574</v>
      </c>
      <c r="J119" s="4">
        <f>$B$122</f>
        <v>3550000000</v>
      </c>
      <c r="K119" s="8">
        <f>IFERROR(L119/$L$122,0)</f>
        <v>1.4926829268292685</v>
      </c>
      <c r="L119" s="4">
        <f>$C$122</f>
        <v>3060000000</v>
      </c>
      <c r="M119" s="8">
        <f>IFERROR(N119/$N$122,0)</f>
        <v>2.0123456790123457</v>
      </c>
      <c r="N119" s="4">
        <f>$D$122</f>
        <v>3260000000</v>
      </c>
      <c r="O119" s="8">
        <f>IFERROR(P119/$P$122,0)</f>
        <v>1.7081081081081082</v>
      </c>
      <c r="P119" s="4">
        <f>$E$122</f>
        <v>3160000000</v>
      </c>
      <c r="Q119" s="8">
        <f>IFERROR(R119/$R$122,0)</f>
        <v>1.8181818181818181</v>
      </c>
      <c r="R119" s="4">
        <f>$F$122</f>
        <v>3200000000</v>
      </c>
      <c r="T119" t="s">
        <f>$A$122</f>
        <v>106</v>
      </c>
      <c r="U119" s="8">
        <f>IFERROR(V119/$V119,0)</f>
        <v>1</v>
      </c>
      <c r="V119" s="4">
        <f>$B$122</f>
        <v>3550000000</v>
      </c>
      <c r="W119" s="8">
        <f>IFERROR(X119/$V119,0)</f>
        <v>0.86197183098591545</v>
      </c>
      <c r="X119" s="4">
        <f>$C$122</f>
        <v>3060000000</v>
      </c>
      <c r="Y119" s="8">
        <f>IFERROR(Z119/$V119,0)</f>
        <v>0.91830985915492958</v>
      </c>
      <c r="Z119" s="4">
        <f>$D$122</f>
        <v>3260000000</v>
      </c>
      <c r="AA119" s="8">
        <f>IFERROR(AB119/$V119,0)</f>
        <v>0.89014084507042257</v>
      </c>
      <c r="AB119" s="4">
        <f>$E$122</f>
        <v>3160000000</v>
      </c>
      <c r="AC119" s="8">
        <f>IFERROR(AD119/$V119,0)</f>
        <v>0.90140845070422537</v>
      </c>
      <c r="AD119" s="4">
        <f>$F$122</f>
        <v>3200000000</v>
      </c>
    </row>
    <row r="120" spans="1:30" ht="13.23529411764706">
      <c r="A120" t="s">
        <v>104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H120" t="s">
        <f>$A$123</f>
        <v>107</v>
      </c>
      <c r="I120" s="8">
        <f>IFERROR(J120/$J$122,0)</f>
        <v>0.33613861386138616</v>
      </c>
      <c r="J120" s="4">
        <f>$B$123</f>
        <v>679000000</v>
      </c>
      <c r="K120" s="8">
        <f>IFERROR(L120/$L$122,0)</f>
        <v>0.34146341463414637</v>
      </c>
      <c r="L120" s="4">
        <f>$C$123</f>
        <v>700000000</v>
      </c>
      <c r="M120" s="8">
        <f>IFERROR(N120/$N$122,0)</f>
        <v>0.43024691358024691</v>
      </c>
      <c r="N120" s="4">
        <f>$D$123</f>
        <v>697000000</v>
      </c>
      <c r="O120" s="8">
        <f>IFERROR(P120/$P$122,0)</f>
        <v>0.38702702702702702</v>
      </c>
      <c r="P120" s="4">
        <f>$E$123</f>
        <v>716000000</v>
      </c>
      <c r="Q120" s="8">
        <f>IFERROR(R120/$R$122,0)</f>
        <v>0.42159090909090907</v>
      </c>
      <c r="R120" s="4">
        <f>$F$123</f>
        <v>742000000</v>
      </c>
      <c r="T120" t="s">
        <f>$A$123</f>
        <v>107</v>
      </c>
      <c r="U120" s="8">
        <f>IFERROR(V120/$V120,0)</f>
        <v>1</v>
      </c>
      <c r="V120" s="4">
        <f>$B$123</f>
        <v>679000000</v>
      </c>
      <c r="W120" s="8">
        <f>IFERROR(X120/$V120,0)</f>
        <v>1.0309278350515463</v>
      </c>
      <c r="X120" s="4">
        <f>$C$123</f>
        <v>700000000</v>
      </c>
      <c r="Y120" s="8">
        <f>IFERROR(Z120/$V120,0)</f>
        <v>1.0265095729013254</v>
      </c>
      <c r="Z120" s="4">
        <f>$D$123</f>
        <v>697000000</v>
      </c>
      <c r="AA120" s="8">
        <f>IFERROR(AB120/$V120,0)</f>
        <v>1.0544918998527246</v>
      </c>
      <c r="AB120" s="4">
        <f>$E$123</f>
        <v>716000000</v>
      </c>
      <c r="AC120" s="8">
        <f>IFERROR(AD120/$V120,0)</f>
        <v>1.0927835051546391</v>
      </c>
      <c r="AD120" s="4">
        <f>$F$123</f>
        <v>742000000</v>
      </c>
    </row>
    <row r="121" spans="1:30" ht="13.23529411764706">
      <c r="A121" t="s">
        <v>105</v>
      </c>
      <c r="B121" s="4">
        <v>4230000000.0000005</v>
      </c>
      <c r="C121" s="4">
        <v>3760000000</v>
      </c>
      <c r="D121" s="4">
        <v>3960000000</v>
      </c>
      <c r="E121" s="4">
        <v>3880000000</v>
      </c>
      <c r="F121" s="4">
        <v>3940000000</v>
      </c>
      <c r="H121" t="s">
        <f>$A$124</f>
        <v>108</v>
      </c>
      <c r="I121" s="8">
        <f>IFERROR(J121/$J$122,0)</f>
        <v>1</v>
      </c>
      <c r="J121" s="4">
        <f>$B$124</f>
        <v>2020000000</v>
      </c>
      <c r="K121" s="8">
        <f>IFERROR(L121/$L$122,0)</f>
        <v>1</v>
      </c>
      <c r="L121" s="4">
        <f>$C$124</f>
        <v>2049999999.9999998</v>
      </c>
      <c r="M121" s="8">
        <f>IFERROR(N121/$N$122,0)</f>
        <v>1.1728395061728396</v>
      </c>
      <c r="N121" s="4">
        <f>$D$124</f>
        <v>1900000000</v>
      </c>
      <c r="O121" s="8">
        <f>IFERROR(P121/$P$122,0)</f>
        <v>1.2864864864864864</v>
      </c>
      <c r="P121" s="4">
        <f>$E$124</f>
        <v>2380000000</v>
      </c>
      <c r="Q121" s="8">
        <f>IFERROR(R121/$R$122,0)</f>
        <v>1.2670454545454546</v>
      </c>
      <c r="R121" s="4">
        <f>$F$124</f>
        <v>2230000000</v>
      </c>
      <c r="T121" t="s">
        <f>$A$124</f>
        <v>108</v>
      </c>
      <c r="U121" s="8">
        <f>IFERROR(V121/$V121,0)</f>
        <v>1</v>
      </c>
      <c r="V121" s="4">
        <f>$B$124</f>
        <v>2020000000</v>
      </c>
      <c r="W121" s="8">
        <f>IFERROR(X121/$V121,0)</f>
        <v>1.0148514851485146</v>
      </c>
      <c r="X121" s="4">
        <f>$C$124</f>
        <v>2049999999.9999998</v>
      </c>
      <c r="Y121" s="8">
        <f>IFERROR(Z121/$V121,0)</f>
        <v>0.94059405940594054</v>
      </c>
      <c r="Z121" s="4">
        <f>$D$124</f>
        <v>1900000000</v>
      </c>
      <c r="AA121" s="8">
        <f>IFERROR(AB121/$V121,0)</f>
        <v>1.1782178217821782</v>
      </c>
      <c r="AB121" s="4">
        <f>$E$124</f>
        <v>2380000000</v>
      </c>
      <c r="AC121" s="8">
        <f>IFERROR(AD121/$V121,0)</f>
        <v>1.1039603960396041</v>
      </c>
      <c r="AD121" s="4">
        <f>$F$124</f>
        <v>2230000000</v>
      </c>
    </row>
    <row r="122" spans="1:30" ht="13.23529411764706">
      <c r="A122" t="s">
        <v>106</v>
      </c>
      <c r="B122" s="4">
        <v>3550000000</v>
      </c>
      <c r="C122" s="4">
        <v>3060000000</v>
      </c>
      <c r="D122" s="4">
        <v>3260000000</v>
      </c>
      <c r="E122" s="4">
        <v>3160000000</v>
      </c>
      <c r="F122" s="4">
        <v>3200000000</v>
      </c>
      <c r="H122" t="s">
        <f>$A$125</f>
        <v>109</v>
      </c>
      <c r="I122" s="8">
        <f>IFERROR(J122/$J$122,0)</f>
        <v>1</v>
      </c>
      <c r="J122" s="4">
        <f>$B$125</f>
        <v>2020000000</v>
      </c>
      <c r="K122" s="8">
        <f>IFERROR(L122/$L$122,0)</f>
        <v>1</v>
      </c>
      <c r="L122" s="4">
        <f>$C$125</f>
        <v>2049999999.9999998</v>
      </c>
      <c r="M122" s="8">
        <f>IFERROR(N122/$N$122,0)</f>
        <v>1</v>
      </c>
      <c r="N122" s="4">
        <f>$D$125</f>
        <v>1620000000</v>
      </c>
      <c r="O122" s="8">
        <f>IFERROR(P122/$P$122,0)</f>
        <v>1</v>
      </c>
      <c r="P122" s="4">
        <f>$E$125</f>
        <v>1850000000</v>
      </c>
      <c r="Q122" s="8">
        <f>IFERROR(R122/$R$122,0)</f>
        <v>1</v>
      </c>
      <c r="R122" s="4">
        <f>$F$125</f>
        <v>1760000000</v>
      </c>
      <c r="T122" t="s">
        <f>$A$125</f>
        <v>109</v>
      </c>
      <c r="U122" s="8">
        <f>IFERROR(V122/$V122,0)</f>
        <v>1</v>
      </c>
      <c r="V122" s="4">
        <f>$B$125</f>
        <v>2020000000</v>
      </c>
      <c r="W122" s="8">
        <f>IFERROR(X122/$V122,0)</f>
        <v>1.0148514851485146</v>
      </c>
      <c r="X122" s="4">
        <f>$C$125</f>
        <v>2049999999.9999998</v>
      </c>
      <c r="Y122" s="8">
        <f>IFERROR(Z122/$V122,0)</f>
        <v>0.80198019801980203</v>
      </c>
      <c r="Z122" s="4">
        <f>$D$125</f>
        <v>1620000000</v>
      </c>
      <c r="AA122" s="8">
        <f>IFERROR(AB122/$V122,0)</f>
        <v>0.91584158415841588</v>
      </c>
      <c r="AB122" s="4">
        <f>$E$125</f>
        <v>1850000000</v>
      </c>
      <c r="AC122" s="8">
        <f>IFERROR(AD122/$V122,0)</f>
        <v>0.87128712871287128</v>
      </c>
      <c r="AD122" s="4">
        <f>$F$125</f>
        <v>1760000000</v>
      </c>
    </row>
    <row r="123" spans="1:30" ht="13.23529411764706">
      <c r="A123" t="s">
        <v>107</v>
      </c>
      <c r="B123" s="4">
        <v>679000000</v>
      </c>
      <c r="C123" s="4">
        <v>700000000</v>
      </c>
      <c r="D123" s="4">
        <v>697000000</v>
      </c>
      <c r="E123" s="4">
        <v>716000000</v>
      </c>
      <c r="F123" s="4">
        <v>742000000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23529411764706">
      <c r="A124" t="s">
        <v>108</v>
      </c>
      <c r="B124" s="4">
        <v>2020000000</v>
      </c>
      <c r="C124" s="4">
        <v>2049999999.9999998</v>
      </c>
      <c r="D124" s="4">
        <v>1900000000</v>
      </c>
      <c r="E124" s="4">
        <v>2380000000</v>
      </c>
      <c r="F124" s="4">
        <v>2230000000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23529411764706">
      <c r="A125" t="s">
        <v>109</v>
      </c>
      <c r="B125" s="4">
        <v>2020000000</v>
      </c>
      <c r="C125" s="4">
        <v>2049999999.9999998</v>
      </c>
      <c r="D125" s="4">
        <v>1620000000</v>
      </c>
      <c r="E125" s="4">
        <v>1850000000</v>
      </c>
      <c r="F125" s="4">
        <v>1760000000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23529411764706">
      <c r="A126" t="s">
        <v>110</v>
      </c>
      <c r="B126" s="4">
        <v>39300000000</v>
      </c>
      <c r="C126" s="4">
        <v>38320000000</v>
      </c>
      <c r="D126" s="4">
        <v>41480000000</v>
      </c>
      <c r="E126" s="4">
        <v>43400000000</v>
      </c>
      <c r="F126" s="4">
        <v>45680000000</v>
      </c>
    </row>
    <row r="127" spans="1:30" ht="13.23529411764706">
      <c r="A127" t="s">
        <v>111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</row>
    <row r="128" spans="1:30" ht="13.23529411764706">
      <c r="A128" t="s">
        <v>112</v>
      </c>
      <c r="B128" s="4">
        <v>1400000000</v>
      </c>
      <c r="C128" s="4">
        <v>1440000000</v>
      </c>
      <c r="D128" s="4">
        <v>1430000000</v>
      </c>
      <c r="E128" s="4">
        <v>1960000000</v>
      </c>
      <c r="F128" s="4">
        <v>2350000000</v>
      </c>
    </row>
    <row r="129" spans="1:30" ht="13.23529411764706">
      <c r="A129" t="s">
        <v>113</v>
      </c>
      <c r="B129" s="4">
        <v>916000000</v>
      </c>
      <c r="C129" s="4">
        <v>923000000</v>
      </c>
      <c r="D129" s="4">
        <v>1080000000</v>
      </c>
      <c r="E129" s="4">
        <v>1430000000</v>
      </c>
      <c r="F129" s="4">
        <v>1180000000</v>
      </c>
    </row>
    <row r="130" spans="1:30" ht="13.23529411764706">
      <c r="A130" t="s">
        <v>114</v>
      </c>
      <c r="B130" s="4">
        <v>485000000</v>
      </c>
      <c r="C130" s="4">
        <v>518000000</v>
      </c>
      <c r="D130" s="4">
        <v>348000000</v>
      </c>
      <c r="E130" s="4">
        <v>530000000</v>
      </c>
      <c r="F130" s="4">
        <v>1170000000</v>
      </c>
    </row>
    <row r="131" spans="1:30" ht="13.23529411764706">
      <c r="A131" t="s">
        <v>115</v>
      </c>
      <c r="B131" s="4">
        <v>812000000</v>
      </c>
      <c r="C131" s="4">
        <v>820000000</v>
      </c>
      <c r="D131" s="4">
        <v>924000000</v>
      </c>
      <c r="E131" s="4">
        <v>989000000</v>
      </c>
      <c r="F131" s="4">
        <v>956000000</v>
      </c>
      <c r="H131" s="2" t="s">
        <v>117</v>
      </c>
      <c r="I131" s="9">
        <v>2015</v>
      </c>
      <c r="J131" s="9">
        <f>$B$90</f>
        <v>2015</v>
      </c>
      <c r="K131" s="9">
        <v>2016</v>
      </c>
      <c r="L131" s="9">
        <f>$C$90</f>
        <v>2016</v>
      </c>
      <c r="M131" s="9">
        <v>2017</v>
      </c>
      <c r="N131" s="9">
        <f>$D$90</f>
        <v>2017</v>
      </c>
      <c r="O131" s="9">
        <v>2018</v>
      </c>
      <c r="P131" s="9">
        <f>$E$90</f>
        <v>2018</v>
      </c>
      <c r="Q131" s="9">
        <v>2019</v>
      </c>
      <c r="R131" s="9">
        <f>$F$90</f>
        <v>2019</v>
      </c>
      <c r="T131" s="2" t="s">
        <v>118</v>
      </c>
      <c r="U131" s="9">
        <v>2015</v>
      </c>
      <c r="V131" s="9">
        <f>$B$90</f>
        <v>2015</v>
      </c>
      <c r="W131" s="9">
        <v>2016</v>
      </c>
      <c r="X131" s="9">
        <f>$C$90</f>
        <v>2016</v>
      </c>
      <c r="Y131" s="9">
        <v>2017</v>
      </c>
      <c r="Z131" s="9">
        <f>$D$90</f>
        <v>2017</v>
      </c>
      <c r="AA131" s="9">
        <v>2018</v>
      </c>
      <c r="AB131" s="9">
        <f>$E$90</f>
        <v>2018</v>
      </c>
      <c r="AC131" s="9">
        <v>2019</v>
      </c>
      <c r="AD131" s="9">
        <f>$F$90</f>
        <v>2019</v>
      </c>
    </row>
    <row r="132" spans="1:30" ht="13.23529411764706">
      <c r="A132" t="s">
        <v>116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H132" t="s">
        <f>$A$127</f>
        <v>111</v>
      </c>
      <c r="I132" s="3">
        <f>IFERROR(J132/$J$167,0)</f>
        <v>0</v>
      </c>
      <c r="J132" s="4">
        <f>$B$127</f>
        <v>0</v>
      </c>
      <c r="K132" s="3">
        <f>IFERROR(L132/$L$167,0)</f>
        <v>0</v>
      </c>
      <c r="L132" s="4">
        <f>$C$127</f>
        <v>0</v>
      </c>
      <c r="M132" s="3">
        <f>IFERROR(N132/$N$167,0)</f>
        <v>0</v>
      </c>
      <c r="N132" s="4">
        <f>$D$127</f>
        <v>0</v>
      </c>
      <c r="O132" s="3">
        <f>IFERROR(P132/$P$167,0)</f>
        <v>0</v>
      </c>
      <c r="P132" s="4">
        <f>$E$127</f>
        <v>0</v>
      </c>
      <c r="Q132" s="3">
        <f>IFERROR(R132/$R$167,0)</f>
        <v>0</v>
      </c>
      <c r="R132" s="4">
        <f>$F$127</f>
        <v>0</v>
      </c>
      <c r="T132" t="s">
        <f>$A$127</f>
        <v>111</v>
      </c>
      <c r="U132" s="3">
        <f>IFERROR(V132/$V132,0)</f>
        <v>0</v>
      </c>
      <c r="V132" s="4">
        <f>$B$127</f>
        <v>0</v>
      </c>
      <c r="W132" s="3">
        <f>IFERROR(X132/$V132,0)</f>
        <v>0</v>
      </c>
      <c r="X132" s="4">
        <f>$C$127</f>
        <v>0</v>
      </c>
      <c r="Y132" s="3">
        <f>IFERROR(Z132/$V132,0)</f>
        <v>0</v>
      </c>
      <c r="Z132" s="4">
        <f>$D$127</f>
        <v>0</v>
      </c>
      <c r="AA132" s="3">
        <f>IFERROR(AB132/$V132,0)</f>
        <v>0</v>
      </c>
      <c r="AB132" s="4">
        <f>$E$127</f>
        <v>0</v>
      </c>
      <c r="AC132" s="3">
        <f>IFERROR(AD132/$V132,0)</f>
        <v>0</v>
      </c>
      <c r="AD132" s="4">
        <f>$F$127</f>
        <v>0</v>
      </c>
    </row>
    <row r="133" spans="1:30" ht="13.23529411764706">
      <c r="A133" t="s">
        <v>119</v>
      </c>
      <c r="B133" s="4">
        <v>85000000</v>
      </c>
      <c r="C133" s="4">
        <v>101000000</v>
      </c>
      <c r="D133" s="4">
        <v>105000000</v>
      </c>
      <c r="E133" s="4">
        <v>110000000</v>
      </c>
      <c r="F133" s="4">
        <v>99000000</v>
      </c>
      <c r="H133" t="s">
        <f>$A$128</f>
        <v>112</v>
      </c>
      <c r="I133" s="3">
        <f>IFERROR(J133/$J$167,0)</f>
        <v>0.14112903225806453</v>
      </c>
      <c r="J133" s="4">
        <f>$B$128</f>
        <v>1400000000</v>
      </c>
      <c r="K133" s="3">
        <f>IFERROR(L133/$L$167,0)</f>
        <v>0.14545454545454545</v>
      </c>
      <c r="L133" s="4">
        <f>$C$128</f>
        <v>1440000000</v>
      </c>
      <c r="M133" s="3">
        <f>IFERROR(N133/$N$167,0)</f>
        <v>0.13289962825278812</v>
      </c>
      <c r="N133" s="4">
        <f>$D$128</f>
        <v>1430000000</v>
      </c>
      <c r="O133" s="3">
        <f>IFERROR(P133/$P$167,0)</f>
        <v>0.16809605488850771</v>
      </c>
      <c r="P133" s="4">
        <f>$E$128</f>
        <v>1960000000</v>
      </c>
      <c r="Q133" s="3">
        <f>IFERROR(R133/$R$167,0)</f>
        <v>0.18090839107005388</v>
      </c>
      <c r="R133" s="4">
        <f>$F$128</f>
        <v>2350000000</v>
      </c>
      <c r="T133" t="s">
        <f>$A$128</f>
        <v>112</v>
      </c>
      <c r="U133" s="3">
        <f>IFERROR(V133/$V133,0)</f>
        <v>1</v>
      </c>
      <c r="V133" s="4">
        <f>$B$128</f>
        <v>1400000000</v>
      </c>
      <c r="W133" s="3">
        <f>IFERROR(X133/$V133,0)</f>
        <v>1.0285714285714285</v>
      </c>
      <c r="X133" s="4">
        <f>$C$128</f>
        <v>1440000000</v>
      </c>
      <c r="Y133" s="3">
        <f>IFERROR(Z133/$V133,0)</f>
        <v>1.0214285714285714</v>
      </c>
      <c r="Z133" s="4">
        <f>$D$128</f>
        <v>1430000000</v>
      </c>
      <c r="AA133" s="3">
        <f>IFERROR(AB133/$V133,0)</f>
        <v>1.3999999999999999</v>
      </c>
      <c r="AB133" s="4">
        <f>$E$128</f>
        <v>1960000000</v>
      </c>
      <c r="AC133" s="3">
        <f>IFERROR(AD133/$V133,0)</f>
        <v>1.6785714285714286</v>
      </c>
      <c r="AD133" s="4">
        <f>$F$128</f>
        <v>2350000000</v>
      </c>
    </row>
    <row r="134" spans="1:30" ht="13.23529411764706">
      <c r="A134" t="s">
        <v>120</v>
      </c>
      <c r="B134" s="4">
        <v>1580000000</v>
      </c>
      <c r="C134" s="4">
        <v>1480000000</v>
      </c>
      <c r="D134" s="4">
        <v>1570000000</v>
      </c>
      <c r="E134" s="4">
        <v>1500000000</v>
      </c>
      <c r="F134" s="4">
        <v>1500000000</v>
      </c>
      <c r="H134" t="s">
        <f>$A$129</f>
        <v>113</v>
      </c>
      <c r="I134" s="3">
        <f>IFERROR(J134/$J$167,0)</f>
        <v>0.092338709677419362</v>
      </c>
      <c r="J134" s="4">
        <f>$B$129</f>
        <v>916000000</v>
      </c>
      <c r="K134" s="3">
        <f>IFERROR(L134/$L$167,0)</f>
        <v>0.093232323232323236</v>
      </c>
      <c r="L134" s="4">
        <f>$C$129</f>
        <v>923000000</v>
      </c>
      <c r="M134" s="3">
        <f>IFERROR(N134/$N$167,0)</f>
        <v>0.10037174721189591</v>
      </c>
      <c r="N134" s="4">
        <f>$D$129</f>
        <v>1080000000</v>
      </c>
      <c r="O134" s="3">
        <f>IFERROR(P134/$P$167,0)</f>
        <v>0.12264150943396226</v>
      </c>
      <c r="P134" s="4">
        <f>$E$129</f>
        <v>1430000000</v>
      </c>
      <c r="Q134" s="3">
        <f>IFERROR(R134/$R$167,0)</f>
        <v>0.090839107005388761</v>
      </c>
      <c r="R134" s="4">
        <f>$F$129</f>
        <v>1180000000</v>
      </c>
      <c r="T134" t="s">
        <f>$A$129</f>
        <v>113</v>
      </c>
      <c r="U134" s="3">
        <f>IFERROR(V134/$V134,0)</f>
        <v>1</v>
      </c>
      <c r="V134" s="4">
        <f>$B$129</f>
        <v>916000000</v>
      </c>
      <c r="W134" s="3">
        <f>IFERROR(X134/$V134,0)</f>
        <v>1.00764192139738</v>
      </c>
      <c r="X134" s="4">
        <f>$C$129</f>
        <v>923000000</v>
      </c>
      <c r="Y134" s="3">
        <f>IFERROR(Z134/$V134,0)</f>
        <v>1.1790393013100438</v>
      </c>
      <c r="Z134" s="4">
        <f>$D$129</f>
        <v>1080000000</v>
      </c>
      <c r="AA134" s="3">
        <f>IFERROR(AB134/$V134,0)</f>
        <v>1.5611353711790392</v>
      </c>
      <c r="AB134" s="4">
        <f>$E$129</f>
        <v>1430000000</v>
      </c>
      <c r="AC134" s="3">
        <f>IFERROR(AD134/$V134,0)</f>
        <v>1.2882096069868996</v>
      </c>
      <c r="AD134" s="4">
        <f>$F$129</f>
        <v>1180000000</v>
      </c>
    </row>
    <row r="135" spans="1:30" ht="13.23529411764706">
      <c r="A135" t="s">
        <v>121</v>
      </c>
      <c r="B135" s="4">
        <v>255000000</v>
      </c>
      <c r="C135" s="4">
        <v>259000000</v>
      </c>
      <c r="D135" s="4">
        <v>273000000</v>
      </c>
      <c r="E135" s="4">
        <v>296000000</v>
      </c>
      <c r="F135" s="4">
        <v>317000000</v>
      </c>
      <c r="H135" t="s">
        <f>$A$130</f>
        <v>114</v>
      </c>
      <c r="I135" s="3">
        <f>IFERROR(J135/$J$167,0)</f>
        <v>0.048891129032258063</v>
      </c>
      <c r="J135" s="4">
        <f>$B$130</f>
        <v>485000000</v>
      </c>
      <c r="K135" s="3">
        <f>IFERROR(L135/$L$167,0)</f>
        <v>0.05232323232323232</v>
      </c>
      <c r="L135" s="4">
        <f>$C$130</f>
        <v>518000000</v>
      </c>
      <c r="M135" s="3">
        <f>IFERROR(N135/$N$167,0)</f>
        <v>0.032342007434944239</v>
      </c>
      <c r="N135" s="4">
        <f>$D$130</f>
        <v>348000000</v>
      </c>
      <c r="O135" s="3">
        <f>IFERROR(P135/$P$167,0)</f>
        <v>0.045454545454545456</v>
      </c>
      <c r="P135" s="4">
        <f>$E$130</f>
        <v>530000000</v>
      </c>
      <c r="Q135" s="3">
        <f>IFERROR(R135/$R$167,0)</f>
        <v>0.090069284064665134</v>
      </c>
      <c r="R135" s="4">
        <f>$F$130</f>
        <v>1170000000</v>
      </c>
      <c r="T135" t="s">
        <f>$A$130</f>
        <v>114</v>
      </c>
      <c r="U135" s="3">
        <f>IFERROR(V135/$V135,0)</f>
        <v>1</v>
      </c>
      <c r="V135" s="4">
        <f>$B$130</f>
        <v>485000000</v>
      </c>
      <c r="W135" s="3">
        <f>IFERROR(X135/$V135,0)</f>
        <v>1.068041237113402</v>
      </c>
      <c r="X135" s="4">
        <f>$C$130</f>
        <v>518000000</v>
      </c>
      <c r="Y135" s="3">
        <f>IFERROR(Z135/$V135,0)</f>
        <v>0.71752577319587629</v>
      </c>
      <c r="Z135" s="4">
        <f>$D$130</f>
        <v>348000000</v>
      </c>
      <c r="AA135" s="3">
        <f>IFERROR(AB135/$V135,0)</f>
        <v>1.0927835051546391</v>
      </c>
      <c r="AB135" s="4">
        <f>$E$130</f>
        <v>530000000</v>
      </c>
      <c r="AC135" s="3">
        <f>IFERROR(AD135/$V135,0)</f>
        <v>2.4123711340206184</v>
      </c>
      <c r="AD135" s="4">
        <f>$F$130</f>
        <v>1170000000</v>
      </c>
    </row>
    <row r="136" spans="1:30" ht="13.23529411764706">
      <c r="A136" t="s">
        <v>122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H136" t="s">
        <f>$A$132</f>
        <v>116</v>
      </c>
      <c r="I136" s="3">
        <f>IFERROR(J136/$J$167,0)</f>
        <v>0</v>
      </c>
      <c r="J136" s="4">
        <f>$B$132</f>
        <v>0</v>
      </c>
      <c r="K136" s="3">
        <f>IFERROR(L136/$L$167,0)</f>
        <v>0</v>
      </c>
      <c r="L136" s="4">
        <f>$C$132</f>
        <v>0</v>
      </c>
      <c r="M136" s="3">
        <f>IFERROR(N136/$N$167,0)</f>
        <v>0</v>
      </c>
      <c r="N136" s="4">
        <f>$D$132</f>
        <v>0</v>
      </c>
      <c r="O136" s="3">
        <f>IFERROR(P136/$P$167,0)</f>
        <v>0</v>
      </c>
      <c r="P136" s="4">
        <f>$E$132</f>
        <v>0</v>
      </c>
      <c r="Q136" s="3">
        <f>IFERROR(R136/$R$167,0)</f>
        <v>0</v>
      </c>
      <c r="R136" s="4">
        <f>$F$132</f>
        <v>0</v>
      </c>
      <c r="T136" t="s">
        <f>$A$132</f>
        <v>116</v>
      </c>
      <c r="U136" s="3">
        <f>IFERROR(V136/$V136,0)</f>
        <v>0</v>
      </c>
      <c r="V136" s="4">
        <f>$B$132</f>
        <v>0</v>
      </c>
      <c r="W136" s="3">
        <f>IFERROR(X136/$V136,0)</f>
        <v>0</v>
      </c>
      <c r="X136" s="4">
        <f>$C$132</f>
        <v>0</v>
      </c>
      <c r="Y136" s="3">
        <f>IFERROR(Z136/$V136,0)</f>
        <v>0</v>
      </c>
      <c r="Z136" s="4">
        <f>$D$132</f>
        <v>0</v>
      </c>
      <c r="AA136" s="3">
        <f>IFERROR(AB136/$V136,0)</f>
        <v>0</v>
      </c>
      <c r="AB136" s="4">
        <f>$E$132</f>
        <v>0</v>
      </c>
      <c r="AC136" s="3">
        <f>IFERROR(AD136/$V136,0)</f>
        <v>0</v>
      </c>
      <c r="AD136" s="4">
        <f>$F$132</f>
        <v>0</v>
      </c>
    </row>
    <row r="137" spans="1:30" ht="13.23529411764706">
      <c r="A137" t="s">
        <v>123</v>
      </c>
      <c r="B137" s="4">
        <v>1320000000</v>
      </c>
      <c r="C137" s="4">
        <v>1220000000</v>
      </c>
      <c r="D137" s="4">
        <v>1290000000</v>
      </c>
      <c r="E137" s="4">
        <v>1210000000</v>
      </c>
      <c r="F137" s="4">
        <v>1180000000</v>
      </c>
      <c r="H137" t="s">
        <f>$A$133</f>
        <v>119</v>
      </c>
      <c r="I137" s="3">
        <f>IFERROR(J137/$J$167,0)</f>
        <v>0.0085685483870967735</v>
      </c>
      <c r="J137" s="4">
        <f>$B$133</f>
        <v>85000000</v>
      </c>
      <c r="K137" s="3">
        <f>IFERROR(L137/$L$167,0)</f>
        <v>0.010202020202020202</v>
      </c>
      <c r="L137" s="4">
        <f>$C$133</f>
        <v>101000000</v>
      </c>
      <c r="M137" s="3">
        <f>IFERROR(N137/$N$167,0)</f>
        <v>0.0097583643122676582</v>
      </c>
      <c r="N137" s="4">
        <f>$D$133</f>
        <v>105000000</v>
      </c>
      <c r="O137" s="3">
        <f>IFERROR(P137/$P$167,0)</f>
        <v>0.009433962264150943</v>
      </c>
      <c r="P137" s="4">
        <f>$E$133</f>
        <v>110000000</v>
      </c>
      <c r="Q137" s="3">
        <f>IFERROR(R137/$R$167,0)</f>
        <v>0.0076212471131639724</v>
      </c>
      <c r="R137" s="4">
        <f>$F$133</f>
        <v>99000000</v>
      </c>
      <c r="T137" t="s">
        <f>$A$133</f>
        <v>119</v>
      </c>
      <c r="U137" s="3">
        <f>IFERROR(V137/$V137,0)</f>
        <v>1</v>
      </c>
      <c r="V137" s="4">
        <f>$B$133</f>
        <v>85000000</v>
      </c>
      <c r="W137" s="3">
        <f>IFERROR(X137/$V137,0)</f>
        <v>1.1882352941176471</v>
      </c>
      <c r="X137" s="4">
        <f>$C$133</f>
        <v>101000000</v>
      </c>
      <c r="Y137" s="3">
        <f>IFERROR(Z137/$V137,0)</f>
        <v>1.2352941176470589</v>
      </c>
      <c r="Z137" s="4">
        <f>$D$133</f>
        <v>105000000</v>
      </c>
      <c r="AA137" s="3">
        <f>IFERROR(AB137/$V137,0)</f>
        <v>1.2941176470588236</v>
      </c>
      <c r="AB137" s="4">
        <f>$E$133</f>
        <v>110000000</v>
      </c>
      <c r="AC137" s="3">
        <f>IFERROR(AD137/$V137,0)</f>
        <v>1.1647058823529413</v>
      </c>
      <c r="AD137" s="4">
        <f>$F$133</f>
        <v>99000000</v>
      </c>
    </row>
    <row r="138" spans="1:30" ht="13.23529411764706">
      <c r="A138" t="s">
        <v>124</v>
      </c>
      <c r="B138" s="4">
        <v>3880000000</v>
      </c>
      <c r="C138" s="4">
        <v>3840000000</v>
      </c>
      <c r="D138" s="4">
        <v>4019999999.9999995</v>
      </c>
      <c r="E138" s="4">
        <v>4560000000</v>
      </c>
      <c r="F138" s="4">
        <v>4900000000</v>
      </c>
      <c r="H138" t="s">
        <f>$A$134</f>
        <v>120</v>
      </c>
      <c r="I138" s="3">
        <f>IFERROR(J138/$J$167,0)</f>
        <v>0.15927419354838709</v>
      </c>
      <c r="J138" s="4">
        <f>$B$134</f>
        <v>1580000000</v>
      </c>
      <c r="K138" s="3">
        <f>IFERROR(L138/$L$167,0)</f>
        <v>0.14949494949494949</v>
      </c>
      <c r="L138" s="4">
        <f>$C$134</f>
        <v>1480000000</v>
      </c>
      <c r="M138" s="3">
        <f>IFERROR(N138/$N$167,0)</f>
        <v>0.14591078066914498</v>
      </c>
      <c r="N138" s="4">
        <f>$D$134</f>
        <v>1570000000</v>
      </c>
      <c r="O138" s="3">
        <f>IFERROR(P138/$P$167,0)</f>
        <v>0.12864493996569468</v>
      </c>
      <c r="P138" s="4">
        <f>$E$134</f>
        <v>1500000000</v>
      </c>
      <c r="Q138" s="3">
        <f>IFERROR(R138/$R$167,0)</f>
        <v>0.11547344110854503</v>
      </c>
      <c r="R138" s="4">
        <f>$F$134</f>
        <v>1500000000</v>
      </c>
      <c r="T138" t="s">
        <f>$A$134</f>
        <v>120</v>
      </c>
      <c r="U138" s="3">
        <f>IFERROR(V138/$V138,0)</f>
        <v>1</v>
      </c>
      <c r="V138" s="4">
        <f>$B$134</f>
        <v>1580000000</v>
      </c>
      <c r="W138" s="3">
        <f>IFERROR(X138/$V138,0)</f>
        <v>0.93670886075949367</v>
      </c>
      <c r="X138" s="4">
        <f>$C$134</f>
        <v>1480000000</v>
      </c>
      <c r="Y138" s="3">
        <f>IFERROR(Z138/$V138,0)</f>
        <v>0.99367088607594933</v>
      </c>
      <c r="Z138" s="4">
        <f>$D$134</f>
        <v>1570000000</v>
      </c>
      <c r="AA138" s="3">
        <f>IFERROR(AB138/$V138,0)</f>
        <v>0.94936708860759489</v>
      </c>
      <c r="AB138" s="4">
        <f>$E$134</f>
        <v>1500000000</v>
      </c>
      <c r="AC138" s="3">
        <f>IFERROR(AD138/$V138,0)</f>
        <v>0.94936708860759489</v>
      </c>
      <c r="AD138" s="4">
        <f>$F$134</f>
        <v>1500000000</v>
      </c>
    </row>
    <row r="139" spans="1:30" ht="13.23529411764706">
      <c r="A139" t="s">
        <v>125</v>
      </c>
      <c r="B139" s="4">
        <v>18560000000</v>
      </c>
      <c r="C139" s="4">
        <v>17810000000</v>
      </c>
      <c r="D139" s="4">
        <v>19850000000</v>
      </c>
      <c r="E139" s="4">
        <v>20070000000</v>
      </c>
      <c r="F139" s="4">
        <v>20800000000</v>
      </c>
      <c r="H139" t="s">
        <f>$A$135</f>
        <v>121</v>
      </c>
      <c r="I139" s="3">
        <f>IFERROR(J139/$J$167,0)</f>
        <v>0.025705645161290324</v>
      </c>
      <c r="J139" s="4">
        <f>$B$135</f>
        <v>255000000</v>
      </c>
      <c r="K139" s="3">
        <f>IFERROR(L139/$L$167,0)</f>
        <v>0.02616161616161616</v>
      </c>
      <c r="L139" s="4">
        <f>$C$135</f>
        <v>259000000</v>
      </c>
      <c r="M139" s="3">
        <f>IFERROR(N139/$N$167,0)</f>
        <v>0.025371747211895911</v>
      </c>
      <c r="N139" s="4">
        <f>$D$135</f>
        <v>273000000</v>
      </c>
      <c r="O139" s="3">
        <f>IFERROR(P139/$P$167,0)</f>
        <v>0.025385934819897083</v>
      </c>
      <c r="P139" s="4">
        <f>$E$135</f>
        <v>296000000</v>
      </c>
      <c r="Q139" s="3">
        <f>IFERROR(R139/$R$167,0)</f>
        <v>0.024403387220939186</v>
      </c>
      <c r="R139" s="4">
        <f>$F$135</f>
        <v>317000000</v>
      </c>
      <c r="T139" t="s">
        <f>$A$135</f>
        <v>121</v>
      </c>
      <c r="U139" s="3">
        <f>IFERROR(V139/$V139,0)</f>
        <v>1</v>
      </c>
      <c r="V139" s="4">
        <f>$B$135</f>
        <v>255000000</v>
      </c>
      <c r="W139" s="3">
        <f>IFERROR(X139/$V139,0)</f>
        <v>1.0156862745098039</v>
      </c>
      <c r="X139" s="4">
        <f>$C$135</f>
        <v>259000000</v>
      </c>
      <c r="Y139" s="3">
        <f>IFERROR(Z139/$V139,0)</f>
        <v>1.0705882352941176</v>
      </c>
      <c r="Z139" s="4">
        <f>$D$135</f>
        <v>273000000</v>
      </c>
      <c r="AA139" s="3">
        <f>IFERROR(AB139/$V139,0)</f>
        <v>1.1607843137254903</v>
      </c>
      <c r="AB139" s="4">
        <f>$E$135</f>
        <v>296000000</v>
      </c>
      <c r="AC139" s="3">
        <f>IFERROR(AD139/$V139,0)</f>
        <v>1.2431372549019608</v>
      </c>
      <c r="AD139" s="4">
        <f>$F$135</f>
        <v>317000000</v>
      </c>
    </row>
    <row r="140" spans="1:30" ht="13.23529411764706">
      <c r="A140" t="s">
        <v>126</v>
      </c>
      <c r="B140" s="4">
        <v>18560000000</v>
      </c>
      <c r="C140" s="4">
        <v>17810000000</v>
      </c>
      <c r="D140" s="4">
        <v>19850000000</v>
      </c>
      <c r="E140" s="4">
        <v>20070000000</v>
      </c>
      <c r="F140" s="4">
        <v>20720000000</v>
      </c>
      <c r="H140" t="s">
        <f>$A$136</f>
        <v>122</v>
      </c>
      <c r="I140" s="3">
        <f>IFERROR(J140/$J$167,0)</f>
        <v>0</v>
      </c>
      <c r="J140" s="4">
        <f>$B$136</f>
        <v>0</v>
      </c>
      <c r="K140" s="3">
        <f>IFERROR(L140/$L$167,0)</f>
        <v>0</v>
      </c>
      <c r="L140" s="4">
        <f>$C$136</f>
        <v>0</v>
      </c>
      <c r="M140" s="3">
        <f>IFERROR(N140/$N$167,0)</f>
        <v>0</v>
      </c>
      <c r="N140" s="4">
        <f>$D$136</f>
        <v>0</v>
      </c>
      <c r="O140" s="3">
        <f>IFERROR(P140/$P$167,0)</f>
        <v>0</v>
      </c>
      <c r="P140" s="4">
        <f>$E$136</f>
        <v>0</v>
      </c>
      <c r="Q140" s="3">
        <f>IFERROR(R140/$R$167,0)</f>
        <v>0</v>
      </c>
      <c r="R140" s="4">
        <f>$F$136</f>
        <v>0</v>
      </c>
      <c r="T140" t="s">
        <f>$A$136</f>
        <v>122</v>
      </c>
      <c r="U140" s="3">
        <f>IFERROR(V140/$V140,0)</f>
        <v>0</v>
      </c>
      <c r="V140" s="4">
        <f>$B$136</f>
        <v>0</v>
      </c>
      <c r="W140" s="3">
        <f>IFERROR(X140/$V140,0)</f>
        <v>0</v>
      </c>
      <c r="X140" s="4">
        <f>$C$136</f>
        <v>0</v>
      </c>
      <c r="Y140" s="3">
        <f>IFERROR(Z140/$V140,0)</f>
        <v>0</v>
      </c>
      <c r="Z140" s="4">
        <f>$D$136</f>
        <v>0</v>
      </c>
      <c r="AA140" s="3">
        <f>IFERROR(AB140/$V140,0)</f>
        <v>0</v>
      </c>
      <c r="AB140" s="4">
        <f>$E$136</f>
        <v>0</v>
      </c>
      <c r="AC140" s="3">
        <f>IFERROR(AD140/$V140,0)</f>
        <v>0</v>
      </c>
      <c r="AD140" s="4">
        <f>$F$136</f>
        <v>0</v>
      </c>
    </row>
    <row r="141" spans="1:30" ht="13.23529411764706">
      <c r="A141" t="s">
        <v>127</v>
      </c>
      <c r="B141" s="4">
        <v>18560000000</v>
      </c>
      <c r="C141" s="4">
        <v>17810000000</v>
      </c>
      <c r="D141" s="4">
        <v>19850000000</v>
      </c>
      <c r="E141" s="4">
        <v>20070000000</v>
      </c>
      <c r="F141" s="4">
        <v>20720000000</v>
      </c>
      <c r="H141" t="s">
        <f>$A$137</f>
        <v>123</v>
      </c>
      <c r="I141" s="3">
        <f>IFERROR(J141/$J$167,0)</f>
        <v>0.13306451612903225</v>
      </c>
      <c r="J141" s="4">
        <f>$B$137</f>
        <v>1320000000</v>
      </c>
      <c r="K141" s="3">
        <f>IFERROR(L141/$L$167,0)</f>
        <v>0.12323232323232323</v>
      </c>
      <c r="L141" s="4">
        <f>$C$137</f>
        <v>1220000000</v>
      </c>
      <c r="M141" s="3">
        <f>IFERROR(N141/$N$167,0)</f>
        <v>0.11988847583643122</v>
      </c>
      <c r="N141" s="4">
        <f>$D$137</f>
        <v>1290000000</v>
      </c>
      <c r="O141" s="3">
        <f>IFERROR(P141/$P$167,0)</f>
        <v>0.10377358490566038</v>
      </c>
      <c r="P141" s="4">
        <f>$E$137</f>
        <v>1210000000</v>
      </c>
      <c r="Q141" s="3">
        <f>IFERROR(R141/$R$167,0)</f>
        <v>0.090839107005388761</v>
      </c>
      <c r="R141" s="4">
        <f>$F$137</f>
        <v>1180000000</v>
      </c>
      <c r="T141" t="s">
        <f>$A$137</f>
        <v>123</v>
      </c>
      <c r="U141" s="3">
        <f>IFERROR(V141/$V141,0)</f>
        <v>1</v>
      </c>
      <c r="V141" s="4">
        <f>$B$137</f>
        <v>1320000000</v>
      </c>
      <c r="W141" s="3">
        <f>IFERROR(X141/$V141,0)</f>
        <v>0.9242424242424242</v>
      </c>
      <c r="X141" s="4">
        <f>$C$137</f>
        <v>1220000000</v>
      </c>
      <c r="Y141" s="3">
        <f>IFERROR(Z141/$V141,0)</f>
        <v>0.97727272727272729</v>
      </c>
      <c r="Z141" s="4">
        <f>$D$137</f>
        <v>1290000000</v>
      </c>
      <c r="AA141" s="3">
        <f>IFERROR(AB141/$V141,0)</f>
        <v>0.91666666666666663</v>
      </c>
      <c r="AB141" s="4">
        <f>$E$137</f>
        <v>1210000000</v>
      </c>
      <c r="AC141" s="3">
        <f>IFERROR(AD141/$V141,0)</f>
        <v>0.89393939393939392</v>
      </c>
      <c r="AD141" s="4">
        <f>$F$137</f>
        <v>1180000000</v>
      </c>
    </row>
    <row r="142" spans="1:30" ht="13.23529411764706">
      <c r="A142" t="s">
        <v>128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H142" t="s">
        <f>$A$138</f>
        <v>124</v>
      </c>
      <c r="I142" s="3">
        <f>IFERROR(J142/$J$167,0)</f>
        <v>0.3911290322580645</v>
      </c>
      <c r="J142" s="4">
        <f>$B$138</f>
        <v>3880000000</v>
      </c>
      <c r="K142" s="3">
        <f>IFERROR(L142/$L$167,0)</f>
        <v>0.38787878787878788</v>
      </c>
      <c r="L142" s="4">
        <f>$C$138</f>
        <v>3840000000</v>
      </c>
      <c r="M142" s="3">
        <f>IFERROR(N142/$N$167,0)</f>
        <v>0.37360594795539032</v>
      </c>
      <c r="N142" s="4">
        <f>$D$138</f>
        <v>4019999999.9999995</v>
      </c>
      <c r="O142" s="3">
        <f>IFERROR(P142/$P$167,0)</f>
        <v>0.39108061749571182</v>
      </c>
      <c r="P142" s="4">
        <f>$E$138</f>
        <v>4560000000</v>
      </c>
      <c r="Q142" s="3">
        <f>IFERROR(R142/$R$167,0)</f>
        <v>0.37721324095458042</v>
      </c>
      <c r="R142" s="4">
        <f>$F$138</f>
        <v>4900000000</v>
      </c>
      <c r="T142" t="s">
        <f>$A$138</f>
        <v>124</v>
      </c>
      <c r="U142" s="3">
        <f>IFERROR(V142/$V142,0)</f>
        <v>1</v>
      </c>
      <c r="V142" s="4">
        <f>$B$138</f>
        <v>3880000000</v>
      </c>
      <c r="W142" s="3">
        <f>IFERROR(X142/$V142,0)</f>
        <v>0.98969072164948457</v>
      </c>
      <c r="X142" s="4">
        <f>$C$138</f>
        <v>3840000000</v>
      </c>
      <c r="Y142" s="3">
        <f>IFERROR(Z142/$V142,0)</f>
        <v>1.036082474226804</v>
      </c>
      <c r="Z142" s="4">
        <f>$D$138</f>
        <v>4019999999.9999995</v>
      </c>
      <c r="AA142" s="3">
        <f>IFERROR(AB142/$V142,0)</f>
        <v>1.1752577319587629</v>
      </c>
      <c r="AB142" s="4">
        <f>$E$138</f>
        <v>4560000000</v>
      </c>
      <c r="AC142" s="3">
        <f>IFERROR(AD142/$V142,0)</f>
        <v>1.2628865979381443</v>
      </c>
      <c r="AD142" s="4">
        <f>$F$138</f>
        <v>4900000000</v>
      </c>
    </row>
    <row r="143" spans="1:30" ht="13.23529411764706">
      <c r="A143" t="s">
        <v>129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H143" t="s">
        <f>$A$139</f>
        <v>125</v>
      </c>
      <c r="I143" s="3">
        <f>IFERROR(J143/$J$167,0)</f>
        <v>1.8709677419354838</v>
      </c>
      <c r="J143" s="4">
        <f>$B$139</f>
        <v>18560000000</v>
      </c>
      <c r="K143" s="3">
        <f>IFERROR(L143/$L$167,0)</f>
        <v>1.7989898989898989</v>
      </c>
      <c r="L143" s="4">
        <f>$C$139</f>
        <v>17810000000</v>
      </c>
      <c r="M143" s="3">
        <f>IFERROR(N143/$N$167,0)</f>
        <v>1.8447955390334572</v>
      </c>
      <c r="N143" s="4">
        <f>$D$139</f>
        <v>19850000000</v>
      </c>
      <c r="O143" s="3">
        <f>IFERROR(P143/$P$167,0)</f>
        <v>1.7212692967409948</v>
      </c>
      <c r="P143" s="4">
        <f>$E$139</f>
        <v>20070000000</v>
      </c>
      <c r="Q143" s="3">
        <f>IFERROR(R143/$R$167,0)</f>
        <v>1.6012317167051577</v>
      </c>
      <c r="R143" s="4">
        <f>$F$139</f>
        <v>20800000000</v>
      </c>
      <c r="T143" t="s">
        <f>$A$139</f>
        <v>125</v>
      </c>
      <c r="U143" s="3">
        <f>IFERROR(V143/$V143,0)</f>
        <v>1</v>
      </c>
      <c r="V143" s="4">
        <f>$B$139</f>
        <v>18560000000</v>
      </c>
      <c r="W143" s="3">
        <f>IFERROR(X143/$V143,0)</f>
        <v>0.95959051724137934</v>
      </c>
      <c r="X143" s="4">
        <f>$C$139</f>
        <v>17810000000</v>
      </c>
      <c r="Y143" s="3">
        <f>IFERROR(Z143/$V143,0)</f>
        <v>1.0695043103448276</v>
      </c>
      <c r="Z143" s="4">
        <f>$D$139</f>
        <v>19850000000</v>
      </c>
      <c r="AA143" s="3">
        <f>IFERROR(AB143/$V143,0)</f>
        <v>1.0813577586206897</v>
      </c>
      <c r="AB143" s="4">
        <f>$E$139</f>
        <v>20070000000</v>
      </c>
      <c r="AC143" s="3">
        <f>IFERROR(AD143/$V143,0)</f>
        <v>1.1206896551724137</v>
      </c>
      <c r="AD143" s="4">
        <f>$F$139</f>
        <v>20800000000</v>
      </c>
    </row>
    <row r="144" spans="1:30" ht="13.23529411764706">
      <c r="A144" t="s">
        <v>130</v>
      </c>
      <c r="B144" s="4">
        <v>1940000000</v>
      </c>
      <c r="C144" s="4">
        <v>1430000000</v>
      </c>
      <c r="D144" s="4">
        <v>1110000000</v>
      </c>
      <c r="E144" s="4">
        <v>1040000000</v>
      </c>
      <c r="F144" s="4">
        <v>799000000</v>
      </c>
      <c r="H144" t="s">
        <f>$A$140</f>
        <v>126</v>
      </c>
      <c r="I144" s="3">
        <f>IFERROR(J144/$J$167,0)</f>
        <v>1.8709677419354838</v>
      </c>
      <c r="J144" s="4">
        <f>$B$140</f>
        <v>18560000000</v>
      </c>
      <c r="K144" s="3">
        <f>IFERROR(L144/$L$167,0)</f>
        <v>1.7989898989898989</v>
      </c>
      <c r="L144" s="4">
        <f>$C$140</f>
        <v>17810000000</v>
      </c>
      <c r="M144" s="3">
        <f>IFERROR(N144/$N$167,0)</f>
        <v>1.8447955390334572</v>
      </c>
      <c r="N144" s="4">
        <f>$D$140</f>
        <v>19850000000</v>
      </c>
      <c r="O144" s="3">
        <f>IFERROR(P144/$P$167,0)</f>
        <v>1.7212692967409948</v>
      </c>
      <c r="P144" s="4">
        <f>$E$140</f>
        <v>20070000000</v>
      </c>
      <c r="Q144" s="3">
        <f>IFERROR(R144/$R$167,0)</f>
        <v>1.5950731331793688</v>
      </c>
      <c r="R144" s="4">
        <f>$F$140</f>
        <v>20720000000</v>
      </c>
      <c r="T144" t="s">
        <f>$A$140</f>
        <v>126</v>
      </c>
      <c r="U144" s="3">
        <f>IFERROR(V144/$V144,0)</f>
        <v>1</v>
      </c>
      <c r="V144" s="4">
        <f>$B$140</f>
        <v>18560000000</v>
      </c>
      <c r="W144" s="3">
        <f>IFERROR(X144/$V144,0)</f>
        <v>0.95959051724137934</v>
      </c>
      <c r="X144" s="4">
        <f>$C$140</f>
        <v>17810000000</v>
      </c>
      <c r="Y144" s="3">
        <f>IFERROR(Z144/$V144,0)</f>
        <v>1.0695043103448276</v>
      </c>
      <c r="Z144" s="4">
        <f>$D$140</f>
        <v>19850000000</v>
      </c>
      <c r="AA144" s="3">
        <f>IFERROR(AB144/$V144,0)</f>
        <v>1.0813577586206897</v>
      </c>
      <c r="AB144" s="4">
        <f>$E$140</f>
        <v>20070000000</v>
      </c>
      <c r="AC144" s="3">
        <f>IFERROR(AD144/$V144,0)</f>
        <v>1.1163793103448276</v>
      </c>
      <c r="AD144" s="4">
        <f>$F$140</f>
        <v>20720000000</v>
      </c>
    </row>
    <row r="145" spans="1:30" ht="13.23529411764706">
      <c r="A145" t="s">
        <v>131</v>
      </c>
      <c r="B145" s="4">
        <v>3420000000</v>
      </c>
      <c r="C145" s="4">
        <v>3990000000</v>
      </c>
      <c r="D145" s="4">
        <v>2590000000</v>
      </c>
      <c r="E145" s="4">
        <v>2920000000</v>
      </c>
      <c r="F145" s="4">
        <v>3210000000</v>
      </c>
      <c r="H145" t="s">
        <f>$A$141</f>
        <v>127</v>
      </c>
      <c r="I145" s="3">
        <f>IFERROR(J145/$J$167,0)</f>
        <v>1.8709677419354838</v>
      </c>
      <c r="J145" s="4">
        <f>$B$141</f>
        <v>18560000000</v>
      </c>
      <c r="K145" s="3">
        <f>IFERROR(L145/$L$167,0)</f>
        <v>1.7989898989898989</v>
      </c>
      <c r="L145" s="4">
        <f>$C$141</f>
        <v>17810000000</v>
      </c>
      <c r="M145" s="3">
        <f>IFERROR(N145/$N$167,0)</f>
        <v>1.8447955390334572</v>
      </c>
      <c r="N145" s="4">
        <f>$D$141</f>
        <v>19850000000</v>
      </c>
      <c r="O145" s="3">
        <f>IFERROR(P145/$P$167,0)</f>
        <v>1.7212692967409948</v>
      </c>
      <c r="P145" s="4">
        <f>$E$141</f>
        <v>20070000000</v>
      </c>
      <c r="Q145" s="3">
        <f>IFERROR(R145/$R$167,0)</f>
        <v>1.5950731331793688</v>
      </c>
      <c r="R145" s="4">
        <f>$F$141</f>
        <v>20720000000</v>
      </c>
      <c r="T145" t="s">
        <f>$A$141</f>
        <v>127</v>
      </c>
      <c r="U145" s="3">
        <f>IFERROR(V145/$V145,0)</f>
        <v>1</v>
      </c>
      <c r="V145" s="4">
        <f>$B$141</f>
        <v>18560000000</v>
      </c>
      <c r="W145" s="3">
        <f>IFERROR(X145/$V145,0)</f>
        <v>0.95959051724137934</v>
      </c>
      <c r="X145" s="4">
        <f>$C$141</f>
        <v>17810000000</v>
      </c>
      <c r="Y145" s="3">
        <f>IFERROR(Z145/$V145,0)</f>
        <v>1.0695043103448276</v>
      </c>
      <c r="Z145" s="4">
        <f>$D$141</f>
        <v>19850000000</v>
      </c>
      <c r="AA145" s="3">
        <f>IFERROR(AB145/$V145,0)</f>
        <v>1.0813577586206897</v>
      </c>
      <c r="AB145" s="4">
        <f>$E$141</f>
        <v>20070000000</v>
      </c>
      <c r="AC145" s="3">
        <f>IFERROR(AD145/$V145,0)</f>
        <v>1.1163793103448276</v>
      </c>
      <c r="AD145" s="4">
        <f>$F$141</f>
        <v>20720000000</v>
      </c>
    </row>
    <row r="146" spans="1:30" ht="13.23529411764706">
      <c r="A146" t="s">
        <v>132</v>
      </c>
      <c r="B146" s="4">
        <v>3440000000</v>
      </c>
      <c r="C146" s="4">
        <v>4019999999.9999995</v>
      </c>
      <c r="D146" s="4">
        <v>2590000000</v>
      </c>
      <c r="E146" s="4">
        <v>2920000000</v>
      </c>
      <c r="F146" s="4">
        <v>3210000000</v>
      </c>
      <c r="H146" t="s">
        <f>$A$142</f>
        <v>128</v>
      </c>
      <c r="I146" s="3">
        <f>IFERROR(J146/$J$167,0)</f>
        <v>0</v>
      </c>
      <c r="J146" s="4">
        <f>$B$142</f>
        <v>0</v>
      </c>
      <c r="K146" s="3">
        <f>IFERROR(L146/$L$167,0)</f>
        <v>0</v>
      </c>
      <c r="L146" s="4">
        <f>$C$142</f>
        <v>0</v>
      </c>
      <c r="M146" s="3">
        <f>IFERROR(N146/$N$167,0)</f>
        <v>0</v>
      </c>
      <c r="N146" s="4">
        <f>$D$142</f>
        <v>0</v>
      </c>
      <c r="O146" s="3">
        <f>IFERROR(P146/$P$167,0)</f>
        <v>0</v>
      </c>
      <c r="P146" s="4">
        <f>$E$142</f>
        <v>0</v>
      </c>
      <c r="Q146" s="3">
        <f>IFERROR(R146/$R$167,0)</f>
        <v>0</v>
      </c>
      <c r="R146" s="4">
        <f>$F$142</f>
        <v>0</v>
      </c>
      <c r="T146" t="s">
        <f>$A$142</f>
        <v>128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0</v>
      </c>
      <c r="AC146" s="3">
        <f>IFERROR(AD146/$V146,0)</f>
        <v>0</v>
      </c>
      <c r="AD146" s="4">
        <f>$F$142</f>
        <v>0</v>
      </c>
    </row>
    <row r="147" spans="1:30" ht="13.23529411764706">
      <c r="A147" t="s">
        <v>133</v>
      </c>
      <c r="B147" s="4">
        <v>22000000</v>
      </c>
      <c r="C147" s="4">
        <v>27000000</v>
      </c>
      <c r="D147" s="4">
        <v>0</v>
      </c>
      <c r="E147" s="4">
        <v>0</v>
      </c>
      <c r="F147" s="4">
        <v>0</v>
      </c>
      <c r="H147" t="s">
        <f>$A$143</f>
        <v>129</v>
      </c>
      <c r="I147" s="3">
        <f>IFERROR(J147/$J$167,0)</f>
        <v>0</v>
      </c>
      <c r="J147" s="4">
        <f>$B$143</f>
        <v>0</v>
      </c>
      <c r="K147" s="3">
        <f>IFERROR(L147/$L$167,0)</f>
        <v>0</v>
      </c>
      <c r="L147" s="4">
        <f>$C$143</f>
        <v>0</v>
      </c>
      <c r="M147" s="3">
        <f>IFERROR(N147/$N$167,0)</f>
        <v>0</v>
      </c>
      <c r="N147" s="4">
        <f>$D$143</f>
        <v>0</v>
      </c>
      <c r="O147" s="3">
        <f>IFERROR(P147/$P$167,0)</f>
        <v>0</v>
      </c>
      <c r="P147" s="4">
        <f>$E$143</f>
        <v>0</v>
      </c>
      <c r="Q147" s="3">
        <f>IFERROR(R147/$R$167,0)</f>
        <v>0</v>
      </c>
      <c r="R147" s="4">
        <f>$F$143</f>
        <v>0</v>
      </c>
      <c r="T147" t="s">
        <f>$A$143</f>
        <v>129</v>
      </c>
      <c r="U147" s="3">
        <f>IFERROR(V147/$V147,0)</f>
        <v>0</v>
      </c>
      <c r="V147" s="4">
        <f>$B$143</f>
        <v>0</v>
      </c>
      <c r="W147" s="3">
        <f>IFERROR(X147/$V147,0)</f>
        <v>0</v>
      </c>
      <c r="X147" s="4">
        <f>$C$143</f>
        <v>0</v>
      </c>
      <c r="Y147" s="3">
        <f>IFERROR(Z147/$V147,0)</f>
        <v>0</v>
      </c>
      <c r="Z147" s="4">
        <f>$D$143</f>
        <v>0</v>
      </c>
      <c r="AA147" s="3">
        <f>IFERROR(AB147/$V147,0)</f>
        <v>0</v>
      </c>
      <c r="AB147" s="4">
        <f>$E$143</f>
        <v>0</v>
      </c>
      <c r="AC147" s="3">
        <f>IFERROR(AD147/$V147,0)</f>
        <v>0</v>
      </c>
      <c r="AD147" s="4">
        <f>$F$143</f>
        <v>0</v>
      </c>
    </row>
    <row r="148" spans="1:30" ht="13.23529411764706">
      <c r="A148" t="s">
        <v>134</v>
      </c>
      <c r="B148" s="4">
        <v>1560000000</v>
      </c>
      <c r="C148" s="4">
        <v>1320000000</v>
      </c>
      <c r="D148" s="4">
        <v>3150000000</v>
      </c>
      <c r="E148" s="4">
        <v>3150000000</v>
      </c>
      <c r="F148" s="4">
        <v>2980000000</v>
      </c>
      <c r="H148" t="s">
        <f>$A$144</f>
        <v>130</v>
      </c>
      <c r="I148" s="3">
        <f>IFERROR(J148/$J$167,0)</f>
        <v>0.19556451612903225</v>
      </c>
      <c r="J148" s="4">
        <f>$B$144</f>
        <v>1940000000</v>
      </c>
      <c r="K148" s="3">
        <f>IFERROR(L148/$L$167,0)</f>
        <v>0.14444444444444443</v>
      </c>
      <c r="L148" s="4">
        <f>$C$144</f>
        <v>1430000000</v>
      </c>
      <c r="M148" s="3">
        <f>IFERROR(N148/$N$167,0)</f>
        <v>0.10315985130111524</v>
      </c>
      <c r="N148" s="4">
        <f>$D$144</f>
        <v>1110000000</v>
      </c>
      <c r="O148" s="3">
        <f>IFERROR(P148/$P$167,0)</f>
        <v>0.089193825042881647</v>
      </c>
      <c r="P148" s="4">
        <f>$E$144</f>
        <v>1040000000</v>
      </c>
      <c r="Q148" s="3">
        <f>IFERROR(R148/$R$167,0)</f>
        <v>0.06150885296381832</v>
      </c>
      <c r="R148" s="4">
        <f>$F$144</f>
        <v>799000000</v>
      </c>
      <c r="T148" t="s">
        <f>$A$144</f>
        <v>130</v>
      </c>
      <c r="U148" s="3">
        <f>IFERROR(V148/$V148,0)</f>
        <v>1</v>
      </c>
      <c r="V148" s="4">
        <f>$B$144</f>
        <v>1940000000</v>
      </c>
      <c r="W148" s="3">
        <f>IFERROR(X148/$V148,0)</f>
        <v>0.73711340206185572</v>
      </c>
      <c r="X148" s="4">
        <f>$C$144</f>
        <v>1430000000</v>
      </c>
      <c r="Y148" s="3">
        <f>IFERROR(Z148/$V148,0)</f>
        <v>0.57216494845360821</v>
      </c>
      <c r="Z148" s="4">
        <f>$D$144</f>
        <v>1110000000</v>
      </c>
      <c r="AA148" s="3">
        <f>IFERROR(AB148/$V148,0)</f>
        <v>0.53608247422680411</v>
      </c>
      <c r="AB148" s="4">
        <f>$E$144</f>
        <v>1040000000</v>
      </c>
      <c r="AC148" s="3">
        <f>IFERROR(AD148/$V148,0)</f>
        <v>0.41185567010309276</v>
      </c>
      <c r="AD148" s="4">
        <f>$F$144</f>
        <v>799000000</v>
      </c>
    </row>
    <row r="149" spans="1:30" ht="13.23529411764706">
      <c r="A149" t="s">
        <v>135</v>
      </c>
      <c r="B149" s="4">
        <v>1560000000</v>
      </c>
      <c r="C149" s="4">
        <v>1320000000</v>
      </c>
      <c r="D149" s="4">
        <v>3150000000</v>
      </c>
      <c r="E149" s="4">
        <v>3150000000</v>
      </c>
      <c r="F149" s="4">
        <v>2980000000</v>
      </c>
      <c r="H149" t="s">
        <f>$A$145</f>
        <v>131</v>
      </c>
      <c r="I149" s="3">
        <f>IFERROR(J149/$J$167,0)</f>
        <v>0.34475806451612906</v>
      </c>
      <c r="J149" s="4">
        <f>$B$145</f>
        <v>3420000000</v>
      </c>
      <c r="K149" s="3">
        <f>IFERROR(L149/$L$167,0)</f>
        <v>0.40303030303030302</v>
      </c>
      <c r="L149" s="4">
        <f>$C$145</f>
        <v>3990000000</v>
      </c>
      <c r="M149" s="3">
        <f>IFERROR(N149/$N$167,0)</f>
        <v>0.24070631970260223</v>
      </c>
      <c r="N149" s="4">
        <f>$D$145</f>
        <v>2590000000</v>
      </c>
      <c r="O149" s="3">
        <f>IFERROR(P149/$P$167,0)</f>
        <v>0.2504288164665523</v>
      </c>
      <c r="P149" s="4">
        <f>$E$145</f>
        <v>2920000000</v>
      </c>
      <c r="Q149" s="3">
        <f>IFERROR(R149/$R$167,0)</f>
        <v>0.24711316397228639</v>
      </c>
      <c r="R149" s="4">
        <f>$F$145</f>
        <v>3210000000</v>
      </c>
      <c r="T149" t="s">
        <f>$A$145</f>
        <v>131</v>
      </c>
      <c r="U149" s="3">
        <f>IFERROR(V149/$V149,0)</f>
        <v>1</v>
      </c>
      <c r="V149" s="4">
        <f>$B$145</f>
        <v>3420000000</v>
      </c>
      <c r="W149" s="3">
        <f>IFERROR(X149/$V149,0)</f>
        <v>1.1666666666666667</v>
      </c>
      <c r="X149" s="4">
        <f>$C$145</f>
        <v>3990000000</v>
      </c>
      <c r="Y149" s="3">
        <f>IFERROR(Z149/$V149,0)</f>
        <v>0.75730994152046782</v>
      </c>
      <c r="Z149" s="4">
        <f>$D$145</f>
        <v>2590000000</v>
      </c>
      <c r="AA149" s="3">
        <f>IFERROR(AB149/$V149,0)</f>
        <v>0.85380116959064323</v>
      </c>
      <c r="AB149" s="4">
        <f>$E$145</f>
        <v>2920000000</v>
      </c>
      <c r="AC149" s="3">
        <f>IFERROR(AD149/$V149,0)</f>
        <v>0.93859649122807021</v>
      </c>
      <c r="AD149" s="4">
        <f>$F$145</f>
        <v>3210000000</v>
      </c>
    </row>
    <row r="150" spans="1:30" ht="13.23529411764706">
      <c r="A150" t="s">
        <v>136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H150" t="s">
        <f>$A$146</f>
        <v>132</v>
      </c>
      <c r="I150" s="3">
        <f>IFERROR(J150/$J$167,0)</f>
        <v>0.34677419354838712</v>
      </c>
      <c r="J150" s="4">
        <f>$B$146</f>
        <v>3440000000</v>
      </c>
      <c r="K150" s="3">
        <f>IFERROR(L150/$L$167,0)</f>
        <v>0.40606060606060601</v>
      </c>
      <c r="L150" s="4">
        <f>$C$146</f>
        <v>4019999999.9999995</v>
      </c>
      <c r="M150" s="3">
        <f>IFERROR(N150/$N$167,0)</f>
        <v>0.24070631970260223</v>
      </c>
      <c r="N150" s="4">
        <f>$D$146</f>
        <v>2590000000</v>
      </c>
      <c r="O150" s="3">
        <f>IFERROR(P150/$P$167,0)</f>
        <v>0.2504288164665523</v>
      </c>
      <c r="P150" s="4">
        <f>$E$146</f>
        <v>2920000000</v>
      </c>
      <c r="Q150" s="3">
        <f>IFERROR(R150/$R$167,0)</f>
        <v>0.24711316397228639</v>
      </c>
      <c r="R150" s="4">
        <f>$F$146</f>
        <v>3210000000</v>
      </c>
      <c r="T150" t="s">
        <f>$A$146</f>
        <v>132</v>
      </c>
      <c r="U150" s="3">
        <f>IFERROR(V150/$V150,0)</f>
        <v>1</v>
      </c>
      <c r="V150" s="4">
        <f>$B$146</f>
        <v>3440000000</v>
      </c>
      <c r="W150" s="3">
        <f>IFERROR(X150/$V150,0)</f>
        <v>1.1686046511627906</v>
      </c>
      <c r="X150" s="4">
        <f>$C$146</f>
        <v>4019999999.9999995</v>
      </c>
      <c r="Y150" s="3">
        <f>IFERROR(Z150/$V150,0)</f>
        <v>0.75290697674418605</v>
      </c>
      <c r="Z150" s="4">
        <f>$D$146</f>
        <v>2590000000</v>
      </c>
      <c r="AA150" s="3">
        <f>IFERROR(AB150/$V150,0)</f>
        <v>0.84883720930232553</v>
      </c>
      <c r="AB150" s="4">
        <f>$E$146</f>
        <v>2920000000</v>
      </c>
      <c r="AC150" s="3">
        <f>IFERROR(AD150/$V150,0)</f>
        <v>0.93313953488372092</v>
      </c>
      <c r="AD150" s="4">
        <f>$F$146</f>
        <v>3210000000</v>
      </c>
    </row>
    <row r="151" spans="1:30" ht="13.23529411764706">
      <c r="A151" t="s">
        <v>137</v>
      </c>
      <c r="B151" s="4">
        <v>29380000000</v>
      </c>
      <c r="C151" s="4">
        <v>28420000000</v>
      </c>
      <c r="D151" s="4">
        <v>30720000000</v>
      </c>
      <c r="E151" s="4">
        <v>31740000000</v>
      </c>
      <c r="F151" s="4">
        <v>32689999999.999996</v>
      </c>
      <c r="H151" t="s">
        <f>$A$147</f>
        <v>133</v>
      </c>
      <c r="I151" s="3">
        <f>IFERROR(J151/$J$167,0)</f>
        <v>0.002217741935483871</v>
      </c>
      <c r="J151" s="4">
        <f>$B$147</f>
        <v>22000000</v>
      </c>
      <c r="K151" s="3">
        <f>IFERROR(L151/$L$167,0)</f>
        <v>0.0027272727272727275</v>
      </c>
      <c r="L151" s="4">
        <f>$C$147</f>
        <v>27000000</v>
      </c>
      <c r="M151" s="3">
        <f>IFERROR(N151/$N$167,0)</f>
        <v>0</v>
      </c>
      <c r="N151" s="4">
        <f>$D$147</f>
        <v>0</v>
      </c>
      <c r="O151" s="3">
        <f>IFERROR(P151/$P$167,0)</f>
        <v>0</v>
      </c>
      <c r="P151" s="4">
        <f>$E$147</f>
        <v>0</v>
      </c>
      <c r="Q151" s="3">
        <f>IFERROR(R151/$R$167,0)</f>
        <v>0</v>
      </c>
      <c r="R151" s="4">
        <f>$F$147</f>
        <v>0</v>
      </c>
      <c r="T151" t="s">
        <f>$A$147</f>
        <v>133</v>
      </c>
      <c r="U151" s="3">
        <f>IFERROR(V151/$V151,0)</f>
        <v>1</v>
      </c>
      <c r="V151" s="4">
        <f>$B$147</f>
        <v>22000000</v>
      </c>
      <c r="W151" s="3">
        <f>IFERROR(X151/$V151,0)</f>
        <v>1.2272727272727273</v>
      </c>
      <c r="X151" s="4">
        <f>$C$147</f>
        <v>27000000</v>
      </c>
      <c r="Y151" s="3">
        <f>IFERROR(Z151/$V151,0)</f>
        <v>0</v>
      </c>
      <c r="Z151" s="4">
        <f>$D$147</f>
        <v>0</v>
      </c>
      <c r="AA151" s="3">
        <f>IFERROR(AB151/$V151,0)</f>
        <v>0</v>
      </c>
      <c r="AB151" s="4">
        <f>$E$147</f>
        <v>0</v>
      </c>
      <c r="AC151" s="3">
        <f>IFERROR(AD151/$V151,0)</f>
        <v>0</v>
      </c>
      <c r="AD151" s="4">
        <f>$F$147</f>
        <v>0</v>
      </c>
    </row>
    <row r="152" spans="1:30" ht="13.23529411764706">
      <c r="A152" t="s">
        <v>138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134</v>
      </c>
      <c r="I152" s="3">
        <f>IFERROR(J152/$J$167,0)</f>
        <v>0.15725806451612903</v>
      </c>
      <c r="J152" s="4">
        <f>$B$148</f>
        <v>1560000000</v>
      </c>
      <c r="K152" s="3">
        <f>IFERROR(L152/$L$167,0)</f>
        <v>0.13333333333333333</v>
      </c>
      <c r="L152" s="4">
        <f>$C$148</f>
        <v>1320000000</v>
      </c>
      <c r="M152" s="3">
        <f>IFERROR(N152/$N$167,0)</f>
        <v>0.29275092936802977</v>
      </c>
      <c r="N152" s="4">
        <f>$D$148</f>
        <v>3150000000</v>
      </c>
      <c r="O152" s="3">
        <f>IFERROR(P152/$P$167,0)</f>
        <v>0.27015437392795882</v>
      </c>
      <c r="P152" s="4">
        <f>$E$148</f>
        <v>3150000000</v>
      </c>
      <c r="Q152" s="3">
        <f>IFERROR(R152/$R$167,0)</f>
        <v>0.22940723633564281</v>
      </c>
      <c r="R152" s="4">
        <f>$F$148</f>
        <v>2980000000</v>
      </c>
      <c r="T152" t="s">
        <f>$A$148</f>
        <v>134</v>
      </c>
      <c r="U152" s="3">
        <f>IFERROR(V152/$V152,0)</f>
        <v>1</v>
      </c>
      <c r="V152" s="4">
        <f>$B$148</f>
        <v>1560000000</v>
      </c>
      <c r="W152" s="3">
        <f>IFERROR(X152/$V152,0)</f>
        <v>0.84615384615384615</v>
      </c>
      <c r="X152" s="4">
        <f>$C$148</f>
        <v>1320000000</v>
      </c>
      <c r="Y152" s="3">
        <f>IFERROR(Z152/$V152,0)</f>
        <v>2.0192307692307692</v>
      </c>
      <c r="Z152" s="4">
        <f>$D$148</f>
        <v>3150000000</v>
      </c>
      <c r="AA152" s="3">
        <f>IFERROR(AB152/$V152,0)</f>
        <v>2.0192307692307692</v>
      </c>
      <c r="AB152" s="4">
        <f>$E$148</f>
        <v>3150000000</v>
      </c>
      <c r="AC152" s="3">
        <f>IFERROR(AD152/$V152,0)</f>
        <v>1.9102564102564104</v>
      </c>
      <c r="AD152" s="4">
        <f>$F$148</f>
        <v>2980000000</v>
      </c>
    </row>
    <row r="153" spans="1:30" ht="13.23529411764706">
      <c r="A153" t="s">
        <v>139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135</v>
      </c>
      <c r="I153" s="3">
        <f>IFERROR(J153/$J$167,0)</f>
        <v>0.15725806451612903</v>
      </c>
      <c r="J153" s="4">
        <f>$B$149</f>
        <v>1560000000</v>
      </c>
      <c r="K153" s="3">
        <f>IFERROR(L153/$L$167,0)</f>
        <v>0.13333333333333333</v>
      </c>
      <c r="L153" s="4">
        <f>$C$149</f>
        <v>1320000000</v>
      </c>
      <c r="M153" s="3">
        <f>IFERROR(N153/$N$167,0)</f>
        <v>0.29275092936802977</v>
      </c>
      <c r="N153" s="4">
        <f>$D$149</f>
        <v>3150000000</v>
      </c>
      <c r="O153" s="3">
        <f>IFERROR(P153/$P$167,0)</f>
        <v>0.27015437392795882</v>
      </c>
      <c r="P153" s="4">
        <f>$E$149</f>
        <v>3150000000</v>
      </c>
      <c r="Q153" s="3">
        <f>IFERROR(R153/$R$167,0)</f>
        <v>0.22940723633564281</v>
      </c>
      <c r="R153" s="4">
        <f>$F$149</f>
        <v>2980000000</v>
      </c>
      <c r="T153" t="s">
        <f>$A$149</f>
        <v>135</v>
      </c>
      <c r="U153" s="3">
        <f>IFERROR(V153/$V153,0)</f>
        <v>1</v>
      </c>
      <c r="V153" s="4">
        <f>$B$149</f>
        <v>1560000000</v>
      </c>
      <c r="W153" s="3">
        <f>IFERROR(X153/$V153,0)</f>
        <v>0.84615384615384615</v>
      </c>
      <c r="X153" s="4">
        <f>$C$149</f>
        <v>1320000000</v>
      </c>
      <c r="Y153" s="3">
        <f>IFERROR(Z153/$V153,0)</f>
        <v>2.0192307692307692</v>
      </c>
      <c r="Z153" s="4">
        <f>$D$149</f>
        <v>3150000000</v>
      </c>
      <c r="AA153" s="3">
        <f>IFERROR(AB153/$V153,0)</f>
        <v>2.0192307692307692</v>
      </c>
      <c r="AB153" s="4">
        <f>$E$149</f>
        <v>3150000000</v>
      </c>
      <c r="AC153" s="3">
        <f>IFERROR(AD153/$V153,0)</f>
        <v>1.9102564102564104</v>
      </c>
      <c r="AD153" s="4">
        <f>$F$149</f>
        <v>2980000000</v>
      </c>
    </row>
    <row r="154" spans="1:30" ht="13.23529411764706">
      <c r="A154" t="s">
        <v>140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136</v>
      </c>
      <c r="I154" s="3">
        <f>IFERROR(J154/$J$167,0)</f>
        <v>0</v>
      </c>
      <c r="J154" s="4">
        <f>$B$150</f>
        <v>0</v>
      </c>
      <c r="K154" s="3">
        <f>IFERROR(L154/$L$167,0)</f>
        <v>0</v>
      </c>
      <c r="L154" s="4">
        <f>$C$150</f>
        <v>0</v>
      </c>
      <c r="M154" s="3">
        <f>IFERROR(N154/$N$167,0)</f>
        <v>0</v>
      </c>
      <c r="N154" s="4">
        <f>$D$150</f>
        <v>0</v>
      </c>
      <c r="O154" s="3">
        <f>IFERROR(P154/$P$167,0)</f>
        <v>0</v>
      </c>
      <c r="P154" s="4">
        <f>$E$150</f>
        <v>0</v>
      </c>
      <c r="Q154" s="3">
        <f>IFERROR(R154/$R$167,0)</f>
        <v>0</v>
      </c>
      <c r="R154" s="4">
        <f>$F$150</f>
        <v>0</v>
      </c>
      <c r="T154" t="s">
        <f>$A$150</f>
        <v>136</v>
      </c>
      <c r="U154" s="3">
        <f>IFERROR(V154/$V154,0)</f>
        <v>0</v>
      </c>
      <c r="V154" s="4">
        <f>$B$150</f>
        <v>0</v>
      </c>
      <c r="W154" s="3">
        <f>IFERROR(X154/$V154,0)</f>
        <v>0</v>
      </c>
      <c r="X154" s="4">
        <f>$C$150</f>
        <v>0</v>
      </c>
      <c r="Y154" s="3">
        <f>IFERROR(Z154/$V154,0)</f>
        <v>0</v>
      </c>
      <c r="Z154" s="4">
        <f>$D$150</f>
        <v>0</v>
      </c>
      <c r="AA154" s="3">
        <f>IFERROR(AB154/$V154,0)</f>
        <v>0</v>
      </c>
      <c r="AB154" s="4">
        <f>$E$150</f>
        <v>0</v>
      </c>
      <c r="AC154" s="3">
        <f>IFERROR(AD154/$V154,0)</f>
        <v>0</v>
      </c>
      <c r="AD154" s="4">
        <f>$F$150</f>
        <v>0</v>
      </c>
    </row>
    <row r="155" spans="1:30" ht="13.23529411764706">
      <c r="A155" t="s">
        <v>141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137</v>
      </c>
      <c r="I155" s="3">
        <f>IFERROR(J155/$J$167,0)</f>
        <v>2.961693548387097</v>
      </c>
      <c r="J155" s="4">
        <f>$B$151</f>
        <v>29380000000</v>
      </c>
      <c r="K155" s="3">
        <f>IFERROR(L155/$L$167,0)</f>
        <v>2.8707070707070708</v>
      </c>
      <c r="L155" s="4">
        <f>$C$151</f>
        <v>28420000000</v>
      </c>
      <c r="M155" s="3">
        <f>IFERROR(N155/$N$167,0)</f>
        <v>2.8550185873605947</v>
      </c>
      <c r="N155" s="4">
        <f>$D$151</f>
        <v>30720000000</v>
      </c>
      <c r="O155" s="3">
        <f>IFERROR(P155/$P$167,0)</f>
        <v>2.7221269296740993</v>
      </c>
      <c r="P155" s="4">
        <f>$E$151</f>
        <v>31740000000</v>
      </c>
      <c r="Q155" s="3">
        <f>IFERROR(R155/$R$167,0)</f>
        <v>2.516551193225558</v>
      </c>
      <c r="R155" s="4">
        <f>$F$151</f>
        <v>32689999999.999996</v>
      </c>
      <c r="T155" t="s">
        <f>$A$151</f>
        <v>137</v>
      </c>
      <c r="U155" s="3">
        <f>IFERROR(V155/$V155,0)</f>
        <v>1</v>
      </c>
      <c r="V155" s="4">
        <f>$B$151</f>
        <v>29380000000</v>
      </c>
      <c r="W155" s="3">
        <f>IFERROR(X155/$V155,0)</f>
        <v>0.96732471068754255</v>
      </c>
      <c r="X155" s="4">
        <f>$C$151</f>
        <v>28420000000</v>
      </c>
      <c r="Y155" s="3">
        <f>IFERROR(Z155/$V155,0)</f>
        <v>1.0456092579986385</v>
      </c>
      <c r="Z155" s="4">
        <f>$D$151</f>
        <v>30720000000</v>
      </c>
      <c r="AA155" s="3">
        <f>IFERROR(AB155/$V155,0)</f>
        <v>1.0803267528931246</v>
      </c>
      <c r="AB155" s="4">
        <f>$E$151</f>
        <v>31740000000</v>
      </c>
      <c r="AC155" s="3">
        <f>IFERROR(AD155/$V155,0)</f>
        <v>1.1126616746085771</v>
      </c>
      <c r="AD155" s="4">
        <f>$F$151</f>
        <v>32689999999.999996</v>
      </c>
    </row>
    <row r="156" spans="1:30" ht="13.23529411764706">
      <c r="A156" t="s">
        <v>142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H156" t="s">
        <f>$A$153</f>
        <v>139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139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30" ht="13.23529411764706">
      <c r="A157" t="s">
        <v>143</v>
      </c>
      <c r="B157" s="4">
        <v>9920000000</v>
      </c>
      <c r="C157" s="4">
        <v>9900000000</v>
      </c>
      <c r="D157" s="4">
        <v>10760000000</v>
      </c>
      <c r="E157" s="4">
        <v>11660000000</v>
      </c>
      <c r="F157" s="4">
        <v>12990000000</v>
      </c>
      <c r="H157" t="s">
        <f>$A$154</f>
        <v>140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140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30" ht="13.23529411764706">
      <c r="A158" t="s">
        <v>144</v>
      </c>
      <c r="B158" s="4">
        <v>7000000</v>
      </c>
      <c r="C158" s="4">
        <v>7000000</v>
      </c>
      <c r="D158" s="4">
        <v>7000000</v>
      </c>
      <c r="E158" s="4">
        <v>7000000</v>
      </c>
      <c r="F158" s="4">
        <v>8000000</v>
      </c>
      <c r="H158" t="s">
        <f>$A$155</f>
        <v>141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</v>
      </c>
      <c r="R158" s="4">
        <f>$F$155</f>
        <v>0</v>
      </c>
      <c r="T158" t="s">
        <f>$A$155</f>
        <v>141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30" ht="13.23529411764706">
      <c r="A159" t="s">
        <v>145</v>
      </c>
      <c r="B159" s="4">
        <v>2950000000</v>
      </c>
      <c r="C159" s="4">
        <v>3830000000</v>
      </c>
      <c r="D159" s="4">
        <v>3870000000</v>
      </c>
      <c r="E159" s="4">
        <v>4590000000</v>
      </c>
      <c r="F159" s="4">
        <v>5130000000</v>
      </c>
      <c r="H159" t="s">
        <f>$A$156</f>
        <v>142</v>
      </c>
      <c r="I159" s="3">
        <f>IFERROR(J159/$J$167,0)</f>
        <v>0</v>
      </c>
      <c r="J159" s="4">
        <f>$B$156</f>
        <v>0</v>
      </c>
      <c r="K159" s="3">
        <f>IFERROR(L159/$L$167,0)</f>
        <v>0</v>
      </c>
      <c r="L159" s="4">
        <f>$C$156</f>
        <v>0</v>
      </c>
      <c r="M159" s="3">
        <f>IFERROR(N159/$N$167,0)</f>
        <v>0</v>
      </c>
      <c r="N159" s="4">
        <f>$D$156</f>
        <v>0</v>
      </c>
      <c r="O159" s="3">
        <f>IFERROR(P159/$P$167,0)</f>
        <v>0</v>
      </c>
      <c r="P159" s="4">
        <f>$E$156</f>
        <v>0</v>
      </c>
      <c r="Q159" s="3">
        <f>IFERROR(R159/$R$167,0)</f>
        <v>0</v>
      </c>
      <c r="R159" s="4">
        <f>$F$156</f>
        <v>0</v>
      </c>
      <c r="T159" t="s">
        <f>$A$156</f>
        <v>142</v>
      </c>
      <c r="U159" s="3">
        <f>IFERROR(V159/$V159,0)</f>
        <v>0</v>
      </c>
      <c r="V159" s="4">
        <f>$B$156</f>
        <v>0</v>
      </c>
      <c r="W159" s="3">
        <f>IFERROR(X159/$V159,0)</f>
        <v>0</v>
      </c>
      <c r="X159" s="4">
        <f>$C$156</f>
        <v>0</v>
      </c>
      <c r="Y159" s="3">
        <f>IFERROR(Z159/$V159,0)</f>
        <v>0</v>
      </c>
      <c r="Z159" s="4">
        <f>$D$156</f>
        <v>0</v>
      </c>
      <c r="AA159" s="3">
        <f>IFERROR(AB159/$V159,0)</f>
        <v>0</v>
      </c>
      <c r="AB159" s="4">
        <f>$E$156</f>
        <v>0</v>
      </c>
      <c r="AC159" s="3">
        <f>IFERROR(AD159/$V159,0)</f>
        <v>0</v>
      </c>
      <c r="AD159" s="4">
        <f>$F$156</f>
        <v>0</v>
      </c>
    </row>
    <row r="160" spans="1:30" ht="13.23529411764706">
      <c r="A160" t="s">
        <v>146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144</v>
      </c>
      <c r="I160" s="3">
        <f>IFERROR(J160/$J$167,0)</f>
        <v>0.00070564516129032254</v>
      </c>
      <c r="J160" s="4">
        <f>$B$158</f>
        <v>7000000</v>
      </c>
      <c r="K160" s="3">
        <f>IFERROR(L160/$L$167,0)</f>
        <v>0.00070707070707070707</v>
      </c>
      <c r="L160" s="4">
        <f>$C$158</f>
        <v>7000000</v>
      </c>
      <c r="M160" s="3">
        <f>IFERROR(N160/$N$167,0)</f>
        <v>0.00065055762081784381</v>
      </c>
      <c r="N160" s="4">
        <f>$D$158</f>
        <v>7000000</v>
      </c>
      <c r="O160" s="3">
        <f>IFERROR(P160/$P$167,0)</f>
        <v>0.00060034305317324189</v>
      </c>
      <c r="P160" s="4">
        <f>$E$158</f>
        <v>7000000</v>
      </c>
      <c r="Q160" s="3">
        <f>IFERROR(R160/$R$167,0)</f>
        <v>0.00061585835257890688</v>
      </c>
      <c r="R160" s="4">
        <f>$F$158</f>
        <v>8000000</v>
      </c>
      <c r="T160" t="s">
        <f>$A$158</f>
        <v>144</v>
      </c>
      <c r="U160" s="3">
        <f>IFERROR(V160/$V160,0)</f>
        <v>1</v>
      </c>
      <c r="V160" s="4">
        <f>$B$158</f>
        <v>7000000</v>
      </c>
      <c r="W160" s="3">
        <f>IFERROR(X160/$V160,0)</f>
        <v>1</v>
      </c>
      <c r="X160" s="4">
        <f>$C$158</f>
        <v>7000000</v>
      </c>
      <c r="Y160" s="3">
        <f>IFERROR(Z160/$V160,0)</f>
        <v>1</v>
      </c>
      <c r="Z160" s="4">
        <f>$D$158</f>
        <v>7000000</v>
      </c>
      <c r="AA160" s="3">
        <f>IFERROR(AB160/$V160,0)</f>
        <v>1</v>
      </c>
      <c r="AB160" s="4">
        <f>$E$158</f>
        <v>7000000</v>
      </c>
      <c r="AC160" s="3">
        <f>IFERROR(AD160/$V160,0)</f>
        <v>1.1428571428571428</v>
      </c>
      <c r="AD160" s="4">
        <f>$F$158</f>
        <v>8000000</v>
      </c>
    </row>
    <row r="161" spans="1:30" ht="13.23529411764706">
      <c r="A161" t="s">
        <v>147</v>
      </c>
      <c r="B161" s="4">
        <v>-520000000</v>
      </c>
      <c r="C161" s="4">
        <v>-1630000000</v>
      </c>
      <c r="D161" s="4">
        <v>-1090000000</v>
      </c>
      <c r="E161" s="4">
        <v>-1530000000</v>
      </c>
      <c r="F161" s="4">
        <v>-1430000000</v>
      </c>
      <c r="H161" t="s">
        <f>$A$159</f>
        <v>145</v>
      </c>
      <c r="I161" s="3">
        <f>IFERROR(J161/$J$167,0)</f>
        <v>0.2973790322580645</v>
      </c>
      <c r="J161" s="4">
        <f>$B$159</f>
        <v>2950000000</v>
      </c>
      <c r="K161" s="3">
        <f>IFERROR(L161/$L$167,0)</f>
        <v>0.38686868686868686</v>
      </c>
      <c r="L161" s="4">
        <f>$C$159</f>
        <v>3830000000</v>
      </c>
      <c r="M161" s="3">
        <f>IFERROR(N161/$N$167,0)</f>
        <v>0.3596654275092937</v>
      </c>
      <c r="N161" s="4">
        <f>$D$159</f>
        <v>3870000000</v>
      </c>
      <c r="O161" s="3">
        <f>IFERROR(P161/$P$167,0)</f>
        <v>0.39365351629502571</v>
      </c>
      <c r="P161" s="4">
        <f>$E$159</f>
        <v>4590000000</v>
      </c>
      <c r="Q161" s="3">
        <f>IFERROR(R161/$R$167,0)</f>
        <v>0.394919168591224</v>
      </c>
      <c r="R161" s="4">
        <f>$F$159</f>
        <v>5130000000</v>
      </c>
      <c r="T161" t="s">
        <f>$A$159</f>
        <v>145</v>
      </c>
      <c r="U161" s="3">
        <f>IFERROR(V161/$V161,0)</f>
        <v>1</v>
      </c>
      <c r="V161" s="4">
        <f>$B$159</f>
        <v>2950000000</v>
      </c>
      <c r="W161" s="3">
        <f>IFERROR(X161/$V161,0)</f>
        <v>1.2983050847457627</v>
      </c>
      <c r="X161" s="4">
        <f>$C$159</f>
        <v>3830000000</v>
      </c>
      <c r="Y161" s="3">
        <f>IFERROR(Z161/$V161,0)</f>
        <v>1.311864406779661</v>
      </c>
      <c r="Z161" s="4">
        <f>$D$159</f>
        <v>3870000000</v>
      </c>
      <c r="AA161" s="3">
        <f>IFERROR(AB161/$V161,0)</f>
        <v>1.5559322033898304</v>
      </c>
      <c r="AB161" s="4">
        <f>$E$159</f>
        <v>4590000000</v>
      </c>
      <c r="AC161" s="3">
        <f>IFERROR(AD161/$V161,0)</f>
        <v>1.7389830508474575</v>
      </c>
      <c r="AD161" s="4">
        <f>$F$159</f>
        <v>5130000000</v>
      </c>
    </row>
    <row r="162" spans="1:30" ht="13.23529411764706">
      <c r="A162" t="s">
        <v>148</v>
      </c>
      <c r="B162" s="4">
        <v>0</v>
      </c>
      <c r="C162" s="4">
        <v>-1000000</v>
      </c>
      <c r="D162" s="4">
        <v>0</v>
      </c>
      <c r="E162" s="4">
        <v>0</v>
      </c>
      <c r="F162" s="4">
        <v>0</v>
      </c>
      <c r="H162" t="s">
        <f>$A$162</f>
        <v>148</v>
      </c>
      <c r="I162" s="3">
        <f>IFERROR(J162/$J$167,0)</f>
        <v>0</v>
      </c>
      <c r="J162" s="4">
        <f>$B$162</f>
        <v>0</v>
      </c>
      <c r="K162" s="3">
        <f>IFERROR(L162/$L$167,0)</f>
        <v>-0.00010101010101010101</v>
      </c>
      <c r="L162" s="4">
        <f>$C$162</f>
        <v>-1000000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148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-1000000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30" ht="13.23529411764706">
      <c r="A163" t="s">
        <v>149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149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149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30" ht="13.23529411764706">
      <c r="A164" t="s">
        <v>150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151</v>
      </c>
      <c r="I164" s="3">
        <f>IFERROR(J164/$J$167,0)</f>
        <v>0</v>
      </c>
      <c r="J164" s="4">
        <f>$B$165</f>
        <v>0</v>
      </c>
      <c r="K164" s="3">
        <f>IFERROR(L164/$L$167,0)</f>
        <v>0</v>
      </c>
      <c r="L164" s="4">
        <f>$C$165</f>
        <v>0</v>
      </c>
      <c r="M164" s="3">
        <f>IFERROR(N164/$N$167,0)</f>
        <v>0</v>
      </c>
      <c r="N164" s="4">
        <f>$D$165</f>
        <v>0</v>
      </c>
      <c r="O164" s="3">
        <f>IFERROR(P164/$P$167,0)</f>
        <v>0</v>
      </c>
      <c r="P164" s="4">
        <f>$E$165</f>
        <v>0</v>
      </c>
      <c r="Q164" s="3">
        <f>IFERROR(R164/$R$167,0)</f>
        <v>0</v>
      </c>
      <c r="R164" s="4">
        <f>$F$165</f>
        <v>0</v>
      </c>
      <c r="T164" t="s">
        <f>$A$165</f>
        <v>151</v>
      </c>
      <c r="U164" s="3">
        <f>IFERROR(V164/$V164,0)</f>
        <v>0</v>
      </c>
      <c r="V164" s="4">
        <f>$B$165</f>
        <v>0</v>
      </c>
      <c r="W164" s="3">
        <f>IFERROR(X164/$V164,0)</f>
        <v>0</v>
      </c>
      <c r="X164" s="4">
        <f>$C$165</f>
        <v>0</v>
      </c>
      <c r="Y164" s="3">
        <f>IFERROR(Z164/$V164,0)</f>
        <v>0</v>
      </c>
      <c r="Z164" s="4">
        <f>$D$165</f>
        <v>0</v>
      </c>
      <c r="AA164" s="3">
        <f>IFERROR(AB164/$V164,0)</f>
        <v>0</v>
      </c>
      <c r="AB164" s="4">
        <f>$E$165</f>
        <v>0</v>
      </c>
      <c r="AC164" s="3">
        <f>IFERROR(AD164/$V164,0)</f>
        <v>0</v>
      </c>
      <c r="AD164" s="4">
        <f>$F$165</f>
        <v>0</v>
      </c>
    </row>
    <row r="165" spans="1:30" ht="13.23529411764706">
      <c r="A165" t="s">
        <v>151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H165" t="s">
        <f>$A$167</f>
        <v>154</v>
      </c>
      <c r="I165" s="3">
        <f>IFERROR(J165/$J$167,0)</f>
        <v>0</v>
      </c>
      <c r="J165" s="4">
        <f>$B$167</f>
        <v>0</v>
      </c>
      <c r="K165" s="3">
        <f>IFERROR(L165/$L$167,0)</f>
        <v>0</v>
      </c>
      <c r="L165" s="4">
        <f>$C$167</f>
        <v>0</v>
      </c>
      <c r="M165" s="3">
        <f>IFERROR(N165/$N$167,0)</f>
        <v>0</v>
      </c>
      <c r="N165" s="4">
        <f>$D$167</f>
        <v>0</v>
      </c>
      <c r="O165" s="3">
        <f>IFERROR(P165/$P$167,0)</f>
        <v>0</v>
      </c>
      <c r="P165" s="4">
        <f>$E$167</f>
        <v>0</v>
      </c>
      <c r="Q165" s="3">
        <f>IFERROR(R165/$R$167,0)</f>
        <v>0</v>
      </c>
      <c r="R165" s="4">
        <f>$F$167</f>
        <v>0</v>
      </c>
      <c r="T165" t="s">
        <f>$A$167</f>
        <v>154</v>
      </c>
      <c r="U165" s="3">
        <f>IFERROR(V165/$V165,0)</f>
        <v>0</v>
      </c>
      <c r="V165" s="4">
        <f>$B$167</f>
        <v>0</v>
      </c>
      <c r="W165" s="3">
        <f>IFERROR(X165/$V165,0)</f>
        <v>0</v>
      </c>
      <c r="X165" s="4">
        <f>$C$167</f>
        <v>0</v>
      </c>
      <c r="Y165" s="3">
        <f>IFERROR(Z165/$V165,0)</f>
        <v>0</v>
      </c>
      <c r="Z165" s="4">
        <f>$D$167</f>
        <v>0</v>
      </c>
      <c r="AA165" s="3">
        <f>IFERROR(AB165/$V165,0)</f>
        <v>0</v>
      </c>
      <c r="AB165" s="4">
        <f>$E$167</f>
        <v>0</v>
      </c>
      <c r="AC165" s="3">
        <f>IFERROR(AD165/$V165,0)</f>
        <v>0</v>
      </c>
      <c r="AD165" s="4">
        <f>$F$167</f>
        <v>0</v>
      </c>
    </row>
    <row r="166" spans="1:30" ht="13.23529411764706">
      <c r="A166" t="s">
        <v>152</v>
      </c>
      <c r="B166" s="4">
        <v>9920000000</v>
      </c>
      <c r="C166" s="4">
        <v>9900000000</v>
      </c>
      <c r="D166" s="4">
        <v>10760000000</v>
      </c>
      <c r="E166" s="4">
        <v>11660000000</v>
      </c>
      <c r="F166" s="4">
        <v>12990000000</v>
      </c>
      <c r="H166" t="s">
        <f>$A$168</f>
        <v>153</v>
      </c>
      <c r="I166" s="3">
        <f>IFERROR(J166/$J$167,0)</f>
        <v>0</v>
      </c>
      <c r="J166" s="4">
        <f>$B$168</f>
        <v>0</v>
      </c>
      <c r="K166" s="3">
        <f>IFERROR(L166/$L$167,0)</f>
        <v>0</v>
      </c>
      <c r="L166" s="4">
        <f>$C$168</f>
        <v>0</v>
      </c>
      <c r="M166" s="3">
        <f>IFERROR(N166/$N$167,0)</f>
        <v>0</v>
      </c>
      <c r="N166" s="4">
        <f>$D$168</f>
        <v>0</v>
      </c>
      <c r="O166" s="3">
        <f>IFERROR(P166/$P$167,0)</f>
        <v>0</v>
      </c>
      <c r="P166" s="4">
        <f>$E$168</f>
        <v>0</v>
      </c>
      <c r="Q166" s="3">
        <f>IFERROR(R166/$R$167,0)</f>
        <v>0</v>
      </c>
      <c r="R166" s="4">
        <f>$F$168</f>
        <v>0</v>
      </c>
      <c r="T166" t="s">
        <f>$A$168</f>
        <v>153</v>
      </c>
      <c r="U166" s="3">
        <f>IFERROR(V166/$V166,0)</f>
        <v>0</v>
      </c>
      <c r="V166" s="4">
        <f>$B$168</f>
        <v>0</v>
      </c>
      <c r="W166" s="3">
        <f>IFERROR(X166/$V166,0)</f>
        <v>0</v>
      </c>
      <c r="X166" s="4">
        <f>$C$168</f>
        <v>0</v>
      </c>
      <c r="Y166" s="3">
        <f>IFERROR(Z166/$V166,0)</f>
        <v>0</v>
      </c>
      <c r="Z166" s="4">
        <f>$D$168</f>
        <v>0</v>
      </c>
      <c r="AA166" s="3">
        <f>IFERROR(AB166/$V166,0)</f>
        <v>0</v>
      </c>
      <c r="AB166" s="4">
        <f>$E$168</f>
        <v>0</v>
      </c>
      <c r="AC166" s="3">
        <f>IFERROR(AD166/$V166,0)</f>
        <v>0</v>
      </c>
      <c r="AD166" s="4">
        <f>$F$168</f>
        <v>0</v>
      </c>
    </row>
    <row r="167" spans="1:30" ht="13.23529411764706">
      <c r="A167" t="s">
        <v>154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H167" t="s">
        <f>$A$169</f>
        <v>155</v>
      </c>
      <c r="I167" s="3">
        <f>IFERROR(J167/$J$167,0)</f>
        <v>1</v>
      </c>
      <c r="J167" s="4">
        <f>$B$169</f>
        <v>9920000000</v>
      </c>
      <c r="K167" s="3">
        <f>IFERROR(L167/$L$167,0)</f>
        <v>1</v>
      </c>
      <c r="L167" s="4">
        <f>$C$169</f>
        <v>9900000000</v>
      </c>
      <c r="M167" s="3">
        <f>IFERROR(N167/$N$167,0)</f>
        <v>1</v>
      </c>
      <c r="N167" s="4">
        <f>$D$169</f>
        <v>10760000000</v>
      </c>
      <c r="O167" s="3">
        <f>IFERROR(P167/$P$167,0)</f>
        <v>1</v>
      </c>
      <c r="P167" s="4">
        <f>$E$169</f>
        <v>11660000000</v>
      </c>
      <c r="Q167" s="3">
        <f>IFERROR(R167/$R$167,0)</f>
        <v>1</v>
      </c>
      <c r="R167" s="4">
        <f>$F$169</f>
        <v>12990000000</v>
      </c>
      <c r="T167" t="s">
        <f>$A$169</f>
        <v>155</v>
      </c>
      <c r="U167" s="3">
        <f>IFERROR(V167/$V167,0)</f>
        <v>1</v>
      </c>
      <c r="V167" s="4">
        <f>$B$169</f>
        <v>9920000000</v>
      </c>
      <c r="W167" s="3">
        <f>IFERROR(X167/$V167,0)</f>
        <v>0.99798387096774188</v>
      </c>
      <c r="X167" s="4">
        <f>$C$169</f>
        <v>9900000000</v>
      </c>
      <c r="Y167" s="3">
        <f>IFERROR(Z167/$V167,0)</f>
        <v>1.0846774193548387</v>
      </c>
      <c r="Z167" s="4">
        <f>$D$169</f>
        <v>10760000000</v>
      </c>
      <c r="AA167" s="3">
        <f>IFERROR(AB167/$V167,0)</f>
        <v>1.1754032258064515</v>
      </c>
      <c r="AB167" s="4">
        <f>$E$169</f>
        <v>11660000000</v>
      </c>
      <c r="AC167" s="3">
        <f>IFERROR(AD167/$V167,0)</f>
        <v>1.309475806451613</v>
      </c>
      <c r="AD167" s="4">
        <f>$F$169</f>
        <v>12990000000</v>
      </c>
    </row>
    <row r="168" spans="1:30" ht="13.23529411764706">
      <c r="A168" t="s">
        <v>153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</row>
    <row r="169" spans="1:30" ht="13.23529411764706">
      <c r="A169" t="s">
        <v>155</v>
      </c>
      <c r="B169" s="4">
        <v>9920000000</v>
      </c>
      <c r="C169" s="4">
        <v>9900000000</v>
      </c>
      <c r="D169" s="4">
        <v>10760000000</v>
      </c>
      <c r="E169" s="4">
        <v>11660000000</v>
      </c>
      <c r="F169" s="4">
        <v>12990000000</v>
      </c>
    </row>
    <row r="170" spans="1:30" ht="13.23529411764706">
      <c r="A170" t="s">
        <v>156</v>
      </c>
      <c r="B170" s="4">
        <v>39300000000</v>
      </c>
      <c r="C170" s="4">
        <v>38320000000</v>
      </c>
      <c r="D170" s="4">
        <v>41480000000</v>
      </c>
      <c r="E170" s="4">
        <v>43400000000</v>
      </c>
      <c r="F170" s="4">
        <v>45680000000</v>
      </c>
    </row>
    <row r="177" spans="1:30" ht="13.23529411764706">
      <c r="H177" s="2" t="s">
        <v>158</v>
      </c>
      <c r="I177" s="9">
        <v>2015</v>
      </c>
      <c r="J177" s="9">
        <f>$B$90</f>
        <v>2015</v>
      </c>
      <c r="K177" s="9">
        <v>2016</v>
      </c>
      <c r="L177" s="9">
        <f>$C$90</f>
        <v>2016</v>
      </c>
      <c r="M177" s="9">
        <v>2017</v>
      </c>
      <c r="N177" s="9">
        <f>$D$90</f>
        <v>2017</v>
      </c>
      <c r="O177" s="9">
        <v>2018</v>
      </c>
      <c r="P177" s="9">
        <f>$E$90</f>
        <v>2018</v>
      </c>
      <c r="Q177" s="9">
        <v>2019</v>
      </c>
      <c r="R177" s="9">
        <f>$F$90</f>
        <v>2019</v>
      </c>
      <c r="T177" s="2" t="s">
        <v>159</v>
      </c>
      <c r="U177" s="9">
        <v>2015</v>
      </c>
      <c r="V177" s="9">
        <f>$B$90</f>
        <v>2015</v>
      </c>
      <c r="W177" s="9">
        <v>2016</v>
      </c>
      <c r="X177" s="9">
        <f>$C$90</f>
        <v>2016</v>
      </c>
      <c r="Y177" s="9">
        <v>2017</v>
      </c>
      <c r="Z177" s="9">
        <f>$D$90</f>
        <v>2017</v>
      </c>
      <c r="AA177" s="9">
        <v>2018</v>
      </c>
      <c r="AB177" s="9">
        <f>$E$90</f>
        <v>2018</v>
      </c>
      <c r="AC177" s="9">
        <v>2019</v>
      </c>
      <c r="AD177" s="9">
        <f>$F$90</f>
        <v>2019</v>
      </c>
    </row>
    <row r="178" spans="1:30" ht="13.23529411764706">
      <c r="A178" t="s">
        <v>157</v>
      </c>
      <c r="B178">
        <v>2015</v>
      </c>
      <c r="C178">
        <v>2016</v>
      </c>
      <c r="D178">
        <v>2017</v>
      </c>
      <c r="E178">
        <v>2018</v>
      </c>
      <c r="F178">
        <v>2019</v>
      </c>
      <c r="H178" t="s">
        <f>A27</f>
        <v>14</v>
      </c>
      <c r="I178" s="3">
        <f>IFERROR(J178/$J$178,0)</f>
        <v>1</v>
      </c>
      <c r="J178" s="4">
        <f>B27</f>
        <v>7670000000</v>
      </c>
      <c r="K178" s="3">
        <f>IFERROR(L178/$L$178,0)</f>
        <v>1</v>
      </c>
      <c r="L178" s="4">
        <f>C27</f>
        <v>7520000000</v>
      </c>
      <c r="M178" s="3">
        <f>IFERROR(N178/$N$178,0)</f>
        <v>1</v>
      </c>
      <c r="N178" s="4">
        <f>D27</f>
        <v>7450000000</v>
      </c>
      <c r="O178" s="3">
        <f>IFERROR(P178/$P$178,0)</f>
        <v>1</v>
      </c>
      <c r="P178" s="4">
        <f>E27</f>
        <v>7790000000</v>
      </c>
      <c r="Q178" s="3">
        <f>IFERROR(R178/$R$178,0)</f>
        <v>1</v>
      </c>
      <c r="R178" s="4">
        <f>F27</f>
        <v>7770000000</v>
      </c>
      <c r="T178" t="s">
        <f>A27</f>
        <v>14</v>
      </c>
      <c r="U178" s="3">
        <f>IFERROR(V178/$V178,0)</f>
        <v>1</v>
      </c>
      <c r="V178" s="4">
        <f>B27</f>
        <v>7670000000</v>
      </c>
      <c r="W178" s="3">
        <f>IFERROR(X178/$V178,0)</f>
        <v>0.98044328552803128</v>
      </c>
      <c r="X178" s="4">
        <f>C27</f>
        <v>7520000000</v>
      </c>
      <c r="Y178" s="3">
        <f>IFERROR(Z178/$V178,0)</f>
        <v>0.97131681877444587</v>
      </c>
      <c r="Z178" s="4">
        <f>D27</f>
        <v>7450000000</v>
      </c>
      <c r="AA178" s="3">
        <f>IFERROR(AB178/$V178,0)</f>
        <v>1.0156453715775751</v>
      </c>
      <c r="AB178" s="4">
        <f>E27</f>
        <v>7790000000</v>
      </c>
      <c r="AC178" s="3">
        <f>IFERROR(AD178/$V178,0)</f>
        <v>1.0130378096479791</v>
      </c>
      <c r="AD178" s="4">
        <f>F27</f>
        <v>7770000000</v>
      </c>
    </row>
    <row r="179" spans="1:30" ht="13.23529411764706">
      <c r="A179" t="s">
        <v>160</v>
      </c>
      <c r="B179" s="4">
        <v>1600000000</v>
      </c>
      <c r="C179" s="4">
        <v>1900000000</v>
      </c>
      <c r="D179" s="4">
        <v>1130000000</v>
      </c>
      <c r="E179" s="4">
        <v>1830000000</v>
      </c>
      <c r="F179" s="4">
        <v>1750000000</v>
      </c>
      <c r="H179" t="s">
        <f>A178</f>
        <v>157</v>
      </c>
      <c r="I179" s="3">
        <f>IFERROR(J179/$J$178,0)</f>
        <v>2.6271186440677967e-07</v>
      </c>
      <c r="J179" s="4">
        <f>B178</f>
        <v>2015</v>
      </c>
      <c r="K179" s="3">
        <f>IFERROR(L179/$L$178,0)</f>
        <v>2.6808510638297874e-07</v>
      </c>
      <c r="L179" s="4">
        <f>C178</f>
        <v>2016</v>
      </c>
      <c r="M179" s="3">
        <f>IFERROR(N179/$N$178,0)</f>
        <v>2.7073825503355703e-07</v>
      </c>
      <c r="N179" s="4">
        <f>D178</f>
        <v>2017</v>
      </c>
      <c r="O179" s="3">
        <f>IFERROR(P179/$P$178,0)</f>
        <v>2.5905006418485239e-07</v>
      </c>
      <c r="P179" s="4">
        <f>E178</f>
        <v>2018</v>
      </c>
      <c r="Q179" s="3">
        <f>IFERROR(R179/$R$178,0)</f>
        <v>-3.3042395044962439e-13</v>
      </c>
      <c r="R179" s="4">
        <f>F28</f>
        <v>-0.0025673940949935813</v>
      </c>
      <c r="T179" t="s">
        <f>A178</f>
        <v>157</v>
      </c>
      <c r="U179" s="3">
        <f>IFERROR(V179/$V179,0)</f>
        <v>1</v>
      </c>
      <c r="V179" s="4">
        <f>B178</f>
        <v>2015</v>
      </c>
      <c r="W179" s="3">
        <f>IFERROR(X179/$V179,0)</f>
        <v>1.0004962779156328</v>
      </c>
      <c r="X179" s="4">
        <f>C178</f>
        <v>2016</v>
      </c>
      <c r="Y179" s="3">
        <f>IFERROR(Z179/$V179,0)</f>
        <v>1.0009925558312656</v>
      </c>
      <c r="Z179" s="4">
        <f>D178</f>
        <v>2017</v>
      </c>
      <c r="AA179" s="3">
        <f>IFERROR(AB179/$V179,0)</f>
        <v>1.0014888337468983</v>
      </c>
      <c r="AB179" s="4">
        <f>E178</f>
        <v>2018</v>
      </c>
      <c r="AC179" s="3">
        <f>IFERROR(AD179/$V179,0)</f>
        <v>-1.2741409900712563e-06</v>
      </c>
      <c r="AD179" s="4">
        <f>F28</f>
        <v>-0.0025673940949935813</v>
      </c>
    </row>
    <row r="180" spans="1:30" ht="13.23529411764706">
      <c r="A180" t="s">
        <v>54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H180" t="s">
        <f>A179</f>
        <v>160</v>
      </c>
      <c r="I180" s="3">
        <f>IFERROR(J180/$J$178,0)</f>
        <v>0.20860495436766624</v>
      </c>
      <c r="J180" s="4">
        <f>B179</f>
        <v>1600000000</v>
      </c>
      <c r="K180" s="3">
        <f>IFERROR(L180/$L$178,0)</f>
        <v>0.25265957446808512</v>
      </c>
      <c r="L180" s="4">
        <f>C179</f>
        <v>1900000000</v>
      </c>
      <c r="M180" s="3">
        <f>IFERROR(N180/$N$178,0)</f>
        <v>0.15167785234899328</v>
      </c>
      <c r="N180" s="4">
        <f>D179</f>
        <v>1130000000</v>
      </c>
      <c r="O180" s="3">
        <f>IFERROR(P180/$P$178,0)</f>
        <v>0.23491655969191272</v>
      </c>
      <c r="P180" s="4">
        <f>E179</f>
        <v>1830000000</v>
      </c>
      <c r="Q180" s="3">
        <f>IFERROR(R180/$R$178,0)</f>
        <v>0.59459459459459463</v>
      </c>
      <c r="R180" s="4">
        <f>F29</f>
        <v>4620000000</v>
      </c>
      <c r="T180" t="s">
        <f>A179</f>
        <v>160</v>
      </c>
      <c r="U180" s="3">
        <f>IFERROR(V180/$V180,0)</f>
        <v>1</v>
      </c>
      <c r="V180" s="4">
        <f>B179</f>
        <v>1600000000</v>
      </c>
      <c r="W180" s="3">
        <f>IFERROR(X180/$V180,0)</f>
        <v>1.1875</v>
      </c>
      <c r="X180" s="4">
        <f>C179</f>
        <v>1900000000</v>
      </c>
      <c r="Y180" s="3">
        <f>IFERROR(Z180/$V180,0)</f>
        <v>0.70625000000000004</v>
      </c>
      <c r="Z180" s="4">
        <f>D179</f>
        <v>1130000000</v>
      </c>
      <c r="AA180" s="3">
        <f>IFERROR(AB180/$V180,0)</f>
        <v>1.14375</v>
      </c>
      <c r="AB180" s="4">
        <f>E179</f>
        <v>1830000000</v>
      </c>
      <c r="AC180" s="3">
        <f>IFERROR(AD180/$V180,0)</f>
        <v>2.8875000000000002</v>
      </c>
      <c r="AD180" s="4">
        <f>F29</f>
        <v>4620000000</v>
      </c>
    </row>
    <row r="181" spans="1:30" ht="13.23529411764706">
      <c r="A181" t="s">
        <v>161</v>
      </c>
      <c r="B181" s="4">
        <v>942000000</v>
      </c>
      <c r="C181" s="4">
        <v>1010000000</v>
      </c>
      <c r="D181" s="4">
        <v>1110000000</v>
      </c>
      <c r="E181" s="4">
        <v>1170000000</v>
      </c>
      <c r="F181" s="4">
        <v>1280000000</v>
      </c>
      <c r="H181" t="s">
        <f>A180</f>
        <v>54</v>
      </c>
      <c r="I181" s="3">
        <f>IFERROR(J181/$J$178,0)</f>
        <v>0</v>
      </c>
      <c r="J181" s="4">
        <f>B180</f>
        <v>0</v>
      </c>
      <c r="K181" s="3">
        <f>IFERROR(L181/$L$178,0)</f>
        <v>0</v>
      </c>
      <c r="L181" s="4">
        <f>C180</f>
        <v>0</v>
      </c>
      <c r="M181" s="3">
        <f>IFERROR(N181/$N$178,0)</f>
        <v>0</v>
      </c>
      <c r="N181" s="4">
        <f>D180</f>
        <v>0</v>
      </c>
      <c r="O181" s="3">
        <f>IFERROR(P181/$P$178,0)</f>
        <v>0</v>
      </c>
      <c r="P181" s="4">
        <f>E180</f>
        <v>0</v>
      </c>
      <c r="Q181" s="3">
        <f>IFERROR(R181/$R$178,0)</f>
        <v>0.42728442728442728</v>
      </c>
      <c r="R181" s="4">
        <f>F30</f>
        <v>3320000000</v>
      </c>
      <c r="T181" t="s">
        <f>A180</f>
        <v>54</v>
      </c>
      <c r="U181" s="3">
        <f>IFERROR(V181/$V181,0)</f>
        <v>0</v>
      </c>
      <c r="V181" s="4">
        <f>B180</f>
        <v>0</v>
      </c>
      <c r="W181" s="3">
        <f>IFERROR(X181/$V181,0)</f>
        <v>0</v>
      </c>
      <c r="X181" s="4">
        <f>C180</f>
        <v>0</v>
      </c>
      <c r="Y181" s="3">
        <f>IFERROR(Z181/$V181,0)</f>
        <v>0</v>
      </c>
      <c r="Z181" s="4">
        <f>D180</f>
        <v>0</v>
      </c>
      <c r="AA181" s="3">
        <f>IFERROR(AB181/$V181,0)</f>
        <v>0</v>
      </c>
      <c r="AB181" s="4">
        <f>E180</f>
        <v>0</v>
      </c>
      <c r="AC181" s="3">
        <f>IFERROR(AD181/$V181,0)</f>
        <v>0</v>
      </c>
      <c r="AD181" s="4">
        <f>F30</f>
        <v>3320000000</v>
      </c>
    </row>
    <row r="182" spans="1:30" ht="13.23529411764706">
      <c r="A182" t="s">
        <v>162</v>
      </c>
      <c r="B182" s="4">
        <v>883000000</v>
      </c>
      <c r="C182" s="4">
        <v>926000000</v>
      </c>
      <c r="D182" s="4">
        <v>1010000000</v>
      </c>
      <c r="E182" s="4">
        <v>1090000000</v>
      </c>
      <c r="F182" s="4">
        <v>1200000000</v>
      </c>
      <c r="H182" t="s">
        <f>A181</f>
        <v>161</v>
      </c>
      <c r="I182" s="3">
        <f>IFERROR(J182/$J$178,0)</f>
        <v>0.12281616688396349</v>
      </c>
      <c r="J182" s="4">
        <f>B181</f>
        <v>942000000</v>
      </c>
      <c r="K182" s="3">
        <f>IFERROR(L182/$L$178,0)</f>
        <v>0.13430851063829788</v>
      </c>
      <c r="L182" s="4">
        <f>C181</f>
        <v>1010000000</v>
      </c>
      <c r="M182" s="3">
        <f>IFERROR(N182/$N$178,0)</f>
        <v>0.14899328859060404</v>
      </c>
      <c r="N182" s="4">
        <f>D181</f>
        <v>1110000000</v>
      </c>
      <c r="O182" s="3">
        <f>IFERROR(P182/$P$178,0)</f>
        <v>0.15019255455712452</v>
      </c>
      <c r="P182" s="4">
        <f>E181</f>
        <v>1170000000</v>
      </c>
      <c r="Q182" s="3">
        <f>IFERROR(R182/$R$178,0)</f>
        <v>0.16731016731016732</v>
      </c>
      <c r="R182" s="4">
        <f>F31</f>
        <v>1300000000</v>
      </c>
      <c r="T182" t="s">
        <f>A181</f>
        <v>161</v>
      </c>
      <c r="U182" s="3">
        <f>IFERROR(V182/$V182,0)</f>
        <v>1</v>
      </c>
      <c r="V182" s="4">
        <f>B181</f>
        <v>942000000</v>
      </c>
      <c r="W182" s="3">
        <f>IFERROR(X182/$V182,0)</f>
        <v>1.0721868365180467</v>
      </c>
      <c r="X182" s="4">
        <f>C181</f>
        <v>1010000000</v>
      </c>
      <c r="Y182" s="3">
        <f>IFERROR(Z182/$V182,0)</f>
        <v>1.1783439490445859</v>
      </c>
      <c r="Z182" s="4">
        <f>D181</f>
        <v>1110000000</v>
      </c>
      <c r="AA182" s="3">
        <f>IFERROR(AB182/$V182,0)</f>
        <v>1.2420382165605095</v>
      </c>
      <c r="AB182" s="4">
        <f>E181</f>
        <v>1170000000</v>
      </c>
      <c r="AC182" s="3">
        <f>IFERROR(AD182/$V182,0)</f>
        <v>1.3800424628450105</v>
      </c>
      <c r="AD182" s="4">
        <f>F31</f>
        <v>1300000000</v>
      </c>
    </row>
    <row r="183" spans="1:30" ht="13.23529411764706">
      <c r="A183" t="s">
        <v>163</v>
      </c>
      <c r="B183" s="4">
        <v>59000000</v>
      </c>
      <c r="C183" s="4">
        <v>80000000</v>
      </c>
      <c r="D183" s="4">
        <v>97000000</v>
      </c>
      <c r="E183" s="4">
        <v>78000000</v>
      </c>
      <c r="F183" s="4">
        <v>81000000</v>
      </c>
      <c r="H183" t="s">
        <f>A182</f>
        <v>162</v>
      </c>
      <c r="I183" s="3">
        <f>IFERROR(J183/$J$178,0)</f>
        <v>0.1151238591916558</v>
      </c>
      <c r="J183" s="4">
        <f>B182</f>
        <v>883000000</v>
      </c>
      <c r="K183" s="3">
        <f>IFERROR(L183/$L$178,0)</f>
        <v>0.12313829787234043</v>
      </c>
      <c r="L183" s="4">
        <f>C182</f>
        <v>926000000</v>
      </c>
      <c r="M183" s="3">
        <f>IFERROR(N183/$N$178,0)</f>
        <v>0.13557046979865772</v>
      </c>
      <c r="N183" s="4">
        <f>D182</f>
        <v>1010000000</v>
      </c>
      <c r="O183" s="3">
        <f>IFERROR(P183/$P$178,0)</f>
        <v>0.13992297817715019</v>
      </c>
      <c r="P183" s="4">
        <f>E182</f>
        <v>1090000000</v>
      </c>
      <c r="Q183" s="3">
        <f>IFERROR(R183/$R$178,0)</f>
        <v>0.15701415701415702</v>
      </c>
      <c r="R183" s="4">
        <f>F32</f>
        <v>1220000000</v>
      </c>
      <c r="T183" t="s">
        <f>A182</f>
        <v>162</v>
      </c>
      <c r="U183" s="3">
        <f>IFERROR(V183/$V183,0)</f>
        <v>1</v>
      </c>
      <c r="V183" s="4">
        <f>B182</f>
        <v>883000000</v>
      </c>
      <c r="W183" s="3">
        <f>IFERROR(X183/$V183,0)</f>
        <v>1.0486976217440545</v>
      </c>
      <c r="X183" s="4">
        <f>C182</f>
        <v>926000000</v>
      </c>
      <c r="Y183" s="3">
        <f>IFERROR(Z183/$V183,0)</f>
        <v>1.1438278595696489</v>
      </c>
      <c r="Z183" s="4">
        <f>D182</f>
        <v>1010000000</v>
      </c>
      <c r="AA183" s="3">
        <f>IFERROR(AB183/$V183,0)</f>
        <v>1.2344280860702153</v>
      </c>
      <c r="AB183" s="4">
        <f>E182</f>
        <v>1090000000</v>
      </c>
      <c r="AC183" s="3">
        <f>IFERROR(AD183/$V183,0)</f>
        <v>1.3816534541336354</v>
      </c>
      <c r="AD183" s="4">
        <f>F32</f>
        <v>1220000000</v>
      </c>
    </row>
    <row r="184" spans="1:30" ht="13.23529411764706">
      <c r="A184" t="s">
        <v>164</v>
      </c>
      <c r="B184" s="4">
        <v>428000000</v>
      </c>
      <c r="C184" s="4">
        <v>560000000</v>
      </c>
      <c r="D184" s="4">
        <v>707000000</v>
      </c>
      <c r="E184" s="4">
        <v>355000000</v>
      </c>
      <c r="F184" s="4">
        <v>309000000</v>
      </c>
      <c r="H184" t="s">
        <f>A183</f>
        <v>163</v>
      </c>
      <c r="I184" s="3">
        <f>IFERROR(J184/$J$178,0)</f>
        <v>0.0076923076923076927</v>
      </c>
      <c r="J184" s="4">
        <f>B183</f>
        <v>59000000</v>
      </c>
      <c r="K184" s="3">
        <f>IFERROR(L184/$L$178,0)</f>
        <v>0.010638297872340425</v>
      </c>
      <c r="L184" s="4">
        <f>C183</f>
        <v>80000000</v>
      </c>
      <c r="M184" s="3">
        <f>IFERROR(N184/$N$178,0)</f>
        <v>0.013020134228187919</v>
      </c>
      <c r="N184" s="4">
        <f>D183</f>
        <v>97000000</v>
      </c>
      <c r="O184" s="3">
        <f>IFERROR(P184/$P$178,0)</f>
        <v>0.010012836970474968</v>
      </c>
      <c r="P184" s="4">
        <f>E183</f>
        <v>78000000</v>
      </c>
      <c r="Q184" s="3">
        <f>IFERROR(R184/$R$178,0)</f>
        <v>0.010424710424710425</v>
      </c>
      <c r="R184" s="4">
        <f>F33</f>
        <v>81000000</v>
      </c>
      <c r="T184" t="s">
        <f>A183</f>
        <v>163</v>
      </c>
      <c r="U184" s="3">
        <f>IFERROR(V184/$V184,0)</f>
        <v>1</v>
      </c>
      <c r="V184" s="4">
        <f>B183</f>
        <v>59000000</v>
      </c>
      <c r="W184" s="3">
        <f>IFERROR(X184/$V184,0)</f>
        <v>1.3559322033898304</v>
      </c>
      <c r="X184" s="4">
        <f>C183</f>
        <v>80000000</v>
      </c>
      <c r="Y184" s="3">
        <f>IFERROR(Z184/$V184,0)</f>
        <v>1.6440677966101696</v>
      </c>
      <c r="Z184" s="4">
        <f>D183</f>
        <v>97000000</v>
      </c>
      <c r="AA184" s="3">
        <f>IFERROR(AB184/$V184,0)</f>
        <v>1.3220338983050848</v>
      </c>
      <c r="AB184" s="4">
        <f>E183</f>
        <v>78000000</v>
      </c>
      <c r="AC184" s="3">
        <f>IFERROR(AD184/$V184,0)</f>
        <v>1.3728813559322033</v>
      </c>
      <c r="AD184" s="4">
        <f>F33</f>
        <v>81000000</v>
      </c>
    </row>
    <row r="185" spans="1:30" ht="13.23529411764706">
      <c r="A185" t="s">
        <v>131</v>
      </c>
      <c r="B185" s="4">
        <v>428000000</v>
      </c>
      <c r="C185" s="4">
        <v>560000000</v>
      </c>
      <c r="D185" s="4">
        <v>707000000</v>
      </c>
      <c r="E185" s="4">
        <v>355000000</v>
      </c>
      <c r="F185" s="4">
        <v>309000000</v>
      </c>
      <c r="H185" t="s">
        <f>A184</f>
        <v>164</v>
      </c>
      <c r="I185" s="3">
        <f>IFERROR(J185/$J$178,0)</f>
        <v>0.055801825293350718</v>
      </c>
      <c r="J185" s="4">
        <f>B184</f>
        <v>428000000</v>
      </c>
      <c r="K185" s="3">
        <f>IFERROR(L185/$L$178,0)</f>
        <v>0.074468085106382975</v>
      </c>
      <c r="L185" s="4">
        <f>C184</f>
        <v>560000000</v>
      </c>
      <c r="M185" s="3">
        <f>IFERROR(N185/$N$178,0)</f>
        <v>0.094899328859060397</v>
      </c>
      <c r="N185" s="4">
        <f>D184</f>
        <v>707000000</v>
      </c>
      <c r="O185" s="3">
        <f>IFERROR(P185/$P$178,0)</f>
        <v>0.045571245186136075</v>
      </c>
      <c r="P185" s="4">
        <f>E184</f>
        <v>355000000</v>
      </c>
      <c r="Q185" s="3">
        <f>IFERROR(R185/$R$178,0)</f>
        <v>0</v>
      </c>
      <c r="R185" s="4">
        <f>F34</f>
        <v>0</v>
      </c>
      <c r="T185" t="s">
        <f>A184</f>
        <v>164</v>
      </c>
      <c r="U185" s="3">
        <f>IFERROR(V185/$V185,0)</f>
        <v>1</v>
      </c>
      <c r="V185" s="4">
        <f>B184</f>
        <v>428000000</v>
      </c>
      <c r="W185" s="3">
        <f>IFERROR(X185/$V185,0)</f>
        <v>1.308411214953271</v>
      </c>
      <c r="X185" s="4">
        <f>C184</f>
        <v>560000000</v>
      </c>
      <c r="Y185" s="3">
        <f>IFERROR(Z185/$V185,0)</f>
        <v>1.6518691588785046</v>
      </c>
      <c r="Z185" s="4">
        <f>D184</f>
        <v>707000000</v>
      </c>
      <c r="AA185" s="3">
        <f>IFERROR(AB185/$V185,0)</f>
        <v>0.82943925233644855</v>
      </c>
      <c r="AB185" s="4">
        <f>E184</f>
        <v>355000000</v>
      </c>
      <c r="AC185" s="3">
        <f>IFERROR(AD185/$V185,0)</f>
        <v>0</v>
      </c>
      <c r="AD185" s="4">
        <f>F34</f>
        <v>0</v>
      </c>
    </row>
    <row r="186" spans="1:30" ht="13.23529411764706">
      <c r="A186" t="s">
        <v>165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H186" t="s">
        <f>A185</f>
        <v>131</v>
      </c>
      <c r="I186" s="3">
        <f>IFERROR(J186/$J$178,0)</f>
        <v>0.055801825293350718</v>
      </c>
      <c r="J186" s="4">
        <f>B185</f>
        <v>428000000</v>
      </c>
      <c r="K186" s="3">
        <f>IFERROR(L186/$L$178,0)</f>
        <v>0.074468085106382975</v>
      </c>
      <c r="L186" s="4">
        <f>C185</f>
        <v>560000000</v>
      </c>
      <c r="M186" s="3">
        <f>IFERROR(N186/$N$178,0)</f>
        <v>0.094899328859060397</v>
      </c>
      <c r="N186" s="4">
        <f>D185</f>
        <v>707000000</v>
      </c>
      <c r="O186" s="3">
        <f>IFERROR(P186/$P$178,0)</f>
        <v>0.045571245186136075</v>
      </c>
      <c r="P186" s="4">
        <f>E185</f>
        <v>355000000</v>
      </c>
      <c r="Q186" s="3">
        <f>IFERROR(R186/$R$178,0)</f>
        <v>0.40540540540540543</v>
      </c>
      <c r="R186" s="4">
        <f>F35</f>
        <v>3150000000</v>
      </c>
      <c r="T186" t="s">
        <f>A185</f>
        <v>131</v>
      </c>
      <c r="U186" s="3">
        <f>IFERROR(V186/$V186,0)</f>
        <v>1</v>
      </c>
      <c r="V186" s="4">
        <f>B185</f>
        <v>428000000</v>
      </c>
      <c r="W186" s="3">
        <f>IFERROR(X186/$V186,0)</f>
        <v>1.308411214953271</v>
      </c>
      <c r="X186" s="4">
        <f>C185</f>
        <v>560000000</v>
      </c>
      <c r="Y186" s="3">
        <f>IFERROR(Z186/$V186,0)</f>
        <v>1.6518691588785046</v>
      </c>
      <c r="Z186" s="4">
        <f>D185</f>
        <v>707000000</v>
      </c>
      <c r="AA186" s="3">
        <f>IFERROR(AB186/$V186,0)</f>
        <v>0.82943925233644855</v>
      </c>
      <c r="AB186" s="4">
        <f>E185</f>
        <v>355000000</v>
      </c>
      <c r="AC186" s="3">
        <f>IFERROR(AD186/$V186,0)</f>
        <v>7.3598130841121492</v>
      </c>
      <c r="AD186" s="4">
        <f>F35</f>
        <v>3150000000</v>
      </c>
    </row>
    <row r="187" spans="1:30" ht="13.23529411764706">
      <c r="A187" t="s">
        <v>166</v>
      </c>
      <c r="B187" s="4">
        <v>339000000</v>
      </c>
      <c r="C187" s="4">
        <v>-5000000</v>
      </c>
      <c r="D187" s="4">
        <v>112000000</v>
      </c>
      <c r="E187" s="4">
        <v>-355000000</v>
      </c>
      <c r="F187" s="4">
        <v>-176000000</v>
      </c>
      <c r="H187" t="s">
        <f>A186</f>
        <v>165</v>
      </c>
      <c r="I187" s="3">
        <f>IFERROR(J187/$J$178,0)</f>
        <v>0</v>
      </c>
      <c r="J187" s="4">
        <f>B186</f>
        <v>0</v>
      </c>
      <c r="K187" s="3">
        <f>IFERROR(L187/$L$178,0)</f>
        <v>0</v>
      </c>
      <c r="L187" s="4">
        <f>C186</f>
        <v>0</v>
      </c>
      <c r="M187" s="3">
        <f>IFERROR(N187/$N$178,0)</f>
        <v>0</v>
      </c>
      <c r="N187" s="4">
        <f>D186</f>
        <v>0</v>
      </c>
      <c r="O187" s="3">
        <f>IFERROR(P187/$P$178,0)</f>
        <v>0</v>
      </c>
      <c r="P187" s="4">
        <f>E186</f>
        <v>0</v>
      </c>
      <c r="Q187" s="3">
        <f>IFERROR(R187/$R$178,0)</f>
        <v>0</v>
      </c>
      <c r="R187" s="4">
        <f>F36</f>
        <v>0</v>
      </c>
      <c r="T187" t="s">
        <f>A186</f>
        <v>165</v>
      </c>
      <c r="U187" s="3">
        <f>IFERROR(V187/$V187,0)</f>
        <v>0</v>
      </c>
      <c r="V187" s="4">
        <f>B186</f>
        <v>0</v>
      </c>
      <c r="W187" s="3">
        <f>IFERROR(X187/$V187,0)</f>
        <v>0</v>
      </c>
      <c r="X187" s="4">
        <f>C186</f>
        <v>0</v>
      </c>
      <c r="Y187" s="3">
        <f>IFERROR(Z187/$V187,0)</f>
        <v>0</v>
      </c>
      <c r="Z187" s="4">
        <f>D186</f>
        <v>0</v>
      </c>
      <c r="AA187" s="3">
        <f>IFERROR(AB187/$V187,0)</f>
        <v>0</v>
      </c>
      <c r="AB187" s="4">
        <f>E186</f>
        <v>0</v>
      </c>
      <c r="AC187" s="3">
        <f>IFERROR(AD187/$V187,0)</f>
        <v>-0</v>
      </c>
      <c r="AD187" s="4">
        <f>F36</f>
        <v>0</v>
      </c>
    </row>
    <row r="188" spans="1:30" ht="13.23529411764706">
      <c r="A188" t="s">
        <v>167</v>
      </c>
      <c r="B188" s="4">
        <v>3310000000</v>
      </c>
      <c r="C188" s="4">
        <v>3460000000</v>
      </c>
      <c r="D188" s="4">
        <v>3050000000</v>
      </c>
      <c r="E188" s="4">
        <v>3000000000</v>
      </c>
      <c r="F188" s="4">
        <v>3160000000</v>
      </c>
      <c r="H188" t="s">
        <f>A187</f>
        <v>166</v>
      </c>
      <c r="I188" s="3">
        <f>IFERROR(J188/$J$178,0)</f>
        <v>0.044198174706649281</v>
      </c>
      <c r="J188" s="4">
        <f>B187</f>
        <v>339000000</v>
      </c>
      <c r="K188" s="3">
        <f>IFERROR(L188/$L$178,0)</f>
        <v>-0.00066489361702127658</v>
      </c>
      <c r="L188" s="4">
        <f>C187</f>
        <v>-5000000</v>
      </c>
      <c r="M188" s="3">
        <f>IFERROR(N188/$N$178,0)</f>
        <v>0.015033557046979866</v>
      </c>
      <c r="N188" s="4">
        <f>D187</f>
        <v>112000000</v>
      </c>
      <c r="O188" s="3">
        <f>IFERROR(P188/$P$178,0)</f>
        <v>-0.045571245186136075</v>
      </c>
      <c r="P188" s="4">
        <f>E187</f>
        <v>-355000000</v>
      </c>
      <c r="Q188" s="3">
        <f>IFERROR(R188/$R$178,0)</f>
        <v>0</v>
      </c>
      <c r="R188" s="4">
        <f>F37</f>
        <v>0</v>
      </c>
      <c r="T188" t="s">
        <f>A187</f>
        <v>166</v>
      </c>
      <c r="U188" s="3">
        <f>IFERROR(V188/$V188,0)</f>
        <v>1</v>
      </c>
      <c r="V188" s="4">
        <f>B187</f>
        <v>339000000</v>
      </c>
      <c r="W188" s="3">
        <f>IFERROR(X188/$V188,0)</f>
        <v>-0.014749262536873156</v>
      </c>
      <c r="X188" s="4">
        <f>C187</f>
        <v>-5000000</v>
      </c>
      <c r="Y188" s="3">
        <f>IFERROR(Z188/$V188,0)</f>
        <v>0.3303834808259587</v>
      </c>
      <c r="Z188" s="4">
        <f>D187</f>
        <v>112000000</v>
      </c>
      <c r="AA188" s="3">
        <f>IFERROR(AB188/$V188,0)</f>
        <v>-1.0471976401179941</v>
      </c>
      <c r="AB188" s="4">
        <f>E187</f>
        <v>-355000000</v>
      </c>
      <c r="AC188" s="3">
        <f>IFERROR(AD188/$V188,0)</f>
        <v>0</v>
      </c>
      <c r="AD188" s="4">
        <f>F37</f>
        <v>0</v>
      </c>
    </row>
    <row r="189" spans="1:30" ht="13.23529411764706">
      <c r="A189" t="s">
        <v>168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H189" t="s">
        <f>A188</f>
        <v>167</v>
      </c>
      <c r="I189" s="3">
        <f>IFERROR(J189/$J$178,0)</f>
        <v>0.43155149934810949</v>
      </c>
      <c r="J189" s="4">
        <f>B188</f>
        <v>3310000000</v>
      </c>
      <c r="K189" s="3">
        <f>IFERROR(L189/$L$178,0)</f>
        <v>0.46010638297872342</v>
      </c>
      <c r="L189" s="4">
        <f>C188</f>
        <v>3460000000</v>
      </c>
      <c r="M189" s="3">
        <f>IFERROR(N189/$N$178,0)</f>
        <v>0.40939597315436244</v>
      </c>
      <c r="N189" s="4">
        <f>D188</f>
        <v>3050000000</v>
      </c>
      <c r="O189" s="3">
        <f>IFERROR(P189/$P$178,0)</f>
        <v>0.38510911424903721</v>
      </c>
      <c r="P189" s="4">
        <f>E188</f>
        <v>3000000000</v>
      </c>
      <c r="Q189" s="3">
        <f>IFERROR(R189/$R$178,0)</f>
        <v>0</v>
      </c>
      <c r="R189" s="4">
        <f>F38</f>
        <v>0</v>
      </c>
      <c r="T189" t="s">
        <f>A188</f>
        <v>167</v>
      </c>
      <c r="U189" s="3">
        <f>IFERROR(V189/$V189,0)</f>
        <v>1</v>
      </c>
      <c r="V189" s="4">
        <f>B188</f>
        <v>3310000000</v>
      </c>
      <c r="W189" s="3">
        <f>IFERROR(X189/$V189,0)</f>
        <v>1.0453172205438066</v>
      </c>
      <c r="X189" s="4">
        <f>C188</f>
        <v>3460000000</v>
      </c>
      <c r="Y189" s="3">
        <f>IFERROR(Z189/$V189,0)</f>
        <v>0.9214501510574018</v>
      </c>
      <c r="Z189" s="4">
        <f>D188</f>
        <v>3050000000</v>
      </c>
      <c r="AA189" s="3">
        <f>IFERROR(AB189/$V189,0)</f>
        <v>0.90634441087613293</v>
      </c>
      <c r="AB189" s="4">
        <f>E188</f>
        <v>3000000000</v>
      </c>
      <c r="AC189" s="3">
        <f>IFERROR(AD189/$V189,0)</f>
        <v>0</v>
      </c>
      <c r="AD189" s="4">
        <f>F38</f>
        <v>0</v>
      </c>
    </row>
    <row r="190" spans="1:30" ht="13.23529411764706">
      <c r="A190" t="s">
        <v>169</v>
      </c>
      <c r="B190" s="4">
        <v>-697000000</v>
      </c>
      <c r="C190" s="4">
        <v>-573000000</v>
      </c>
      <c r="D190" s="4">
        <v>-591000000</v>
      </c>
      <c r="E190" s="4">
        <v>-178000000</v>
      </c>
      <c r="F190" s="4">
        <v>-732000000</v>
      </c>
      <c r="H190" t="s">
        <f>A189</f>
        <v>168</v>
      </c>
      <c r="I190" s="3">
        <f>IFERROR(J190/$J$178,0)</f>
        <v>0</v>
      </c>
      <c r="J190" s="4">
        <f>B189</f>
        <v>0</v>
      </c>
      <c r="K190" s="3">
        <f>IFERROR(L190/$L$178,0)</f>
        <v>0</v>
      </c>
      <c r="L190" s="4">
        <f>C189</f>
        <v>0</v>
      </c>
      <c r="M190" s="3">
        <f>IFERROR(N190/$N$178,0)</f>
        <v>0</v>
      </c>
      <c r="N190" s="4">
        <f>D189</f>
        <v>0</v>
      </c>
      <c r="O190" s="3">
        <f>IFERROR(P190/$P$178,0)</f>
        <v>0</v>
      </c>
      <c r="P190" s="4">
        <f>E189</f>
        <v>0</v>
      </c>
      <c r="Q190" s="3">
        <f>IFERROR(R190/$R$178,0)</f>
        <v>0</v>
      </c>
      <c r="R190" s="4">
        <f>F39</f>
        <v>0</v>
      </c>
      <c r="T190" t="s">
        <f>A189</f>
        <v>168</v>
      </c>
      <c r="U190" s="3">
        <f>IFERROR(V190/$V190,0)</f>
        <v>0</v>
      </c>
      <c r="V190" s="4">
        <f>B189</f>
        <v>0</v>
      </c>
      <c r="W190" s="3">
        <f>IFERROR(X190/$V190,0)</f>
        <v>0</v>
      </c>
      <c r="X190" s="4">
        <f>C189</f>
        <v>0</v>
      </c>
      <c r="Y190" s="3">
        <f>IFERROR(Z190/$V190,0)</f>
        <v>0</v>
      </c>
      <c r="Z190" s="4">
        <f>D189</f>
        <v>0</v>
      </c>
      <c r="AA190" s="3">
        <f>IFERROR(AB190/$V190,0)</f>
        <v>0</v>
      </c>
      <c r="AB190" s="4">
        <f>E189</f>
        <v>0</v>
      </c>
      <c r="AC190" s="3">
        <f>IFERROR(AD190/$V190,0)</f>
        <v>0</v>
      </c>
      <c r="AD190" s="4">
        <f>F39</f>
        <v>0</v>
      </c>
    </row>
    <row r="191" spans="1:30" ht="13.23529411764706">
      <c r="A191" t="s">
        <v>170</v>
      </c>
      <c r="B191" s="4">
        <v>101000000</v>
      </c>
      <c r="C191" s="4">
        <v>-78000000</v>
      </c>
      <c r="D191" s="4">
        <v>-81000000</v>
      </c>
      <c r="E191" s="4">
        <v>69000000</v>
      </c>
      <c r="F191" s="4">
        <v>-1000000</v>
      </c>
      <c r="H191" t="s">
        <f>A190</f>
        <v>169</v>
      </c>
      <c r="I191" s="3">
        <f>IFERROR(J191/$J$178,0)</f>
        <v>-0.090873533246414603</v>
      </c>
      <c r="J191" s="4">
        <f>B190</f>
        <v>-697000000</v>
      </c>
      <c r="K191" s="3">
        <f>IFERROR(L191/$L$178,0)</f>
        <v>-0.0761968085106383</v>
      </c>
      <c r="L191" s="4">
        <f>C190</f>
        <v>-573000000</v>
      </c>
      <c r="M191" s="3">
        <f>IFERROR(N191/$N$178,0)</f>
        <v>-0.079328859060402684</v>
      </c>
      <c r="N191" s="4">
        <f>D190</f>
        <v>-591000000</v>
      </c>
      <c r="O191" s="3">
        <f>IFERROR(P191/$P$178,0)</f>
        <v>-0.022849807445442877</v>
      </c>
      <c r="P191" s="4">
        <f>E190</f>
        <v>-178000000</v>
      </c>
      <c r="Q191" s="3">
        <f>IFERROR(R191/$R$178,0)</f>
        <v>0</v>
      </c>
      <c r="R191" s="4">
        <f>F40</f>
        <v>0</v>
      </c>
      <c r="T191" t="s">
        <f>A190</f>
        <v>169</v>
      </c>
      <c r="U191" s="3">
        <f>IFERROR(V191/$V191,0)</f>
        <v>1</v>
      </c>
      <c r="V191" s="4">
        <f>B190</f>
        <v>-697000000</v>
      </c>
      <c r="W191" s="3">
        <f>IFERROR(X191/$V191,0)</f>
        <v>0.82209469153515069</v>
      </c>
      <c r="X191" s="4">
        <f>C190</f>
        <v>-573000000</v>
      </c>
      <c r="Y191" s="3">
        <f>IFERROR(Z191/$V191,0)</f>
        <v>0.84791965566714489</v>
      </c>
      <c r="Z191" s="4">
        <f>D190</f>
        <v>-591000000</v>
      </c>
      <c r="AA191" s="3">
        <f>IFERROR(AB191/$V191,0)</f>
        <v>0.25538020086083213</v>
      </c>
      <c r="AB191" s="4">
        <f>E190</f>
        <v>-178000000</v>
      </c>
      <c r="AC191" s="3">
        <f>IFERROR(AD191/$V191,0)</f>
        <v>-0</v>
      </c>
      <c r="AD191" s="4">
        <f>F40</f>
        <v>0</v>
      </c>
    </row>
    <row r="192" spans="1:30" ht="13.23529411764706">
      <c r="A192" t="s">
        <v>115</v>
      </c>
      <c r="B192" s="4">
        <v>-116000000</v>
      </c>
      <c r="C192" s="4">
        <v>57000000</v>
      </c>
      <c r="D192" s="4">
        <v>-10000000</v>
      </c>
      <c r="E192" s="4">
        <v>78000000</v>
      </c>
      <c r="F192" s="4">
        <v>-77000000</v>
      </c>
      <c r="H192" t="s">
        <f>A191</f>
        <v>170</v>
      </c>
      <c r="I192" s="3">
        <f>IFERROR(J192/$J$178,0)</f>
        <v>0.013168187744458932</v>
      </c>
      <c r="J192" s="4">
        <f>B191</f>
        <v>101000000</v>
      </c>
      <c r="K192" s="3">
        <f>IFERROR(L192/$L$178,0)</f>
        <v>-0.010372340425531914</v>
      </c>
      <c r="L192" s="4">
        <f>C191</f>
        <v>-78000000</v>
      </c>
      <c r="M192" s="3">
        <f>IFERROR(N192/$N$178,0)</f>
        <v>-0.01087248322147651</v>
      </c>
      <c r="N192" s="4">
        <f>D191</f>
        <v>-81000000</v>
      </c>
      <c r="O192" s="3">
        <f>IFERROR(P192/$P$178,0)</f>
        <v>0.0088575096277278571</v>
      </c>
      <c r="P192" s="4">
        <f>E191</f>
        <v>69000000</v>
      </c>
      <c r="Q192" s="3">
        <f>IFERROR(R192/$R$178,0)</f>
        <v>0</v>
      </c>
      <c r="R192" s="4">
        <f>F41</f>
        <v>0</v>
      </c>
      <c r="T192" t="s">
        <f>A191</f>
        <v>170</v>
      </c>
      <c r="U192" s="3">
        <f>IFERROR(V192/$V192,0)</f>
        <v>1</v>
      </c>
      <c r="V192" s="4">
        <f>B191</f>
        <v>101000000</v>
      </c>
      <c r="W192" s="3">
        <f>IFERROR(X192/$V192,0)</f>
        <v>-0.7722772277227723</v>
      </c>
      <c r="X192" s="4">
        <f>C191</f>
        <v>-78000000</v>
      </c>
      <c r="Y192" s="3">
        <f>IFERROR(Z192/$V192,0)</f>
        <v>-0.80198019801980203</v>
      </c>
      <c r="Z192" s="4">
        <f>D191</f>
        <v>-81000000</v>
      </c>
      <c r="AA192" s="3">
        <f>IFERROR(AB192/$V192,0)</f>
        <v>0.68316831683168322</v>
      </c>
      <c r="AB192" s="4">
        <f>E191</f>
        <v>69000000</v>
      </c>
      <c r="AC192" s="3">
        <f>IFERROR(AD192/$V192,0)</f>
        <v>-0</v>
      </c>
      <c r="AD192" s="4">
        <f>F41</f>
        <v>0</v>
      </c>
    </row>
    <row r="193" spans="1:30" ht="13.23529411764706">
      <c r="A193" t="s">
        <v>171</v>
      </c>
      <c r="B193" s="4">
        <v>-507000000</v>
      </c>
      <c r="C193" s="4">
        <v>-583000000</v>
      </c>
      <c r="D193" s="4">
        <v>-540000000</v>
      </c>
      <c r="E193" s="4">
        <v>-342000000</v>
      </c>
      <c r="F193" s="4">
        <v>-628000000</v>
      </c>
      <c r="H193" t="s">
        <f>A192</f>
        <v>115</v>
      </c>
      <c r="I193" s="3">
        <f>IFERROR(J193/$J$178,0)</f>
        <v>-0.015123859191655802</v>
      </c>
      <c r="J193" s="4">
        <f>B192</f>
        <v>-116000000</v>
      </c>
      <c r="K193" s="3">
        <f>IFERROR(L193/$L$178,0)</f>
        <v>0.0075797872340425529</v>
      </c>
      <c r="L193" s="4">
        <f>C192</f>
        <v>57000000</v>
      </c>
      <c r="M193" s="3">
        <f>IFERROR(N193/$N$178,0)</f>
        <v>-0.0013422818791946308</v>
      </c>
      <c r="N193" s="4">
        <f>D192</f>
        <v>-10000000</v>
      </c>
      <c r="O193" s="3">
        <f>IFERROR(P193/$P$178,0)</f>
        <v>0.010012836970474968</v>
      </c>
      <c r="P193" s="4">
        <f>E192</f>
        <v>78000000</v>
      </c>
      <c r="Q193" s="3">
        <f>IFERROR(R193/$R$178,0)</f>
        <v>0.040283140283140284</v>
      </c>
      <c r="R193" s="4">
        <f>F42</f>
        <v>313000000</v>
      </c>
      <c r="T193" t="s">
        <f>A192</f>
        <v>115</v>
      </c>
      <c r="U193" s="3">
        <f>IFERROR(V193/$V193,0)</f>
        <v>1</v>
      </c>
      <c r="V193" s="4">
        <f>B192</f>
        <v>-116000000</v>
      </c>
      <c r="W193" s="3">
        <f>IFERROR(X193/$V193,0)</f>
        <v>-0.49137931034482757</v>
      </c>
      <c r="X193" s="4">
        <f>C192</f>
        <v>57000000</v>
      </c>
      <c r="Y193" s="3">
        <f>IFERROR(Z193/$V193,0)</f>
        <v>0.086206896551724144</v>
      </c>
      <c r="Z193" s="4">
        <f>D192</f>
        <v>-10000000</v>
      </c>
      <c r="AA193" s="3">
        <f>IFERROR(AB193/$V193,0)</f>
        <v>-0.67241379310344829</v>
      </c>
      <c r="AB193" s="4">
        <f>E192</f>
        <v>78000000</v>
      </c>
      <c r="AC193" s="3">
        <f>IFERROR(AD193/$V193,0)</f>
        <v>-2.6982758620689653</v>
      </c>
      <c r="AD193" s="4">
        <f>F42</f>
        <v>313000000</v>
      </c>
    </row>
    <row r="194" spans="1:30" ht="13.23529411764706">
      <c r="A194" t="s">
        <v>172</v>
      </c>
      <c r="B194" s="4">
        <v>2620000000</v>
      </c>
      <c r="C194" s="4">
        <v>2890000000</v>
      </c>
      <c r="D194" s="4">
        <v>2460000000</v>
      </c>
      <c r="E194" s="4">
        <v>2820000000</v>
      </c>
      <c r="F194" s="4">
        <v>2430000000</v>
      </c>
      <c r="H194" t="s">
        <f>A193</f>
        <v>171</v>
      </c>
      <c r="I194" s="3">
        <f>IFERROR(J194/$J$178,0)</f>
        <v>-0.066101694915254236</v>
      </c>
      <c r="J194" s="4">
        <f>B193</f>
        <v>-507000000</v>
      </c>
      <c r="K194" s="3">
        <f>IFERROR(L194/$L$178,0)</f>
        <v>-0.077526595744680848</v>
      </c>
      <c r="L194" s="4">
        <f>C193</f>
        <v>-583000000</v>
      </c>
      <c r="M194" s="3">
        <f>IFERROR(N194/$N$178,0)</f>
        <v>-0.072483221476510068</v>
      </c>
      <c r="N194" s="4">
        <f>D193</f>
        <v>-540000000</v>
      </c>
      <c r="O194" s="3">
        <f>IFERROR(P194/$P$178,0)</f>
        <v>-0.043902439024390241</v>
      </c>
      <c r="P194" s="4">
        <f>E193</f>
        <v>-342000000</v>
      </c>
      <c r="Q194" s="3">
        <f>IFERROR(R194/$R$178,0)</f>
        <v>0.0024453024453024454</v>
      </c>
      <c r="R194" s="4">
        <f>F43</f>
        <v>19000000</v>
      </c>
      <c r="T194" t="s">
        <f>A193</f>
        <v>171</v>
      </c>
      <c r="U194" s="3">
        <f>IFERROR(V194/$V194,0)</f>
        <v>1</v>
      </c>
      <c r="V194" s="4">
        <f>B193</f>
        <v>-507000000</v>
      </c>
      <c r="W194" s="3">
        <f>IFERROR(X194/$V194,0)</f>
        <v>1.1499013806706115</v>
      </c>
      <c r="X194" s="4">
        <f>C193</f>
        <v>-583000000</v>
      </c>
      <c r="Y194" s="3">
        <f>IFERROR(Z194/$V194,0)</f>
        <v>1.0650887573964498</v>
      </c>
      <c r="Z194" s="4">
        <f>D193</f>
        <v>-540000000</v>
      </c>
      <c r="AA194" s="3">
        <f>IFERROR(AB194/$V194,0)</f>
        <v>0.67455621301775148</v>
      </c>
      <c r="AB194" s="4">
        <f>E193</f>
        <v>-342000000</v>
      </c>
      <c r="AC194" s="3">
        <f>IFERROR(AD194/$V194,0)</f>
        <v>-0.037475345167652857</v>
      </c>
      <c r="AD194" s="4">
        <f>F43</f>
        <v>19000000</v>
      </c>
    </row>
    <row r="195" spans="1:30" ht="13.23529411764706">
      <c r="A195" t="s">
        <v>173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H195" t="s">
        <f>A194</f>
        <v>172</v>
      </c>
      <c r="I195" s="3">
        <f>IFERROR(J195/$J$178,0)</f>
        <v>0.34159061277705344</v>
      </c>
      <c r="J195" s="4">
        <f>B194</f>
        <v>2620000000</v>
      </c>
      <c r="K195" s="3">
        <f>IFERROR(L195/$L$178,0)</f>
        <v>0.38430851063829785</v>
      </c>
      <c r="L195" s="4">
        <f>C194</f>
        <v>2890000000</v>
      </c>
      <c r="M195" s="3">
        <f>IFERROR(N195/$N$178,0)</f>
        <v>0.3302013422818792</v>
      </c>
      <c r="N195" s="4">
        <f>D194</f>
        <v>2460000000</v>
      </c>
      <c r="O195" s="3">
        <f>IFERROR(P195/$P$178,0)</f>
        <v>0.36200256739409498</v>
      </c>
      <c r="P195" s="4">
        <f>E194</f>
        <v>2820000000</v>
      </c>
      <c r="Q195" s="3">
        <f>IFERROR(R195/$R$178,0)</f>
        <v>0.36293436293436293</v>
      </c>
      <c r="R195" s="4">
        <f>F44</f>
        <v>2820000000</v>
      </c>
      <c r="T195" t="s">
        <f>A194</f>
        <v>172</v>
      </c>
      <c r="U195" s="3">
        <f>IFERROR(V195/$V195,0)</f>
        <v>1</v>
      </c>
      <c r="V195" s="4">
        <f>B194</f>
        <v>2620000000</v>
      </c>
      <c r="W195" s="3">
        <f>IFERROR(X195/$V195,0)</f>
        <v>1.1030534351145038</v>
      </c>
      <c r="X195" s="4">
        <f>C194</f>
        <v>2890000000</v>
      </c>
      <c r="Y195" s="3">
        <f>IFERROR(Z195/$V195,0)</f>
        <v>0.93893129770992367</v>
      </c>
      <c r="Z195" s="4">
        <f>D194</f>
        <v>2460000000</v>
      </c>
      <c r="AA195" s="3">
        <f>IFERROR(AB195/$V195,0)</f>
        <v>1.0763358778625953</v>
      </c>
      <c r="AB195" s="4">
        <f>E194</f>
        <v>2820000000</v>
      </c>
      <c r="AC195" s="3">
        <f>IFERROR(AD195/$V195,0)</f>
        <v>1.0763358778625953</v>
      </c>
      <c r="AD195" s="4">
        <f>F44</f>
        <v>2820000000</v>
      </c>
    </row>
    <row r="196" spans="1:30" ht="13.23529411764706">
      <c r="A196" t="s">
        <v>174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H196" t="s">
        <f>A195</f>
        <v>173</v>
      </c>
      <c r="I196" s="3">
        <f>IFERROR(J196/$J$178,0)</f>
        <v>0</v>
      </c>
      <c r="J196" s="4">
        <f>B195</f>
        <v>0</v>
      </c>
      <c r="K196" s="3">
        <f>IFERROR(L196/$L$178,0)</f>
        <v>0</v>
      </c>
      <c r="L196" s="4">
        <f>C195</f>
        <v>0</v>
      </c>
      <c r="M196" s="3">
        <f>IFERROR(N196/$N$178,0)</f>
        <v>0</v>
      </c>
      <c r="N196" s="4">
        <f>D195</f>
        <v>0</v>
      </c>
      <c r="O196" s="3">
        <f>IFERROR(P196/$P$178,0)</f>
        <v>0</v>
      </c>
      <c r="P196" s="4">
        <f>E195</f>
        <v>0</v>
      </c>
      <c r="Q196" s="3">
        <f>IFERROR(R196/$R$178,0)</f>
        <v>0.03835263835263835</v>
      </c>
      <c r="R196" s="4">
        <f>F45</f>
        <v>298000000</v>
      </c>
      <c r="T196" t="s">
        <f>A195</f>
        <v>173</v>
      </c>
      <c r="U196" s="3">
        <f>IFERROR(V196/$V196,0)</f>
        <v>0</v>
      </c>
      <c r="V196" s="4">
        <f>B195</f>
        <v>0</v>
      </c>
      <c r="W196" s="3">
        <f>IFERROR(X196/$V196,0)</f>
        <v>0</v>
      </c>
      <c r="X196" s="4">
        <f>C195</f>
        <v>0</v>
      </c>
      <c r="Y196" s="3">
        <f>IFERROR(Z196/$V196,0)</f>
        <v>0</v>
      </c>
      <c r="Z196" s="4">
        <f>D195</f>
        <v>0</v>
      </c>
      <c r="AA196" s="3">
        <f>IFERROR(AB196/$V196,0)</f>
        <v>0</v>
      </c>
      <c r="AB196" s="4">
        <f>E195</f>
        <v>0</v>
      </c>
      <c r="AC196" s="3">
        <f>IFERROR(AD196/$V196,0)</f>
        <v>0</v>
      </c>
      <c r="AD196" s="4">
        <f>F45</f>
        <v>298000000</v>
      </c>
    </row>
    <row r="197" spans="1:30" ht="13.23529411764706">
      <c r="A197" t="s">
        <v>175</v>
      </c>
      <c r="B197" s="4">
        <v>-3570000000</v>
      </c>
      <c r="C197" s="4">
        <v>-2960000000</v>
      </c>
      <c r="D197" s="4">
        <v>-3130000000</v>
      </c>
      <c r="E197" s="4">
        <v>-3240000000</v>
      </c>
      <c r="F197" s="4">
        <v>-3080000000</v>
      </c>
      <c r="H197" t="s">
        <f>A196</f>
        <v>174</v>
      </c>
      <c r="I197" s="3">
        <f>IFERROR(J197/$J$178,0)</f>
        <v>0</v>
      </c>
      <c r="J197" s="4">
        <f>B196</f>
        <v>0</v>
      </c>
      <c r="K197" s="3">
        <f>IFERROR(L197/$L$178,0)</f>
        <v>0</v>
      </c>
      <c r="L197" s="4">
        <f>C196</f>
        <v>0</v>
      </c>
      <c r="M197" s="3">
        <f>IFERROR(N197/$N$178,0)</f>
        <v>0</v>
      </c>
      <c r="N197" s="4">
        <f>D196</f>
        <v>0</v>
      </c>
      <c r="O197" s="3">
        <f>IFERROR(P197/$P$178,0)</f>
        <v>0</v>
      </c>
      <c r="P197" s="4">
        <f>E196</f>
        <v>0</v>
      </c>
      <c r="Q197" s="3">
        <f>IFERROR(R197/$R$178,0)</f>
        <v>0.002059202059202059</v>
      </c>
      <c r="R197" s="4">
        <f>F46</f>
        <v>16000000</v>
      </c>
      <c r="T197" t="s">
        <f>A196</f>
        <v>174</v>
      </c>
      <c r="U197" s="3">
        <f>IFERROR(V197/$V197,0)</f>
        <v>0</v>
      </c>
      <c r="V197" s="4">
        <f>B196</f>
        <v>0</v>
      </c>
      <c r="W197" s="3">
        <f>IFERROR(X197/$V197,0)</f>
        <v>0</v>
      </c>
      <c r="X197" s="4">
        <f>C196</f>
        <v>0</v>
      </c>
      <c r="Y197" s="3">
        <f>IFERROR(Z197/$V197,0)</f>
        <v>0</v>
      </c>
      <c r="Z197" s="4">
        <f>D196</f>
        <v>0</v>
      </c>
      <c r="AA197" s="3">
        <f>IFERROR(AB197/$V197,0)</f>
        <v>0</v>
      </c>
      <c r="AB197" s="4">
        <f>E196</f>
        <v>0</v>
      </c>
      <c r="AC197" s="3">
        <f>IFERROR(AD197/$V197,0)</f>
        <v>0</v>
      </c>
      <c r="AD197" s="4">
        <f>F46</f>
        <v>16000000</v>
      </c>
    </row>
    <row r="198" spans="1:30" ht="13.23529411764706">
      <c r="A198" t="s">
        <v>176</v>
      </c>
      <c r="B198" s="4">
        <v>-3530000000</v>
      </c>
      <c r="C198" s="4">
        <v>-2920000000</v>
      </c>
      <c r="D198" s="4">
        <v>-3130000000</v>
      </c>
      <c r="E198" s="4">
        <v>-3240000000</v>
      </c>
      <c r="F198" s="4">
        <v>-3080000000</v>
      </c>
      <c r="H198" t="s">
        <f>A197</f>
        <v>175</v>
      </c>
      <c r="I198" s="3">
        <f>IFERROR(J198/$J$178,0)</f>
        <v>-0.46544980443285527</v>
      </c>
      <c r="J198" s="4">
        <f>B197</f>
        <v>-3570000000</v>
      </c>
      <c r="K198" s="3">
        <f>IFERROR(L198/$L$178,0)</f>
        <v>-0.39361702127659576</v>
      </c>
      <c r="L198" s="4">
        <f>C197</f>
        <v>-2960000000</v>
      </c>
      <c r="M198" s="3">
        <f>IFERROR(N198/$N$178,0)</f>
        <v>-0.42013422818791946</v>
      </c>
      <c r="N198" s="4">
        <f>D197</f>
        <v>-3130000000</v>
      </c>
      <c r="O198" s="3">
        <f>IFERROR(P198/$P$178,0)</f>
        <v>-0.41591784338896021</v>
      </c>
      <c r="P198" s="4">
        <f>E197</f>
        <v>-3240000000</v>
      </c>
      <c r="Q198" s="3">
        <f>IFERROR(R198/$R$178,0)</f>
        <v>0</v>
      </c>
      <c r="R198" s="4">
        <f>F47</f>
        <v>0</v>
      </c>
      <c r="T198" t="s">
        <f>A197</f>
        <v>175</v>
      </c>
      <c r="U198" s="3">
        <f>IFERROR(V198/$V198,0)</f>
        <v>1</v>
      </c>
      <c r="V198" s="4">
        <f>B197</f>
        <v>-3570000000</v>
      </c>
      <c r="W198" s="3">
        <f>IFERROR(X198/$V198,0)</f>
        <v>0.82913165266106448</v>
      </c>
      <c r="X198" s="4">
        <f>C197</f>
        <v>-2960000000</v>
      </c>
      <c r="Y198" s="3">
        <f>IFERROR(Z198/$V198,0)</f>
        <v>0.87675070028011204</v>
      </c>
      <c r="Z198" s="4">
        <f>D197</f>
        <v>-3130000000</v>
      </c>
      <c r="AA198" s="3">
        <f>IFERROR(AB198/$V198,0)</f>
        <v>0.90756302521008403</v>
      </c>
      <c r="AB198" s="4">
        <f>E197</f>
        <v>-3240000000</v>
      </c>
      <c r="AC198" s="3">
        <f>IFERROR(AD198/$V198,0)</f>
        <v>-0</v>
      </c>
      <c r="AD198" s="4">
        <f>F47</f>
        <v>0</v>
      </c>
    </row>
    <row r="199" spans="1:30" ht="13.23529411764706">
      <c r="A199" t="s">
        <v>177</v>
      </c>
      <c r="B199" s="4">
        <v>-37000000</v>
      </c>
      <c r="C199" s="4">
        <v>-37000000</v>
      </c>
      <c r="D199" s="4">
        <v>0</v>
      </c>
      <c r="E199" s="4">
        <v>0</v>
      </c>
      <c r="F199" s="4">
        <v>0</v>
      </c>
      <c r="H199" t="s">
        <f>A198</f>
        <v>176</v>
      </c>
      <c r="I199" s="3">
        <f>IFERROR(J199/$J$178,0)</f>
        <v>-0.46023468057366362</v>
      </c>
      <c r="J199" s="4">
        <f>B198</f>
        <v>-3530000000</v>
      </c>
      <c r="K199" s="3">
        <f>IFERROR(L199/$L$178,0)</f>
        <v>-0.38829787234042551</v>
      </c>
      <c r="L199" s="4">
        <f>C198</f>
        <v>-2920000000</v>
      </c>
      <c r="M199" s="3">
        <f>IFERROR(N199/$N$178,0)</f>
        <v>-0.42013422818791946</v>
      </c>
      <c r="N199" s="4">
        <f>D198</f>
        <v>-3130000000</v>
      </c>
      <c r="O199" s="3">
        <f>IFERROR(P199/$P$178,0)</f>
        <v>-0.41591784338896021</v>
      </c>
      <c r="P199" s="4">
        <f>E198</f>
        <v>-3240000000</v>
      </c>
      <c r="Q199" s="3">
        <f>IFERROR(R199/$R$178,0)</f>
        <v>0.12612612612612611</v>
      </c>
      <c r="R199" s="4">
        <f>F48</f>
        <v>980000000</v>
      </c>
      <c r="T199" t="s">
        <f>A198</f>
        <v>176</v>
      </c>
      <c r="U199" s="3">
        <f>IFERROR(V199/$V199,0)</f>
        <v>1</v>
      </c>
      <c r="V199" s="4">
        <f>B198</f>
        <v>-3530000000</v>
      </c>
      <c r="W199" s="3">
        <f>IFERROR(X199/$V199,0)</f>
        <v>0.82719546742209626</v>
      </c>
      <c r="X199" s="4">
        <f>C198</f>
        <v>-2920000000</v>
      </c>
      <c r="Y199" s="3">
        <f>IFERROR(Z199/$V199,0)</f>
        <v>0.88668555240793201</v>
      </c>
      <c r="Z199" s="4">
        <f>D198</f>
        <v>-3130000000</v>
      </c>
      <c r="AA199" s="3">
        <f>IFERROR(AB199/$V199,0)</f>
        <v>0.9178470254957507</v>
      </c>
      <c r="AB199" s="4">
        <f>E198</f>
        <v>-3240000000</v>
      </c>
      <c r="AC199" s="3">
        <f>IFERROR(AD199/$V199,0)</f>
        <v>-0.27762039660056659</v>
      </c>
      <c r="AD199" s="4">
        <f>F48</f>
        <v>980000000</v>
      </c>
    </row>
    <row r="200" spans="1:30" ht="13.23529411764706">
      <c r="A200" t="s">
        <v>178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177</v>
      </c>
      <c r="I200" s="3">
        <f>IFERROR(J200/$J$178,0)</f>
        <v>-0.0048239895697522817</v>
      </c>
      <c r="J200" s="4">
        <f>B199</f>
        <v>-37000000</v>
      </c>
      <c r="K200" s="3">
        <f>IFERROR(L200/$L$178,0)</f>
        <v>-0.004920212765957447</v>
      </c>
      <c r="L200" s="4">
        <f>C199</f>
        <v>-37000000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177</v>
      </c>
      <c r="U200" s="3">
        <f>IFERROR(V200/$V200,0)</f>
        <v>1</v>
      </c>
      <c r="V200" s="4">
        <f>B199</f>
        <v>-37000000</v>
      </c>
      <c r="W200" s="3">
        <f>IFERROR(X200/$V200,0)</f>
        <v>1</v>
      </c>
      <c r="X200" s="4">
        <f>C199</f>
        <v>-37000000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3.23529411764706">
      <c r="A201" t="s">
        <v>179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H201" t="s">
        <f>A200</f>
        <v>178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0.12741312741312741</v>
      </c>
      <c r="R201" s="4">
        <f>F50</f>
        <v>990000000</v>
      </c>
      <c r="T201" t="s">
        <f>A200</f>
        <v>178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990000000</v>
      </c>
    </row>
    <row r="202" spans="1:30" ht="13.23529411764706">
      <c r="A202" t="s">
        <v>180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H202" t="s">
        <f>A201</f>
        <v>179</v>
      </c>
      <c r="I202" s="3">
        <f>IFERROR(J202/$J$178,0)</f>
        <v>0</v>
      </c>
      <c r="J202" s="4">
        <f>B201</f>
        <v>0</v>
      </c>
      <c r="K202" s="3">
        <f>IFERROR(L202/$L$178,0)</f>
        <v>0</v>
      </c>
      <c r="L202" s="4">
        <f>C201</f>
        <v>0</v>
      </c>
      <c r="M202" s="3">
        <f>IFERROR(N202/$N$178,0)</f>
        <v>0</v>
      </c>
      <c r="N202" s="4">
        <f>D201</f>
        <v>0</v>
      </c>
      <c r="O202" s="3">
        <f>IFERROR(P202/$P$178,0)</f>
        <v>0</v>
      </c>
      <c r="P202" s="4">
        <f>E201</f>
        <v>0</v>
      </c>
      <c r="Q202" s="3">
        <f>IFERROR(R202/$R$178,0)</f>
        <v>0.001287001287001287</v>
      </c>
      <c r="R202" s="4">
        <f>F51</f>
        <v>10000000</v>
      </c>
      <c r="T202" t="s">
        <f>A201</f>
        <v>179</v>
      </c>
      <c r="U202" s="3">
        <f>IFERROR(V202/$V202,0)</f>
        <v>0</v>
      </c>
      <c r="V202" s="4">
        <f>B201</f>
        <v>0</v>
      </c>
      <c r="W202" s="3">
        <f>IFERROR(X202/$V202,0)</f>
        <v>0</v>
      </c>
      <c r="X202" s="4">
        <f>C201</f>
        <v>0</v>
      </c>
      <c r="Y202" s="3">
        <f>IFERROR(Z202/$V202,0)</f>
        <v>0</v>
      </c>
      <c r="Z202" s="4">
        <f>D201</f>
        <v>0</v>
      </c>
      <c r="AA202" s="3">
        <f>IFERROR(AB202/$V202,0)</f>
        <v>0</v>
      </c>
      <c r="AB202" s="4">
        <f>E201</f>
        <v>0</v>
      </c>
      <c r="AC202" s="3">
        <f>IFERROR(AD202/$V202,0)</f>
        <v>0</v>
      </c>
      <c r="AD202" s="4">
        <f>F51</f>
        <v>10000000</v>
      </c>
    </row>
    <row r="203" spans="1:30" ht="13.23529411764706">
      <c r="A203" t="s">
        <v>181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H203" t="s">
        <f>A202</f>
        <v>180</v>
      </c>
      <c r="I203" s="3">
        <f>IFERROR(J203/$J$178,0)</f>
        <v>0</v>
      </c>
      <c r="J203" s="4">
        <f>B202</f>
        <v>0</v>
      </c>
      <c r="K203" s="3">
        <f>IFERROR(L203/$L$178,0)</f>
        <v>0</v>
      </c>
      <c r="L203" s="4">
        <f>C202</f>
        <v>0</v>
      </c>
      <c r="M203" s="3">
        <f>IFERROR(N203/$N$178,0)</f>
        <v>0</v>
      </c>
      <c r="N203" s="4">
        <f>D202</f>
        <v>0</v>
      </c>
      <c r="O203" s="3">
        <f>IFERROR(P203/$P$178,0)</f>
        <v>0</v>
      </c>
      <c r="P203" s="4">
        <f>E202</f>
        <v>0</v>
      </c>
      <c r="Q203" s="3">
        <f>IFERROR(R203/$R$178,0)</f>
        <v>0.27799227799227799</v>
      </c>
      <c r="R203" s="4">
        <f>F52</f>
        <v>2160000000</v>
      </c>
      <c r="T203" t="s">
        <f>A202</f>
        <v>180</v>
      </c>
      <c r="U203" s="3">
        <f>IFERROR(V203/$V203,0)</f>
        <v>0</v>
      </c>
      <c r="V203" s="4">
        <f>B202</f>
        <v>0</v>
      </c>
      <c r="W203" s="3">
        <f>IFERROR(X203/$V203,0)</f>
        <v>0</v>
      </c>
      <c r="X203" s="4">
        <f>C202</f>
        <v>0</v>
      </c>
      <c r="Y203" s="3">
        <f>IFERROR(Z203/$V203,0)</f>
        <v>0</v>
      </c>
      <c r="Z203" s="4">
        <f>D202</f>
        <v>0</v>
      </c>
      <c r="AA203" s="3">
        <f>IFERROR(AB203/$V203,0)</f>
        <v>0</v>
      </c>
      <c r="AB203" s="4">
        <f>E202</f>
        <v>0</v>
      </c>
      <c r="AC203" s="3">
        <f>IFERROR(AD203/$V203,0)</f>
        <v>0</v>
      </c>
      <c r="AD203" s="4">
        <f>F52</f>
        <v>2160000000</v>
      </c>
    </row>
    <row r="204" spans="1:30" ht="13.23529411764706">
      <c r="A204" t="s">
        <v>182</v>
      </c>
      <c r="B204" s="4">
        <v>144000000</v>
      </c>
      <c r="C204" s="4">
        <v>10000000</v>
      </c>
      <c r="D204" s="4">
        <v>0</v>
      </c>
      <c r="E204" s="4">
        <v>-65000000</v>
      </c>
      <c r="F204" s="4">
        <v>14000000</v>
      </c>
      <c r="H204" t="s">
        <f>A203</f>
        <v>181</v>
      </c>
      <c r="I204" s="3">
        <f>IFERROR(J204/$J$178,0)</f>
        <v>0</v>
      </c>
      <c r="J204" s="4">
        <f>B203</f>
        <v>0</v>
      </c>
      <c r="K204" s="3">
        <f>IFERROR(L204/$L$178,0)</f>
        <v>0</v>
      </c>
      <c r="L204" s="4">
        <f>C203</f>
        <v>0</v>
      </c>
      <c r="M204" s="3">
        <f>IFERROR(N204/$N$178,0)</f>
        <v>0</v>
      </c>
      <c r="N204" s="4">
        <f>D203</f>
        <v>0</v>
      </c>
      <c r="O204" s="3">
        <f>IFERROR(P204/$P$178,0)</f>
        <v>0</v>
      </c>
      <c r="P204" s="4">
        <f>E203</f>
        <v>0</v>
      </c>
      <c r="Q204" s="3">
        <f>IFERROR(R204/$R$178,0)</f>
        <v>0</v>
      </c>
      <c r="R204" s="4">
        <f>F53</f>
        <v>0</v>
      </c>
      <c r="T204" t="s">
        <f>A203</f>
        <v>181</v>
      </c>
      <c r="U204" s="3">
        <f>IFERROR(V204/$V204,0)</f>
        <v>0</v>
      </c>
      <c r="V204" s="4">
        <f>B203</f>
        <v>0</v>
      </c>
      <c r="W204" s="3">
        <f>IFERROR(X204/$V204,0)</f>
        <v>0</v>
      </c>
      <c r="X204" s="4">
        <f>C203</f>
        <v>0</v>
      </c>
      <c r="Y204" s="3">
        <f>IFERROR(Z204/$V204,0)</f>
        <v>0</v>
      </c>
      <c r="Z204" s="4">
        <f>D203</f>
        <v>0</v>
      </c>
      <c r="AA204" s="3">
        <f>IFERROR(AB204/$V204,0)</f>
        <v>0</v>
      </c>
      <c r="AB204" s="4">
        <f>E203</f>
        <v>0</v>
      </c>
      <c r="AC204" s="3">
        <f>IFERROR(AD204/$V204,0)</f>
        <v>0</v>
      </c>
      <c r="AD204" s="4">
        <f>F53</f>
        <v>0</v>
      </c>
    </row>
    <row r="205" spans="1:30" ht="13.23529411764706">
      <c r="A205" t="s">
        <v>183</v>
      </c>
      <c r="B205" s="4">
        <v>0</v>
      </c>
      <c r="C205" s="4">
        <v>0</v>
      </c>
      <c r="D205" s="4">
        <v>0</v>
      </c>
      <c r="E205" s="4">
        <v>-65000000</v>
      </c>
      <c r="F205" s="4">
        <v>-55000000</v>
      </c>
      <c r="H205" t="s">
        <f>A204</f>
        <v>182</v>
      </c>
      <c r="I205" s="3">
        <f>IFERROR(J205/$J$178,0)</f>
        <v>0.01877444589308996</v>
      </c>
      <c r="J205" s="4">
        <f>B204</f>
        <v>144000000</v>
      </c>
      <c r="K205" s="3">
        <f>IFERROR(L205/$L$178,0)</f>
        <v>0.0013297872340425532</v>
      </c>
      <c r="L205" s="4">
        <f>C204</f>
        <v>10000000</v>
      </c>
      <c r="M205" s="3">
        <f>IFERROR(N205/$N$178,0)</f>
        <v>0</v>
      </c>
      <c r="N205" s="4">
        <f>D204</f>
        <v>0</v>
      </c>
      <c r="O205" s="3">
        <f>IFERROR(P205/$P$178,0)</f>
        <v>-0.0083440308087291398</v>
      </c>
      <c r="P205" s="4">
        <f>E204</f>
        <v>-65000000</v>
      </c>
      <c r="Q205" s="3">
        <f>IFERROR(R205/$R$178,0)</f>
        <v>0</v>
      </c>
      <c r="R205" s="4">
        <f>F54</f>
        <v>0</v>
      </c>
      <c r="T205" t="s">
        <f>A204</f>
        <v>182</v>
      </c>
      <c r="U205" s="3">
        <f>IFERROR(V205/$V205,0)</f>
        <v>1</v>
      </c>
      <c r="V205" s="4">
        <f>B204</f>
        <v>144000000</v>
      </c>
      <c r="W205" s="3">
        <f>IFERROR(X205/$V205,0)</f>
        <v>0.069444444444444448</v>
      </c>
      <c r="X205" s="4">
        <f>C204</f>
        <v>10000000</v>
      </c>
      <c r="Y205" s="3">
        <f>IFERROR(Z205/$V205,0)</f>
        <v>0</v>
      </c>
      <c r="Z205" s="4">
        <f>D204</f>
        <v>0</v>
      </c>
      <c r="AA205" s="3">
        <f>IFERROR(AB205/$V205,0)</f>
        <v>-0.4513888888888889</v>
      </c>
      <c r="AB205" s="4">
        <f>E204</f>
        <v>-65000000</v>
      </c>
      <c r="AC205" s="3">
        <f>IFERROR(AD205/$V205,0)</f>
        <v>-0</v>
      </c>
      <c r="AD205" s="4">
        <f>F54</f>
        <v>0</v>
      </c>
    </row>
    <row r="206" spans="1:30" ht="13.23529411764706">
      <c r="A206" t="s">
        <v>184</v>
      </c>
      <c r="B206" s="4">
        <v>144000000</v>
      </c>
      <c r="C206" s="4">
        <v>10000000</v>
      </c>
      <c r="D206" s="4">
        <v>0</v>
      </c>
      <c r="E206" s="4">
        <v>0</v>
      </c>
      <c r="F206" s="4">
        <v>69000000</v>
      </c>
      <c r="H206" t="s">
        <f>A205</f>
        <v>183</v>
      </c>
      <c r="I206" s="3">
        <f>IFERROR(J206/$J$178,0)</f>
        <v>0</v>
      </c>
      <c r="J206" s="4">
        <f>B205</f>
        <v>0</v>
      </c>
      <c r="K206" s="3">
        <f>IFERROR(L206/$L$178,0)</f>
        <v>0</v>
      </c>
      <c r="L206" s="4">
        <f>C205</f>
        <v>0</v>
      </c>
      <c r="M206" s="3">
        <f>IFERROR(N206/$N$178,0)</f>
        <v>0</v>
      </c>
      <c r="N206" s="4">
        <f>D205</f>
        <v>0</v>
      </c>
      <c r="O206" s="3">
        <f>IFERROR(P206/$P$178,0)</f>
        <v>-0.0083440308087291398</v>
      </c>
      <c r="P206" s="4">
        <f>E205</f>
        <v>-65000000</v>
      </c>
      <c r="Q206" s="3">
        <f>IFERROR(R206/$R$178,0)</f>
        <v>0.052638352638352641</v>
      </c>
      <c r="R206" s="4">
        <f>F55</f>
        <v>409000000</v>
      </c>
      <c r="T206" t="s">
        <f>A205</f>
        <v>183</v>
      </c>
      <c r="U206" s="3">
        <f>IFERROR(V206/$V206,0)</f>
        <v>0</v>
      </c>
      <c r="V206" s="4">
        <f>B205</f>
        <v>0</v>
      </c>
      <c r="W206" s="3">
        <f>IFERROR(X206/$V206,0)</f>
        <v>0</v>
      </c>
      <c r="X206" s="4">
        <f>C205</f>
        <v>0</v>
      </c>
      <c r="Y206" s="3">
        <f>IFERROR(Z206/$V206,0)</f>
        <v>0</v>
      </c>
      <c r="Z206" s="4">
        <f>D205</f>
        <v>0</v>
      </c>
      <c r="AA206" s="3">
        <f>IFERROR(AB206/$V206,0)</f>
        <v>0</v>
      </c>
      <c r="AB206" s="4">
        <f>E205</f>
        <v>-65000000</v>
      </c>
      <c r="AC206" s="3">
        <f>IFERROR(AD206/$V206,0)</f>
        <v>0</v>
      </c>
      <c r="AD206" s="4">
        <f>F55</f>
        <v>409000000</v>
      </c>
    </row>
    <row r="207" spans="1:30" ht="13.23529411764706">
      <c r="A207" t="s">
        <v>185</v>
      </c>
      <c r="B207" s="4">
        <v>-162000000</v>
      </c>
      <c r="C207" s="4">
        <v>0</v>
      </c>
      <c r="D207" s="4">
        <v>-28000000</v>
      </c>
      <c r="E207" s="4">
        <v>-58000000</v>
      </c>
      <c r="F207" s="4">
        <v>-11000000</v>
      </c>
      <c r="H207" t="s">
        <f>A206</f>
        <v>184</v>
      </c>
      <c r="I207" s="3">
        <f>IFERROR(J207/$J$178,0)</f>
        <v>0.01877444589308996</v>
      </c>
      <c r="J207" s="4">
        <f>B206</f>
        <v>144000000</v>
      </c>
      <c r="K207" s="3">
        <f>IFERROR(L207/$L$178,0)</f>
        <v>0.0013297872340425532</v>
      </c>
      <c r="L207" s="4">
        <f>C206</f>
        <v>10000000</v>
      </c>
      <c r="M207" s="3">
        <f>IFERROR(N207/$N$178,0)</f>
        <v>0</v>
      </c>
      <c r="N207" s="4">
        <f>D206</f>
        <v>0</v>
      </c>
      <c r="O207" s="3">
        <f>IFERROR(P207/$P$178,0)</f>
        <v>0</v>
      </c>
      <c r="P207" s="4">
        <f>E206</f>
        <v>0</v>
      </c>
      <c r="Q207" s="3">
        <f>IFERROR(R207/$R$178,0)</f>
        <v>0.0011583011583011582</v>
      </c>
      <c r="R207" s="4">
        <f>F56</f>
        <v>9000000</v>
      </c>
      <c r="T207" t="s">
        <f>A206</f>
        <v>184</v>
      </c>
      <c r="U207" s="3">
        <f>IFERROR(V207/$V207,0)</f>
        <v>1</v>
      </c>
      <c r="V207" s="4">
        <f>B206</f>
        <v>144000000</v>
      </c>
      <c r="W207" s="3">
        <f>IFERROR(X207/$V207,0)</f>
        <v>0.069444444444444448</v>
      </c>
      <c r="X207" s="4">
        <f>C206</f>
        <v>10000000</v>
      </c>
      <c r="Y207" s="3">
        <f>IFERROR(Z207/$V207,0)</f>
        <v>0</v>
      </c>
      <c r="Z207" s="4">
        <f>D206</f>
        <v>0</v>
      </c>
      <c r="AA207" s="3">
        <f>IFERROR(AB207/$V207,0)</f>
        <v>0</v>
      </c>
      <c r="AB207" s="4">
        <f>E206</f>
        <v>0</v>
      </c>
      <c r="AC207" s="3">
        <f>IFERROR(AD207/$V207,0)</f>
        <v>0.0625</v>
      </c>
      <c r="AD207" s="4">
        <f>F56</f>
        <v>9000000</v>
      </c>
    </row>
    <row r="208" spans="1:30" ht="13.23529411764706">
      <c r="A208" t="s">
        <v>186</v>
      </c>
      <c r="B208" s="4">
        <v>352000000</v>
      </c>
      <c r="C208" s="4">
        <v>29000000</v>
      </c>
      <c r="D208" s="4">
        <v>0</v>
      </c>
      <c r="E208" s="4">
        <v>0</v>
      </c>
      <c r="F208" s="4">
        <v>0</v>
      </c>
      <c r="H208" t="s">
        <f>A207</f>
        <v>185</v>
      </c>
      <c r="I208" s="3">
        <f>IFERROR(J208/$J$178,0)</f>
        <v>-0.021121251629726206</v>
      </c>
      <c r="J208" s="4">
        <f>B207</f>
        <v>-162000000</v>
      </c>
      <c r="K208" s="3">
        <f>IFERROR(L208/$L$178,0)</f>
        <v>0</v>
      </c>
      <c r="L208" s="4">
        <f>C207</f>
        <v>0</v>
      </c>
      <c r="M208" s="3">
        <f>IFERROR(N208/$N$178,0)</f>
        <v>-0.0037583892617449664</v>
      </c>
      <c r="N208" s="4">
        <f>D207</f>
        <v>-28000000</v>
      </c>
      <c r="O208" s="3">
        <f>IFERROR(P208/$P$178,0)</f>
        <v>-0.0074454428754813862</v>
      </c>
      <c r="P208" s="4">
        <f>E207</f>
        <v>-58000000</v>
      </c>
      <c r="Q208" s="3">
        <f>IFERROR(R208/$R$178,0)</f>
        <v>0.011711711711711712</v>
      </c>
      <c r="R208" s="4">
        <f>F57</f>
        <v>91000000</v>
      </c>
      <c r="T208" t="s">
        <f>A207</f>
        <v>185</v>
      </c>
      <c r="U208" s="3">
        <f>IFERROR(V208/$V208,0)</f>
        <v>1</v>
      </c>
      <c r="V208" s="4">
        <f>B207</f>
        <v>-162000000</v>
      </c>
      <c r="W208" s="3">
        <f>IFERROR(X208/$V208,0)</f>
        <v>-0</v>
      </c>
      <c r="X208" s="4">
        <f>C207</f>
        <v>0</v>
      </c>
      <c r="Y208" s="3">
        <f>IFERROR(Z208/$V208,0)</f>
        <v>0.1728395061728395</v>
      </c>
      <c r="Z208" s="4">
        <f>D207</f>
        <v>-28000000</v>
      </c>
      <c r="AA208" s="3">
        <f>IFERROR(AB208/$V208,0)</f>
        <v>0.35802469135802467</v>
      </c>
      <c r="AB208" s="4">
        <f>E207</f>
        <v>-58000000</v>
      </c>
      <c r="AC208" s="3">
        <f>IFERROR(AD208/$V208,0)</f>
        <v>-0.56172839506172845</v>
      </c>
      <c r="AD208" s="4">
        <f>F57</f>
        <v>91000000</v>
      </c>
    </row>
    <row r="209" spans="1:30" ht="13.23529411764706">
      <c r="A209" t="s">
        <v>187</v>
      </c>
      <c r="B209" s="4">
        <v>-3240000000</v>
      </c>
      <c r="C209" s="4">
        <v>-2920000000</v>
      </c>
      <c r="D209" s="4">
        <v>-3160000000</v>
      </c>
      <c r="E209" s="4">
        <v>-3360000000</v>
      </c>
      <c r="F209" s="4">
        <v>-3080000000</v>
      </c>
      <c r="H209" t="s">
        <f>A208</f>
        <v>186</v>
      </c>
      <c r="I209" s="3">
        <f>IFERROR(J209/$J$178,0)</f>
        <v>0.04589308996088657</v>
      </c>
      <c r="J209" s="4">
        <f>B208</f>
        <v>352000000</v>
      </c>
      <c r="K209" s="3">
        <f>IFERROR(L209/$L$178,0)</f>
        <v>0.0038563829787234042</v>
      </c>
      <c r="L209" s="4">
        <f>C208</f>
        <v>29000000</v>
      </c>
      <c r="M209" s="3">
        <f>IFERROR(N209/$N$178,0)</f>
        <v>0</v>
      </c>
      <c r="N209" s="4">
        <f>D208</f>
        <v>0</v>
      </c>
      <c r="O209" s="3">
        <f>IFERROR(P209/$P$178,0)</f>
        <v>0</v>
      </c>
      <c r="P209" s="4">
        <f>E208</f>
        <v>0</v>
      </c>
      <c r="Q209" s="3">
        <f>IFERROR(R209/$R$178,0)</f>
        <v>0.027670527670527672</v>
      </c>
      <c r="R209" s="4">
        <f>F58</f>
        <v>215000000</v>
      </c>
      <c r="T209" t="s">
        <f>A208</f>
        <v>186</v>
      </c>
      <c r="U209" s="3">
        <f>IFERROR(V209/$V209,0)</f>
        <v>1</v>
      </c>
      <c r="V209" s="4">
        <f>B208</f>
        <v>352000000</v>
      </c>
      <c r="W209" s="3">
        <f>IFERROR(X209/$V209,0)</f>
        <v>0.082386363636363633</v>
      </c>
      <c r="X209" s="4">
        <f>C208</f>
        <v>29000000</v>
      </c>
      <c r="Y209" s="3">
        <f>IFERROR(Z209/$V209,0)</f>
        <v>0</v>
      </c>
      <c r="Z209" s="4">
        <f>D208</f>
        <v>0</v>
      </c>
      <c r="AA209" s="3">
        <f>IFERROR(AB209/$V209,0)</f>
        <v>0</v>
      </c>
      <c r="AB209" s="4">
        <f>E208</f>
        <v>0</v>
      </c>
      <c r="AC209" s="3">
        <f>IFERROR(AD209/$V209,0)</f>
        <v>0.61079545454545459</v>
      </c>
      <c r="AD209" s="4">
        <f>F58</f>
        <v>215000000</v>
      </c>
    </row>
    <row r="210" spans="1:30" ht="13.23529411764706">
      <c r="A210" t="s">
        <v>188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H210" t="s">
        <f>A209</f>
        <v>187</v>
      </c>
      <c r="I210" s="3">
        <f>IFERROR(J210/$J$178,0)</f>
        <v>-0.42242503259452413</v>
      </c>
      <c r="J210" s="4">
        <f>B209</f>
        <v>-3240000000</v>
      </c>
      <c r="K210" s="3">
        <f>IFERROR(L210/$L$178,0)</f>
        <v>-0.38829787234042551</v>
      </c>
      <c r="L210" s="4">
        <f>C209</f>
        <v>-2920000000</v>
      </c>
      <c r="M210" s="3">
        <f>IFERROR(N210/$N$178,0)</f>
        <v>-0.42416107382550333</v>
      </c>
      <c r="N210" s="4">
        <f>D209</f>
        <v>-3160000000</v>
      </c>
      <c r="O210" s="3">
        <f>IFERROR(P210/$P$178,0)</f>
        <v>-0.43132220795892168</v>
      </c>
      <c r="P210" s="4">
        <f>E209</f>
        <v>-3360000000</v>
      </c>
      <c r="Q210" s="3">
        <f>IFERROR(R210/$R$178,0)</f>
        <v>0.015830115830115829</v>
      </c>
      <c r="R210" s="4">
        <f>F59</f>
        <v>123000000</v>
      </c>
      <c r="T210" t="s">
        <f>A209</f>
        <v>187</v>
      </c>
      <c r="U210" s="3">
        <f>IFERROR(V210/$V210,0)</f>
        <v>1</v>
      </c>
      <c r="V210" s="4">
        <f>B209</f>
        <v>-3240000000</v>
      </c>
      <c r="W210" s="3">
        <f>IFERROR(X210/$V210,0)</f>
        <v>0.90123456790123457</v>
      </c>
      <c r="X210" s="4">
        <f>C209</f>
        <v>-2920000000</v>
      </c>
      <c r="Y210" s="3">
        <f>IFERROR(Z210/$V210,0)</f>
        <v>0.97530864197530864</v>
      </c>
      <c r="Z210" s="4">
        <f>D209</f>
        <v>-3160000000</v>
      </c>
      <c r="AA210" s="3">
        <f>IFERROR(AB210/$V210,0)</f>
        <v>1.037037037037037</v>
      </c>
      <c r="AB210" s="4">
        <f>E209</f>
        <v>-3360000000</v>
      </c>
      <c r="AC210" s="3">
        <f>IFERROR(AD210/$V210,0)</f>
        <v>-0.037962962962962962</v>
      </c>
      <c r="AD210" s="4">
        <f>F59</f>
        <v>123000000</v>
      </c>
    </row>
    <row r="211" spans="1:30" ht="13.23529411764706">
      <c r="A211" t="s">
        <v>189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H211" t="s">
        <f>A210</f>
        <v>188</v>
      </c>
      <c r="I211" s="3">
        <f>IFERROR(J211/$J$178,0)</f>
        <v>0</v>
      </c>
      <c r="J211" s="4">
        <f>B210</f>
        <v>0</v>
      </c>
      <c r="K211" s="3">
        <f>IFERROR(L211/$L$178,0)</f>
        <v>0</v>
      </c>
      <c r="L211" s="4">
        <f>C210</f>
        <v>0</v>
      </c>
      <c r="M211" s="3">
        <f>IFERROR(N211/$N$178,0)</f>
        <v>0</v>
      </c>
      <c r="N211" s="4">
        <f>D210</f>
        <v>0</v>
      </c>
      <c r="O211" s="3">
        <f>IFERROR(P211/$P$178,0)</f>
        <v>0</v>
      </c>
      <c r="P211" s="4">
        <f>E210</f>
        <v>0</v>
      </c>
      <c r="Q211" s="3">
        <f>IFERROR(R211/$R$178,0)</f>
        <v>0.0037323037323037322</v>
      </c>
      <c r="R211" s="4">
        <f>F60</f>
        <v>29000000</v>
      </c>
      <c r="T211" t="s">
        <f>A210</f>
        <v>188</v>
      </c>
      <c r="U211" s="3">
        <f>IFERROR(V211/$V211,0)</f>
        <v>0</v>
      </c>
      <c r="V211" s="4">
        <f>B210</f>
        <v>0</v>
      </c>
      <c r="W211" s="3">
        <f>IFERROR(X211/$V211,0)</f>
        <v>0</v>
      </c>
      <c r="X211" s="4">
        <f>C210</f>
        <v>0</v>
      </c>
      <c r="Y211" s="3">
        <f>IFERROR(Z211/$V211,0)</f>
        <v>0</v>
      </c>
      <c r="Z211" s="4">
        <f>D210</f>
        <v>0</v>
      </c>
      <c r="AA211" s="3">
        <f>IFERROR(AB211/$V211,0)</f>
        <v>0</v>
      </c>
      <c r="AB211" s="4">
        <f>E210</f>
        <v>0</v>
      </c>
      <c r="AC211" s="3">
        <f>IFERROR(AD211/$V211,0)</f>
        <v>0</v>
      </c>
      <c r="AD211" s="4">
        <f>F60</f>
        <v>29000000</v>
      </c>
    </row>
    <row r="212" spans="1:30" ht="13.23529411764706">
      <c r="A212" t="s">
        <v>190</v>
      </c>
      <c r="B212" s="4">
        <v>-1000000000</v>
      </c>
      <c r="C212" s="4">
        <v>-1030000000</v>
      </c>
      <c r="D212" s="4">
        <v>-1070000000.0000001</v>
      </c>
      <c r="E212" s="4">
        <v>-1130000000</v>
      </c>
      <c r="F212" s="4">
        <v>-1190000000</v>
      </c>
      <c r="H212" t="s">
        <f>A211</f>
        <v>189</v>
      </c>
      <c r="I212" s="3">
        <f>IFERROR(J212/$J$178,0)</f>
        <v>0</v>
      </c>
      <c r="J212" s="4">
        <f>B211</f>
        <v>0</v>
      </c>
      <c r="K212" s="3">
        <f>IFERROR(L212/$L$178,0)</f>
        <v>0</v>
      </c>
      <c r="L212" s="4">
        <f>C211</f>
        <v>0</v>
      </c>
      <c r="M212" s="3">
        <f>IFERROR(N212/$N$178,0)</f>
        <v>0</v>
      </c>
      <c r="N212" s="4">
        <f>D211</f>
        <v>0</v>
      </c>
      <c r="O212" s="3">
        <f>IFERROR(P212/$P$178,0)</f>
        <v>0</v>
      </c>
      <c r="P212" s="4">
        <f>E211</f>
        <v>0</v>
      </c>
      <c r="Q212" s="3">
        <f>IFERROR(R212/$R$178,0)</f>
        <v>0</v>
      </c>
      <c r="R212" s="4">
        <f>F61</f>
        <v>0</v>
      </c>
      <c r="T212" t="s">
        <f>A211</f>
        <v>189</v>
      </c>
      <c r="U212" s="3">
        <f>IFERROR(V212/$V212,0)</f>
        <v>0</v>
      </c>
      <c r="V212" s="4">
        <f>B211</f>
        <v>0</v>
      </c>
      <c r="W212" s="3">
        <f>IFERROR(X212/$V212,0)</f>
        <v>0</v>
      </c>
      <c r="X212" s="4">
        <f>C211</f>
        <v>0</v>
      </c>
      <c r="Y212" s="3">
        <f>IFERROR(Z212/$V212,0)</f>
        <v>0</v>
      </c>
      <c r="Z212" s="4">
        <f>D211</f>
        <v>0</v>
      </c>
      <c r="AA212" s="3">
        <f>IFERROR(AB212/$V212,0)</f>
        <v>0</v>
      </c>
      <c r="AB212" s="4">
        <f>E211</f>
        <v>0</v>
      </c>
      <c r="AC212" s="3">
        <f>IFERROR(AD212/$V212,0)</f>
        <v>-0</v>
      </c>
      <c r="AD212" s="4">
        <f>F61</f>
        <v>0</v>
      </c>
    </row>
    <row r="213" spans="1:30" ht="13.23529411764706">
      <c r="A213" t="s">
        <v>191</v>
      </c>
      <c r="B213" s="4">
        <v>-1000000000</v>
      </c>
      <c r="C213" s="4">
        <v>-1030000000</v>
      </c>
      <c r="D213" s="4">
        <v>-1070000000.0000001</v>
      </c>
      <c r="E213" s="4">
        <v>-1130000000</v>
      </c>
      <c r="F213" s="4">
        <v>-1190000000</v>
      </c>
      <c r="H213" t="s">
        <f>A212</f>
        <v>190</v>
      </c>
      <c r="I213" s="3">
        <f>IFERROR(J213/$J$178,0)</f>
        <v>-0.1303780964797914</v>
      </c>
      <c r="J213" s="4">
        <f>B212</f>
        <v>-1000000000</v>
      </c>
      <c r="K213" s="3">
        <f>IFERROR(L213/$L$178,0)</f>
        <v>-0.13696808510638298</v>
      </c>
      <c r="L213" s="4">
        <f>C212</f>
        <v>-1030000000</v>
      </c>
      <c r="M213" s="3">
        <f>IFERROR(N213/$N$178,0)</f>
        <v>-0.14362416107382553</v>
      </c>
      <c r="N213" s="4">
        <f>D212</f>
        <v>-1070000000.0000001</v>
      </c>
      <c r="O213" s="3">
        <f>IFERROR(P213/$P$178,0)</f>
        <v>-0.14505776636713735</v>
      </c>
      <c r="P213" s="4">
        <f>E212</f>
        <v>-1130000000</v>
      </c>
      <c r="Q213" s="3">
        <f>IFERROR(R213/$R$178,0)</f>
        <v>-0.00012870012870012869</v>
      </c>
      <c r="R213" s="4">
        <f>F62</f>
        <v>-1000000</v>
      </c>
      <c r="T213" t="s">
        <f>A212</f>
        <v>190</v>
      </c>
      <c r="U213" s="3">
        <f>IFERROR(V213/$V213,0)</f>
        <v>1</v>
      </c>
      <c r="V213" s="4">
        <f>B212</f>
        <v>-1000000000</v>
      </c>
      <c r="W213" s="3">
        <f>IFERROR(X213/$V213,0)</f>
        <v>1.03</v>
      </c>
      <c r="X213" s="4">
        <f>C212</f>
        <v>-1030000000</v>
      </c>
      <c r="Y213" s="3">
        <f>IFERROR(Z213/$V213,0)</f>
        <v>1.0700000000000001</v>
      </c>
      <c r="Z213" s="4">
        <f>D212</f>
        <v>-1070000000.0000001</v>
      </c>
      <c r="AA213" s="3">
        <f>IFERROR(AB213/$V213,0)</f>
        <v>1.1299999999999999</v>
      </c>
      <c r="AB213" s="4">
        <f>E212</f>
        <v>-1130000000</v>
      </c>
      <c r="AC213" s="3">
        <f>IFERROR(AD213/$V213,0)</f>
        <v>0.001</v>
      </c>
      <c r="AD213" s="4">
        <f>F62</f>
        <v>-1000000</v>
      </c>
    </row>
    <row r="214" spans="1:30" ht="13.23529411764706">
      <c r="A214" t="s">
        <v>61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H214" t="s">
        <f>A213</f>
        <v>191</v>
      </c>
      <c r="I214" s="3">
        <f>IFERROR(J214/$J$178,0)</f>
        <v>-0.1303780964797914</v>
      </c>
      <c r="J214" s="4">
        <f>B213</f>
        <v>-1000000000</v>
      </c>
      <c r="K214" s="3">
        <f>IFERROR(L214/$L$178,0)</f>
        <v>-0.13696808510638298</v>
      </c>
      <c r="L214" s="4">
        <f>C213</f>
        <v>-1030000000</v>
      </c>
      <c r="M214" s="3">
        <f>IFERROR(N214/$N$178,0)</f>
        <v>-0.14362416107382553</v>
      </c>
      <c r="N214" s="4">
        <f>D213</f>
        <v>-1070000000.0000001</v>
      </c>
      <c r="O214" s="3">
        <f>IFERROR(P214/$P$178,0)</f>
        <v>-0.14505776636713735</v>
      </c>
      <c r="P214" s="4">
        <f>E213</f>
        <v>-1130000000</v>
      </c>
      <c r="Q214" s="3">
        <f>IFERROR(R214/$R$178,0)</f>
        <v>0.22522522522522523</v>
      </c>
      <c r="R214" s="4">
        <f>F63</f>
        <v>1750000000</v>
      </c>
      <c r="T214" t="s">
        <f>A213</f>
        <v>191</v>
      </c>
      <c r="U214" s="3">
        <f>IFERROR(V214/$V214,0)</f>
        <v>1</v>
      </c>
      <c r="V214" s="4">
        <f>B213</f>
        <v>-1000000000</v>
      </c>
      <c r="W214" s="3">
        <f>IFERROR(X214/$V214,0)</f>
        <v>1.03</v>
      </c>
      <c r="X214" s="4">
        <f>C213</f>
        <v>-1030000000</v>
      </c>
      <c r="Y214" s="3">
        <f>IFERROR(Z214/$V214,0)</f>
        <v>1.0700000000000001</v>
      </c>
      <c r="Z214" s="4">
        <f>D213</f>
        <v>-1070000000.0000001</v>
      </c>
      <c r="AA214" s="3">
        <f>IFERROR(AB214/$V214,0)</f>
        <v>1.1299999999999999</v>
      </c>
      <c r="AB214" s="4">
        <f>E213</f>
        <v>-1130000000</v>
      </c>
      <c r="AC214" s="3">
        <f>IFERROR(AD214/$V214,0)</f>
        <v>-1.75</v>
      </c>
      <c r="AD214" s="4">
        <f>F63</f>
        <v>1750000000</v>
      </c>
    </row>
    <row r="215" spans="1:30" ht="13.23529411764706">
      <c r="A215" t="s">
        <v>192</v>
      </c>
      <c r="B215" s="4">
        <v>203000000</v>
      </c>
      <c r="C215" s="4">
        <v>144000000</v>
      </c>
      <c r="D215" s="4">
        <v>453000000</v>
      </c>
      <c r="E215" s="4">
        <v>698000000</v>
      </c>
      <c r="F215" s="4">
        <v>1170000000</v>
      </c>
      <c r="H215" t="s">
        <f>A214</f>
        <v>61</v>
      </c>
      <c r="I215" s="3">
        <f>IFERROR(J215/$J$178,0)</f>
        <v>0</v>
      </c>
      <c r="J215" s="4">
        <f>B214</f>
        <v>0</v>
      </c>
      <c r="K215" s="3">
        <f>IFERROR(L215/$L$178,0)</f>
        <v>0</v>
      </c>
      <c r="L215" s="4">
        <f>C214</f>
        <v>0</v>
      </c>
      <c r="M215" s="3">
        <f>IFERROR(N215/$N$178,0)</f>
        <v>0</v>
      </c>
      <c r="N215" s="4">
        <f>D214</f>
        <v>0</v>
      </c>
      <c r="O215" s="3">
        <f>IFERROR(P215/$P$178,0)</f>
        <v>0</v>
      </c>
      <c r="P215" s="4">
        <f>E214</f>
        <v>0</v>
      </c>
      <c r="Q215" s="3">
        <f>IFERROR(R215/$R$178,0)</f>
        <v>0</v>
      </c>
      <c r="R215" s="4">
        <f>F64</f>
        <v>0</v>
      </c>
      <c r="T215" t="s">
        <f>A214</f>
        <v>61</v>
      </c>
      <c r="U215" s="3">
        <f>IFERROR(V215/$V215,0)</f>
        <v>0</v>
      </c>
      <c r="V215" s="4">
        <f>B214</f>
        <v>0</v>
      </c>
      <c r="W215" s="3">
        <f>IFERROR(X215/$V215,0)</f>
        <v>0</v>
      </c>
      <c r="X215" s="4">
        <f>C214</f>
        <v>0</v>
      </c>
      <c r="Y215" s="3">
        <f>IFERROR(Z215/$V215,0)</f>
        <v>0</v>
      </c>
      <c r="Z215" s="4">
        <f>D214</f>
        <v>0</v>
      </c>
      <c r="AA215" s="3">
        <f>IFERROR(AB215/$V215,0)</f>
        <v>0</v>
      </c>
      <c r="AB215" s="4">
        <f>E214</f>
        <v>0</v>
      </c>
      <c r="AC215" s="3">
        <f>IFERROR(AD215/$V215,0)</f>
        <v>0</v>
      </c>
      <c r="AD215" s="4">
        <f>F64</f>
        <v>0</v>
      </c>
    </row>
    <row r="216" spans="1:30" ht="13.23529411764706">
      <c r="A216" t="s">
        <v>193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H216" t="s">
        <f>A215</f>
        <v>192</v>
      </c>
      <c r="I216" s="3">
        <f>IFERROR(J216/$J$178,0)</f>
        <v>0.026466753585397653</v>
      </c>
      <c r="J216" s="4">
        <f>B215</f>
        <v>203000000</v>
      </c>
      <c r="K216" s="3">
        <f>IFERROR(L216/$L$178,0)</f>
        <v>0.019148936170212766</v>
      </c>
      <c r="L216" s="4">
        <f>C215</f>
        <v>144000000</v>
      </c>
      <c r="M216" s="3">
        <f>IFERROR(N216/$N$178,0)</f>
        <v>0.06080536912751678</v>
      </c>
      <c r="N216" s="4">
        <f>D215</f>
        <v>453000000</v>
      </c>
      <c r="O216" s="3">
        <f>IFERROR(P216/$P$178,0)</f>
        <v>0.089602053915275995</v>
      </c>
      <c r="P216" s="4">
        <f>E215</f>
        <v>698000000</v>
      </c>
      <c r="Q216" s="3">
        <f>IFERROR(R216/$R$178,0)</f>
        <v>0.22522522522522523</v>
      </c>
      <c r="R216" s="4">
        <f>F65</f>
        <v>1750000000</v>
      </c>
      <c r="T216" t="s">
        <f>A215</f>
        <v>192</v>
      </c>
      <c r="U216" s="3">
        <f>IFERROR(V216/$V216,0)</f>
        <v>1</v>
      </c>
      <c r="V216" s="4">
        <f>B215</f>
        <v>203000000</v>
      </c>
      <c r="W216" s="3">
        <f>IFERROR(X216/$V216,0)</f>
        <v>0.70935960591133007</v>
      </c>
      <c r="X216" s="4">
        <f>C215</f>
        <v>144000000</v>
      </c>
      <c r="Y216" s="3">
        <f>IFERROR(Z216/$V216,0)</f>
        <v>2.2315270935960592</v>
      </c>
      <c r="Z216" s="4">
        <f>D215</f>
        <v>453000000</v>
      </c>
      <c r="AA216" s="3">
        <f>IFERROR(AB216/$V216,0)</f>
        <v>3.4384236453201971</v>
      </c>
      <c r="AB216" s="4">
        <f>E215</f>
        <v>698000000</v>
      </c>
      <c r="AC216" s="3">
        <f>IFERROR(AD216/$V216,0)</f>
        <v>8.6206896551724146</v>
      </c>
      <c r="AD216" s="4">
        <f>F65</f>
        <v>1750000000</v>
      </c>
    </row>
    <row r="217" spans="1:30" ht="13.23529411764706">
      <c r="A217" t="s">
        <v>194</v>
      </c>
      <c r="B217" s="4">
        <v>203000000</v>
      </c>
      <c r="C217" s="4">
        <v>144000000</v>
      </c>
      <c r="D217" s="4">
        <v>453000000</v>
      </c>
      <c r="E217" s="4">
        <v>698000000</v>
      </c>
      <c r="F217" s="4">
        <v>1170000000</v>
      </c>
      <c r="H217" t="s">
        <f>A216</f>
        <v>193</v>
      </c>
      <c r="I217" s="3">
        <f>IFERROR(J217/$J$178,0)</f>
        <v>0</v>
      </c>
      <c r="J217" s="4">
        <f>B216</f>
        <v>0</v>
      </c>
      <c r="K217" s="3">
        <f>IFERROR(L217/$L$178,0)</f>
        <v>0</v>
      </c>
      <c r="L217" s="4">
        <f>C216</f>
        <v>0</v>
      </c>
      <c r="M217" s="3">
        <f>IFERROR(N217/$N$178,0)</f>
        <v>0</v>
      </c>
      <c r="N217" s="4">
        <f>D216</f>
        <v>0</v>
      </c>
      <c r="O217" s="3">
        <f>IFERROR(P217/$P$178,0)</f>
        <v>0</v>
      </c>
      <c r="P217" s="4">
        <f>E216</f>
        <v>0</v>
      </c>
      <c r="Q217" s="3">
        <f>IFERROR(R217/$R$178,0)</f>
        <v>0</v>
      </c>
      <c r="R217" s="4">
        <f>F66</f>
        <v>0</v>
      </c>
      <c r="T217" t="s">
        <f>A216</f>
        <v>193</v>
      </c>
      <c r="U217" s="3">
        <f>IFERROR(V217/$V217,0)</f>
        <v>0</v>
      </c>
      <c r="V217" s="4">
        <f>B216</f>
        <v>0</v>
      </c>
      <c r="W217" s="3">
        <f>IFERROR(X217/$V217,0)</f>
        <v>0</v>
      </c>
      <c r="X217" s="4">
        <f>C216</f>
        <v>0</v>
      </c>
      <c r="Y217" s="3">
        <f>IFERROR(Z217/$V217,0)</f>
        <v>0</v>
      </c>
      <c r="Z217" s="4">
        <f>D216</f>
        <v>0</v>
      </c>
      <c r="AA217" s="3">
        <f>IFERROR(AB217/$V217,0)</f>
        <v>0</v>
      </c>
      <c r="AB217" s="4">
        <f>E216</f>
        <v>0</v>
      </c>
      <c r="AC217" s="3">
        <f>IFERROR(AD217/$V217,0)</f>
        <v>0</v>
      </c>
      <c r="AD217" s="4">
        <f>F66</f>
        <v>0</v>
      </c>
    </row>
    <row r="218" spans="1:30" ht="13.23529411764706">
      <c r="A218" t="s">
        <v>195</v>
      </c>
      <c r="B218" s="4">
        <v>203000000</v>
      </c>
      <c r="C218" s="4">
        <v>144000000</v>
      </c>
      <c r="D218" s="4">
        <v>453000000</v>
      </c>
      <c r="E218" s="4">
        <v>698000000</v>
      </c>
      <c r="F218" s="4">
        <v>1170000000</v>
      </c>
      <c r="H218" t="s">
        <f>A217</f>
        <v>194</v>
      </c>
      <c r="I218" s="3">
        <f>IFERROR(J218/$J$178,0)</f>
        <v>0.026466753585397653</v>
      </c>
      <c r="J218" s="4">
        <f>B217</f>
        <v>203000000</v>
      </c>
      <c r="K218" s="3">
        <f>IFERROR(L218/$L$178,0)</f>
        <v>0.019148936170212766</v>
      </c>
      <c r="L218" s="4">
        <f>C217</f>
        <v>144000000</v>
      </c>
      <c r="M218" s="3">
        <f>IFERROR(N218/$N$178,0)</f>
        <v>0.06080536912751678</v>
      </c>
      <c r="N218" s="4">
        <f>D217</f>
        <v>453000000</v>
      </c>
      <c r="O218" s="3">
        <f>IFERROR(P218/$P$178,0)</f>
        <v>0.089602053915275995</v>
      </c>
      <c r="P218" s="4">
        <f>E217</f>
        <v>698000000</v>
      </c>
      <c r="Q218" s="3">
        <f>IFERROR(R218/$R$178,0)</f>
        <v>0</v>
      </c>
      <c r="R218" s="4">
        <f>F67</f>
        <v>0</v>
      </c>
      <c r="T218" t="s">
        <f>A217</f>
        <v>194</v>
      </c>
      <c r="U218" s="3">
        <f>IFERROR(V218/$V218,0)</f>
        <v>1</v>
      </c>
      <c r="V218" s="4">
        <f>B217</f>
        <v>203000000</v>
      </c>
      <c r="W218" s="3">
        <f>IFERROR(X218/$V218,0)</f>
        <v>0.70935960591133007</v>
      </c>
      <c r="X218" s="4">
        <f>C217</f>
        <v>144000000</v>
      </c>
      <c r="Y218" s="3">
        <f>IFERROR(Z218/$V218,0)</f>
        <v>2.2315270935960592</v>
      </c>
      <c r="Z218" s="4">
        <f>D217</f>
        <v>453000000</v>
      </c>
      <c r="AA218" s="3">
        <f>IFERROR(AB218/$V218,0)</f>
        <v>3.4384236453201971</v>
      </c>
      <c r="AB218" s="4">
        <f>E217</f>
        <v>698000000</v>
      </c>
      <c r="AC218" s="3">
        <f>IFERROR(AD218/$V218,0)</f>
        <v>0</v>
      </c>
      <c r="AD218" s="4">
        <f>F67</f>
        <v>0</v>
      </c>
    </row>
    <row r="219" spans="1:30" ht="13.23529411764706">
      <c r="A219" t="s">
        <v>196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H219" t="s">
        <f>A218</f>
        <v>195</v>
      </c>
      <c r="I219" s="3">
        <f>IFERROR(J219/$J$178,0)</f>
        <v>0.026466753585397653</v>
      </c>
      <c r="J219" s="4">
        <f>B218</f>
        <v>203000000</v>
      </c>
      <c r="K219" s="3">
        <f>IFERROR(L219/$L$178,0)</f>
        <v>0.019148936170212766</v>
      </c>
      <c r="L219" s="4">
        <f>C218</f>
        <v>144000000</v>
      </c>
      <c r="M219" s="3">
        <f>IFERROR(N219/$N$178,0)</f>
        <v>0.06080536912751678</v>
      </c>
      <c r="N219" s="4">
        <f>D218</f>
        <v>453000000</v>
      </c>
      <c r="O219" s="3">
        <f>IFERROR(P219/$P$178,0)</f>
        <v>0.089602053915275995</v>
      </c>
      <c r="P219" s="4">
        <f>E218</f>
        <v>698000000</v>
      </c>
      <c r="Q219" s="3">
        <f>IFERROR(R219/$R$178,0)</f>
        <v>0</v>
      </c>
      <c r="R219" s="4">
        <f>F68</f>
        <v>0</v>
      </c>
      <c r="T219" t="s">
        <f>A218</f>
        <v>195</v>
      </c>
      <c r="U219" s="3">
        <f>IFERROR(V219/$V219,0)</f>
        <v>1</v>
      </c>
      <c r="V219" s="4">
        <f>B218</f>
        <v>203000000</v>
      </c>
      <c r="W219" s="3">
        <f>IFERROR(X219/$V219,0)</f>
        <v>0.70935960591133007</v>
      </c>
      <c r="X219" s="4">
        <f>C218</f>
        <v>144000000</v>
      </c>
      <c r="Y219" s="3">
        <f>IFERROR(Z219/$V219,0)</f>
        <v>2.2315270935960592</v>
      </c>
      <c r="Z219" s="4">
        <f>D218</f>
        <v>453000000</v>
      </c>
      <c r="AA219" s="3">
        <f>IFERROR(AB219/$V219,0)</f>
        <v>3.4384236453201971</v>
      </c>
      <c r="AB219" s="4">
        <f>E218</f>
        <v>698000000</v>
      </c>
      <c r="AC219" s="3">
        <f>IFERROR(AD219/$V219,0)</f>
        <v>0</v>
      </c>
      <c r="AD219" s="4">
        <f>F68</f>
        <v>0</v>
      </c>
    </row>
    <row r="220" spans="1:30" ht="13.23529411764706">
      <c r="A220" t="s">
        <v>197</v>
      </c>
      <c r="B220" s="4">
        <v>1330000000</v>
      </c>
      <c r="C220" s="4">
        <v>441000000</v>
      </c>
      <c r="D220" s="4">
        <v>1460000000</v>
      </c>
      <c r="E220" s="4">
        <v>1150000000</v>
      </c>
      <c r="F220" s="4">
        <v>887000000</v>
      </c>
      <c r="H220" t="s">
        <f>A219</f>
        <v>196</v>
      </c>
      <c r="I220" s="3">
        <f>IFERROR(J220/$J$178,0)</f>
        <v>0</v>
      </c>
      <c r="J220" s="4">
        <f>B219</f>
        <v>0</v>
      </c>
      <c r="K220" s="3">
        <f>IFERROR(L220/$L$178,0)</f>
        <v>0</v>
      </c>
      <c r="L220" s="4">
        <f>C219</f>
        <v>0</v>
      </c>
      <c r="M220" s="3">
        <f>IFERROR(N220/$N$178,0)</f>
        <v>0</v>
      </c>
      <c r="N220" s="4">
        <f>D219</f>
        <v>0</v>
      </c>
      <c r="O220" s="3">
        <f>IFERROR(P220/$P$178,0)</f>
        <v>0</v>
      </c>
      <c r="P220" s="4">
        <f>E219</f>
        <v>0</v>
      </c>
      <c r="Q220" s="3">
        <f>IFERROR(R220/$R$178,0)</f>
        <v>0</v>
      </c>
      <c r="R220" s="4">
        <f>F69</f>
        <v>0</v>
      </c>
      <c r="T220" t="s">
        <f>A219</f>
        <v>196</v>
      </c>
      <c r="U220" s="3">
        <f>IFERROR(V220/$V220,0)</f>
        <v>0</v>
      </c>
      <c r="V220" s="4">
        <f>B219</f>
        <v>0</v>
      </c>
      <c r="W220" s="3">
        <f>IFERROR(X220/$V220,0)</f>
        <v>0</v>
      </c>
      <c r="X220" s="4">
        <f>C219</f>
        <v>0</v>
      </c>
      <c r="Y220" s="3">
        <f>IFERROR(Z220/$V220,0)</f>
        <v>0</v>
      </c>
      <c r="Z220" s="4">
        <f>D219</f>
        <v>0</v>
      </c>
      <c r="AA220" s="3">
        <f>IFERROR(AB220/$V220,0)</f>
        <v>0</v>
      </c>
      <c r="AB220" s="4">
        <f>E219</f>
        <v>0</v>
      </c>
      <c r="AC220" s="3">
        <f>IFERROR(AD220/$V220,0)</f>
        <v>0</v>
      </c>
      <c r="AD220" s="4">
        <f>F69</f>
        <v>0</v>
      </c>
    </row>
    <row r="221" spans="1:30" ht="13.23529411764706">
      <c r="A221" t="s">
        <v>198</v>
      </c>
      <c r="B221" s="4">
        <v>94000000</v>
      </c>
      <c r="C221" s="4">
        <v>29000000</v>
      </c>
      <c r="D221" s="4">
        <v>115000000</v>
      </c>
      <c r="E221" s="4">
        <v>363000000</v>
      </c>
      <c r="F221" s="4">
        <v>-278000000</v>
      </c>
      <c r="H221" t="s">
        <f>A220</f>
        <v>197</v>
      </c>
      <c r="I221" s="3">
        <f>IFERROR(J221/$J$178,0)</f>
        <v>0.17340286831812254</v>
      </c>
      <c r="J221" s="4">
        <f>B220</f>
        <v>1330000000</v>
      </c>
      <c r="K221" s="3">
        <f>IFERROR(L221/$L$178,0)</f>
        <v>0.058643617021276594</v>
      </c>
      <c r="L221" s="4">
        <f>C220</f>
        <v>441000000</v>
      </c>
      <c r="M221" s="3">
        <f>IFERROR(N221/$N$178,0)</f>
        <v>0.19597315436241611</v>
      </c>
      <c r="N221" s="4">
        <f>D220</f>
        <v>1460000000</v>
      </c>
      <c r="O221" s="3">
        <f>IFERROR(P221/$P$178,0)</f>
        <v>0.14762516046213095</v>
      </c>
      <c r="P221" s="4">
        <f>E220</f>
        <v>1150000000</v>
      </c>
      <c r="Q221" s="3">
        <f>IFERROR(R221/$R$178,0)</f>
        <v>0</v>
      </c>
      <c r="R221" s="4">
        <f>F70</f>
        <v>0</v>
      </c>
      <c r="T221" t="s">
        <f>A220</f>
        <v>197</v>
      </c>
      <c r="U221" s="3">
        <f>IFERROR(V221/$V221,0)</f>
        <v>1</v>
      </c>
      <c r="V221" s="4">
        <f>B220</f>
        <v>1330000000</v>
      </c>
      <c r="W221" s="3">
        <f>IFERROR(X221/$V221,0)</f>
        <v>0.33157894736842103</v>
      </c>
      <c r="X221" s="4">
        <f>C220</f>
        <v>441000000</v>
      </c>
      <c r="Y221" s="3">
        <f>IFERROR(Z221/$V221,0)</f>
        <v>1.0977443609022557</v>
      </c>
      <c r="Z221" s="4">
        <f>D220</f>
        <v>1460000000</v>
      </c>
      <c r="AA221" s="3">
        <f>IFERROR(AB221/$V221,0)</f>
        <v>0.86466165413533835</v>
      </c>
      <c r="AB221" s="4">
        <f>E220</f>
        <v>1150000000</v>
      </c>
      <c r="AC221" s="3">
        <f>IFERROR(AD221/$V221,0)</f>
        <v>-0</v>
      </c>
      <c r="AD221" s="4">
        <f>F70</f>
        <v>0</v>
      </c>
    </row>
    <row r="222" spans="1:30" ht="13.23529411764706">
      <c r="A222" t="s">
        <v>199</v>
      </c>
      <c r="B222" s="4">
        <v>1240000000</v>
      </c>
      <c r="C222" s="4">
        <v>412000000</v>
      </c>
      <c r="D222" s="4">
        <v>1350000000</v>
      </c>
      <c r="E222" s="4">
        <v>782000000</v>
      </c>
      <c r="F222" s="4">
        <v>1170000000</v>
      </c>
      <c r="H222" t="s">
        <f>A221</f>
        <v>198</v>
      </c>
      <c r="I222" s="3">
        <f>IFERROR(J222/$J$178,0)</f>
        <v>0.01225554106910039</v>
      </c>
      <c r="J222" s="4">
        <f>B221</f>
        <v>94000000</v>
      </c>
      <c r="K222" s="3">
        <f>IFERROR(L222/$L$178,0)</f>
        <v>0.0038563829787234042</v>
      </c>
      <c r="L222" s="4">
        <f>C221</f>
        <v>29000000</v>
      </c>
      <c r="M222" s="3">
        <f>IFERROR(N222/$N$178,0)</f>
        <v>0.015436241610738255</v>
      </c>
      <c r="N222" s="4">
        <f>D221</f>
        <v>115000000</v>
      </c>
      <c r="O222" s="3">
        <f>IFERROR(P222/$P$178,0)</f>
        <v>0.046598202824133503</v>
      </c>
      <c r="P222" s="4">
        <f>E221</f>
        <v>363000000</v>
      </c>
      <c r="Q222" s="3">
        <f>IFERROR(R222/$R$178,0)</f>
        <v>0</v>
      </c>
      <c r="R222" s="4">
        <f>F71</f>
        <v>0</v>
      </c>
      <c r="T222" t="s">
        <f>A221</f>
        <v>198</v>
      </c>
      <c r="U222" s="3">
        <f>IFERROR(V222/$V222,0)</f>
        <v>1</v>
      </c>
      <c r="V222" s="4">
        <f>B221</f>
        <v>94000000</v>
      </c>
      <c r="W222" s="3">
        <f>IFERROR(X222/$V222,0)</f>
        <v>0.30851063829787234</v>
      </c>
      <c r="X222" s="4">
        <f>C221</f>
        <v>29000000</v>
      </c>
      <c r="Y222" s="3">
        <f>IFERROR(Z222/$V222,0)</f>
        <v>1.2234042553191489</v>
      </c>
      <c r="Z222" s="4">
        <f>D221</f>
        <v>115000000</v>
      </c>
      <c r="AA222" s="3">
        <f>IFERROR(AB222/$V222,0)</f>
        <v>3.8617021276595747</v>
      </c>
      <c r="AB222" s="4">
        <f>E221</f>
        <v>363000000</v>
      </c>
      <c r="AC222" s="3">
        <f>IFERROR(AD222/$V222,0)</f>
        <v>0</v>
      </c>
      <c r="AD222" s="4">
        <f>F71</f>
        <v>0</v>
      </c>
    </row>
    <row r="223" spans="1:30" ht="13.23529411764706">
      <c r="A223" t="s">
        <v>200</v>
      </c>
      <c r="B223" s="4">
        <v>2240000000</v>
      </c>
      <c r="C223" s="4">
        <v>1340000000</v>
      </c>
      <c r="D223" s="4">
        <v>1520000000</v>
      </c>
      <c r="E223" s="4">
        <v>1060000000</v>
      </c>
      <c r="F223" s="4">
        <v>1470000000</v>
      </c>
      <c r="H223" t="s">
        <f>A222</f>
        <v>199</v>
      </c>
      <c r="I223" s="3">
        <f>IFERROR(J223/$J$178,0)</f>
        <v>0.16166883963494133</v>
      </c>
      <c r="J223" s="4">
        <f>B222</f>
        <v>1240000000</v>
      </c>
      <c r="K223" s="3">
        <f>IFERROR(L223/$L$178,0)</f>
        <v>0.054787234042553194</v>
      </c>
      <c r="L223" s="4">
        <f>C222</f>
        <v>412000000</v>
      </c>
      <c r="M223" s="3">
        <f>IFERROR(N223/$N$178,0)</f>
        <v>0.18120805369127516</v>
      </c>
      <c r="N223" s="4">
        <f>D222</f>
        <v>1350000000</v>
      </c>
      <c r="O223" s="3">
        <f>IFERROR(P223/$P$178,0)</f>
        <v>0.10038510911424904</v>
      </c>
      <c r="P223" s="4">
        <f>E222</f>
        <v>782000000</v>
      </c>
      <c r="Q223" s="3">
        <f>IFERROR(R223/$R$178,0)</f>
        <v>0.22522522522522523</v>
      </c>
      <c r="R223" s="4">
        <f>F72</f>
        <v>1750000000</v>
      </c>
      <c r="T223" t="s">
        <f>A222</f>
        <v>199</v>
      </c>
      <c r="U223" s="3">
        <f>IFERROR(V223/$V223,0)</f>
        <v>1</v>
      </c>
      <c r="V223" s="4">
        <f>B222</f>
        <v>1240000000</v>
      </c>
      <c r="W223" s="3">
        <f>IFERROR(X223/$V223,0)</f>
        <v>0.33225806451612905</v>
      </c>
      <c r="X223" s="4">
        <f>C222</f>
        <v>412000000</v>
      </c>
      <c r="Y223" s="3">
        <f>IFERROR(Z223/$V223,0)</f>
        <v>1.0887096774193548</v>
      </c>
      <c r="Z223" s="4">
        <f>D222</f>
        <v>1350000000</v>
      </c>
      <c r="AA223" s="3">
        <f>IFERROR(AB223/$V223,0)</f>
        <v>0.63064516129032255</v>
      </c>
      <c r="AB223" s="4">
        <f>E222</f>
        <v>782000000</v>
      </c>
      <c r="AC223" s="3">
        <f>IFERROR(AD223/$V223,0)</f>
        <v>1.4112903225806452</v>
      </c>
      <c r="AD223" s="4">
        <f>F72</f>
        <v>1750000000</v>
      </c>
    </row>
    <row r="224" spans="1:30" ht="13.23529411764706">
      <c r="A224" t="s">
        <v>201</v>
      </c>
      <c r="B224" s="4">
        <v>-1000000000</v>
      </c>
      <c r="C224" s="4">
        <v>-930000000</v>
      </c>
      <c r="D224" s="4">
        <v>-168000000</v>
      </c>
      <c r="E224" s="4">
        <v>-277000000</v>
      </c>
      <c r="F224" s="4">
        <v>-300000000</v>
      </c>
      <c r="H224" t="s">
        <f>A223</f>
        <v>200</v>
      </c>
      <c r="I224" s="3">
        <f>IFERROR(J224/$J$178,0)</f>
        <v>0.2920469361147327</v>
      </c>
      <c r="J224" s="4">
        <f>B223</f>
        <v>2240000000</v>
      </c>
      <c r="K224" s="3">
        <f>IFERROR(L224/$L$178,0)</f>
        <v>0.17819148936170212</v>
      </c>
      <c r="L224" s="4">
        <f>C223</f>
        <v>1340000000</v>
      </c>
      <c r="M224" s="3">
        <f>IFERROR(N224/$N$178,0)</f>
        <v>0.20402684563758389</v>
      </c>
      <c r="N224" s="4">
        <f>D223</f>
        <v>1520000000</v>
      </c>
      <c r="O224" s="3">
        <f>IFERROR(P224/$P$178,0)</f>
        <v>0.13607188703465983</v>
      </c>
      <c r="P224" s="4">
        <f>E223</f>
        <v>1060000000</v>
      </c>
      <c r="Q224" s="3">
        <f>IFERROR(R224/$R$178,0)</f>
        <v>0</v>
      </c>
      <c r="R224" s="4">
        <f>F73</f>
        <v>0</v>
      </c>
      <c r="T224" t="s">
        <f>A223</f>
        <v>200</v>
      </c>
      <c r="U224" s="3">
        <f>IFERROR(V224/$V224,0)</f>
        <v>1</v>
      </c>
      <c r="V224" s="4">
        <f>B223</f>
        <v>2240000000</v>
      </c>
      <c r="W224" s="3">
        <f>IFERROR(X224/$V224,0)</f>
        <v>0.5982142857142857</v>
      </c>
      <c r="X224" s="4">
        <f>C223</f>
        <v>1340000000</v>
      </c>
      <c r="Y224" s="3">
        <f>IFERROR(Z224/$V224,0)</f>
        <v>0.6785714285714286</v>
      </c>
      <c r="Z224" s="4">
        <f>D223</f>
        <v>1520000000</v>
      </c>
      <c r="AA224" s="3">
        <f>IFERROR(AB224/$V224,0)</f>
        <v>0.4732142857142857</v>
      </c>
      <c r="AB224" s="4">
        <f>E223</f>
        <v>1060000000</v>
      </c>
      <c r="AC224" s="3">
        <f>IFERROR(AD224/$V224,0)</f>
        <v>0</v>
      </c>
      <c r="AD224" s="4">
        <f>F73</f>
        <v>0</v>
      </c>
    </row>
    <row r="225" spans="1:30" ht="13.23529411764706">
      <c r="A225" t="s">
        <v>166</v>
      </c>
      <c r="B225" s="4">
        <v>-461000000</v>
      </c>
      <c r="C225" s="4">
        <v>6000000</v>
      </c>
      <c r="D225" s="4">
        <v>-19000000</v>
      </c>
      <c r="E225" s="4">
        <v>-20000000</v>
      </c>
      <c r="F225" s="4">
        <v>-26000000</v>
      </c>
      <c r="H225" t="s">
        <f>A224</f>
        <v>201</v>
      </c>
      <c r="I225" s="3">
        <f>IFERROR(J225/$J$178,0)</f>
        <v>-0.1303780964797914</v>
      </c>
      <c r="J225" s="4">
        <f>B224</f>
        <v>-1000000000</v>
      </c>
      <c r="K225" s="3">
        <f>IFERROR(L225/$L$178,0)</f>
        <v>-0.12367021276595745</v>
      </c>
      <c r="L225" s="4">
        <f>C224</f>
        <v>-930000000</v>
      </c>
      <c r="M225" s="3">
        <f>IFERROR(N225/$N$178,0)</f>
        <v>-0.022550335570469798</v>
      </c>
      <c r="N225" s="4">
        <f>D224</f>
        <v>-168000000</v>
      </c>
      <c r="O225" s="3">
        <f>IFERROR(P225/$P$178,0)</f>
        <v>-0.035558408215661107</v>
      </c>
      <c r="P225" s="4">
        <f>E224</f>
        <v>-277000000</v>
      </c>
      <c r="Q225" s="3">
        <f>IFERROR(R225/$R$178,0)</f>
        <v>0.22522522522522523</v>
      </c>
      <c r="R225" s="4">
        <f>F74</f>
        <v>1750000000</v>
      </c>
      <c r="T225" t="s">
        <f>A224</f>
        <v>201</v>
      </c>
      <c r="U225" s="3">
        <f>IFERROR(V225/$V225,0)</f>
        <v>1</v>
      </c>
      <c r="V225" s="4">
        <f>B224</f>
        <v>-1000000000</v>
      </c>
      <c r="W225" s="3">
        <f>IFERROR(X225/$V225,0)</f>
        <v>0.93000000000000005</v>
      </c>
      <c r="X225" s="4">
        <f>C224</f>
        <v>-930000000</v>
      </c>
      <c r="Y225" s="3">
        <f>IFERROR(Z225/$V225,0)</f>
        <v>0.16800000000000001</v>
      </c>
      <c r="Z225" s="4">
        <f>D224</f>
        <v>-168000000</v>
      </c>
      <c r="AA225" s="3">
        <f>IFERROR(AB225/$V225,0)</f>
        <v>0.27700000000000002</v>
      </c>
      <c r="AB225" s="4">
        <f>E224</f>
        <v>-277000000</v>
      </c>
      <c r="AC225" s="3">
        <f>IFERROR(AD225/$V225,0)</f>
        <v>-1.75</v>
      </c>
      <c r="AD225" s="4">
        <f>F74</f>
        <v>1750000000</v>
      </c>
    </row>
    <row r="226" spans="1:30" ht="13.23529411764706">
      <c r="A226" t="s">
        <v>185</v>
      </c>
      <c r="B226" s="4">
        <v>-461000000</v>
      </c>
      <c r="C226" s="4">
        <v>-40000000</v>
      </c>
      <c r="D226" s="4">
        <v>-19000000</v>
      </c>
      <c r="E226" s="4">
        <v>-20000000</v>
      </c>
      <c r="F226" s="4">
        <v>-26000000</v>
      </c>
      <c r="H226" t="s">
        <f>A225</f>
        <v>166</v>
      </c>
      <c r="I226" s="3">
        <f>IFERROR(J226/$J$178,0)</f>
        <v>-0.060104302477183832</v>
      </c>
      <c r="J226" s="4">
        <f>B225</f>
        <v>-461000000</v>
      </c>
      <c r="K226" s="3">
        <f>IFERROR(L226/$L$178,0)</f>
        <v>0.00079787234042553187</v>
      </c>
      <c r="L226" s="4">
        <f>C225</f>
        <v>6000000</v>
      </c>
      <c r="M226" s="3">
        <f>IFERROR(N226/$N$178,0)</f>
        <v>-0.0025503355704697985</v>
      </c>
      <c r="N226" s="4">
        <f>D225</f>
        <v>-19000000</v>
      </c>
      <c r="O226" s="3">
        <f>IFERROR(P226/$P$178,0)</f>
        <v>-0.0025673940949935813</v>
      </c>
      <c r="P226" s="4">
        <f>E225</f>
        <v>-20000000</v>
      </c>
      <c r="Q226" s="3">
        <f>IFERROR(R226/$R$178,0)</f>
        <v>3.0888030888030889e-10</v>
      </c>
      <c r="R226" s="4">
        <f>F75</f>
        <v>2.3999999999999999</v>
      </c>
      <c r="T226" t="s">
        <f>A225</f>
        <v>166</v>
      </c>
      <c r="U226" s="3">
        <f>IFERROR(V226/$V226,0)</f>
        <v>1</v>
      </c>
      <c r="V226" s="4">
        <f>B225</f>
        <v>-461000000</v>
      </c>
      <c r="W226" s="3">
        <f>IFERROR(X226/$V226,0)</f>
        <v>-0.013015184381778741</v>
      </c>
      <c r="X226" s="4">
        <f>C225</f>
        <v>6000000</v>
      </c>
      <c r="Y226" s="3">
        <f>IFERROR(Z226/$V226,0)</f>
        <v>0.041214750542299353</v>
      </c>
      <c r="Z226" s="4">
        <f>D225</f>
        <v>-19000000</v>
      </c>
      <c r="AA226" s="3">
        <f>IFERROR(AB226/$V226,0)</f>
        <v>0.043383947939262472</v>
      </c>
      <c r="AB226" s="4">
        <f>E225</f>
        <v>-20000000</v>
      </c>
      <c r="AC226" s="3">
        <f>IFERROR(AD226/$V226,0)</f>
        <v>-5.2060737527114963e-09</v>
      </c>
      <c r="AD226" s="4">
        <f>F75</f>
        <v>2.3999999999999999</v>
      </c>
    </row>
    <row r="227" spans="1:30" ht="13.23529411764706">
      <c r="A227" t="s">
        <v>186</v>
      </c>
      <c r="B227" s="4">
        <v>0</v>
      </c>
      <c r="C227" s="4">
        <v>46000000</v>
      </c>
      <c r="D227" s="4">
        <v>0</v>
      </c>
      <c r="E227" s="4">
        <v>0</v>
      </c>
      <c r="F227" s="4">
        <v>0</v>
      </c>
      <c r="H227" t="s">
        <f>A226</f>
        <v>185</v>
      </c>
      <c r="I227" s="3">
        <f>IFERROR(J227/$J$178,0)</f>
        <v>-0.060104302477183832</v>
      </c>
      <c r="J227" s="4">
        <f>B226</f>
        <v>-461000000</v>
      </c>
      <c r="K227" s="3">
        <f>IFERROR(L227/$L$178,0)</f>
        <v>-0.0053191489361702126</v>
      </c>
      <c r="L227" s="4">
        <f>C226</f>
        <v>-40000000</v>
      </c>
      <c r="M227" s="3">
        <f>IFERROR(N227/$N$178,0)</f>
        <v>-0.0025503355704697985</v>
      </c>
      <c r="N227" s="4">
        <f>D226</f>
        <v>-19000000</v>
      </c>
      <c r="O227" s="3">
        <f>IFERROR(P227/$P$178,0)</f>
        <v>-0.0025673940949935813</v>
      </c>
      <c r="P227" s="4">
        <f>E226</f>
        <v>-20000000</v>
      </c>
      <c r="Q227" s="3">
        <f>IFERROR(R227/$R$178,0)</f>
        <v>0</v>
      </c>
      <c r="R227" s="4">
        <f>F76</f>
        <v>0</v>
      </c>
      <c r="T227" t="s">
        <f>A226</f>
        <v>185</v>
      </c>
      <c r="U227" s="3">
        <f>IFERROR(V227/$V227,0)</f>
        <v>1</v>
      </c>
      <c r="V227" s="4">
        <f>B226</f>
        <v>-461000000</v>
      </c>
      <c r="W227" s="3">
        <f>IFERROR(X227/$V227,0)</f>
        <v>0.086767895878524945</v>
      </c>
      <c r="X227" s="4">
        <f>C226</f>
        <v>-40000000</v>
      </c>
      <c r="Y227" s="3">
        <f>IFERROR(Z227/$V227,0)</f>
        <v>0.041214750542299353</v>
      </c>
      <c r="Z227" s="4">
        <f>D226</f>
        <v>-19000000</v>
      </c>
      <c r="AA227" s="3">
        <f>IFERROR(AB227/$V227,0)</f>
        <v>0.043383947939262472</v>
      </c>
      <c r="AB227" s="4">
        <f>E226</f>
        <v>-20000000</v>
      </c>
      <c r="AC227" s="3">
        <f>IFERROR(AD227/$V227,0)</f>
        <v>0</v>
      </c>
      <c r="AD227" s="4">
        <f>F76</f>
        <v>0</v>
      </c>
    </row>
    <row r="228" spans="1:30" ht="13.23529411764706">
      <c r="A228" t="s">
        <v>202</v>
      </c>
      <c r="B228" s="4">
        <v>68000000</v>
      </c>
      <c r="C228" s="4">
        <v>-439000000</v>
      </c>
      <c r="D228" s="4">
        <v>824000000</v>
      </c>
      <c r="E228" s="4">
        <v>690000000</v>
      </c>
      <c r="F228" s="4">
        <v>836000000</v>
      </c>
      <c r="H228" t="s">
        <f>A227</f>
        <v>186</v>
      </c>
      <c r="I228" s="3">
        <f>IFERROR(J228/$J$178,0)</f>
        <v>0</v>
      </c>
      <c r="J228" s="4">
        <f>B227</f>
        <v>0</v>
      </c>
      <c r="K228" s="3">
        <f>IFERROR(L228/$L$178,0)</f>
        <v>0.0061170212765957448</v>
      </c>
      <c r="L228" s="4">
        <f>C227</f>
        <v>46000000</v>
      </c>
      <c r="M228" s="3">
        <f>IFERROR(N228/$N$178,0)</f>
        <v>0</v>
      </c>
      <c r="N228" s="4">
        <f>D227</f>
        <v>0</v>
      </c>
      <c r="O228" s="3">
        <f>IFERROR(P228/$P$178,0)</f>
        <v>0</v>
      </c>
      <c r="P228" s="4">
        <f>E227</f>
        <v>0</v>
      </c>
      <c r="Q228" s="3">
        <f>IFERROR(R228/$R$178,0)</f>
        <v>0.093759330759330753</v>
      </c>
      <c r="R228" s="4">
        <f>F77</f>
        <v>728510000</v>
      </c>
      <c r="T228" t="s">
        <f>A227</f>
        <v>186</v>
      </c>
      <c r="U228" s="3">
        <f>IFERROR(V228/$V228,0)</f>
        <v>0</v>
      </c>
      <c r="V228" s="4">
        <f>B227</f>
        <v>0</v>
      </c>
      <c r="W228" s="3">
        <f>IFERROR(X228/$V228,0)</f>
        <v>0</v>
      </c>
      <c r="X228" s="4">
        <f>C227</f>
        <v>46000000</v>
      </c>
      <c r="Y228" s="3">
        <f>IFERROR(Z228/$V228,0)</f>
        <v>0</v>
      </c>
      <c r="Z228" s="4">
        <f>D227</f>
        <v>0</v>
      </c>
      <c r="AA228" s="3">
        <f>IFERROR(AB228/$V228,0)</f>
        <v>0</v>
      </c>
      <c r="AB228" s="4">
        <f>E227</f>
        <v>0</v>
      </c>
      <c r="AC228" s="3">
        <f>IFERROR(AD228/$V228,0)</f>
        <v>0</v>
      </c>
      <c r="AD228" s="4">
        <f>F77</f>
        <v>728510000</v>
      </c>
    </row>
    <row r="229" spans="1:30" ht="13.23529411764706">
      <c r="A229" t="s">
        <v>203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202</v>
      </c>
      <c r="I229" s="3">
        <f>IFERROR(J229/$J$178,0)</f>
        <v>0.0088657105606258155</v>
      </c>
      <c r="J229" s="4">
        <f>B228</f>
        <v>68000000</v>
      </c>
      <c r="K229" s="3">
        <f>IFERROR(L229/$L$178,0)</f>
        <v>-0.058377659574468083</v>
      </c>
      <c r="L229" s="4">
        <f>C228</f>
        <v>-439000000</v>
      </c>
      <c r="M229" s="3">
        <f>IFERROR(N229/$N$178,0)</f>
        <v>0.11060402684563758</v>
      </c>
      <c r="N229" s="4">
        <f>D228</f>
        <v>824000000</v>
      </c>
      <c r="O229" s="3">
        <f>IFERROR(P229/$P$178,0)</f>
        <v>0.088575096277278567</v>
      </c>
      <c r="P229" s="4">
        <f>E228</f>
        <v>690000000</v>
      </c>
      <c r="Q229" s="3">
        <f>IFERROR(R229/$R$178,0)</f>
        <v>3.0501930501930505e-10</v>
      </c>
      <c r="R229" s="4">
        <f>F78</f>
        <v>2.3700000000000001</v>
      </c>
      <c r="T229" t="s">
        <f>A228</f>
        <v>202</v>
      </c>
      <c r="U229" s="3">
        <f>IFERROR(V229/$V229,0)</f>
        <v>1</v>
      </c>
      <c r="V229" s="4">
        <f>B228</f>
        <v>68000000</v>
      </c>
      <c r="W229" s="3">
        <f>IFERROR(X229/$V229,0)</f>
        <v>-6.4558823529411766</v>
      </c>
      <c r="X229" s="4">
        <f>C228</f>
        <v>-439000000</v>
      </c>
      <c r="Y229" s="3">
        <f>IFERROR(Z229/$V229,0)</f>
        <v>12.117647058823529</v>
      </c>
      <c r="Z229" s="4">
        <f>D228</f>
        <v>824000000</v>
      </c>
      <c r="AA229" s="3">
        <f>IFERROR(AB229/$V229,0)</f>
        <v>10.147058823529411</v>
      </c>
      <c r="AB229" s="4">
        <f>E228</f>
        <v>690000000</v>
      </c>
      <c r="AC229" s="3">
        <f>IFERROR(AD229/$V229,0)</f>
        <v>3.4852941176470592e-08</v>
      </c>
      <c r="AD229" s="4">
        <f>F78</f>
        <v>2.3700000000000001</v>
      </c>
    </row>
    <row r="230" spans="1:30" ht="13.23529411764706">
      <c r="A230" t="s">
        <v>204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203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203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3.23529411764706">
      <c r="A231" t="s">
        <v>205</v>
      </c>
      <c r="B231" s="4">
        <v>-10000000</v>
      </c>
      <c r="C231" s="4">
        <v>-28000000</v>
      </c>
      <c r="D231" s="4">
        <v>15000000</v>
      </c>
      <c r="E231" s="4">
        <v>-18000000</v>
      </c>
      <c r="F231" s="4">
        <v>10000000</v>
      </c>
      <c r="H231" t="s">
        <f>A230</f>
        <v>204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0.094819819819819823</v>
      </c>
      <c r="R231" s="4">
        <f>F80</f>
        <v>736750000</v>
      </c>
      <c r="T231" t="s">
        <f>A230</f>
        <v>204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736750000</v>
      </c>
    </row>
    <row r="232" spans="1:30" ht="13.23529411764706">
      <c r="A232" t="s">
        <v>206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H232" t="s">
        <f>A231</f>
        <v>205</v>
      </c>
      <c r="I232" s="3">
        <f>IFERROR(J232/$J$178,0)</f>
        <v>-0.0013037809647979139</v>
      </c>
      <c r="J232" s="4">
        <f>B231</f>
        <v>-10000000</v>
      </c>
      <c r="K232" s="3">
        <f>IFERROR(L232/$L$178,0)</f>
        <v>-0.0037234042553191491</v>
      </c>
      <c r="L232" s="4">
        <f>C231</f>
        <v>-28000000</v>
      </c>
      <c r="M232" s="3">
        <f>IFERROR(N232/$N$178,0)</f>
        <v>0.0020134228187919465</v>
      </c>
      <c r="N232" s="4">
        <f>D231</f>
        <v>15000000</v>
      </c>
      <c r="O232" s="3">
        <f>IFERROR(P232/$P$178,0)</f>
        <v>-0.0023106546854942235</v>
      </c>
      <c r="P232" s="4">
        <f>E231</f>
        <v>-18000000</v>
      </c>
      <c r="Q232" s="3">
        <f>IFERROR(R232/$R$178,0)</f>
        <v>0.53281853281853275</v>
      </c>
      <c r="R232" s="4">
        <f>F81</f>
        <v>4139999999.9999995</v>
      </c>
      <c r="T232" t="s">
        <f>A231</f>
        <v>205</v>
      </c>
      <c r="U232" s="3">
        <f>IFERROR(V232/$V232,0)</f>
        <v>1</v>
      </c>
      <c r="V232" s="4">
        <f>B231</f>
        <v>-10000000</v>
      </c>
      <c r="W232" s="3">
        <f>IFERROR(X232/$V232,0)</f>
        <v>2.7999999999999998</v>
      </c>
      <c r="X232" s="4">
        <f>C231</f>
        <v>-28000000</v>
      </c>
      <c r="Y232" s="3">
        <f>IFERROR(Z232/$V232,0)</f>
        <v>-1.5</v>
      </c>
      <c r="Z232" s="4">
        <f>D231</f>
        <v>15000000</v>
      </c>
      <c r="AA232" s="3">
        <f>IFERROR(AB232/$V232,0)</f>
        <v>1.8</v>
      </c>
      <c r="AB232" s="4">
        <f>E231</f>
        <v>-18000000</v>
      </c>
      <c r="AC232" s="3">
        <f>IFERROR(AD232/$V232,0)</f>
        <v>-413.99999999999994</v>
      </c>
      <c r="AD232" s="4">
        <f>F81</f>
        <v>4139999999.9999995</v>
      </c>
    </row>
    <row r="233" spans="1:30" ht="13.23529411764706">
      <c r="A233" t="s">
        <v>207</v>
      </c>
      <c r="B233" s="4">
        <v>-563000000</v>
      </c>
      <c r="C233" s="4">
        <v>-495000000</v>
      </c>
      <c r="D233" s="4">
        <v>139000000</v>
      </c>
      <c r="E233" s="4">
        <v>132000000</v>
      </c>
      <c r="F233" s="4">
        <v>193000000</v>
      </c>
      <c r="H233" t="s">
        <f>A232</f>
        <v>206</v>
      </c>
      <c r="I233" s="3">
        <f>IFERROR(J233/$J$178,0)</f>
        <v>0</v>
      </c>
      <c r="J233" s="4">
        <f>B232</f>
        <v>0</v>
      </c>
      <c r="K233" s="3">
        <f>IFERROR(L233/$L$178,0)</f>
        <v>0</v>
      </c>
      <c r="L233" s="4">
        <f>C232</f>
        <v>0</v>
      </c>
      <c r="M233" s="3">
        <f>IFERROR(N233/$N$178,0)</f>
        <v>0</v>
      </c>
      <c r="N233" s="4">
        <f>D232</f>
        <v>0</v>
      </c>
      <c r="O233" s="3">
        <f>IFERROR(P233/$P$178,0)</f>
        <v>0</v>
      </c>
      <c r="P233" s="4">
        <f>E232</f>
        <v>0</v>
      </c>
      <c r="Q233" s="3">
        <f>IFERROR(R233/$R$178,0)</f>
        <v>0</v>
      </c>
      <c r="R233" s="4">
        <f>F82</f>
        <v>0</v>
      </c>
      <c r="T233" t="s">
        <f>A232</f>
        <v>206</v>
      </c>
      <c r="U233" s="3">
        <f>IFERROR(V233/$V233,0)</f>
        <v>0</v>
      </c>
      <c r="V233" s="4">
        <f>B232</f>
        <v>0</v>
      </c>
      <c r="W233" s="3">
        <f>IFERROR(X233/$V233,0)</f>
        <v>0</v>
      </c>
      <c r="X233" s="4">
        <f>C232</f>
        <v>0</v>
      </c>
      <c r="Y233" s="3">
        <f>IFERROR(Z233/$V233,0)</f>
        <v>0</v>
      </c>
      <c r="Z233" s="4">
        <f>D232</f>
        <v>0</v>
      </c>
      <c r="AA233" s="3">
        <f>IFERROR(AB233/$V233,0)</f>
        <v>0</v>
      </c>
      <c r="AB233" s="4">
        <f>E232</f>
        <v>0</v>
      </c>
      <c r="AC233" s="3">
        <f>IFERROR(AD233/$V233,0)</f>
        <v>-0</v>
      </c>
      <c r="AD233" s="4">
        <f>F82</f>
        <v>0</v>
      </c>
    </row>
    <row r="234" spans="1:30" ht="13.23529411764706">
      <c r="A234" t="s">
        <v>208</v>
      </c>
      <c r="B234" s="4">
        <v>-918000000</v>
      </c>
      <c r="C234" s="4">
        <v>-30000000</v>
      </c>
      <c r="D234" s="4">
        <v>-672000000</v>
      </c>
      <c r="E234" s="4">
        <v>-417000000</v>
      </c>
      <c r="F234" s="4">
        <v>-656000000</v>
      </c>
      <c r="H234" t="s">
        <f>A233</f>
        <v>207</v>
      </c>
      <c r="I234" s="3">
        <f>IFERROR(J234/$J$178,0)</f>
        <v>-0.073402868318122552</v>
      </c>
      <c r="J234" s="4">
        <f>B233</f>
        <v>-563000000</v>
      </c>
      <c r="K234" s="3">
        <f>IFERROR(L234/$L$178,0)</f>
        <v>-0.065824468085106377</v>
      </c>
      <c r="L234" s="4">
        <f>C233</f>
        <v>-495000000</v>
      </c>
      <c r="M234" s="3">
        <f>IFERROR(N234/$N$178,0)</f>
        <v>0.018657718120805369</v>
      </c>
      <c r="N234" s="4">
        <f>D233</f>
        <v>139000000</v>
      </c>
      <c r="O234" s="3">
        <f>IFERROR(P234/$P$178,0)</f>
        <v>0.016944801026957636</v>
      </c>
      <c r="P234" s="4">
        <f>E233</f>
        <v>132000000</v>
      </c>
      <c r="Q234" s="3">
        <f>IFERROR(R234/$R$178,0)</f>
        <v>0</v>
      </c>
      <c r="R234" s="4">
        <f>F83</f>
        <v>0</v>
      </c>
      <c r="T234" t="s">
        <f>A233</f>
        <v>207</v>
      </c>
      <c r="U234" s="3">
        <f>IFERROR(V234/$V234,0)</f>
        <v>1</v>
      </c>
      <c r="V234" s="4">
        <f>B233</f>
        <v>-563000000</v>
      </c>
      <c r="W234" s="3">
        <f>IFERROR(X234/$V234,0)</f>
        <v>0.87921847246891649</v>
      </c>
      <c r="X234" s="4">
        <f>C233</f>
        <v>-495000000</v>
      </c>
      <c r="Y234" s="3">
        <f>IFERROR(Z234/$V234,0)</f>
        <v>-0.24689165186500889</v>
      </c>
      <c r="Z234" s="4">
        <f>D233</f>
        <v>139000000</v>
      </c>
      <c r="AA234" s="3">
        <f>IFERROR(AB234/$V234,0)</f>
        <v>-0.23445825932504441</v>
      </c>
      <c r="AB234" s="4">
        <f>E233</f>
        <v>132000000</v>
      </c>
      <c r="AC234" s="3">
        <f>IFERROR(AD234/$V234,0)</f>
        <v>-0</v>
      </c>
      <c r="AD234" s="4">
        <f>F83</f>
        <v>0</v>
      </c>
    </row>
    <row r="235" spans="1:30" ht="13.23529411764706">
      <c r="A235" t="s">
        <v>209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H235" t="s">
        <f>A234</f>
        <v>208</v>
      </c>
      <c r="I235" s="3">
        <f>IFERROR(J235/$J$178,0)</f>
        <v>-0.11968709256844851</v>
      </c>
      <c r="J235" s="4">
        <f>B234</f>
        <v>-918000000</v>
      </c>
      <c r="K235" s="3">
        <f>IFERROR(L235/$L$178,0)</f>
        <v>-0.0039893617021276593</v>
      </c>
      <c r="L235" s="4">
        <f>C234</f>
        <v>-30000000</v>
      </c>
      <c r="M235" s="3">
        <f>IFERROR(N235/$N$178,0)</f>
        <v>-0.09020134228187919</v>
      </c>
      <c r="N235" s="4">
        <f>D234</f>
        <v>-672000000</v>
      </c>
      <c r="O235" s="3">
        <f>IFERROR(P235/$P$178,0)</f>
        <v>-0.053530166880616174</v>
      </c>
      <c r="P235" s="4">
        <f>E234</f>
        <v>-417000000</v>
      </c>
      <c r="Q235" s="3">
        <f>IFERROR(R235/$R$178,0)</f>
        <v>0</v>
      </c>
      <c r="R235" s="4">
        <f>F84</f>
        <v>0</v>
      </c>
      <c r="T235" t="s">
        <f>A234</f>
        <v>208</v>
      </c>
      <c r="U235" s="3">
        <f>IFERROR(V235/$V235,0)</f>
        <v>1</v>
      </c>
      <c r="V235" s="4">
        <f>B234</f>
        <v>-918000000</v>
      </c>
      <c r="W235" s="3">
        <f>IFERROR(X235/$V235,0)</f>
        <v>0.032679738562091505</v>
      </c>
      <c r="X235" s="4">
        <f>C234</f>
        <v>-30000000</v>
      </c>
      <c r="Y235" s="3">
        <f>IFERROR(Z235/$V235,0)</f>
        <v>0.73202614379084963</v>
      </c>
      <c r="Z235" s="4">
        <f>D234</f>
        <v>-672000000</v>
      </c>
      <c r="AA235" s="3">
        <f>IFERROR(AB235/$V235,0)</f>
        <v>0.45424836601307189</v>
      </c>
      <c r="AB235" s="4">
        <f>E234</f>
        <v>-417000000</v>
      </c>
      <c r="AC235" s="3">
        <f>IFERROR(AD235/$V235,0)</f>
        <v>0</v>
      </c>
      <c r="AD235" s="4">
        <f>F84</f>
        <v>0</v>
      </c>
    </row>
    <row r="236" spans="1:30" ht="13.23529411764706">
      <c r="A236" t="s">
        <v>210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333"/>
  <sheetViews>
    <sheetView topLeftCell="A9" workbookViewId="0">
      <selection activeCell="H17" sqref="H17"/>
    </sheetView>
  </sheetViews>
  <sheetFormatPr defaultRowHeight="12.75"/>
  <cols>
    <col min="1" max="1" style="0" width="42.42602163461539" bestFit="1" customWidth="1"/>
    <col min="2" max="2" style="0" width="21.85582932692308" bestFit="1" customWidth="1"/>
    <col min="3" max="3" style="0" width="22.99861778846154" bestFit="1" customWidth="1"/>
    <col min="4" max="4" style="0" width="21.85582932692308" bestFit="1" customWidth="1"/>
    <col min="5" max="6" style="0" width="22.99861778846154" bestFit="1" customWidth="1"/>
    <col min="7" max="7" style="0" width="9.142307692307693"/>
    <col min="8" max="8" style="0" width="19.570252403846155" bestFit="1" customWidth="1"/>
    <col min="9" max="9" style="0" width="20.141646634615388" bestFit="1" customWidth="1"/>
    <col min="10" max="16384" style="0" width="9.142307692307693"/>
  </cols>
  <sheetData>
    <row r="1" spans="1:9" ht="13.5">
      <c r="A1" s="2" t="inlineStr">
        <is>
          <t>Index Average</t>
        </is>
      </c>
      <c r="B1">
        <v>2015</v>
      </c>
      <c r="C1">
        <v>2016</v>
      </c>
      <c r="D1">
        <v>2017</v>
      </c>
      <c r="E1">
        <v>2018</v>
      </c>
      <c r="F1">
        <v>2019</v>
      </c>
      <c r="H1" t="inlineStr">
        <is>
          <t>5-Year Growth Avg</t>
        </is>
      </c>
    </row>
    <row r="2" spans="1:9" ht="13.5">
      <c r="A2" s="11" t="inlineStr">
        <is>
          <t>Operating Income Mean</t>
        </is>
      </c>
      <c r="B2" s="13">
        <f>AVERAGE(B29,B40,B51,B62,B73,B84,B95,B106,B117,B128,B139,B150,B161,B172,B183,B194,B205,B216,B227,B238,B249,B260,B271,B282,B293,B304,B315,B326)</f>
        <v>2074494642.8571429</v>
      </c>
      <c r="C2" s="13">
        <f>AVERAGE(C29,C40,C51,C62,C73,C84,C95,C106,C117,C128,C139,C150,C161,C172,C183,C194,C205,C216,C227,C238,C249,C260,C271,C282,C293,C304,C315,C326)</f>
        <v>2145219642.8571429</v>
      </c>
      <c r="D2" s="13">
        <f>AVERAGE(D29,D40,D51,D62,D73,D84,D95,D106,D117,D128,D139,D150,D161,D172,D183,D194,D205,D216,D227,D238,D249,D260,D271,D282,D293,D304,D315,D326)</f>
        <v>2275671785.7142859</v>
      </c>
      <c r="E2" s="13">
        <f>AVERAGE(E29,E40,E51,E62,E73,E84,E95,E106,E117,E128,E139,E150,E161,E172,E183,E194,E205,E216,E227,E238,E249,E260,E271,E282,E293,E304,E315,E326)</f>
        <v>2094872500</v>
      </c>
      <c r="F2" s="13">
        <f>AVERAGE(F29,F40,F51,F62,F73,F84,F95,F106,F117,F128,F139,F150,F161,F172,F183,F194,F205,F216,F227,F238,F249,F260,F271,F282,F293,F304,F315,F326)</f>
        <v>2223509285.7142859</v>
      </c>
      <c r="G2" s="11"/>
      <c r="H2" s="20">
        <f>((F2/B2)^(1/COUNT(B1:F1))-1)</f>
        <v>0.013970513891866876</v>
      </c>
      <c r="I2" s="4"/>
    </row>
    <row r="3" spans="1:9" ht="13.5">
      <c r="A3" s="11" t="inlineStr">
        <is>
          <t>Interest Mean</t>
        </is>
      </c>
      <c r="B3" s="13">
        <f>AVERAGE(B30,B41,B52,B63,B74,B85,B96,B107,B118,B129,B140,B151,B162,B173,B184,B195,B206,B217,B228,B239,B250,B261,B272,B283,B294,B305,B316,B327)</f>
        <v>633003928.57142854</v>
      </c>
      <c r="C3" s="13">
        <f>AVERAGE(C30,C41,C52,C63,C74,C85,C96,C107,C118,C129,C140,C151,C162,C173,C184,C195,C206,C217,C228,C239,C250,C261,C272,C283,C294,C305,C316,C327)</f>
        <v>625260714.28571427</v>
      </c>
      <c r="D3" s="13">
        <f>AVERAGE(D30,D41,D52,D63,D74,D85,D96,D107,D118,D129,D140,D151,D162,D173,D184,D195,D206,D217,D228,D239,D250,D261,D272,D283,D294,D305,D316,D327)</f>
        <v>607727500</v>
      </c>
      <c r="E3" s="13">
        <f>AVERAGE(E30,E41,E52,E63,E74,E85,E96,E107,E118,E129,E140,E151,E162,E173,E184,E195,E206,E217,E228,E239,E250,E261,E272,E283,E294,E305,E316,E327)</f>
        <v>716301428.57142854</v>
      </c>
      <c r="F3" s="13">
        <f>AVERAGE(F30,F41,F52,F63,F74,F85,F96,F107,F118,F129,F140,F151,F162,F173,F184,F195,F206,F217,F228,F239,F250,F261,F272,F283,F294,F305,F316,F327)</f>
        <v>791231428.57142854</v>
      </c>
      <c r="G3" s="11"/>
      <c r="H3" s="20">
        <f>((F3/B3)^(1/COUNT(B2:F2))-1)</f>
        <v>0.045633346209866144</v>
      </c>
      <c r="I3" s="4"/>
    </row>
    <row r="4" spans="1:9" ht="13.5">
      <c r="A4" s="11" t="inlineStr">
        <is>
          <t>NOPAT Mean</t>
        </is>
      </c>
      <c r="B4" s="13">
        <f>AVERAGE(B31,B42,B53,B64,B75,B86,B97,B108,B119,B130,B141,B152,B163,B174,B185,B196,B207,B218,B229,B240,B251,B262,B273,B284,B295,B306,B317,B328)</f>
        <v>1373774842.6351206</v>
      </c>
      <c r="C4" s="13">
        <f>AVERAGE(C31,C42,C53,C64,C75,C86,C97,C108,C119,C130,C141,C152,C163,C174,C185,C196,C207,C218,C229,C240,C251,C262,C273,C284,C295,C306,C317,C328)</f>
        <v>1544108519.3117168</v>
      </c>
      <c r="D4" s="13">
        <f>AVERAGE(D31,D42,D53,D64,D75,D86,D97,D108,D119,D130,D141,D152,D163,D174,D185,D196,D207,D218,D229,D240,D251,D262,D273,D284,D295,D306,D317,D328)</f>
        <v>1564218765.6062682</v>
      </c>
      <c r="E4" s="13">
        <f>AVERAGE(E31,E42,E53,E64,E75,E86,E97,E108,E119,E130,E141,E152,E163,E174,E185,E196,E207,E218,E229,E240,E251,E262,E273,E284,E295,E306,E317,E328)</f>
        <v>1429706857.0043433</v>
      </c>
      <c r="F4" s="13">
        <f>AVERAGE(F31,F42,F53,F64,F75,F86,F97,F108,F119,F130,F141,F152,F163,F174,F185,F196,F207,F218,F229,F240,F251,F262,F273,F284,F295,F306,F317,F328)</f>
        <v>1900888235.8823218</v>
      </c>
      <c r="G4" s="11"/>
      <c r="H4" s="20">
        <f>((F4/B4)^(1/COUNT(B3:F3))-1)</f>
        <v>0.067107579833822317</v>
      </c>
      <c r="I4" s="4"/>
    </row>
    <row r="5" spans="1:9" ht="13.5">
      <c r="A5" s="11" t="inlineStr">
        <is>
          <t>Net Tangible Asset Mean</t>
        </is>
      </c>
      <c r="B5" s="13">
        <f>AVERAGE(B32,B43,B54,B65,B76,B87,B98,B109,B120,B131,B142,B153,B164,B175,B186,B197,B208,B219,B230,B241,B252,B263,B274,B285,B296,B307,B318,B329)</f>
        <v>37468467857.14286</v>
      </c>
      <c r="C5" s="13">
        <f>AVERAGE(C32,C43,C54,C65,C76,C87,C98,C109,C120,C131,C142,C153,C164,C175,C186,C197,C208,C219,C230,C241,C252,C263,C274,C285,C296,C307,C318,C329)</f>
        <v>39935678571.428574</v>
      </c>
      <c r="D5" s="13">
        <f>AVERAGE(D32,D43,D54,D65,D76,D87,D98,D109,D120,D131,D142,D153,D164,D175,D186,D197,D208,D219,D230,D241,D252,D263,D274,D285,D296,D307,D318,D329)</f>
        <v>41398082857.14286</v>
      </c>
      <c r="E5" s="13">
        <f>AVERAGE(E32,E43,E54,E65,E76,E87,E98,E109,E120,E131,E142,E153,E164,E175,E186,E197,E208,E219,E230,E241,E252,E263,E274,E285,E296,E307,E318,E329)</f>
        <v>43940261428.571426</v>
      </c>
      <c r="F5" s="13">
        <f>AVERAGE(F32,F43,F54,F65,F76,F87,F98,F109,F120,F131,F142,F153,F164,F175,F186,F197,F208,F219,F230,F241,F252,F263,F274,F285,F296,F307,F318,F329)</f>
        <v>47761682857.14286</v>
      </c>
      <c r="G5" s="11"/>
      <c r="H5" s="20">
        <f>((F5/B5)^(1/COUNT(B4:F4))-1)</f>
        <v>0.049742395458036714</v>
      </c>
      <c r="I5" s="4"/>
    </row>
    <row r="6" spans="1:9" ht="13.5">
      <c r="A6" s="11" t="inlineStr">
        <is>
          <t>Average Asset Mean</t>
        </is>
      </c>
      <c r="B6" s="13">
        <f>AVERAGE(B33,B44,B55,B66,B77,B88,B99,B110,B121,B132,B143,B154,B165,B176,B187,B198,B209,B220,B231,B242,B253,B264,B275,B286,B297,B308,B319,B330)</f>
        <v>37468467857.14286</v>
      </c>
      <c r="C6" s="13">
        <f>AVERAGE(C33,C44,C55,C66,C77,C88,C99,C110,C121,C132,C143,C154,C165,C176,C187,C198,C209,C220,C231,C242,C253,C264,C275,C286,C297,C308,C319,C330)</f>
        <v>38723876785.714287</v>
      </c>
      <c r="D6" s="13">
        <f>AVERAGE(D33,D44,D55,D66,D77,D88,D99,D110,D121,D132,D143,D154,D165,D176,D187,D198,D209,D220,D231,D242,D253,D264,D275,D286,D297,D308,D319,D330)</f>
        <v>40712791428.571426</v>
      </c>
      <c r="E6" s="13">
        <f>AVERAGE(E33,E44,E55,E66,E77,E88,E99,E110,E121,E132,E143,E154,E165,E176,E187,E198,E209,E220,E231,E242,E253,E264,E275,E286,E297,E308,E319,E330)</f>
        <v>42706511428.571426</v>
      </c>
      <c r="F6" s="13">
        <f>AVERAGE(F33,F44,F55,F66,F77,F88,F99,F110,F121,F132,F143,F154,F165,F176,F187,F198,F209,F220,F231,F242,F253,F264,F275,F286,F297,F308,F319,F330)</f>
        <v>45879556071.428574</v>
      </c>
      <c r="G6" s="11"/>
      <c r="H6" s="20">
        <f>((F6/B6)^(1/COUNT(B5:F5))-1)</f>
        <v>0.041335453009138101</v>
      </c>
      <c r="I6" s="4"/>
    </row>
    <row r="7" spans="1:9" ht="13.5">
      <c r="A7" s="11" t="inlineStr">
        <is>
          <t>Operating Profit Margin Mean</t>
        </is>
      </c>
      <c r="B7" s="21">
        <f>AVERAGE(B34,B45,B56,B67,B78,B89,B100,B111,B122,B133,B144,B155,B166,B177,B188,B199,B210,B221,B232,B243,B254,B265,B276,B287,B298,B309,B320,B331)</f>
        <v>0.13652073152534469</v>
      </c>
      <c r="C7" s="21">
        <f>AVERAGE(C34,C45,C56,C67,C78,C89,C100,C111,C122,C133,C144,C155,C166,C177,C188,C199,C210,C221,C232,C243,C254,C265,C276,C287,C298,C309,C320,C331)</f>
        <v>0.15192055760621884</v>
      </c>
      <c r="D7" s="21">
        <f>AVERAGE(D34,D45,D56,D67,D78,D89,D100,D111,D122,D133,D144,D155,D166,D177,D188,D199,D210,D221,D232,D243,D254,D265,D276,D287,D298,D309,D320,D331)</f>
        <v>0.14121631980176294</v>
      </c>
      <c r="E7" s="21">
        <f>AVERAGE(E34,E45,E56,E67,E78,E89,E100,E111,E122,E133,E144,E155,E166,E177,E188,E199,E210,E221,E232,E243,E254,E265,E276,E287,E298,E309,E320,E331)</f>
        <v>0.13072571168578639</v>
      </c>
      <c r="F7" s="21">
        <f>AVERAGE(F34,F45,F56,F67,F78,F89,F100,F111,F122,F133,F144,F155,F166,F177,F188,F199,F210,F221,F232,F243,F254,F265,F276,F287,F298,F309,F320,F331)</f>
        <v>0.17806019320246028</v>
      </c>
      <c r="G7" s="11"/>
      <c r="H7" s="20">
        <f>((F7/B7)^(1/COUNT(B6:F6))-1)</f>
        <v>0.054565712182251813</v>
      </c>
      <c r="I7" s="3"/>
    </row>
    <row r="8" spans="1:9" ht="13.5">
      <c r="A8" s="11" t="inlineStr">
        <is>
          <t>Asset Turnover Mean</t>
        </is>
      </c>
      <c r="B8" s="21">
        <f>AVERAGE(B35,B46,B57,B68,B79,B90,B101,B112,B123,B134,B145,B156,B167,B178,B189,B200,B211,B222,B233,B244,B255,B266,B277,B288,B299,B310,B321,B332)</f>
        <v>0.30047158424620374</v>
      </c>
      <c r="C8" s="21">
        <f>AVERAGE(C35,C46,C57,C68,C79,C90,C101,C112,C123,C134,C145,C156,C167,C178,C189,C200,C211,C222,C233,C244,C255,C266,C277,C288,C299,C310,C321,C332)</f>
        <v>0.27865054777902759</v>
      </c>
      <c r="D8" s="21">
        <f>AVERAGE(D35,D46,D57,D68,D79,D90,D101,D112,D123,D134,D145,D156,D167,D178,D189,D200,D211,D222,D233,D244,D255,D266,D277,D288,D299,D310,D321,D332)</f>
        <v>0.27415126232762427</v>
      </c>
      <c r="E8" s="21">
        <f>AVERAGE(E35,E46,E57,E68,E79,E90,E101,E112,E123,E134,E145,E156,E167,E178,E189,E200,E211,E222,E233,E244,E255,E266,E277,E288,E299,E310,E321,E332)</f>
        <v>0.28310668081670609</v>
      </c>
      <c r="F8" s="21">
        <f>AVERAGE(F35,F46,F57,F68,F79,F90,F101,F112,F123,F134,F145,F156,F167,F178,F189,F200,F211,F222,F233,F244,F255,F266,F277,F288,F299,F310,F321,F332)</f>
        <v>0.2797104923632196</v>
      </c>
      <c r="G8" s="11"/>
      <c r="H8" s="20">
        <f>((F8/B8)^(1/COUNT(B7:F7))-1)</f>
        <v>-0.014217577041862217</v>
      </c>
      <c r="I8" s="3"/>
    </row>
    <row r="9" spans="1:9" ht="13.5">
      <c r="A9" s="11" t="inlineStr">
        <is>
          <t>Return on Asset Mean</t>
        </is>
      </c>
      <c r="B9" s="21">
        <f>AVERAGE(B36,B47,B58,B69,B80,B91,B102,B113,B124,B135,B146,B157,B168,B179,B190,B201,B212,B223,B234,B245,B256,B267,B278,B289,B300,B311,B322,B333)</f>
        <v>0.049299116809040498</v>
      </c>
      <c r="C9" s="21">
        <f>AVERAGE(C36,C47,C58,C69,C80,C91,C102,C113,C124,C135,C146,C157,C168,C179,C190,C201,C212,C223,C234,C245,C256,C267,C278,C289,C300,C311,C322,C333)</f>
        <v>0.050244030014368224</v>
      </c>
      <c r="D9" s="21">
        <f>AVERAGE(D36,D47,D58,D69,D80,D91,D102,D113,D124,D135,D146,D157,D168,D179,D190,D201,D212,D223,D234,D245,D256,D267,D278,D289,D300,D311,D322,D333)</f>
        <v>0.045197651018500554</v>
      </c>
      <c r="E9" s="21">
        <f>AVERAGE(E36,E47,E58,E69,E80,E91,E102,E113,E124,E135,E146,E157,E168,E179,E190,E201,E212,E223,E234,E245,E256,E267,E278,E289,E300,E311,E322,E333)</f>
        <v>0.043788444894742588</v>
      </c>
      <c r="F9" s="21">
        <f>AVERAGE(F36,F47,F58,F69,F80,F91,F102,F113,F124,F135,F146,F157,F168,F179,F190,F201,F212,F223,F234,F245,F256,F267,F278,F289,F300,F311,F322,F333)</f>
        <v>0.056826834962170635</v>
      </c>
      <c r="G9" s="11"/>
      <c r="H9" s="20">
        <f>((F9/B9)^(1/COUNT(B8:F8))-1)</f>
        <v>0.028828214590288725</v>
      </c>
      <c r="I9" s="3"/>
    </row>
    <row r="10" spans="1:9" ht="13.5">
      <c r="A10" t="inlineStr">
        <is>
          <t>Operating Income Median</t>
        </is>
      </c>
      <c r="B10" s="4">
        <f>MEDIAN(B29,B40,B51,B62,B73,B84,B95,B106,B117,B128,B139,B150,B161,B172,B183,B194,B205,B216,B227,B238,B249,B260,B271,B282,B293,B304,B315,B326)</f>
        <v>1971715000</v>
      </c>
      <c r="C10" s="4">
        <f>MEDIAN(C29,C40,C51,C62,C73,C84,C95,C106,C117,C128,C139,C150,C161,C172,C183,C194,C205,C216,C227,C238,C249,C260,C271,C282,C293,C304,C315,C326)</f>
        <v>1709650000</v>
      </c>
      <c r="D10" s="4">
        <f>MEDIAN(D29,D40,D51,D62,D73,D84,D95,D106,D117,D128,D139,D150,D161,D172,D183,D194,D205,D216,D227,D238,D249,D260,D271,D282,D293,D304,D315,D326)</f>
        <v>1863790000</v>
      </c>
      <c r="E10" s="4">
        <f>MEDIAN(E29,E40,E51,E62,E73,E84,E95,E106,E117,E128,E139,E150,E161,E172,E183,E194,E205,E216,E227,E238,E249,E260,E271,E282,E293,E304,E315,E326)</f>
        <v>1856000000</v>
      </c>
      <c r="F10" s="4">
        <f>MEDIAN(F29,F40,F51,F62,F73,F84,F95,F106,F117,F128,F139,F150,F161,F172,F183,F194,F205,F216,F227,F238,F249,F260,F271,F282,F293,F304,F315,F326)</f>
        <v>1994980000</v>
      </c>
      <c r="H10" s="22">
        <f>((F10/B10)^(1/COUNT(B9:F9))-1)</f>
        <v>0.0023488147173771345</v>
      </c>
      <c r="I10" s="3"/>
    </row>
    <row r="11" spans="1:9" ht="13.5">
      <c r="A11" t="inlineStr">
        <is>
          <t>Interest Median</t>
        </is>
      </c>
      <c r="B11" s="4">
        <f>MEDIAN(B30,B41,B52,B63,B74,B85,B96,B107,B118,B129,B140,B151,B162,B173,B184,B195,B206,B217,B228,B239,B250,B261,B272,B283,B294,B305,B316,B327)</f>
        <v>552000000</v>
      </c>
      <c r="C11" s="4">
        <f>MEDIAN(C30,C41,C52,C63,C74,C85,C96,C107,C118,C129,C140,C151,C162,C173,C184,C195,C206,C217,C228,C239,C250,C261,C272,C283,C294,C305,C316,C327)</f>
        <v>453500000</v>
      </c>
      <c r="D11" s="4">
        <f>MEDIAN(D30,D41,D52,D63,D74,D85,D96,D107,D118,D129,D140,D151,D162,D173,D184,D195,D206,D217,D228,D239,D250,D261,D272,D283,D294,D305,D316,D327)</f>
        <v>487000000</v>
      </c>
      <c r="E11" s="4">
        <f>MEDIAN(E30,E41,E52,E63,E74,E85,E96,E107,E118,E129,E140,E151,E162,E173,E184,E195,E206,E217,E228,E239,E250,E261,E272,E283,E294,E305,E316,E327)</f>
        <v>527505000</v>
      </c>
      <c r="F11" s="4">
        <f>MEDIAN(F30,F41,F52,F63,F74,F85,F96,F107,F118,F129,F140,F151,F162,F173,F184,F195,F206,F217,F228,F239,F250,F261,F272,F283,F294,F305,F316,F327)</f>
        <v>604000000</v>
      </c>
      <c r="H11" s="22">
        <f>((F11/B11)^(1/COUNT(B10:F10))-1)</f>
        <v>0.018168301733652692</v>
      </c>
      <c r="I11" s="3"/>
    </row>
    <row r="12" spans="1:9" ht="13.5">
      <c r="A12" t="inlineStr">
        <is>
          <t>NOPAT Median</t>
        </is>
      </c>
      <c r="B12" s="4">
        <f>MEDIAN(B31,B42,B53,B64,B75,B86,B97,B108,B119,B130,B141,B152,B163,B174,B185,B196,B207,B218,B229,B240,B251,B262,B273,B284,B295,B306,B317,B328)</f>
        <v>1293572354.8528268</v>
      </c>
      <c r="C12" s="4">
        <f>MEDIAN(C31,C42,C53,C64,C75,C86,C97,C108,C119,C130,C141,C152,C163,C174,C185,C196,C207,C218,C229,C240,C251,C262,C273,C284,C295,C306,C317,C328)</f>
        <v>1308272594.8087432</v>
      </c>
      <c r="D12" s="4">
        <f>MEDIAN(D31,D42,D53,D64,D75,D86,D97,D108,D119,D130,D141,D152,D163,D174,D185,D196,D207,D218,D229,D240,D251,D262,D273,D284,D295,D306,D317,D328)</f>
        <v>1004467211.0165076</v>
      </c>
      <c r="E12" s="4">
        <f>MEDIAN(E31,E42,E53,E64,E75,E86,E97,E108,E119,E130,E141,E152,E163,E174,E185,E196,E207,E218,E229,E240,E251,E262,E273,E284,E295,E306,E317,E328)</f>
        <v>1337633410.891089</v>
      </c>
      <c r="F12" s="4">
        <f>MEDIAN(F31,F42,F53,F64,F75,F86,F97,F108,F119,F130,F141,F152,F163,F174,F185,F196,F207,F218,F229,F240,F251,F262,F273,F284,F295,F306,F317,F328)</f>
        <v>1697936121.212121</v>
      </c>
      <c r="H12" s="22">
        <f>((F12/B12)^(1/COUNT(B11:F11))-1)</f>
        <v>0.055908107161314113</v>
      </c>
      <c r="I12" s="3"/>
    </row>
    <row r="13" spans="1:9" ht="13.5">
      <c r="A13" t="inlineStr">
        <is>
          <t>Net Tangible Asset Median</t>
        </is>
      </c>
      <c r="B13" s="4">
        <f>MEDIAN(B32,B43,B54,B65,B76,B87,B98,B109,B120,B131,B142,B153,B164,B175,B186,B197,B208,B219,B230,B241,B252,B263,B274,B285,B296,B307,B318,B329)</f>
        <v>32155500000</v>
      </c>
      <c r="C13" s="4">
        <f>MEDIAN(C32,C43,C54,C65,C76,C87,C98,C109,C120,C131,C142,C153,C164,C175,C186,C197,C208,C219,C230,C241,C252,C263,C274,C285,C296,C307,C318,C329)</f>
        <v>31235000000</v>
      </c>
      <c r="D13" s="4">
        <f>MEDIAN(D32,D43,D54,D65,D76,D87,D98,D109,D120,D131,D142,D153,D164,D175,D186,D197,D208,D219,D230,D241,D252,D263,D274,D285,D296,D307,D318,D329)</f>
        <v>30637000000</v>
      </c>
      <c r="E13" s="4">
        <f>MEDIAN(E32,E43,E54,E65,E76,E87,E98,E109,E120,E131,E142,E153,E164,E175,E186,E197,E208,E219,E230,E241,E252,E263,E274,E285,E296,E307,E318,E329)</f>
        <v>29767500000</v>
      </c>
      <c r="F13" s="4">
        <f>MEDIAN(F32,F43,F54,F65,F76,F87,F98,F109,F120,F131,F142,F153,F164,F175,F186,F197,F208,F219,F230,F241,F252,F263,F274,F285,F296,F307,F318,F329)</f>
        <v>32215000000</v>
      </c>
      <c r="H13" s="22">
        <f>((F13/B13)^(1/COUNT(B12:F12))-1)</f>
        <v>0.00036980304898337479</v>
      </c>
      <c r="I13" s="3"/>
    </row>
    <row r="14" spans="1:9" ht="13.5">
      <c r="A14" t="inlineStr">
        <is>
          <t>Average Asset Median</t>
        </is>
      </c>
      <c r="B14" s="4">
        <f>MEDIAN(B33,B44,B55,B66,B77,B88,B99,B110,B121,B132,B143,B154,B165,B176,B187,B198,B209,B220,B231,B242,B253,B264,B275,B286,B297,B308,B319,B330)</f>
        <v>32155500000</v>
      </c>
      <c r="C14" s="4">
        <f>MEDIAN(C33,C44,C55,C66,C77,C88,C99,C110,C121,C132,C143,C154,C165,C176,C187,C198,C209,C220,C231,C242,C253,C264,C275,C286,C297,C308,C319,C330)</f>
        <v>32086000000</v>
      </c>
      <c r="D14" s="4">
        <f>MEDIAN(D33,D44,D55,D66,D77,D88,D99,D110,D121,D132,D143,D154,D165,D176,D187,D198,D209,D220,D231,D242,D253,D264,D275,D286,D297,D308,D319,D330)</f>
        <v>31544250000</v>
      </c>
      <c r="E14" s="4">
        <f>MEDIAN(E33,E44,E55,E66,E77,E88,E99,E110,E121,E132,E143,E154,E165,E176,E187,E198,E209,E220,E231,E242,E253,E264,E275,E286,E297,E308,E319,E330)</f>
        <v>29858750000</v>
      </c>
      <c r="F14" s="4">
        <f>MEDIAN(F33,F44,F55,F66,F77,F88,F99,F110,F121,F132,F143,F154,F165,F176,F187,F198,F209,F220,F231,F242,F253,F264,F275,F286,F297,F308,F319,F330)</f>
        <v>30955250000</v>
      </c>
      <c r="H14" s="22">
        <f>((F14/B14)^(1/COUNT(B13:F13))-1)</f>
        <v>-0.0075793102581930283</v>
      </c>
      <c r="I14" s="3"/>
    </row>
    <row r="15" spans="1:9" ht="13.5">
      <c r="A15" t="inlineStr">
        <is>
          <t>Operating Profit Margin Median</t>
        </is>
      </c>
      <c r="B15" s="3">
        <f>MEDIAN(B34,B45,B56,B67,B78,B89,B100,B111,B122,B133,B144,B155,B166,B177,B188,B199,B210,B221,B232,B243,B254,B265,B276,B287,B298,B309,B320,B331)</f>
        <v>0.13288173937894268</v>
      </c>
      <c r="C15" s="3">
        <f>MEDIAN(C34,C45,C56,C67,C78,C89,C100,C111,C122,C133,C144,C155,C166,C177,C188,C199,C210,C221,C232,C243,C254,C265,C276,C287,C298,C309,C320,C331)</f>
        <v>0.15323798146746087</v>
      </c>
      <c r="D15" s="3">
        <f>MEDIAN(D34,D45,D56,D67,D78,D89,D100,D111,D122,D133,D144,D155,D166,D177,D188,D199,D210,D221,D232,D243,D254,D265,D276,D287,D298,D309,D320,D331)</f>
        <v>0.15120610366572301</v>
      </c>
      <c r="E15" s="3">
        <f>MEDIAN(E34,E45,E56,E67,E78,E89,E100,E111,E122,E133,E144,E155,E166,E177,E188,E199,E210,E221,E232,E243,E254,E265,E276,E287,E298,E309,E320,E331)</f>
        <v>0.15688578204159925</v>
      </c>
      <c r="F15" s="3">
        <f>MEDIAN(F34,F45,F56,F67,F78,F89,F100,F111,F122,F133,F144,F155,F166,F177,F188,F199,F210,F221,F232,F243,F254,F265,F276,F287,F298,F309,F320,F331)</f>
        <v>0.18221001993929983</v>
      </c>
      <c r="H15" s="22">
        <f>((F15/B15)^(1/COUNT(B14:F14))-1)</f>
        <v>0.065176043417982221</v>
      </c>
      <c r="I15" s="3"/>
    </row>
    <row r="16" spans="1:9" ht="13.5">
      <c r="A16" t="inlineStr">
        <is>
          <t>Asset Turnover Median</t>
        </is>
      </c>
      <c r="B16" s="3">
        <f>MEDIAN(B35,B46,B57,B68,B79,B90,B101,B112,B123,B134,B145,B156,B167,B178,B189,B200,B211,B222,B233,B244,B255,B266,B277,B288,B299,B310,B321,B332)</f>
        <v>0.26655416707693658</v>
      </c>
      <c r="C16" s="3">
        <f>MEDIAN(C35,C46,C57,C68,C79,C90,C101,C112,C123,C134,C145,C156,C167,C178,C189,C200,C211,C222,C233,C244,C255,C266,C277,C288,C299,C310,C321,C332)</f>
        <v>0.25814045544348474</v>
      </c>
      <c r="D16" s="3">
        <f>MEDIAN(D35,D46,D57,D68,D79,D90,D101,D112,D123,D134,D145,D156,D167,D178,D189,D200,D211,D222,D233,D244,D255,D266,D277,D288,D299,D310,D321,D332)</f>
        <v>0.25368049240189094</v>
      </c>
      <c r="E16" s="3">
        <f>MEDIAN(E35,E46,E57,E68,E79,E90,E101,E112,E123,E134,E145,E156,E167,E178,E189,E200,E211,E222,E233,E244,E255,E266,E277,E288,E299,E310,E321,E332)</f>
        <v>0.2463193314167233</v>
      </c>
      <c r="F16" s="3">
        <f>MEDIAN(F35,F46,F57,F68,F79,F90,F101,F112,F123,F134,F145,F156,F167,F178,F189,F200,F211,F222,F233,F244,F255,F266,F277,F288,F299,F310,F321,F332)</f>
        <v>0.22573026987346251</v>
      </c>
      <c r="H16" s="22">
        <f>((F16/B16)^(1/COUNT(B15:F15))-1)</f>
        <v>-0.032700719129834188</v>
      </c>
      <c r="I16" s="3"/>
    </row>
    <row r="17" spans="1:9" ht="13.5">
      <c r="A17" t="inlineStr">
        <is>
          <t>Return on Asset Median</t>
        </is>
      </c>
      <c r="B17" s="3">
        <f>MEDIAN(B36,B47,B58,B69,B80,B91,B102,B113,B124,B135,B146,B157,B168,B179,B190,B201,B212,B223,B234,B245,B256,B267,B278,B289,B300,B311,B322,B333)</f>
        <v>0.038727070846788517</v>
      </c>
      <c r="C17" s="3">
        <f>MEDIAN(C36,C47,C58,C69,C80,C91,C102,C113,C124,C135,C146,C157,C168,C179,C190,C201,C212,C223,C234,C245,C256,C267,C278,C289,C300,C311,C322,C333)</f>
        <v>0.040201325249809239</v>
      </c>
      <c r="D17" s="3">
        <f>MEDIAN(D36,D47,D58,D69,D80,D91,D102,D113,D124,D135,D146,D157,D168,D179,D190,D201,D212,D223,D234,D245,D256,D267,D278,D289,D300,D311,D322,D333)</f>
        <v>0.040979692001173476</v>
      </c>
      <c r="E17" s="3">
        <f>MEDIAN(E36,E47,E58,E69,E80,E91,E102,E113,E124,E135,E146,E157,E168,E179,E190,E201,E212,E223,E234,E245,E256,E267,E278,E289,E300,E311,E322,E333)</f>
        <v>0.040810978390516436</v>
      </c>
      <c r="F17" s="3">
        <f>MEDIAN(F36,F47,F58,F69,F80,F91,F102,F113,F124,F135,F146,F157,F168,F179,F190,F201,F212,F223,F234,F245,F256,F267,F278,F289,F300,F311,F322,F333)</f>
        <v>0.042327952345647027</v>
      </c>
      <c r="H17" s="22">
        <f>((F17/B17)^(1/COUNT(B16:F16))-1)</f>
        <v>0.017940800652773925</v>
      </c>
      <c r="I17" s="3"/>
    </row>
    <row r="18" spans="1:9" ht="13.5">
      <c r="A18" s="11" t="inlineStr">
        <is>
          <t>Operating Income Deviation</t>
        </is>
      </c>
      <c r="B18" s="13">
        <f>_xlfn.STDEV.S(B29,B40,B51,B62,B73,B84,B95,B106,B117,B128,B139,B150,B161,B172,B183,B194,B205,B216,B227,B238,B249,B260,B271,B282,B293,B304,B315,B326)</f>
        <v>1207004085.9499474</v>
      </c>
      <c r="C18" s="13">
        <f>_xlfn.STDEV.S(C29,C40,C51,C62,C73,C84,C95,C106,C117,C128,C139,C150,C161,C172,C183,C194,C205,C216,C227,C238,C249,C260,C271,C282,C293,C304,C315,C326)</f>
        <v>1385753231.9911587</v>
      </c>
      <c r="D18" s="13">
        <f>_xlfn.STDEV.S(D29,D40,D51,D62,D73,D84,D95,D106,D117,D128,D139,D150,D161,D172,D183,D194,D205,D216,D227,D238,D249,D260,D271,D282,D293,D304,D315,D326)</f>
        <v>1539293744.9147677</v>
      </c>
      <c r="E18" s="13">
        <f>_xlfn.STDEV.S(E29,E40,E51,E62,E73,E84,E95,E106,E117,E128,E139,E150,E161,E172,E183,E194,E205,E216,E227,E238,E249,E260,E271,E282,E293,E304,E315,E326)</f>
        <v>1421665160.0190661</v>
      </c>
      <c r="F18" s="13">
        <f>_xlfn.STDEV.S(F29,F40,F51,F62,F73,F84,F95,F106,F117,F128,F139,F150,F161,F172,F183,F194,F205,F216,F227,F238,F249,F260,F271,F282,F293,F304,F315,F326)</f>
        <v>1354236267.1014256</v>
      </c>
      <c r="H18" s="22"/>
      <c r="I18" s="3"/>
    </row>
    <row r="19" spans="1:9" ht="13.5">
      <c r="A19" s="11" t="inlineStr">
        <is>
          <t>Interest Deviation</t>
        </is>
      </c>
      <c r="B19" s="13">
        <f>_xlfn.STDEV.S(B30,B41,B52,B63,B74,B85,B96,B107,B118,B129,B140,B151,B162,B173,B184,B195,B206,B217,B228,B239,B250,B261,B272,B283,B294,B305,B316,B327)</f>
        <v>374419466.86233634</v>
      </c>
      <c r="C19" s="13">
        <f>_xlfn.STDEV.S(C30,C41,C52,C63,C74,C85,C96,C107,C118,C129,C140,C151,C162,C173,C184,C195,C206,C217,C228,C239,C250,C261,C272,C283,C294,C305,C316,C327)</f>
        <v>451270681.02750313</v>
      </c>
      <c r="D19" s="13">
        <f>_xlfn.STDEV.S(D30,D41,D52,D63,D74,D85,D96,D107,D118,D129,D140,D151,D162,D173,D184,D195,D206,D217,D228,D239,D250,D261,D272,D283,D294,D305,D316,D327)</f>
        <v>646886178.8520565</v>
      </c>
      <c r="E19" s="13">
        <f>_xlfn.STDEV.S(E30,E41,E52,E63,E74,E85,E96,E107,E118,E129,E140,E151,E162,E173,E184,E195,E206,E217,E228,E239,E250,E261,E272,E283,E294,E305,E316,E327)</f>
        <v>539745536.33900821</v>
      </c>
      <c r="F19" s="13">
        <f>_xlfn.STDEV.S(F30,F41,F52,F63,F74,F85,F96,F107,F118,F129,F140,F151,F162,F173,F184,F195,F206,F217,F228,F239,F250,F261,F272,F283,F294,F305,F316,F327)</f>
        <v>553458371.67366195</v>
      </c>
      <c r="H19" s="22"/>
      <c r="I19" s="3"/>
    </row>
    <row r="20" spans="1:9" ht="13.5">
      <c r="A20" s="11" t="inlineStr">
        <is>
          <t>NOPAT Deviation</t>
        </is>
      </c>
      <c r="B20" s="13">
        <f>_xlfn.STDEV.S(B31,B42,B53,B64,B75,B86,B97,B108,B119,B130,B141,B152,B163,B174,B185,B196,B207,B218,B229,B240,B251,B262,B273,B284,B295,B306,B317,B328)</f>
        <v>909798475.45359218</v>
      </c>
      <c r="C20" s="13">
        <f>_xlfn.STDEV.S(C31,C42,C53,C64,C75,C86,C97,C108,C119,C130,C141,C152,C163,C174,C185,C196,C207,C218,C229,C240,C251,C262,C273,C284,C295,C306,C317,C328)</f>
        <v>1109401196.4018085</v>
      </c>
      <c r="D20" s="13">
        <f>_xlfn.STDEV.S(D31,D42,D53,D64,D75,D86,D97,D108,D119,D130,D141,D152,D163,D174,D185,D196,D207,D218,D229,D240,D251,D262,D273,D284,D295,D306,D317,D328)</f>
        <v>1620561094.6150048</v>
      </c>
      <c r="E20" s="13">
        <f>_xlfn.STDEV.S(E31,E42,E53,E64,E75,E86,E97,E108,E119,E130,E141,E152,E163,E174,E185,E196,E207,E218,E229,E240,E251,E262,E273,E284,E295,E306,E317,E328)</f>
        <v>1804490183.3919382</v>
      </c>
      <c r="F20" s="13">
        <f>_xlfn.STDEV.S(F31,F42,F53,F64,F75,F86,F97,F108,F119,F130,F141,F152,F163,F174,F185,F196,F207,F218,F229,F240,F251,F262,F273,F284,F295,F306,F317,F328)</f>
        <v>1141975164.4461546</v>
      </c>
      <c r="H20" s="22"/>
      <c r="I20" s="3"/>
    </row>
    <row r="21" spans="1:9" ht="13.5">
      <c r="A21" s="11" t="inlineStr">
        <is>
          <t>Net Tangible Asset Deviation</t>
        </is>
      </c>
      <c r="B21" s="13">
        <f>_xlfn.STDEV.S(B32,B43,B54,B65,B76,B87,B98,B109,B120,B131,B142,B153,B164,B175,B186,B197,B208,B219,B230,B241,B252,B263,B274,B285,B296,B307,B318,B329)</f>
        <v>24040076333.064449</v>
      </c>
      <c r="C21" s="13">
        <f>_xlfn.STDEV.S(C32,C43,C54,C65,C76,C87,C98,C109,C120,C131,C142,C153,C164,C175,C186,C197,C208,C219,C230,C241,C252,C263,C274,C285,C296,C307,C318,C329)</f>
        <v>27113835071.308182</v>
      </c>
      <c r="D21" s="13">
        <f>_xlfn.STDEV.S(D32,D43,D54,D65,D76,D87,D98,D109,D120,D131,D142,D153,D164,D175,D186,D197,D208,D219,D230,D241,D252,D263,D274,D285,D296,D307,D318,D329)</f>
        <v>28114617033.022739</v>
      </c>
      <c r="E21" s="13">
        <f>_xlfn.STDEV.S(E32,E43,E54,E65,E76,E87,E98,E109,E120,E131,E142,E153,E164,E175,E186,E197,E208,E219,E230,E241,E252,E263,E274,E285,E296,E307,E318,E329)</f>
        <v>30097274312.393547</v>
      </c>
      <c r="F21" s="13">
        <f>_xlfn.STDEV.S(F32,F43,F54,F65,F76,F87,F98,F109,F120,F131,F142,F153,F164,F175,F186,F197,F208,F219,F230,F241,F252,F263,F274,F285,F296,F307,F318,F329)</f>
        <v>32925948380.058891</v>
      </c>
      <c r="H21" s="22"/>
      <c r="I21" s="3"/>
    </row>
    <row r="22" spans="1:9" ht="13.5">
      <c r="A22" s="11" t="inlineStr">
        <is>
          <t>Average Asset Deviation</t>
        </is>
      </c>
      <c r="B22" s="13">
        <f>_xlfn.STDEV.S(B33,B44,B55,B66,B77,B88,B99,B110,B121,B132,B143,B154,B165,B176,B187,B198,B209,B220,B231,B242,B253,B264,B275,B286,B297,B308,B319,B330)</f>
        <v>24040076333.064449</v>
      </c>
      <c r="C22" s="13">
        <f>_xlfn.STDEV.S(C33,C44,C55,C66,C77,C88,C99,C110,C121,C132,C143,C154,C165,C176,C187,C198,C209,C220,C231,C242,C253,C264,C275,C286,C297,C308,C319,C330)</f>
        <v>25510208355.754814</v>
      </c>
      <c r="D22" s="13">
        <f>_xlfn.STDEV.S(D33,D44,D55,D66,D77,D88,D99,D110,D121,D132,D143,D154,D165,D176,D187,D198,D209,D220,D231,D242,D253,D264,D275,D286,D297,D308,D319,D330)</f>
        <v>27556946858.614597</v>
      </c>
      <c r="E22" s="13">
        <f>_xlfn.STDEV.S(E33,E44,E55,E66,E77,E88,E99,E110,E121,E132,E143,E154,E165,E176,E187,E198,E209,E220,E231,E242,E253,E264,E275,E286,E297,E308,E319,E330)</f>
        <v>29007667106.060425</v>
      </c>
      <c r="F22" s="13">
        <f>_xlfn.STDEV.S(F33,F44,F55,F66,F77,F88,F99,F110,F121,F132,F143,F154,F165,F176,F187,F198,F209,F220,F231,F242,F253,F264,F275,F286,F297,F308,F319,F330)</f>
        <v>31442910507.549717</v>
      </c>
      <c r="H22" s="22"/>
      <c r="I22" s="3"/>
    </row>
    <row r="23" spans="1:9">
      <c r="B23" s="3"/>
      <c r="C23" s="3"/>
      <c r="D23" s="3"/>
      <c r="E23" s="3"/>
      <c r="F23" s="3"/>
      <c r="H23" s="22"/>
      <c r="I23" s="3"/>
    </row>
    <row r="28" spans="1:9" ht="13.5">
      <c r="A28" t="s">
        <v>255</v>
      </c>
      <c r="B28">
        <f>AEE!$B$5</f>
        <v>2015</v>
      </c>
      <c r="C28">
        <f>AEE!$C$5</f>
        <v>2016</v>
      </c>
      <c r="D28">
        <f>AEE!$D$5</f>
        <v>2017</v>
      </c>
      <c r="E28">
        <f>AEE!$E$5</f>
        <v>2018</v>
      </c>
      <c r="F28">
        <f>AEE!$F$5</f>
        <v>2019</v>
      </c>
      <c r="H28" t="s">
        <v>256</v>
      </c>
    </row>
    <row r="29" spans="1:9" ht="13.5">
      <c r="A29" t="s">
        <f>AEE!$A$7</f>
        <v>4</v>
      </c>
      <c r="B29" s="4">
        <f>AEE!$B$7</f>
        <v>1258000000</v>
      </c>
      <c r="C29" s="4">
        <f>AEE!$C$7</f>
        <v>1383000000</v>
      </c>
      <c r="D29" s="4">
        <f>AEE!$D$7</f>
        <v>1413000000</v>
      </c>
      <c r="E29" s="4">
        <f>AEE!$E$7</f>
        <v>1357000000</v>
      </c>
      <c r="F29" s="4">
        <f>AEE!$F$7</f>
        <v>1269000000</v>
      </c>
      <c r="H29" s="22">
        <f>((F29/B29)^(1/COUNT(B28:F28))-1)</f>
        <v>0.0017427228703399411</v>
      </c>
    </row>
    <row r="30" spans="1:9" ht="13.5">
      <c r="A30" t="s">
        <f>AEE!$A$8</f>
        <v>5</v>
      </c>
      <c r="B30" s="4">
        <f>AEE!$B$8</f>
        <v>355000000</v>
      </c>
      <c r="C30" s="4">
        <f>AEE!$C$8</f>
        <v>382000000</v>
      </c>
      <c r="D30" s="4">
        <f>AEE!$D$8</f>
        <v>391000000</v>
      </c>
      <c r="E30" s="4">
        <f>AEE!$E$8</f>
        <v>401000000</v>
      </c>
      <c r="F30" s="4">
        <f>AEE!$F$8</f>
        <v>381000000</v>
      </c>
      <c r="H30" s="22">
        <f>((F30/B30)^(1/COUNT(B29:F29))-1)</f>
        <v>0.014236707352812461</v>
      </c>
    </row>
    <row r="31" spans="1:9" ht="13.5">
      <c r="A31" t="s">
        <f>AEE!$A$9</f>
        <v>6</v>
      </c>
      <c r="B31" s="4">
        <f>AEE!$B$9</f>
        <v>776297468.35443032</v>
      </c>
      <c r="C31" s="4">
        <f>AEE!$C$9</f>
        <v>875013461.53846145</v>
      </c>
      <c r="D31" s="4">
        <f>AEE!$D$9</f>
        <v>679767567.56756747</v>
      </c>
      <c r="E31" s="4">
        <f>AEE!$E$9</f>
        <v>1053595283.018868</v>
      </c>
      <c r="F31" s="4">
        <f>AEE!$F$9</f>
        <v>1042570588.2352941</v>
      </c>
      <c r="H31" s="22">
        <f>((F31/B31)^(1/COUNT(B30:F30))-1)</f>
        <v>0.060755909280629572</v>
      </c>
    </row>
    <row r="32" spans="1:9" ht="13.5">
      <c r="A32" t="s">
        <f>AEE!$A$10</f>
        <v>7</v>
      </c>
      <c r="B32" s="4">
        <f>AEE!$B$10</f>
        <v>22818000000</v>
      </c>
      <c r="C32" s="4">
        <f>AEE!$C$10</f>
        <v>23878000000</v>
      </c>
      <c r="D32" s="4">
        <f>AEE!$D$10</f>
        <v>25128000000</v>
      </c>
      <c r="E32" s="4">
        <f>AEE!$E$10</f>
        <v>26398000000</v>
      </c>
      <c r="F32" s="4">
        <f>AEE!$F$10</f>
        <v>28108000000</v>
      </c>
      <c r="H32" s="22">
        <f>((F32/B32)^(1/COUNT(B31:F31))-1)</f>
        <v>0.042582602987170315</v>
      </c>
    </row>
    <row r="33" spans="1:9" ht="13.5">
      <c r="A33" t="s">
        <f>AEE!$A$11</f>
        <v>8</v>
      </c>
      <c r="B33" s="4">
        <f>AEE!$B$11</f>
        <v>22818000000</v>
      </c>
      <c r="C33" s="4">
        <f>AEE!$C$11</f>
        <v>23348000000</v>
      </c>
      <c r="D33" s="4">
        <f>AEE!$D$11</f>
        <v>24503000000</v>
      </c>
      <c r="E33" s="4">
        <f>AEE!$E$11</f>
        <v>25763000000</v>
      </c>
      <c r="F33" s="4">
        <f>AEE!$F$11</f>
        <v>27253000000</v>
      </c>
      <c r="H33" s="22">
        <f>((F33/B33)^(1/COUNT(B32:F32))-1)</f>
        <v>0.036161253398572013</v>
      </c>
    </row>
    <row r="34" spans="1:9" ht="13.5">
      <c r="A34" t="s">
        <f>AEE!$A$12</f>
        <v>9</v>
      </c>
      <c r="B34" s="3">
        <f>AEE!$B$12</f>
        <v>0.12726188005810332</v>
      </c>
      <c r="C34" s="3">
        <f>AEE!$C$12</f>
        <v>0.14391668775303643</v>
      </c>
      <c r="D34" s="3">
        <f>AEE!$D$12</f>
        <v>0.11017302553769327</v>
      </c>
      <c r="E34" s="3">
        <f>AEE!$E$12</f>
        <v>0.16750322464528902</v>
      </c>
      <c r="F34" s="3">
        <f>AEE!$F$12</f>
        <v>0.17640788295013438</v>
      </c>
      <c r="H34" s="22">
        <f>((F34/B34)^(1/COUNT(B33:F33))-1)</f>
        <v>0.067490283411343555</v>
      </c>
    </row>
    <row r="35" spans="1:9" ht="13.5">
      <c r="A35" t="s">
        <f>AEE!$A$13</f>
        <v>10</v>
      </c>
      <c r="B35" s="3">
        <f>AEE!$B$13</f>
        <v>0.26733280743272853</v>
      </c>
      <c r="C35" s="3">
        <f>AEE!$C$13</f>
        <v>0.26040774370395753</v>
      </c>
      <c r="D35" s="3">
        <f>AEE!$D$13</f>
        <v>0.25180590131820596</v>
      </c>
      <c r="E35" s="3">
        <f>AEE!$E$13</f>
        <v>0.24414858518029733</v>
      </c>
      <c r="F35" s="3">
        <f>AEE!$F$13</f>
        <v>0.21685685979525191</v>
      </c>
      <c r="H35" s="22">
        <f>((F35/B35)^(1/COUNT(B34:F34))-1)</f>
        <v>-0.040987691709609142</v>
      </c>
    </row>
    <row r="36" spans="1:9" ht="13.5">
      <c r="A36" t="s">
        <f>AEE!$A$14</f>
        <v>11</v>
      </c>
      <c r="B36" s="3">
        <f>AEE!$B$14</f>
        <v>0.034021275675099931</v>
      </c>
      <c r="C36" s="3">
        <f>AEE!$C$14</f>
        <v>0.037477019939115196</v>
      </c>
      <c r="D36" s="3">
        <f>AEE!$D$14</f>
        <v>0.027742217996472578</v>
      </c>
      <c r="E36" s="3">
        <f>AEE!$E$14</f>
        <v>0.040895675310284825</v>
      </c>
      <c r="F36" s="3">
        <f>AEE!$F$14</f>
        <v>0.038255259539694497</v>
      </c>
      <c r="H36" s="22">
        <f>((F36/B36)^(1/COUNT(B35:F35))-1)</f>
        <v>0.023736320771876152</v>
      </c>
    </row>
    <row r="39" spans="1:9" ht="13.5">
      <c r="A39" s="23" t="s">
        <v>257</v>
      </c>
      <c r="B39" s="23">
        <f>XEL!$B$5</f>
        <v>2015</v>
      </c>
      <c r="C39" s="23">
        <f>XEL!$C$5</f>
        <v>2016</v>
      </c>
      <c r="D39" s="23">
        <f>XEL!$D$5</f>
        <v>2017</v>
      </c>
      <c r="E39" s="23">
        <f>XEL!$E$5</f>
        <v>2018</v>
      </c>
      <c r="F39" s="23">
        <f>XEL!$F$5</f>
        <v>2019</v>
      </c>
      <c r="H39" s="23" t="s">
        <v>256</v>
      </c>
    </row>
    <row r="40" spans="1:9" ht="13.5">
      <c r="A40" s="23" t="s">
        <f>XEL!$A$7</f>
        <v>4</v>
      </c>
      <c r="B40" s="24">
        <f>XEL!$B$7</f>
        <v>2148320000</v>
      </c>
      <c r="C40" s="24">
        <f>XEL!$C$7</f>
        <v>2217930000</v>
      </c>
      <c r="D40" s="24">
        <f>XEL!$D$7</f>
        <v>2215000000</v>
      </c>
      <c r="E40" s="24">
        <f>XEL!$E$7</f>
        <v>1954000000</v>
      </c>
      <c r="F40" s="24">
        <f>XEL!$F$7</f>
        <v>2101000000</v>
      </c>
      <c r="H40" s="25">
        <f>((F40/B40)^(1/COUNT(B39:F39))-1)</f>
        <v>-0.0044446371307184096</v>
      </c>
    </row>
    <row r="41" spans="1:9" ht="13.5">
      <c r="A41" s="23" t="s">
        <f>XEL!$A$8</f>
        <v>5</v>
      </c>
      <c r="B41" s="24">
        <f>XEL!$B$8</f>
        <v>564520000</v>
      </c>
      <c r="C41" s="24">
        <f>XEL!$C$8</f>
        <v>-5480000</v>
      </c>
      <c r="D41" s="24">
        <f>XEL!$D$8</f>
        <v>4000000</v>
      </c>
      <c r="E41" s="24">
        <f>XEL!$E$8</f>
        <v>11000000</v>
      </c>
      <c r="F41" s="24">
        <f>XEL!$F$8</f>
        <v>5000000</v>
      </c>
      <c r="H41" s="25">
        <f>((F41/B41)^(1/COUNT(B40:F40))-1)</f>
        <v>-0.61143996078562668</v>
      </c>
    </row>
    <row r="42" spans="1:9" ht="13.5">
      <c r="A42" s="23" t="s">
        <f>XEL!$A$9</f>
        <v>6</v>
      </c>
      <c r="B42" s="24">
        <f>XEL!$B$9</f>
        <v>1386270176.2091503</v>
      </c>
      <c r="C42" s="24">
        <f>XEL!$C$9</f>
        <v>1459632779.6470587</v>
      </c>
      <c r="D42" s="24">
        <f>XEL!$D$9</f>
        <v>1504627218.9349113</v>
      </c>
      <c r="E42" s="24">
        <f>XEL!$E$9</f>
        <v>1708393055.5555556</v>
      </c>
      <c r="F42" s="24">
        <f>XEL!$F$9</f>
        <v>1921714666.6666665</v>
      </c>
      <c r="H42" s="25">
        <f>((F42/B42)^(1/COUNT(B41:F41))-1)</f>
        <v>0.067500789598971656</v>
      </c>
    </row>
    <row r="43" spans="1:9" ht="13.5">
      <c r="A43" s="23" t="s">
        <f>XEL!$A$10</f>
        <v>7</v>
      </c>
      <c r="B43" s="24">
        <f>XEL!$B$10</f>
        <v>40320000000</v>
      </c>
      <c r="C43" s="24">
        <f>XEL!$C$10</f>
        <v>42570000000</v>
      </c>
      <c r="D43" s="24">
        <f>XEL!$D$10</f>
        <v>44970000000</v>
      </c>
      <c r="E43" s="24">
        <f>XEL!$E$10</f>
        <v>47750000000</v>
      </c>
      <c r="F43" s="24">
        <f>XEL!$F$10</f>
        <v>52700000000</v>
      </c>
      <c r="H43" s="25">
        <f>((F43/B43)^(1/COUNT(B42:F42))-1)</f>
        <v>0.05501350348381373</v>
      </c>
    </row>
    <row r="44" spans="1:9" ht="13.5">
      <c r="A44" s="23" t="s">
        <f>XEL!$A$11</f>
        <v>8</v>
      </c>
      <c r="B44" s="24">
        <f>XEL!$B$11</f>
        <v>40320000000</v>
      </c>
      <c r="C44" s="24">
        <f>XEL!$C$11</f>
        <v>41445000000</v>
      </c>
      <c r="D44" s="24">
        <f>XEL!$D$11</f>
        <v>43770000000</v>
      </c>
      <c r="E44" s="24">
        <f>XEL!$E$11</f>
        <v>46360000000</v>
      </c>
      <c r="F44" s="24">
        <f>XEL!$F$11</f>
        <v>50225000000</v>
      </c>
      <c r="H44" s="25">
        <f>((F44/B44)^(1/COUNT(B43:F43))-1)</f>
        <v>0.044912403381066168</v>
      </c>
    </row>
    <row r="45" spans="1:9" ht="13.5">
      <c r="A45" s="23" t="s">
        <f>XEL!$A$12</f>
        <v>9</v>
      </c>
      <c r="B45" s="26">
        <f>XEL!$B$12</f>
        <v>0.12568179294733911</v>
      </c>
      <c r="C45" s="26">
        <f>XEL!$C$12</f>
        <v>0.13149844861685214</v>
      </c>
      <c r="D45" s="26">
        <f>XEL!$D$12</f>
        <v>0.13210072159217834</v>
      </c>
      <c r="E45" s="26">
        <f>XEL!$E$12</f>
        <v>0.14829800829475309</v>
      </c>
      <c r="F45" s="26">
        <f>XEL!$F$12</f>
        <v>0.16667082971957212</v>
      </c>
      <c r="H45" s="25">
        <f>((F45/B45)^(1/COUNT(B44:F44))-1)</f>
        <v>0.058077418969574079</v>
      </c>
    </row>
    <row r="46" spans="1:9" ht="13.5">
      <c r="A46" s="23" t="s">
        <f>XEL!$A$13</f>
        <v>10</v>
      </c>
      <c r="B46" s="26">
        <f>XEL!$B$13</f>
        <v>0.27356150793650796</v>
      </c>
      <c r="C46" s="26">
        <f>XEL!$C$13</f>
        <v>0.26782482808541441</v>
      </c>
      <c r="D46" s="26">
        <f>XEL!$D$13</f>
        <v>0.26022389764679005</v>
      </c>
      <c r="E46" s="26">
        <f>XEL!$E$13</f>
        <v>0.24849007765314926</v>
      </c>
      <c r="F46" s="26">
        <f>XEL!$F$13</f>
        <v>0.22956694873071179</v>
      </c>
      <c r="H46" s="25">
        <f>((F46/B46)^(1/COUNT(B45:F45))-1)</f>
        <v>-0.034458656473294713</v>
      </c>
    </row>
    <row r="47" spans="1:9" ht="13.5">
      <c r="A47" s="23" t="s">
        <f>XEL!$A$14</f>
        <v>11</v>
      </c>
      <c r="B47" s="26">
        <f>XEL!$B$14</f>
        <v>0.034381700798838059</v>
      </c>
      <c r="C47" s="26">
        <f>XEL!$C$14</f>
        <v>0.035218549394307123</v>
      </c>
      <c r="D47" s="26">
        <f>XEL!$D$14</f>
        <v>0.034375764654670127</v>
      </c>
      <c r="E47" s="26">
        <f>XEL!$E$14</f>
        <v>0.036850583596970569</v>
      </c>
      <c r="F47" s="26">
        <f>XEL!$F$14</f>
        <v>0.038262113821138206</v>
      </c>
      <c r="H47" s="25">
        <f>((F47/B47)^(1/COUNT(B46:F46))-1)</f>
        <v>0.021617492667151295</v>
      </c>
    </row>
    <row r="50" spans="1:9" ht="13.5">
      <c r="A50" s="2" t="s">
        <v>236</v>
      </c>
      <c r="B50">
        <f>NRG!$B$5</f>
        <v>2015</v>
      </c>
      <c r="C50">
        <f>NRG!$C$5</f>
        <v>2016</v>
      </c>
      <c r="D50">
        <f>NRG!$D$5</f>
        <v>2017</v>
      </c>
      <c r="E50">
        <f>NRG!$E$5</f>
        <v>2018</v>
      </c>
      <c r="F50">
        <f>NRG!$F$5</f>
        <v>2019</v>
      </c>
      <c r="H50" t="s">
        <v>256</v>
      </c>
    </row>
    <row r="51" spans="1:9" ht="13.5">
      <c r="A51" t="s">
        <f>NRG!$A$7</f>
        <v>4</v>
      </c>
      <c r="B51" s="4">
        <f>NRG!$B$7</f>
        <v>1370000000</v>
      </c>
      <c r="C51" s="4">
        <f>NRG!$C$7</f>
        <v>931000000</v>
      </c>
      <c r="D51" s="4">
        <f>NRG!$D$7</f>
        <v>561000000</v>
      </c>
      <c r="E51" s="4">
        <f>NRG!$E$7</f>
        <v>483000000</v>
      </c>
      <c r="F51" s="4">
        <f>NRG!$F$7</f>
        <v>375000000</v>
      </c>
      <c r="H51" s="22">
        <f>((F51/B51)^(1/COUNT(B50:F50))-1)</f>
        <v>-0.22827576287744766</v>
      </c>
    </row>
    <row r="52" spans="1:9" ht="13.5">
      <c r="A52" t="s">
        <f>NRG!$A$8</f>
        <v>5</v>
      </c>
      <c r="B52" s="4">
        <f>NRG!$B$8</f>
        <v>1150000000</v>
      </c>
      <c r="C52" s="4">
        <f>NRG!$C$8</f>
        <v>145000000</v>
      </c>
      <c r="D52" s="4">
        <f>NRG!$D$8</f>
        <v>-1534000000</v>
      </c>
      <c r="E52" s="4">
        <f>NRG!$E$8</f>
        <v>-53000000</v>
      </c>
      <c r="F52" s="4">
        <f>NRG!$F$8</f>
        <v>337000000</v>
      </c>
      <c r="H52" s="22">
        <f>((F52/B52)^(1/COUNT(B51:F51))-1)</f>
        <v>-0.21767643513399304</v>
      </c>
    </row>
    <row r="53" spans="1:9" ht="13.5">
      <c r="A53" t="s">
        <f>NRG!$A$9</f>
        <v>6</v>
      </c>
      <c r="B53" s="4">
        <f>NRG!$B$9</f>
        <v>1730667976.4243612</v>
      </c>
      <c r="C53" s="4">
        <f>NRG!$C$9</f>
        <v>935759713.70143151</v>
      </c>
      <c r="D53" s="4">
        <f>NRG!$D$9</f>
        <v>543241726.61870503</v>
      </c>
      <c r="E53" s="4">
        <f>NRG!$E$9</f>
        <v>475760171.30620986</v>
      </c>
      <c r="F53" s="4">
        <f>NRG!$F$9</f>
        <v>1963740458.0152671</v>
      </c>
      <c r="H53" s="22">
        <f>((F53/B53)^(1/COUNT(B52:F52))-1)</f>
        <v>0.025590681043735186</v>
      </c>
    </row>
    <row r="54" spans="1:9" ht="13.5">
      <c r="A54" t="s">
        <f>NRG!$A$10</f>
        <v>7</v>
      </c>
      <c r="B54" s="4">
        <f>NRG!$B$10</f>
        <v>26261000000.000004</v>
      </c>
      <c r="C54" s="4">
        <f>NRG!$C$10</f>
        <v>25408000000</v>
      </c>
      <c r="D54" s="4">
        <f>NRG!$D$10</f>
        <v>21264000000</v>
      </c>
      <c r="E54" s="4">
        <f>NRG!$E$10</f>
        <v>8306000000</v>
      </c>
      <c r="F54" s="4">
        <f>NRG!$F$10</f>
        <v>9792000000</v>
      </c>
      <c r="H54" s="22">
        <f>((F54/B54)^(1/COUNT(B53:F53))-1)</f>
        <v>-0.17905884314207965</v>
      </c>
    </row>
    <row r="55" spans="1:9" ht="13.5">
      <c r="A55" t="s">
        <f>NRG!$A$11</f>
        <v>8</v>
      </c>
      <c r="B55" s="4">
        <f>NRG!$B$11</f>
        <v>26261000000.000004</v>
      </c>
      <c r="C55" s="4">
        <f>NRG!$C$11</f>
        <v>25834500000</v>
      </c>
      <c r="D55" s="4">
        <f>NRG!$D$11</f>
        <v>23336000000</v>
      </c>
      <c r="E55" s="4">
        <f>NRG!$E$11</f>
        <v>14785000000</v>
      </c>
      <c r="F55" s="4">
        <f>NRG!$F$11</f>
        <v>9049000000</v>
      </c>
      <c r="H55" s="22">
        <f>((F55/B55)^(1/COUNT(B54:F54))-1)</f>
        <v>-0.19191347346796206</v>
      </c>
    </row>
    <row r="56" spans="1:9" ht="13.5">
      <c r="A56" t="s">
        <f>NRG!$A$12</f>
        <v>9</v>
      </c>
      <c r="B56" s="3">
        <f>NRG!$B$12</f>
        <v>0.11584123001501749</v>
      </c>
      <c r="C56" s="3">
        <f>NRG!$C$12</f>
        <v>0.084607569050762346</v>
      </c>
      <c r="D56" s="3">
        <f>NRG!$D$12</f>
        <v>0.061802244211456775</v>
      </c>
      <c r="E56" s="3">
        <f>NRG!$E$12</f>
        <v>0.050027357655752877</v>
      </c>
      <c r="F56" s="3">
        <f>NRG!$F$12</f>
        <v>0.20265639401602345</v>
      </c>
      <c r="H56" s="22">
        <f>((F56/B56)^(1/COUNT(B55:F55))-1)</f>
        <v>0.11835434679269952</v>
      </c>
    </row>
    <row r="57" spans="1:9" ht="13.5">
      <c r="A57" t="s">
        <f>NRG!$A$13</f>
        <v>10</v>
      </c>
      <c r="B57" s="3">
        <f>NRG!$B$13</f>
        <v>0.56890445908381237</v>
      </c>
      <c r="C57" s="3">
        <f>NRG!$C$13</f>
        <v>0.42810969827169093</v>
      </c>
      <c r="D57" s="3">
        <f>NRG!$D$13</f>
        <v>0.37667123757284882</v>
      </c>
      <c r="E57" s="3">
        <f>NRG!$E$13</f>
        <v>0.64321947920189382</v>
      </c>
      <c r="F57" s="3">
        <f>NRG!$F$13</f>
        <v>1.0708365565255828</v>
      </c>
      <c r="H57" s="22">
        <f>((F57/B57)^(1/COUNT(B56:F56))-1)</f>
        <v>0.13484557923744234</v>
      </c>
    </row>
    <row r="58" spans="1:9" ht="13.5">
      <c r="A58" t="s">
        <f>NRG!$A$14</f>
        <v>11</v>
      </c>
      <c r="B58" s="3">
        <f>NRG!$B$14</f>
        <v>0.065902592301297011</v>
      </c>
      <c r="C58" s="3">
        <f>NRG!$C$14</f>
        <v>0.036221320857823126</v>
      </c>
      <c r="D58" s="3">
        <f>NRG!$D$14</f>
        <v>0.023279127811908856</v>
      </c>
      <c r="E58" s="3">
        <f>NRG!$E$14</f>
        <v>0.03217857093718024</v>
      </c>
      <c r="F58" s="3">
        <f>NRG!$F$14</f>
        <v>0.21701187512601028</v>
      </c>
      <c r="H58" s="22">
        <f>((F58/B58)^(1/COUNT(B57:F57))-1)</f>
        <v>0.26915948647867238</v>
      </c>
    </row>
    <row r="61" spans="1:9" ht="13.5">
      <c r="A61" s="27" t="s">
        <v>242</v>
      </c>
      <c r="B61" s="23">
        <f>WEC!$B$5</f>
        <v>2015</v>
      </c>
      <c r="C61" s="23">
        <f>WEC!$C$5</f>
        <v>2016</v>
      </c>
      <c r="D61" s="23">
        <f>WEC!$D$5</f>
        <v>2017</v>
      </c>
      <c r="E61" s="23">
        <f>WEC!$E$5</f>
        <v>2018</v>
      </c>
      <c r="F61" s="23">
        <f>WEC!$F$5</f>
        <v>2019</v>
      </c>
      <c r="H61" s="23" t="s">
        <v>256</v>
      </c>
    </row>
    <row r="62" spans="1:9" ht="13.5">
      <c r="A62" s="23" t="s">
        <f>WEC!$A$7</f>
        <v>4</v>
      </c>
      <c r="B62" s="24">
        <f>WEC!$B$7</f>
        <v>1405600000</v>
      </c>
      <c r="C62" s="24">
        <f>WEC!$C$7</f>
        <v>1725300000</v>
      </c>
      <c r="D62" s="24">
        <f>WEC!$D$7</f>
        <v>1775100000</v>
      </c>
      <c r="E62" s="24">
        <f>WEC!$E$7</f>
        <v>1423100000</v>
      </c>
      <c r="F62" s="24">
        <f>WEC!$F$7</f>
        <v>1538200000</v>
      </c>
      <c r="H62" s="25">
        <f>((F62/B62)^(1/COUNT(B61:F61))-1)</f>
        <v>0.018193245552321491</v>
      </c>
    </row>
    <row r="63" spans="1:9" ht="13.5">
      <c r="A63" s="23" t="s">
        <f>WEC!$A$8</f>
        <v>5</v>
      </c>
      <c r="B63" s="24">
        <f>WEC!$B$8</f>
        <v>332600000</v>
      </c>
      <c r="C63" s="24">
        <f>WEC!$C$8</f>
        <v>404900000</v>
      </c>
      <c r="D63" s="24">
        <f>WEC!$D$8</f>
        <v>417900000</v>
      </c>
      <c r="E63" s="24">
        <f>WEC!$E$8</f>
        <v>446700000</v>
      </c>
      <c r="F63" s="24">
        <f>WEC!$F$8</f>
        <v>502600000</v>
      </c>
      <c r="H63" s="25">
        <f>((F63/B63)^(1/COUNT(B62:F62))-1)</f>
        <v>0.086075577541706805</v>
      </c>
    </row>
    <row r="64" spans="1:9" ht="13.5">
      <c r="A64" s="23" t="s">
        <f>WEC!$A$9</f>
        <v>6</v>
      </c>
      <c r="B64" s="24">
        <f>WEC!$B$9</f>
        <v>1110424000</v>
      </c>
      <c r="C64" s="24">
        <f>WEC!$C$9</f>
        <v>1362987000</v>
      </c>
      <c r="D64" s="24">
        <f>WEC!$D$9</f>
        <v>1402329000</v>
      </c>
      <c r="E64" s="24">
        <f>WEC!$E$9</f>
        <v>1124249000</v>
      </c>
      <c r="F64" s="24">
        <f>WEC!$F$9</f>
        <v>1215178000</v>
      </c>
      <c r="H64" s="25">
        <f>((F64/B64)^(1/COUNT(B63:F63))-1)</f>
        <v>0.018193245552321491</v>
      </c>
    </row>
    <row r="65" spans="1:9" ht="13.5">
      <c r="A65" s="23" t="s">
        <f>WEC!$A$10</f>
        <v>7</v>
      </c>
      <c r="B65" s="24">
        <f>WEC!$B$10</f>
        <v>24336100000</v>
      </c>
      <c r="C65" s="24">
        <f>WEC!$C$10</f>
        <v>25150000000</v>
      </c>
      <c r="D65" s="24">
        <f>WEC!$D$10</f>
        <v>26870000000</v>
      </c>
      <c r="E65" s="24">
        <f>WEC!$E$10</f>
        <v>28340000000</v>
      </c>
      <c r="F65" s="24">
        <f>WEC!$F$10</f>
        <v>29740000000</v>
      </c>
      <c r="H65" s="25">
        <f>((F65/B65)^(1/COUNT(B64:F64))-1)</f>
        <v>0.040921542416260559</v>
      </c>
    </row>
    <row r="66" spans="1:9" ht="13.5">
      <c r="A66" s="23" t="s">
        <f>WEC!$A$11</f>
        <v>8</v>
      </c>
      <c r="B66" s="24">
        <f>WEC!$B$11</f>
        <v>24336100000</v>
      </c>
      <c r="C66" s="24">
        <f>WEC!$C$11</f>
        <v>24743050000</v>
      </c>
      <c r="D66" s="24">
        <f>WEC!$D$11</f>
        <v>26010000000</v>
      </c>
      <c r="E66" s="24">
        <f>WEC!$E$11</f>
        <v>27605000000</v>
      </c>
      <c r="F66" s="24">
        <f>WEC!$F$11</f>
        <v>29040000000</v>
      </c>
      <c r="H66" s="25">
        <f>((F66/B66)^(1/COUNT(B65:F65))-1)</f>
        <v>0.035974644442956061</v>
      </c>
    </row>
    <row r="67" spans="1:9" ht="13.5">
      <c r="A67" s="23" t="s">
        <f>WEC!$A$12</f>
        <v>9</v>
      </c>
      <c r="B67" s="26">
        <f>WEC!$B$12</f>
        <v>0.18725531197301856</v>
      </c>
      <c r="C67" s="26">
        <f>WEC!$C$12</f>
        <v>0.18246144578313253</v>
      </c>
      <c r="D67" s="26">
        <f>WEC!$D$12</f>
        <v>0.18331098039215687</v>
      </c>
      <c r="E67" s="26">
        <f>WEC!$E$12</f>
        <v>0.14638658854166667</v>
      </c>
      <c r="F67" s="26">
        <f>WEC!$F$12</f>
        <v>0.16159281914893617</v>
      </c>
      <c r="H67" s="25">
        <f>((F67/B67)^(1/COUNT(B66:F66))-1)</f>
        <v>-0.029048398822416277</v>
      </c>
    </row>
    <row r="68" spans="1:9" ht="13.5">
      <c r="A68" s="23" t="s">
        <f>WEC!$A$13</f>
        <v>10</v>
      </c>
      <c r="B68" s="26">
        <f>WEC!$B$13</f>
        <v>0.24367092508659974</v>
      </c>
      <c r="C68" s="26">
        <f>WEC!$C$13</f>
        <v>0.30190295860857896</v>
      </c>
      <c r="D68" s="26">
        <f>WEC!$D$13</f>
        <v>0.29411764705882354</v>
      </c>
      <c r="E68" s="26">
        <f>WEC!$E$13</f>
        <v>0.27821046911791342</v>
      </c>
      <c r="F68" s="26">
        <f>WEC!$F$13</f>
        <v>0.25895316804407714</v>
      </c>
      <c r="H68" s="25">
        <f>((F68/B68)^(1/COUNT(B67:F67))-1)</f>
        <v>0.012240019262599988</v>
      </c>
    </row>
    <row r="69" spans="1:9" ht="13.5">
      <c r="A69" s="23" t="s">
        <f>WEC!$A$14</f>
        <v>11</v>
      </c>
      <c r="B69" s="26">
        <f>WEC!$B$14</f>
        <v>0.04562867509584527</v>
      </c>
      <c r="C69" s="26">
        <f>WEC!$C$14</f>
        <v>0.055085650313926537</v>
      </c>
      <c r="D69" s="26">
        <f>WEC!$D$14</f>
        <v>0.053914994232987318</v>
      </c>
      <c r="E69" s="26">
        <f>WEC!$E$14</f>
        <v>0.040726281470748055</v>
      </c>
      <c r="F69" s="26">
        <f>WEC!$F$14</f>
        <v>0.041844972451790634</v>
      </c>
      <c r="H69" s="25">
        <f>((F69/B69)^(1/COUNT(B68:F68))-1)</f>
        <v>-0.017163932520950387</v>
      </c>
    </row>
    <row r="72" spans="1:9" ht="13.5">
      <c r="A72" s="2" t="s">
        <v>241</v>
      </c>
      <c r="B72">
        <f>SRE!$B$5</f>
        <v>2015</v>
      </c>
      <c r="C72">
        <f>SRE!$C$5</f>
        <v>2016</v>
      </c>
      <c r="D72">
        <f>SRE!$D$5</f>
        <v>2017</v>
      </c>
      <c r="E72">
        <f>SRE!$E$5</f>
        <v>2018</v>
      </c>
      <c r="F72">
        <f>SRE!$F$5</f>
        <v>2019</v>
      </c>
      <c r="H72" t="s">
        <v>256</v>
      </c>
    </row>
    <row r="73" spans="1:9" ht="13.5">
      <c r="A73" t="s">
        <f>SRE!$A$7</f>
        <v>4</v>
      </c>
      <c r="B73" s="4">
        <f>SRE!$B$7</f>
        <v>2087000000</v>
      </c>
      <c r="C73" s="4">
        <f>SRE!$C$7</f>
        <v>1694000000</v>
      </c>
      <c r="D73" s="4">
        <f>SRE!$D$7</f>
        <v>2294000000</v>
      </c>
      <c r="E73" s="4">
        <f>SRE!$E$7</f>
        <v>1758000000</v>
      </c>
      <c r="F73" s="4">
        <f>SRE!$F$7</f>
        <v>2744000000</v>
      </c>
      <c r="H73" s="22">
        <f>((F73/B73)^(1/COUNT(B72:F72))-1)</f>
        <v>0.056263643314957701</v>
      </c>
    </row>
    <row r="74" spans="1:9" ht="13.5">
      <c r="A74" t="s">
        <f>SRE!$A$8</f>
        <v>5</v>
      </c>
      <c r="B74" s="4">
        <f>SRE!$B$8</f>
        <v>549000000</v>
      </c>
      <c r="C74" s="4">
        <f>SRE!$C$8</f>
        <v>539000000</v>
      </c>
      <c r="D74" s="4">
        <f>SRE!$D$8</f>
        <v>655000000</v>
      </c>
      <c r="E74" s="4">
        <f>SRE!$E$8</f>
        <v>886000000</v>
      </c>
      <c r="F74" s="4">
        <f>SRE!$F$8</f>
        <v>1070000000.0000001</v>
      </c>
      <c r="H74" s="22">
        <f>((F74/B74)^(1/COUNT(B73:F73))-1)</f>
        <v>0.14277909359639063</v>
      </c>
    </row>
    <row r="75" spans="1:9" ht="13.5">
      <c r="A75" t="s">
        <f>SRE!$A$9</f>
        <v>6</v>
      </c>
      <c r="B75" s="4">
        <f>SRE!$B$9</f>
        <v>1668372352.9411764</v>
      </c>
      <c r="C75" s="4">
        <f>SRE!$C$9</f>
        <v>1333909289.6174865</v>
      </c>
      <c r="D75" s="4">
        <f>SRE!$D$9</f>
        <v>399600000</v>
      </c>
      <c r="E75" s="4">
        <f>SRE!$E$9</f>
        <v>1878647058.8235295</v>
      </c>
      <c r="F75" s="4">
        <f>SRE!$F$9</f>
        <v>2244369942.1965318</v>
      </c>
      <c r="H75" s="22">
        <f>((F75/B75)^(1/COUNT(B74:F74))-1)</f>
        <v>0.061109717759630922</v>
      </c>
    </row>
    <row r="76" spans="1:9" ht="13.5">
      <c r="A76" t="s">
        <f>SRE!$A$10</f>
        <v>7</v>
      </c>
      <c r="B76" s="4">
        <f>SRE!$B$10</f>
        <v>38303000000</v>
      </c>
      <c r="C76" s="4">
        <f>SRE!$C$10</f>
        <v>41424000000</v>
      </c>
      <c r="D76" s="4">
        <f>SRE!$D$10</f>
        <v>43868000000</v>
      </c>
      <c r="E76" s="4">
        <f>SRE!$E$10</f>
        <v>56762000000</v>
      </c>
      <c r="F76" s="4">
        <f>SRE!$F$10</f>
        <v>61824000000</v>
      </c>
      <c r="H76" s="22">
        <f>((F76/B76)^(1/COUNT(B75:F75))-1)</f>
        <v>0.10048686155391007</v>
      </c>
    </row>
    <row r="77" spans="1:9" ht="13.5">
      <c r="A77" t="s">
        <f>SRE!$A$11</f>
        <v>8</v>
      </c>
      <c r="B77" s="4">
        <f>SRE!$B$11</f>
        <v>38303000000</v>
      </c>
      <c r="C77" s="4">
        <f>SRE!$C$11</f>
        <v>39863500000</v>
      </c>
      <c r="D77" s="4">
        <f>SRE!$D$11</f>
        <v>42646000000</v>
      </c>
      <c r="E77" s="4">
        <f>SRE!$E$11</f>
        <v>50315000000</v>
      </c>
      <c r="F77" s="4">
        <f>SRE!$F$11</f>
        <v>59293000000</v>
      </c>
      <c r="H77" s="22">
        <f>((F77/B77)^(1/COUNT(B76:F76))-1)</f>
        <v>0.091325057060748893</v>
      </c>
    </row>
    <row r="78" spans="1:9" ht="13.5">
      <c r="A78" t="s">
        <f>SRE!$A$12</f>
        <v>9</v>
      </c>
      <c r="B78" s="3">
        <f>SRE!$B$12</f>
        <v>0.16388726453253205</v>
      </c>
      <c r="C78" s="3">
        <f>SRE!$C$12</f>
        <v>0.13077542055073396</v>
      </c>
      <c r="D78" s="3">
        <f>SRE!$D$12</f>
        <v>0.035678571428571428</v>
      </c>
      <c r="E78" s="3">
        <f>SRE!$E$12</f>
        <v>0.18637371615312792</v>
      </c>
      <c r="F78" s="3">
        <f>SRE!$F$12</f>
        <v>0.2076197911375145</v>
      </c>
      <c r="H78" s="22">
        <f>((F78/B78)^(1/COUNT(B77:F77))-1)</f>
        <v>0.0484427205248259</v>
      </c>
    </row>
    <row r="79" spans="1:9" ht="13.5">
      <c r="A79" t="s">
        <f>SRE!$A$13</f>
        <v>10</v>
      </c>
      <c r="B79" s="3">
        <f>SRE!$B$13</f>
        <v>0.26577552672114457</v>
      </c>
      <c r="C79" s="3">
        <f>SRE!$C$13</f>
        <v>0.25587316718301201</v>
      </c>
      <c r="D79" s="3">
        <f>SRE!$D$13</f>
        <v>0.26262721005487033</v>
      </c>
      <c r="E79" s="3">
        <f>SRE!$E$13</f>
        <v>0.20033787141011627</v>
      </c>
      <c r="F79" s="3">
        <f>SRE!$F$13</f>
        <v>0.18231494442851601</v>
      </c>
      <c r="H79" s="22">
        <f>((F79/B79)^(1/COUNT(B78:F78))-1)</f>
        <v>-0.072612033389076402</v>
      </c>
    </row>
    <row r="80" spans="1:9" ht="13.5">
      <c r="A80" t="s">
        <f>SRE!$A$14</f>
        <v>11</v>
      </c>
      <c r="B80" s="3">
        <f>SRE!$B$14</f>
        <v>0.043557224054021258</v>
      </c>
      <c r="C80" s="3">
        <f>SRE!$C$14</f>
        <v>0.033461921046006655</v>
      </c>
      <c r="D80" s="3">
        <f>SRE!$D$14</f>
        <v>0.0093701636730291228</v>
      </c>
      <c r="E80" s="3">
        <f>SRE!$E$14</f>
        <v>0.037337713580910849</v>
      </c>
      <c r="F80" s="3">
        <f>SRE!$F$14</f>
        <v>0.037852190683496059</v>
      </c>
      <c r="H80" s="22">
        <f>((F80/B80)^(1/COUNT(B79:F79))-1)</f>
        <v>-0.027686837304456757</v>
      </c>
    </row>
    <row r="81" spans="1:9">
      <c r="B81" s="3"/>
      <c r="C81" s="3"/>
      <c r="D81" s="3"/>
      <c r="E81" s="3"/>
      <c r="F81" s="3"/>
      <c r="H81" s="22"/>
    </row>
    <row r="83" spans="1:9" ht="13.5">
      <c r="A83" s="27" t="s">
        <v>240</v>
      </c>
      <c r="B83" s="23">
        <f>SO!$B$5</f>
        <v>2015</v>
      </c>
      <c r="C83" s="23">
        <f>SO!$C$5</f>
        <v>2016</v>
      </c>
      <c r="D83" s="23">
        <f>SO!$D$5</f>
        <v>2017</v>
      </c>
      <c r="E83" s="23">
        <f>SO!$E$5</f>
        <v>2018</v>
      </c>
      <c r="F83" s="23">
        <f>SO!$F$5</f>
        <v>2019</v>
      </c>
      <c r="H83" s="23" t="s">
        <v>256</v>
      </c>
    </row>
    <row r="84" spans="1:9" ht="13.5">
      <c r="A84" s="23" t="s">
        <f>SO!$A$7</f>
        <v>4</v>
      </c>
      <c r="B84" s="24">
        <f>SO!$B$7</f>
        <v>4673000000</v>
      </c>
      <c r="C84" s="24">
        <f>SO!$C$7</f>
        <v>5100000000</v>
      </c>
      <c r="D84" s="24">
        <f>SO!$D$7</f>
        <v>5990000000</v>
      </c>
      <c r="E84" s="24">
        <f>SO!$E$7</f>
        <v>5320000000</v>
      </c>
      <c r="F84" s="24">
        <f>SO!$F$7</f>
        <v>5150000000</v>
      </c>
      <c r="H84" s="25">
        <f>((F84/B84)^(1/COUNT(B83:F83))-1)</f>
        <v>0.019629259546235955</v>
      </c>
    </row>
    <row r="85" spans="1:9" ht="13.5">
      <c r="A85" s="23" t="s">
        <f>SO!$A$8</f>
        <v>5</v>
      </c>
      <c r="B85" s="24">
        <f>SO!$B$8</f>
        <v>833000000</v>
      </c>
      <c r="C85" s="24">
        <f>SO!$C$8</f>
        <v>1290000000</v>
      </c>
      <c r="D85" s="24">
        <f>SO!$D$8</f>
        <v>1650000000</v>
      </c>
      <c r="E85" s="24">
        <f>SO!$E$8</f>
        <v>1810000000</v>
      </c>
      <c r="F85" s="24">
        <f>SO!$F$8</f>
        <v>1740000000</v>
      </c>
      <c r="H85" s="25">
        <f>((F85/B85)^(1/COUNT(B84:F84))-1)</f>
        <v>0.15872625990114053</v>
      </c>
    </row>
    <row r="86" spans="1:9" ht="13.5">
      <c r="A86" s="23" t="s">
        <f>SO!$A$9</f>
        <v>6</v>
      </c>
      <c r="B86" s="24">
        <f>SO!$B$9</f>
        <v>3691670000</v>
      </c>
      <c r="C86" s="24">
        <f>SO!$C$9</f>
        <v>4029000000</v>
      </c>
      <c r="D86" s="24">
        <f>SO!$D$9</f>
        <v>4732100000</v>
      </c>
      <c r="E86" s="24">
        <f>SO!$E$9</f>
        <v>4202800000</v>
      </c>
      <c r="F86" s="24">
        <f>SO!$F$9</f>
        <v>4068500000</v>
      </c>
      <c r="H86" s="25">
        <f>((F86/B86)^(1/COUNT(B85:F85))-1)</f>
        <v>0.019629259546235955</v>
      </c>
    </row>
    <row r="87" spans="1:9" ht="13.5">
      <c r="A87" s="23" t="s">
        <f>SO!$A$10</f>
        <v>7</v>
      </c>
      <c r="B87" s="24">
        <f>SO!$B$10</f>
        <v>77682000000</v>
      </c>
      <c r="C87" s="24">
        <f>SO!$C$10</f>
        <v>95260000000</v>
      </c>
      <c r="D87" s="24">
        <f>SO!$D$10</f>
        <v>96727000000</v>
      </c>
      <c r="E87" s="24">
        <f>SO!$E$10</f>
        <v>105047000000</v>
      </c>
      <c r="F87" s="24">
        <f>SO!$F$10</f>
        <v>107064000000</v>
      </c>
      <c r="H87" s="25">
        <f>((F87/B87)^(1/COUNT(B86:F86))-1)</f>
        <v>0.066263673053004624</v>
      </c>
    </row>
    <row r="88" spans="1:9" ht="13.5">
      <c r="A88" s="23" t="s">
        <f>SO!$A$11</f>
        <v>8</v>
      </c>
      <c r="B88" s="24">
        <f>SO!$B$11</f>
        <v>77682000000</v>
      </c>
      <c r="C88" s="24">
        <f>SO!$C$11</f>
        <v>86471000000</v>
      </c>
      <c r="D88" s="24">
        <f>SO!$D$11</f>
        <v>95993500000</v>
      </c>
      <c r="E88" s="24">
        <f>SO!$E$11</f>
        <v>100887000000</v>
      </c>
      <c r="F88" s="24">
        <f>SO!$F$11</f>
        <v>106055500000</v>
      </c>
      <c r="H88" s="25">
        <f>((F88/B88)^(1/COUNT(B87:F87))-1)</f>
        <v>0.064247305973685886</v>
      </c>
    </row>
    <row r="89" spans="1:9" ht="13.5">
      <c r="A89" s="23" t="s">
        <f>SO!$A$12</f>
        <v>9</v>
      </c>
      <c r="B89" s="26">
        <f>SO!$B$12</f>
        <v>0.21107318467695826</v>
      </c>
      <c r="C89" s="26">
        <f>SO!$C$12</f>
        <v>0.20287009063444109</v>
      </c>
      <c r="D89" s="26">
        <f>SO!$D$12</f>
        <v>0.20467560553633218</v>
      </c>
      <c r="E89" s="26">
        <f>SO!$E$12</f>
        <v>0.17793395427603725</v>
      </c>
      <c r="F89" s="26">
        <f>SO!$F$12</f>
        <v>0.19200094384143465</v>
      </c>
      <c r="H89" s="25">
        <f>((F89/B89)^(1/COUNT(B88:F88))-1)</f>
        <v>-0.018762674305352167</v>
      </c>
    </row>
    <row r="90" spans="1:9" ht="13.5">
      <c r="A90" s="23" t="s">
        <f>SO!$A$13</f>
        <v>10</v>
      </c>
      <c r="B90" s="26">
        <f>SO!$B$13</f>
        <v>0.22514868309260833</v>
      </c>
      <c r="C90" s="26">
        <f>SO!$C$13</f>
        <v>0.22967237570977553</v>
      </c>
      <c r="D90" s="26">
        <f>SO!$D$13</f>
        <v>0.24084964086109997</v>
      </c>
      <c r="E90" s="26">
        <f>SO!$E$13</f>
        <v>0.23412332609751504</v>
      </c>
      <c r="F90" s="26">
        <f>SO!$F$13</f>
        <v>0.19980104756471848</v>
      </c>
      <c r="H90" s="25">
        <f>((F90/B90)^(1/COUNT(B89:F89))-1)</f>
        <v>-0.023604723054882149</v>
      </c>
    </row>
    <row r="91" spans="1:9" ht="13.5">
      <c r="A91" s="23" t="s">
        <f>SO!$A$14</f>
        <v>11</v>
      </c>
      <c r="B91" s="26">
        <f>SO!$B$14</f>
        <v>0.047522849566180067</v>
      </c>
      <c r="C91" s="26">
        <f>SO!$C$14</f>
        <v>0.046593655676469566</v>
      </c>
      <c r="D91" s="26">
        <f>SO!$D$14</f>
        <v>0.049296046086453771</v>
      </c>
      <c r="E91" s="26">
        <f>SO!$E$14</f>
        <v>0.041658489200789003</v>
      </c>
      <c r="F91" s="26">
        <f>SO!$F$14</f>
        <v>0.038361989712933323</v>
      </c>
      <c r="H91" s="25">
        <f>((F91/B91)^(1/COUNT(B90:F90))-1)</f>
        <v>-0.041924509629487572</v>
      </c>
    </row>
    <row r="94" spans="1:9" ht="13.5">
      <c r="A94" s="2" t="s">
        <v>238</v>
      </c>
      <c r="B94">
        <f>PNW!$B$5</f>
        <v>2015</v>
      </c>
      <c r="C94">
        <f>PNW!$C$5</f>
        <v>2016</v>
      </c>
      <c r="D94">
        <f>PNW!$D$5</f>
        <v>2017</v>
      </c>
      <c r="E94">
        <f>PNW!$E$5</f>
        <v>2018</v>
      </c>
      <c r="F94">
        <f>PNW!$F$5</f>
        <v>2019</v>
      </c>
      <c r="H94" t="s">
        <v>256</v>
      </c>
    </row>
    <row r="95" spans="1:9" ht="13.5">
      <c r="A95" t="s">
        <f>PNW!$A$7</f>
        <v>4</v>
      </c>
      <c r="B95" s="4">
        <f>PNW!$B$7</f>
        <v>973260000</v>
      </c>
      <c r="C95" s="4">
        <f>PNW!$C$7</f>
        <v>829960000</v>
      </c>
      <c r="D95" s="4">
        <f>PNW!$D$7</f>
        <v>998990000</v>
      </c>
      <c r="E95" s="4">
        <f>PNW!$E$7</f>
        <v>787650000</v>
      </c>
      <c r="F95" s="4">
        <f>PNW!$F$7</f>
        <v>758420000</v>
      </c>
      <c r="H95" s="22">
        <f>((F95/B95)^(1/COUNT(B94:F94))-1)</f>
        <v>-0.048659073345160286</v>
      </c>
    </row>
    <row r="96" spans="1:9" ht="13.5">
      <c r="A96" t="s">
        <f>PNW!$A$8</f>
        <v>5</v>
      </c>
      <c r="B96" s="4">
        <f>PNW!$B$8</f>
        <v>178710000</v>
      </c>
      <c r="C96" s="4">
        <f>PNW!$C$8</f>
        <v>185750000</v>
      </c>
      <c r="D96" s="4">
        <f>PNW!$D$8</f>
        <v>197330000</v>
      </c>
      <c r="E96" s="4">
        <f>PNW!$E$8</f>
        <v>202130000</v>
      </c>
      <c r="F96" s="4">
        <f>PNW!$F$8</f>
        <v>176900000</v>
      </c>
      <c r="H96" s="22">
        <f>((F96/B96)^(1/COUNT(B95:F95))-1)</f>
        <v>-0.0020338846763552354</v>
      </c>
    </row>
    <row r="97" spans="1:9" ht="13.5">
      <c r="A97" t="s">
        <f>PNW!$A$9</f>
        <v>6</v>
      </c>
      <c r="B97" s="4">
        <f>PNW!$B$9</f>
        <v>639840151.31645322</v>
      </c>
      <c r="C97" s="4">
        <f>PNW!$C$9</f>
        <v>548831473.76565325</v>
      </c>
      <c r="D97" s="4">
        <f>PNW!$D$9</f>
        <v>662260147.86875844</v>
      </c>
      <c r="E97" s="4">
        <f>PNW!$E$9</f>
        <v>628920340.43705976</v>
      </c>
      <c r="F97" s="4">
        <f>PNW!$F$9</f>
        <v>780485315.10589623</v>
      </c>
      <c r="H97" s="22">
        <f>((F97/B97)^(1/COUNT(B96:F96))-1)</f>
        <v>0.04053968734234159</v>
      </c>
    </row>
    <row r="98" spans="1:9" ht="13.5">
      <c r="A98" t="s">
        <f>PNW!$A$10</f>
        <v>7</v>
      </c>
      <c r="B98" s="4">
        <f>PNW!$B$10</f>
        <v>14782040000</v>
      </c>
      <c r="C98" s="4">
        <f>PNW!$C$10</f>
        <v>15819960000</v>
      </c>
      <c r="D98" s="4">
        <f>PNW!$D$10</f>
        <v>16505620000</v>
      </c>
      <c r="E98" s="4">
        <f>PNW!$E$10</f>
        <v>17134200000</v>
      </c>
      <c r="F98" s="4">
        <f>PNW!$F$10</f>
        <v>17898880000</v>
      </c>
      <c r="H98" s="22">
        <f>((F98/B98)^(1/COUNT(B97:F97))-1)</f>
        <v>0.03900657691543441</v>
      </c>
    </row>
    <row r="99" spans="1:9" ht="13.5">
      <c r="A99" t="s">
        <f>PNW!$A$11</f>
        <v>8</v>
      </c>
      <c r="B99" s="4">
        <f>PNW!$B$11</f>
        <v>14782040000</v>
      </c>
      <c r="C99" s="4">
        <f>PNW!$C$11</f>
        <v>15301000000</v>
      </c>
      <c r="D99" s="4">
        <f>PNW!$D$11</f>
        <v>16162790000</v>
      </c>
      <c r="E99" s="4">
        <f>PNW!$E$11</f>
        <v>16819910000</v>
      </c>
      <c r="F99" s="4">
        <f>PNW!$F$11</f>
        <v>17516540000</v>
      </c>
      <c r="H99" s="22">
        <f>((F99/B99)^(1/COUNT(B98:F98))-1)</f>
        <v>0.034529288361382804</v>
      </c>
    </row>
    <row r="100" spans="1:9" ht="13.5">
      <c r="A100" t="s">
        <f>PNW!$A$12</f>
        <v>9</v>
      </c>
      <c r="B100" s="3">
        <f>PNW!$B$12</f>
        <v>0.18333528691015852</v>
      </c>
      <c r="C100" s="3">
        <f>PNW!$C$12</f>
        <v>0.15680899250447236</v>
      </c>
      <c r="D100" s="3">
        <f>PNW!$D$12</f>
        <v>0.18550704422094075</v>
      </c>
      <c r="E100" s="3">
        <f>PNW!$E$12</f>
        <v>0.1704391166496097</v>
      </c>
      <c r="F100" s="3">
        <f>PNW!$F$12</f>
        <v>0.22492372193253493</v>
      </c>
      <c r="H100" s="22">
        <f>((F100/B100)^(1/COUNT(B99:F99))-1)</f>
        <v>0.041736400900034498</v>
      </c>
    </row>
    <row r="101" spans="1:9" ht="13.5">
      <c r="A101" t="s">
        <f>PNW!$A$13</f>
        <v>10</v>
      </c>
      <c r="B101" s="3">
        <f>PNW!$B$13</f>
        <v>0.2360973180968256</v>
      </c>
      <c r="C101" s="3">
        <f>PNW!$C$13</f>
        <v>0.22874321939742501</v>
      </c>
      <c r="D101" s="3">
        <f>PNW!$D$13</f>
        <v>0.22087770737601614</v>
      </c>
      <c r="E101" s="3">
        <f>PNW!$E$13</f>
        <v>0.21938286233398396</v>
      </c>
      <c r="F101" s="3">
        <f>PNW!$F$13</f>
        <v>0.19809848291957202</v>
      </c>
      <c r="H101" s="22">
        <f>((F101/B101)^(1/COUNT(B100:F100))-1)</f>
        <v>-0.034487236730778581</v>
      </c>
    </row>
    <row r="102" spans="1:9" ht="13.5">
      <c r="A102" t="s">
        <f>PNW!$A$14</f>
        <v>11</v>
      </c>
      <c r="B102" s="3">
        <f>PNW!$B$14</f>
        <v>0.04328496955200048</v>
      </c>
      <c r="C102" s="3">
        <f>PNW!$C$14</f>
        <v>0.035868993775939696</v>
      </c>
      <c r="D102" s="3">
        <f>PNW!$D$14</f>
        <v>0.040974370629622635</v>
      </c>
      <c r="E102" s="3">
        <f>PNW!$E$14</f>
        <v>0.037391421264267158</v>
      </c>
      <c r="F102" s="3">
        <f>PNW!$F$14</f>
        <v>0.044557048087458841</v>
      </c>
      <c r="H102" s="22">
        <f>((F102/B102)^(1/COUNT(B101:F101))-1)</f>
        <v>0.0058097910311256662</v>
      </c>
    </row>
    <row r="105" spans="1:9" ht="13.5">
      <c r="A105" s="27" t="s">
        <v>237</v>
      </c>
      <c r="B105" s="23">
        <f>PEG!$B$5</f>
        <v>2015</v>
      </c>
      <c r="C105" s="23">
        <f>PEG!$C$5</f>
        <v>2016</v>
      </c>
      <c r="D105" s="23">
        <f>PEG!$D$5</f>
        <v>2017</v>
      </c>
      <c r="E105" s="23">
        <f>PEG!$E$5</f>
        <v>2018</v>
      </c>
      <c r="F105" s="23">
        <f>PEG!$F$5</f>
        <v>2019</v>
      </c>
      <c r="H105" s="23" t="s">
        <v>256</v>
      </c>
    </row>
    <row r="106" spans="1:9" ht="13.5">
      <c r="A106" s="23" t="s">
        <f>PEG!$A$7</f>
        <v>254</v>
      </c>
      <c r="B106" s="24">
        <f>PEG!$B$7</f>
        <v>2899000000</v>
      </c>
      <c r="C106" s="24">
        <f>PEG!$C$7</f>
        <v>1542000000</v>
      </c>
      <c r="D106" s="24">
        <f>PEG!$D$7</f>
        <v>1444000000</v>
      </c>
      <c r="E106" s="24">
        <f>PEG!$E$7</f>
        <v>2088000000</v>
      </c>
      <c r="F106" s="24">
        <f>PEG!$F$7</f>
        <v>2520000000</v>
      </c>
      <c r="H106" s="25">
        <f>((F106/B106)^(1/COUNT(B105:F105))-1)</f>
        <v>-0.027632432055461398</v>
      </c>
    </row>
    <row r="107" spans="1:9" ht="13.5">
      <c r="A107" s="23" t="s">
        <f>PEG!$A$8</f>
        <v>5</v>
      </c>
      <c r="B107" s="24">
        <f>PEG!$B$8</f>
        <v>393000000</v>
      </c>
      <c r="C107" s="24">
        <f>PEG!$C$8</f>
        <v>388000000</v>
      </c>
      <c r="D107" s="24">
        <f>PEG!$D$8</f>
        <v>388000000</v>
      </c>
      <c r="E107" s="24">
        <f>PEG!$E$8</f>
        <v>474000000</v>
      </c>
      <c r="F107" s="24">
        <f>PEG!$F$8</f>
        <v>542000000</v>
      </c>
      <c r="H107" s="25">
        <f>((F107/B107)^(1/COUNT(B106:F106))-1)</f>
        <v>0.066402973161165724</v>
      </c>
    </row>
    <row r="108" spans="1:9" ht="13.5">
      <c r="A108" s="23" t="s">
        <f>PEG!$A$9</f>
        <v>6</v>
      </c>
      <c r="B108" s="24">
        <f>PEG!$B$9</f>
        <v>246358208.95522389</v>
      </c>
      <c r="C108" s="24">
        <f>PEG!$C$9</f>
        <v>265332307.69230765</v>
      </c>
      <c r="D108" s="24">
        <f>PEG!$D$9</f>
        <v>481486614.17322832</v>
      </c>
      <c r="E108" s="24">
        <f>PEG!$E$9</f>
        <v>367732258.06451619</v>
      </c>
      <c r="F108" s="24">
        <f>PEG!$F$9</f>
        <v>470567179.48717946</v>
      </c>
      <c r="H108" s="25">
        <f>((F108/B108)^(1/COUNT(B107:F107))-1)</f>
        <v>0.13817991898713733</v>
      </c>
    </row>
    <row r="109" spans="1:9" ht="13.5">
      <c r="A109" s="23" t="s">
        <f>PEG!$A$10</f>
        <v>7</v>
      </c>
      <c r="B109" s="24">
        <f>PEG!$B$10</f>
        <v>37304000000</v>
      </c>
      <c r="C109" s="24">
        <f>PEG!$C$10</f>
        <v>39842000000</v>
      </c>
      <c r="D109" s="24">
        <f>PEG!$D$10</f>
        <v>42460000000</v>
      </c>
      <c r="E109" s="24">
        <f>PEG!$E$10</f>
        <v>45012000000</v>
      </c>
      <c r="F109" s="24">
        <f>PEG!$F$10</f>
        <v>47432000000</v>
      </c>
      <c r="H109" s="25">
        <f>((F109/B109)^(1/COUNT(B108:F108))-1)</f>
        <v>0.049211898382859776</v>
      </c>
    </row>
    <row r="110" spans="1:9" ht="13.5">
      <c r="A110" s="23" t="s">
        <f>PEG!$A$11</f>
        <v>8</v>
      </c>
      <c r="B110" s="24">
        <f>PEG!$B$11</f>
        <v>37304000000</v>
      </c>
      <c r="C110" s="24">
        <f>PEG!$C$11</f>
        <v>38573000000</v>
      </c>
      <c r="D110" s="24">
        <f>PEG!$D$11</f>
        <v>41151000000</v>
      </c>
      <c r="E110" s="24">
        <f>PEG!$E$11</f>
        <v>43736000000</v>
      </c>
      <c r="F110" s="24">
        <f>PEG!$F$11</f>
        <v>46222000000</v>
      </c>
      <c r="H110" s="25">
        <f>((F110/B110)^(1/COUNT(B109:F109))-1)</f>
        <v>0.043803301456791788</v>
      </c>
    </row>
    <row r="111" spans="1:9" ht="13.5">
      <c r="A111" s="23" t="s">
        <f>PEG!$A$12</f>
        <v>9</v>
      </c>
      <c r="B111" s="26">
        <f>PEG!$B$12</f>
        <v>0.024685191278078545</v>
      </c>
      <c r="C111" s="26">
        <f>PEG!$C$12</f>
        <v>0.030048958968551264</v>
      </c>
      <c r="D111" s="26">
        <f>PEG!$D$12</f>
        <v>0.053379890706566333</v>
      </c>
      <c r="E111" s="26">
        <f>PEG!$E$12</f>
        <v>0.037219864176570465</v>
      </c>
      <c r="F111" s="26">
        <f>PEG!$F$12</f>
        <v>0.049585582664613222</v>
      </c>
      <c r="H111" s="25">
        <f>((F111/B111)^(1/COUNT(B110:F110))-1)</f>
        <v>0.14969802368282159</v>
      </c>
    </row>
    <row r="112" spans="1:9" ht="13.5">
      <c r="A112" s="23" t="s">
        <f>PEG!$A$13</f>
        <v>10</v>
      </c>
      <c r="B112" s="26">
        <f>PEG!$B$13</f>
        <v>0.26753163199656871</v>
      </c>
      <c r="C112" s="26">
        <f>PEG!$C$13</f>
        <v>0.22891659969408654</v>
      </c>
      <c r="D112" s="26">
        <f>PEG!$D$13</f>
        <v>0.21919272921678695</v>
      </c>
      <c r="E112" s="26">
        <f>PEG!$E$13</f>
        <v>0.2259008597036766</v>
      </c>
      <c r="F112" s="26">
        <f>PEG!$F$13</f>
        <v>0.20531348708407252</v>
      </c>
      <c r="H112" s="25">
        <f>((F112/B112)^(1/COUNT(B111:F111))-1)</f>
        <v>-0.051563043823587451</v>
      </c>
    </row>
    <row r="113" spans="1:9" ht="13.5">
      <c r="A113" s="23" t="s">
        <f>PEG!$A$14</f>
        <v>11</v>
      </c>
      <c r="B113" s="26">
        <f>PEG!$B$14</f>
        <v>0.0066040695087718169</v>
      </c>
      <c r="C113" s="26">
        <f>PEG!$C$14</f>
        <v>0.0068787055114278815</v>
      </c>
      <c r="D113" s="26">
        <f>PEG!$D$14</f>
        <v>0.011700483929266077</v>
      </c>
      <c r="E113" s="26">
        <f>PEG!$E$14</f>
        <v>0.0084079993155413424</v>
      </c>
      <c r="F113" s="26">
        <f>PEG!$F$14</f>
        <v>0.010180588885967276</v>
      </c>
      <c r="H113" s="25">
        <f>((F113/B113)^(1/COUNT(B112:F112))-1)</f>
        <v>0.090416094103772604</v>
      </c>
    </row>
    <row r="116" spans="1:9" ht="13.5">
      <c r="A116" s="2" t="s">
        <v>235</v>
      </c>
      <c r="B116">
        <f>NI!$B$5</f>
        <v>2015</v>
      </c>
      <c r="C116">
        <f>NI!$C$5</f>
        <v>2016</v>
      </c>
      <c r="D116">
        <f>NI!$D$5</f>
        <v>2017</v>
      </c>
      <c r="E116">
        <f>NI!$E$5</f>
        <v>2018</v>
      </c>
      <c r="F116">
        <f>NI!$F$5</f>
        <v>2019</v>
      </c>
      <c r="H116" t="s">
        <v>256</v>
      </c>
    </row>
    <row r="117" spans="1:9" ht="13.5">
      <c r="A117" t="s">
        <f>NI!$A$7</f>
        <v>212</v>
      </c>
      <c r="B117" s="4">
        <f>NI!$B$7</f>
        <v>793900000</v>
      </c>
      <c r="C117" s="4">
        <f>NI!$C$7</f>
        <v>865700000</v>
      </c>
      <c r="D117" s="4">
        <f>NI!$D$7</f>
        <v>922800000</v>
      </c>
      <c r="E117" s="4">
        <f>NI!$E$7</f>
        <v>125200000</v>
      </c>
      <c r="F117" s="4">
        <f>NI!$F$7</f>
        <v>1313200000</v>
      </c>
      <c r="H117" s="22">
        <f>((F117/B117)^(1/COUNT(B116:F116))-1)</f>
        <v>0.10589275890026539</v>
      </c>
    </row>
    <row r="118" spans="1:9" ht="13.5">
      <c r="A118" t="s">
        <f>NI!$A$8</f>
        <v>5</v>
      </c>
      <c r="B118" s="4">
        <f>NI!$B$8</f>
        <v>380200000</v>
      </c>
      <c r="C118" s="4">
        <f>NI!$C$8</f>
        <v>349500000</v>
      </c>
      <c r="D118" s="4">
        <f>NI!$D$8</f>
        <v>353200000</v>
      </c>
      <c r="E118" s="4">
        <f>NI!$E$8</f>
        <v>353300000</v>
      </c>
      <c r="F118" s="4">
        <f>NI!$F$8</f>
        <v>378900000</v>
      </c>
      <c r="H118" s="22">
        <f>((F118/B118)^(1/COUNT(B117:F117))-1)</f>
        <v>-0.00068478783167236212</v>
      </c>
    </row>
    <row r="119" spans="1:9" ht="13.5">
      <c r="A119" t="s">
        <f>NI!$A$9</f>
        <v>251</v>
      </c>
      <c r="B119" s="4">
        <f>NI!$B$9</f>
        <v>627181000</v>
      </c>
      <c r="C119" s="4">
        <f>NI!$C$9</f>
        <v>683903000</v>
      </c>
      <c r="D119" s="4">
        <f>NI!$D$9</f>
        <v>729012000</v>
      </c>
      <c r="E119" s="4">
        <f>NI!$E$9</f>
        <v>98908000</v>
      </c>
      <c r="F119" s="4">
        <f>NI!$F$9</f>
        <v>1037428000</v>
      </c>
      <c r="H119" s="22">
        <f>((F119/B119)^(1/COUNT(B118:F118))-1)</f>
        <v>0.10589275890026539</v>
      </c>
    </row>
    <row r="120" spans="1:9" ht="13.5">
      <c r="A120" t="s">
        <f>NI!$A$10</f>
        <v>7</v>
      </c>
      <c r="B120" s="4">
        <f>NI!$B$10</f>
        <v>13606300000</v>
      </c>
      <c r="C120" s="4">
        <f>NI!$C$10</f>
        <v>14827300000</v>
      </c>
      <c r="D120" s="4">
        <f>NI!$D$10</f>
        <v>17398300000</v>
      </c>
      <c r="E120" s="4">
        <f>NI!$E$10</f>
        <v>19489300000</v>
      </c>
      <c r="F120" s="4">
        <f>NI!$F$10</f>
        <v>21090000000</v>
      </c>
      <c r="H120" s="22">
        <f>((F120/B120)^(1/COUNT(B119:F119))-1)</f>
        <v>0.091609502300302514</v>
      </c>
    </row>
    <row r="121" spans="1:9" ht="13.5">
      <c r="A121" t="s">
        <f>NI!$A$11</f>
        <v>8</v>
      </c>
      <c r="B121" s="4">
        <f>NI!$B$11</f>
        <v>13606300000</v>
      </c>
      <c r="C121" s="4">
        <f>NI!$C$11</f>
        <v>14827300000</v>
      </c>
      <c r="D121" s="4">
        <f>NI!$D$11</f>
        <v>17398300000</v>
      </c>
      <c r="E121" s="4">
        <f>NI!$E$11</f>
        <v>19489300000</v>
      </c>
      <c r="F121" s="4">
        <f>NI!$F$11</f>
        <v>21090000000</v>
      </c>
      <c r="H121" s="22">
        <f>((F121/B121)^(1/COUNT(B120:F120))-1)</f>
        <v>0.091609502300302514</v>
      </c>
    </row>
    <row r="122" spans="1:9" ht="13.5">
      <c r="A122" t="s">
        <f>NI!$A$12</f>
        <v>9</v>
      </c>
      <c r="B122" s="3">
        <f>NI!$B$12</f>
        <v>0.13487763440860215</v>
      </c>
      <c r="C122" s="3">
        <f>NI!$C$12</f>
        <v>0.15231692650334075</v>
      </c>
      <c r="D122" s="3">
        <f>NI!$D$12</f>
        <v>0.14969445585215604</v>
      </c>
      <c r="E122" s="3">
        <f>NI!$E$12</f>
        <v>0.019355772994129158</v>
      </c>
      <c r="F122" s="3">
        <f>NI!$F$12</f>
        <v>0.19912245681381957</v>
      </c>
      <c r="H122" s="22">
        <f>((F122/B122)^(1/COUNT(B121:F121))-1)</f>
        <v>0.081025803225563298</v>
      </c>
    </row>
    <row r="123" spans="1:9" ht="13.5">
      <c r="A123" t="s">
        <f>NI!$A$13</f>
        <v>10</v>
      </c>
      <c r="B123" s="3">
        <f>NI!$B$13</f>
        <v>0.34175345244482336</v>
      </c>
      <c r="C123" s="3">
        <f>NI!$C$13</f>
        <v>0.30281979861471747</v>
      </c>
      <c r="D123" s="3">
        <f>NI!$D$13</f>
        <v>0.27991240523499422</v>
      </c>
      <c r="E123" s="3">
        <f>NI!$E$13</f>
        <v>0.26219515323793058</v>
      </c>
      <c r="F123" s="3">
        <f>NI!$F$13</f>
        <v>0.24703651019440492</v>
      </c>
      <c r="H123" s="22">
        <f>((F123/B123)^(1/COUNT(B122:F122))-1)</f>
        <v>-0.062848841056463045</v>
      </c>
    </row>
    <row r="124" spans="1:9" ht="13.5">
      <c r="A124" t="s">
        <f>NI!$A$14</f>
        <v>11</v>
      </c>
      <c r="B124" s="3">
        <f>NI!$B$14</f>
        <v>0.046094897216730484</v>
      </c>
      <c r="C124" s="3">
        <f>NI!$C$14</f>
        <v>0.046124581009354369</v>
      </c>
      <c r="D124" s="3">
        <f>NI!$D$14</f>
        <v>0.041901335187920656</v>
      </c>
      <c r="E124" s="3">
        <f>NI!$E$14</f>
        <v>0.0050749898662342929</v>
      </c>
      <c r="F124" s="3">
        <f>NI!$F$14</f>
        <v>0.049190516832622093</v>
      </c>
      <c r="H124" s="22">
        <f>((F124/B124)^(1/COUNT(B123:F123))-1)</f>
        <v>0.013084584340704586</v>
      </c>
    </row>
    <row r="127" spans="1:9" ht="13.5">
      <c r="A127" s="27" t="s">
        <v>234</v>
      </c>
      <c r="B127" s="23">
        <f>NEE!$B$5</f>
        <v>2015</v>
      </c>
      <c r="C127" s="23">
        <f>NEE!$C$5</f>
        <v>2016</v>
      </c>
      <c r="D127" s="23">
        <f>NEE!$D$5</f>
        <v>2017</v>
      </c>
      <c r="E127" s="23">
        <f>NEE!$E$5</f>
        <v>2018</v>
      </c>
      <c r="F127" s="23">
        <f>NEE!$F$5</f>
        <v>2019</v>
      </c>
      <c r="H127" s="23" t="s">
        <v>256</v>
      </c>
    </row>
    <row r="128" spans="1:9" ht="13.5">
      <c r="A128" s="23" t="s">
        <f>NEE!$A$7</f>
        <v>212</v>
      </c>
      <c r="B128" s="24">
        <f>NEE!$B$7</f>
        <v>3260000000</v>
      </c>
      <c r="C128" s="24">
        <f>NEE!$C$7</f>
        <v>3440000000</v>
      </c>
      <c r="D128" s="24">
        <f>NEE!$D$7</f>
        <v>4990000000</v>
      </c>
      <c r="E128" s="24">
        <f>NEE!$E$7</f>
        <v>3820000000</v>
      </c>
      <c r="F128" s="24">
        <f>NEE!$F$7</f>
        <v>3570000000</v>
      </c>
      <c r="H128" s="25">
        <f>((F128/B128)^(1/COUNT(B127:F127))-1)</f>
        <v>0.018333716356206953</v>
      </c>
    </row>
    <row r="129" spans="1:9" ht="13.5">
      <c r="A129" s="23" t="s">
        <f>NEE!$A$8</f>
        <v>5</v>
      </c>
      <c r="B129" s="24">
        <f>NEE!$B$8</f>
        <v>1120000000</v>
      </c>
      <c r="C129" s="24">
        <f>NEE!$C$8</f>
        <v>1250000000</v>
      </c>
      <c r="D129" s="24">
        <f>NEE!$D$8</f>
        <v>1260000000</v>
      </c>
      <c r="E129" s="24">
        <f>NEE!$E$8</f>
        <v>1220000000</v>
      </c>
      <c r="F129" s="24">
        <f>NEE!$F$8</f>
        <v>1510000000</v>
      </c>
      <c r="H129" s="25">
        <f>((F129/B129)^(1/COUNT(B128:F128))-1)</f>
        <v>0.061577695029025437</v>
      </c>
    </row>
    <row r="130" spans="1:9" ht="13.5">
      <c r="A130" s="23" t="s">
        <f>NEE!$A$9</f>
        <v>250</v>
      </c>
      <c r="B130" s="24">
        <f>NEE!$B$9</f>
        <v>2255037593.9849625</v>
      </c>
      <c r="C130" s="24">
        <f>NEE!$C$9</f>
        <v>2358633257.4031892</v>
      </c>
      <c r="D130" s="24">
        <f>NEE!$D$9</f>
        <v>5696738197.4248924</v>
      </c>
      <c r="E130" s="24">
        <f>NEE!$E$9</f>
        <v>2998829931.9727888</v>
      </c>
      <c r="F130" s="24">
        <f>NEE!$F$9</f>
        <v>3153500000</v>
      </c>
      <c r="H130" s="25">
        <f>((F130/B130)^(1/COUNT(B129:F129))-1)</f>
        <v>0.069369540767739934</v>
      </c>
    </row>
    <row r="131" spans="1:9" ht="13.5">
      <c r="A131" s="23" t="s">
        <f>NEE!$A$10</f>
        <v>7</v>
      </c>
      <c r="B131" s="24">
        <f>NEE!$B$10</f>
        <v>78242000000</v>
      </c>
      <c r="C131" s="24">
        <f>NEE!$C$10</f>
        <v>85531000000</v>
      </c>
      <c r="D131" s="24">
        <f>NEE!$D$10</f>
        <v>92996000000</v>
      </c>
      <c r="E131" s="24">
        <f>NEE!$E$10</f>
        <v>99239000000</v>
      </c>
      <c r="F131" s="24">
        <f>NEE!$F$10</f>
        <v>106880000000</v>
      </c>
      <c r="H131" s="25">
        <f>((F131/B131)^(1/COUNT(B130:F130))-1)</f>
        <v>0.064366753220860495</v>
      </c>
    </row>
    <row r="132" spans="1:9" ht="13.5">
      <c r="A132" s="23" t="s">
        <f>NEE!$A$11</f>
        <v>8</v>
      </c>
      <c r="B132" s="24">
        <f>NEE!$B$11</f>
        <v>78242000000</v>
      </c>
      <c r="C132" s="24">
        <f>NEE!$C$11</f>
        <v>81886500000</v>
      </c>
      <c r="D132" s="24">
        <f>NEE!$D$11</f>
        <v>89263500000</v>
      </c>
      <c r="E132" s="24">
        <f>NEE!$E$11</f>
        <v>96117500000</v>
      </c>
      <c r="F132" s="24">
        <f>NEE!$F$11</f>
        <v>103059500000</v>
      </c>
      <c r="H132" s="25">
        <f>((F132/B132)^(1/COUNT(B131:F131))-1)</f>
        <v>0.056646253642096633</v>
      </c>
    </row>
    <row r="133" spans="1:9" ht="13.5">
      <c r="A133" s="23" t="s">
        <f>NEE!$A$12</f>
        <v>9</v>
      </c>
      <c r="B133" s="26">
        <f>NEE!$B$12</f>
        <v>0.14015149745089886</v>
      </c>
      <c r="C133" s="26">
        <f>NEE!$C$12</f>
        <v>0.15415903643158099</v>
      </c>
      <c r="D133" s="26">
        <f>NEE!$D$12</f>
        <v>0.34863758858169475</v>
      </c>
      <c r="E133" s="26">
        <f>NEE!$E$12</f>
        <v>0.1839772964400484</v>
      </c>
      <c r="F133" s="26">
        <f>NEE!$F$12</f>
        <v>0.1803030303030303</v>
      </c>
      <c r="H133" s="25">
        <f>((F133/B133)^(1/COUNT(B132:F132))-1)</f>
        <v>0.051673805039111453</v>
      </c>
    </row>
    <row r="134" spans="1:9" ht="13.5">
      <c r="A134" s="23" t="s">
        <f>NEE!$A$13</f>
        <v>10</v>
      </c>
      <c r="B134" s="26">
        <f>NEE!$B$13</f>
        <v>0.20564402750440941</v>
      </c>
      <c r="C134" s="26">
        <f>NEE!$C$13</f>
        <v>0.18684398527229762</v>
      </c>
      <c r="D134" s="26">
        <f>NEE!$D$13</f>
        <v>0.18305354372167795</v>
      </c>
      <c r="E134" s="26">
        <f>NEE!$E$13</f>
        <v>0.16958410279085495</v>
      </c>
      <c r="F134" s="26">
        <f>NEE!$F$13</f>
        <v>0.16970779016005316</v>
      </c>
      <c r="H134" s="25">
        <f>((F134/B134)^(1/COUNT(B133:F133))-1)</f>
        <v>-0.037685265620807429</v>
      </c>
    </row>
    <row r="135" spans="1:9" ht="13.5">
      <c r="A135" s="23" t="s">
        <f>NEE!$A$14</f>
        <v>11</v>
      </c>
      <c r="B135" s="26">
        <f>NEE!$B$14</f>
        <v>0.028821318396576812</v>
      </c>
      <c r="C135" s="26">
        <f>NEE!$C$14</f>
        <v>0.028803688732613911</v>
      </c>
      <c r="D135" s="26">
        <f>NEE!$D$14</f>
        <v>0.063819346064459631</v>
      </c>
      <c r="E135" s="26">
        <f>NEE!$E$14</f>
        <v>0.031199624750672759</v>
      </c>
      <c r="F135" s="26">
        <f>NEE!$F$14</f>
        <v>0.030598828831888372</v>
      </c>
      <c r="H135" s="25">
        <f>((F135/B135)^(1/COUNT(B134:F134))-1)</f>
        <v>0.012041198349767468</v>
      </c>
    </row>
    <row r="138" spans="1:9" ht="13.5">
      <c r="A138" s="2" t="s">
        <v>233</v>
      </c>
      <c r="B138">
        <f>LNT!$B$5</f>
        <v>2015</v>
      </c>
      <c r="C138">
        <f>LNT!$C$5</f>
        <v>2016</v>
      </c>
      <c r="D138">
        <f>LNT!$D$5</f>
        <v>2017</v>
      </c>
      <c r="E138">
        <f>LNT!$E$5</f>
        <v>2018</v>
      </c>
      <c r="F138">
        <f>LNT!$F$5</f>
        <v>2019</v>
      </c>
      <c r="H138" t="s">
        <v>256</v>
      </c>
    </row>
    <row r="139" spans="1:9" ht="13.5">
      <c r="A139" t="s">
        <f>LNT!$A$7</f>
        <v>212</v>
      </c>
      <c r="B139" s="4">
        <f>LNT!$B$7</f>
        <v>577000000</v>
      </c>
      <c r="C139" s="4">
        <f>LNT!$C$7</f>
        <v>623400000</v>
      </c>
      <c r="D139" s="4">
        <f>LNT!$D$7</f>
        <v>653400000</v>
      </c>
      <c r="E139" s="4">
        <f>LNT!$E$7</f>
        <v>694400000</v>
      </c>
      <c r="F139" s="4">
        <f>LNT!$F$7</f>
        <v>777700000</v>
      </c>
      <c r="H139" s="22">
        <f>((F139/B139)^(1/COUNT(B138:F138))-1)</f>
        <v>0.061517741716809349</v>
      </c>
    </row>
    <row r="140" spans="1:9" ht="13.5">
      <c r="A140" t="s">
        <f>LNT!$A$8</f>
        <v>5</v>
      </c>
      <c r="B140" s="4">
        <f>LNT!$B$8</f>
        <v>174600000</v>
      </c>
      <c r="C140" s="4">
        <f>LNT!$C$8</f>
        <v>176000000</v>
      </c>
      <c r="D140" s="4">
        <f>LNT!$D$8</f>
        <v>199500000</v>
      </c>
      <c r="E140" s="4">
        <f>LNT!$E$8</f>
        <v>222800000</v>
      </c>
      <c r="F140" s="4">
        <f>LNT!$F$8</f>
        <v>245700000</v>
      </c>
      <c r="H140" s="22">
        <f>((F140/B140)^(1/COUNT(B139:F139))-1)</f>
        <v>0.070710800250596506</v>
      </c>
    </row>
    <row r="141" spans="1:9" ht="13.5">
      <c r="A141" t="s">
        <f>LNT!$A$9</f>
        <v>250</v>
      </c>
      <c r="B141" s="4">
        <f>LNT!$B$9</f>
        <v>455830000</v>
      </c>
      <c r="C141" s="4">
        <f>LNT!$C$9</f>
        <v>492486000</v>
      </c>
      <c r="D141" s="4">
        <f>LNT!$D$9</f>
        <v>516186000</v>
      </c>
      <c r="E141" s="4">
        <f>LNT!$E$9</f>
        <v>548576000</v>
      </c>
      <c r="F141" s="4">
        <f>LNT!$F$9</f>
        <v>614383000</v>
      </c>
      <c r="H141" s="22">
        <f>((F141/B141)^(1/COUNT(B140:F140))-1)</f>
        <v>0.061517741716809349</v>
      </c>
    </row>
    <row r="142" spans="1:9" ht="13.5">
      <c r="A142" t="s">
        <f>LNT!$A$10</f>
        <v>7</v>
      </c>
      <c r="B142" s="4">
        <f>LNT!$B$10</f>
        <v>13170000000</v>
      </c>
      <c r="C142" s="4">
        <f>LNT!$C$10</f>
        <v>13970000000</v>
      </c>
      <c r="D142" s="4">
        <f>LNT!$D$10</f>
        <v>14720000000</v>
      </c>
      <c r="E142" s="4">
        <f>LNT!$E$10</f>
        <v>15980000000</v>
      </c>
      <c r="F142" s="4">
        <f>LNT!$F$10</f>
        <v>17200000000</v>
      </c>
      <c r="H142" s="22">
        <f>((F142/B142)^(1/COUNT(B141:F141))-1)</f>
        <v>0.054844722480665187</v>
      </c>
    </row>
    <row r="143" spans="1:9" ht="13.5">
      <c r="A143" t="s">
        <f>LNT!$A$11</f>
        <v>8</v>
      </c>
      <c r="B143" s="4">
        <f>LNT!$B$11</f>
        <v>13170000000</v>
      </c>
      <c r="C143" s="4">
        <f>LNT!$C$11</f>
        <v>13570000000</v>
      </c>
      <c r="D143" s="4">
        <f>LNT!$D$11</f>
        <v>14345000000</v>
      </c>
      <c r="E143" s="4">
        <f>LNT!$E$11</f>
        <v>15350000000</v>
      </c>
      <c r="F143" s="4">
        <f>LNT!$F$11</f>
        <v>16590000000</v>
      </c>
      <c r="H143" s="22">
        <f>((F143/B143)^(1/COUNT(B142:F142))-1)</f>
        <v>0.047254227593857667</v>
      </c>
    </row>
    <row r="144" spans="1:9" ht="13.5">
      <c r="A144" t="s">
        <f>LNT!$A$12</f>
        <v>9</v>
      </c>
      <c r="B144" s="3">
        <f>LNT!$B$12</f>
        <v>0.14025538461538462</v>
      </c>
      <c r="C144" s="3">
        <f>LNT!$C$12</f>
        <v>0.14833915662650601</v>
      </c>
      <c r="D144" s="3">
        <f>LNT!$D$12</f>
        <v>0.15271775147928995</v>
      </c>
      <c r="E144" s="3">
        <f>LNT!$E$12</f>
        <v>0.15540396600566572</v>
      </c>
      <c r="F144" s="3">
        <f>LNT!$F$12</f>
        <v>0.16832410958904109</v>
      </c>
      <c r="H144" s="22">
        <f>((F144/B144)^(1/COUNT(B143:F143))-1)</f>
        <v>0.037159038571378256</v>
      </c>
    </row>
    <row r="145" spans="1:9" ht="13.5">
      <c r="A145" t="s">
        <f>LNT!$A$13</f>
        <v>10</v>
      </c>
      <c r="B145" s="3">
        <f>LNT!$B$13</f>
        <v>0.24677296886864086</v>
      </c>
      <c r="C145" s="3">
        <f>LNT!$C$13</f>
        <v>0.24465733235077378</v>
      </c>
      <c r="D145" s="3">
        <f>LNT!$D$13</f>
        <v>0.23562216800278843</v>
      </c>
      <c r="E145" s="3">
        <f>LNT!$E$13</f>
        <v>0.22996742671009773</v>
      </c>
      <c r="F145" s="3">
        <f>LNT!$F$13</f>
        <v>0.22001205545509342</v>
      </c>
      <c r="H145" s="22">
        <f>((F145/B145)^(1/COUNT(B144:F144))-1)</f>
        <v>-0.022695770042486019</v>
      </c>
    </row>
    <row r="146" spans="1:9" ht="13.5">
      <c r="A146" t="s">
        <f>LNT!$A$14</f>
        <v>11</v>
      </c>
      <c r="B146" s="3">
        <f>LNT!$B$14</f>
        <v>0.03461123766135156</v>
      </c>
      <c r="C146" s="3">
        <f>LNT!$C$14</f>
        <v>0.036292262343404567</v>
      </c>
      <c r="D146" s="3">
        <f>LNT!$D$14</f>
        <v>0.035983687696061348</v>
      </c>
      <c r="E146" s="3">
        <f>LNT!$E$14</f>
        <v>0.035737850162866451</v>
      </c>
      <c r="F146" s="3">
        <f>LNT!$F$14</f>
        <v>0.037033333333333328</v>
      </c>
      <c r="H146" s="22">
        <f>((F146/B146)^(1/COUNT(B145:F145))-1)</f>
        <v>0.013619915534476279</v>
      </c>
    </row>
    <row r="149" spans="1:9" ht="13.5">
      <c r="A149" s="27" t="s">
        <v>232</v>
      </c>
      <c r="B149" s="23">
        <f>FE!$B$5</f>
        <v>2015</v>
      </c>
      <c r="C149" s="23">
        <f>FE!$C$5</f>
        <v>2016</v>
      </c>
      <c r="D149" s="23">
        <f>FE!$D$5</f>
        <v>2017</v>
      </c>
      <c r="E149" s="23">
        <f>FE!$E$5</f>
        <v>2018</v>
      </c>
      <c r="F149" s="23">
        <f>FE!$F$5</f>
        <v>2019</v>
      </c>
      <c r="H149" s="23" t="s">
        <v>256</v>
      </c>
    </row>
    <row r="150" spans="1:9" ht="13.5">
      <c r="A150" s="23" t="s">
        <f>FE!$A$7</f>
        <v>212</v>
      </c>
      <c r="B150" s="24">
        <f>FE!$B$7</f>
        <v>2312000000</v>
      </c>
      <c r="C150" s="24">
        <f>FE!$C$7</f>
        <v>2440000000</v>
      </c>
      <c r="D150" s="24">
        <f>FE!$D$7</f>
        <v>2470000000</v>
      </c>
      <c r="E150" s="24">
        <f>FE!$E$7</f>
        <v>2497000000</v>
      </c>
      <c r="F150" s="24">
        <f>FE!$F$7</f>
        <v>2510000000</v>
      </c>
      <c r="H150" s="25">
        <f>((F150/B150)^(1/COUNT(B149:F149))-1)</f>
        <v>0.016569740778029196</v>
      </c>
    </row>
    <row r="151" spans="1:9" ht="13.5">
      <c r="A151" s="23" t="s">
        <f>FE!$A$8</f>
        <v>5</v>
      </c>
      <c r="B151" s="24">
        <f>FE!$B$8</f>
        <v>1060000000</v>
      </c>
      <c r="C151" s="24">
        <f>FE!$C$8</f>
        <v>1080000000</v>
      </c>
      <c r="D151" s="24">
        <f>FE!$D$8</f>
        <v>996000000</v>
      </c>
      <c r="E151" s="24">
        <f>FE!$E$8</f>
        <v>1100000000</v>
      </c>
      <c r="F151" s="24">
        <f>FE!$F$8</f>
        <v>1010000000</v>
      </c>
      <c r="H151" s="25">
        <f>((F151/B151)^(1/COUNT(B150:F150))-1)</f>
        <v>-0.0096171718048272403</v>
      </c>
    </row>
    <row r="152" spans="1:9" ht="13.5">
      <c r="A152" s="23" t="s">
        <f>FE!$A$9</f>
        <v>6</v>
      </c>
      <c r="B152" s="24">
        <f>FE!$B$9</f>
        <v>1496456886.8980963</v>
      </c>
      <c r="C152" s="24">
        <f>FE!$C$9</f>
        <v>1631072589.3824487</v>
      </c>
      <c r="D152" s="24">
        <f>FE!$D$9</f>
        <v>-500909090.9090907</v>
      </c>
      <c r="E152" s="24">
        <f>FE!$E$9</f>
        <v>1686715231.7880795</v>
      </c>
      <c r="F152" s="24">
        <f>FE!$F$9</f>
        <v>2032651785.7142859</v>
      </c>
      <c r="H152" s="25">
        <f>((F152/B152)^(1/COUNT(B151:F151))-1)</f>
        <v>0.0631627585167438</v>
      </c>
    </row>
    <row r="153" spans="1:9" ht="13.5">
      <c r="A153" s="23" t="s">
        <f>FE!$A$10</f>
        <v>7</v>
      </c>
      <c r="B153" s="24">
        <f>FE!$B$10</f>
        <v>38589000000</v>
      </c>
      <c r="C153" s="24">
        <f>FE!$C$10</f>
        <v>31670000000</v>
      </c>
      <c r="D153" s="24">
        <f>FE!$D$10</f>
        <v>31020000000</v>
      </c>
      <c r="E153" s="24">
        <f>FE!$E$10</f>
        <v>28637000000</v>
      </c>
      <c r="F153" s="24">
        <f>FE!$F$10</f>
        <v>30900000000</v>
      </c>
      <c r="H153" s="25">
        <f>((F153/B153)^(1/COUNT(B152:F152))-1)</f>
        <v>-0.043469128914234934</v>
      </c>
    </row>
    <row r="154" spans="1:9" ht="13.5">
      <c r="A154" s="23" t="s">
        <f>FE!$A$11</f>
        <v>8</v>
      </c>
      <c r="B154" s="24">
        <f>FE!$B$11</f>
        <v>38589000000</v>
      </c>
      <c r="C154" s="24">
        <f>FE!$C$11</f>
        <v>35129500000</v>
      </c>
      <c r="D154" s="24">
        <f>FE!$D$11</f>
        <v>31345000000</v>
      </c>
      <c r="E154" s="24">
        <f>FE!$E$11</f>
        <v>29828500000</v>
      </c>
      <c r="F154" s="24">
        <f>FE!$F$11</f>
        <v>29768500000</v>
      </c>
      <c r="H154" s="25">
        <f>((F154/B154)^(1/COUNT(B153:F153))-1)</f>
        <v>-0.050579323737245274</v>
      </c>
    </row>
    <row r="155" spans="1:9" ht="13.5">
      <c r="A155" s="23" t="s">
        <f>FE!$A$12</f>
        <v>9</v>
      </c>
      <c r="B155" s="26">
        <f>FE!$B$12</f>
        <v>0.10063597087411542</v>
      </c>
      <c r="C155" s="26">
        <f>FE!$C$12</f>
        <v>0.11390171713564586</v>
      </c>
      <c r="D155" s="26">
        <f>FE!$D$12</f>
        <v>-0.045828828079514244</v>
      </c>
      <c r="E155" s="26">
        <f>FE!$E$12</f>
        <v>0.14979708985684542</v>
      </c>
      <c r="F155" s="26">
        <f>FE!$F$12</f>
        <v>0.18411700957556937</v>
      </c>
      <c r="H155" s="25">
        <f>((F155/B155)^(1/COUNT(B154:F154))-1)</f>
        <v>0.1284131389987011</v>
      </c>
    </row>
    <row r="156" spans="1:9" ht="13.5">
      <c r="A156" s="23" t="s">
        <f>FE!$A$13</f>
        <v>10</v>
      </c>
      <c r="B156" s="26">
        <f>FE!$B$13</f>
        <v>0.38534297338619816</v>
      </c>
      <c r="C156" s="26">
        <f>FE!$C$13</f>
        <v>0.407634609089227</v>
      </c>
      <c r="D156" s="26">
        <f>FE!$D$13</f>
        <v>0.34869995214547772</v>
      </c>
      <c r="E156" s="26">
        <f>FE!$E$13</f>
        <v>0.37749132541026198</v>
      </c>
      <c r="F156" s="26">
        <f>FE!$F$13</f>
        <v>0.37086181702134807</v>
      </c>
      <c r="H156" s="25">
        <f>((F156/B156)^(1/COUNT(B155:F155))-1)</f>
        <v>-0.0076315795509569462</v>
      </c>
    </row>
    <row r="157" spans="1:9" ht="13.5">
      <c r="A157" s="23" t="s">
        <f>FE!$A$14</f>
        <v>11</v>
      </c>
      <c r="B157" s="26">
        <f>FE!$B$14</f>
        <v>0.038779364246238471</v>
      </c>
      <c r="C157" s="26">
        <f>FE!$C$14</f>
        <v>0.046430281939180709</v>
      </c>
      <c r="D157" s="26">
        <f>FE!$D$14</f>
        <v>-0.015980510158209942</v>
      </c>
      <c r="E157" s="26">
        <f>FE!$E$14</f>
        <v>0.056547101992660692</v>
      </c>
      <c r="F157" s="26">
        <f>FE!$F$14</f>
        <v>0.068281968715732597</v>
      </c>
      <c r="H157" s="25">
        <f>((F157/B157)^(1/COUNT(B156:F156))-1)</f>
        <v>0.11980156436208755</v>
      </c>
    </row>
    <row r="160" spans="1:9" ht="13.5">
      <c r="A160" s="2" t="s">
        <v>239</v>
      </c>
      <c r="B160">
        <f>PPL!$B$5</f>
        <v>2015</v>
      </c>
      <c r="C160">
        <f>PPL!$C$5</f>
        <v>2016</v>
      </c>
      <c r="D160">
        <f>PPL!$D$5</f>
        <v>2017</v>
      </c>
      <c r="E160">
        <f>PPL!$E$5</f>
        <v>2018</v>
      </c>
      <c r="F160">
        <f>PPL!$F$5</f>
        <v>2019</v>
      </c>
      <c r="H160" t="s">
        <v>256</v>
      </c>
    </row>
    <row r="161" spans="1:9" ht="13.5">
      <c r="A161" t="s">
        <f>PPL!$A$7</f>
        <v>212</v>
      </c>
      <c r="B161" s="4">
        <f>PPL!$B$7</f>
        <v>2851000000</v>
      </c>
      <c r="C161" s="4">
        <f>PPL!$C$7</f>
        <v>3049000000</v>
      </c>
      <c r="D161" s="4">
        <f>PPL!$D$7</f>
        <v>2898000000</v>
      </c>
      <c r="E161" s="4">
        <f>PPL!$E$7</f>
        <v>2848000000</v>
      </c>
      <c r="F161" s="4">
        <f>PPL!$F$7</f>
        <v>2837000000</v>
      </c>
      <c r="H161" s="22">
        <f>((F161/B161)^(1/COUNT(B160:F160))-1)</f>
        <v>-0.00098404632930759739</v>
      </c>
    </row>
    <row r="162" spans="1:9" ht="13.5">
      <c r="A162" t="s">
        <f>PPL!$A$8</f>
        <v>5</v>
      </c>
      <c r="B162" s="4">
        <f>PPL!$B$8</f>
        <v>854000000</v>
      </c>
      <c r="C162" s="4">
        <f>PPL!$C$8</f>
        <v>877000000</v>
      </c>
      <c r="D162" s="4">
        <f>PPL!$D$8</f>
        <v>886000000</v>
      </c>
      <c r="E162" s="4">
        <f>PPL!$E$8</f>
        <v>951000000</v>
      </c>
      <c r="F162" s="4">
        <f>PPL!$F$8</f>
        <v>980000000</v>
      </c>
      <c r="H162" s="22">
        <f>((F162/B162)^(1/COUNT(B161:F161))-1)</f>
        <v>0.027906567827576279</v>
      </c>
    </row>
    <row r="163" spans="1:9" ht="13.5">
      <c r="A163" t="s">
        <f>PPL!$A$9</f>
        <v>6</v>
      </c>
      <c r="B163" s="4">
        <f>PPL!$B$9</f>
        <v>2210557971.014493</v>
      </c>
      <c r="C163" s="4">
        <f>PPL!$C$9</f>
        <v>2274195294.1176472</v>
      </c>
      <c r="D163" s="4">
        <f>PPL!$D$9</f>
        <v>1708454450.26178</v>
      </c>
      <c r="E163" s="4">
        <f>PPL!$E$9</f>
        <v>2278400000</v>
      </c>
      <c r="F163" s="4">
        <f>PPL!$F$9</f>
        <v>2299808796.2962961</v>
      </c>
      <c r="H163" s="22">
        <f>((F163/B163)^(1/COUNT(B162:F162))-1)</f>
        <v>0.007947621639478708</v>
      </c>
    </row>
    <row r="164" spans="1:9" ht="13.5">
      <c r="A164" t="s">
        <f>PPL!$A$10</f>
        <v>7</v>
      </c>
      <c r="B164" s="4">
        <f>PPL!$B$10</f>
        <v>30841000000</v>
      </c>
      <c r="C164" s="4">
        <f>PPL!$C$10</f>
        <v>30800000000</v>
      </c>
      <c r="D164" s="4">
        <f>PPL!$D$10</f>
        <v>33563000000</v>
      </c>
      <c r="E164" s="4">
        <f>PPL!$E$10</f>
        <v>35644000000</v>
      </c>
      <c r="F164" s="4">
        <f>PPL!$F$10</f>
        <v>37798000000</v>
      </c>
      <c r="H164" s="22">
        <f>((F164/B164)^(1/COUNT(B163:F163))-1)</f>
        <v>0.041521102875872185</v>
      </c>
    </row>
    <row r="165" spans="1:9" ht="13.5">
      <c r="A165" t="s">
        <f>PPL!$A$11</f>
        <v>8</v>
      </c>
      <c r="B165" s="4">
        <f>PPL!$B$11</f>
        <v>30841000000</v>
      </c>
      <c r="C165" s="4">
        <f>PPL!$C$11</f>
        <v>30820500000</v>
      </c>
      <c r="D165" s="4">
        <f>PPL!$D$11</f>
        <v>32181500000</v>
      </c>
      <c r="E165" s="4">
        <f>PPL!$E$11</f>
        <v>34603500000</v>
      </c>
      <c r="F165" s="4">
        <f>PPL!$F$11</f>
        <v>36721000000</v>
      </c>
      <c r="H165" s="22">
        <f>((F165/B165)^(1/COUNT(B164:F164))-1)</f>
        <v>0.035516944157355956</v>
      </c>
    </row>
    <row r="166" spans="1:9" ht="13.5">
      <c r="A166" t="s">
        <f>PPL!$A$12</f>
        <v>9</v>
      </c>
      <c r="B166" s="3">
        <f>PPL!$B$12</f>
        <v>0.28820834041909948</v>
      </c>
      <c r="C166" s="3">
        <f>PPL!$C$12</f>
        <v>0.30241958698372967</v>
      </c>
      <c r="D166" s="3">
        <f>PPL!$D$12</f>
        <v>0.2293227450015812</v>
      </c>
      <c r="E166" s="3">
        <f>PPL!$E$12</f>
        <v>0.29247753530166881</v>
      </c>
      <c r="F166" s="3">
        <f>PPL!$F$12</f>
        <v>0.29598568806902137</v>
      </c>
      <c r="H166" s="22">
        <f>((F166/B166)^(1/COUNT(B165:F165))-1)</f>
        <v>0.0053397014989127189</v>
      </c>
    </row>
    <row r="167" spans="1:9" ht="13.5">
      <c r="A167" t="s">
        <f>PPL!$A$13</f>
        <v>10</v>
      </c>
      <c r="B167" s="3">
        <f>PPL!$B$13</f>
        <v>0.24869491910119645</v>
      </c>
      <c r="C167" s="3">
        <f>PPL!$C$13</f>
        <v>0.24399344592073458</v>
      </c>
      <c r="D167" s="3">
        <f>PPL!$D$13</f>
        <v>0.2314994639777512</v>
      </c>
      <c r="E167" s="3">
        <f>PPL!$E$13</f>
        <v>0.2251217362405537</v>
      </c>
      <c r="F167" s="3">
        <f>PPL!$F$13</f>
        <v>0.21159554478363879</v>
      </c>
      <c r="H167" s="22">
        <f>((F167/B167)^(1/COUNT(B166:F166))-1)</f>
        <v>-0.031793661856022948</v>
      </c>
    </row>
    <row r="168" spans="1:9" ht="13.5">
      <c r="A168" t="s">
        <f>PPL!$A$14</f>
        <v>11</v>
      </c>
      <c r="B168" s="3">
        <f>PPL!$B$14</f>
        <v>0.071675949904818029</v>
      </c>
      <c r="C168" s="3">
        <f>PPL!$C$14</f>
        <v>0.073788397142085529</v>
      </c>
      <c r="D168" s="3">
        <f>PPL!$D$14</f>
        <v>0.053088092545772569</v>
      </c>
      <c r="E168" s="3">
        <f>PPL!$E$14</f>
        <v>0.065843050558469521</v>
      </c>
      <c r="F168" s="3">
        <f>PPL!$F$14</f>
        <v>0.06262925291512475</v>
      </c>
      <c r="H168" s="22">
        <f>((F168/B168)^(1/COUNT(B167:F167))-1)</f>
        <v>-0.026623729020978759</v>
      </c>
    </row>
    <row r="171" spans="1:9" ht="13.5">
      <c r="A171" s="27" t="s">
        <v>231</v>
      </c>
      <c r="B171" s="23">
        <f>EXC!$B$5</f>
        <v>2015</v>
      </c>
      <c r="C171" s="23">
        <f>EXC!$C$5</f>
        <v>2016</v>
      </c>
      <c r="D171" s="23">
        <f>EXC!$D$5</f>
        <v>2017</v>
      </c>
      <c r="E171" s="23">
        <f>EXC!$E$5</f>
        <v>2018</v>
      </c>
      <c r="F171" s="23">
        <f>EXC!$F$5</f>
        <v>2019</v>
      </c>
      <c r="H171" s="23" t="s">
        <v>256</v>
      </c>
    </row>
    <row r="172" spans="1:9" ht="13.5">
      <c r="A172" s="23" t="s">
        <f>EXC!$A$7</f>
        <v>212</v>
      </c>
      <c r="B172" s="24">
        <f>EXC!$B$7</f>
        <v>3390000000</v>
      </c>
      <c r="C172" s="24">
        <f>EXC!$C$7</f>
        <v>5010000000</v>
      </c>
      <c r="D172" s="24">
        <f>EXC!$D$7</f>
        <v>4540000000</v>
      </c>
      <c r="E172" s="24">
        <f>EXC!$E$7</f>
        <v>4790000000</v>
      </c>
      <c r="F172" s="24">
        <f>EXC!$F$7</f>
        <v>4190000000</v>
      </c>
      <c r="H172" s="25">
        <f>((F172/B172)^(1/COUNT(B171:F171))-1)</f>
        <v>0.043284763775322643</v>
      </c>
    </row>
    <row r="173" spans="1:9" ht="13.5">
      <c r="A173" s="23" t="s">
        <f>EXC!$A$8</f>
        <v>5</v>
      </c>
      <c r="B173" s="24">
        <f>EXC!$B$8</f>
        <v>1120000000</v>
      </c>
      <c r="C173" s="24">
        <f>EXC!$C$8</f>
        <v>1540000000</v>
      </c>
      <c r="D173" s="24">
        <f>EXC!$D$8</f>
        <v>1570000000</v>
      </c>
      <c r="E173" s="24">
        <f>EXC!$E$8</f>
        <v>1560000000</v>
      </c>
      <c r="F173" s="24">
        <f>EXC!$F$8</f>
        <v>1620000000</v>
      </c>
      <c r="H173" s="25">
        <f>((F173/B173)^(1/COUNT(B172:F172))-1)</f>
        <v>0.076612451642977364</v>
      </c>
    </row>
    <row r="174" spans="1:9" ht="13.5">
      <c r="A174" s="23" t="s">
        <f>EXC!$A$9</f>
        <v>6</v>
      </c>
      <c r="B174" s="24">
        <f>EXC!$B$9</f>
        <v>2300720720.7207208</v>
      </c>
      <c r="C174" s="24">
        <f>EXC!$C$9</f>
        <v>3094115577.8894472</v>
      </c>
      <c r="D174" s="24">
        <f>EXC!$D$9</f>
        <v>4691333333.333334</v>
      </c>
      <c r="E174" s="24">
        <f>EXC!$E$9</f>
        <v>4532242152.4663677</v>
      </c>
      <c r="F174" s="24">
        <f>EXC!$F$9</f>
        <v>3377203007.5187969</v>
      </c>
      <c r="H174" s="25">
        <f>((F174/B174)^(1/COUNT(B173:F173))-1)</f>
        <v>0.079788387818634732</v>
      </c>
    </row>
    <row r="175" spans="1:9" ht="13.5">
      <c r="A175" s="23" t="s">
        <f>EXC!$A$10</f>
        <v>7</v>
      </c>
      <c r="B175" s="24">
        <f>EXC!$B$10</f>
        <v>89066000000</v>
      </c>
      <c r="C175" s="24">
        <f>EXC!$C$10</f>
        <v>100653000000</v>
      </c>
      <c r="D175" s="24">
        <f>EXC!$D$10</f>
        <v>102625000000</v>
      </c>
      <c r="E175" s="24">
        <f>EXC!$E$10</f>
        <v>105568000000</v>
      </c>
      <c r="F175" s="24">
        <f>EXC!$F$10</f>
        <v>110954000000</v>
      </c>
      <c r="H175" s="25">
        <f>((F175/B175)^(1/COUNT(B174:F174))-1)</f>
        <v>0.044927606158413624</v>
      </c>
    </row>
    <row r="176" spans="1:9" ht="13.5">
      <c r="A176" s="23" t="s">
        <f>EXC!$A$11</f>
        <v>8</v>
      </c>
      <c r="B176" s="24">
        <f>EXC!$B$11</f>
        <v>89066000000</v>
      </c>
      <c r="C176" s="24">
        <f>EXC!$C$11</f>
        <v>94859500000</v>
      </c>
      <c r="D176" s="24">
        <f>EXC!$D$11</f>
        <v>101639000000</v>
      </c>
      <c r="E176" s="24">
        <f>EXC!$E$11</f>
        <v>104096500000</v>
      </c>
      <c r="F176" s="24">
        <f>EXC!$F$11</f>
        <v>108261000000</v>
      </c>
      <c r="H176" s="25">
        <f>((F176/B176)^(1/COUNT(B175:F175))-1)</f>
        <v>0.039805277117829663</v>
      </c>
    </row>
    <row r="177" spans="1:9" ht="13.5">
      <c r="A177" s="23" t="s">
        <f>EXC!$A$12</f>
        <v>9</v>
      </c>
      <c r="B177" s="26">
        <f>EXC!$B$12</f>
        <v>0.081211462079799526</v>
      </c>
      <c r="C177" s="26">
        <f>EXC!$C$12</f>
        <v>0.096150266559647216</v>
      </c>
      <c r="D177" s="26">
        <f>EXC!$D$12</f>
        <v>0.14058535610828093</v>
      </c>
      <c r="E177" s="26">
        <f>EXC!$E$12</f>
        <v>0.12558166119330472</v>
      </c>
      <c r="F177" s="26">
        <f>EXC!$F$12</f>
        <v>0.1003030296263379</v>
      </c>
      <c r="H177" s="25">
        <f>((F177/B177)^(1/COUNT(B176:F176))-1)</f>
        <v>0.043132182391904639</v>
      </c>
    </row>
    <row r="178" spans="1:9" ht="13.5">
      <c r="A178" s="23" t="s">
        <f>EXC!$A$13</f>
        <v>10</v>
      </c>
      <c r="B178" s="26">
        <f>EXC!$B$13</f>
        <v>0.31807872813419263</v>
      </c>
      <c r="C178" s="26">
        <f>EXC!$C$13</f>
        <v>0.33923855807799957</v>
      </c>
      <c r="D178" s="26">
        <f>EXC!$D$13</f>
        <v>0.32831885398321509</v>
      </c>
      <c r="E178" s="26">
        <f>EXC!$E$13</f>
        <v>0.3466975354598858</v>
      </c>
      <c r="F178" s="26">
        <f>EXC!$F$13</f>
        <v>0.31100765742049308</v>
      </c>
      <c r="H178" s="25">
        <f>((F178/B178)^(1/COUNT(B177:F177))-1)</f>
        <v>-0.0044861850901688483</v>
      </c>
    </row>
    <row r="179" spans="1:9" ht="13.5">
      <c r="A179" s="23" t="s">
        <f>EXC!$A$14</f>
        <v>11</v>
      </c>
      <c r="B179" s="26">
        <f>EXC!$B$14</f>
        <v>0.025831638568260849</v>
      </c>
      <c r="C179" s="26">
        <f>EXC!$C$14</f>
        <v>0.03261787778651002</v>
      </c>
      <c r="D179" s="26">
        <f>EXC!$D$14</f>
        <v>0.046156823004292982</v>
      </c>
      <c r="E179" s="26">
        <f>EXC!$E$14</f>
        <v>0.043538852434677124</v>
      </c>
      <c r="F179" s="26">
        <f>EXC!$F$14</f>
        <v>0.031195010276265665</v>
      </c>
      <c r="H179" s="25">
        <f>((F179/B179)^(1/COUNT(B178:F178))-1)</f>
        <v>0.038452498348182873</v>
      </c>
    </row>
    <row r="182" spans="1:9" ht="13.5">
      <c r="A182" s="2" t="s">
        <v>230</v>
      </c>
      <c r="B182">
        <f>EVRG!$B$5</f>
        <v>2015</v>
      </c>
      <c r="C182">
        <f>EVRG!$C$5</f>
        <v>2016</v>
      </c>
      <c r="D182">
        <f>EVRG!$D$5</f>
        <v>2017</v>
      </c>
      <c r="E182">
        <f>EVRG!$E$5</f>
        <v>2018</v>
      </c>
      <c r="F182">
        <f>EVRG!$F$5</f>
        <v>2019</v>
      </c>
      <c r="H182" t="s">
        <v>256</v>
      </c>
    </row>
    <row r="183" spans="1:9" ht="13.5">
      <c r="A183" t="s">
        <f>EVRG!$A$7</f>
        <v>212</v>
      </c>
      <c r="B183" s="4">
        <f>EVRG!$B$7</f>
        <v>622820000</v>
      </c>
      <c r="C183" s="4">
        <f>EVRG!$C$7</f>
        <v>687090000</v>
      </c>
      <c r="D183" s="4">
        <f>EVRG!$D$7</f>
        <v>690700000</v>
      </c>
      <c r="E183" s="4">
        <f>EVRG!$E$7</f>
        <v>1080900000</v>
      </c>
      <c r="F183" s="4">
        <f>EVRG!$F$7</f>
        <v>1184500000</v>
      </c>
      <c r="H183" s="22">
        <f>((F183/B183)^(1/COUNT(B182:F182))-1)</f>
        <v>0.13719385166366505</v>
      </c>
    </row>
    <row r="184" spans="1:9" ht="13.5">
      <c r="A184" t="s">
        <f>EVRG!$A$8</f>
        <v>5</v>
      </c>
      <c r="B184" s="4">
        <f>EVRG!$B$8</f>
        <v>176800000</v>
      </c>
      <c r="C184" s="4">
        <f>EVRG!$C$8</f>
        <v>161730000</v>
      </c>
      <c r="D184" s="4">
        <f>EVRG!$D$8</f>
        <v>171000000</v>
      </c>
      <c r="E184" s="4">
        <f>EVRG!$E$8</f>
        <v>279600000</v>
      </c>
      <c r="F184" s="4">
        <f>EVRG!$F$8</f>
        <v>374000000</v>
      </c>
      <c r="H184" s="22">
        <f>((F184/B184)^(1/COUNT(B183:F183))-1)</f>
        <v>0.16165687838587317</v>
      </c>
    </row>
    <row r="185" spans="1:9" ht="13.5">
      <c r="A185" t="s">
        <f>EVRG!$A$9</f>
        <v>6</v>
      </c>
      <c r="B185" s="4">
        <f>EVRG!$B$9</f>
        <v>414206866.46099603</v>
      </c>
      <c r="C185" s="4">
        <f>EVRG!$C$9</f>
        <v>454753010.59112394</v>
      </c>
      <c r="D185" s="4">
        <f>EVRG!$D$9</f>
        <v>473581829.52182949</v>
      </c>
      <c r="E185" s="4">
        <f>EVRG!$E$9</f>
        <v>974540593.7291528</v>
      </c>
      <c r="F185" s="4">
        <f>EVRG!$F$9</f>
        <v>1035824404.7619047</v>
      </c>
      <c r="H185" s="22">
        <f>((F185/B185)^(1/COUNT(B184:F184))-1)</f>
        <v>0.20119570040248091</v>
      </c>
    </row>
    <row r="186" spans="1:9" ht="13.5">
      <c r="A186" t="s">
        <f>EVRG!$A$10</f>
        <v>7</v>
      </c>
      <c r="B186" s="4">
        <f>EVRG!$B$10</f>
        <v>10710000000</v>
      </c>
      <c r="C186" s="4">
        <f>EVRG!$C$10</f>
        <v>11490000000</v>
      </c>
      <c r="D186" s="4">
        <f>EVRG!$D$10</f>
        <v>11620000000</v>
      </c>
      <c r="E186" s="4">
        <f>EVRG!$E$10</f>
        <v>20920000000</v>
      </c>
      <c r="F186" s="4">
        <f>EVRG!$F$10</f>
        <v>21300000000</v>
      </c>
      <c r="H186" s="22">
        <f>((F186/B186)^(1/COUNT(B185:F185))-1)</f>
        <v>0.14740840412250478</v>
      </c>
    </row>
    <row r="187" spans="1:9" ht="13.5">
      <c r="A187" t="s">
        <f>EVRG!$A$11</f>
        <v>8</v>
      </c>
      <c r="B187" s="4">
        <f>EVRG!$B$11</f>
        <v>10710000000</v>
      </c>
      <c r="C187" s="4">
        <f>EVRG!$C$11</f>
        <v>11100000000</v>
      </c>
      <c r="D187" s="4">
        <f>EVRG!$D$11</f>
        <v>11555000000</v>
      </c>
      <c r="E187" s="4">
        <f>EVRG!$E$11</f>
        <v>16270000000</v>
      </c>
      <c r="F187" s="4">
        <f>EVRG!$F$11</f>
        <v>21110000000</v>
      </c>
      <c r="H187" s="22">
        <f>((F187/B187)^(1/COUNT(B186:F186))-1)</f>
        <v>0.14535404117722361</v>
      </c>
    </row>
    <row r="188" spans="1:9" ht="13.5">
      <c r="A188" t="s">
        <f>EVRG!$A$12</f>
        <v>9</v>
      </c>
      <c r="B188" s="3">
        <f>EVRG!$B$12</f>
        <v>0.16837677498414472</v>
      </c>
      <c r="C188" s="3">
        <f>EVRG!$C$12</f>
        <v>0.1776378947621578</v>
      </c>
      <c r="D188" s="3">
        <f>EVRG!$D$12</f>
        <v>0.18427308541705428</v>
      </c>
      <c r="E188" s="3">
        <f>EVRG!$E$12</f>
        <v>0.22769640040400763</v>
      </c>
      <c r="F188" s="3">
        <f>EVRG!$F$12</f>
        <v>0.20113095238095238</v>
      </c>
      <c r="H188" s="22">
        <f>((F188/B188)^(1/COUNT(B187:F187))-1)</f>
        <v>0.036189875709486952</v>
      </c>
    </row>
    <row r="189" spans="1:9" ht="13.5">
      <c r="A189" t="s">
        <f>EVRG!$A$13</f>
        <v>10</v>
      </c>
      <c r="B189" s="3">
        <f>EVRG!$B$13</f>
        <v>0.22969187675070027</v>
      </c>
      <c r="C189" s="3">
        <f>EVRG!$C$13</f>
        <v>0.23063063063063063</v>
      </c>
      <c r="D189" s="3">
        <f>EVRG!$D$13</f>
        <v>0.22241453916053655</v>
      </c>
      <c r="E189" s="3">
        <f>EVRG!$E$13</f>
        <v>0.263060848186847</v>
      </c>
      <c r="F189" s="3">
        <f>EVRG!$F$13</f>
        <v>0.24396020843202273</v>
      </c>
      <c r="H189" s="22">
        <f>((F189/B189)^(1/COUNT(B188:F188))-1)</f>
        <v>0.012126210949602756</v>
      </c>
    </row>
    <row r="190" spans="1:9" ht="13.5">
      <c r="A190" t="s">
        <f>EVRG!$A$14</f>
        <v>11</v>
      </c>
      <c r="B190" s="3">
        <f>EVRG!$B$14</f>
        <v>0.038674777447338562</v>
      </c>
      <c r="C190" s="3">
        <f>EVRG!$C$14</f>
        <v>0.040968739692894052</v>
      </c>
      <c r="D190" s="3">
        <f>EVRG!$D$14</f>
        <v>0.040985013372724317</v>
      </c>
      <c r="E190" s="3">
        <f>EVRG!$E$14</f>
        <v>0.059898008219370177</v>
      </c>
      <c r="F190" s="3">
        <f>EVRG!$F$14</f>
        <v>0.049067949064988382</v>
      </c>
      <c r="H190" s="22">
        <f>((F190/B190)^(1/COUNT(B189:F189))-1)</f>
        <v>0.04875493272618292</v>
      </c>
    </row>
    <row r="193" spans="1:9" ht="13.5">
      <c r="A193" s="27" t="s">
        <v>229</v>
      </c>
      <c r="B193" s="23">
        <f>ETR!$B$5</f>
        <v>2015</v>
      </c>
      <c r="C193" s="23">
        <f>ETR!$C$5</f>
        <v>2016</v>
      </c>
      <c r="D193" s="23">
        <f>ETR!$D$5</f>
        <v>2017</v>
      </c>
      <c r="E193" s="23">
        <f>ETR!$E$5</f>
        <v>2018</v>
      </c>
      <c r="F193" s="23">
        <f>ETR!$F$5</f>
        <v>2019</v>
      </c>
      <c r="H193" s="23" t="s">
        <v>256</v>
      </c>
    </row>
    <row r="194" spans="1:9" ht="13.5">
      <c r="A194" s="23" t="s">
        <f>ETR!$A$7</f>
        <v>212</v>
      </c>
      <c r="B194" s="24">
        <f>ETR!$B$7</f>
        <v>1330580000</v>
      </c>
      <c r="C194" s="24">
        <f>ETR!$C$7</f>
        <v>1623250000</v>
      </c>
      <c r="D194" s="24">
        <f>ETR!$D$7</f>
        <v>1794340000</v>
      </c>
      <c r="E194" s="24">
        <f>ETR!$E$7</f>
        <v>1057000000</v>
      </c>
      <c r="F194" s="24">
        <f>ETR!$F$7</f>
        <v>1772470000</v>
      </c>
      <c r="H194" s="25">
        <f>((F194/B194)^(1/COUNT(B193:F193))-1)</f>
        <v>0.059028335732478565</v>
      </c>
    </row>
    <row r="195" spans="1:9" ht="13.5">
      <c r="A195" s="23" t="s">
        <f>ETR!$A$8</f>
        <v>5</v>
      </c>
      <c r="B195" s="24">
        <f>ETR!$B$8</f>
        <v>643470000</v>
      </c>
      <c r="C195" s="24">
        <f>ETR!$C$8</f>
        <v>666370000</v>
      </c>
      <c r="D195" s="24">
        <f>ETR!$D$8</f>
        <v>662340000</v>
      </c>
      <c r="E195" s="24">
        <f>ETR!$E$8</f>
        <v>707350000</v>
      </c>
      <c r="F195" s="24">
        <f>ETR!$F$8</f>
        <v>742430000</v>
      </c>
      <c r="H195" s="25">
        <f>((F195/B195)^(1/COUNT(B194:F194))-1)</f>
        <v>0.029023852491496083</v>
      </c>
    </row>
    <row r="196" spans="1:9" ht="13.5">
      <c r="A196" s="23" t="s">
        <f>ETR!$A$9</f>
        <v>6</v>
      </c>
      <c r="B196" s="24">
        <f>ETR!$B$9</f>
        <v>260788089.18790489</v>
      </c>
      <c r="C196" s="24">
        <f>ETR!$C$9</f>
        <v>661933119.56521738</v>
      </c>
      <c r="D196" s="24">
        <f>ETR!$D$9</f>
        <v>788518182.28779233</v>
      </c>
      <c r="E196" s="24">
        <f>ETR!$E$9</f>
        <v>-5250913008.5499506</v>
      </c>
      <c r="F196" s="24">
        <f>ETR!$F$9</f>
        <v>2048633834.9541283</v>
      </c>
      <c r="H196" s="25">
        <f>((F196/B196)^(1/COUNT(B195:F195))-1)</f>
        <v>0.51020296221407913</v>
      </c>
    </row>
    <row r="197" spans="1:9" ht="13.5">
      <c r="A197" s="23" t="s">
        <f>ETR!$A$10</f>
        <v>7</v>
      </c>
      <c r="B197" s="24">
        <f>ETR!$B$10</f>
        <v>43895660000</v>
      </c>
      <c r="C197" s="24">
        <f>ETR!$C$10</f>
        <v>45145660000</v>
      </c>
      <c r="D197" s="24">
        <f>ETR!$D$10</f>
        <v>45955660000</v>
      </c>
      <c r="E197" s="24">
        <f>ETR!$E$10</f>
        <v>47525660000</v>
      </c>
      <c r="F197" s="24">
        <f>ETR!$F$10</f>
        <v>50965660000</v>
      </c>
      <c r="H197" s="25">
        <f>((F197/B197)^(1/COUNT(B196:F196))-1)</f>
        <v>0.030317826118315905</v>
      </c>
    </row>
    <row r="198" spans="1:9" ht="13.5">
      <c r="A198" s="23" t="s">
        <f>ETR!$A$11</f>
        <v>8</v>
      </c>
      <c r="B198" s="24">
        <f>ETR!$B$11</f>
        <v>43895660000</v>
      </c>
      <c r="C198" s="24">
        <f>ETR!$C$11</f>
        <v>44520660000</v>
      </c>
      <c r="D198" s="24">
        <f>ETR!$D$11</f>
        <v>45550660000</v>
      </c>
      <c r="E198" s="24">
        <f>ETR!$E$11</f>
        <v>46740660000</v>
      </c>
      <c r="F198" s="24">
        <f>ETR!$F$11</f>
        <v>49245660000</v>
      </c>
      <c r="H198" s="25">
        <f>((F198/B198)^(1/COUNT(B197:F197))-1)</f>
        <v>0.023267724032442594</v>
      </c>
    </row>
    <row r="199" spans="1:9" ht="13.5">
      <c r="A199" s="23" t="s">
        <f>ETR!$A$12</f>
        <v>9</v>
      </c>
      <c r="B199" s="26">
        <f>ETR!$B$12</f>
        <v>0.023410061866059685</v>
      </c>
      <c r="C199" s="26">
        <f>ETR!$C$12</f>
        <v>0.06268306056488801</v>
      </c>
      <c r="D199" s="26">
        <f>ETR!$D$12</f>
        <v>0.071879506133800578</v>
      </c>
      <c r="E199" s="26">
        <f>ETR!$E$12</f>
        <v>-0.47433721847786364</v>
      </c>
      <c r="F199" s="26">
        <f>ETR!$F$12</f>
        <v>0.19021669776732852</v>
      </c>
      <c r="H199" s="25">
        <f>((F199/B199)^(1/COUNT(B198:F198))-1)</f>
        <v>0.52043975044996138</v>
      </c>
    </row>
    <row r="200" spans="1:9" ht="13.5">
      <c r="A200" s="23" t="s">
        <f>ETR!$A$13</f>
        <v>10</v>
      </c>
      <c r="B200" s="26">
        <f>ETR!$B$13</f>
        <v>0.25378363145695954</v>
      </c>
      <c r="C200" s="26">
        <f>ETR!$C$13</f>
        <v>0.23719324915668366</v>
      </c>
      <c r="D200" s="26">
        <f>ETR!$D$13</f>
        <v>0.24083075854444261</v>
      </c>
      <c r="E200" s="26">
        <f>ETR!$E$13</f>
        <v>0.23683876094175821</v>
      </c>
      <c r="F200" s="26">
        <f>ETR!$F$13</f>
        <v>0.21869947524309757</v>
      </c>
      <c r="H200" s="25">
        <f>((F200/B200)^(1/COUNT(B199:F199))-1)</f>
        <v>-0.02931833436429776</v>
      </c>
    </row>
    <row r="201" spans="1:9" ht="13.5">
      <c r="A201" s="23" t="s">
        <f>ETR!$A$14</f>
        <v>11</v>
      </c>
      <c r="B201" s="26">
        <f>ETR!$B$14</f>
        <v>0.0059410905130007135</v>
      </c>
      <c r="C201" s="26">
        <f>ETR!$C$14</f>
        <v>0.014867998802470974</v>
      </c>
      <c r="D201" s="26">
        <f>ETR!$D$14</f>
        <v>0.017310795986003109</v>
      </c>
      <c r="E201" s="26">
        <f>ETR!$E$14</f>
        <v>-0.11234143909285728</v>
      </c>
      <c r="F201" s="26">
        <f>ETR!$F$14</f>
        <v>0.041600291984189637</v>
      </c>
      <c r="H201" s="25">
        <f>((F201/B201)^(1/COUNT(B200:F200))-1)</f>
        <v>0.47586298946549999</v>
      </c>
    </row>
    <row r="204" spans="1:9" ht="13.5">
      <c r="A204" s="2" t="s">
        <v>228</v>
      </c>
      <c r="B204">
        <f>ES!$B$5</f>
        <v>2015</v>
      </c>
      <c r="C204">
        <f>ES!$C$5</f>
        <v>2016</v>
      </c>
      <c r="D204">
        <f>ES!$D$5</f>
        <v>2017</v>
      </c>
      <c r="E204">
        <f>ES!$E$5</f>
        <v>2018</v>
      </c>
      <c r="F204">
        <f>ES!$F$5</f>
        <v>2019</v>
      </c>
      <c r="H204" t="s">
        <v>256</v>
      </c>
    </row>
    <row r="205" spans="1:9" ht="13.5">
      <c r="A205" t="s">
        <f>ES!$A$7</f>
        <v>212</v>
      </c>
      <c r="B205" s="4">
        <f>ES!$B$7</f>
        <v>1929430000</v>
      </c>
      <c r="C205" s="4">
        <f>ES!$C$7</f>
        <v>2035930000</v>
      </c>
      <c r="D205" s="4">
        <f>ES!$D$7</f>
        <v>1933240000</v>
      </c>
      <c r="E205" s="4">
        <f>ES!$E$7</f>
        <v>2010250000</v>
      </c>
      <c r="F205" s="4">
        <f>ES!$F$7</f>
        <v>1888960000</v>
      </c>
      <c r="H205" s="22">
        <f>((F205/B205)^(1/COUNT(B204:F204))-1)</f>
        <v>-0.0042306672935422673</v>
      </c>
    </row>
    <row r="206" spans="1:9" ht="13.5">
      <c r="A206" t="s">
        <f>ES!$A$8</f>
        <v>5</v>
      </c>
      <c r="B206" s="4">
        <f>ES!$B$8</f>
        <v>368920000</v>
      </c>
      <c r="C206" s="4">
        <f>ES!$C$8</f>
        <v>397460000</v>
      </c>
      <c r="D206" s="4">
        <f>ES!$D$8</f>
        <v>418460000</v>
      </c>
      <c r="E206" s="4">
        <f>ES!$E$8</f>
        <v>496010000</v>
      </c>
      <c r="F206" s="4">
        <f>ES!$F$8</f>
        <v>530700000.00000006</v>
      </c>
      <c r="H206" s="22">
        <f>((F206/B206)^(1/COUNT(B205:F205))-1)</f>
        <v>0.07543304636660908</v>
      </c>
    </row>
    <row r="207" spans="1:9" ht="13.5">
      <c r="A207" t="s">
        <f>ES!$A$9</f>
        <v>6</v>
      </c>
      <c r="B207" s="4">
        <f>ES!$B$9</f>
        <v>1200874533.4965034</v>
      </c>
      <c r="C207" s="4">
        <f>ES!$C$9</f>
        <v>1282635900</v>
      </c>
      <c r="D207" s="4">
        <f>ES!$D$9</f>
        <v>1220416239.7452228</v>
      </c>
      <c r="E207" s="4">
        <f>ES!$E$9</f>
        <v>1573481622.1804509</v>
      </c>
      <c r="F207" s="4">
        <f>ES!$F$9</f>
        <v>1454816672.2689075</v>
      </c>
      <c r="H207" s="22">
        <f>((F207/B207)^(1/COUNT(B206:F206))-1)</f>
        <v>0.039111441714463346</v>
      </c>
    </row>
    <row r="208" spans="1:9" ht="13.5">
      <c r="A208" t="s">
        <f>ES!$A$10</f>
        <v>7</v>
      </c>
      <c r="B208" s="4">
        <f>ES!$B$10</f>
        <v>23540000000</v>
      </c>
      <c r="C208" s="4">
        <f>ES!$C$10</f>
        <v>25009999999.999996</v>
      </c>
      <c r="D208" s="4">
        <f>ES!$D$10</f>
        <v>27360000000</v>
      </c>
      <c r="E208" s="4">
        <f>ES!$E$10</f>
        <v>29380000000</v>
      </c>
      <c r="F208" s="4">
        <f>ES!$F$10</f>
        <v>32260000000</v>
      </c>
      <c r="H208" s="22">
        <f>((F208/B208)^(1/COUNT(B207:F207))-1)</f>
        <v>0.065053885050497806</v>
      </c>
    </row>
    <row r="209" spans="1:9" ht="13.5">
      <c r="A209" t="s">
        <f>ES!$A$11</f>
        <v>8</v>
      </c>
      <c r="B209" s="4">
        <f>ES!$B$11</f>
        <v>23540000000</v>
      </c>
      <c r="C209" s="4">
        <f>ES!$C$11</f>
        <v>24275000000</v>
      </c>
      <c r="D209" s="4">
        <f>ES!$D$11</f>
        <v>26185000000</v>
      </c>
      <c r="E209" s="4">
        <f>ES!$E$11</f>
        <v>28370000000</v>
      </c>
      <c r="F209" s="4">
        <f>ES!$F$11</f>
        <v>30820000000</v>
      </c>
      <c r="H209" s="22">
        <f>((F209/B209)^(1/COUNT(B208:F208))-1)</f>
        <v>0.055371191796407482</v>
      </c>
    </row>
    <row r="210" spans="1:9" ht="13.5">
      <c r="A210" t="s">
        <f>ES!$A$12</f>
        <v>9</v>
      </c>
      <c r="B210" s="3">
        <f>ES!$B$12</f>
        <v>0.15105340043981175</v>
      </c>
      <c r="C210" s="3">
        <f>ES!$C$12</f>
        <v>0.16788428010471204</v>
      </c>
      <c r="D210" s="3">
        <f>ES!$D$12</f>
        <v>0.15747306319293197</v>
      </c>
      <c r="E210" s="3">
        <f>ES!$E$12</f>
        <v>0.18621084286159184</v>
      </c>
      <c r="F210" s="3">
        <f>ES!$F$12</f>
        <v>0.17055295102800794</v>
      </c>
      <c r="H210" s="22">
        <f>((F210/B210)^(1/COUNT(B209:F209))-1)</f>
        <v>0.024579698677169581</v>
      </c>
    </row>
    <row r="211" spans="1:9" ht="13.5">
      <c r="A211" t="s">
        <f>ES!$A$13</f>
        <v>10</v>
      </c>
      <c r="B211" s="3">
        <f>ES!$B$13</f>
        <v>0.33772302463891252</v>
      </c>
      <c r="C211" s="3">
        <f>ES!$C$13</f>
        <v>0.31472708547888772</v>
      </c>
      <c r="D211" s="3">
        <f>ES!$D$13</f>
        <v>0.2959709757494749</v>
      </c>
      <c r="E211" s="3">
        <f>ES!$E$13</f>
        <v>0.29784984138174125</v>
      </c>
      <c r="F211" s="3">
        <f>ES!$F$13</f>
        <v>0.27676833225178454</v>
      </c>
      <c r="H211" s="22">
        <f>((F211/B211)^(1/COUNT(B210:F210))-1)</f>
        <v>-0.039027089278568239</v>
      </c>
    </row>
    <row r="212" spans="1:9" ht="13.5">
      <c r="A212" t="s">
        <f>ES!$A$14</f>
        <v>11</v>
      </c>
      <c r="B212" s="3">
        <f>ES!$B$14</f>
        <v>0.33772302463891252</v>
      </c>
      <c r="C212" s="3">
        <f>ES!$C$14</f>
        <v>0.31472708547888772</v>
      </c>
      <c r="D212" s="3">
        <f>ES!$D$14</f>
        <v>0.2959709757494749</v>
      </c>
      <c r="E212" s="3">
        <f>ES!$E$14</f>
        <v>0.29784984138174125</v>
      </c>
      <c r="F212" s="3">
        <f>ES!$F$14</f>
        <v>0.27676833225178454</v>
      </c>
      <c r="H212" s="22">
        <f>((F212/B212)^(1/COUNT(B211:F211))-1)</f>
        <v>-0.039027089278568239</v>
      </c>
    </row>
    <row r="215" spans="1:9" ht="13.5">
      <c r="A215" s="27" t="s">
        <v>227</v>
      </c>
      <c r="B215" s="23">
        <f>EIX!$B$5</f>
        <v>2015</v>
      </c>
      <c r="C215" s="23">
        <f>EIX!$C$5</f>
        <v>2016</v>
      </c>
      <c r="D215" s="23">
        <f>EIX!$D$5</f>
        <v>2017</v>
      </c>
      <c r="E215" s="23">
        <f>EIX!$E$5</f>
        <v>2018</v>
      </c>
      <c r="F215" s="23">
        <f>EIX!$F$5</f>
        <v>2019</v>
      </c>
      <c r="H215" s="23" t="s">
        <v>256</v>
      </c>
    </row>
    <row r="216" spans="1:9" ht="13.5">
      <c r="A216" s="23" t="s">
        <f>EIX!$A$7</f>
        <v>212</v>
      </c>
      <c r="B216" s="24">
        <f>EIX!$B$7</f>
        <v>2014000000</v>
      </c>
      <c r="C216" s="24">
        <f>EIX!$C$7</f>
        <v>2116000000</v>
      </c>
      <c r="D216" s="24">
        <f>EIX!$D$7</f>
        <v>2183000000</v>
      </c>
      <c r="E216" s="24">
        <f>EIX!$E$7</f>
        <v>2185000000</v>
      </c>
      <c r="F216" s="24">
        <f>EIX!$F$7</f>
        <v>2209000000</v>
      </c>
      <c r="H216" s="25">
        <f>((F216/B216)^(1/COUNT(B215:F215))-1)</f>
        <v>0.018655301865540874</v>
      </c>
    </row>
    <row r="217" spans="1:9" ht="13.5">
      <c r="A217" s="23" t="s">
        <f>EIX!$A$8</f>
        <v>5</v>
      </c>
      <c r="B217" s="24">
        <f>EIX!$B$8</f>
        <v>555000000</v>
      </c>
      <c r="C217" s="24">
        <f>EIX!$C$8</f>
        <v>581000000</v>
      </c>
      <c r="D217" s="24">
        <f>EIX!$D$8</f>
        <v>639000000</v>
      </c>
      <c r="E217" s="24">
        <f>EIX!$E$8</f>
        <v>734000000</v>
      </c>
      <c r="F217" s="24">
        <f>EIX!$F$8</f>
        <v>841000000</v>
      </c>
      <c r="H217" s="25">
        <f>((F217/B217)^(1/COUNT(B216:F216))-1)</f>
        <v>0.086677318806687387</v>
      </c>
    </row>
    <row r="218" spans="1:9" ht="13.5">
      <c r="A218" s="23" t="s">
        <f>EIX!$A$9</f>
        <v>6</v>
      </c>
      <c r="B218" s="24">
        <f>EIX!$B$9</f>
        <v>1390557961.7834396</v>
      </c>
      <c r="C218" s="24">
        <f>EIX!$C$9</f>
        <v>1880445283.018868</v>
      </c>
      <c r="D218" s="24">
        <f>EIX!$D$9</f>
        <v>1536611169.6522658</v>
      </c>
      <c r="E218" s="24">
        <f>EIX!$E$9</f>
        <v>703610091.74311936</v>
      </c>
      <c r="F218" s="24">
        <f>EIX!$F$9</f>
        <v>2752453097.3451328</v>
      </c>
      <c r="H218" s="25">
        <f>((F218/B218)^(1/COUNT(B217:F217))-1)</f>
        <v>0.14632078279122673</v>
      </c>
    </row>
    <row r="219" spans="1:9" ht="13.5">
      <c r="A219" s="23" t="s">
        <f>EIX!$A$10</f>
        <v>7</v>
      </c>
      <c r="B219" s="24">
        <f>EIX!$B$10</f>
        <v>50230000000</v>
      </c>
      <c r="C219" s="24">
        <f>EIX!$C$10</f>
        <v>51320000000</v>
      </c>
      <c r="D219" s="24">
        <f>EIX!$D$10</f>
        <v>52580000000</v>
      </c>
      <c r="E219" s="24">
        <f>EIX!$E$10</f>
        <v>56720000000</v>
      </c>
      <c r="F219" s="24">
        <f>EIX!$F$10</f>
        <v>64379999999.999992</v>
      </c>
      <c r="H219" s="25">
        <f>((F219/B219)^(1/COUNT(B218:F218))-1)</f>
        <v>0.050890724516237551</v>
      </c>
    </row>
    <row r="220" spans="1:9" ht="13.5">
      <c r="A220" s="23" t="s">
        <f>EIX!$A$11</f>
        <v>8</v>
      </c>
      <c r="B220" s="24">
        <f>EIX!$B$11</f>
        <v>50230000000</v>
      </c>
      <c r="C220" s="24">
        <f>EIX!$C$11</f>
        <v>50775000000</v>
      </c>
      <c r="D220" s="24">
        <f>EIX!$D$11</f>
        <v>51950000000</v>
      </c>
      <c r="E220" s="24">
        <f>EIX!$E$11</f>
        <v>54650000000</v>
      </c>
      <c r="F220" s="24">
        <f>EIX!$F$11</f>
        <v>60550000000</v>
      </c>
      <c r="H220" s="25">
        <f>((F220/B220)^(1/COUNT(B219:F219))-1)</f>
        <v>0.038078494144210495</v>
      </c>
    </row>
    <row r="221" spans="1:9" ht="13.5">
      <c r="A221" s="23" t="s">
        <f>EIX!$A$12</f>
        <v>9</v>
      </c>
      <c r="B221" s="26">
        <f>EIX!$B$12</f>
        <v>0.12070815640481247</v>
      </c>
      <c r="C221" s="26">
        <f>EIX!$C$12</f>
        <v>0.15841999014480776</v>
      </c>
      <c r="D221" s="26">
        <f>EIX!$D$12</f>
        <v>0.12472493260164495</v>
      </c>
      <c r="E221" s="26">
        <f>EIX!$E$12</f>
        <v>0.055577416409409115</v>
      </c>
      <c r="F221" s="26">
        <f>EIX!$F$12</f>
        <v>0.22287069614130631</v>
      </c>
      <c r="H221" s="25">
        <f>((F221/B221)^(1/COUNT(B220:F220))-1)</f>
        <v>0.13048100776186278</v>
      </c>
    </row>
    <row r="222" spans="1:9" ht="13.5">
      <c r="A222" s="23" t="s">
        <f>EIX!$A$13</f>
        <v>10</v>
      </c>
      <c r="B222" s="26">
        <f>EIX!$B$13</f>
        <v>0.22934501294047382</v>
      </c>
      <c r="C222" s="26">
        <f>EIX!$C$13</f>
        <v>0.23377646479566716</v>
      </c>
      <c r="D222" s="26">
        <f>EIX!$D$13</f>
        <v>0.23715110683349375</v>
      </c>
      <c r="E222" s="26">
        <f>EIX!$E$13</f>
        <v>0.23165599268069534</v>
      </c>
      <c r="F222" s="26">
        <f>EIX!$F$13</f>
        <v>0.20396366639141206</v>
      </c>
      <c r="H222" s="25">
        <f>((F222/B222)^(1/COUNT(B221:F221))-1)</f>
        <v>-0.023184141230751187</v>
      </c>
    </row>
    <row r="223" spans="1:9" ht="13.5">
      <c r="A223" s="23" t="s">
        <f>EIX!$A$14</f>
        <v>11</v>
      </c>
      <c r="B223" s="26">
        <f>EIX!$B$14</f>
        <v>0.027683813692682455</v>
      </c>
      <c r="C223" s="26">
        <f>EIX!$C$14</f>
        <v>0.037034865249017591</v>
      </c>
      <c r="D223" s="26">
        <f>EIX!$D$14</f>
        <v>0.029578655816213009</v>
      </c>
      <c r="E223" s="26">
        <f>EIX!$E$14</f>
        <v>0.012874841568950034</v>
      </c>
      <c r="F223" s="26">
        <f>EIX!$F$14</f>
        <v>0.045457524316187166</v>
      </c>
      <c r="H223" s="25">
        <f>((F223/B223)^(1/COUNT(B222:F222))-1)</f>
        <v>0.10427177641923002</v>
      </c>
    </row>
    <row r="226" spans="1:9" ht="13.5">
      <c r="A226" s="2" t="s">
        <v>226</v>
      </c>
      <c r="B226">
        <f>ED!$B$5</f>
        <v>2015</v>
      </c>
      <c r="C226">
        <f>ED!$C$5</f>
        <v>2016</v>
      </c>
      <c r="D226">
        <f>ED!$D$5</f>
        <v>2017</v>
      </c>
      <c r="E226">
        <f>ED!$E$5</f>
        <v>2018</v>
      </c>
      <c r="F226">
        <f>ED!$F$5</f>
        <v>2019</v>
      </c>
      <c r="H226" t="s">
        <v>256</v>
      </c>
    </row>
    <row r="227" spans="1:9" ht="13.5">
      <c r="A227" t="s">
        <f>ED!$A$7</f>
        <v>212</v>
      </c>
      <c r="B227" s="4">
        <f>ED!$B$7</f>
        <v>2607000000</v>
      </c>
      <c r="C227" s="4">
        <f>ED!$C$7</f>
        <v>2676000000</v>
      </c>
      <c r="D227" s="4">
        <f>ED!$D$7</f>
        <v>2756000000</v>
      </c>
      <c r="E227" s="4">
        <f>ED!$E$7</f>
        <v>2526000000</v>
      </c>
      <c r="F227" s="4">
        <f>ED!$F$7</f>
        <v>2646000000</v>
      </c>
      <c r="H227" s="22">
        <f>((F227/B227)^(1/COUNT(B226:F226))-1)</f>
        <v>0.0029742003318085075</v>
      </c>
    </row>
    <row r="228" spans="1:9" ht="13.5">
      <c r="A228" t="s">
        <f>ED!$A$8</f>
        <v>5</v>
      </c>
      <c r="B228" s="4">
        <f>ED!$B$8</f>
        <v>653000000</v>
      </c>
      <c r="C228" s="4">
        <f>ED!$C$8</f>
        <v>696000000</v>
      </c>
      <c r="D228" s="4">
        <f>ED!$D$8</f>
        <v>729000000</v>
      </c>
      <c r="E228" s="4">
        <f>ED!$E$8</f>
        <v>819000000</v>
      </c>
      <c r="F228" s="4">
        <f>ED!$F$8</f>
        <v>955000000</v>
      </c>
      <c r="H228" s="22">
        <f>((F228/B228)^(1/COUNT(B227:F227))-1)</f>
        <v>0.078991536319281019</v>
      </c>
    </row>
    <row r="229" spans="1:9" ht="13.5">
      <c r="A229" t="s">
        <f>ED!$A$9</f>
        <v>6</v>
      </c>
      <c r="B229" s="4">
        <f>ED!$B$9</f>
        <v>1730758333.3333333</v>
      </c>
      <c r="C229" s="4">
        <f>ED!$C$9</f>
        <v>1713191752.5773194</v>
      </c>
      <c r="D229" s="4">
        <f>ED!$D$9</f>
        <v>2105584000</v>
      </c>
      <c r="E229" s="4">
        <f>ED!$E$9</f>
        <v>1956940449.4382024</v>
      </c>
      <c r="F229" s="4">
        <f>ED!$F$9</f>
        <v>2195875862.0689654</v>
      </c>
      <c r="H229" s="22">
        <f>((F229/B229)^(1/COUNT(B228:F228))-1)</f>
        <v>0.0487555465404379</v>
      </c>
    </row>
    <row r="230" spans="1:9" ht="13.5">
      <c r="A230" t="s">
        <f>ED!$A$10</f>
        <v>7</v>
      </c>
      <c r="B230" s="4">
        <f>ED!$B$10</f>
        <v>44778000000</v>
      </c>
      <c r="C230" s="4">
        <f>ED!$C$10</f>
        <v>47156000000</v>
      </c>
      <c r="D230" s="4">
        <f>ED!$D$10</f>
        <v>46992000000</v>
      </c>
      <c r="E230" s="4">
        <f>ED!$E$10</f>
        <v>49740000000</v>
      </c>
      <c r="F230" s="4">
        <f>ED!$F$10</f>
        <v>54074000000</v>
      </c>
      <c r="H230" s="22">
        <f>((F230/B230)^(1/COUNT(B229:F229))-1)</f>
        <v>0.038448016023805209</v>
      </c>
    </row>
    <row r="231" spans="1:9" ht="13.5">
      <c r="A231" t="s">
        <f>ED!$A$11</f>
        <v>8</v>
      </c>
      <c r="B231" s="4">
        <f>ED!$B$11</f>
        <v>44778000000</v>
      </c>
      <c r="C231" s="4">
        <f>ED!$C$11</f>
        <v>45967000000</v>
      </c>
      <c r="D231" s="4">
        <f>ED!$D$11</f>
        <v>47074000000</v>
      </c>
      <c r="E231" s="4">
        <f>ED!$E$11</f>
        <v>48366000000</v>
      </c>
      <c r="F231" s="4">
        <f>ED!$F$11</f>
        <v>51907000000</v>
      </c>
      <c r="H231" s="22">
        <f>((F231/B231)^(1/COUNT(B230:F230))-1)</f>
        <v>0.029988195701386111</v>
      </c>
    </row>
    <row r="232" spans="1:9" ht="13.5">
      <c r="A232" t="s">
        <f>ED!$A$12</f>
        <v>9</v>
      </c>
      <c r="B232" s="3">
        <f>ED!$B$12</f>
        <v>0.13823948349307774</v>
      </c>
      <c r="C232" s="3">
        <f>ED!$C$12</f>
        <v>0.14193800767003475</v>
      </c>
      <c r="D232" s="3">
        <f>ED!$D$12</f>
        <v>0.17502776392352451</v>
      </c>
      <c r="E232" s="3">
        <f>ED!$E$12</f>
        <v>0.15871374285792395</v>
      </c>
      <c r="F232" s="3">
        <f>ED!$F$12</f>
        <v>0.17497018821266658</v>
      </c>
      <c r="H232" s="22">
        <f>((F232/B232)^(1/COUNT(B231:F231))-1)</f>
        <v>0.048253669354125339</v>
      </c>
    </row>
    <row r="233" spans="1:9" ht="13.5">
      <c r="A233" t="s">
        <f>ED!$A$13</f>
        <v>10</v>
      </c>
      <c r="B233" s="3">
        <f>ED!$B$13</f>
        <v>0.27960159006655055</v>
      </c>
      <c r="C233" s="3">
        <f>ED!$C$13</f>
        <v>0.2625796767246068</v>
      </c>
      <c r="D233" s="3">
        <f>ED!$D$13</f>
        <v>0.25555508348557593</v>
      </c>
      <c r="E233" s="3">
        <f>ED!$E$13</f>
        <v>0.25493114998139188</v>
      </c>
      <c r="F233" s="3">
        <f>ED!$F$13</f>
        <v>0.24177856551139537</v>
      </c>
      <c r="H233" s="22">
        <f>((F233/B233)^(1/COUNT(B232:F232))-1)</f>
        <v>-0.028650251786773273</v>
      </c>
    </row>
    <row r="234" spans="1:9" ht="13.5">
      <c r="A234" t="s">
        <f>ED!$A$14</f>
        <v>11</v>
      </c>
      <c r="B234" s="3">
        <f>ED!$B$14</f>
        <v>0.038651979394643203</v>
      </c>
      <c r="C234" s="3">
        <f>ED!$C$14</f>
        <v>0.037270036168932485</v>
      </c>
      <c r="D234" s="3">
        <f>ED!$D$14</f>
        <v>0.044729234821769978</v>
      </c>
      <c r="E234" s="3">
        <f>ED!$E$14</f>
        <v>0.040461076984621473</v>
      </c>
      <c r="F234" s="3">
        <f>ED!$F$14</f>
        <v>0.042304041113317384</v>
      </c>
      <c r="H234" s="22">
        <f>((F234/B234)^(1/COUNT(B233:F233))-1)</f>
        <v>0.018220937790720759</v>
      </c>
    </row>
    <row r="237" spans="1:9" ht="13.5">
      <c r="A237" s="27" t="s">
        <v>225</v>
      </c>
      <c r="B237" s="23">
        <f>DUK!$B$5</f>
        <v>2015</v>
      </c>
      <c r="C237" s="23">
        <f>DUK!$C$5</f>
        <v>2016</v>
      </c>
      <c r="D237" s="23">
        <f>DUK!$D$5</f>
        <v>2017</v>
      </c>
      <c r="E237" s="23">
        <f>DUK!$E$5</f>
        <v>2018</v>
      </c>
      <c r="F237" s="23">
        <f>DUK!$F$5</f>
        <v>2019</v>
      </c>
      <c r="H237" s="23" t="s">
        <v>256</v>
      </c>
    </row>
    <row r="238" spans="1:9" ht="13.5">
      <c r="A238" s="23" t="s">
        <f>DUK!$A$7</f>
        <v>212</v>
      </c>
      <c r="B238" s="24">
        <f>DUK!$B$7</f>
        <v>5130000000</v>
      </c>
      <c r="C238" s="24">
        <f>DUK!$C$7</f>
        <v>5660000000</v>
      </c>
      <c r="D238" s="24">
        <f>DUK!$D$7</f>
        <v>5990000000</v>
      </c>
      <c r="E238" s="24">
        <f>DUK!$E$7</f>
        <v>5450000000</v>
      </c>
      <c r="F238" s="24">
        <f>DUK!$F$7</f>
        <v>5720000000</v>
      </c>
      <c r="H238" s="25">
        <f>((F238/B238)^(1/COUNT(B237:F237))-1)</f>
        <v>0.022011382547805658</v>
      </c>
    </row>
    <row r="239" spans="1:9" ht="13.5">
      <c r="A239" s="23" t="s">
        <f>DUK!$A$8</f>
        <v>5</v>
      </c>
      <c r="B239" s="24">
        <f>DUK!$B$8</f>
        <v>1530000000</v>
      </c>
      <c r="C239" s="24">
        <f>DUK!$C$8</f>
        <v>1730000000</v>
      </c>
      <c r="D239" s="24">
        <f>DUK!$D$8</f>
        <v>1990000000</v>
      </c>
      <c r="E239" s="24">
        <f>DUK!$E$8</f>
        <v>2089999999.9999998</v>
      </c>
      <c r="F239" s="24">
        <f>DUK!$F$8</f>
        <v>2200000000</v>
      </c>
      <c r="H239" s="25">
        <f>((F239/B239)^(1/COUNT(B238:F238))-1)</f>
        <v>0.075341112276647193</v>
      </c>
    </row>
    <row r="240" spans="1:9" ht="13.5">
      <c r="A240" s="23" t="s">
        <f>DUK!$A$9</f>
        <v>6</v>
      </c>
      <c r="B240" s="24">
        <f>DUK!$B$9</f>
        <v>3476854219.9488492</v>
      </c>
      <c r="C240" s="24">
        <f>DUK!$C$9</f>
        <v>3899785522.7882037</v>
      </c>
      <c r="D240" s="24">
        <f>DUK!$D$9</f>
        <v>4306627634.6604214</v>
      </c>
      <c r="E240" s="24">
        <f>DUK!$E$9</f>
        <v>4654690553.7459278</v>
      </c>
      <c r="F240" s="24">
        <f>DUK!$F$9</f>
        <v>4995931707.3170729</v>
      </c>
      <c r="H240" s="25">
        <f>((F240/B240)^(1/COUNT(B239:F239))-1)</f>
        <v>0.075191945401712923</v>
      </c>
    </row>
    <row r="241" spans="1:9" ht="13.5">
      <c r="A241" s="23" t="s">
        <f>DUK!$A$10</f>
        <v>7</v>
      </c>
      <c r="B241" s="24">
        <f>DUK!$B$10</f>
        <v>94128000000</v>
      </c>
      <c r="C241" s="24">
        <f>DUK!$C$10</f>
        <v>100164000000</v>
      </c>
      <c r="D241" s="24">
        <f>DUK!$D$10</f>
        <v>103760000000</v>
      </c>
      <c r="E241" s="24">
        <f>DUK!$E$10</f>
        <v>111474000000</v>
      </c>
      <c r="F241" s="24">
        <f>DUK!$F$10</f>
        <v>124451000000</v>
      </c>
      <c r="H241" s="25">
        <f>((F241/B241)^(1/COUNT(B240:F240))-1)</f>
        <v>0.057440431925150914</v>
      </c>
    </row>
    <row r="242" spans="1:9" ht="13.5">
      <c r="A242" s="23" t="s">
        <f>DUK!$A$11</f>
        <v>8</v>
      </c>
      <c r="B242" s="24">
        <f>DUK!$B$11</f>
        <v>94128000000</v>
      </c>
      <c r="C242" s="24">
        <f>DUK!$C$11</f>
        <v>97146000000</v>
      </c>
      <c r="D242" s="24">
        <f>DUK!$D$11</f>
        <v>101962000000</v>
      </c>
      <c r="E242" s="24">
        <f>DUK!$E$11</f>
        <v>107617000000</v>
      </c>
      <c r="F242" s="24">
        <f>DUK!$F$11</f>
        <v>117962500000</v>
      </c>
      <c r="H242" s="25">
        <f>((F242/B242)^(1/COUNT(B241:F241))-1)</f>
        <v>0.046176661516366568</v>
      </c>
    </row>
    <row r="243" spans="1:9" ht="13.5">
      <c r="A243" s="23" t="s">
        <f>DUK!$A$12</f>
        <v>9</v>
      </c>
      <c r="B243" s="26">
        <f>DUK!$B$12</f>
        <v>0.1555639472012908</v>
      </c>
      <c r="C243" s="26">
        <f>DUK!$C$12</f>
        <v>0.17141914385882215</v>
      </c>
      <c r="D243" s="26">
        <f>DUK!$D$12</f>
        <v>0.18271648853035305</v>
      </c>
      <c r="E243" s="26">
        <f>DUK!$E$12</f>
        <v>0.18983240431263979</v>
      </c>
      <c r="F243" s="26">
        <f>DUK!$F$12</f>
        <v>0.19919982884039367</v>
      </c>
      <c r="H243" s="25">
        <f>((F243/B243)^(1/COUNT(B242:F242))-1)</f>
        <v>0.050693393060748271</v>
      </c>
    </row>
    <row r="244" spans="1:9" ht="13.5">
      <c r="A244" s="23" t="s">
        <f>DUK!$A$13</f>
        <v>10</v>
      </c>
      <c r="B244" s="26">
        <f>DUK!$B$13</f>
        <v>0.23744263131055585</v>
      </c>
      <c r="C244" s="26">
        <f>DUK!$C$13</f>
        <v>0.2341835999423548</v>
      </c>
      <c r="D244" s="26">
        <f>DUK!$D$13</f>
        <v>0.23116455149957826</v>
      </c>
      <c r="E244" s="26">
        <f>DUK!$E$13</f>
        <v>0.22784504306940354</v>
      </c>
      <c r="F244" s="26">
        <f>DUK!$F$13</f>
        <v>0.21260993959944899</v>
      </c>
      <c r="H244" s="25">
        <f>((F244/B244)^(1/COUNT(B243:F243))-1)</f>
        <v>-0.021851093990935433</v>
      </c>
    </row>
    <row r="245" spans="1:9" ht="13.5">
      <c r="A245" s="23" t="s">
        <f>DUK!$A$14</f>
        <v>11</v>
      </c>
      <c r="B245" s="26">
        <f>DUK!$B$14</f>
        <v>0.036937512960530869</v>
      </c>
      <c r="C245" s="26">
        <f>DUK!$C$14</f>
        <v>0.040143552207895374</v>
      </c>
      <c r="D245" s="26">
        <f>DUK!$D$14</f>
        <v>0.042237575122696901</v>
      </c>
      <c r="E245" s="26">
        <f>DUK!$E$14</f>
        <v>0.043252372336581836</v>
      </c>
      <c r="F245" s="26">
        <f>DUK!$F$14</f>
        <v>0.042351863577976677</v>
      </c>
      <c r="H245" s="25">
        <f>((F245/B245)^(1/COUNT(B244:F244))-1)</f>
        <v>0.027734592973323036</v>
      </c>
    </row>
    <row r="248" spans="1:9" ht="13.5">
      <c r="A248" s="2" t="s">
        <v>224</v>
      </c>
      <c r="B248">
        <f>DTE!$B$5</f>
        <v>2015</v>
      </c>
      <c r="C248">
        <f>DTE!$C$5</f>
        <v>2016</v>
      </c>
      <c r="D248">
        <f>DTE!$D$5</f>
        <v>2017</v>
      </c>
      <c r="E248">
        <f>DTE!$E$5</f>
        <v>2018</v>
      </c>
      <c r="F248">
        <f>DTE!$F$5</f>
        <v>2019</v>
      </c>
      <c r="H248" t="s">
        <v>256</v>
      </c>
    </row>
    <row r="249" spans="1:9" ht="13.5">
      <c r="A249" t="s">
        <f>DTE!$A$7</f>
        <v>212</v>
      </c>
      <c r="B249" s="4">
        <f>DTE!$B$7</f>
        <v>1386000000</v>
      </c>
      <c r="C249" s="4">
        <f>DTE!$C$7</f>
        <v>1560000000</v>
      </c>
      <c r="D249" s="4">
        <f>DTE!$D$7</f>
        <v>1629000000</v>
      </c>
      <c r="E249" s="4">
        <f>DTE!$E$7</f>
        <v>1704999999.9999998</v>
      </c>
      <c r="F249" s="4">
        <f>DTE!$F$7</f>
        <v>1666000000</v>
      </c>
      <c r="H249" s="22">
        <f>((F249/B249)^(1/COUNT(B248:F248))-1)</f>
        <v>0.037486258893894231</v>
      </c>
    </row>
    <row r="250" spans="1:9" ht="13.5">
      <c r="A250" t="s">
        <f>DTE!$A$8</f>
        <v>5</v>
      </c>
      <c r="B250" s="4">
        <f>DTE!$B$8</f>
        <v>450000000</v>
      </c>
      <c r="C250" s="4">
        <f>DTE!$C$8</f>
        <v>472000000</v>
      </c>
      <c r="D250" s="4">
        <f>DTE!$D$8</f>
        <v>536000000</v>
      </c>
      <c r="E250" s="4">
        <f>DTE!$E$8</f>
        <v>559000000</v>
      </c>
      <c r="F250" s="4">
        <f>DTE!$F$8</f>
        <v>641000000</v>
      </c>
      <c r="H250" s="22">
        <f>((F250/B250)^(1/COUNT(B249:F249))-1)</f>
        <v>0.073319706318715872</v>
      </c>
    </row>
    <row r="251" spans="1:9" ht="13.5">
      <c r="A251" t="s">
        <f>DTE!$A$9</f>
        <v>6</v>
      </c>
      <c r="B251" s="4">
        <f>DTE!$B$9</f>
        <v>1050442105.263158</v>
      </c>
      <c r="C251" s="4">
        <f>DTE!$C$9</f>
        <v>1179135135.1351352</v>
      </c>
      <c r="D251" s="4">
        <f>DTE!$D$9</f>
        <v>1408011627.9069767</v>
      </c>
      <c r="E251" s="4">
        <f>DTE!$E$9</f>
        <v>1568040983.6065571</v>
      </c>
      <c r="F251" s="4">
        <f>DTE!$F$9</f>
        <v>1474157575.7575758</v>
      </c>
      <c r="H251" s="22">
        <f>((F251/B251)^(1/COUNT(B250:F250))-1)</f>
        <v>0.070124623950996279</v>
      </c>
    </row>
    <row r="252" spans="1:9" ht="13.5">
      <c r="A252" t="s">
        <f>DTE!$A$10</f>
        <v>7</v>
      </c>
      <c r="B252" s="4">
        <f>DTE!$B$10</f>
        <v>24441000000</v>
      </c>
      <c r="C252" s="4">
        <f>DTE!$C$10</f>
        <v>25778000000</v>
      </c>
      <c r="D252" s="4">
        <f>DTE!$D$10</f>
        <v>27453000000.000004</v>
      </c>
      <c r="E252" s="4">
        <f>DTE!$E$10</f>
        <v>30011000000</v>
      </c>
      <c r="F252" s="4">
        <f>DTE!$F$10</f>
        <v>32170000000</v>
      </c>
      <c r="H252" s="22">
        <f>((F252/B252)^(1/COUNT(B251:F251))-1)</f>
        <v>0.056492499063511836</v>
      </c>
    </row>
    <row r="253" spans="1:9" ht="13.5">
      <c r="A253" t="s">
        <f>DTE!$A$11</f>
        <v>8</v>
      </c>
      <c r="B253" s="4">
        <f>DTE!$B$11</f>
        <v>24441000000</v>
      </c>
      <c r="C253" s="4">
        <f>DTE!$C$11</f>
        <v>25109500000</v>
      </c>
      <c r="D253" s="4">
        <f>DTE!$D$11</f>
        <v>26615500000</v>
      </c>
      <c r="E253" s="4">
        <f>DTE!$E$11</f>
        <v>28732000000</v>
      </c>
      <c r="F253" s="4">
        <f>DTE!$F$11</f>
        <v>31090500000</v>
      </c>
      <c r="H253" s="22">
        <f>((F253/B253)^(1/COUNT(B252:F252))-1)</f>
        <v>0.049305011548026911</v>
      </c>
    </row>
    <row r="254" spans="1:9" ht="13.5">
      <c r="A254" t="s">
        <f>DTE!$A$12</f>
        <v>9</v>
      </c>
      <c r="B254" s="3">
        <f>DTE!$B$12</f>
        <v>0.10178702570379437</v>
      </c>
      <c r="C254" s="3">
        <f>DTE!$C$12</f>
        <v>0.10978911872766622</v>
      </c>
      <c r="D254" s="3">
        <f>DTE!$D$12</f>
        <v>0.11192461271120642</v>
      </c>
      <c r="E254" s="3">
        <f>DTE!$E$12</f>
        <v>0.11042542138074346</v>
      </c>
      <c r="F254" s="3">
        <f>DTE!$F$12</f>
        <v>0.11690385216158412</v>
      </c>
      <c r="H254" s="22">
        <f>((F254/B254)^(1/COUNT(B253:F253))-1)</f>
        <v>0.028080873531577399</v>
      </c>
    </row>
    <row r="255" spans="1:9" ht="13.5">
      <c r="A255" t="s">
        <f>DTE!$A$13</f>
        <v>10</v>
      </c>
      <c r="B255" s="3">
        <f>DTE!$B$13</f>
        <v>0.42224131582177488</v>
      </c>
      <c r="C255" s="3">
        <f>DTE!$C$13</f>
        <v>0.42772655767737311</v>
      </c>
      <c r="D255" s="3">
        <f>DTE!$D$13</f>
        <v>0.47265691044692004</v>
      </c>
      <c r="E255" s="3">
        <f>DTE!$E$13</f>
        <v>0.49422246972017264</v>
      </c>
      <c r="F255" s="3">
        <f>DTE!$F$13</f>
        <v>0.40559013203390104</v>
      </c>
      <c r="H255" s="22">
        <f>((F255/B255)^(1/COUNT(B254:F254))-1)</f>
        <v>-0.0080144846569647488</v>
      </c>
    </row>
    <row r="256" spans="1:9" ht="13.5">
      <c r="A256" t="s">
        <f>DTE!$A$14</f>
        <v>11</v>
      </c>
      <c r="B256" s="3">
        <f>DTE!$B$14</f>
        <v>0.042978687666754958</v>
      </c>
      <c r="C256" s="3">
        <f>DTE!$C$14</f>
        <v>0.046959721823817094</v>
      </c>
      <c r="D256" s="3">
        <f>DTE!$D$14</f>
        <v>0.052901941647046903</v>
      </c>
      <c r="E256" s="3">
        <f>DTE!$E$14</f>
        <v>0.054574724474681792</v>
      </c>
      <c r="F256" s="3">
        <f>DTE!$F$14</f>
        <v>0.04741504883348855</v>
      </c>
      <c r="H256" s="22">
        <f>((F256/B256)^(1/COUNT(B255:F255))-1)</f>
        <v>0.019841335144539674</v>
      </c>
    </row>
    <row r="259" spans="1:9" ht="13.5">
      <c r="A259" s="27" t="s">
        <v>223</v>
      </c>
      <c r="B259" s="23">
        <f>D!$B$5</f>
        <v>2015</v>
      </c>
      <c r="C259" s="23">
        <f>D!$C$5</f>
        <v>2016</v>
      </c>
      <c r="D259" s="23">
        <f>D!$D$5</f>
        <v>2017</v>
      </c>
      <c r="E259" s="23">
        <f>D!$E$5</f>
        <v>2018</v>
      </c>
      <c r="F259" s="23">
        <f>D!$F$5</f>
        <v>2019</v>
      </c>
      <c r="H259" s="23" t="s">
        <v>256</v>
      </c>
    </row>
    <row r="260" spans="1:9" ht="13.5">
      <c r="A260" s="23" t="s">
        <f>D!$A$7</f>
        <v>212</v>
      </c>
      <c r="B260" s="24">
        <f>D!$B$7</f>
        <v>3349000000</v>
      </c>
      <c r="C260" s="24">
        <f>D!$C$7</f>
        <v>3324000000</v>
      </c>
      <c r="D260" s="24">
        <f>D!$D$7</f>
        <v>3722000000</v>
      </c>
      <c r="E260" s="24">
        <f>D!$E$7</f>
        <v>3697000000</v>
      </c>
      <c r="F260" s="24">
        <f>D!$F$7</f>
        <v>4380000000</v>
      </c>
      <c r="H260" s="25">
        <f>((F260/B260)^(1/COUNT(B259:F259))-1)</f>
        <v>0.055144143088656783</v>
      </c>
    </row>
    <row r="261" spans="1:9" ht="13.5">
      <c r="A261" s="23" t="s">
        <f>D!$A$8</f>
        <v>5</v>
      </c>
      <c r="B261" s="24">
        <f>D!$B$8</f>
        <v>892000000</v>
      </c>
      <c r="C261" s="24">
        <f>D!$C$8</f>
        <v>979000000</v>
      </c>
      <c r="D261" s="24">
        <f>D!$D$8</f>
        <v>1150000000</v>
      </c>
      <c r="E261" s="24">
        <f>D!$E$8</f>
        <v>1450000000</v>
      </c>
      <c r="F261" s="24">
        <f>D!$F$8</f>
        <v>1710000000</v>
      </c>
      <c r="H261" s="25">
        <f>((F261/B261)^(1/COUNT(B260:F260))-1)</f>
        <v>0.13900662776722017</v>
      </c>
    </row>
    <row r="262" spans="1:9" ht="13.5">
      <c r="A262" s="23" t="s">
        <f>D!$A$9</f>
        <v>6</v>
      </c>
      <c r="B262" s="24">
        <f>D!$B$9</f>
        <v>2278030035.3356891</v>
      </c>
      <c r="C262" s="24">
        <f>D!$C$9</f>
        <v>2565386759.5818815</v>
      </c>
      <c r="D262" s="24">
        <f>D!$D$9</f>
        <v>3758135922.3300972</v>
      </c>
      <c r="E262" s="24">
        <f>D!$E$9</f>
        <v>3011932907.3482428</v>
      </c>
      <c r="F262" s="24">
        <f>D!$F$9</f>
        <v>3491341040.4624276</v>
      </c>
      <c r="H262" s="25">
        <f>((F262/B262)^(1/COUNT(B261:F261))-1)</f>
        <v>0.089147165432439612</v>
      </c>
    </row>
    <row r="263" spans="1:9" ht="13.5">
      <c r="A263" s="23" t="s">
        <f>D!$A$10</f>
        <v>7</v>
      </c>
      <c r="B263" s="24">
        <f>D!$B$10</f>
        <v>50930000000</v>
      </c>
      <c r="C263" s="24">
        <f>D!$C$10</f>
        <v>57572000000</v>
      </c>
      <c r="D263" s="24">
        <f>D!$D$10</f>
        <v>62405000000</v>
      </c>
      <c r="E263" s="24">
        <f>D!$E$10</f>
        <v>63750000000</v>
      </c>
      <c r="F263" s="24">
        <f>D!$F$10</f>
        <v>84339000000</v>
      </c>
      <c r="H263" s="25">
        <f>((F263/B263)^(1/COUNT(B262:F262))-1)</f>
        <v>0.10614218213819493</v>
      </c>
    </row>
    <row r="264" spans="1:9" ht="13.5">
      <c r="A264" s="23" t="s">
        <f>D!$A$11</f>
        <v>8</v>
      </c>
      <c r="B264" s="24">
        <f>D!$B$11</f>
        <v>50930000000</v>
      </c>
      <c r="C264" s="24">
        <f>D!$C$11</f>
        <v>54251000000</v>
      </c>
      <c r="D264" s="24">
        <f>D!$D$11</f>
        <v>59988500000</v>
      </c>
      <c r="E264" s="24">
        <f>D!$E$11</f>
        <v>63077500000</v>
      </c>
      <c r="F264" s="24">
        <f>D!$F$11</f>
        <v>74044500000</v>
      </c>
      <c r="H264" s="25">
        <f>((F264/B264)^(1/COUNT(B263:F263))-1)</f>
        <v>0.077714747308147647</v>
      </c>
    </row>
    <row r="265" spans="1:9" ht="13.5">
      <c r="A265" s="23" t="s">
        <f>D!$A$12</f>
        <v>9</v>
      </c>
      <c r="B265" s="26">
        <f>D!$B$12</f>
        <v>0.19843467206756873</v>
      </c>
      <c r="C265" s="26">
        <f>D!$C$12</f>
        <v>0.22483670110270654</v>
      </c>
      <c r="D265" s="26">
        <f>D!$D$12</f>
        <v>0.30041054535012768</v>
      </c>
      <c r="E265" s="26">
        <f>D!$E$12</f>
        <v>0.22376916102141475</v>
      </c>
      <c r="F265" s="26">
        <f>D!$F$12</f>
        <v>0.21249793307744538</v>
      </c>
      <c r="H265" s="25">
        <f>((F265/B265)^(1/COUNT(B264:F264))-1)</f>
        <v>0.013788663418213609</v>
      </c>
    </row>
    <row r="266" spans="1:9" ht="13.5">
      <c r="A266" s="23" t="s">
        <f>D!$A$13</f>
        <v>10</v>
      </c>
      <c r="B266" s="26">
        <f>D!$B$13</f>
        <v>0.22540742195169841</v>
      </c>
      <c r="C266" s="26">
        <f>D!$C$13</f>
        <v>0.21031870380269488</v>
      </c>
      <c r="D266" s="26">
        <f>D!$D$13</f>
        <v>0.20853997016094752</v>
      </c>
      <c r="E266" s="26">
        <f>D!$E$13</f>
        <v>0.21338829218025446</v>
      </c>
      <c r="F266" s="26">
        <f>D!$F$13</f>
        <v>0.22189359101621323</v>
      </c>
      <c r="H266" s="25">
        <f>((F266/B266)^(1/COUNT(B265:F265))-1)</f>
        <v>-0.0031373844435922393</v>
      </c>
    </row>
    <row r="267" spans="1:9" ht="13.5">
      <c r="A267" s="23" t="s">
        <f>D!$A$14</f>
        <v>11</v>
      </c>
      <c r="B267" s="26">
        <f>D!$B$14</f>
        <v>0.044728647856581372</v>
      </c>
      <c r="C267" s="26">
        <f>D!$C$14</f>
        <v>0.047287363543195175</v>
      </c>
      <c r="D267" s="26">
        <f>D!$D$14</f>
        <v>0.062647606163349592</v>
      </c>
      <c r="E267" s="26">
        <f>D!$E$14</f>
        <v>0.047749719112968061</v>
      </c>
      <c r="F267" s="26">
        <f>D!$F$14</f>
        <v>0.047151929454077313</v>
      </c>
      <c r="H267" s="25">
        <f>((F267/B267)^(1/COUNT(B266:F266))-1)</f>
        <v>0.010608018636515171</v>
      </c>
    </row>
    <row r="270" spans="1:9" ht="13.5">
      <c r="A270" s="2" t="s">
        <v>221</v>
      </c>
      <c r="B270">
        <f>CMS!$B$5</f>
        <v>2015</v>
      </c>
      <c r="C270">
        <f>CMS!$C$5</f>
        <v>2016</v>
      </c>
      <c r="D270">
        <f>CMS!$D$5</f>
        <v>2017</v>
      </c>
      <c r="E270">
        <f>CMS!$E$5</f>
        <v>2018</v>
      </c>
      <c r="F270">
        <f>CMS!$F$5</f>
        <v>2019</v>
      </c>
      <c r="H270" t="s">
        <v>256</v>
      </c>
    </row>
    <row r="271" spans="1:9" ht="13.5">
      <c r="A271" t="s">
        <f>CMS!$A$7</f>
        <v>212</v>
      </c>
      <c r="B271" s="4">
        <f>CMS!$B$7</f>
        <v>1168000000</v>
      </c>
      <c r="C271" s="4">
        <f>CMS!$C$7</f>
        <v>1299000000</v>
      </c>
      <c r="D271" s="4">
        <f>CMS!$D$7</f>
        <v>1336000000</v>
      </c>
      <c r="E271" s="4">
        <f>CMS!$E$7</f>
        <v>1167000000</v>
      </c>
      <c r="F271" s="4">
        <f>CMS!$F$7</f>
        <v>1237000000</v>
      </c>
      <c r="H271" s="22">
        <f>((F271/B271)^(1/COUNT(B270:F270))-1)</f>
        <v>0.011545381131200738</v>
      </c>
    </row>
    <row r="272" spans="1:9" ht="13.5">
      <c r="A272" t="s">
        <f>CMS!$A$8</f>
        <v>5</v>
      </c>
      <c r="B272" s="4">
        <f>CMS!$B$8</f>
        <v>396000000</v>
      </c>
      <c r="C272" s="4">
        <f>CMS!$C$8</f>
        <v>435000000</v>
      </c>
      <c r="D272" s="4">
        <f>CMS!$D$8</f>
        <v>438000000</v>
      </c>
      <c r="E272" s="4">
        <f>CMS!$E$8</f>
        <v>458000000</v>
      </c>
      <c r="F272" s="4">
        <f>CMS!$F$8</f>
        <v>519000000</v>
      </c>
      <c r="H272" s="22">
        <f>((F272/B272)^(1/COUNT(B271:F271))-1)</f>
        <v>0.055587975449417071</v>
      </c>
    </row>
    <row r="273" spans="1:9" ht="13.5">
      <c r="A273" t="s">
        <f>CMS!$A$9</f>
        <v>6</v>
      </c>
      <c r="B273" s="4">
        <f>CMS!$B$9</f>
        <v>770351758.79396987</v>
      </c>
      <c r="C273" s="4">
        <f>CMS!$C$9</f>
        <v>869669491.52542377</v>
      </c>
      <c r="D273" s="4">
        <f>CMS!$D$9</f>
        <v>696650112.86681712</v>
      </c>
      <c r="E273" s="4">
        <f>CMS!$E$9</f>
        <v>993608527.13178301</v>
      </c>
      <c r="F273" s="4">
        <f>CMS!$F$9</f>
        <v>1017652593.4861279</v>
      </c>
      <c r="H273" s="22">
        <f>((F273/B273)^(1/COUNT(B272:F272))-1)</f>
        <v>0.05726070959772267</v>
      </c>
    </row>
    <row r="274" spans="1:9" ht="13.5">
      <c r="A274" t="s">
        <f>CMS!$A$10</f>
        <v>7</v>
      </c>
      <c r="B274" s="4">
        <f>CMS!$B$10</f>
        <v>20300000000</v>
      </c>
      <c r="C274" s="4">
        <f>CMS!$C$10</f>
        <v>21620000000</v>
      </c>
      <c r="D274" s="4">
        <f>CMS!$D$10</f>
        <v>23050000000</v>
      </c>
      <c r="E274" s="4">
        <f>CMS!$E$10</f>
        <v>24530000000</v>
      </c>
      <c r="F274" s="4">
        <f>CMS!$F$10</f>
        <v>26840000000</v>
      </c>
      <c r="H274" s="22">
        <f>((F274/B274)^(1/COUNT(B273:F273))-1)</f>
        <v>0.05744379882950823</v>
      </c>
    </row>
    <row r="275" spans="1:9" ht="13.5">
      <c r="A275" t="s">
        <f>CMS!$A$11</f>
        <v>8</v>
      </c>
      <c r="B275" s="4">
        <f>CMS!$B$11</f>
        <v>20300000000</v>
      </c>
      <c r="C275" s="4">
        <f>CMS!$C$11</f>
        <v>20960000000</v>
      </c>
      <c r="D275" s="4">
        <f>CMS!$D$11</f>
        <v>22335000000</v>
      </c>
      <c r="E275" s="4">
        <f>CMS!$E$11</f>
        <v>23790000000</v>
      </c>
      <c r="F275" s="4">
        <f>CMS!$F$11</f>
        <v>25685000000</v>
      </c>
      <c r="H275" s="22">
        <f>((F275/B275)^(1/COUNT(B274:F274))-1)</f>
        <v>0.048182021625229776</v>
      </c>
    </row>
    <row r="276" spans="1:9" ht="13.5">
      <c r="A276" t="s">
        <f>CMS!$A$12</f>
        <v>9</v>
      </c>
      <c r="B276" s="3">
        <f>CMS!$B$12</f>
        <v>0.11924949826532041</v>
      </c>
      <c r="C276" s="3">
        <f>CMS!$C$12</f>
        <v>0.13588585805084746</v>
      </c>
      <c r="D276" s="3">
        <f>CMS!$D$12</f>
        <v>0.10587387733538255</v>
      </c>
      <c r="E276" s="3">
        <f>CMS!$E$12</f>
        <v>0.14463006217347643</v>
      </c>
      <c r="F276" s="3">
        <f>CMS!$F$12</f>
        <v>0.14856242240673398</v>
      </c>
      <c r="H276" s="22">
        <f>((F276/B276)^(1/COUNT(B275:F275))-1)</f>
        <v>0.04493790238606854</v>
      </c>
    </row>
    <row r="277" spans="1:9" ht="13.5">
      <c r="A277" t="s">
        <f>CMS!$A$13</f>
        <v>10</v>
      </c>
      <c r="B277" s="3">
        <f>CMS!$B$13</f>
        <v>0.31822660098522165</v>
      </c>
      <c r="C277" s="3">
        <f>CMS!$C$13</f>
        <v>0.30534351145038169</v>
      </c>
      <c r="D277" s="3">
        <f>CMS!$D$13</f>
        <v>0.29460488023281844</v>
      </c>
      <c r="E277" s="3">
        <f>CMS!$E$13</f>
        <v>0.28877679697351827</v>
      </c>
      <c r="F277" s="3">
        <f>CMS!$F$13</f>
        <v>0.2666926221530076</v>
      </c>
      <c r="H277" s="22">
        <f>((F277/B277)^(1/COUNT(B276:F276))-1)</f>
        <v>-0.034716451999391995</v>
      </c>
    </row>
    <row r="278" spans="1:9" ht="13.5">
      <c r="A278" t="s">
        <f>CMS!$A$14</f>
        <v>11</v>
      </c>
      <c r="B278" s="3">
        <f>CMS!$B$14</f>
        <v>0.037948362502166003</v>
      </c>
      <c r="C278" s="3">
        <f>CMS!$C$14</f>
        <v>0.041491865053693885</v>
      </c>
      <c r="D278" s="3">
        <f>CMS!$D$14</f>
        <v>0.031190960952174485</v>
      </c>
      <c r="E278" s="3">
        <f>CMS!$E$14</f>
        <v>0.041765806100537331</v>
      </c>
      <c r="F278" s="3">
        <f>CMS!$F$14</f>
        <v>0.039620501985054617</v>
      </c>
      <c r="H278" s="22">
        <f>((F278/B278)^(1/COUNT(B277:F277))-1)</f>
        <v>0.0086613658555372286</v>
      </c>
    </row>
    <row r="281" spans="1:9" ht="13.5">
      <c r="A281" s="27" t="s">
        <v>222</v>
      </c>
      <c r="B281" s="23">
        <f>CNP!$B$5</f>
        <v>2015</v>
      </c>
      <c r="C281" s="23">
        <f>CNP!$C$5</f>
        <v>2016</v>
      </c>
      <c r="D281" s="23">
        <f>CNP!$D$5</f>
        <v>2017</v>
      </c>
      <c r="E281" s="23">
        <f>CNP!$E$5</f>
        <v>2018</v>
      </c>
      <c r="F281" s="23">
        <f>CNP!$F$5</f>
        <v>2019</v>
      </c>
      <c r="H281" s="23" t="s">
        <v>256</v>
      </c>
    </row>
    <row r="282" spans="1:9" ht="13.5">
      <c r="A282" s="23" t="s">
        <f>CNP!$A$7</f>
        <v>212</v>
      </c>
      <c r="B282" s="24">
        <f>CNP!$B$7</f>
        <v>906000000</v>
      </c>
      <c r="C282" s="24">
        <f>CNP!$C$7</f>
        <v>906000000</v>
      </c>
      <c r="D282" s="24">
        <f>CNP!$D$7</f>
        <v>989000000</v>
      </c>
      <c r="E282" s="24">
        <f>CNP!$E$7</f>
        <v>874000000</v>
      </c>
      <c r="F282" s="24">
        <f>CNP!$F$7</f>
        <v>1062000000</v>
      </c>
      <c r="H282" s="25">
        <f>((F282/B282)^(1/COUNT(B281:F281))-1)</f>
        <v>0.032284161194078731</v>
      </c>
    </row>
    <row r="283" spans="1:9" ht="13.5">
      <c r="A283" s="23" t="s">
        <f>CNP!$A$8</f>
        <v>5</v>
      </c>
      <c r="B283" s="24">
        <f>CNP!$B$8</f>
        <v>457000000</v>
      </c>
      <c r="C283" s="24">
        <f>CNP!$C$8</f>
        <v>429000000</v>
      </c>
      <c r="D283" s="24">
        <f>CNP!$D$8</f>
        <v>390000000</v>
      </c>
      <c r="E283" s="24">
        <f>CNP!$E$8</f>
        <v>420000000</v>
      </c>
      <c r="F283" s="24">
        <f>CNP!$F$8</f>
        <v>567000000</v>
      </c>
      <c r="H283" s="25">
        <f>((F283/B283)^(1/COUNT(B282:F282))-1)</f>
        <v>0.044079026593784487</v>
      </c>
    </row>
    <row r="284" spans="1:9" ht="13.5">
      <c r="A284" s="23" t="s">
        <f>CNP!$A$9</f>
        <v>6</v>
      </c>
      <c r="B284" s="24">
        <f>CNP!$B$9</f>
        <v>554824778.76106191</v>
      </c>
      <c r="C284" s="24">
        <f>CNP!$C$9</f>
        <v>570542274.05247808</v>
      </c>
      <c r="D284" s="24">
        <f>CNP!$D$9</f>
        <v>1669170754.7169809</v>
      </c>
      <c r="E284" s="24">
        <f>CNP!$E$9</f>
        <v>625743190.66147864</v>
      </c>
      <c r="F284" s="24">
        <f>CNP!$F$9</f>
        <v>904243272.33584511</v>
      </c>
      <c r="H284" s="25">
        <f>((F284/B284)^(1/COUNT(B283:F283))-1)</f>
        <v>0.10262005535928398</v>
      </c>
    </row>
    <row r="285" spans="1:9" ht="13.5">
      <c r="A285" s="23" t="s">
        <f>CNP!$A$10</f>
        <v>7</v>
      </c>
      <c r="B285" s="24">
        <f>CNP!$B$10</f>
        <v>20180000000</v>
      </c>
      <c r="C285" s="24">
        <f>CNP!$C$10</f>
        <v>20596000000</v>
      </c>
      <c r="D285" s="24">
        <f>CNP!$D$10</f>
        <v>21676000000</v>
      </c>
      <c r="E285" s="24">
        <f>CNP!$E$10</f>
        <v>25946000000</v>
      </c>
      <c r="F285" s="24">
        <f>CNP!$F$10</f>
        <v>25319000000</v>
      </c>
      <c r="H285" s="25">
        <f>((F285/B285)^(1/COUNT(B284:F284))-1)</f>
        <v>0.046417700737316103</v>
      </c>
    </row>
    <row r="286" spans="1:9" ht="13.5">
      <c r="A286" s="23" t="s">
        <f>CNP!$A$11</f>
        <v>8</v>
      </c>
      <c r="B286" s="24">
        <f>CNP!$B$11</f>
        <v>20180000000</v>
      </c>
      <c r="C286" s="24">
        <f>CNP!$C$11</f>
        <v>20388000000</v>
      </c>
      <c r="D286" s="24">
        <f>CNP!$D$11</f>
        <v>21136000000</v>
      </c>
      <c r="E286" s="24">
        <f>CNP!$E$11</f>
        <v>23811000000</v>
      </c>
      <c r="F286" s="24">
        <f>CNP!$F$11</f>
        <v>25632500000</v>
      </c>
      <c r="H286" s="25">
        <f>((F286/B286)^(1/COUNT(B285:F285))-1)</f>
        <v>0.048996310792201792</v>
      </c>
    </row>
    <row r="287" spans="1:9" ht="13.5">
      <c r="A287" s="23" t="s">
        <f>CNP!$A$12</f>
        <v>9</v>
      </c>
      <c r="B287" s="26">
        <f>CNP!$B$12</f>
        <v>0.076422145834857014</v>
      </c>
      <c r="C287" s="26">
        <f>CNP!$C$12</f>
        <v>0.075568513119533526</v>
      </c>
      <c r="D287" s="26">
        <f>CNP!$D$12</f>
        <v>0.1775713568847852</v>
      </c>
      <c r="E287" s="26">
        <f>CNP!$E$12</f>
        <v>0.059651400444373559</v>
      </c>
      <c r="F287" s="26">
        <f>CNP!$F$12</f>
        <v>0.074854575524490485</v>
      </c>
      <c r="H287" s="25">
        <f>((F287/B287)^(1/COUNT(B286:F286))-1)</f>
        <v>-0.004136477684126616</v>
      </c>
    </row>
    <row r="288" spans="1:9" ht="13.5">
      <c r="A288" s="23" t="s">
        <f>CNP!$A$13</f>
        <v>10</v>
      </c>
      <c r="B288" s="26">
        <f>CNP!$B$13</f>
        <v>0.3597621407333994</v>
      </c>
      <c r="C288" s="26">
        <f>CNP!$C$13</f>
        <v>0.37031587208161665</v>
      </c>
      <c r="D288" s="26">
        <f>CNP!$D$13</f>
        <v>0.44473883421650268</v>
      </c>
      <c r="E288" s="26">
        <f>CNP!$E$13</f>
        <v>0.44055268573348455</v>
      </c>
      <c r="F288" s="26">
        <f>CNP!$F$13</f>
        <v>0.47127669950258461</v>
      </c>
      <c r="H288" s="25">
        <f>((F288/B288)^(1/COUNT(B287:F287))-1)</f>
        <v>0.05548508789623896</v>
      </c>
    </row>
    <row r="289" spans="1:9" ht="13.5">
      <c r="A289" s="23" t="s">
        <f>CNP!$A$14</f>
        <v>11</v>
      </c>
      <c r="B289" s="26">
        <f>CNP!$B$14</f>
        <v>0.027493794784988201</v>
      </c>
      <c r="C289" s="26">
        <f>CNP!$C$14</f>
        <v>0.027984219837771145</v>
      </c>
      <c r="D289" s="26">
        <f>CNP!$D$14</f>
        <v>0.078972878251181919</v>
      </c>
      <c r="E289" s="26">
        <f>CNP!$E$14</f>
        <v>0.026279584673532346</v>
      </c>
      <c r="F289" s="26">
        <f>CNP!$F$14</f>
        <v>0.035277217295848824</v>
      </c>
      <c r="H289" s="25">
        <f>((F289/B289)^(1/COUNT(B288:F288))-1)</f>
        <v>0.051119097384227707</v>
      </c>
    </row>
    <row r="292" spans="1:9" ht="13.5">
      <c r="A292" s="2" t="s">
        <v>220</v>
      </c>
      <c r="B292">
        <f>AWK!$B$5</f>
        <v>2015</v>
      </c>
      <c r="C292">
        <f>AWK!$C$5</f>
        <v>2016</v>
      </c>
      <c r="D292">
        <f>AWK!$D$5</f>
        <v>2017</v>
      </c>
      <c r="E292">
        <f>AWK!$E$5</f>
        <v>2018</v>
      </c>
      <c r="F292">
        <f>AWK!$F$5</f>
        <v>2019</v>
      </c>
      <c r="H292" t="s">
        <v>256</v>
      </c>
    </row>
    <row r="293" spans="1:9" ht="13.5">
      <c r="A293" t="s">
        <f>AWK!$A$7</f>
        <v>212</v>
      </c>
      <c r="B293" s="4">
        <f>AWK!$B$7</f>
        <v>1077000000</v>
      </c>
      <c r="C293" s="4">
        <f>AWK!$C$7</f>
        <v>1072000000</v>
      </c>
      <c r="D293" s="4">
        <f>AWK!$D$7</f>
        <v>1241000000</v>
      </c>
      <c r="E293" s="4">
        <f>AWK!$E$7</f>
        <v>1123000000</v>
      </c>
      <c r="F293" s="4">
        <f>AWK!$F$7</f>
        <v>1200000000</v>
      </c>
      <c r="H293" s="22">
        <f>((F293/B293)^(1/COUNT(B292:F292))-1)</f>
        <v>0.021864021668004385</v>
      </c>
    </row>
    <row r="294" spans="1:9" ht="13.5">
      <c r="A294" t="s">
        <f>AWK!$A$8</f>
        <v>5</v>
      </c>
      <c r="B294" s="4">
        <f>AWK!$B$8</f>
        <v>321000000</v>
      </c>
      <c r="C294" s="4">
        <f>AWK!$C$8</f>
        <v>339000000</v>
      </c>
      <c r="D294" s="4">
        <f>AWK!$D$8</f>
        <v>356000000</v>
      </c>
      <c r="E294" s="4">
        <f>AWK!$E$8</f>
        <v>361000000</v>
      </c>
      <c r="F294" s="4">
        <f>AWK!$F$8</f>
        <v>386000000</v>
      </c>
      <c r="H294" s="22">
        <f>((F294/B294)^(1/COUNT(B293:F293))-1)</f>
        <v>0.037567726210084862</v>
      </c>
    </row>
    <row r="295" spans="1:9" ht="13.5">
      <c r="A295" t="s">
        <f>AWK!$A$9</f>
        <v>6</v>
      </c>
      <c r="B295" s="4">
        <f>AWK!$B$9</f>
        <v>655565217.39130437</v>
      </c>
      <c r="C295" s="4">
        <f>AWK!$C$9</f>
        <v>651553246.75324678</v>
      </c>
      <c r="D295" s="4">
        <f>AWK!$D$9</f>
        <v>579677631.57894731</v>
      </c>
      <c r="E295" s="4">
        <f>AWK!$E$9</f>
        <v>806219822.10927582</v>
      </c>
      <c r="F295" s="4">
        <f>AWK!$F$9</f>
        <v>894597839.13565421</v>
      </c>
      <c r="H295" s="22">
        <f>((F295/B295)^(1/COUNT(B294:F294))-1)</f>
        <v>0.064148870419602488</v>
      </c>
    </row>
    <row r="296" spans="1:9" ht="13.5">
      <c r="A296" t="s">
        <f>AWK!$A$10</f>
        <v>7</v>
      </c>
      <c r="B296" s="4">
        <f>AWK!$B$10</f>
        <v>15508000000</v>
      </c>
      <c r="C296" s="4">
        <f>AWK!$C$10</f>
        <v>16860000000</v>
      </c>
      <c r="D296" s="4">
        <f>AWK!$D$10</f>
        <v>17751000000</v>
      </c>
      <c r="E296" s="4">
        <f>AWK!$E$10</f>
        <v>18896000000</v>
      </c>
      <c r="F296" s="4">
        <f>AWK!$F$10</f>
        <v>19543000000</v>
      </c>
      <c r="H296" s="22">
        <f>((F296/B296)^(1/COUNT(B295:F295))-1)</f>
        <v>0.047338547058082048</v>
      </c>
    </row>
    <row r="297" spans="1:9" ht="13.5">
      <c r="A297" t="s">
        <f>AWK!$A$11</f>
        <v>8</v>
      </c>
      <c r="B297" s="4">
        <f>AWK!$B$11</f>
        <v>15508000000</v>
      </c>
      <c r="C297" s="4">
        <f>AWK!$C$11</f>
        <v>16184000000</v>
      </c>
      <c r="D297" s="4">
        <f>AWK!$D$11</f>
        <v>17305500000</v>
      </c>
      <c r="E297" s="4">
        <f>AWK!$E$11</f>
        <v>18323500000</v>
      </c>
      <c r="F297" s="4">
        <f>AWK!$F$11</f>
        <v>19219500000</v>
      </c>
      <c r="H297" s="22">
        <f>((F297/B297)^(1/COUNT(B296:F296))-1)</f>
        <v>0.043847988282268879</v>
      </c>
    </row>
    <row r="298" spans="1:9" ht="13.5">
      <c r="A298" t="s">
        <f>AWK!$A$12</f>
        <v>9</v>
      </c>
      <c r="B298" s="3">
        <f>AWK!$B$12</f>
        <v>0.20745734727572923</v>
      </c>
      <c r="C298" s="3">
        <f>AWK!$C$12</f>
        <v>0.19744037780401419</v>
      </c>
      <c r="D298" s="3">
        <f>AWK!$D$12</f>
        <v>0.17252310463659146</v>
      </c>
      <c r="E298" s="3">
        <f>AWK!$E$12</f>
        <v>0.23436622735734763</v>
      </c>
      <c r="F298" s="3">
        <f>AWK!$F$12</f>
        <v>0.24781103577164937</v>
      </c>
      <c r="H298" s="22">
        <f>((F298/B298)^(1/COUNT(B297:F297))-1)</f>
        <v>0.036187537275089943</v>
      </c>
    </row>
    <row r="299" spans="1:9" ht="13.5">
      <c r="A299" t="s">
        <f>AWK!$A$13</f>
        <v>10</v>
      </c>
      <c r="B299" s="3">
        <f>AWK!$B$13</f>
        <v>0.20376579829765282</v>
      </c>
      <c r="C299" s="3">
        <f>AWK!$C$13</f>
        <v>0.20390509144834404</v>
      </c>
      <c r="D299" s="3">
        <f>AWK!$D$13</f>
        <v>0.19415792667071163</v>
      </c>
      <c r="E299" s="3">
        <f>AWK!$E$13</f>
        <v>0.18773705896799192</v>
      </c>
      <c r="F299" s="3">
        <f>AWK!$F$13</f>
        <v>0.18783006842009417</v>
      </c>
      <c r="H299" s="22">
        <f>((F299/B299)^(1/COUNT(B298:F298))-1)</f>
        <v>-0.016154813220427</v>
      </c>
    </row>
    <row r="300" spans="1:9" ht="13.5">
      <c r="A300" t="s">
        <f>AWK!$A$14</f>
        <v>11</v>
      </c>
      <c r="B300" s="3">
        <f>AWK!$B$14</f>
        <v>0.042272711980352359</v>
      </c>
      <c r="C300" s="3">
        <f>AWK!$C$14</f>
        <v>0.040259098291723111</v>
      </c>
      <c r="D300" s="3">
        <f>AWK!$D$14</f>
        <v>0.033496728299034835</v>
      </c>
      <c r="E300" s="3">
        <f>AWK!$E$14</f>
        <v>0.043999226245492178</v>
      </c>
      <c r="F300" s="3">
        <f>AWK!$F$14</f>
        <v>0.046546363804243304</v>
      </c>
      <c r="H300" s="22">
        <f>((F300/B300)^(1/COUNT(B299:F299))-1)</f>
        <v>0.01944812114907668</v>
      </c>
    </row>
    <row r="303" spans="1:9" ht="13.5">
      <c r="A303" s="27" t="s">
        <v>219</v>
      </c>
      <c r="B303" s="23">
        <f>ATO!$B$5</f>
        <v>2015</v>
      </c>
      <c r="C303" s="23">
        <f>ATO!$C$5</f>
        <v>2016</v>
      </c>
      <c r="D303" s="23">
        <f>ATO!$D$5</f>
        <v>2017</v>
      </c>
      <c r="E303" s="23">
        <f>ATO!$E$5</f>
        <v>2018</v>
      </c>
      <c r="F303" s="23">
        <f>ATO!$F$5</f>
        <v>2019</v>
      </c>
      <c r="H303" s="23" t="s">
        <v>256</v>
      </c>
    </row>
    <row r="304" spans="1:9" ht="13.5">
      <c r="A304" s="23" t="s">
        <f>ATO!$A$7</f>
        <v>212</v>
      </c>
      <c r="B304" s="24">
        <f>ATO!$B$7</f>
        <v>656540000</v>
      </c>
      <c r="C304" s="24">
        <f>ATO!$C$7</f>
        <v>709590000</v>
      </c>
      <c r="D304" s="24">
        <f>ATO!$D$7</f>
        <v>724240000</v>
      </c>
      <c r="E304" s="24">
        <f>ATO!$E$7</f>
        <v>727930000</v>
      </c>
      <c r="F304" s="24">
        <f>ATO!$F$7</f>
        <v>744810000</v>
      </c>
      <c r="H304" s="25">
        <f>((F304/B304)^(1/COUNT(B303:F303))-1)</f>
        <v>0.025550053535857264</v>
      </c>
    </row>
    <row r="305" spans="1:9" ht="13.5">
      <c r="A305" s="23" t="s">
        <f>ATO!$A$8</f>
        <v>5</v>
      </c>
      <c r="B305" s="24">
        <f>ATO!$B$8</f>
        <v>115390000</v>
      </c>
      <c r="C305" s="24">
        <f>ATO!$C$8</f>
        <v>114270000</v>
      </c>
      <c r="D305" s="24">
        <f>ATO!$D$8</f>
        <v>119140000</v>
      </c>
      <c r="E305" s="24">
        <f>ATO!$E$8</f>
        <v>104250000</v>
      </c>
      <c r="F305" s="24">
        <f>ATO!$F$8</f>
        <v>99250000</v>
      </c>
      <c r="H305" s="25">
        <f>((F305/B305)^(1/COUNT(B304:F304))-1)</f>
        <v>-0.029685618278534553</v>
      </c>
    </row>
    <row r="306" spans="1:9" ht="13.5">
      <c r="A306" s="23" t="s">
        <f>ATO!$A$9</f>
        <v>6</v>
      </c>
      <c r="B306" s="24">
        <f>ATO!$B$9</f>
        <v>405001513.79290086</v>
      </c>
      <c r="C306" s="24">
        <f>ATO!$C$9</f>
        <v>452233074.99354464</v>
      </c>
      <c r="D306" s="24">
        <f>ATO!$D$9</f>
        <v>458828801.00647247</v>
      </c>
      <c r="E306" s="24">
        <f>ATO!$E$9</f>
        <v>718305896.84851265</v>
      </c>
      <c r="F306" s="24">
        <f>ATO!$F$9</f>
        <v>585725703.2799741</v>
      </c>
      <c r="H306" s="25">
        <f>((F306/B306)^(1/COUNT(B305:F305))-1)</f>
        <v>0.076583023501587855</v>
      </c>
    </row>
    <row r="307" spans="1:9" ht="13.5">
      <c r="A307" s="23" t="s">
        <f>ATO!$A$10</f>
        <v>7</v>
      </c>
      <c r="B307" s="24">
        <f>ATO!$B$10</f>
        <v>7604600000</v>
      </c>
      <c r="C307" s="24">
        <f>ATO!$C$10</f>
        <v>9336080000</v>
      </c>
      <c r="D307" s="24">
        <f>ATO!$D$10</f>
        <v>10049740000</v>
      </c>
      <c r="E307" s="24">
        <f>ATO!$E$10</f>
        <v>11159160000</v>
      </c>
      <c r="F307" s="24">
        <f>ATO!$F$10</f>
        <v>12678580000</v>
      </c>
      <c r="H307" s="25">
        <f>((F307/B307)^(1/COUNT(B306:F306))-1)</f>
        <v>0.10764055361811597</v>
      </c>
    </row>
    <row r="308" spans="1:9" ht="13.5">
      <c r="A308" s="23" t="s">
        <f>ATO!$A$11</f>
        <v>8</v>
      </c>
      <c r="B308" s="24">
        <f>ATO!$B$11</f>
        <v>7604600000</v>
      </c>
      <c r="C308" s="24">
        <f>ATO!$C$11</f>
        <v>8470340000</v>
      </c>
      <c r="D308" s="24">
        <f>ATO!$D$11</f>
        <v>9692910000</v>
      </c>
      <c r="E308" s="24">
        <f>ATO!$E$11</f>
        <v>10604450000</v>
      </c>
      <c r="F308" s="24">
        <f>ATO!$F$11</f>
        <v>11918870000</v>
      </c>
      <c r="H308" s="25">
        <f>((F308/B308)^(1/COUNT(B307:F307))-1)</f>
        <v>0.094036323839252089</v>
      </c>
    </row>
    <row r="309" spans="1:9" ht="13.5">
      <c r="A309" s="23" t="s">
        <f>ATO!$A$12</f>
        <v>9</v>
      </c>
      <c r="B309" s="26">
        <f>ATO!$B$12</f>
        <v>0.09782645260698089</v>
      </c>
      <c r="C309" s="26">
        <f>ATO!$C$12</f>
        <v>0.18458492856879374</v>
      </c>
      <c r="D309" s="26">
        <f>ATO!$D$12</f>
        <v>0.16624231920524365</v>
      </c>
      <c r="E309" s="26">
        <f>ATO!$E$12</f>
        <v>0.2302262489899079</v>
      </c>
      <c r="F309" s="26">
        <f>ATO!$F$12</f>
        <v>0.20197438044137039</v>
      </c>
      <c r="H309" s="25">
        <f>((F309/B309)^(1/COUNT(B308:F308))-1)</f>
        <v>0.15602704877112727</v>
      </c>
    </row>
    <row r="310" spans="1:9" ht="13.5">
      <c r="A310" s="23" t="s">
        <f>ATO!$A$13</f>
        <v>10</v>
      </c>
      <c r="B310" s="26">
        <f>ATO!$B$13</f>
        <v>0.54440733240407113</v>
      </c>
      <c r="C310" s="26">
        <f>ATO!$C$13</f>
        <v>0.28924458758444171</v>
      </c>
      <c r="D310" s="26">
        <f>ATO!$D$13</f>
        <v>0.28474420994314403</v>
      </c>
      <c r="E310" s="26">
        <f>ATO!$E$13</f>
        <v>0.29421610738887921</v>
      </c>
      <c r="F310" s="26">
        <f>ATO!$F$13</f>
        <v>0.24331165622244391</v>
      </c>
      <c r="H310" s="25">
        <f>((F310/B310)^(1/COUNT(B309:F309))-1)</f>
        <v>-0.14876829731760322</v>
      </c>
    </row>
    <row r="311" spans="1:9" ht="13.5">
      <c r="A311" s="23" t="s">
        <f>ATO!$A$14</f>
        <v>11</v>
      </c>
      <c r="B311" s="26">
        <f>ATO!$B$14</f>
        <v>0.053257438102319754</v>
      </c>
      <c r="C311" s="26">
        <f>ATO!$C$14</f>
        <v>0.053390191538184383</v>
      </c>
      <c r="D311" s="26">
        <f>ATO!$D$14</f>
        <v>0.047336537841213062</v>
      </c>
      <c r="E311" s="26">
        <f>ATO!$E$14</f>
        <v>0.067736270796553588</v>
      </c>
      <c r="F311" s="26">
        <f>ATO!$F$14</f>
        <v>0.049142721019691811</v>
      </c>
      <c r="H311" s="25">
        <f>((F311/B311)^(1/COUNT(B310:F310))-1)</f>
        <v>-0.015953126927647165</v>
      </c>
    </row>
    <row r="314" spans="1:9" ht="13.5">
      <c r="A314" s="2" t="s">
        <v>218</v>
      </c>
      <c r="B314">
        <f>AES!$B$5</f>
        <v>2015</v>
      </c>
      <c r="C314">
        <f>AES!$C$5</f>
        <v>2016</v>
      </c>
      <c r="D314">
        <f>AES!$D$5</f>
        <v>2017</v>
      </c>
      <c r="E314">
        <f>AES!$E$5</f>
        <v>2018</v>
      </c>
      <c r="F314">
        <f>AES!$F$5</f>
        <v>2019</v>
      </c>
      <c r="H314" t="s">
        <v>256</v>
      </c>
    </row>
    <row r="315" spans="1:9" ht="13.5">
      <c r="A315" t="s">
        <f>AES!$A$7</f>
        <v>212</v>
      </c>
      <c r="B315" s="4">
        <f>AES!$B$7</f>
        <v>2604000000</v>
      </c>
      <c r="C315" s="4">
        <f>AES!$C$7</f>
        <v>2136000000</v>
      </c>
      <c r="D315" s="4">
        <f>AES!$D$7</f>
        <v>2235000000</v>
      </c>
      <c r="E315" s="4">
        <f>AES!$E$7</f>
        <v>2388000000</v>
      </c>
      <c r="F315" s="4">
        <f>AES!$F$7</f>
        <v>2164000000</v>
      </c>
      <c r="H315" s="22">
        <f>((F315/B315)^(1/COUNT(B314:F314))-1)</f>
        <v>-0.036341280696679634</v>
      </c>
    </row>
    <row r="316" spans="1:9" ht="13.5">
      <c r="A316" t="s">
        <f>AES!$A$8</f>
        <v>5</v>
      </c>
      <c r="B316" s="4">
        <f>AES!$B$8</f>
        <v>1230000000</v>
      </c>
      <c r="C316" s="4">
        <f>AES!$C$8</f>
        <v>1030000000</v>
      </c>
      <c r="D316" s="4">
        <f>AES!$D$8</f>
        <v>1090000000</v>
      </c>
      <c r="E316" s="4">
        <f>AES!$E$8</f>
        <v>1010000000</v>
      </c>
      <c r="F316" s="4">
        <f>AES!$F$8</f>
        <v>1020000000</v>
      </c>
      <c r="H316" s="22">
        <f>((F316/B316)^(1/COUNT(B315:F315))-1)</f>
        <v>-0.036750012466149506</v>
      </c>
    </row>
    <row r="317" spans="1:9" ht="13.5">
      <c r="A317" t="s">
        <f>AES!$A$9</f>
        <v>6</v>
      </c>
      <c r="B317" s="4">
        <f>AES!$B$9</f>
        <v>1535227826.0869567</v>
      </c>
      <c r="C317" s="4">
        <f>AES!$C$9</f>
        <v>1770481283.4224598</v>
      </c>
      <c r="D317" s="4">
        <f>AES!$D$9</f>
        <v>-634844357.97665393</v>
      </c>
      <c r="E317" s="4">
        <f>AES!$E$9</f>
        <v>1551017821.7821782</v>
      </c>
      <c r="F317" s="4">
        <f>AES!$F$9</f>
        <v>1402272000</v>
      </c>
      <c r="H317" s="22">
        <f>((F317/B317)^(1/COUNT(B316:F316))-1)</f>
        <v>-0.017953876230202059</v>
      </c>
    </row>
    <row r="318" spans="1:9" ht="13.5">
      <c r="A318" t="s">
        <f>AES!$A$10</f>
        <v>7</v>
      </c>
      <c r="B318" s="4">
        <f>AES!$B$10</f>
        <v>33470000000</v>
      </c>
      <c r="C318" s="4">
        <f>AES!$C$10</f>
        <v>33233000000</v>
      </c>
      <c r="D318" s="4">
        <f>AES!$D$10</f>
        <v>30254000000</v>
      </c>
      <c r="E318" s="4">
        <f>AES!$E$10</f>
        <v>29524000000.000004</v>
      </c>
      <c r="F318" s="4">
        <f>AES!$F$10</f>
        <v>30591000000</v>
      </c>
      <c r="H318" s="22">
        <f>((F318/B318)^(1/COUNT(B317:F317))-1)</f>
        <v>-0.017827901997866324</v>
      </c>
    </row>
    <row r="319" spans="1:9" ht="13.5">
      <c r="A319" t="s">
        <f>AES!$A$11</f>
        <v>8</v>
      </c>
      <c r="B319" s="4">
        <f>AES!$B$11</f>
        <v>33470000000</v>
      </c>
      <c r="C319" s="4">
        <f>AES!$C$11</f>
        <v>33351500000</v>
      </c>
      <c r="D319" s="4">
        <f>AES!$D$11</f>
        <v>31743500000</v>
      </c>
      <c r="E319" s="4">
        <f>AES!$E$11</f>
        <v>29889000000</v>
      </c>
      <c r="F319" s="4">
        <f>AES!$F$11</f>
        <v>30057500000</v>
      </c>
      <c r="H319" s="22">
        <f>((F319/B319)^(1/COUNT(B318:F318))-1)</f>
        <v>-0.0212778240910102</v>
      </c>
    </row>
    <row r="320" spans="1:9" ht="13.5">
      <c r="A320" t="s">
        <f>AES!$A$12</f>
        <v>9</v>
      </c>
      <c r="B320" s="3">
        <f>AES!$B$12</f>
        <v>0.10880423997781409</v>
      </c>
      <c r="C320" s="3">
        <f>AES!$C$12</f>
        <v>0.17408862177211995</v>
      </c>
      <c r="D320" s="3">
        <f>AES!$D$12</f>
        <v>-0.060403839959719687</v>
      </c>
      <c r="E320" s="3">
        <f>AES!$E$12</f>
        <v>0.14441506720504452</v>
      </c>
      <c r="F320" s="3">
        <f>AES!$F$12</f>
        <v>0.13761256133464181</v>
      </c>
      <c r="H320" s="22">
        <f>((F320/B320)^(1/COUNT(B319:F319))-1)</f>
        <v>0.048099350196032953</v>
      </c>
    </row>
    <row r="321" spans="1:9" ht="13.5">
      <c r="A321" t="s">
        <f>AES!$A$13</f>
        <v>10</v>
      </c>
      <c r="B321" s="3">
        <f>AES!$B$13</f>
        <v>0.42157155661786677</v>
      </c>
      <c r="C321" s="3">
        <f>AES!$C$13</f>
        <v>0.30493381107296524</v>
      </c>
      <c r="D321" s="3">
        <f>AES!$D$13</f>
        <v>0.33109140453951202</v>
      </c>
      <c r="E321" s="3">
        <f>AES!$E$13</f>
        <v>0.35932951922111811</v>
      </c>
      <c r="F321" s="3">
        <f>AES!$F$13</f>
        <v>0.33901688430508192</v>
      </c>
      <c r="H321" s="22">
        <f>((F321/B321)^(1/COUNT(B320:F320))-1)</f>
        <v>-0.042651622986260906</v>
      </c>
    </row>
    <row r="322" spans="1:9" ht="13.5">
      <c r="A322" t="s">
        <f>AES!$A$14</f>
        <v>11</v>
      </c>
      <c r="B322" s="3">
        <f>AES!$B$14</f>
        <v>0.045868772814071014</v>
      </c>
      <c r="C322" s="3">
        <f>AES!$C$14</f>
        <v>0.053085506901412526</v>
      </c>
      <c r="D322" s="3">
        <f>AES!$D$14</f>
        <v>-0.019999192211843493</v>
      </c>
      <c r="E322" s="3">
        <f>AES!$E$14</f>
        <v>0.05189259666707411</v>
      </c>
      <c r="F322" s="3">
        <f>AES!$F$14</f>
        <v>0.046652981784912249</v>
      </c>
      <c r="H322" s="22">
        <f>((F322/B322)^(1/COUNT(B321:F321))-1)</f>
        <v>0.0033962118593267032</v>
      </c>
    </row>
    <row r="325" spans="1:9" ht="13.5">
      <c r="A325" s="27" t="s">
        <v>217</v>
      </c>
      <c r="B325" s="23">
        <f>AEP!$B$5</f>
        <v>2015</v>
      </c>
      <c r="C325" s="23">
        <f>AEP!$C$5</f>
        <v>2016</v>
      </c>
      <c r="D325" s="23">
        <f>AEP!$D$5</f>
        <v>2017</v>
      </c>
      <c r="E325" s="23">
        <f>AEP!$E$5</f>
        <v>2018</v>
      </c>
      <c r="F325" s="23">
        <f>AEP!$F$5</f>
        <v>2019</v>
      </c>
      <c r="H325" s="23" t="s">
        <v>256</v>
      </c>
    </row>
    <row r="326" spans="1:9" ht="13.5">
      <c r="A326" s="23" t="s">
        <f>AEP!$A$7</f>
        <v>212</v>
      </c>
      <c r="B326" s="24">
        <f>AEP!$B$7</f>
        <v>3307400000.0000005</v>
      </c>
      <c r="C326" s="24">
        <f>AEP!$C$7</f>
        <v>3410000000</v>
      </c>
      <c r="D326" s="24">
        <f>AEP!$D$7</f>
        <v>3330000000</v>
      </c>
      <c r="E326" s="24">
        <f>AEP!$E$7</f>
        <v>2720000000</v>
      </c>
      <c r="F326" s="24">
        <f>AEP!$F$7</f>
        <v>2730000000</v>
      </c>
      <c r="H326" s="25">
        <f>((F326/B326)^(1/COUNT(B325:F325))-1)</f>
        <v>-0.037645270506228901</v>
      </c>
    </row>
    <row r="327" spans="1:9" ht="13.5">
      <c r="A327" s="23" t="s">
        <f>AEP!$A$8</f>
        <v>5</v>
      </c>
      <c r="B327" s="24">
        <f>AEP!$B$8</f>
        <v>870900000</v>
      </c>
      <c r="C327" s="24">
        <f>AEP!$C$8</f>
        <v>874800000</v>
      </c>
      <c r="D327" s="24">
        <f>AEP!$D$8</f>
        <v>893500000</v>
      </c>
      <c r="E327" s="24">
        <f>AEP!$E$8</f>
        <v>983300000</v>
      </c>
      <c r="F327" s="24">
        <f>AEP!$F$8</f>
        <v>1070000000.0000001</v>
      </c>
      <c r="H327" s="25">
        <f>((F327/B327)^(1/COUNT(B326:F326))-1)</f>
        <v>0.042036898102809195</v>
      </c>
    </row>
    <row r="328" spans="1:9" ht="13.5">
      <c r="A328" s="23" t="s">
        <f>AEP!$A$9</f>
        <v>6</v>
      </c>
      <c r="B328" s="24">
        <f>AEP!$B$9</f>
        <v>2146527847.3282444</v>
      </c>
      <c r="C328" s="24">
        <f>AEP!$C$9</f>
        <v>3938420941.9680405</v>
      </c>
      <c r="D328" s="24">
        <f>AEP!$D$9</f>
        <v>2184928723.4042549</v>
      </c>
      <c r="E328" s="24">
        <f>AEP!$E$9</f>
        <v>2560804060.9137053</v>
      </c>
      <c r="F328" s="24">
        <f>AEP!$F$9</f>
        <v>2749244262.2950821</v>
      </c>
      <c r="H328" s="25">
        <f>((F328/B328)^(1/COUNT(B327:F327))-1)</f>
        <v>0.050740228852294678</v>
      </c>
    </row>
    <row r="329" spans="1:9" ht="13.5">
      <c r="A329" s="23" t="s">
        <f>AEP!$A$10</f>
        <v>7</v>
      </c>
      <c r="B329" s="24">
        <f>AEP!$B$10</f>
        <v>64081400000</v>
      </c>
      <c r="C329" s="24">
        <f>AEP!$C$10</f>
        <v>66115000000</v>
      </c>
      <c r="D329" s="24">
        <f>AEP!$D$10</f>
        <v>68125000000.000008</v>
      </c>
      <c r="E329" s="24">
        <f>AEP!$E$10</f>
        <v>71445000000</v>
      </c>
      <c r="F329" s="24">
        <f>AEP!$F$10</f>
        <v>79035000000</v>
      </c>
      <c r="H329" s="25">
        <f>((F329/B329)^(1/COUNT(B328:F328))-1)</f>
        <v>0.042839549301072699</v>
      </c>
    </row>
    <row r="330" spans="1:9" ht="13.5">
      <c r="A330" s="23" t="s">
        <f>AEP!$A$11</f>
        <v>8</v>
      </c>
      <c r="B330" s="24">
        <f>AEP!$B$11</f>
        <v>64081400000</v>
      </c>
      <c r="C330" s="24">
        <f>AEP!$C$11</f>
        <v>65098200000</v>
      </c>
      <c r="D330" s="24">
        <f>AEP!$D$11</f>
        <v>67120000000</v>
      </c>
      <c r="E330" s="24">
        <f>AEP!$E$11</f>
        <v>69785000000</v>
      </c>
      <c r="F330" s="24">
        <f>AEP!$F$11</f>
        <v>75240000000</v>
      </c>
      <c r="H330" s="25">
        <f>((F330/B330)^(1/COUNT(B329:F329))-1)</f>
        <v>0.032626721329138686</v>
      </c>
    </row>
    <row r="331" spans="1:9" ht="13.5">
      <c r="A331" s="23" t="s">
        <f>AEP!$A$12</f>
        <v>9</v>
      </c>
      <c r="B331" s="26">
        <f>AEP!$B$12</f>
        <v>0.13088584434928321</v>
      </c>
      <c r="C331" s="26">
        <f>AEP!$C$12</f>
        <v>0.24132481262059072</v>
      </c>
      <c r="D331" s="26">
        <f>AEP!$D$12</f>
        <v>0.14206298591705169</v>
      </c>
      <c r="E331" s="26">
        <f>AEP!$E$12</f>
        <v>0.15836759807753278</v>
      </c>
      <c r="F331" s="26">
        <f>AEP!$F$12</f>
        <v>0.17691404519273374</v>
      </c>
      <c r="H331" s="25">
        <f>((F331/B331)^(1/COUNT(B330:F330))-1)</f>
        <v>0.062120831468933435</v>
      </c>
    </row>
    <row r="332" spans="1:9" ht="13.5">
      <c r="A332" s="23" t="s">
        <f>AEP!$A$13</f>
        <v>10</v>
      </c>
      <c r="B332" s="26">
        <f>AEP!$B$13</f>
        <v>0.25592449603160977</v>
      </c>
      <c r="C332" s="26">
        <f>AEP!$C$13</f>
        <v>0.25069817598643279</v>
      </c>
      <c r="D332" s="26">
        <f>AEP!$D$13</f>
        <v>0.22914183551847436</v>
      </c>
      <c r="E332" s="26">
        <f>AEP!$E$13</f>
        <v>0.23171168589238378</v>
      </c>
      <c r="F332" s="26">
        <f>AEP!$F$13</f>
        <v>0.20653907496012761</v>
      </c>
      <c r="H332" s="25">
        <f>((F332/B332)^(1/COUNT(B331:F331))-1)</f>
        <v>-0.041972282562027563</v>
      </c>
    </row>
    <row r="333" spans="1:9" ht="13.5">
      <c r="A333" s="23" t="s">
        <f>AEP!$A$14</f>
        <v>11</v>
      </c>
      <c r="B333" s="26">
        <f>AEP!$B$14</f>
        <v>0.033496893752762026</v>
      </c>
      <c r="C333" s="26">
        <f>AEP!$C$14</f>
        <v>0.060499690344249769</v>
      </c>
      <c r="D333" s="26">
        <f>AEP!$D$14</f>
        <v>0.032552573352268396</v>
      </c>
      <c r="E333" s="26">
        <f>AEP!$E$14</f>
        <v>0.03669562314127256</v>
      </c>
      <c r="F333" s="26">
        <f>AEP!$F$14</f>
        <v>0.036539663241561438</v>
      </c>
      <c r="H333" s="25">
        <f>((F333/B333)^(1/COUNT(B332:F332))-1)</f>
        <v>0.017541195815503619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5"/>
  <sheetViews>
    <sheetView topLeftCell="A26" workbookViewId="0" zoomScale="75">
      <selection activeCell="B28" sqref="B28:F28"/>
    </sheetView>
  </sheetViews>
  <sheetFormatPr defaultRowHeight="12.75"/>
  <cols>
    <col min="1" max="1" style="0" width="59.99639423076923" bestFit="1" customWidth="1"/>
    <col min="2" max="2" style="0" width="21.511312217194572" bestFit="1" customWidth="1"/>
    <col min="3" max="6" style="0" width="22.519654977375566" bestFit="1" customWidth="1"/>
    <col min="7" max="7" style="0" width="9.142307692307693"/>
    <col min="8" max="8" style="0" width="41.67816742081449" bestFit="1" customWidth="1"/>
    <col min="9" max="9" style="0" width="9.243141968325792" bestFit="1" customWidth="1"/>
    <col min="10" max="10" style="0" width="21.343255090497742" bestFit="1" customWidth="1"/>
    <col min="11" max="11" style="0" width="9.243141968325792" bestFit="1" customWidth="1"/>
    <col min="12" max="12" style="0" width="22.519654977375566" bestFit="1" customWidth="1"/>
    <col min="13" max="13" style="0" width="9.579256221719458" bestFit="1" customWidth="1"/>
    <col min="14" max="14" style="0" width="22.519654977375566" bestFit="1" customWidth="1"/>
    <col min="15" max="15" style="0" width="9.243141968325792" bestFit="1" customWidth="1"/>
    <col min="16" max="16" style="0" width="22.519654977375566" bestFit="1" customWidth="1"/>
    <col min="17" max="17" style="0" width="9.243141968325792" bestFit="1" customWidth="1"/>
    <col min="18" max="18" style="0" width="22.519654977375566" bestFit="1" customWidth="1"/>
    <col min="19" max="19" style="0" width="9.142307692307693"/>
    <col min="20" max="20" style="0" width="36.6364536199095" bestFit="1" customWidth="1"/>
    <col min="21" max="21" style="0" width="9.243141968325792" bestFit="1" customWidth="1"/>
    <col min="22" max="22" style="0" width="21.343255090497742" bestFit="1" customWidth="1"/>
    <col min="23" max="23" style="0" width="12.772341628959278" bestFit="1" customWidth="1"/>
    <col min="24" max="24" style="0" width="22.519654977375566" bestFit="1" customWidth="1"/>
    <col min="25" max="25" style="0" width="12.772341628959278" bestFit="1" customWidth="1"/>
    <col min="26" max="26" style="0" width="22.519654977375566" bestFit="1" customWidth="1"/>
    <col min="27" max="27" style="0" width="12.772341628959278" bestFit="1" customWidth="1"/>
    <col min="28" max="28" style="0" width="22.519654977375566" bestFit="1" customWidth="1"/>
    <col min="29" max="29" style="0" width="12.772341628959278" bestFit="1" customWidth="1"/>
    <col min="30" max="30" style="0" width="22.519654977375566" bestFit="1" customWidth="1"/>
    <col min="31" max="16384" style="0" width="9.142307692307693"/>
  </cols>
  <sheetData>
    <row r="1" spans="1:30" ht="13.23529411764706">
      <c r="A1" s="2" t="inlineStr">
        <is>
          <t>Southern Company</t>
        </is>
      </c>
    </row>
    <row r="2" spans="1:30" ht="13.23529411764706">
      <c r="A2" t="s">
        <v>211</v>
      </c>
      <c r="B2" s="1">
        <v>1056130748</v>
      </c>
    </row>
    <row r="3" spans="1:30" ht="13.23529411764706">
      <c r="A3" t="s">
        <v>1</v>
      </c>
      <c r="B3" s="3">
        <v>0.20999999999999999</v>
      </c>
    </row>
    <row r="5" spans="1:30" ht="13.23529411764706">
      <c r="A5" t="s">
        <v>258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3.23529411764706">
      <c r="A6" t="s">
        <v>3</v>
      </c>
      <c r="B6" s="3">
        <f>B55/B52</f>
        <v>0.32782369146005508</v>
      </c>
      <c r="C6" s="3">
        <f>C55/C52</f>
        <v>0.27327586206896554</v>
      </c>
      <c r="D6" s="3">
        <f>D55/D52</f>
        <v>0.13271028037383176</v>
      </c>
      <c r="E6" s="3">
        <f>E55/E52</f>
        <v>0.16327272727272726</v>
      </c>
      <c r="F6" s="3">
        <f>F55/F52</f>
        <v>0.27522935779816515</v>
      </c>
    </row>
    <row r="7" spans="1:30" ht="13.23529411764706">
      <c r="A7" t="s">
        <v>4</v>
      </c>
      <c r="B7" s="4">
        <f>B35-B42</f>
        <v>4673000000</v>
      </c>
      <c r="C7" s="4">
        <f>C35-C42</f>
        <v>5100000000</v>
      </c>
      <c r="D7" s="4">
        <f>D35-D42</f>
        <v>5990000000</v>
      </c>
      <c r="E7" s="4">
        <f>E35-E42</f>
        <v>5320000000</v>
      </c>
      <c r="F7" s="4">
        <f>F35-F42</f>
        <v>5150000000</v>
      </c>
    </row>
    <row r="8" spans="1:30" ht="13.23529411764706">
      <c r="A8" t="s">
        <v>5</v>
      </c>
      <c r="B8" s="4">
        <f>B48</f>
        <v>833000000</v>
      </c>
      <c r="C8" s="4">
        <f>C48</f>
        <v>1290000000</v>
      </c>
      <c r="D8" s="4">
        <f>D48</f>
        <v>1650000000</v>
      </c>
      <c r="E8" s="4">
        <f>E48</f>
        <v>1810000000</v>
      </c>
      <c r="F8" s="4">
        <f>F48</f>
        <v>1740000000</v>
      </c>
    </row>
    <row r="9" spans="1:30" ht="13.23529411764706">
      <c r="A9" t="s">
        <v>6</v>
      </c>
      <c r="B9" s="4">
        <f>B7*(1-$B$3)</f>
        <v>3691670000</v>
      </c>
      <c r="C9" s="4">
        <f>C7*(1-$B$3)</f>
        <v>4029000000</v>
      </c>
      <c r="D9" s="4">
        <f>D7*(1-$B$3)</f>
        <v>4732100000</v>
      </c>
      <c r="E9" s="4">
        <f>E7*(1-$B$3)</f>
        <v>4202800000</v>
      </c>
      <c r="F9" s="4">
        <f>F7*(1-$B$3)</f>
        <v>4068500000</v>
      </c>
    </row>
    <row r="10" spans="1:30" ht="13.23529411764706">
      <c r="A10" t="s">
        <v>7</v>
      </c>
      <c r="B10" s="4">
        <f>B125-(B120+B121+B122)</f>
        <v>77682000000</v>
      </c>
      <c r="C10" s="4">
        <f>C125-(C120+C121+C122)</f>
        <v>95260000000</v>
      </c>
      <c r="D10" s="4">
        <f>D125-(D120+D121+D122)</f>
        <v>96727000000</v>
      </c>
      <c r="E10" s="4">
        <f>E125-(E120+E121+E122)</f>
        <v>105047000000</v>
      </c>
      <c r="F10" s="4">
        <f>F125-(F120+F121+F122)</f>
        <v>107064000000</v>
      </c>
    </row>
    <row r="11" spans="1:30" ht="13.23529411764706">
      <c r="A11" t="s">
        <v>8</v>
      </c>
      <c r="B11" s="4">
        <f>B10</f>
        <v>77682000000</v>
      </c>
      <c r="C11" s="4">
        <f>(C10+B10)/2</f>
        <v>86471000000</v>
      </c>
      <c r="D11" s="4">
        <f>(D10+C10)/2</f>
        <v>95993500000</v>
      </c>
      <c r="E11" s="4">
        <f>(E10+D10)/2</f>
        <v>100887000000</v>
      </c>
      <c r="F11" s="4">
        <f>(F10+E10)/2</f>
        <v>106055500000</v>
      </c>
    </row>
    <row r="12" spans="1:30" ht="13.23529411764706">
      <c r="A12" t="s">
        <v>9</v>
      </c>
      <c r="B12" s="3">
        <f>B9/B27</f>
        <v>0.21107318467695826</v>
      </c>
      <c r="C12" s="3">
        <f>C9/C27</f>
        <v>0.20287009063444109</v>
      </c>
      <c r="D12" s="3">
        <f>D9/D27</f>
        <v>0.20467560553633218</v>
      </c>
      <c r="E12" s="3">
        <f>E9/E27</f>
        <v>0.17793395427603725</v>
      </c>
      <c r="F12" s="3">
        <f>F9/F27</f>
        <v>0.19200094384143465</v>
      </c>
    </row>
    <row r="13" spans="1:30" ht="13.23529411764706">
      <c r="A13" t="s">
        <v>10</v>
      </c>
      <c r="B13" s="3">
        <f>B27/B11</f>
        <v>0.22514868309260833</v>
      </c>
      <c r="C13" s="3">
        <f>C27/C11</f>
        <v>0.22967237570977553</v>
      </c>
      <c r="D13" s="3">
        <f>D27/D11</f>
        <v>0.24084964086109997</v>
      </c>
      <c r="E13" s="3">
        <f>E27/E11</f>
        <v>0.23412332609751504</v>
      </c>
      <c r="F13" s="3">
        <f>F27/F11</f>
        <v>0.19980104756471848</v>
      </c>
    </row>
    <row r="14" spans="1:30" ht="13.23529411764706">
      <c r="A14" t="s">
        <v>11</v>
      </c>
      <c r="B14" s="3">
        <f>B13*B12</f>
        <v>0.047522849566180067</v>
      </c>
      <c r="C14" s="3">
        <f>C13*C12</f>
        <v>0.046593655676469566</v>
      </c>
      <c r="D14" s="3">
        <f>D13*D12</f>
        <v>0.049296046086453771</v>
      </c>
      <c r="E14" s="3">
        <f>E13*E12</f>
        <v>0.041658489200789003</v>
      </c>
      <c r="F14" s="3">
        <f>F13*F12</f>
        <v>0.038361989712933323</v>
      </c>
    </row>
    <row r="25" spans="1:30" ht="13.23529411764706">
      <c r="I25" s="2"/>
    </row>
    <row r="26" spans="1:30" ht="13.5">
      <c r="A26" t="s">
        <v>252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17490000000</v>
      </c>
      <c r="C27" s="4">
        <v>19860000000</v>
      </c>
      <c r="D27" s="4">
        <v>23120000000</v>
      </c>
      <c r="E27" s="4">
        <v>23620000000</v>
      </c>
      <c r="F27" s="4">
        <v>21190000000</v>
      </c>
      <c r="H27" t="s">
        <f>A27</f>
        <v>14</v>
      </c>
      <c r="I27" s="8">
        <f>IFERROR(J27/$J$27,0)</f>
        <v>1</v>
      </c>
      <c r="J27" s="4">
        <f>B27</f>
        <v>17490000000</v>
      </c>
      <c r="K27" s="8">
        <f>IFERROR(L27/$L$27,0)</f>
        <v>1</v>
      </c>
      <c r="L27" s="4">
        <f>C27</f>
        <v>19860000000</v>
      </c>
      <c r="M27" s="8">
        <f>IFERROR(N27/$N$27,0)</f>
        <v>1</v>
      </c>
      <c r="N27" s="4">
        <f>D27</f>
        <v>23120000000</v>
      </c>
      <c r="O27" s="8">
        <f>IFERROR(P27/$P$27,0)</f>
        <v>1</v>
      </c>
      <c r="P27" s="4">
        <f>E27</f>
        <v>23620000000</v>
      </c>
      <c r="Q27" s="8">
        <f>IFERROR(R27/$R$27,0)</f>
        <v>1</v>
      </c>
      <c r="R27" s="4">
        <f>F27</f>
        <v>21190000000</v>
      </c>
      <c r="T27" t="s">
        <f>A27</f>
        <v>14</v>
      </c>
      <c r="U27" s="8">
        <f>IFERROR(V27/$V27,0)</f>
        <v>1</v>
      </c>
      <c r="V27" s="4">
        <f>B27</f>
        <v>17490000000</v>
      </c>
      <c r="W27" s="8">
        <f>IFERROR(X27/$V27,0)</f>
        <v>1.1355060034305318</v>
      </c>
      <c r="X27" s="4">
        <f>C27</f>
        <v>19860000000</v>
      </c>
      <c r="Y27" s="8">
        <f>IFERROR(Z27/$V27,0)</f>
        <v>1.3218982275586049</v>
      </c>
      <c r="Z27" s="4">
        <f>D27</f>
        <v>23120000000</v>
      </c>
      <c r="AA27" s="8">
        <f>IFERROR(AB27/$V27,0)</f>
        <v>1.350485991995426</v>
      </c>
      <c r="AB27" s="4">
        <f>E27</f>
        <v>23620000000</v>
      </c>
      <c r="AC27" s="8">
        <f>IFERROR(AD27/$V27,0)</f>
        <v>1.2115494568324756</v>
      </c>
      <c r="AD27" s="4">
        <f>F27</f>
        <v>21190000000</v>
      </c>
    </row>
    <row r="28" spans="1:30" ht="13.5">
      <c r="A28" t="s">
        <v>15</v>
      </c>
      <c r="B28" s="4"/>
      <c r="C28" s="3">
        <f>(C27-B27)/B27</f>
        <v>0.13550600343053174</v>
      </c>
      <c r="D28" s="3">
        <f>(D27-C27)/C27</f>
        <v>0.16414904330312186</v>
      </c>
      <c r="E28" s="3">
        <f>(E27-D27)/D27</f>
        <v>0.02162629757785467</v>
      </c>
      <c r="F28" s="3">
        <f>(F27-E27)/E27</f>
        <v>-0.10287891617273497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6.8230616027458078e-12</v>
      </c>
      <c r="L28" s="4">
        <f>C28</f>
        <v>0.13550600343053174</v>
      </c>
      <c r="M28" s="8">
        <f>IFERROR(N28/$N$27,0)</f>
        <v>7.0998721151869316e-12</v>
      </c>
      <c r="N28" s="4">
        <f>D28</f>
        <v>0.16414904330312186</v>
      </c>
      <c r="O28" s="8">
        <f>IFERROR(P28/$P$27,0)</f>
        <v>9.1559261548919004e-13</v>
      </c>
      <c r="P28" s="4">
        <f>E28</f>
        <v>0.02162629757785467</v>
      </c>
      <c r="Q28" s="8">
        <f>IFERROR(R28/$R$27,0)</f>
        <v>-4.8550691917288799e-12</v>
      </c>
      <c r="R28" s="4">
        <f>F28</f>
        <v>-0.10287891617273497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0.13550600343053174</v>
      </c>
      <c r="Y28" s="8">
        <f>IFERROR(Z28/$V28,0)</f>
        <v>0</v>
      </c>
      <c r="Z28" s="4">
        <f>D28</f>
        <v>0.16414904330312186</v>
      </c>
      <c r="AA28" s="8">
        <f>IFERROR(AB28/$V28,0)</f>
        <v>0</v>
      </c>
      <c r="AB28" s="4">
        <f>E28</f>
        <v>0.02162629757785467</v>
      </c>
      <c r="AC28" s="8">
        <f>IFERROR(AD28/$V28,0)</f>
        <v>0</v>
      </c>
      <c r="AD28" s="4">
        <f>F28</f>
        <v>-0.10287891617273497</v>
      </c>
    </row>
    <row r="29" spans="1:30" ht="13.5">
      <c r="A29" t="s">
        <v>16</v>
      </c>
      <c r="B29" s="4">
        <v>11820000000</v>
      </c>
      <c r="C29" s="4">
        <v>13650000000</v>
      </c>
      <c r="D29" s="4">
        <v>15870000000</v>
      </c>
      <c r="E29" s="4">
        <v>16980000000</v>
      </c>
      <c r="F29" s="4">
        <v>14810000000</v>
      </c>
      <c r="H29" t="s">
        <f>A29</f>
        <v>16</v>
      </c>
      <c r="I29" s="8">
        <f>IFERROR(J29/$J$27,0)</f>
        <v>0.67581475128644941</v>
      </c>
      <c r="J29" s="4">
        <f>B29</f>
        <v>11820000000</v>
      </c>
      <c r="K29" s="8">
        <f>IFERROR(L29/$L$27,0)</f>
        <v>0.68731117824773413</v>
      </c>
      <c r="L29" s="4">
        <f>C29</f>
        <v>13650000000</v>
      </c>
      <c r="M29" s="8">
        <f>IFERROR(N29/$N$27,0)</f>
        <v>0.68641868512110726</v>
      </c>
      <c r="N29" s="4">
        <f>D29</f>
        <v>15870000000</v>
      </c>
      <c r="O29" s="8">
        <f>IFERROR(P29/$P$27,0)</f>
        <v>0.71888230313293822</v>
      </c>
      <c r="P29" s="4">
        <f>E29</f>
        <v>16980000000</v>
      </c>
      <c r="Q29" s="8">
        <f>IFERROR(R29/$R$27,0)</f>
        <v>0.69891458235016513</v>
      </c>
      <c r="R29" s="4">
        <f>F29</f>
        <v>14810000000</v>
      </c>
      <c r="T29" t="s">
        <f>A29</f>
        <v>16</v>
      </c>
      <c r="U29" s="8">
        <f>IFERROR(V29/$V29,0)</f>
        <v>1</v>
      </c>
      <c r="V29" s="4">
        <f>B29</f>
        <v>11820000000</v>
      </c>
      <c r="W29" s="8">
        <f>IFERROR(X29/$V29,0)</f>
        <v>1.1548223350253808</v>
      </c>
      <c r="X29" s="4">
        <f>C29</f>
        <v>13650000000</v>
      </c>
      <c r="Y29" s="8">
        <f>IFERROR(Z29/$V29,0)</f>
        <v>1.3426395939086295</v>
      </c>
      <c r="Z29" s="4">
        <f>D29</f>
        <v>15870000000</v>
      </c>
      <c r="AA29" s="8">
        <f>IFERROR(AB29/$V29,0)</f>
        <v>1.4365482233502538</v>
      </c>
      <c r="AB29" s="4">
        <f>E29</f>
        <v>16980000000</v>
      </c>
      <c r="AC29" s="8">
        <f>IFERROR(AD29/$V29,0)</f>
        <v>1.2529610829103215</v>
      </c>
      <c r="AD29" s="4">
        <f>F29</f>
        <v>14810000000</v>
      </c>
    </row>
    <row r="30" spans="1:30" ht="13.5">
      <c r="A30" t="s">
        <v>17</v>
      </c>
      <c r="B30" s="4">
        <v>9430000000</v>
      </c>
      <c r="C30" s="4">
        <v>10730000000</v>
      </c>
      <c r="D30" s="4">
        <v>12430000000</v>
      </c>
      <c r="E30" s="4">
        <v>13420000000</v>
      </c>
      <c r="F30" s="4">
        <v>11490000000</v>
      </c>
      <c r="H30" t="s">
        <f>A30</f>
        <v>17</v>
      </c>
      <c r="I30" s="8">
        <f>IFERROR(J30/$J$27,0)</f>
        <v>0.53916523727844479</v>
      </c>
      <c r="J30" s="4">
        <f>B30</f>
        <v>9430000000</v>
      </c>
      <c r="K30" s="8">
        <f>IFERROR(L30/$L$27,0)</f>
        <v>0.54028197381671705</v>
      </c>
      <c r="L30" s="4">
        <f>C30</f>
        <v>10730000000</v>
      </c>
      <c r="M30" s="8">
        <f>IFERROR(N30/$N$27,0)</f>
        <v>0.53762975778546718</v>
      </c>
      <c r="N30" s="4">
        <f>D30</f>
        <v>12430000000</v>
      </c>
      <c r="O30" s="8">
        <f>IFERROR(P30/$P$27,0)</f>
        <v>0.56816257408975446</v>
      </c>
      <c r="P30" s="4">
        <f>E30</f>
        <v>13420000000</v>
      </c>
      <c r="Q30" s="8">
        <f>IFERROR(R30/$R$27,0)</f>
        <v>0.54223690420009441</v>
      </c>
      <c r="R30" s="4">
        <f>F30</f>
        <v>11490000000</v>
      </c>
      <c r="T30" t="s">
        <f>A30</f>
        <v>17</v>
      </c>
      <c r="U30" s="8">
        <f>IFERROR(V30/$V30,0)</f>
        <v>1</v>
      </c>
      <c r="V30" s="4">
        <f>B30</f>
        <v>9430000000</v>
      </c>
      <c r="W30" s="8">
        <f>IFERROR(X30/$V30,0)</f>
        <v>1.1378579003181337</v>
      </c>
      <c r="X30" s="4">
        <f>C30</f>
        <v>10730000000</v>
      </c>
      <c r="Y30" s="8">
        <f>IFERROR(Z30/$V30,0)</f>
        <v>1.3181336161187698</v>
      </c>
      <c r="Z30" s="4">
        <f>D30</f>
        <v>12430000000</v>
      </c>
      <c r="AA30" s="8">
        <f>IFERROR(AB30/$V30,0)</f>
        <v>1.4231177094379639</v>
      </c>
      <c r="AB30" s="4">
        <f>E30</f>
        <v>13420000000</v>
      </c>
      <c r="AC30" s="8">
        <f>IFERROR(AD30/$V30,0)</f>
        <v>1.2184517497348886</v>
      </c>
      <c r="AD30" s="4">
        <f>F30</f>
        <v>11490000000</v>
      </c>
    </row>
    <row r="31" spans="1:30" ht="13.5">
      <c r="A31" t="s">
        <v>18</v>
      </c>
      <c r="B31" s="4">
        <v>2400000000</v>
      </c>
      <c r="C31" s="4">
        <v>2930000000</v>
      </c>
      <c r="D31" s="4">
        <v>3440000000</v>
      </c>
      <c r="E31" s="4">
        <v>3560000000</v>
      </c>
      <c r="F31" s="4">
        <v>3330000000</v>
      </c>
      <c r="H31" t="s">
        <f>A31</f>
        <v>18</v>
      </c>
      <c r="I31" s="8">
        <f>IFERROR(J31/$J$27,0)</f>
        <v>0.137221269296741</v>
      </c>
      <c r="J31" s="4">
        <f>B31</f>
        <v>2400000000</v>
      </c>
      <c r="K31" s="8">
        <f>IFERROR(L31/$L$27,0)</f>
        <v>0.14753272910372608</v>
      </c>
      <c r="L31" s="4">
        <f>C31</f>
        <v>2930000000</v>
      </c>
      <c r="M31" s="8">
        <f>IFERROR(N31/$N$27,0)</f>
        <v>0.14878892733564014</v>
      </c>
      <c r="N31" s="4">
        <f>D31</f>
        <v>3440000000</v>
      </c>
      <c r="O31" s="8">
        <f>IFERROR(P31/$P$27,0)</f>
        <v>0.15071972904318373</v>
      </c>
      <c r="P31" s="4">
        <f>E31</f>
        <v>3560000000</v>
      </c>
      <c r="Q31" s="8">
        <f>IFERROR(R31/$R$27,0)</f>
        <v>0.15714959886739027</v>
      </c>
      <c r="R31" s="4">
        <f>F31</f>
        <v>3330000000</v>
      </c>
      <c r="T31" t="s">
        <f>A31</f>
        <v>18</v>
      </c>
      <c r="U31" s="8">
        <f>IFERROR(V31/$V31,0)</f>
        <v>1</v>
      </c>
      <c r="V31" s="4">
        <f>B31</f>
        <v>2400000000</v>
      </c>
      <c r="W31" s="8">
        <f>IFERROR(X31/$V31,0)</f>
        <v>1.2208333333333334</v>
      </c>
      <c r="X31" s="4">
        <f>C31</f>
        <v>2930000000</v>
      </c>
      <c r="Y31" s="8">
        <f>IFERROR(Z31/$V31,0)</f>
        <v>1.4333333333333333</v>
      </c>
      <c r="Z31" s="4">
        <f>D31</f>
        <v>3440000000</v>
      </c>
      <c r="AA31" s="8">
        <f>IFERROR(AB31/$V31,0)</f>
        <v>1.4833333333333334</v>
      </c>
      <c r="AB31" s="4">
        <f>E31</f>
        <v>3560000000</v>
      </c>
      <c r="AC31" s="8">
        <f>IFERROR(AD31/$V31,0)</f>
        <v>1.3875</v>
      </c>
      <c r="AD31" s="4">
        <f>F31</f>
        <v>3330000000</v>
      </c>
    </row>
    <row r="32" spans="1:30" ht="13.5">
      <c r="A32" t="s">
        <v>19</v>
      </c>
      <c r="B32" s="4">
        <v>2390000000</v>
      </c>
      <c r="C32" s="4">
        <v>2880000000</v>
      </c>
      <c r="D32" s="4">
        <v>3320000000</v>
      </c>
      <c r="E32" s="4">
        <v>3470000000</v>
      </c>
      <c r="F32" s="4">
        <v>3260000000</v>
      </c>
      <c r="H32" t="s">
        <f>A32</f>
        <v>19</v>
      </c>
      <c r="I32" s="8">
        <f>IFERROR(J32/$J$27,0)</f>
        <v>0.13664951400800457</v>
      </c>
      <c r="J32" s="4">
        <f>B32</f>
        <v>2390000000</v>
      </c>
      <c r="K32" s="8">
        <f>IFERROR(L32/$L$27,0)</f>
        <v>0.14501510574018128</v>
      </c>
      <c r="L32" s="4">
        <f>C32</f>
        <v>2880000000</v>
      </c>
      <c r="M32" s="8">
        <f>IFERROR(N32/$N$27,0)</f>
        <v>0.14359861591695502</v>
      </c>
      <c r="N32" s="4">
        <f>D32</f>
        <v>3320000000</v>
      </c>
      <c r="O32" s="8">
        <f>IFERROR(P32/$P$27,0)</f>
        <v>0.14690939881456394</v>
      </c>
      <c r="P32" s="4">
        <f>E32</f>
        <v>3470000000</v>
      </c>
      <c r="Q32" s="8">
        <f>IFERROR(R32/$R$27,0)</f>
        <v>0.15384615384615385</v>
      </c>
      <c r="R32" s="4">
        <f>F32</f>
        <v>3260000000</v>
      </c>
      <c r="T32" t="s">
        <f>A32</f>
        <v>19</v>
      </c>
      <c r="U32" s="8">
        <f>IFERROR(V32/$V32,0)</f>
        <v>1</v>
      </c>
      <c r="V32" s="4">
        <f>B32</f>
        <v>2390000000</v>
      </c>
      <c r="W32" s="8">
        <f>IFERROR(X32/$V32,0)</f>
        <v>1.2050209205020921</v>
      </c>
      <c r="X32" s="4">
        <f>C32</f>
        <v>2880000000</v>
      </c>
      <c r="Y32" s="8">
        <f>IFERROR(Z32/$V32,0)</f>
        <v>1.389121338912134</v>
      </c>
      <c r="Z32" s="4">
        <f>D32</f>
        <v>3320000000</v>
      </c>
      <c r="AA32" s="8">
        <f>IFERROR(AB32/$V32,0)</f>
        <v>1.4518828451882846</v>
      </c>
      <c r="AB32" s="4">
        <f>E32</f>
        <v>3470000000</v>
      </c>
      <c r="AC32" s="8">
        <f>IFERROR(AD32/$V32,0)</f>
        <v>1.3640167364016735</v>
      </c>
      <c r="AD32" s="4">
        <f>F32</f>
        <v>3260000000</v>
      </c>
    </row>
    <row r="33" spans="1:30" ht="13.5">
      <c r="A33" t="s">
        <v>20</v>
      </c>
      <c r="B33" s="4">
        <v>3000000</v>
      </c>
      <c r="C33" s="4">
        <v>50000000</v>
      </c>
      <c r="D33" s="4">
        <v>124000000</v>
      </c>
      <c r="E33" s="4">
        <v>89000000</v>
      </c>
      <c r="F33" s="4">
        <v>61000000</v>
      </c>
      <c r="H33" t="s">
        <f>A33</f>
        <v>20</v>
      </c>
      <c r="I33" s="8">
        <f>IFERROR(J33/$J$27,0)</f>
        <v>0.00017152658662092623</v>
      </c>
      <c r="J33" s="4">
        <f>B33</f>
        <v>3000000</v>
      </c>
      <c r="K33" s="8">
        <f>IFERROR(L33/$L$27,0)</f>
        <v>0.0025176233635448137</v>
      </c>
      <c r="L33" s="4">
        <f>C33</f>
        <v>50000000</v>
      </c>
      <c r="M33" s="8">
        <f>IFERROR(N33/$N$27,0)</f>
        <v>0.0053633217993079583</v>
      </c>
      <c r="N33" s="4">
        <f>D33</f>
        <v>124000000</v>
      </c>
      <c r="O33" s="8">
        <f>IFERROR(P33/$P$27,0)</f>
        <v>0.0037679932260795937</v>
      </c>
      <c r="P33" s="4">
        <f>E33</f>
        <v>89000000</v>
      </c>
      <c r="Q33" s="8">
        <f>IFERROR(R33/$R$27,0)</f>
        <v>0.0028787163756488908</v>
      </c>
      <c r="R33" s="4">
        <f>F33</f>
        <v>61000000</v>
      </c>
      <c r="T33" t="s">
        <f>A33</f>
        <v>20</v>
      </c>
      <c r="U33" s="8">
        <f>IFERROR(V33/$V33,0)</f>
        <v>1</v>
      </c>
      <c r="V33" s="4">
        <f>B33</f>
        <v>3000000</v>
      </c>
      <c r="W33" s="8">
        <f>IFERROR(X33/$V33,0)</f>
        <v>16.666666666666668</v>
      </c>
      <c r="X33" s="4">
        <f>C33</f>
        <v>50000000</v>
      </c>
      <c r="Y33" s="8">
        <f>IFERROR(Z33/$V33,0)</f>
        <v>41.333333333333336</v>
      </c>
      <c r="Z33" s="4">
        <f>D33</f>
        <v>124000000</v>
      </c>
      <c r="AA33" s="8">
        <f>IFERROR(AB33/$V33,0)</f>
        <v>29.666666666666668</v>
      </c>
      <c r="AB33" s="4">
        <f>E33</f>
        <v>89000000</v>
      </c>
      <c r="AC33" s="8">
        <f>IFERROR(AD33/$V33,0)</f>
        <v>20.333333333333332</v>
      </c>
      <c r="AD33" s="4">
        <f>F33</f>
        <v>61000000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5670000000</v>
      </c>
      <c r="C35" s="4">
        <v>6210000000</v>
      </c>
      <c r="D35" s="4">
        <v>7240000000</v>
      </c>
      <c r="E35" s="4">
        <v>6640000000</v>
      </c>
      <c r="F35" s="4">
        <v>6380000000</v>
      </c>
      <c r="H35" t="s">
        <f>A35</f>
        <v>23</v>
      </c>
      <c r="I35" s="8">
        <f>IFERROR(J35/$J$27,0)</f>
        <v>0.32418524871355059</v>
      </c>
      <c r="J35" s="4">
        <f>B35</f>
        <v>5670000000</v>
      </c>
      <c r="K35" s="8">
        <f>IFERROR(L35/$L$27,0)</f>
        <v>0.31268882175226587</v>
      </c>
      <c r="L35" s="4">
        <f>C35</f>
        <v>6210000000</v>
      </c>
      <c r="M35" s="8">
        <f>IFERROR(N35/$N$27,0)</f>
        <v>0.31314878892733566</v>
      </c>
      <c r="N35" s="4">
        <f>D35</f>
        <v>7240000000</v>
      </c>
      <c r="O35" s="8">
        <f>IFERROR(P35/$P$27,0)</f>
        <v>0.28111769686706184</v>
      </c>
      <c r="P35" s="4">
        <f>E35</f>
        <v>6640000000</v>
      </c>
      <c r="Q35" s="8">
        <f>IFERROR(R35/$R$27,0)</f>
        <v>0.30108541764983482</v>
      </c>
      <c r="R35" s="4">
        <f>F35</f>
        <v>6380000000</v>
      </c>
      <c r="T35" t="s">
        <f>A35</f>
        <v>23</v>
      </c>
      <c r="U35" s="8">
        <f>IFERROR(V35/$V35,0)</f>
        <v>1</v>
      </c>
      <c r="V35" s="4">
        <f>B35</f>
        <v>5670000000</v>
      </c>
      <c r="W35" s="8">
        <f>IFERROR(X35/$V35,0)</f>
        <v>1.0952380952380953</v>
      </c>
      <c r="X35" s="4">
        <f>C35</f>
        <v>6210000000</v>
      </c>
      <c r="Y35" s="8">
        <f>IFERROR(Z35/$V35,0)</f>
        <v>1.2768959435626102</v>
      </c>
      <c r="Z35" s="4">
        <f>D35</f>
        <v>7240000000</v>
      </c>
      <c r="AA35" s="8">
        <f>IFERROR(AB35/$V35,0)</f>
        <v>1.1710758377425043</v>
      </c>
      <c r="AB35" s="4">
        <f>E35</f>
        <v>6640000000</v>
      </c>
      <c r="AC35" s="8">
        <f>IFERROR(AD35/$V35,0)</f>
        <v>1.1252204585537919</v>
      </c>
      <c r="AD35" s="4">
        <f>F35</f>
        <v>6380000000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997000000</v>
      </c>
      <c r="C42" s="4">
        <v>1110000000</v>
      </c>
      <c r="D42" s="4">
        <v>1250000000</v>
      </c>
      <c r="E42" s="4">
        <v>1320000000</v>
      </c>
      <c r="F42" s="4">
        <v>1230000000</v>
      </c>
      <c r="H42" t="s">
        <f>A42</f>
        <v>30</v>
      </c>
      <c r="I42" s="8">
        <f>IFERROR(J42/$J$27,0)</f>
        <v>0.057004002287021155</v>
      </c>
      <c r="J42" s="4">
        <f>B42</f>
        <v>997000000</v>
      </c>
      <c r="K42" s="8">
        <f>IFERROR(L42/$L$27,0)</f>
        <v>0.055891238670694864</v>
      </c>
      <c r="L42" s="4">
        <f>C42</f>
        <v>1110000000</v>
      </c>
      <c r="M42" s="8">
        <f>IFERROR(N42/$N$27,0)</f>
        <v>0.054065743944636681</v>
      </c>
      <c r="N42" s="4">
        <f>D42</f>
        <v>1250000000</v>
      </c>
      <c r="O42" s="8">
        <f>IFERROR(P42/$P$27,0)</f>
        <v>0.055884843353090602</v>
      </c>
      <c r="P42" s="4">
        <f>E42</f>
        <v>1320000000</v>
      </c>
      <c r="Q42" s="8">
        <f>IFERROR(R42/$R$27,0)</f>
        <v>0.058046248230297311</v>
      </c>
      <c r="R42" s="4">
        <f>F42</f>
        <v>1230000000</v>
      </c>
      <c r="T42" t="s">
        <f>A42</f>
        <v>30</v>
      </c>
      <c r="U42" s="8">
        <f>IFERROR(V42/$V42,0)</f>
        <v>1</v>
      </c>
      <c r="V42" s="4">
        <f>B42</f>
        <v>997000000</v>
      </c>
      <c r="W42" s="8">
        <f>IFERROR(X42/$V42,0)</f>
        <v>1.1133400200601806</v>
      </c>
      <c r="X42" s="4">
        <f>C42</f>
        <v>1110000000</v>
      </c>
      <c r="Y42" s="8">
        <f>IFERROR(Z42/$V42,0)</f>
        <v>1.2537612838515546</v>
      </c>
      <c r="Z42" s="4">
        <f>D42</f>
        <v>1250000000</v>
      </c>
      <c r="AA42" s="8">
        <f>IFERROR(AB42/$V42,0)</f>
        <v>1.3239719157472418</v>
      </c>
      <c r="AB42" s="4">
        <f>E42</f>
        <v>1320000000</v>
      </c>
      <c r="AC42" s="8">
        <f>IFERROR(AD42/$V42,0)</f>
        <v>1.2337011033099299</v>
      </c>
      <c r="AD42" s="4">
        <f>F42</f>
        <v>1230000000</v>
      </c>
    </row>
    <row r="43" spans="1:30" ht="13.5">
      <c r="A43" t="s">
        <v>31</v>
      </c>
      <c r="B43" s="4">
        <v>406000000</v>
      </c>
      <c r="C43" s="4">
        <v>518000000</v>
      </c>
      <c r="D43" s="4">
        <v>3450000000</v>
      </c>
      <c r="E43" s="4">
        <v>1450000000</v>
      </c>
      <c r="F43" s="4">
        <v>-65000000</v>
      </c>
      <c r="H43" t="s">
        <f>A43</f>
        <v>31</v>
      </c>
      <c r="I43" s="8">
        <f>IFERROR(J43/$J$27,0)</f>
        <v>0.023213264722698686</v>
      </c>
      <c r="J43" s="4">
        <f>B43</f>
        <v>406000000</v>
      </c>
      <c r="K43" s="8">
        <f>IFERROR(L43/$L$27,0)</f>
        <v>0.026082578046324269</v>
      </c>
      <c r="L43" s="4">
        <f>C43</f>
        <v>518000000</v>
      </c>
      <c r="M43" s="8">
        <f>IFERROR(N43/$N$27,0)</f>
        <v>0.14922145328719724</v>
      </c>
      <c r="N43" s="4">
        <f>D43</f>
        <v>3450000000</v>
      </c>
      <c r="O43" s="8">
        <f>IFERROR(P43/$P$27,0)</f>
        <v>0.061388653683319222</v>
      </c>
      <c r="P43" s="4">
        <f>E43</f>
        <v>1450000000</v>
      </c>
      <c r="Q43" s="8">
        <f>IFERROR(R43/$R$27,0)</f>
        <v>-0.0030674846625766872</v>
      </c>
      <c r="R43" s="4">
        <f>F43</f>
        <v>-65000000</v>
      </c>
      <c r="T43" t="s">
        <f>A43</f>
        <v>31</v>
      </c>
      <c r="U43" s="8">
        <f>IFERROR(V43/$V43,0)</f>
        <v>1</v>
      </c>
      <c r="V43" s="4">
        <f>B43</f>
        <v>406000000</v>
      </c>
      <c r="W43" s="8">
        <f>IFERROR(X43/$V43,0)</f>
        <v>1.2758620689655173</v>
      </c>
      <c r="X43" s="4">
        <f>C43</f>
        <v>518000000</v>
      </c>
      <c r="Y43" s="8">
        <f>IFERROR(Z43/$V43,0)</f>
        <v>8.4975369458128078</v>
      </c>
      <c r="Z43" s="4">
        <f>D43</f>
        <v>3450000000</v>
      </c>
      <c r="AA43" s="8">
        <f>IFERROR(AB43/$V43,0)</f>
        <v>3.5714285714285716</v>
      </c>
      <c r="AB43" s="4">
        <f>E43</f>
        <v>1450000000</v>
      </c>
      <c r="AC43" s="8">
        <f>IFERROR(AD43/$V43,0)</f>
        <v>-0.16009852216748768</v>
      </c>
      <c r="AD43" s="4">
        <f>F43</f>
        <v>-65000000</v>
      </c>
    </row>
    <row r="44" spans="1:30" ht="13.5">
      <c r="A44" t="s">
        <v>32</v>
      </c>
      <c r="B44" s="4">
        <v>-406000000</v>
      </c>
      <c r="C44" s="4">
        <v>4580000000</v>
      </c>
      <c r="D44" s="4">
        <v>-3450000000</v>
      </c>
      <c r="E44" s="4">
        <v>3880000000</v>
      </c>
      <c r="F44" s="4">
        <v>5220000000</v>
      </c>
      <c r="H44" t="s">
        <f>A44</f>
        <v>32</v>
      </c>
      <c r="I44" s="8">
        <f>IFERROR(J44/$J$27,0)</f>
        <v>-0.023213264722698686</v>
      </c>
      <c r="J44" s="4">
        <f>B44</f>
        <v>-406000000</v>
      </c>
      <c r="K44" s="8">
        <f>IFERROR(L44/$L$27,0)</f>
        <v>0.23061430010070494</v>
      </c>
      <c r="L44" s="4">
        <f>C44</f>
        <v>4580000000</v>
      </c>
      <c r="M44" s="8">
        <f>IFERROR(N44/$N$27,0)</f>
        <v>-0.14922145328719724</v>
      </c>
      <c r="N44" s="4">
        <f>D44</f>
        <v>-3450000000</v>
      </c>
      <c r="O44" s="8">
        <f>IFERROR(P44/$P$27,0)</f>
        <v>0.1642675698560542</v>
      </c>
      <c r="P44" s="4">
        <f>E44</f>
        <v>3880000000</v>
      </c>
      <c r="Q44" s="8">
        <f>IFERROR(R44/$R$27,0)</f>
        <v>0.24634261444077396</v>
      </c>
      <c r="R44" s="4">
        <f>F44</f>
        <v>5220000000</v>
      </c>
      <c r="T44" t="s">
        <f>A44</f>
        <v>32</v>
      </c>
      <c r="U44" s="8">
        <f>IFERROR(V44/$V44,0)</f>
        <v>1</v>
      </c>
      <c r="V44" s="4">
        <f>B44</f>
        <v>-406000000</v>
      </c>
      <c r="W44" s="8">
        <f>IFERROR(X44/$V44,0)</f>
        <v>-11.280788177339902</v>
      </c>
      <c r="X44" s="4">
        <f>C44</f>
        <v>4580000000</v>
      </c>
      <c r="Y44" s="8">
        <f>IFERROR(Z44/$V44,0)</f>
        <v>8.4975369458128078</v>
      </c>
      <c r="Z44" s="4">
        <f>D44</f>
        <v>-3450000000</v>
      </c>
      <c r="AA44" s="8">
        <f>IFERROR(AB44/$V44,0)</f>
        <v>-9.5566502463054182</v>
      </c>
      <c r="AB44" s="4">
        <f>E44</f>
        <v>3880000000</v>
      </c>
      <c r="AC44" s="8">
        <f>IFERROR(AD44/$V44,0)</f>
        <v>-12.857142857142858</v>
      </c>
      <c r="AD44" s="4">
        <f>F44</f>
        <v>5220000000</v>
      </c>
    </row>
    <row r="45" spans="1:30" ht="13.5">
      <c r="A45" t="s">
        <v>33</v>
      </c>
      <c r="B45" s="4">
        <v>192000000</v>
      </c>
      <c r="C45" s="4">
        <v>110000000</v>
      </c>
      <c r="D45" s="4">
        <v>43000000</v>
      </c>
      <c r="E45" s="4">
        <v>507000000</v>
      </c>
      <c r="F45" s="4">
        <v>2900000000</v>
      </c>
      <c r="H45" t="s">
        <f>A45</f>
        <v>33</v>
      </c>
      <c r="I45" s="8">
        <f>IFERROR(J45/$J$27,0)</f>
        <v>0.010977701543739279</v>
      </c>
      <c r="J45" s="4">
        <f>B45</f>
        <v>192000000</v>
      </c>
      <c r="K45" s="8">
        <f>IFERROR(L45/$L$27,0)</f>
        <v>0.0055387713997985906</v>
      </c>
      <c r="L45" s="4">
        <f>C45</f>
        <v>110000000</v>
      </c>
      <c r="M45" s="8">
        <f>IFERROR(N45/$N$27,0)</f>
        <v>0.0018598615916955018</v>
      </c>
      <c r="N45" s="4">
        <f>D45</f>
        <v>43000000</v>
      </c>
      <c r="O45" s="8">
        <f>IFERROR(P45/$P$27,0)</f>
        <v>0.021464860287891616</v>
      </c>
      <c r="P45" s="4">
        <f>E45</f>
        <v>507000000</v>
      </c>
      <c r="Q45" s="8">
        <f>IFERROR(R45/$R$27,0)</f>
        <v>0.13685700802265219</v>
      </c>
      <c r="R45" s="4">
        <f>F45</f>
        <v>2900000000</v>
      </c>
      <c r="T45" t="s">
        <f>A45</f>
        <v>33</v>
      </c>
      <c r="U45" s="8">
        <f>IFERROR(V45/$V45,0)</f>
        <v>1</v>
      </c>
      <c r="V45" s="4">
        <f>B45</f>
        <v>192000000</v>
      </c>
      <c r="W45" s="8">
        <f>IFERROR(X45/$V45,0)</f>
        <v>0.57291666666666663</v>
      </c>
      <c r="X45" s="4">
        <f>C45</f>
        <v>110000000</v>
      </c>
      <c r="Y45" s="8">
        <f>IFERROR(Z45/$V45,0)</f>
        <v>0.22395833333333334</v>
      </c>
      <c r="Z45" s="4">
        <f>D45</f>
        <v>43000000</v>
      </c>
      <c r="AA45" s="8">
        <f>IFERROR(AB45/$V45,0)</f>
        <v>2.640625</v>
      </c>
      <c r="AB45" s="4">
        <f>E45</f>
        <v>507000000</v>
      </c>
      <c r="AC45" s="8">
        <f>IFERROR(AD45/$V45,0)</f>
        <v>15.104166666666666</v>
      </c>
      <c r="AD45" s="4">
        <f>F45</f>
        <v>2900000000</v>
      </c>
    </row>
    <row r="46" spans="1:30" ht="13.5">
      <c r="A46" t="s">
        <v>34</v>
      </c>
      <c r="B46" s="4">
        <v>0</v>
      </c>
      <c r="C46" s="4">
        <v>20000000</v>
      </c>
      <c r="D46" s="4">
        <v>26000000</v>
      </c>
      <c r="E46" s="4">
        <v>23000000</v>
      </c>
      <c r="F46" s="4">
        <v>9000000</v>
      </c>
      <c r="H46" t="s">
        <f>A46</f>
        <v>34</v>
      </c>
      <c r="I46" s="8">
        <f>IFERROR(J46/$J$27,0)</f>
        <v>0</v>
      </c>
      <c r="J46" s="4">
        <f>B46</f>
        <v>0</v>
      </c>
      <c r="K46" s="8">
        <f>IFERROR(L46/$L$27,0)</f>
        <v>0.0010070493454179255</v>
      </c>
      <c r="L46" s="4">
        <f>C46</f>
        <v>20000000</v>
      </c>
      <c r="M46" s="8">
        <f>IFERROR(N46/$N$27,0)</f>
        <v>0.001124567474048443</v>
      </c>
      <c r="N46" s="4">
        <f>D46</f>
        <v>26000000</v>
      </c>
      <c r="O46" s="8">
        <f>IFERROR(P46/$P$27,0)</f>
        <v>0.00097375105842506353</v>
      </c>
      <c r="P46" s="4">
        <f>E46</f>
        <v>23000000</v>
      </c>
      <c r="Q46" s="8">
        <f>IFERROR(R46/$R$27,0)</f>
        <v>0.0004247286455875413</v>
      </c>
      <c r="R46" s="4">
        <f>F46</f>
        <v>9000000</v>
      </c>
      <c r="T46" t="s">
        <f>A46</f>
        <v>34</v>
      </c>
      <c r="U46" s="8">
        <f>IFERROR(V46/$V46,0)</f>
        <v>0</v>
      </c>
      <c r="V46" s="4">
        <f>B46</f>
        <v>0</v>
      </c>
      <c r="W46" s="8">
        <f>IFERROR(X46/$V46,0)</f>
        <v>0</v>
      </c>
      <c r="X46" s="4">
        <f>C46</f>
        <v>20000000</v>
      </c>
      <c r="Y46" s="8">
        <f>IFERROR(Z46/$V46,0)</f>
        <v>0</v>
      </c>
      <c r="Z46" s="4">
        <f>D46</f>
        <v>26000000</v>
      </c>
      <c r="AA46" s="8">
        <f>IFERROR(AB46/$V46,0)</f>
        <v>0</v>
      </c>
      <c r="AB46" s="4">
        <f>E46</f>
        <v>23000000</v>
      </c>
      <c r="AC46" s="8">
        <f>IFERROR(AD46/$V46,0)</f>
        <v>0</v>
      </c>
      <c r="AD46" s="4">
        <f>F46</f>
        <v>9000000</v>
      </c>
    </row>
    <row r="47" spans="1:30" ht="13.5">
      <c r="A47" t="s">
        <v>35</v>
      </c>
      <c r="B47" s="4">
        <v>0</v>
      </c>
      <c r="C47" s="4">
        <v>59000000</v>
      </c>
      <c r="D47" s="4">
        <v>106000000</v>
      </c>
      <c r="E47" s="4">
        <v>148000000</v>
      </c>
      <c r="F47" s="4">
        <v>162000000</v>
      </c>
      <c r="H47" t="s">
        <f>A47</f>
        <v>35</v>
      </c>
      <c r="I47" s="8">
        <f>IFERROR(J47/$J$27,0)</f>
        <v>0</v>
      </c>
      <c r="J47" s="4">
        <f>B47</f>
        <v>0</v>
      </c>
      <c r="K47" s="8">
        <f>IFERROR(L47/$L$27,0)</f>
        <v>0.0029707955689828804</v>
      </c>
      <c r="L47" s="4">
        <f>C47</f>
        <v>59000000</v>
      </c>
      <c r="M47" s="8">
        <f>IFERROR(N47/$N$27,0)</f>
        <v>0.0045847750865051903</v>
      </c>
      <c r="N47" s="4">
        <f>D47</f>
        <v>106000000</v>
      </c>
      <c r="O47" s="8">
        <f>IFERROR(P47/$P$27,0)</f>
        <v>0.0062658763759525825</v>
      </c>
      <c r="P47" s="4">
        <f>E47</f>
        <v>148000000</v>
      </c>
      <c r="Q47" s="8">
        <f>IFERROR(R47/$R$27,0)</f>
        <v>0.0076451156205757436</v>
      </c>
      <c r="R47" s="4">
        <f>F47</f>
        <v>162000000</v>
      </c>
      <c r="T47" t="s">
        <f>A47</f>
        <v>35</v>
      </c>
      <c r="U47" s="8">
        <f>IFERROR(V47/$V47,0)</f>
        <v>0</v>
      </c>
      <c r="V47" s="4">
        <f>B47</f>
        <v>0</v>
      </c>
      <c r="W47" s="8">
        <f>IFERROR(X47/$V47,0)</f>
        <v>0</v>
      </c>
      <c r="X47" s="4">
        <f>C47</f>
        <v>59000000</v>
      </c>
      <c r="Y47" s="8">
        <f>IFERROR(Z47/$V47,0)</f>
        <v>0</v>
      </c>
      <c r="Z47" s="4">
        <f>D47</f>
        <v>106000000</v>
      </c>
      <c r="AA47" s="8">
        <f>IFERROR(AB47/$V47,0)</f>
        <v>0</v>
      </c>
      <c r="AB47" s="4">
        <f>E47</f>
        <v>148000000</v>
      </c>
      <c r="AC47" s="8">
        <f>IFERROR(AD47/$V47,0)</f>
        <v>0</v>
      </c>
      <c r="AD47" s="4">
        <f>F47</f>
        <v>162000000</v>
      </c>
    </row>
    <row r="48" spans="1:30" ht="13.5">
      <c r="A48" t="s">
        <v>36</v>
      </c>
      <c r="B48" s="4">
        <v>833000000</v>
      </c>
      <c r="C48" s="4">
        <v>1290000000</v>
      </c>
      <c r="D48" s="4">
        <v>1650000000</v>
      </c>
      <c r="E48" s="4">
        <v>1810000000</v>
      </c>
      <c r="F48" s="4">
        <v>1740000000</v>
      </c>
      <c r="H48" t="s">
        <f>A48</f>
        <v>36</v>
      </c>
      <c r="I48" s="8">
        <f>IFERROR(J48/$J$27,0)</f>
        <v>0.047627215551743853</v>
      </c>
      <c r="J48" s="4">
        <f>B48</f>
        <v>833000000</v>
      </c>
      <c r="K48" s="8">
        <f>IFERROR(L48/$L$27,0)</f>
        <v>0.064954682779456194</v>
      </c>
      <c r="L48" s="4">
        <f>C48</f>
        <v>1290000000</v>
      </c>
      <c r="M48" s="8">
        <f>IFERROR(N48/$N$27,0)</f>
        <v>0.071366782006920412</v>
      </c>
      <c r="N48" s="4">
        <f>D48</f>
        <v>1650000000</v>
      </c>
      <c r="O48" s="8">
        <f>IFERROR(P48/$P$27,0)</f>
        <v>0.076629974597798481</v>
      </c>
      <c r="P48" s="4">
        <f>E48</f>
        <v>1810000000</v>
      </c>
      <c r="Q48" s="8">
        <f>IFERROR(R48/$R$27,0)</f>
        <v>0.082114204813591316</v>
      </c>
      <c r="R48" s="4">
        <f>F48</f>
        <v>1740000000</v>
      </c>
      <c r="T48" t="s">
        <f>A48</f>
        <v>36</v>
      </c>
      <c r="U48" s="8">
        <f>IFERROR(V48/$V48,0)</f>
        <v>1</v>
      </c>
      <c r="V48" s="4">
        <f>B48</f>
        <v>833000000</v>
      </c>
      <c r="W48" s="8">
        <f>IFERROR(X48/$V48,0)</f>
        <v>1.5486194477791115</v>
      </c>
      <c r="X48" s="4">
        <f>C48</f>
        <v>1290000000</v>
      </c>
      <c r="Y48" s="8">
        <f>IFERROR(Z48/$V48,0)</f>
        <v>1.9807923169267707</v>
      </c>
      <c r="Z48" s="4">
        <f>D48</f>
        <v>1650000000</v>
      </c>
      <c r="AA48" s="8">
        <f>IFERROR(AB48/$V48,0)</f>
        <v>2.1728691476590636</v>
      </c>
      <c r="AB48" s="4">
        <f>E48</f>
        <v>1810000000</v>
      </c>
      <c r="AC48" s="8">
        <f>IFERROR(AD48/$V48,0)</f>
        <v>2.0888355342136853</v>
      </c>
      <c r="AD48" s="4">
        <f>F48</f>
        <v>1740000000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957000000</v>
      </c>
      <c r="C50" s="4">
        <v>1410000000</v>
      </c>
      <c r="D50" s="4">
        <v>1740000000</v>
      </c>
      <c r="E50" s="4">
        <v>1880000000</v>
      </c>
      <c r="F50" s="4">
        <v>1820000000</v>
      </c>
      <c r="H50" t="s">
        <f>A50</f>
        <v>38</v>
      </c>
      <c r="I50" s="8">
        <f>IFERROR(J50/$J$27,0)</f>
        <v>0.054716981132075473</v>
      </c>
      <c r="J50" s="4">
        <f>B50</f>
        <v>957000000</v>
      </c>
      <c r="K50" s="8">
        <f>IFERROR(L50/$L$27,0)</f>
        <v>0.070996978851963752</v>
      </c>
      <c r="L50" s="4">
        <f>C50</f>
        <v>1410000000</v>
      </c>
      <c r="M50" s="8">
        <f>IFERROR(N50/$N$27,0)</f>
        <v>0.075259515570934257</v>
      </c>
      <c r="N50" s="4">
        <f>D50</f>
        <v>1740000000</v>
      </c>
      <c r="O50" s="8">
        <f>IFERROR(P50/$P$27,0)</f>
        <v>0.079593564775613884</v>
      </c>
      <c r="P50" s="4">
        <f>E50</f>
        <v>1880000000</v>
      </c>
      <c r="Q50" s="8">
        <f>IFERROR(R50/$R$27,0)</f>
        <v>0.085889570552147243</v>
      </c>
      <c r="R50" s="4">
        <f>F50</f>
        <v>1820000000</v>
      </c>
      <c r="T50" t="s">
        <f>A50</f>
        <v>38</v>
      </c>
      <c r="U50" s="8">
        <f>IFERROR(V50/$V50,0)</f>
        <v>1</v>
      </c>
      <c r="V50" s="4">
        <f>B50</f>
        <v>957000000</v>
      </c>
      <c r="W50" s="8">
        <f>IFERROR(X50/$V50,0)</f>
        <v>1.4733542319749215</v>
      </c>
      <c r="X50" s="4">
        <f>C50</f>
        <v>1410000000</v>
      </c>
      <c r="Y50" s="8">
        <f>IFERROR(Z50/$V50,0)</f>
        <v>1.8181818181818181</v>
      </c>
      <c r="Z50" s="4">
        <f>D50</f>
        <v>1740000000</v>
      </c>
      <c r="AA50" s="8">
        <f>IFERROR(AB50/$V50,0)</f>
        <v>1.9644723092998955</v>
      </c>
      <c r="AB50" s="4">
        <f>E50</f>
        <v>1880000000</v>
      </c>
      <c r="AC50" s="8">
        <f>IFERROR(AD50/$V50,0)</f>
        <v>1.9017763845350053</v>
      </c>
      <c r="AD50" s="4">
        <f>F50</f>
        <v>1820000000</v>
      </c>
    </row>
    <row r="51" spans="1:30" ht="13.5">
      <c r="A51" t="s">
        <v>39</v>
      </c>
      <c r="B51" s="4">
        <v>124000000</v>
      </c>
      <c r="C51" s="4">
        <v>125000000</v>
      </c>
      <c r="D51" s="4">
        <v>89000000</v>
      </c>
      <c r="E51" s="4">
        <v>72000000</v>
      </c>
      <c r="F51" s="4">
        <v>74000000</v>
      </c>
      <c r="H51" t="s">
        <f>A51</f>
        <v>39</v>
      </c>
      <c r="I51" s="8">
        <f>IFERROR(J51/$J$27,0)</f>
        <v>0.0070897655803316183</v>
      </c>
      <c r="J51" s="4">
        <f>B51</f>
        <v>124000000</v>
      </c>
      <c r="K51" s="8">
        <f>IFERROR(L51/$L$27,0)</f>
        <v>0.0062940584088620345</v>
      </c>
      <c r="L51" s="4">
        <f>C51</f>
        <v>125000000</v>
      </c>
      <c r="M51" s="8">
        <f>IFERROR(N51/$N$27,0)</f>
        <v>0.0038494809688581315</v>
      </c>
      <c r="N51" s="4">
        <f>D51</f>
        <v>89000000</v>
      </c>
      <c r="O51" s="8">
        <f>IFERROR(P51/$P$27,0)</f>
        <v>0.003048264182895851</v>
      </c>
      <c r="P51" s="4">
        <f>E51</f>
        <v>72000000</v>
      </c>
      <c r="Q51" s="8">
        <f>IFERROR(R51/$R$27,0)</f>
        <v>0.0034922133081642286</v>
      </c>
      <c r="R51" s="4">
        <f>F51</f>
        <v>74000000</v>
      </c>
      <c r="T51" t="s">
        <f>A51</f>
        <v>39</v>
      </c>
      <c r="U51" s="8">
        <f>IFERROR(V51/$V51,0)</f>
        <v>1</v>
      </c>
      <c r="V51" s="4">
        <f>B51</f>
        <v>124000000</v>
      </c>
      <c r="W51" s="8">
        <f>IFERROR(X51/$V51,0)</f>
        <v>1.0080645161290323</v>
      </c>
      <c r="X51" s="4">
        <f>C51</f>
        <v>125000000</v>
      </c>
      <c r="Y51" s="8">
        <f>IFERROR(Z51/$V51,0)</f>
        <v>0.717741935483871</v>
      </c>
      <c r="Z51" s="4">
        <f>D51</f>
        <v>89000000</v>
      </c>
      <c r="AA51" s="8">
        <f>IFERROR(AB51/$V51,0)</f>
        <v>0.58064516129032262</v>
      </c>
      <c r="AB51" s="4">
        <f>E51</f>
        <v>72000000</v>
      </c>
      <c r="AC51" s="8">
        <f>IFERROR(AD51/$V51,0)</f>
        <v>0.59677419354838712</v>
      </c>
      <c r="AD51" s="4">
        <f>F51</f>
        <v>74000000</v>
      </c>
    </row>
    <row r="52" spans="1:30" ht="13.5">
      <c r="A52" t="s">
        <v>40</v>
      </c>
      <c r="B52" s="4">
        <v>3630000000</v>
      </c>
      <c r="C52" s="4">
        <v>3480000000</v>
      </c>
      <c r="D52" s="4">
        <v>1070000000.0000001</v>
      </c>
      <c r="E52" s="4">
        <v>2750000000</v>
      </c>
      <c r="F52" s="4">
        <v>6540000000</v>
      </c>
      <c r="H52" t="s">
        <f>A52</f>
        <v>40</v>
      </c>
      <c r="I52" s="8">
        <f>IFERROR(J52/$J$27,0)</f>
        <v>0.20754716981132076</v>
      </c>
      <c r="J52" s="4">
        <f>B52</f>
        <v>3630000000</v>
      </c>
      <c r="K52" s="8">
        <f>IFERROR(L52/$L$27,0)</f>
        <v>0.17522658610271905</v>
      </c>
      <c r="L52" s="4">
        <f>C52</f>
        <v>3480000000</v>
      </c>
      <c r="M52" s="8">
        <f>IFERROR(N52/$N$27,0)</f>
        <v>0.046280276816609005</v>
      </c>
      <c r="N52" s="4">
        <f>D52</f>
        <v>1070000000.0000001</v>
      </c>
      <c r="O52" s="8">
        <f>IFERROR(P52/$P$27,0)</f>
        <v>0.11642675698560542</v>
      </c>
      <c r="P52" s="4">
        <f>E52</f>
        <v>2750000000</v>
      </c>
      <c r="Q52" s="8">
        <f>IFERROR(R52/$R$27,0)</f>
        <v>0.30863614912694665</v>
      </c>
      <c r="R52" s="4">
        <f>F52</f>
        <v>6540000000</v>
      </c>
      <c r="T52" t="s">
        <f>A52</f>
        <v>40</v>
      </c>
      <c r="U52" s="8">
        <f>IFERROR(V52/$V52,0)</f>
        <v>1</v>
      </c>
      <c r="V52" s="4">
        <f>B52</f>
        <v>3630000000</v>
      </c>
      <c r="W52" s="8">
        <f>IFERROR(X52/$V52,0)</f>
        <v>0.95867768595041325</v>
      </c>
      <c r="X52" s="4">
        <f>C52</f>
        <v>3480000000</v>
      </c>
      <c r="Y52" s="8">
        <f>IFERROR(Z52/$V52,0)</f>
        <v>0.29476584022038571</v>
      </c>
      <c r="Z52" s="4">
        <f>D52</f>
        <v>1070000000.0000001</v>
      </c>
      <c r="AA52" s="8">
        <f>IFERROR(AB52/$V52,0)</f>
        <v>0.75757575757575757</v>
      </c>
      <c r="AB52" s="4">
        <f>E52</f>
        <v>2750000000</v>
      </c>
      <c r="AC52" s="8">
        <f>IFERROR(AD52/$V52,0)</f>
        <v>1.8016528925619835</v>
      </c>
      <c r="AD52" s="4">
        <f>F52</f>
        <v>6540000000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1190000000</v>
      </c>
      <c r="C55" s="4">
        <v>951000000</v>
      </c>
      <c r="D55" s="4">
        <v>142000000</v>
      </c>
      <c r="E55" s="4">
        <v>449000000</v>
      </c>
      <c r="F55" s="4">
        <v>1800000000</v>
      </c>
      <c r="H55" t="s">
        <f>A55</f>
        <v>43</v>
      </c>
      <c r="I55" s="8">
        <f>IFERROR(J55/$J$27,0)</f>
        <v>0.068038879359634083</v>
      </c>
      <c r="J55" s="4">
        <f>B55</f>
        <v>1190000000</v>
      </c>
      <c r="K55" s="8">
        <f>IFERROR(L55/$L$27,0)</f>
        <v>0.047885196374622359</v>
      </c>
      <c r="L55" s="4">
        <f>C55</f>
        <v>951000000</v>
      </c>
      <c r="M55" s="8">
        <f>IFERROR(N55/$N$27,0)</f>
        <v>0.0061418685121107271</v>
      </c>
      <c r="N55" s="4">
        <f>D55</f>
        <v>142000000</v>
      </c>
      <c r="O55" s="8">
        <f>IFERROR(P55/$P$27,0)</f>
        <v>0.019009314140558849</v>
      </c>
      <c r="P55" s="4">
        <f>E55</f>
        <v>449000000</v>
      </c>
      <c r="Q55" s="8">
        <f>IFERROR(R55/$R$27,0)</f>
        <v>0.084945729117508265</v>
      </c>
      <c r="R55" s="4">
        <f>F55</f>
        <v>1800000000</v>
      </c>
      <c r="T55" t="s">
        <f>A55</f>
        <v>43</v>
      </c>
      <c r="U55" s="8">
        <f>IFERROR(V55/$V55,0)</f>
        <v>1</v>
      </c>
      <c r="V55" s="4">
        <f>B55</f>
        <v>1190000000</v>
      </c>
      <c r="W55" s="8">
        <f>IFERROR(X55/$V55,0)</f>
        <v>0.79915966386554627</v>
      </c>
      <c r="X55" s="4">
        <f>C55</f>
        <v>951000000</v>
      </c>
      <c r="Y55" s="8">
        <f>IFERROR(Z55/$V55,0)</f>
        <v>0.11932773109243698</v>
      </c>
      <c r="Z55" s="4">
        <f>D55</f>
        <v>142000000</v>
      </c>
      <c r="AA55" s="8">
        <f>IFERROR(AB55/$V55,0)</f>
        <v>0.37731092436974789</v>
      </c>
      <c r="AB55" s="4">
        <f>E55</f>
        <v>449000000</v>
      </c>
      <c r="AC55" s="8">
        <f>IFERROR(AD55/$V55,0)</f>
        <v>1.5126050420168067</v>
      </c>
      <c r="AD55" s="4">
        <f>F55</f>
        <v>1800000000</v>
      </c>
    </row>
    <row r="56" spans="1:30" ht="13.5">
      <c r="A56" t="s">
        <v>44</v>
      </c>
      <c r="B56" s="4">
        <v>-210000000</v>
      </c>
      <c r="C56" s="4">
        <v>1080000000</v>
      </c>
      <c r="D56" s="4">
        <v>-25000000</v>
      </c>
      <c r="E56" s="4">
        <v>355000000</v>
      </c>
      <c r="F56" s="4">
        <v>1390000000</v>
      </c>
      <c r="H56" t="s">
        <f>A56</f>
        <v>44</v>
      </c>
      <c r="I56" s="8">
        <f>IFERROR(J56/$J$27,0)</f>
        <v>-0.012006861063464836</v>
      </c>
      <c r="J56" s="4">
        <f>B56</f>
        <v>-210000000</v>
      </c>
      <c r="K56" s="8">
        <f>IFERROR(L56/$L$27,0)</f>
        <v>0.054380664652567974</v>
      </c>
      <c r="L56" s="4">
        <f>C56</f>
        <v>1080000000</v>
      </c>
      <c r="M56" s="8">
        <f>IFERROR(N56/$N$27,0)</f>
        <v>-0.0010813148788927337</v>
      </c>
      <c r="N56" s="4">
        <f>D56</f>
        <v>-25000000</v>
      </c>
      <c r="O56" s="8">
        <f>IFERROR(P56/$P$27,0)</f>
        <v>0.015029635901778153</v>
      </c>
      <c r="P56" s="4">
        <f>E56</f>
        <v>355000000</v>
      </c>
      <c r="Q56" s="8">
        <f>IFERROR(R56/$R$27,0)</f>
        <v>0.065596979707409159</v>
      </c>
      <c r="R56" s="4">
        <f>F56</f>
        <v>1390000000</v>
      </c>
      <c r="T56" t="s">
        <f>A56</f>
        <v>44</v>
      </c>
      <c r="U56" s="8">
        <f>IFERROR(V56/$V56,0)</f>
        <v>1</v>
      </c>
      <c r="V56" s="4">
        <f>B56</f>
        <v>-210000000</v>
      </c>
      <c r="W56" s="8">
        <f>IFERROR(X56/$V56,0)</f>
        <v>-5.1428571428571432</v>
      </c>
      <c r="X56" s="4">
        <f>C56</f>
        <v>1080000000</v>
      </c>
      <c r="Y56" s="8">
        <f>IFERROR(Z56/$V56,0)</f>
        <v>0.11904761904761904</v>
      </c>
      <c r="Z56" s="4">
        <f>D56</f>
        <v>-25000000</v>
      </c>
      <c r="AA56" s="8">
        <f>IFERROR(AB56/$V56,0)</f>
        <v>-1.6904761904761905</v>
      </c>
      <c r="AB56" s="4">
        <f>E56</f>
        <v>355000000</v>
      </c>
      <c r="AC56" s="8">
        <f>IFERROR(AD56/$V56,0)</f>
        <v>-6.6190476190476186</v>
      </c>
      <c r="AD56" s="4">
        <f>F56</f>
        <v>1390000000</v>
      </c>
    </row>
    <row r="57" spans="1:30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30" ht="13.5">
      <c r="A58" t="s">
        <v>46</v>
      </c>
      <c r="B58" s="4">
        <v>1400000000</v>
      </c>
      <c r="C58" s="4">
        <v>-125000000</v>
      </c>
      <c r="D58" s="4">
        <v>167000000</v>
      </c>
      <c r="E58" s="4">
        <v>94000000</v>
      </c>
      <c r="F58" s="4">
        <v>405000000</v>
      </c>
      <c r="H58" t="s">
        <f>A58</f>
        <v>46</v>
      </c>
      <c r="I58" s="8">
        <f>IFERROR(J58/$J$27,0)</f>
        <v>0.080045740423098907</v>
      </c>
      <c r="J58" s="4">
        <f>B58</f>
        <v>1400000000</v>
      </c>
      <c r="K58" s="8">
        <f>IFERROR(L58/$L$27,0)</f>
        <v>-0.0062940584088620345</v>
      </c>
      <c r="L58" s="4">
        <f>C58</f>
        <v>-125000000</v>
      </c>
      <c r="M58" s="8">
        <f>IFERROR(N58/$N$27,0)</f>
        <v>0.0072231833910034599</v>
      </c>
      <c r="N58" s="4">
        <f>D58</f>
        <v>167000000</v>
      </c>
      <c r="O58" s="8">
        <f>IFERROR(P58/$P$27,0)</f>
        <v>0.0039796782387806944</v>
      </c>
      <c r="P58" s="4">
        <f>E58</f>
        <v>94000000</v>
      </c>
      <c r="Q58" s="8">
        <f>IFERROR(R58/$R$27,0)</f>
        <v>0.019112789051439358</v>
      </c>
      <c r="R58" s="4">
        <f>F58</f>
        <v>405000000</v>
      </c>
      <c r="T58" t="s">
        <f>A58</f>
        <v>46</v>
      </c>
      <c r="U58" s="8">
        <f>IFERROR(V58/$V58,0)</f>
        <v>1</v>
      </c>
      <c r="V58" s="4">
        <f>B58</f>
        <v>1400000000</v>
      </c>
      <c r="W58" s="8">
        <f>IFERROR(X58/$V58,0)</f>
        <v>-0.089285714285714288</v>
      </c>
      <c r="X58" s="4">
        <f>C58</f>
        <v>-125000000</v>
      </c>
      <c r="Y58" s="8">
        <f>IFERROR(Z58/$V58,0)</f>
        <v>0.11928571428571429</v>
      </c>
      <c r="Z58" s="4">
        <f>D58</f>
        <v>167000000</v>
      </c>
      <c r="AA58" s="8">
        <f>IFERROR(AB58/$V58,0)</f>
        <v>0.067142857142857143</v>
      </c>
      <c r="AB58" s="4">
        <f>E58</f>
        <v>94000000</v>
      </c>
      <c r="AC58" s="8">
        <f>IFERROR(AD58/$V58,0)</f>
        <v>0.28928571428571431</v>
      </c>
      <c r="AD58" s="4">
        <f>F58</f>
        <v>405000000</v>
      </c>
    </row>
    <row r="59" spans="1:30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30" ht="13.5">
      <c r="A60" t="s">
        <v>48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H60" t="s">
        <f>A60</f>
        <v>48</v>
      </c>
      <c r="I60" s="8">
        <f>IFERROR(J60/$J$27,0)</f>
        <v>0</v>
      </c>
      <c r="J60" s="4">
        <f>B60</f>
        <v>0</v>
      </c>
      <c r="K60" s="8">
        <f>IFERROR(L60/$L$27,0)</f>
        <v>0</v>
      </c>
      <c r="L60" s="4">
        <f>C60</f>
        <v>0</v>
      </c>
      <c r="M60" s="8">
        <f>IFERROR(N60/$N$27,0)</f>
        <v>0</v>
      </c>
      <c r="N60" s="4">
        <f>D60</f>
        <v>0</v>
      </c>
      <c r="O60" s="8">
        <f>IFERROR(P60/$P$27,0)</f>
        <v>0</v>
      </c>
      <c r="P60" s="4">
        <f>E60</f>
        <v>0</v>
      </c>
      <c r="Q60" s="8">
        <f>IFERROR(R60/$R$27,0)</f>
        <v>0</v>
      </c>
      <c r="R60" s="4">
        <f>F60</f>
        <v>0</v>
      </c>
      <c r="T60" t="s">
        <f>A60</f>
        <v>48</v>
      </c>
      <c r="U60" s="8">
        <f>IFERROR(V60/$V60,0)</f>
        <v>0</v>
      </c>
      <c r="V60" s="4">
        <f>B60</f>
        <v>0</v>
      </c>
      <c r="W60" s="8">
        <f>IFERROR(X60/$V60,0)</f>
        <v>0</v>
      </c>
      <c r="X60" s="4">
        <f>C60</f>
        <v>0</v>
      </c>
      <c r="Y60" s="8">
        <f>IFERROR(Z60/$V60,0)</f>
        <v>0</v>
      </c>
      <c r="Z60" s="4">
        <f>D60</f>
        <v>0</v>
      </c>
      <c r="AA60" s="8">
        <f>IFERROR(AB60/$V60,0)</f>
        <v>0</v>
      </c>
      <c r="AB60" s="4">
        <f>E60</f>
        <v>0</v>
      </c>
      <c r="AC60" s="8">
        <f>IFERROR(AD60/$V60,0)</f>
        <v>0</v>
      </c>
      <c r="AD60" s="4">
        <f>F60</f>
        <v>0</v>
      </c>
    </row>
    <row r="61" spans="1:30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2440000000</v>
      </c>
      <c r="C63" s="4">
        <v>2530000000</v>
      </c>
      <c r="D63" s="4">
        <v>926000000</v>
      </c>
      <c r="E63" s="4">
        <v>2300000000</v>
      </c>
      <c r="F63" s="4">
        <v>4740000000</v>
      </c>
      <c r="H63" t="s">
        <f>A63</f>
        <v>51</v>
      </c>
      <c r="I63" s="8">
        <f>IFERROR(J63/$J$27,0)</f>
        <v>0.13950829045168667</v>
      </c>
      <c r="J63" s="4">
        <f>B63</f>
        <v>2440000000</v>
      </c>
      <c r="K63" s="8">
        <f>IFERROR(L63/$L$27,0)</f>
        <v>0.12739174219536759</v>
      </c>
      <c r="L63" s="4">
        <f>C63</f>
        <v>2530000000</v>
      </c>
      <c r="M63" s="8">
        <f>IFERROR(N63/$N$27,0)</f>
        <v>0.040051903114186854</v>
      </c>
      <c r="N63" s="4">
        <f>D63</f>
        <v>926000000</v>
      </c>
      <c r="O63" s="8">
        <f>IFERROR(P63/$P$27,0)</f>
        <v>0.097375105842506346</v>
      </c>
      <c r="P63" s="4">
        <f>E63</f>
        <v>2300000000</v>
      </c>
      <c r="Q63" s="8">
        <f>IFERROR(R63/$R$27,0)</f>
        <v>0.22369042000943842</v>
      </c>
      <c r="R63" s="4">
        <f>F63</f>
        <v>4740000000</v>
      </c>
      <c r="T63" t="s">
        <f>A63</f>
        <v>51</v>
      </c>
      <c r="U63" s="8">
        <f>IFERROR(V63/$V63,0)</f>
        <v>1</v>
      </c>
      <c r="V63" s="4">
        <f>B63</f>
        <v>2440000000</v>
      </c>
      <c r="W63" s="8">
        <f>IFERROR(X63/$V63,0)</f>
        <v>1.0368852459016393</v>
      </c>
      <c r="X63" s="4">
        <f>C63</f>
        <v>2530000000</v>
      </c>
      <c r="Y63" s="8">
        <f>IFERROR(Z63/$V63,0)</f>
        <v>0.37950819672131147</v>
      </c>
      <c r="Z63" s="4">
        <f>D63</f>
        <v>926000000</v>
      </c>
      <c r="AA63" s="8">
        <f>IFERROR(AB63/$V63,0)</f>
        <v>0.94262295081967218</v>
      </c>
      <c r="AB63" s="4">
        <f>E63</f>
        <v>2300000000</v>
      </c>
      <c r="AC63" s="8">
        <f>IFERROR(AD63/$V63,0)</f>
        <v>1.9426229508196722</v>
      </c>
      <c r="AD63" s="4">
        <f>F63</f>
        <v>4740000000</v>
      </c>
    </row>
    <row r="64" spans="1:30" ht="13.5">
      <c r="A64" t="s">
        <v>52</v>
      </c>
      <c r="B64" s="4">
        <v>14000000</v>
      </c>
      <c r="C64" s="4">
        <v>36000000</v>
      </c>
      <c r="D64" s="4">
        <v>46000000</v>
      </c>
      <c r="E64" s="4">
        <v>58000000</v>
      </c>
      <c r="F64" s="4">
        <v>-10000000</v>
      </c>
      <c r="H64" t="s">
        <f>A64</f>
        <v>52</v>
      </c>
      <c r="I64" s="8">
        <f>IFERROR(J64/$J$27,0)</f>
        <v>0.00080045740423098915</v>
      </c>
      <c r="J64" s="4">
        <f>B64</f>
        <v>14000000</v>
      </c>
      <c r="K64" s="8">
        <f>IFERROR(L64/$L$27,0)</f>
        <v>0.0018126888217522659</v>
      </c>
      <c r="L64" s="4">
        <f>C64</f>
        <v>36000000</v>
      </c>
      <c r="M64" s="8">
        <f>IFERROR(N64/$N$27,0)</f>
        <v>0.0019896193771626299</v>
      </c>
      <c r="N64" s="4">
        <f>D64</f>
        <v>46000000</v>
      </c>
      <c r="O64" s="8">
        <f>IFERROR(P64/$P$27,0)</f>
        <v>0.0024555461473327687</v>
      </c>
      <c r="P64" s="4">
        <f>E64</f>
        <v>58000000</v>
      </c>
      <c r="Q64" s="8">
        <f>IFERROR(R64/$R$27,0)</f>
        <v>-0.00047192071731949034</v>
      </c>
      <c r="R64" s="4">
        <f>F64</f>
        <v>-10000000</v>
      </c>
      <c r="T64" t="s">
        <f>A64</f>
        <v>52</v>
      </c>
      <c r="U64" s="8">
        <f>IFERROR(V64/$V64,0)</f>
        <v>1</v>
      </c>
      <c r="V64" s="4">
        <f>B64</f>
        <v>14000000</v>
      </c>
      <c r="W64" s="8">
        <f>IFERROR(X64/$V64,0)</f>
        <v>2.5714285714285716</v>
      </c>
      <c r="X64" s="4">
        <f>C64</f>
        <v>36000000</v>
      </c>
      <c r="Y64" s="8">
        <f>IFERROR(Z64/$V64,0)</f>
        <v>3.2857142857142856</v>
      </c>
      <c r="Z64" s="4">
        <f>D64</f>
        <v>46000000</v>
      </c>
      <c r="AA64" s="8">
        <f>IFERROR(AB64/$V64,0)</f>
        <v>4.1428571428571432</v>
      </c>
      <c r="AB64" s="4">
        <f>E64</f>
        <v>58000000</v>
      </c>
      <c r="AC64" s="8">
        <f>IFERROR(AD64/$V64,0)</f>
        <v>-0.7142857142857143</v>
      </c>
      <c r="AD64" s="4">
        <f>F64</f>
        <v>-10000000</v>
      </c>
    </row>
    <row r="65" spans="1:30" ht="13.5">
      <c r="A65" t="s">
        <v>53</v>
      </c>
      <c r="B65" s="4">
        <v>2420000000</v>
      </c>
      <c r="C65" s="4">
        <v>2490000000</v>
      </c>
      <c r="D65" s="4">
        <v>880000000</v>
      </c>
      <c r="E65" s="4">
        <v>2240000000</v>
      </c>
      <c r="F65" s="4">
        <v>4750000000</v>
      </c>
      <c r="H65" t="s">
        <f>A65</f>
        <v>53</v>
      </c>
      <c r="I65" s="8">
        <f>IFERROR(J65/$J$27,0)</f>
        <v>0.13836477987421383</v>
      </c>
      <c r="J65" s="4">
        <f>B65</f>
        <v>2420000000</v>
      </c>
      <c r="K65" s="8">
        <f>IFERROR(L65/$L$27,0)</f>
        <v>0.12537764350453173</v>
      </c>
      <c r="L65" s="4">
        <f>C65</f>
        <v>2490000000</v>
      </c>
      <c r="M65" s="8">
        <f>IFERROR(N65/$N$27,0)</f>
        <v>0.038062283737024222</v>
      </c>
      <c r="N65" s="4">
        <f>D65</f>
        <v>880000000</v>
      </c>
      <c r="O65" s="8">
        <f>IFERROR(P65/$P$27,0)</f>
        <v>0.094834885690093143</v>
      </c>
      <c r="P65" s="4">
        <f>E65</f>
        <v>2240000000</v>
      </c>
      <c r="Q65" s="8">
        <f>IFERROR(R65/$R$27,0)</f>
        <v>0.22416234072675789</v>
      </c>
      <c r="R65" s="4">
        <f>F65</f>
        <v>4750000000</v>
      </c>
      <c r="T65" t="s">
        <f>A65</f>
        <v>53</v>
      </c>
      <c r="U65" s="8">
        <f>IFERROR(V65/$V65,0)</f>
        <v>1</v>
      </c>
      <c r="V65" s="4">
        <f>B65</f>
        <v>2420000000</v>
      </c>
      <c r="W65" s="8">
        <f>IFERROR(X65/$V65,0)</f>
        <v>1.0289256198347108</v>
      </c>
      <c r="X65" s="4">
        <f>C65</f>
        <v>2490000000</v>
      </c>
      <c r="Y65" s="8">
        <f>IFERROR(Z65/$V65,0)</f>
        <v>0.36363636363636365</v>
      </c>
      <c r="Z65" s="4">
        <f>D65</f>
        <v>880000000</v>
      </c>
      <c r="AA65" s="8">
        <f>IFERROR(AB65/$V65,0)</f>
        <v>0.92561983471074383</v>
      </c>
      <c r="AB65" s="4">
        <f>E65</f>
        <v>2240000000</v>
      </c>
      <c r="AC65" s="8">
        <f>IFERROR(AD65/$V65,0)</f>
        <v>1.9628099173553719</v>
      </c>
      <c r="AD65" s="4">
        <f>F65</f>
        <v>4750000000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H68" t="s">
        <f>A68</f>
        <v>56</v>
      </c>
      <c r="I68" s="8">
        <f>IFERROR(J68/$J$27,0)</f>
        <v>0</v>
      </c>
      <c r="J68" s="4">
        <f>B68</f>
        <v>0</v>
      </c>
      <c r="K68" s="8">
        <f>IFERROR(L68/$L$27,0)</f>
        <v>0</v>
      </c>
      <c r="L68" s="4">
        <f>C68</f>
        <v>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0</v>
      </c>
      <c r="V68" s="4">
        <f>B68</f>
        <v>0</v>
      </c>
      <c r="W68" s="8">
        <f>IFERROR(X68/$V68,0)</f>
        <v>0</v>
      </c>
      <c r="X68" s="4">
        <f>C68</f>
        <v>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30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H71" t="s">
        <f>A71</f>
        <v>59</v>
      </c>
      <c r="I71" s="8">
        <f>IFERROR(J71/$J$27,0)</f>
        <v>0</v>
      </c>
      <c r="J71" s="4">
        <f>B71</f>
        <v>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0</v>
      </c>
      <c r="V71" s="4">
        <f>B71</f>
        <v>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30" ht="13.5">
      <c r="A72" t="s">
        <v>60</v>
      </c>
      <c r="B72" s="4">
        <v>2420000000</v>
      </c>
      <c r="C72" s="4">
        <v>2490000000</v>
      </c>
      <c r="D72" s="4">
        <v>880000000</v>
      </c>
      <c r="E72" s="4">
        <v>2240000000</v>
      </c>
      <c r="F72" s="4">
        <v>4750000000</v>
      </c>
      <c r="H72" t="s">
        <f>A72</f>
        <v>60</v>
      </c>
      <c r="I72" s="8">
        <f>IFERROR(J72/$J$27,0)</f>
        <v>0.13836477987421383</v>
      </c>
      <c r="J72" s="4">
        <f>B72</f>
        <v>2420000000</v>
      </c>
      <c r="K72" s="8">
        <f>IFERROR(L72/$L$27,0)</f>
        <v>0.12537764350453173</v>
      </c>
      <c r="L72" s="4">
        <f>C72</f>
        <v>2490000000</v>
      </c>
      <c r="M72" s="8">
        <f>IFERROR(N72/$N$27,0)</f>
        <v>0.038062283737024222</v>
      </c>
      <c r="N72" s="4">
        <f>D72</f>
        <v>880000000</v>
      </c>
      <c r="O72" s="8">
        <f>IFERROR(P72/$P$27,0)</f>
        <v>0.094834885690093143</v>
      </c>
      <c r="P72" s="4">
        <f>E72</f>
        <v>2240000000</v>
      </c>
      <c r="Q72" s="8">
        <f>IFERROR(R72/$R$27,0)</f>
        <v>0.22416234072675789</v>
      </c>
      <c r="R72" s="4">
        <f>F72</f>
        <v>4750000000</v>
      </c>
      <c r="T72" t="s">
        <f>A72</f>
        <v>60</v>
      </c>
      <c r="U72" s="8">
        <f>IFERROR(V72/$V72,0)</f>
        <v>1</v>
      </c>
      <c r="V72" s="4">
        <f>B72</f>
        <v>2420000000</v>
      </c>
      <c r="W72" s="8">
        <f>IFERROR(X72/$V72,0)</f>
        <v>1.0289256198347108</v>
      </c>
      <c r="X72" s="4">
        <f>C72</f>
        <v>2490000000</v>
      </c>
      <c r="Y72" s="8">
        <f>IFERROR(Z72/$V72,0)</f>
        <v>0.36363636363636365</v>
      </c>
      <c r="Z72" s="4">
        <f>D72</f>
        <v>880000000</v>
      </c>
      <c r="AA72" s="8">
        <f>IFERROR(AB72/$V72,0)</f>
        <v>0.92561983471074383</v>
      </c>
      <c r="AB72" s="4">
        <f>E72</f>
        <v>2240000000</v>
      </c>
      <c r="AC72" s="8">
        <f>IFERROR(AD72/$V72,0)</f>
        <v>1.9628099173553719</v>
      </c>
      <c r="AD72" s="4">
        <f>F72</f>
        <v>4750000000</v>
      </c>
    </row>
    <row r="73" spans="1:30" ht="13.5">
      <c r="A73" t="s">
        <v>61</v>
      </c>
      <c r="B73" s="4">
        <v>54000000</v>
      </c>
      <c r="C73" s="4">
        <v>45000000</v>
      </c>
      <c r="D73" s="4">
        <v>38000000</v>
      </c>
      <c r="E73" s="4">
        <v>16000000</v>
      </c>
      <c r="F73" s="4">
        <v>15000000</v>
      </c>
      <c r="H73" t="s">
        <f>A73</f>
        <v>61</v>
      </c>
      <c r="I73" s="8">
        <f>IFERROR(J73/$J$27,0)</f>
        <v>0.0030874785591766723</v>
      </c>
      <c r="J73" s="4">
        <f>B73</f>
        <v>54000000</v>
      </c>
      <c r="K73" s="8">
        <f>IFERROR(L73/$L$27,0)</f>
        <v>0.0022658610271903325</v>
      </c>
      <c r="L73" s="4">
        <f>C73</f>
        <v>45000000</v>
      </c>
      <c r="M73" s="8">
        <f>IFERROR(N73/$N$27,0)</f>
        <v>0.001643598615916955</v>
      </c>
      <c r="N73" s="4">
        <f>D73</f>
        <v>38000000</v>
      </c>
      <c r="O73" s="8">
        <f>IFERROR(P73/$P$27,0)</f>
        <v>0.00067739204064352248</v>
      </c>
      <c r="P73" s="4">
        <f>E73</f>
        <v>16000000</v>
      </c>
      <c r="Q73" s="8">
        <f>IFERROR(R73/$R$27,0)</f>
        <v>0.00070788107597923554</v>
      </c>
      <c r="R73" s="4">
        <f>F73</f>
        <v>15000000</v>
      </c>
      <c r="T73" t="s">
        <f>A73</f>
        <v>61</v>
      </c>
      <c r="U73" s="8">
        <f>IFERROR(V73/$V73,0)</f>
        <v>1</v>
      </c>
      <c r="V73" s="4">
        <f>B73</f>
        <v>54000000</v>
      </c>
      <c r="W73" s="8">
        <f>IFERROR(X73/$V73,0)</f>
        <v>0.83333333333333337</v>
      </c>
      <c r="X73" s="4">
        <f>C73</f>
        <v>45000000</v>
      </c>
      <c r="Y73" s="8">
        <f>IFERROR(Z73/$V73,0)</f>
        <v>0.70370370370370372</v>
      </c>
      <c r="Z73" s="4">
        <f>D73</f>
        <v>38000000</v>
      </c>
      <c r="AA73" s="8">
        <f>IFERROR(AB73/$V73,0)</f>
        <v>0.29629629629629628</v>
      </c>
      <c r="AB73" s="4">
        <f>E73</f>
        <v>16000000</v>
      </c>
      <c r="AC73" s="8">
        <f>IFERROR(AD73/$V73,0)</f>
        <v>0.27777777777777779</v>
      </c>
      <c r="AD73" s="4">
        <f>F73</f>
        <v>15000000</v>
      </c>
    </row>
    <row r="74" spans="1:30" ht="13.5">
      <c r="A74" t="s">
        <v>62</v>
      </c>
      <c r="B74" s="4">
        <v>2370000000</v>
      </c>
      <c r="C74" s="4">
        <v>2450000000</v>
      </c>
      <c r="D74" s="4">
        <v>842000000</v>
      </c>
      <c r="E74" s="4">
        <v>2230000000</v>
      </c>
      <c r="F74" s="4">
        <v>4740000000</v>
      </c>
      <c r="H74" t="s">
        <f>A74</f>
        <v>62</v>
      </c>
      <c r="I74" s="8">
        <f>IFERROR(J74/$J$27,0)</f>
        <v>0.13550600343053174</v>
      </c>
      <c r="J74" s="4">
        <f>B74</f>
        <v>2370000000</v>
      </c>
      <c r="K74" s="8">
        <f>IFERROR(L74/$L$27,0)</f>
        <v>0.12336354481369587</v>
      </c>
      <c r="L74" s="4">
        <f>C74</f>
        <v>2450000000</v>
      </c>
      <c r="M74" s="8">
        <f>IFERROR(N74/$N$27,0)</f>
        <v>0.036418685121107269</v>
      </c>
      <c r="N74" s="4">
        <f>D74</f>
        <v>842000000</v>
      </c>
      <c r="O74" s="8">
        <f>IFERROR(P74/$P$27,0)</f>
        <v>0.094411515664690943</v>
      </c>
      <c r="P74" s="4">
        <f>E74</f>
        <v>2230000000</v>
      </c>
      <c r="Q74" s="8">
        <f>IFERROR(R74/$R$27,0)</f>
        <v>0.22369042000943842</v>
      </c>
      <c r="R74" s="4">
        <f>F74</f>
        <v>4740000000</v>
      </c>
      <c r="T74" t="s">
        <f>A74</f>
        <v>62</v>
      </c>
      <c r="U74" s="8">
        <f>IFERROR(V74/$V74,0)</f>
        <v>1</v>
      </c>
      <c r="V74" s="4">
        <f>B74</f>
        <v>2370000000</v>
      </c>
      <c r="W74" s="8">
        <f>IFERROR(X74/$V74,0)</f>
        <v>1.0337552742616034</v>
      </c>
      <c r="X74" s="4">
        <f>C74</f>
        <v>2450000000</v>
      </c>
      <c r="Y74" s="8">
        <f>IFERROR(Z74/$V74,0)</f>
        <v>0.35527426160337555</v>
      </c>
      <c r="Z74" s="4">
        <f>D74</f>
        <v>842000000</v>
      </c>
      <c r="AA74" s="8">
        <f>IFERROR(AB74/$V74,0)</f>
        <v>0.94092827004219415</v>
      </c>
      <c r="AB74" s="4">
        <f>E74</f>
        <v>2230000000</v>
      </c>
      <c r="AC74" s="8">
        <f>IFERROR(AD74/$V74,0)</f>
        <v>2</v>
      </c>
      <c r="AD74" s="4">
        <f>F74</f>
        <v>4740000000</v>
      </c>
    </row>
    <row r="75" spans="1:30" ht="13.5">
      <c r="A75" t="s">
        <v>63</v>
      </c>
      <c r="B75">
        <v>2.6000000000000001</v>
      </c>
      <c r="C75">
        <v>2.5699999999999998</v>
      </c>
      <c r="D75">
        <v>0.83999999999999997</v>
      </c>
      <c r="E75">
        <v>2.1800000000000002</v>
      </c>
      <c r="F75">
        <v>4.5300000000000002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910000000</v>
      </c>
      <c r="C77">
        <v>951000000</v>
      </c>
      <c r="D77">
        <v>1000000000</v>
      </c>
      <c r="E77">
        <v>1020000000</v>
      </c>
      <c r="F77">
        <v>1050000000</v>
      </c>
    </row>
    <row r="78" spans="1:30" ht="13.5">
      <c r="A78" t="s">
        <v>66</v>
      </c>
      <c r="B78">
        <v>2.5899999999999999</v>
      </c>
      <c r="C78">
        <v>2.5600000000000001</v>
      </c>
      <c r="D78">
        <v>0.83999999999999997</v>
      </c>
      <c r="E78">
        <v>2.1699999999999999</v>
      </c>
      <c r="F78">
        <v>4.5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914000000</v>
      </c>
      <c r="C80">
        <v>958000000</v>
      </c>
      <c r="D80">
        <v>1010000000</v>
      </c>
      <c r="E80">
        <v>1030000000</v>
      </c>
      <c r="F80">
        <v>1050000000</v>
      </c>
    </row>
    <row r="81" spans="1:30" ht="13.5">
      <c r="A81" t="s">
        <v>69</v>
      </c>
      <c r="B81">
        <v>7070000000</v>
      </c>
      <c r="C81">
        <v>8020000000</v>
      </c>
      <c r="D81">
        <v>9440000000</v>
      </c>
      <c r="E81">
        <v>8880000000</v>
      </c>
      <c r="F81">
        <v>8480000000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89" spans="1:30" ht="13.23529411764706">
      <c r="A89" s="2" t="s">
        <v>72</v>
      </c>
      <c r="B89">
        <v>2015</v>
      </c>
      <c r="C89">
        <v>2016</v>
      </c>
      <c r="D89">
        <v>2017</v>
      </c>
      <c r="E89">
        <v>2018</v>
      </c>
      <c r="F89">
        <v>2019</v>
      </c>
      <c r="H89" s="2" t="s">
        <v>74</v>
      </c>
      <c r="J89">
        <f>$B$89</f>
        <v>2015</v>
      </c>
      <c r="L89">
        <f>$C$89</f>
        <v>2016</v>
      </c>
      <c r="N89">
        <f>$D$89</f>
        <v>2017</v>
      </c>
      <c r="P89">
        <f>$E$89</f>
        <v>2018</v>
      </c>
      <c r="R89">
        <f>$F$89</f>
        <v>2019</v>
      </c>
      <c r="T89" s="2" t="s">
        <v>75</v>
      </c>
      <c r="V89">
        <f>$B$89</f>
        <v>2015</v>
      </c>
      <c r="X89">
        <f>$C$89</f>
        <v>2016</v>
      </c>
      <c r="Z89">
        <f>$D$89</f>
        <v>2017</v>
      </c>
      <c r="AB89">
        <f>$E$89</f>
        <v>2018</v>
      </c>
      <c r="AD89">
        <f>$F$89</f>
        <v>2019</v>
      </c>
    </row>
    <row r="90" spans="1:30" ht="13.23529411764706">
      <c r="A90" t="s">
        <v>73</v>
      </c>
      <c r="B90" s="4">
        <v>1400000000</v>
      </c>
      <c r="C90" s="4">
        <v>1980000000</v>
      </c>
      <c r="D90" s="4">
        <v>2130000000</v>
      </c>
      <c r="E90" s="4">
        <v>1400000000</v>
      </c>
      <c r="F90" s="4">
        <v>1980000000</v>
      </c>
      <c r="H90" t="s">
        <f>$A$90</f>
        <v>73</v>
      </c>
      <c r="I90" s="8">
        <f>IFERROR(J90/$J$122,0)</f>
        <v>0.017875383043922371</v>
      </c>
      <c r="J90" s="4">
        <f>$B$90</f>
        <v>1400000000</v>
      </c>
      <c r="K90" s="8">
        <f>IFERROR(L90/$L$122,0)</f>
        <v>0.018049225159525981</v>
      </c>
      <c r="L90" s="4">
        <f>$C$90</f>
        <v>1980000000</v>
      </c>
      <c r="M90" s="8">
        <f>IFERROR(N90/$N$122,0)</f>
        <v>0.019187460589136115</v>
      </c>
      <c r="N90" s="4">
        <f>$D$90</f>
        <v>2130000000</v>
      </c>
      <c r="O90" s="8">
        <f>IFERROR(P90/$P$122,0)</f>
        <v>0.011975023522367633</v>
      </c>
      <c r="P90" s="4">
        <f>$E$90</f>
        <v>1400000000</v>
      </c>
      <c r="Q90" s="8">
        <f>IFERROR(R90/$R$122,0)</f>
        <v>0.016680707666385845</v>
      </c>
      <c r="R90" s="4">
        <f>$F$90</f>
        <v>1980000000</v>
      </c>
      <c r="T90" t="s">
        <f>$A$90</f>
        <v>73</v>
      </c>
      <c r="U90" s="8">
        <f>IFERROR(V90/$V90,0)</f>
        <v>1</v>
      </c>
      <c r="V90" s="4">
        <f>$B$90</f>
        <v>1400000000</v>
      </c>
      <c r="W90" s="8">
        <f>IFERROR(X90/$V90,0)</f>
        <v>1.4142857142857144</v>
      </c>
      <c r="X90" s="4">
        <f>$C$90</f>
        <v>1980000000</v>
      </c>
      <c r="Y90" s="8">
        <f>IFERROR(Z90/$V90,0)</f>
        <v>1.5214285714285714</v>
      </c>
      <c r="Z90" s="4">
        <f>$D$90</f>
        <v>2130000000</v>
      </c>
      <c r="AA90" s="8">
        <f>IFERROR(AB90/$V90,0)</f>
        <v>1</v>
      </c>
      <c r="AB90" s="4">
        <f>$E$90</f>
        <v>1400000000</v>
      </c>
      <c r="AC90" s="8">
        <f>IFERROR(AD90/$V90,0)</f>
        <v>1.4142857142857144</v>
      </c>
      <c r="AD90" s="4">
        <f>$F$90</f>
        <v>1980000000</v>
      </c>
    </row>
    <row r="91" spans="1:30" ht="13.23529411764706">
      <c r="A91" t="s">
        <v>76</v>
      </c>
      <c r="B91" s="4">
        <v>1400000000</v>
      </c>
      <c r="C91" s="4">
        <v>1980000000</v>
      </c>
      <c r="D91" s="4">
        <v>2130000000</v>
      </c>
      <c r="E91" s="4">
        <v>1400000000</v>
      </c>
      <c r="F91" s="4">
        <v>1980000000</v>
      </c>
      <c r="H91" t="s">
        <f>$A$91</f>
        <v>76</v>
      </c>
      <c r="I91" s="8">
        <f>IFERROR(J91/$J$122,0)</f>
        <v>0.017875383043922371</v>
      </c>
      <c r="J91" s="4">
        <f>$B$91</f>
        <v>1400000000</v>
      </c>
      <c r="K91" s="8">
        <f>IFERROR(L91/$L$122,0)</f>
        <v>0.018049225159525981</v>
      </c>
      <c r="L91" s="4">
        <f>$C$91</f>
        <v>1980000000</v>
      </c>
      <c r="M91" s="8">
        <f>IFERROR(N91/$N$122,0)</f>
        <v>0.019187460589136115</v>
      </c>
      <c r="N91" s="4">
        <f>$D$91</f>
        <v>2130000000</v>
      </c>
      <c r="O91" s="8">
        <f>IFERROR(P91/$P$122,0)</f>
        <v>0.011975023522367633</v>
      </c>
      <c r="P91" s="4">
        <f>$E$91</f>
        <v>1400000000</v>
      </c>
      <c r="Q91" s="8">
        <f>IFERROR(R91/$R$122,0)</f>
        <v>0.016680707666385845</v>
      </c>
      <c r="R91" s="4">
        <f>$F$91</f>
        <v>1980000000</v>
      </c>
      <c r="T91" t="s">
        <f>$A$91</f>
        <v>76</v>
      </c>
      <c r="U91" s="8">
        <f>IFERROR(V91/$V91,0)</f>
        <v>1</v>
      </c>
      <c r="V91" s="4">
        <f>$B$91</f>
        <v>1400000000</v>
      </c>
      <c r="W91" s="8">
        <f>IFERROR(X91/$V91,0)</f>
        <v>1.4142857142857144</v>
      </c>
      <c r="X91" s="4">
        <f>$C$91</f>
        <v>1980000000</v>
      </c>
      <c r="Y91" s="8">
        <f>IFERROR(Z91/$V91,0)</f>
        <v>1.5214285714285714</v>
      </c>
      <c r="Z91" s="4">
        <f>$D$91</f>
        <v>2130000000</v>
      </c>
      <c r="AA91" s="8">
        <f>IFERROR(AB91/$V91,0)</f>
        <v>1</v>
      </c>
      <c r="AB91" s="4">
        <f>$E$91</f>
        <v>1400000000</v>
      </c>
      <c r="AC91" s="8">
        <f>IFERROR(AD91/$V91,0)</f>
        <v>1.4142857142857144</v>
      </c>
      <c r="AD91" s="4">
        <f>$F$91</f>
        <v>1980000000</v>
      </c>
    </row>
    <row r="92" spans="1:30" ht="13.23529411764706">
      <c r="A92" t="s">
        <v>77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H92" t="s">
        <f>$A$92</f>
        <v>77</v>
      </c>
      <c r="I92" s="8">
        <f>IFERROR(J92/$J$122,0)</f>
        <v>0</v>
      </c>
      <c r="J92" s="4">
        <f>$B$92</f>
        <v>0</v>
      </c>
      <c r="K92" s="8">
        <f>IFERROR(L92/$L$122,0)</f>
        <v>0</v>
      </c>
      <c r="L92" s="4">
        <f>$C$92</f>
        <v>0</v>
      </c>
      <c r="M92" s="8">
        <f>IFERROR(N92/$N$122,0)</f>
        <v>0</v>
      </c>
      <c r="N92" s="4">
        <f>$D$92</f>
        <v>0</v>
      </c>
      <c r="O92" s="8">
        <f>IFERROR(P92/$P$122,0)</f>
        <v>0</v>
      </c>
      <c r="P92" s="4">
        <f>$E$92</f>
        <v>0</v>
      </c>
      <c r="Q92" s="8">
        <f>IFERROR(R92/$R$122,0)</f>
        <v>0</v>
      </c>
      <c r="R92" s="4">
        <f>$F$92</f>
        <v>0</v>
      </c>
      <c r="T92" t="s">
        <f>$A$92</f>
        <v>77</v>
      </c>
      <c r="U92" s="8">
        <f>IFERROR(V92/$V92,0)</f>
        <v>0</v>
      </c>
      <c r="V92" s="4">
        <f>$B$92</f>
        <v>0</v>
      </c>
      <c r="W92" s="8">
        <f>IFERROR(X92/$V92,0)</f>
        <v>0</v>
      </c>
      <c r="X92" s="4">
        <f>$C$92</f>
        <v>0</v>
      </c>
      <c r="Y92" s="8">
        <f>IFERROR(Z92/$V92,0)</f>
        <v>0</v>
      </c>
      <c r="Z92" s="4">
        <f>$D$92</f>
        <v>0</v>
      </c>
      <c r="AA92" s="8">
        <f>IFERROR(AB92/$V92,0)</f>
        <v>0</v>
      </c>
      <c r="AB92" s="4">
        <f>$E$92</f>
        <v>0</v>
      </c>
      <c r="AC92" s="8">
        <f>IFERROR(AD92/$V92,0)</f>
        <v>0</v>
      </c>
      <c r="AD92" s="4">
        <f>$F$92</f>
        <v>0</v>
      </c>
    </row>
    <row r="93" spans="1:30" ht="13.23529411764706">
      <c r="A93" t="s">
        <v>78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78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78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30" ht="13.23529411764706">
      <c r="A94" t="s">
        <v>79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80</v>
      </c>
      <c r="I94" s="8">
        <f>IFERROR(J94/$J$122,0)</f>
        <v>0.02617466802860061</v>
      </c>
      <c r="J94" s="4">
        <f>$B$95</f>
        <v>2049999999.9999998</v>
      </c>
      <c r="K94" s="8">
        <f>IFERROR(L94/$L$122,0)</f>
        <v>0.034548769371011853</v>
      </c>
      <c r="L94" s="4">
        <f>$C$95</f>
        <v>3790000000</v>
      </c>
      <c r="M94" s="8">
        <f>IFERROR(N94/$N$122,0)</f>
        <v>0.036483199711737684</v>
      </c>
      <c r="N94" s="4">
        <f>$D$95</f>
        <v>4050000000</v>
      </c>
      <c r="O94" s="8">
        <f>IFERROR(P94/$P$122,0)</f>
        <v>0.034727568214866132</v>
      </c>
      <c r="P94" s="4">
        <f>$E$95</f>
        <v>4059999999.9999995</v>
      </c>
      <c r="Q94" s="8">
        <f>IFERROR(R94/$R$122,0)</f>
        <v>0.028727885425442291</v>
      </c>
      <c r="R94" s="4">
        <f>$F$95</f>
        <v>3410000000</v>
      </c>
      <c r="T94" t="s">
        <f>$A$95</f>
        <v>80</v>
      </c>
      <c r="U94" s="8">
        <f>IFERROR(V94/$V94,0)</f>
        <v>1</v>
      </c>
      <c r="V94" s="4">
        <f>$B$95</f>
        <v>2049999999.9999998</v>
      </c>
      <c r="W94" s="8">
        <f>IFERROR(X94/$V94,0)</f>
        <v>1.8487804878048784</v>
      </c>
      <c r="X94" s="4">
        <f>$C$95</f>
        <v>3790000000</v>
      </c>
      <c r="Y94" s="8">
        <f>IFERROR(Z94/$V94,0)</f>
        <v>1.9756097560975612</v>
      </c>
      <c r="Z94" s="4">
        <f>$D$95</f>
        <v>4050000000</v>
      </c>
      <c r="AA94" s="8">
        <f>IFERROR(AB94/$V94,0)</f>
        <v>1.9804878048780488</v>
      </c>
      <c r="AB94" s="4">
        <f>$E$95</f>
        <v>4059999999.9999995</v>
      </c>
      <c r="AC94" s="8">
        <f>IFERROR(AD94/$V94,0)</f>
        <v>1.6634146341463416</v>
      </c>
      <c r="AD94" s="4">
        <f>$F$95</f>
        <v>3410000000</v>
      </c>
    </row>
    <row r="95" spans="1:30" ht="13.23529411764706">
      <c r="A95" t="s">
        <v>80</v>
      </c>
      <c r="B95" s="4">
        <v>2049999999.9999998</v>
      </c>
      <c r="C95" s="4">
        <v>3790000000</v>
      </c>
      <c r="D95" s="4">
        <v>4050000000</v>
      </c>
      <c r="E95" s="4">
        <v>4059999999.9999995</v>
      </c>
      <c r="F95" s="4">
        <v>3410000000</v>
      </c>
      <c r="H95" t="s">
        <f>$A$96</f>
        <v>81</v>
      </c>
      <c r="I95" s="8">
        <f>IFERROR(J95/$J$122,0)</f>
        <v>0.024259448416751789</v>
      </c>
      <c r="J95" s="4">
        <f>$B$96</f>
        <v>1900000000</v>
      </c>
      <c r="K95" s="8">
        <f>IFERROR(L95/$L$122,0)</f>
        <v>0.029626253418413857</v>
      </c>
      <c r="L95" s="4">
        <f>$C$96</f>
        <v>3250000000</v>
      </c>
      <c r="M95" s="8">
        <f>IFERROR(N95/$N$122,0)</f>
        <v>0.035942707864156383</v>
      </c>
      <c r="N95" s="4">
        <f>$D$96</f>
        <v>3990000000</v>
      </c>
      <c r="O95" s="8">
        <f>IFERROR(P95/$P$122,0)</f>
        <v>0.034727568214866132</v>
      </c>
      <c r="P95" s="4">
        <f>$E$96</f>
        <v>4059999999.9999995</v>
      </c>
      <c r="Q95" s="8">
        <f>IFERROR(R95/$R$122,0)</f>
        <v>0.028727885425442291</v>
      </c>
      <c r="R95" s="4">
        <f>$F$96</f>
        <v>3410000000</v>
      </c>
      <c r="T95" t="s">
        <f>$A$96</f>
        <v>81</v>
      </c>
      <c r="U95" s="8">
        <f>IFERROR(V95/$V95,0)</f>
        <v>1</v>
      </c>
      <c r="V95" s="4">
        <f>$B$96</f>
        <v>1900000000</v>
      </c>
      <c r="W95" s="8">
        <f>IFERROR(X95/$V95,0)</f>
        <v>1.7105263157894737</v>
      </c>
      <c r="X95" s="4">
        <f>$C$96</f>
        <v>3250000000</v>
      </c>
      <c r="Y95" s="8">
        <f>IFERROR(Z95/$V95,0)</f>
        <v>2.1000000000000001</v>
      </c>
      <c r="Z95" s="4">
        <f>$D$96</f>
        <v>3990000000</v>
      </c>
      <c r="AA95" s="8">
        <f>IFERROR(AB95/$V95,0)</f>
        <v>2.1368421052631574</v>
      </c>
      <c r="AB95" s="4">
        <f>$E$96</f>
        <v>4059999999.9999995</v>
      </c>
      <c r="AC95" s="8">
        <f>IFERROR(AD95/$V95,0)</f>
        <v>1.7947368421052632</v>
      </c>
      <c r="AD95" s="4">
        <f>$F$96</f>
        <v>3410000000</v>
      </c>
    </row>
    <row r="96" spans="1:30" ht="13.23529411764706">
      <c r="A96" t="s">
        <v>81</v>
      </c>
      <c r="B96" s="4">
        <v>1900000000</v>
      </c>
      <c r="C96" s="4">
        <v>3250000000</v>
      </c>
      <c r="D96" s="4">
        <v>3990000000</v>
      </c>
      <c r="E96" s="4">
        <v>4059999999.9999995</v>
      </c>
      <c r="F96" s="4">
        <v>3410000000</v>
      </c>
      <c r="H96" t="s">
        <f>$A$97</f>
        <v>82</v>
      </c>
      <c r="I96" s="8">
        <f>IFERROR(J96/$J$122,0)</f>
        <v>0.024514811031664963</v>
      </c>
      <c r="J96" s="4">
        <f>$B$97</f>
        <v>1920000000</v>
      </c>
      <c r="K96" s="8">
        <f>IFERROR(L96/$L$122,0)</f>
        <v>0.029990884229717411</v>
      </c>
      <c r="L96" s="4">
        <f>$C$97</f>
        <v>3290000000</v>
      </c>
      <c r="M96" s="8">
        <f>IFERROR(N96/$N$122,0)</f>
        <v>0.036303035762543921</v>
      </c>
      <c r="N96" s="4">
        <f>$D$97</f>
        <v>4030000000.0000005</v>
      </c>
      <c r="O96" s="8">
        <f>IFERROR(P96/$P$122,0)</f>
        <v>0.035155247626379268</v>
      </c>
      <c r="P96" s="4">
        <f>$E$97</f>
        <v>4110000000.0000005</v>
      </c>
      <c r="Q96" s="8">
        <f>IFERROR(R96/$R$122,0)</f>
        <v>0.029149115417017691</v>
      </c>
      <c r="R96" s="4">
        <f>$F$97</f>
        <v>3460000000</v>
      </c>
      <c r="T96" t="s">
        <f>$A$97</f>
        <v>82</v>
      </c>
      <c r="U96" s="8">
        <f>IFERROR(V96/$V96,0)</f>
        <v>1</v>
      </c>
      <c r="V96" s="4">
        <f>$B$97</f>
        <v>1920000000</v>
      </c>
      <c r="W96" s="8">
        <f>IFERROR(X96/$V96,0)</f>
        <v>1.7135416666666667</v>
      </c>
      <c r="X96" s="4">
        <f>$C$97</f>
        <v>3290000000</v>
      </c>
      <c r="Y96" s="8">
        <f>IFERROR(Z96/$V96,0)</f>
        <v>2.0989583333333335</v>
      </c>
      <c r="Z96" s="4">
        <f>$D$97</f>
        <v>4030000000.0000005</v>
      </c>
      <c r="AA96" s="8">
        <f>IFERROR(AB96/$V96,0)</f>
        <v>2.1406250000000004</v>
      </c>
      <c r="AB96" s="4">
        <f>$E$97</f>
        <v>4110000000.0000005</v>
      </c>
      <c r="AC96" s="8">
        <f>IFERROR(AD96/$V96,0)</f>
        <v>1.8020833333333333</v>
      </c>
      <c r="AD96" s="4">
        <f>$F$97</f>
        <v>3460000000</v>
      </c>
    </row>
    <row r="97" spans="1:30" ht="13.23529411764706">
      <c r="A97" t="s">
        <v>82</v>
      </c>
      <c r="B97" s="4">
        <v>1920000000</v>
      </c>
      <c r="C97" s="4">
        <v>3290000000</v>
      </c>
      <c r="D97" s="4">
        <v>4030000000.0000005</v>
      </c>
      <c r="E97" s="4">
        <v>4110000000.0000005</v>
      </c>
      <c r="F97" s="4">
        <v>3460000000</v>
      </c>
      <c r="H97" t="s">
        <f>$A$98</f>
        <v>83</v>
      </c>
      <c r="I97" s="8">
        <f>IFERROR(J97/$J$122,0)</f>
        <v>-0.00016598569969356486</v>
      </c>
      <c r="J97" s="4">
        <f>$B$98</f>
        <v>-13000000</v>
      </c>
      <c r="K97" s="8">
        <f>IFERROR(L97/$L$122,0)</f>
        <v>-0.00039197812215132179</v>
      </c>
      <c r="L97" s="4">
        <f>$C$98</f>
        <v>-43000000</v>
      </c>
      <c r="M97" s="8">
        <f>IFERROR(N97/$N$122,0)</f>
        <v>-0.00039636068822628592</v>
      </c>
      <c r="N97" s="4">
        <f>$D$98</f>
        <v>-44000000</v>
      </c>
      <c r="O97" s="8">
        <f>IFERROR(P97/$P$122,0)</f>
        <v>-0.00042767941151312976</v>
      </c>
      <c r="P97" s="4">
        <f>$E$98</f>
        <v>-50000000</v>
      </c>
      <c r="Q97" s="8">
        <f>IFERROR(R97/$R$122,0)</f>
        <v>-0.00041280539174389218</v>
      </c>
      <c r="R97" s="4">
        <f>$F$98</f>
        <v>-49000000</v>
      </c>
      <c r="T97" t="s">
        <f>$A$98</f>
        <v>83</v>
      </c>
      <c r="U97" s="8">
        <f>IFERROR(V97/$V97,0)</f>
        <v>1</v>
      </c>
      <c r="V97" s="4">
        <f>$B$98</f>
        <v>-13000000</v>
      </c>
      <c r="W97" s="8">
        <f>IFERROR(X97/$V97,0)</f>
        <v>3.3076923076923075</v>
      </c>
      <c r="X97" s="4">
        <f>$C$98</f>
        <v>-43000000</v>
      </c>
      <c r="Y97" s="8">
        <f>IFERROR(Z97/$V97,0)</f>
        <v>3.3846153846153846</v>
      </c>
      <c r="Z97" s="4">
        <f>$D$98</f>
        <v>-44000000</v>
      </c>
      <c r="AA97" s="8">
        <f>IFERROR(AB97/$V97,0)</f>
        <v>3.8461538461538463</v>
      </c>
      <c r="AB97" s="4">
        <f>$E$98</f>
        <v>-50000000</v>
      </c>
      <c r="AC97" s="8">
        <f>IFERROR(AD97/$V97,0)</f>
        <v>3.7692307692307692</v>
      </c>
      <c r="AD97" s="4">
        <f>$F$98</f>
        <v>-49000000</v>
      </c>
    </row>
    <row r="98" spans="1:30" ht="13.23529411764706">
      <c r="A98" t="s">
        <v>83</v>
      </c>
      <c r="B98" s="4">
        <v>-13000000</v>
      </c>
      <c r="C98" s="4">
        <v>-43000000</v>
      </c>
      <c r="D98" s="4">
        <v>-44000000</v>
      </c>
      <c r="E98" s="4">
        <v>-50000000</v>
      </c>
      <c r="F98" s="4">
        <v>-49000000</v>
      </c>
      <c r="H98" t="s">
        <f>$A$99</f>
        <v>84</v>
      </c>
      <c r="I98" s="8">
        <f>IFERROR(J98/$J$122,0)</f>
        <v>0.0018386108273748722</v>
      </c>
      <c r="J98" s="4">
        <f>$B$99</f>
        <v>144000000</v>
      </c>
      <c r="K98" s="8">
        <f>IFERROR(L98/$L$122,0)</f>
        <v>0.0049589790337283496</v>
      </c>
      <c r="L98" s="4">
        <f>$C$99</f>
        <v>544000000</v>
      </c>
      <c r="M98" s="8">
        <f>IFERROR(N98/$N$122,0)</f>
        <v>0.00056751643996036394</v>
      </c>
      <c r="N98" s="4">
        <f>$D$99</f>
        <v>63000000</v>
      </c>
      <c r="O98" s="8">
        <f>IFERROR(P98/$P$122,0)</f>
        <v>0</v>
      </c>
      <c r="P98" s="4">
        <f>$E$99</f>
        <v>0</v>
      </c>
      <c r="Q98" s="8">
        <f>IFERROR(R98/$R$122,0)</f>
        <v>0</v>
      </c>
      <c r="R98" s="4">
        <f>$F$99</f>
        <v>0</v>
      </c>
      <c r="T98" t="s">
        <f>$A$99</f>
        <v>84</v>
      </c>
      <c r="U98" s="8">
        <f>IFERROR(V98/$V98,0)</f>
        <v>1</v>
      </c>
      <c r="V98" s="4">
        <f>$B$99</f>
        <v>144000000</v>
      </c>
      <c r="W98" s="8">
        <f>IFERROR(X98/$V98,0)</f>
        <v>3.7777777777777777</v>
      </c>
      <c r="X98" s="4">
        <f>$C$99</f>
        <v>544000000</v>
      </c>
      <c r="Y98" s="8">
        <f>IFERROR(Z98/$V98,0)</f>
        <v>0.4375</v>
      </c>
      <c r="Z98" s="4">
        <f>$D$99</f>
        <v>63000000</v>
      </c>
      <c r="AA98" s="8">
        <f>IFERROR(AB98/$V98,0)</f>
        <v>0</v>
      </c>
      <c r="AB98" s="4">
        <f>$E$99</f>
        <v>0</v>
      </c>
      <c r="AC98" s="8">
        <f>IFERROR(AD98/$V98,0)</f>
        <v>0</v>
      </c>
      <c r="AD98" s="4">
        <f>$F$99</f>
        <v>0</v>
      </c>
    </row>
    <row r="99" spans="1:30" ht="13.23529411764706">
      <c r="A99" t="s">
        <v>84</v>
      </c>
      <c r="B99" s="4">
        <v>144000000</v>
      </c>
      <c r="C99" s="4">
        <v>544000000</v>
      </c>
      <c r="D99" s="4">
        <v>63000000</v>
      </c>
      <c r="E99" s="4">
        <v>0</v>
      </c>
      <c r="F99" s="4">
        <v>0</v>
      </c>
      <c r="H99" t="s">
        <f>$A$102</f>
        <v>85</v>
      </c>
      <c r="I99" s="8">
        <f>IFERROR(J99/$J$122,0)</f>
        <v>0.024642492339121552</v>
      </c>
      <c r="J99" s="4">
        <f>$B$102</f>
        <v>1930000000</v>
      </c>
      <c r="K99" s="8">
        <f>IFERROR(L99/$L$122,0)</f>
        <v>0.025341841385597082</v>
      </c>
      <c r="L99" s="4">
        <f>$C$102</f>
        <v>2780000000</v>
      </c>
      <c r="M99" s="8">
        <f>IFERROR(N99/$N$122,0)</f>
        <v>0.023691559318980274</v>
      </c>
      <c r="N99" s="4">
        <f>$D$102</f>
        <v>2630000000</v>
      </c>
      <c r="O99" s="8">
        <f>IFERROR(P99/$P$122,0)</f>
        <v>0.020443075870327603</v>
      </c>
      <c r="P99" s="4">
        <f>$E$102</f>
        <v>2390000000</v>
      </c>
      <c r="Q99" s="8">
        <f>IFERROR(R99/$R$122,0)</f>
        <v>0.020134793597304128</v>
      </c>
      <c r="R99" s="4">
        <f>$F$102</f>
        <v>2390000000</v>
      </c>
      <c r="T99" t="s">
        <f>$A$102</f>
        <v>85</v>
      </c>
      <c r="U99" s="8">
        <f>IFERROR(V99/$V99,0)</f>
        <v>1</v>
      </c>
      <c r="V99" s="4">
        <f>$B$102</f>
        <v>1930000000</v>
      </c>
      <c r="W99" s="8">
        <f>IFERROR(X99/$V99,0)</f>
        <v>1.4404145077720207</v>
      </c>
      <c r="X99" s="4">
        <f>$C$102</f>
        <v>2780000000</v>
      </c>
      <c r="Y99" s="8">
        <f>IFERROR(Z99/$V99,0)</f>
        <v>1.3626943005181347</v>
      </c>
      <c r="Z99" s="4">
        <f>$D$102</f>
        <v>2630000000</v>
      </c>
      <c r="AA99" s="8">
        <f>IFERROR(AB99/$V99,0)</f>
        <v>1.2383419689119171</v>
      </c>
      <c r="AB99" s="4">
        <f>$E$102</f>
        <v>2390000000</v>
      </c>
      <c r="AC99" s="8">
        <f>IFERROR(AD99/$V99,0)</f>
        <v>1.2383419689119171</v>
      </c>
      <c r="AD99" s="4">
        <f>$F$102</f>
        <v>2390000000</v>
      </c>
    </row>
    <row r="100" spans="1:30" ht="13.23529411764706">
      <c r="A100" t="s">
        <v>86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H100" t="s">
        <f>$A$103</f>
        <v>87</v>
      </c>
      <c r="I100" s="8">
        <f>IFERROR(J100/$J$122,0)</f>
        <v>0</v>
      </c>
      <c r="J100" s="4">
        <f>$B$103</f>
        <v>0</v>
      </c>
      <c r="K100" s="8">
        <f>IFERROR(L100/$L$122,0)</f>
        <v>0.0057520510483135825</v>
      </c>
      <c r="L100" s="4">
        <f>$C$103</f>
        <v>631000000</v>
      </c>
      <c r="M100" s="8">
        <f>IFERROR(N100/$N$122,0)</f>
        <v>0.0053598774885145481</v>
      </c>
      <c r="N100" s="4">
        <f>$D$103</f>
        <v>595000000</v>
      </c>
      <c r="O100" s="8">
        <f>IFERROR(P100/$P$122,0)</f>
        <v>0.0044820802326576</v>
      </c>
      <c r="P100" s="4">
        <f>$E$103</f>
        <v>524000000</v>
      </c>
      <c r="Q100" s="8">
        <f>IFERROR(R100/$R$122,0)</f>
        <v>0.0040353833192923339</v>
      </c>
      <c r="R100" s="4">
        <f>$F$103</f>
        <v>479000000</v>
      </c>
      <c r="T100" t="s">
        <f>$A$103</f>
        <v>87</v>
      </c>
      <c r="U100" s="8">
        <f>IFERROR(V100/$V100,0)</f>
        <v>0</v>
      </c>
      <c r="V100" s="4">
        <f>$B$103</f>
        <v>0</v>
      </c>
      <c r="W100" s="8">
        <f>IFERROR(X100/$V100,0)</f>
        <v>0</v>
      </c>
      <c r="X100" s="4">
        <f>$C$103</f>
        <v>631000000</v>
      </c>
      <c r="Y100" s="8">
        <f>IFERROR(Z100/$V100,0)</f>
        <v>0</v>
      </c>
      <c r="Z100" s="4">
        <f>$D$103</f>
        <v>595000000</v>
      </c>
      <c r="AA100" s="8">
        <f>IFERROR(AB100/$V100,0)</f>
        <v>0</v>
      </c>
      <c r="AB100" s="4">
        <f>$E$103</f>
        <v>524000000</v>
      </c>
      <c r="AC100" s="8">
        <f>IFERROR(AD100/$V100,0)</f>
        <v>0</v>
      </c>
      <c r="AD100" s="4">
        <f>$F$103</f>
        <v>479000000</v>
      </c>
    </row>
    <row r="101" spans="1:30" ht="13.23529411764706">
      <c r="A101" t="s">
        <v>88</v>
      </c>
      <c r="B101" s="4">
        <v>8.5500000000000007</v>
      </c>
      <c r="C101" s="4">
        <v>5.2400000000000002</v>
      </c>
      <c r="D101" s="4">
        <v>5.71</v>
      </c>
      <c r="E101" s="4">
        <v>5.8200000000000003</v>
      </c>
      <c r="F101" s="4">
        <v>6.2199999999999998</v>
      </c>
      <c r="H101" t="s">
        <f>$A$104</f>
        <v>89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89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30" ht="13.23529411764706">
      <c r="A102" t="s">
        <v>85</v>
      </c>
      <c r="B102" s="4">
        <v>1930000000</v>
      </c>
      <c r="C102" s="4">
        <v>2780000000</v>
      </c>
      <c r="D102" s="4">
        <v>2630000000</v>
      </c>
      <c r="E102" s="4">
        <v>2390000000</v>
      </c>
      <c r="F102" s="4">
        <v>2390000000</v>
      </c>
      <c r="H102" t="s">
        <f>$A$105</f>
        <v>90</v>
      </c>
      <c r="I102" s="8">
        <f>IFERROR(J102/$J$122,0)</f>
        <v>0.024642492339121552</v>
      </c>
      <c r="J102" s="4">
        <f>$B$105</f>
        <v>1930000000</v>
      </c>
      <c r="K102" s="8">
        <f>IFERROR(L102/$L$122,0)</f>
        <v>0.019598906107566091</v>
      </c>
      <c r="L102" s="4">
        <f>$C$105</f>
        <v>2150000000</v>
      </c>
      <c r="M102" s="8">
        <f>IFERROR(N102/$N$122,0)</f>
        <v>0.018286640843167279</v>
      </c>
      <c r="N102" s="4">
        <f>$D$105</f>
        <v>2029999999.9999998</v>
      </c>
      <c r="O102" s="8">
        <f>IFERROR(P102/$P$122,0)</f>
        <v>0.015995209990591053</v>
      </c>
      <c r="P102" s="4">
        <f>$E$105</f>
        <v>1870000000</v>
      </c>
      <c r="Q102" s="8">
        <f>IFERROR(R102/$R$122,0)</f>
        <v>0.016090985678180285</v>
      </c>
      <c r="R102" s="4">
        <f>$F$105</f>
        <v>1910000000</v>
      </c>
      <c r="T102" t="s">
        <f>$A$105</f>
        <v>90</v>
      </c>
      <c r="U102" s="8">
        <f>IFERROR(V102/$V102,0)</f>
        <v>1</v>
      </c>
      <c r="V102" s="4">
        <f>$B$105</f>
        <v>1930000000</v>
      </c>
      <c r="W102" s="8">
        <f>IFERROR(X102/$V102,0)</f>
        <v>1.1139896373056994</v>
      </c>
      <c r="X102" s="4">
        <f>$C$105</f>
        <v>2150000000</v>
      </c>
      <c r="Y102" s="8">
        <f>IFERROR(Z102/$V102,0)</f>
        <v>1.0518134715025906</v>
      </c>
      <c r="Z102" s="4">
        <f>$D$105</f>
        <v>2029999999.9999998</v>
      </c>
      <c r="AA102" s="8">
        <f>IFERROR(AB102/$V102,0)</f>
        <v>0.9689119170984456</v>
      </c>
      <c r="AB102" s="4">
        <f>$E$105</f>
        <v>1870000000</v>
      </c>
      <c r="AC102" s="8">
        <f>IFERROR(AD102/$V102,0)</f>
        <v>0.98963730569948183</v>
      </c>
      <c r="AD102" s="4">
        <f>$F$105</f>
        <v>1910000000</v>
      </c>
    </row>
    <row r="103" spans="1:30" ht="13.23529411764706">
      <c r="A103" t="s">
        <v>87</v>
      </c>
      <c r="B103" s="4">
        <v>0</v>
      </c>
      <c r="C103" s="4">
        <v>631000000</v>
      </c>
      <c r="D103" s="4">
        <v>595000000</v>
      </c>
      <c r="E103" s="4">
        <v>524000000</v>
      </c>
      <c r="F103" s="4">
        <v>479000000</v>
      </c>
      <c r="H103" t="s">
        <f>$A$106</f>
        <v>91</v>
      </c>
      <c r="I103" s="8">
        <f>IFERROR(J103/$J$122,0)</f>
        <v>0</v>
      </c>
      <c r="J103" s="4">
        <f>$B$106</f>
        <v>0</v>
      </c>
      <c r="K103" s="8">
        <f>IFERROR(L103/$L$122,0)</f>
        <v>0</v>
      </c>
      <c r="L103" s="4">
        <f>$C$106</f>
        <v>0</v>
      </c>
      <c r="M103" s="8">
        <f>IFERROR(N103/$N$122,0)</f>
        <v>0</v>
      </c>
      <c r="N103" s="4">
        <f>$D$106</f>
        <v>0</v>
      </c>
      <c r="O103" s="8">
        <f>IFERROR(P103/$P$122,0)</f>
        <v>0</v>
      </c>
      <c r="P103" s="4">
        <f>$E$106</f>
        <v>0</v>
      </c>
      <c r="Q103" s="8">
        <f>IFERROR(R103/$R$122,0)</f>
        <v>0</v>
      </c>
      <c r="R103" s="4">
        <f>$F$106</f>
        <v>0</v>
      </c>
      <c r="T103" t="s">
        <f>$A$106</f>
        <v>91</v>
      </c>
      <c r="U103" s="8">
        <f>IFERROR(V103/$V103,0)</f>
        <v>0</v>
      </c>
      <c r="V103" s="4">
        <f>$B$106</f>
        <v>0</v>
      </c>
      <c r="W103" s="8">
        <f>IFERROR(X103/$V103,0)</f>
        <v>0</v>
      </c>
      <c r="X103" s="4">
        <f>$C$106</f>
        <v>0</v>
      </c>
      <c r="Y103" s="8">
        <f>IFERROR(Z103/$V103,0)</f>
        <v>0</v>
      </c>
      <c r="Z103" s="4">
        <f>$D$106</f>
        <v>0</v>
      </c>
      <c r="AA103" s="8">
        <f>IFERROR(AB103/$V103,0)</f>
        <v>0</v>
      </c>
      <c r="AB103" s="4">
        <f>$E$106</f>
        <v>0</v>
      </c>
      <c r="AC103" s="8">
        <f>IFERROR(AD103/$V103,0)</f>
        <v>0</v>
      </c>
      <c r="AD103" s="4">
        <f>$F$106</f>
        <v>0</v>
      </c>
    </row>
    <row r="104" spans="1:30" ht="13.23529411764706">
      <c r="A104" t="s">
        <v>89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92</v>
      </c>
      <c r="I104" s="8">
        <f>IFERROR(J104/$J$122,0)</f>
        <v>0.01468335035750766</v>
      </c>
      <c r="J104" s="4">
        <f>$B$107</f>
        <v>1150000000</v>
      </c>
      <c r="K104" s="8">
        <f>IFERROR(L104/$L$122,0)</f>
        <v>0.010756608933454877</v>
      </c>
      <c r="L104" s="4">
        <f>$C$107</f>
        <v>1180000000</v>
      </c>
      <c r="M104" s="8">
        <f>IFERROR(N104/$N$122,0)</f>
        <v>0.011440410773804161</v>
      </c>
      <c r="N104" s="4">
        <f>$D$107</f>
        <v>1270000000</v>
      </c>
      <c r="O104" s="8">
        <f>IFERROR(P104/$P$122,0)</f>
        <v>0.01479770763835429</v>
      </c>
      <c r="P104" s="4">
        <f>$E$107</f>
        <v>1730000000</v>
      </c>
      <c r="Q104" s="8">
        <f>IFERROR(R104/$R$122,0)</f>
        <v>0.017270429654591406</v>
      </c>
      <c r="R104" s="4">
        <f>$F$107</f>
        <v>2049999999.9999998</v>
      </c>
      <c r="T104" t="s">
        <f>$A$107</f>
        <v>92</v>
      </c>
      <c r="U104" s="8">
        <f>IFERROR(V104/$V104,0)</f>
        <v>1</v>
      </c>
      <c r="V104" s="4">
        <f>$B$107</f>
        <v>1150000000</v>
      </c>
      <c r="W104" s="8">
        <f>IFERROR(X104/$V104,0)</f>
        <v>1.0260869565217392</v>
      </c>
      <c r="X104" s="4">
        <f>$C$107</f>
        <v>1180000000</v>
      </c>
      <c r="Y104" s="8">
        <f>IFERROR(Z104/$V104,0)</f>
        <v>1.1043478260869566</v>
      </c>
      <c r="Z104" s="4">
        <f>$D$107</f>
        <v>1270000000</v>
      </c>
      <c r="AA104" s="8">
        <f>IFERROR(AB104/$V104,0)</f>
        <v>1.5043478260869565</v>
      </c>
      <c r="AB104" s="4">
        <f>$E$107</f>
        <v>1730000000</v>
      </c>
      <c r="AC104" s="8">
        <f>IFERROR(AD104/$V104,0)</f>
        <v>1.7826086956521736</v>
      </c>
      <c r="AD104" s="4">
        <f>$F$107</f>
        <v>2049999999.9999998</v>
      </c>
    </row>
    <row r="105" spans="1:30" ht="13.23529411764706">
      <c r="A105" t="s">
        <v>90</v>
      </c>
      <c r="B105" s="4">
        <v>1930000000</v>
      </c>
      <c r="C105" s="4">
        <v>2150000000</v>
      </c>
      <c r="D105" s="4">
        <v>2029999999.9999998</v>
      </c>
      <c r="E105" s="4">
        <v>1870000000</v>
      </c>
      <c r="F105" s="4">
        <v>1910000000</v>
      </c>
      <c r="H105" t="s">
        <f>$A$108</f>
        <v>93</v>
      </c>
      <c r="I105" s="8">
        <f>IFERROR(J105/$J$122,0)</f>
        <v>0.0083120531154239011</v>
      </c>
      <c r="J105" s="4">
        <f>$B$108</f>
        <v>651000000</v>
      </c>
      <c r="K105" s="8">
        <f>IFERROR(L105/$L$122,0)</f>
        <v>0.0073928896991795803</v>
      </c>
      <c r="L105" s="4">
        <f>$C$108</f>
        <v>811000000</v>
      </c>
      <c r="M105" s="8">
        <f>IFERROR(N105/$N$122,0)</f>
        <v>0.007341680929645978</v>
      </c>
      <c r="N105" s="4">
        <f>$D$108</f>
        <v>815000000</v>
      </c>
      <c r="O105" s="8">
        <f>IFERROR(P105/$P$122,0)</f>
        <v>0.011119664699341374</v>
      </c>
      <c r="P105" s="4">
        <f>$E$108</f>
        <v>1300000000</v>
      </c>
      <c r="Q105" s="8">
        <f>IFERROR(R105/$R$122,0)</f>
        <v>0.014574557708508845</v>
      </c>
      <c r="R105" s="4">
        <f>$F$108</f>
        <v>1730000000</v>
      </c>
      <c r="T105" t="s">
        <f>$A$108</f>
        <v>93</v>
      </c>
      <c r="U105" s="8">
        <f>IFERROR(V105/$V105,0)</f>
        <v>1</v>
      </c>
      <c r="V105" s="4">
        <f>$B$108</f>
        <v>651000000</v>
      </c>
      <c r="W105" s="8">
        <f>IFERROR(X105/$V105,0)</f>
        <v>1.2457757296466974</v>
      </c>
      <c r="X105" s="4">
        <f>$C$108</f>
        <v>811000000</v>
      </c>
      <c r="Y105" s="8">
        <f>IFERROR(Z105/$V105,0)</f>
        <v>1.2519201228878649</v>
      </c>
      <c r="Z105" s="4">
        <f>$D$108</f>
        <v>815000000</v>
      </c>
      <c r="AA105" s="8">
        <f>IFERROR(AB105/$V105,0)</f>
        <v>1.9969278033794162</v>
      </c>
      <c r="AB105" s="4">
        <f>$E$108</f>
        <v>1300000000</v>
      </c>
      <c r="AC105" s="8">
        <f>IFERROR(AD105/$V105,0)</f>
        <v>2.6574500768049156</v>
      </c>
      <c r="AD105" s="4">
        <f>$F$108</f>
        <v>1730000000</v>
      </c>
    </row>
    <row r="106" spans="1:30" ht="13.23529411764706">
      <c r="A106" t="s">
        <v>91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H106" t="s">
        <f>$A$109</f>
        <v>94</v>
      </c>
      <c r="I106" s="8">
        <f>IFERROR(J106/$J$122,0)</f>
        <v>0.083375893769152193</v>
      </c>
      <c r="J106" s="4">
        <f>$B$109</f>
        <v>6530000000</v>
      </c>
      <c r="K106" s="8">
        <f>IFERROR(L106/$L$122,0)</f>
        <v>0.088605287146763897</v>
      </c>
      <c r="L106" s="4">
        <f>$C$109</f>
        <v>9720000000</v>
      </c>
      <c r="M106" s="8">
        <f>IFERROR(N106/$N$122,0)</f>
        <v>0.090712548419061345</v>
      </c>
      <c r="N106" s="4">
        <f>$D$109</f>
        <v>10070000000</v>
      </c>
      <c r="O106" s="8">
        <f>IFERROR(P106/$P$122,0)</f>
        <v>0.081943375245915662</v>
      </c>
      <c r="P106" s="4">
        <f>$E$109</f>
        <v>9580000000</v>
      </c>
      <c r="Q106" s="8">
        <f>IFERROR(R106/$R$122,0)</f>
        <v>0.082729570345408593</v>
      </c>
      <c r="R106" s="4">
        <f>$F$109</f>
        <v>9820000000</v>
      </c>
      <c r="T106" t="s">
        <f>$A$109</f>
        <v>94</v>
      </c>
      <c r="U106" s="8">
        <f>IFERROR(V106/$V106,0)</f>
        <v>1</v>
      </c>
      <c r="V106" s="4">
        <f>$B$109</f>
        <v>6530000000</v>
      </c>
      <c r="W106" s="8">
        <f>IFERROR(X106/$V106,0)</f>
        <v>1.4885145482388975</v>
      </c>
      <c r="X106" s="4">
        <f>$C$109</f>
        <v>9720000000</v>
      </c>
      <c r="Y106" s="8">
        <f>IFERROR(Z106/$V106,0)</f>
        <v>1.5421133231240429</v>
      </c>
      <c r="Z106" s="4">
        <f>$D$109</f>
        <v>10070000000</v>
      </c>
      <c r="AA106" s="8">
        <f>IFERROR(AB106/$V106,0)</f>
        <v>1.4670750382848392</v>
      </c>
      <c r="AB106" s="4">
        <f>$E$109</f>
        <v>9580000000</v>
      </c>
      <c r="AC106" s="8">
        <f>IFERROR(AD106/$V106,0)</f>
        <v>1.5038284839203675</v>
      </c>
      <c r="AD106" s="4">
        <f>$F$109</f>
        <v>9820000000</v>
      </c>
    </row>
    <row r="107" spans="1:30" ht="13.23529411764706">
      <c r="A107" t="s">
        <v>92</v>
      </c>
      <c r="B107" s="4">
        <v>1150000000</v>
      </c>
      <c r="C107" s="4">
        <v>1180000000</v>
      </c>
      <c r="D107" s="4">
        <v>1270000000</v>
      </c>
      <c r="E107" s="4">
        <v>1730000000</v>
      </c>
      <c r="F107" s="4">
        <v>2049999999.9999998</v>
      </c>
      <c r="H107" t="s">
        <f>$A$110</f>
        <v>95</v>
      </c>
      <c r="I107" s="8">
        <f>IFERROR(J107/$J$122,0)</f>
        <v>0.78026046986721143</v>
      </c>
      <c r="J107" s="4">
        <f>$B$110</f>
        <v>61110000000</v>
      </c>
      <c r="K107" s="8">
        <f>IFERROR(L107/$L$122,0)</f>
        <v>0.71513217866909751</v>
      </c>
      <c r="L107" s="4">
        <f>$C$110</f>
        <v>78450000000</v>
      </c>
      <c r="M107" s="8">
        <f>IFERROR(N107/$N$122,0)</f>
        <v>0.71948473110530586</v>
      </c>
      <c r="N107" s="4">
        <f>$D$110</f>
        <v>79870000000</v>
      </c>
      <c r="O107" s="8">
        <f>IFERROR(P107/$P$122,0)</f>
        <v>0.69112992900521764</v>
      </c>
      <c r="P107" s="4">
        <f>$E$110</f>
        <v>80800000000</v>
      </c>
      <c r="Q107" s="8">
        <f>IFERROR(R107/$R$122,0)</f>
        <v>0.71508003369839934</v>
      </c>
      <c r="R107" s="4">
        <f>$F$110</f>
        <v>84880000000</v>
      </c>
      <c r="T107" t="s">
        <f>$A$110</f>
        <v>95</v>
      </c>
      <c r="U107" s="8">
        <f>IFERROR(V107/$V107,0)</f>
        <v>1</v>
      </c>
      <c r="V107" s="4">
        <f>$B$110</f>
        <v>61110000000</v>
      </c>
      <c r="W107" s="8">
        <f>IFERROR(X107/$V107,0)</f>
        <v>1.283750613647521</v>
      </c>
      <c r="X107" s="4">
        <f>$C$110</f>
        <v>78450000000</v>
      </c>
      <c r="Y107" s="8">
        <f>IFERROR(Z107/$V107,0)</f>
        <v>1.3069873997709049</v>
      </c>
      <c r="Z107" s="4">
        <f>$D$110</f>
        <v>79870000000</v>
      </c>
      <c r="AA107" s="8">
        <f>IFERROR(AB107/$V107,0)</f>
        <v>1.3222058582883325</v>
      </c>
      <c r="AB107" s="4">
        <f>$E$110</f>
        <v>80800000000</v>
      </c>
      <c r="AC107" s="8">
        <f>IFERROR(AD107/$V107,0)</f>
        <v>1.3889707085583374</v>
      </c>
      <c r="AD107" s="4">
        <f>$F$110</f>
        <v>84880000000</v>
      </c>
    </row>
    <row r="108" spans="1:30" ht="13.23529411764706">
      <c r="A108" t="s">
        <v>93</v>
      </c>
      <c r="B108" s="4">
        <v>651000000</v>
      </c>
      <c r="C108" s="4">
        <v>811000000</v>
      </c>
      <c r="D108" s="4">
        <v>815000000</v>
      </c>
      <c r="E108" s="4">
        <v>1300000000</v>
      </c>
      <c r="F108" s="4">
        <v>1730000000</v>
      </c>
      <c r="H108" t="s">
        <f>$A$111</f>
        <v>96</v>
      </c>
      <c r="I108" s="8">
        <f>IFERROR(J108/$J$122,0)</f>
        <v>1.0900153217568949</v>
      </c>
      <c r="J108" s="4">
        <f>$B$111</f>
        <v>85370000000</v>
      </c>
      <c r="K108" s="8">
        <f>IFERROR(L108/$L$122,0)</f>
        <v>0.98723792160437562</v>
      </c>
      <c r="L108" s="4">
        <f>$C$111</f>
        <v>108300000000</v>
      </c>
      <c r="M108" s="8">
        <f>IFERROR(N108/$N$122,0)</f>
        <v>1.0028826231871002</v>
      </c>
      <c r="N108" s="4">
        <f>$D$111</f>
        <v>111330000000</v>
      </c>
      <c r="O108" s="8">
        <f>IFERROR(P108/$P$122,0)</f>
        <v>0.9566333076725686</v>
      </c>
      <c r="P108" s="4">
        <f>$E$111</f>
        <v>111840000000</v>
      </c>
      <c r="Q108" s="8">
        <f>IFERROR(R108/$R$122,0)</f>
        <v>0.97430497051390064</v>
      </c>
      <c r="R108" s="4">
        <f>$F$111</f>
        <v>115650000000</v>
      </c>
      <c r="T108" t="s">
        <f>$A$111</f>
        <v>96</v>
      </c>
      <c r="U108" s="8">
        <f>IFERROR(V108/$V108,0)</f>
        <v>1</v>
      </c>
      <c r="V108" s="4">
        <f>$B$111</f>
        <v>85370000000</v>
      </c>
      <c r="W108" s="8">
        <f>IFERROR(X108/$V108,0)</f>
        <v>1.2685955253601968</v>
      </c>
      <c r="X108" s="4">
        <f>$C$111</f>
        <v>108300000000</v>
      </c>
      <c r="Y108" s="8">
        <f>IFERROR(Z108/$V108,0)</f>
        <v>1.3040880871500526</v>
      </c>
      <c r="Z108" s="4">
        <f>$D$111</f>
        <v>111330000000</v>
      </c>
      <c r="AA108" s="8">
        <f>IFERROR(AB108/$V108,0)</f>
        <v>1.3100620826988403</v>
      </c>
      <c r="AB108" s="4">
        <f>$E$111</f>
        <v>111840000000</v>
      </c>
      <c r="AC108" s="8">
        <f>IFERROR(AD108/$V108,0)</f>
        <v>1.3546913435633126</v>
      </c>
      <c r="AD108" s="4">
        <f>$F$111</f>
        <v>115650000000</v>
      </c>
    </row>
    <row r="109" spans="1:30" ht="13.23529411764706">
      <c r="A109" t="s">
        <v>94</v>
      </c>
      <c r="B109" s="4">
        <v>6530000000</v>
      </c>
      <c r="C109" s="4">
        <v>9720000000</v>
      </c>
      <c r="D109" s="4">
        <v>10070000000</v>
      </c>
      <c r="E109" s="4">
        <v>9580000000</v>
      </c>
      <c r="F109" s="4">
        <v>9820000000</v>
      </c>
      <c r="H109" t="s">
        <f>$A$112</f>
        <v>97</v>
      </c>
      <c r="I109" s="8">
        <f>IFERROR(J109/$J$122,0)</f>
        <v>0</v>
      </c>
      <c r="J109" s="4">
        <f>$B$112</f>
        <v>0</v>
      </c>
      <c r="K109" s="8">
        <f>IFERROR(L109/$L$122,0)</f>
        <v>0</v>
      </c>
      <c r="L109" s="4">
        <f>$C$112</f>
        <v>0</v>
      </c>
      <c r="M109" s="8">
        <f>IFERROR(N109/$N$122,0)</f>
        <v>0</v>
      </c>
      <c r="N109" s="4">
        <f>$D$112</f>
        <v>0</v>
      </c>
      <c r="O109" s="8">
        <f>IFERROR(P109/$P$122,0)</f>
        <v>0</v>
      </c>
      <c r="P109" s="4">
        <f>$E$112</f>
        <v>0</v>
      </c>
      <c r="Q109" s="8">
        <f>IFERROR(R109/$R$122,0)</f>
        <v>0</v>
      </c>
      <c r="R109" s="4">
        <f>$F$112</f>
        <v>0</v>
      </c>
      <c r="T109" t="s">
        <f>$A$112</f>
        <v>97</v>
      </c>
      <c r="U109" s="8">
        <f>IFERROR(V109/$V109,0)</f>
        <v>0</v>
      </c>
      <c r="V109" s="4">
        <f>$B$112</f>
        <v>0</v>
      </c>
      <c r="W109" s="8">
        <f>IFERROR(X109/$V109,0)</f>
        <v>0</v>
      </c>
      <c r="X109" s="4">
        <f>$C$112</f>
        <v>0</v>
      </c>
      <c r="Y109" s="8">
        <f>IFERROR(Z109/$V109,0)</f>
        <v>0</v>
      </c>
      <c r="Z109" s="4">
        <f>$D$112</f>
        <v>0</v>
      </c>
      <c r="AA109" s="8">
        <f>IFERROR(AB109/$V109,0)</f>
        <v>0</v>
      </c>
      <c r="AB109" s="4">
        <f>$E$112</f>
        <v>0</v>
      </c>
      <c r="AC109" s="8">
        <f>IFERROR(AD109/$V109,0)</f>
        <v>0</v>
      </c>
      <c r="AD109" s="4">
        <f>$F$112</f>
        <v>0</v>
      </c>
    </row>
    <row r="110" spans="1:30" ht="13.23529411764706">
      <c r="A110" t="s">
        <v>95</v>
      </c>
      <c r="B110" s="4">
        <v>61110000000</v>
      </c>
      <c r="C110" s="4">
        <v>78450000000</v>
      </c>
      <c r="D110" s="4">
        <v>79870000000</v>
      </c>
      <c r="E110" s="4">
        <v>80800000000</v>
      </c>
      <c r="F110" s="4">
        <v>84880000000</v>
      </c>
      <c r="H110" t="s">
        <f>$A$113</f>
        <v>98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98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30" ht="13.23529411764706">
      <c r="A111" t="s">
        <v>96</v>
      </c>
      <c r="B111" s="4">
        <v>85370000000</v>
      </c>
      <c r="C111" s="4">
        <v>108300000000</v>
      </c>
      <c r="D111" s="4">
        <v>111330000000</v>
      </c>
      <c r="E111" s="4">
        <v>111840000000</v>
      </c>
      <c r="F111" s="4">
        <v>115650000000</v>
      </c>
      <c r="H111" t="s">
        <f>$A$114</f>
        <v>99</v>
      </c>
      <c r="I111" s="8">
        <f>IFERROR(J111/$J$122,0)</f>
        <v>0.0028345250255362615</v>
      </c>
      <c r="J111" s="4">
        <f>$B$114</f>
        <v>222000000</v>
      </c>
      <c r="K111" s="8">
        <f>IFERROR(L111/$L$122,0)</f>
        <v>0.0049589790337283496</v>
      </c>
      <c r="L111" s="4">
        <f>$C$114</f>
        <v>544000000</v>
      </c>
      <c r="M111" s="8">
        <f>IFERROR(N111/$N$122,0)</f>
        <v>0.0067741644896856142</v>
      </c>
      <c r="N111" s="4">
        <f>$D$114</f>
        <v>752000000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99</v>
      </c>
      <c r="U111" s="8">
        <f>IFERROR(V111/$V111,0)</f>
        <v>1</v>
      </c>
      <c r="V111" s="4">
        <f>$B$114</f>
        <v>222000000</v>
      </c>
      <c r="W111" s="8">
        <f>IFERROR(X111/$V111,0)</f>
        <v>2.4504504504504503</v>
      </c>
      <c r="X111" s="4">
        <f>$C$114</f>
        <v>544000000</v>
      </c>
      <c r="Y111" s="8">
        <f>IFERROR(Z111/$V111,0)</f>
        <v>3.3873873873873874</v>
      </c>
      <c r="Z111" s="4">
        <f>$D$114</f>
        <v>752000000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23529411764706">
      <c r="A112" t="s">
        <v>97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H112" t="s">
        <f>$A$115</f>
        <v>100</v>
      </c>
      <c r="I112" s="8">
        <f>IFERROR(J112/$J$122,0)</f>
        <v>0.020556690500510726</v>
      </c>
      <c r="J112" s="4">
        <f>$B$115</f>
        <v>1610000000</v>
      </c>
      <c r="K112" s="8">
        <f>IFERROR(L112/$L$122,0)</f>
        <v>0.032178669097538741</v>
      </c>
      <c r="L112" s="4">
        <f>$C$115</f>
        <v>3530000000</v>
      </c>
      <c r="M112" s="8">
        <f>IFERROR(N112/$N$122,0)</f>
        <v>0.035762543914962613</v>
      </c>
      <c r="N112" s="4">
        <f>$D$115</f>
        <v>3970000000</v>
      </c>
      <c r="O112" s="8">
        <f>IFERROR(P112/$P$122,0)</f>
        <v>0.043195620562826102</v>
      </c>
      <c r="P112" s="4">
        <f>$E$115</f>
        <v>5050000000</v>
      </c>
      <c r="Q112" s="8">
        <f>IFERROR(R112/$R$122,0)</f>
        <v>0.1598989048020219</v>
      </c>
      <c r="R112" s="4">
        <f>$F$115</f>
        <v>18980000000</v>
      </c>
      <c r="T112" t="s">
        <f>$A$115</f>
        <v>100</v>
      </c>
      <c r="U112" s="8">
        <f>IFERROR(V112/$V112,0)</f>
        <v>1</v>
      </c>
      <c r="V112" s="4">
        <f>$B$115</f>
        <v>1610000000</v>
      </c>
      <c r="W112" s="8">
        <f>IFERROR(X112/$V112,0)</f>
        <v>2.1925465838509317</v>
      </c>
      <c r="X112" s="4">
        <f>$C$115</f>
        <v>3530000000</v>
      </c>
      <c r="Y112" s="8">
        <f>IFERROR(Z112/$V112,0)</f>
        <v>2.4658385093167703</v>
      </c>
      <c r="Z112" s="4">
        <f>$D$115</f>
        <v>3970000000</v>
      </c>
      <c r="AA112" s="8">
        <f>IFERROR(AB112/$V112,0)</f>
        <v>3.1366459627329193</v>
      </c>
      <c r="AB112" s="4">
        <f>$E$115</f>
        <v>5050000000</v>
      </c>
      <c r="AC112" s="8">
        <f>IFERROR(AD112/$V112,0)</f>
        <v>11.788819875776397</v>
      </c>
      <c r="AD112" s="4">
        <f>$F$115</f>
        <v>18980000000</v>
      </c>
    </row>
    <row r="113" spans="1:30" ht="13.23529411764706">
      <c r="A113" t="s">
        <v>98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101</v>
      </c>
      <c r="I113" s="8">
        <f>IFERROR(J113/$J$122,0)</f>
        <v>0.30962717058222677</v>
      </c>
      <c r="J113" s="4">
        <f>$B$116</f>
        <v>24250000000</v>
      </c>
      <c r="K113" s="8">
        <f>IFERROR(L113/$L$122,0)</f>
        <v>0.27210574293527801</v>
      </c>
      <c r="L113" s="4">
        <f>$C$116</f>
        <v>29850000000</v>
      </c>
      <c r="M113" s="8">
        <f>IFERROR(N113/$N$122,0)</f>
        <v>0.28339789208179444</v>
      </c>
      <c r="N113" s="4">
        <f>$D$116</f>
        <v>31460000000</v>
      </c>
      <c r="O113" s="8">
        <f>IFERROR(P113/$P$122,0)</f>
        <v>0.26550337866735096</v>
      </c>
      <c r="P113" s="4">
        <f>$E$116</f>
        <v>31040000000</v>
      </c>
      <c r="Q113" s="8">
        <f>IFERROR(R113/$R$122,0)</f>
        <v>0.25922493681550124</v>
      </c>
      <c r="R113" s="4">
        <f>$F$116</f>
        <v>30770000000</v>
      </c>
      <c r="T113" t="s">
        <f>$A$116</f>
        <v>101</v>
      </c>
      <c r="U113" s="8">
        <f>IFERROR(V113/$V113,0)</f>
        <v>1</v>
      </c>
      <c r="V113" s="4">
        <f>$B$116</f>
        <v>24250000000</v>
      </c>
      <c r="W113" s="8">
        <f>IFERROR(X113/$V113,0)</f>
        <v>1.2309278350515465</v>
      </c>
      <c r="X113" s="4">
        <f>$C$116</f>
        <v>29850000000</v>
      </c>
      <c r="Y113" s="8">
        <f>IFERROR(Z113/$V113,0)</f>
        <v>1.2973195876288659</v>
      </c>
      <c r="Z113" s="4">
        <f>$D$116</f>
        <v>31460000000</v>
      </c>
      <c r="AA113" s="8">
        <f>IFERROR(AB113/$V113,0)</f>
        <v>1.28</v>
      </c>
      <c r="AB113" s="4">
        <f>$E$116</f>
        <v>31040000000</v>
      </c>
      <c r="AC113" s="8">
        <f>IFERROR(AD113/$V113,0)</f>
        <v>1.2688659793814434</v>
      </c>
      <c r="AD113" s="4">
        <f>$F$116</f>
        <v>30770000000</v>
      </c>
    </row>
    <row r="114" spans="1:30" ht="13.23529411764706">
      <c r="A114" t="s">
        <v>99</v>
      </c>
      <c r="B114" s="4">
        <v>222000000</v>
      </c>
      <c r="C114" s="4">
        <v>544000000</v>
      </c>
      <c r="D114" s="4">
        <v>752000000</v>
      </c>
      <c r="E114" s="4">
        <v>0</v>
      </c>
      <c r="F114" s="4">
        <v>0</v>
      </c>
      <c r="H114" t="s">
        <f>$A$117</f>
        <v>102</v>
      </c>
      <c r="I114" s="8">
        <f>IFERROR(J114/$J$122,0)</f>
        <v>0.03102655771195097</v>
      </c>
      <c r="J114" s="4">
        <f>$B$117</f>
        <v>2430000000</v>
      </c>
      <c r="K114" s="8">
        <f>IFERROR(L114/$L$122,0)</f>
        <v>0.038286235186873289</v>
      </c>
      <c r="L114" s="4">
        <f>$C$117</f>
        <v>4200000000</v>
      </c>
      <c r="M114" s="8">
        <f>IFERROR(N114/$N$122,0)</f>
        <v>0.039365822898837943</v>
      </c>
      <c r="N114" s="4">
        <f>$D$117</f>
        <v>4370000000</v>
      </c>
      <c r="O114" s="8">
        <f>IFERROR(P114/$P$122,0)</f>
        <v>0.03737918056624754</v>
      </c>
      <c r="P114" s="4">
        <f>$E$117</f>
        <v>4370000000</v>
      </c>
      <c r="Q114" s="8">
        <f>IFERROR(R114/$R$122,0)</f>
        <v>0.038079191238416174</v>
      </c>
      <c r="R114" s="4">
        <f>$F$117</f>
        <v>4520000000</v>
      </c>
      <c r="T114" t="s">
        <f>$A$117</f>
        <v>102</v>
      </c>
      <c r="U114" s="8">
        <f>IFERROR(V114/$V114,0)</f>
        <v>1</v>
      </c>
      <c r="V114" s="4">
        <f>$B$117</f>
        <v>2430000000</v>
      </c>
      <c r="W114" s="8">
        <f>IFERROR(X114/$V114,0)</f>
        <v>1.728395061728395</v>
      </c>
      <c r="X114" s="4">
        <f>$C$117</f>
        <v>4200000000</v>
      </c>
      <c r="Y114" s="8">
        <f>IFERROR(Z114/$V114,0)</f>
        <v>1.7983539094650205</v>
      </c>
      <c r="Z114" s="4">
        <f>$D$117</f>
        <v>4370000000</v>
      </c>
      <c r="AA114" s="8">
        <f>IFERROR(AB114/$V114,0)</f>
        <v>1.7983539094650205</v>
      </c>
      <c r="AB114" s="4">
        <f>$E$117</f>
        <v>4370000000</v>
      </c>
      <c r="AC114" s="8">
        <f>IFERROR(AD114/$V114,0)</f>
        <v>1.8600823045267489</v>
      </c>
      <c r="AD114" s="4">
        <f>$F$117</f>
        <v>4520000000</v>
      </c>
    </row>
    <row r="115" spans="1:30" ht="13.23529411764706">
      <c r="A115" t="s">
        <v>100</v>
      </c>
      <c r="B115" s="4">
        <v>1610000000</v>
      </c>
      <c r="C115" s="4">
        <v>3530000000</v>
      </c>
      <c r="D115" s="4">
        <v>3970000000</v>
      </c>
      <c r="E115" s="4">
        <v>5050000000</v>
      </c>
      <c r="F115" s="4">
        <v>18980000000</v>
      </c>
      <c r="H115" t="s">
        <f>$A$118</f>
        <v>103</v>
      </c>
      <c r="I115" s="8">
        <f>IFERROR(J115/$J$122,0)</f>
        <v>0.03102655771195097</v>
      </c>
      <c r="J115" s="4">
        <f>$B$118</f>
        <v>2430000000</v>
      </c>
      <c r="K115" s="8">
        <f>IFERROR(L115/$L$122,0)</f>
        <v>0.02415679124886053</v>
      </c>
      <c r="L115" s="4">
        <f>$C$118</f>
        <v>2650000000</v>
      </c>
      <c r="M115" s="8">
        <f>IFERROR(N115/$N$122,0)</f>
        <v>0.025763444734708586</v>
      </c>
      <c r="N115" s="4">
        <f>$D$118</f>
        <v>2860000000</v>
      </c>
      <c r="O115" s="8">
        <f>IFERROR(P115/$P$122,0)</f>
        <v>0.023864511162432642</v>
      </c>
      <c r="P115" s="4">
        <f>$E$118</f>
        <v>2790000000</v>
      </c>
      <c r="Q115" s="8">
        <f>IFERROR(R115/$R$122,0)</f>
        <v>0.027127211457455769</v>
      </c>
      <c r="R115" s="4">
        <f>$F$118</f>
        <v>3220000000</v>
      </c>
      <c r="T115" t="s">
        <f>$A$118</f>
        <v>103</v>
      </c>
      <c r="U115" s="8">
        <f>IFERROR(V115/$V115,0)</f>
        <v>1</v>
      </c>
      <c r="V115" s="4">
        <f>$B$118</f>
        <v>2430000000</v>
      </c>
      <c r="W115" s="8">
        <f>IFERROR(X115/$V115,0)</f>
        <v>1.0905349794238683</v>
      </c>
      <c r="X115" s="4">
        <f>$C$118</f>
        <v>2650000000</v>
      </c>
      <c r="Y115" s="8">
        <f>IFERROR(Z115/$V115,0)</f>
        <v>1.176954732510288</v>
      </c>
      <c r="Z115" s="4">
        <f>$D$118</f>
        <v>2860000000</v>
      </c>
      <c r="AA115" s="8">
        <f>IFERROR(AB115/$V115,0)</f>
        <v>1.1481481481481481</v>
      </c>
      <c r="AB115" s="4">
        <f>$E$118</f>
        <v>2790000000</v>
      </c>
      <c r="AC115" s="8">
        <f>IFERROR(AD115/$V115,0)</f>
        <v>1.3251028806584362</v>
      </c>
      <c r="AD115" s="4">
        <f>$F$118</f>
        <v>3220000000</v>
      </c>
    </row>
    <row r="116" spans="1:30" ht="13.23529411764706">
      <c r="A116" t="s">
        <v>101</v>
      </c>
      <c r="B116" s="4">
        <v>24250000000</v>
      </c>
      <c r="C116" s="4">
        <v>29850000000</v>
      </c>
      <c r="D116" s="4">
        <v>31460000000</v>
      </c>
      <c r="E116" s="4">
        <v>31040000000</v>
      </c>
      <c r="F116" s="4">
        <v>30770000000</v>
      </c>
      <c r="H116" t="s">
        <f>$A$119</f>
        <v>104</v>
      </c>
      <c r="I116" s="8">
        <f>IFERROR(J116/$J$122,0)</f>
        <v>0</v>
      </c>
      <c r="J116" s="4">
        <f>$B$119</f>
        <v>0</v>
      </c>
      <c r="K116" s="8">
        <f>IFERROR(L116/$L$122,0)</f>
        <v>0</v>
      </c>
      <c r="L116" s="4">
        <f>$C$119</f>
        <v>0</v>
      </c>
      <c r="M116" s="8">
        <f>IFERROR(N116/$N$122,0)</f>
        <v>0</v>
      </c>
      <c r="N116" s="4">
        <f>$D$119</f>
        <v>0</v>
      </c>
      <c r="O116" s="8">
        <f>IFERROR(P116/$P$122,0)</f>
        <v>0</v>
      </c>
      <c r="P116" s="4">
        <f>$E$119</f>
        <v>0</v>
      </c>
      <c r="Q116" s="8">
        <f>IFERROR(R116/$R$122,0)</f>
        <v>0</v>
      </c>
      <c r="R116" s="4">
        <f>$F$119</f>
        <v>0</v>
      </c>
      <c r="T116" t="s">
        <f>$A$119</f>
        <v>104</v>
      </c>
      <c r="U116" s="8">
        <f>IFERROR(V116/$V116,0)</f>
        <v>0</v>
      </c>
      <c r="V116" s="4">
        <f>$B$119</f>
        <v>0</v>
      </c>
      <c r="W116" s="8">
        <f>IFERROR(X116/$V116,0)</f>
        <v>0</v>
      </c>
      <c r="X116" s="4">
        <f>$C$119</f>
        <v>0</v>
      </c>
      <c r="Y116" s="8">
        <f>IFERROR(Z116/$V116,0)</f>
        <v>0</v>
      </c>
      <c r="Z116" s="4">
        <f>$D$119</f>
        <v>0</v>
      </c>
      <c r="AA116" s="8">
        <f>IFERROR(AB116/$V116,0)</f>
        <v>0</v>
      </c>
      <c r="AB116" s="4">
        <f>$E$119</f>
        <v>0</v>
      </c>
      <c r="AC116" s="8">
        <f>IFERROR(AD116/$V116,0)</f>
        <v>0</v>
      </c>
      <c r="AD116" s="4">
        <f>$F$119</f>
        <v>0</v>
      </c>
    </row>
    <row r="117" spans="1:30" ht="13.23529411764706">
      <c r="A117" t="s">
        <v>102</v>
      </c>
      <c r="B117" s="4">
        <v>2430000000</v>
      </c>
      <c r="C117" s="4">
        <v>4200000000</v>
      </c>
      <c r="D117" s="4">
        <v>4370000000</v>
      </c>
      <c r="E117" s="4">
        <v>4370000000</v>
      </c>
      <c r="F117" s="4">
        <v>4520000000</v>
      </c>
      <c r="H117" t="s">
        <f>$A$120</f>
        <v>105</v>
      </c>
      <c r="I117" s="8">
        <f>IFERROR(J117/$J$122,0)</f>
        <v>0.0040730337078651686</v>
      </c>
      <c r="J117" s="4">
        <f>$B$120</f>
        <v>319000000</v>
      </c>
      <c r="K117" s="8">
        <f>IFERROR(L117/$L$122,0)</f>
        <v>0.065815861440291709</v>
      </c>
      <c r="L117" s="4">
        <f>$C$120</f>
        <v>7220000000</v>
      </c>
      <c r="M117" s="8">
        <f>IFERROR(N117/$N$122,0)</f>
        <v>0.064318529862174581</v>
      </c>
      <c r="N117" s="4">
        <f>$D$120</f>
        <v>7140000000</v>
      </c>
      <c r="O117" s="8">
        <f>IFERROR(P117/$P$122,0)</f>
        <v>0.050722778205457189</v>
      </c>
      <c r="P117" s="4">
        <f>$E$120</f>
        <v>5930000000</v>
      </c>
      <c r="Q117" s="8">
        <f>IFERROR(R117/$R$122,0)</f>
        <v>0.049031171019376582</v>
      </c>
      <c r="R117" s="4">
        <f>$F$120</f>
        <v>5820000000</v>
      </c>
      <c r="T117" t="s">
        <f>$A$120</f>
        <v>105</v>
      </c>
      <c r="U117" s="8">
        <f>IFERROR(V117/$V117,0)</f>
        <v>1</v>
      </c>
      <c r="V117" s="4">
        <f>$B$120</f>
        <v>319000000</v>
      </c>
      <c r="W117" s="8">
        <f>IFERROR(X117/$V117,0)</f>
        <v>22.63322884012539</v>
      </c>
      <c r="X117" s="4">
        <f>$C$120</f>
        <v>7220000000</v>
      </c>
      <c r="Y117" s="8">
        <f>IFERROR(Z117/$V117,0)</f>
        <v>22.38244514106583</v>
      </c>
      <c r="Z117" s="4">
        <f>$D$120</f>
        <v>7140000000</v>
      </c>
      <c r="AA117" s="8">
        <f>IFERROR(AB117/$V117,0)</f>
        <v>18.589341692789969</v>
      </c>
      <c r="AB117" s="4">
        <f>$E$120</f>
        <v>5930000000</v>
      </c>
      <c r="AC117" s="8">
        <f>IFERROR(AD117/$V117,0)</f>
        <v>18.244514106583072</v>
      </c>
      <c r="AD117" s="4">
        <f>$F$120</f>
        <v>5820000000</v>
      </c>
    </row>
    <row r="118" spans="1:30" ht="13.23529411764706">
      <c r="A118" t="s">
        <v>103</v>
      </c>
      <c r="B118" s="4">
        <v>2430000000</v>
      </c>
      <c r="C118" s="4">
        <v>2650000000</v>
      </c>
      <c r="D118" s="4">
        <v>2860000000</v>
      </c>
      <c r="E118" s="4">
        <v>2790000000</v>
      </c>
      <c r="F118" s="4">
        <v>3220000000</v>
      </c>
      <c r="H118" t="s">
        <f>$A$121</f>
        <v>106</v>
      </c>
      <c r="I118" s="8">
        <f>IFERROR(J118/$J$122,0)</f>
        <v>2.5536261491317671e-05</v>
      </c>
      <c r="J118" s="4">
        <f>$B$121</f>
        <v>2000000</v>
      </c>
      <c r="K118" s="8">
        <f>IFERROR(L118/$L$122,0)</f>
        <v>0.056973564266180492</v>
      </c>
      <c r="L118" s="4">
        <f>$C$121</f>
        <v>6250000000</v>
      </c>
      <c r="M118" s="8">
        <f>IFERROR(N118/$N$122,0)</f>
        <v>0.056481398072245746</v>
      </c>
      <c r="N118" s="4">
        <f>$D$121</f>
        <v>6270000000</v>
      </c>
      <c r="O118" s="8">
        <f>IFERROR(P118/$P$122,0)</f>
        <v>0.045505089384997005</v>
      </c>
      <c r="P118" s="4">
        <f>$E$121</f>
        <v>5320000000</v>
      </c>
      <c r="Q118" s="8">
        <f>IFERROR(R118/$R$122,0)</f>
        <v>0.044481887110362259</v>
      </c>
      <c r="R118" s="4">
        <f>$F$121</f>
        <v>5280000000</v>
      </c>
      <c r="T118" t="s">
        <f>$A$121</f>
        <v>106</v>
      </c>
      <c r="U118" s="8">
        <f>IFERROR(V118/$V118,0)</f>
        <v>1</v>
      </c>
      <c r="V118" s="4">
        <f>$B$121</f>
        <v>2000000</v>
      </c>
      <c r="W118" s="8">
        <f>IFERROR(X118/$V118,0)</f>
        <v>3125</v>
      </c>
      <c r="X118" s="4">
        <f>$C$121</f>
        <v>6250000000</v>
      </c>
      <c r="Y118" s="8">
        <f>IFERROR(Z118/$V118,0)</f>
        <v>3135</v>
      </c>
      <c r="Z118" s="4">
        <f>$D$121</f>
        <v>6270000000</v>
      </c>
      <c r="AA118" s="8">
        <f>IFERROR(AB118/$V118,0)</f>
        <v>2660</v>
      </c>
      <c r="AB118" s="4">
        <f>$E$121</f>
        <v>5320000000</v>
      </c>
      <c r="AC118" s="8">
        <f>IFERROR(AD118/$V118,0)</f>
        <v>2640</v>
      </c>
      <c r="AD118" s="4">
        <f>$F$121</f>
        <v>5280000000</v>
      </c>
    </row>
    <row r="119" spans="1:30" ht="13.23529411764706">
      <c r="A119" t="s">
        <v>104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H119" t="s">
        <f>$A$122</f>
        <v>107</v>
      </c>
      <c r="I119" s="8">
        <f>IFERROR(J119/$J$122,0)</f>
        <v>0.0040474974463738508</v>
      </c>
      <c r="J119" s="4">
        <f>$B$122</f>
        <v>317000000</v>
      </c>
      <c r="K119" s="8">
        <f>IFERROR(L119/$L$122,0)</f>
        <v>0.0088422971741112123</v>
      </c>
      <c r="L119" s="4">
        <f>$C$122</f>
        <v>970000000</v>
      </c>
      <c r="M119" s="8">
        <f>IFERROR(N119/$N$122,0)</f>
        <v>0.0078641563823078995</v>
      </c>
      <c r="N119" s="4">
        <f>$D$122</f>
        <v>873000000</v>
      </c>
      <c r="O119" s="8">
        <f>IFERROR(P119/$P$122,0)</f>
        <v>0.0052433495851509707</v>
      </c>
      <c r="P119" s="4">
        <f>$E$122</f>
        <v>613000000</v>
      </c>
      <c r="Q119" s="8">
        <f>IFERROR(R119/$R$122,0)</f>
        <v>0.0045155855096882897</v>
      </c>
      <c r="R119" s="4">
        <f>$F$122</f>
        <v>536000000</v>
      </c>
      <c r="T119" t="s">
        <f>$A$122</f>
        <v>107</v>
      </c>
      <c r="U119" s="8">
        <f>IFERROR(V119/$V119,0)</f>
        <v>1</v>
      </c>
      <c r="V119" s="4">
        <f>$B$122</f>
        <v>317000000</v>
      </c>
      <c r="W119" s="8">
        <f>IFERROR(X119/$V119,0)</f>
        <v>3.0599369085173502</v>
      </c>
      <c r="X119" s="4">
        <f>$C$122</f>
        <v>970000000</v>
      </c>
      <c r="Y119" s="8">
        <f>IFERROR(Z119/$V119,0)</f>
        <v>2.7539432176656153</v>
      </c>
      <c r="Z119" s="4">
        <f>$D$122</f>
        <v>873000000</v>
      </c>
      <c r="AA119" s="8">
        <f>IFERROR(AB119/$V119,0)</f>
        <v>1.9337539432176656</v>
      </c>
      <c r="AB119" s="4">
        <f>$E$122</f>
        <v>613000000</v>
      </c>
      <c r="AC119" s="8">
        <f>IFERROR(AD119/$V119,0)</f>
        <v>1.6908517350157728</v>
      </c>
      <c r="AD119" s="4">
        <f>$F$122</f>
        <v>536000000</v>
      </c>
    </row>
    <row r="120" spans="1:30" ht="13.23529411764706">
      <c r="A120" t="s">
        <v>105</v>
      </c>
      <c r="B120" s="4">
        <v>319000000</v>
      </c>
      <c r="C120" s="4">
        <v>7220000000</v>
      </c>
      <c r="D120" s="4">
        <v>7140000000</v>
      </c>
      <c r="E120" s="4">
        <v>5930000000</v>
      </c>
      <c r="F120" s="4">
        <v>5820000000</v>
      </c>
      <c r="H120" t="s">
        <f>$A$123</f>
        <v>108</v>
      </c>
      <c r="I120" s="8">
        <f>IFERROR(J120/$J$122,0)</f>
        <v>0.081332992849846783</v>
      </c>
      <c r="J120" s="4">
        <f>$B$123</f>
        <v>6370000000</v>
      </c>
      <c r="K120" s="8">
        <f>IFERROR(L120/$L$122,0)</f>
        <v>0.077301731996353693</v>
      </c>
      <c r="L120" s="4">
        <f>$C$123</f>
        <v>8480000000</v>
      </c>
      <c r="M120" s="8">
        <f>IFERROR(N120/$N$122,0)</f>
        <v>0.078641563823079005</v>
      </c>
      <c r="N120" s="4">
        <f>$D$123</f>
        <v>8730000000</v>
      </c>
      <c r="O120" s="8">
        <f>IFERROR(P120/$P$122,0)</f>
        <v>0.13206740227525446</v>
      </c>
      <c r="P120" s="4">
        <f>$E$123</f>
        <v>15440000000</v>
      </c>
      <c r="Q120" s="8">
        <f>IFERROR(R120/$R$122,0)</f>
        <v>0.108424599831508</v>
      </c>
      <c r="R120" s="4">
        <f>$F$123</f>
        <v>12870000000</v>
      </c>
      <c r="T120" t="s">
        <f>$A$123</f>
        <v>108</v>
      </c>
      <c r="U120" s="8">
        <f>IFERROR(V120/$V120,0)</f>
        <v>1</v>
      </c>
      <c r="V120" s="4">
        <f>$B$123</f>
        <v>6370000000</v>
      </c>
      <c r="W120" s="8">
        <f>IFERROR(X120/$V120,0)</f>
        <v>1.3312401883830456</v>
      </c>
      <c r="X120" s="4">
        <f>$C$123</f>
        <v>8480000000</v>
      </c>
      <c r="Y120" s="8">
        <f>IFERROR(Z120/$V120,0)</f>
        <v>1.3704866562009419</v>
      </c>
      <c r="Z120" s="4">
        <f>$D$123</f>
        <v>8730000000</v>
      </c>
      <c r="AA120" s="8">
        <f>IFERROR(AB120/$V120,0)</f>
        <v>2.4238618524332809</v>
      </c>
      <c r="AB120" s="4">
        <f>$E$123</f>
        <v>15440000000</v>
      </c>
      <c r="AC120" s="8">
        <f>IFERROR(AD120/$V120,0)</f>
        <v>2.0204081632653059</v>
      </c>
      <c r="AD120" s="4">
        <f>$F$123</f>
        <v>12870000000</v>
      </c>
    </row>
    <row r="121" spans="1:30" ht="13.23529411764706">
      <c r="A121" t="s">
        <v>106</v>
      </c>
      <c r="B121" s="4">
        <v>2000000</v>
      </c>
      <c r="C121" s="4">
        <v>6250000000</v>
      </c>
      <c r="D121" s="4">
        <v>6270000000</v>
      </c>
      <c r="E121" s="4">
        <v>5320000000</v>
      </c>
      <c r="F121" s="4">
        <v>5280000000</v>
      </c>
      <c r="H121" t="s">
        <f>$A$124</f>
        <v>109</v>
      </c>
      <c r="I121" s="8">
        <f>IFERROR(J121/$J$122,0)</f>
        <v>0.078396322778345254</v>
      </c>
      <c r="J121" s="4">
        <f>$B$124</f>
        <v>6140000000</v>
      </c>
      <c r="K121" s="8">
        <f>IFERROR(L121/$L$122,0)</f>
        <v>0.075296262534184144</v>
      </c>
      <c r="L121" s="4">
        <f>$C$124</f>
        <v>8260000000</v>
      </c>
      <c r="M121" s="8">
        <f>IFERROR(N121/$N$122,0)</f>
        <v>0.076749842356544459</v>
      </c>
      <c r="N121" s="4">
        <f>$D$124</f>
        <v>8520000000</v>
      </c>
      <c r="O121" s="8">
        <f>IFERROR(P121/$P$122,0)</f>
        <v>0.12933025404157045</v>
      </c>
      <c r="P121" s="4">
        <f>$E$124</f>
        <v>15120000000</v>
      </c>
      <c r="Q121" s="8">
        <f>IFERROR(R121/$R$122,0)</f>
        <v>0.1058972198820556</v>
      </c>
      <c r="R121" s="4">
        <f>$F$124</f>
        <v>12570000000</v>
      </c>
      <c r="T121" t="s">
        <f>$A$124</f>
        <v>109</v>
      </c>
      <c r="U121" s="8">
        <f>IFERROR(V121/$V121,0)</f>
        <v>1</v>
      </c>
      <c r="V121" s="4">
        <f>$B$124</f>
        <v>6140000000</v>
      </c>
      <c r="W121" s="8">
        <f>IFERROR(X121/$V121,0)</f>
        <v>1.3452768729641693</v>
      </c>
      <c r="X121" s="4">
        <f>$C$124</f>
        <v>8260000000</v>
      </c>
      <c r="Y121" s="8">
        <f>IFERROR(Z121/$V121,0)</f>
        <v>1.3876221498371335</v>
      </c>
      <c r="Z121" s="4">
        <f>$D$124</f>
        <v>8520000000</v>
      </c>
      <c r="AA121" s="8">
        <f>IFERROR(AB121/$V121,0)</f>
        <v>2.4625407166123781</v>
      </c>
      <c r="AB121" s="4">
        <f>$E$124</f>
        <v>15120000000</v>
      </c>
      <c r="AC121" s="8">
        <f>IFERROR(AD121/$V121,0)</f>
        <v>2.047231270358306</v>
      </c>
      <c r="AD121" s="4">
        <f>$F$124</f>
        <v>12570000000</v>
      </c>
    </row>
    <row r="122" spans="1:30" ht="13.23529411764706">
      <c r="A122" t="s">
        <v>107</v>
      </c>
      <c r="B122" s="4">
        <v>317000000</v>
      </c>
      <c r="C122" s="4">
        <v>970000000</v>
      </c>
      <c r="D122" s="4">
        <v>873000000</v>
      </c>
      <c r="E122" s="4">
        <v>613000000</v>
      </c>
      <c r="F122" s="4">
        <v>536000000</v>
      </c>
      <c r="H122" t="s">
        <f>$A$125</f>
        <v>110</v>
      </c>
      <c r="I122" s="8">
        <f>IFERROR(J122/$J$122,0)</f>
        <v>1</v>
      </c>
      <c r="J122" s="4">
        <f>$B$125</f>
        <v>78320000000</v>
      </c>
      <c r="K122" s="8">
        <f>IFERROR(L122/$L$122,0)</f>
        <v>1</v>
      </c>
      <c r="L122" s="4">
        <f>$C$125</f>
        <v>109700000000</v>
      </c>
      <c r="M122" s="8">
        <f>IFERROR(N122/$N$122,0)</f>
        <v>1</v>
      </c>
      <c r="N122" s="4">
        <f>$D$125</f>
        <v>111010000000</v>
      </c>
      <c r="O122" s="8">
        <f>IFERROR(P122/$P$122,0)</f>
        <v>1</v>
      </c>
      <c r="P122" s="4">
        <f>$E$125</f>
        <v>116910000000</v>
      </c>
      <c r="Q122" s="8">
        <f>IFERROR(R122/$R$122,0)</f>
        <v>1</v>
      </c>
      <c r="R122" s="4">
        <f>$F$125</f>
        <v>118700000000</v>
      </c>
      <c r="T122" t="s">
        <f>$A$125</f>
        <v>110</v>
      </c>
      <c r="U122" s="8">
        <f>IFERROR(V122/$V122,0)</f>
        <v>1</v>
      </c>
      <c r="V122" s="4">
        <f>$B$125</f>
        <v>78320000000</v>
      </c>
      <c r="W122" s="8">
        <f>IFERROR(X122/$V122,0)</f>
        <v>1.4006639427987742</v>
      </c>
      <c r="X122" s="4">
        <f>$C$125</f>
        <v>109700000000</v>
      </c>
      <c r="Y122" s="8">
        <f>IFERROR(Z122/$V122,0)</f>
        <v>1.4173901940755873</v>
      </c>
      <c r="Z122" s="4">
        <f>$D$125</f>
        <v>111010000000</v>
      </c>
      <c r="AA122" s="8">
        <f>IFERROR(AB122/$V122,0)</f>
        <v>1.4927221654749745</v>
      </c>
      <c r="AB122" s="4">
        <f>$E$125</f>
        <v>116910000000</v>
      </c>
      <c r="AC122" s="8">
        <f>IFERROR(AD122/$V122,0)</f>
        <v>1.5155771195097039</v>
      </c>
      <c r="AD122" s="4">
        <f>$F$125</f>
        <v>118700000000</v>
      </c>
    </row>
    <row r="123" spans="1:30" ht="13.23529411764706">
      <c r="A123" t="s">
        <v>108</v>
      </c>
      <c r="B123" s="4">
        <v>6370000000</v>
      </c>
      <c r="C123" s="4">
        <v>8480000000</v>
      </c>
      <c r="D123" s="4">
        <v>8730000000</v>
      </c>
      <c r="E123" s="4">
        <v>15440000000</v>
      </c>
      <c r="F123" s="4">
        <v>12870000000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23529411764706">
      <c r="A124" t="s">
        <v>109</v>
      </c>
      <c r="B124" s="4">
        <v>6140000000</v>
      </c>
      <c r="C124" s="4">
        <v>8260000000</v>
      </c>
      <c r="D124" s="4">
        <v>8520000000</v>
      </c>
      <c r="E124" s="4">
        <v>15120000000</v>
      </c>
      <c r="F124" s="4">
        <v>12570000000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23529411764706">
      <c r="A125" t="s">
        <v>110</v>
      </c>
      <c r="B125" s="4">
        <v>78320000000</v>
      </c>
      <c r="C125" s="4">
        <v>109700000000</v>
      </c>
      <c r="D125" s="4">
        <v>111010000000</v>
      </c>
      <c r="E125" s="4">
        <v>116910000000</v>
      </c>
      <c r="F125" s="4">
        <v>118700000000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23529411764706">
      <c r="A126" t="s">
        <v>111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</row>
    <row r="127" spans="1:30" ht="13.23529411764706">
      <c r="A127" t="s">
        <v>112</v>
      </c>
      <c r="B127" s="4">
        <v>4050000000</v>
      </c>
      <c r="C127" s="4">
        <v>4830000000</v>
      </c>
      <c r="D127" s="4">
        <v>6330000000</v>
      </c>
      <c r="E127" s="4">
        <v>6110000000</v>
      </c>
      <c r="F127" s="4">
        <v>5270000000</v>
      </c>
    </row>
    <row r="128" spans="1:30" ht="13.23529411764706">
      <c r="A128" t="s">
        <v>113</v>
      </c>
      <c r="B128" s="4">
        <v>1380000000</v>
      </c>
      <c r="C128" s="4">
        <v>2240000000</v>
      </c>
      <c r="D128" s="4">
        <v>2440000000</v>
      </c>
      <c r="E128" s="4">
        <v>2920000000</v>
      </c>
      <c r="F128" s="4">
        <v>2280000000</v>
      </c>
    </row>
    <row r="129" spans="1:30" ht="13.23529411764706">
      <c r="A129" t="s">
        <v>114</v>
      </c>
      <c r="B129" s="4">
        <v>2670000000</v>
      </c>
      <c r="C129" s="4">
        <v>2590000000</v>
      </c>
      <c r="D129" s="4">
        <v>3890000000</v>
      </c>
      <c r="E129" s="4">
        <v>3200000000</v>
      </c>
      <c r="F129" s="4">
        <v>2990000000</v>
      </c>
    </row>
    <row r="130" spans="1:30" ht="13.23529411764706">
      <c r="A130" t="s">
        <v>115</v>
      </c>
      <c r="B130" s="4">
        <v>1910000000</v>
      </c>
      <c r="C130" s="4">
        <v>2830000000</v>
      </c>
      <c r="D130" s="4">
        <v>3080000000</v>
      </c>
      <c r="E130" s="4">
        <v>3440000000</v>
      </c>
      <c r="F130" s="4">
        <v>2560000000</v>
      </c>
    </row>
    <row r="131" spans="1:30" ht="13.23529411764706">
      <c r="A131" t="s">
        <v>116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H131" s="2" t="s">
        <v>117</v>
      </c>
      <c r="J131">
        <v>2015</v>
      </c>
      <c r="L131">
        <v>2016</v>
      </c>
      <c r="N131">
        <v>2017</v>
      </c>
      <c r="O131" s="3"/>
      <c r="P131">
        <v>2018</v>
      </c>
      <c r="R131">
        <v>2019</v>
      </c>
      <c r="T131" s="2" t="s">
        <v>118</v>
      </c>
      <c r="V131">
        <v>2015</v>
      </c>
      <c r="X131">
        <v>2016</v>
      </c>
      <c r="Z131">
        <v>2017</v>
      </c>
      <c r="AA131" s="3"/>
      <c r="AB131">
        <v>2018</v>
      </c>
      <c r="AD131">
        <v>2019</v>
      </c>
    </row>
    <row r="132" spans="1:30" ht="13.23529411764706">
      <c r="A132" t="s">
        <v>119</v>
      </c>
      <c r="B132" s="4">
        <v>9000000</v>
      </c>
      <c r="C132" s="4">
        <v>193000000</v>
      </c>
      <c r="D132" s="4">
        <v>6000000</v>
      </c>
      <c r="E132" s="4">
        <v>656000000</v>
      </c>
      <c r="F132" s="4">
        <v>659000000</v>
      </c>
      <c r="H132" t="s">
        <f>$A$127</f>
        <v>112</v>
      </c>
      <c r="I132" s="3">
        <f>IFERROR(J132/$J$167,0)</f>
        <v>0.051710929519918285</v>
      </c>
      <c r="J132" s="4">
        <f>$B$127</f>
        <v>4050000000</v>
      </c>
      <c r="K132" s="3">
        <f>IFERROR(L132/$L$167,0)</f>
        <v>0.044029170464904281</v>
      </c>
      <c r="L132" s="4">
        <f>$C$127</f>
        <v>4830000000</v>
      </c>
      <c r="M132" s="3">
        <f>IFERROR(N132/$N$167,0)</f>
        <v>0.05702188991982704</v>
      </c>
      <c r="N132" s="4">
        <f>$D$127</f>
        <v>6330000000</v>
      </c>
      <c r="O132" s="3">
        <f>IFERROR(P132/$P$167,0)</f>
        <v>0.052262424086904458</v>
      </c>
      <c r="P132" s="4">
        <f>$E$127</f>
        <v>6110000000</v>
      </c>
      <c r="Q132" s="3">
        <f>IFERROR(R132/$R$167,0)</f>
        <v>0.044397641112047179</v>
      </c>
      <c r="R132" s="4">
        <f>$F$127</f>
        <v>5270000000</v>
      </c>
      <c r="T132" t="s">
        <f>$A$127</f>
        <v>112</v>
      </c>
      <c r="U132" s="3">
        <f>IFERROR(V132/$V132,0)</f>
        <v>1</v>
      </c>
      <c r="V132" s="4">
        <f>$B$127</f>
        <v>4050000000</v>
      </c>
      <c r="W132" s="3">
        <f>IFERROR(X132/$V132,0)</f>
        <v>1.1925925925925926</v>
      </c>
      <c r="X132" s="4">
        <f>$C$127</f>
        <v>4830000000</v>
      </c>
      <c r="Y132" s="3">
        <f>IFERROR(Z132/$V132,0)</f>
        <v>1.5629629629629629</v>
      </c>
      <c r="Z132" s="4">
        <f>$D$127</f>
        <v>6330000000</v>
      </c>
      <c r="AA132" s="3">
        <f>IFERROR(AB132/$V132,0)</f>
        <v>1.508641975308642</v>
      </c>
      <c r="AB132" s="4">
        <f>$E$127</f>
        <v>6110000000</v>
      </c>
      <c r="AC132" s="3">
        <f>IFERROR(AD132/$V132,0)</f>
        <v>1.3012345679012345</v>
      </c>
      <c r="AD132" s="4">
        <f>$F$127</f>
        <v>5270000000</v>
      </c>
    </row>
    <row r="133" spans="1:30" ht="13.23529411764706">
      <c r="A133" t="s">
        <v>120</v>
      </c>
      <c r="B133" s="4">
        <v>3170000000</v>
      </c>
      <c r="C133" s="4">
        <v>5070000000</v>
      </c>
      <c r="D133" s="4">
        <v>4179999999.9999995</v>
      </c>
      <c r="E133" s="4">
        <v>4080000000</v>
      </c>
      <c r="F133" s="4">
        <v>4059999999.9999995</v>
      </c>
      <c r="H133" t="s">
        <f>$A$128</f>
        <v>113</v>
      </c>
      <c r="I133" s="3">
        <f>IFERROR(J133/$J$167,0)</f>
        <v>0.017620020429009193</v>
      </c>
      <c r="J133" s="4">
        <f>$B$128</f>
        <v>1380000000</v>
      </c>
      <c r="K133" s="3">
        <f>IFERROR(L133/$L$167,0)</f>
        <v>0.02041932543299909</v>
      </c>
      <c r="L133" s="4">
        <f>$C$128</f>
        <v>2240000000</v>
      </c>
      <c r="M133" s="3">
        <f>IFERROR(N133/$N$167,0)</f>
        <v>0.021980001801639493</v>
      </c>
      <c r="N133" s="4">
        <f>$D$128</f>
        <v>2440000000</v>
      </c>
      <c r="O133" s="3">
        <f>IFERROR(P133/$P$167,0)</f>
        <v>0.024976477632366777</v>
      </c>
      <c r="P133" s="4">
        <f>$E$128</f>
        <v>2920000000</v>
      </c>
      <c r="Q133" s="3">
        <f>IFERROR(R133/$R$167,0)</f>
        <v>0.019208087615838247</v>
      </c>
      <c r="R133" s="4">
        <f>$F$128</f>
        <v>2280000000</v>
      </c>
      <c r="T133" t="s">
        <f>$A$128</f>
        <v>113</v>
      </c>
      <c r="U133" s="3">
        <f>IFERROR(V133/$V133,0)</f>
        <v>1</v>
      </c>
      <c r="V133" s="4">
        <f>$B$128</f>
        <v>1380000000</v>
      </c>
      <c r="W133" s="3">
        <f>IFERROR(X133/$V133,0)</f>
        <v>1.6231884057971016</v>
      </c>
      <c r="X133" s="4">
        <f>$C$128</f>
        <v>2240000000</v>
      </c>
      <c r="Y133" s="3">
        <f>IFERROR(Z133/$V133,0)</f>
        <v>1.7681159420289856</v>
      </c>
      <c r="Z133" s="4">
        <f>$D$128</f>
        <v>2440000000</v>
      </c>
      <c r="AA133" s="3">
        <f>IFERROR(AB133/$V133,0)</f>
        <v>2.1159420289855073</v>
      </c>
      <c r="AB133" s="4">
        <f>$E$128</f>
        <v>2920000000</v>
      </c>
      <c r="AC133" s="3">
        <f>IFERROR(AD133/$V133,0)</f>
        <v>1.6521739130434783</v>
      </c>
      <c r="AD133" s="4">
        <f>$F$128</f>
        <v>2280000000</v>
      </c>
    </row>
    <row r="134" spans="1:30" ht="13.23529411764706">
      <c r="A134" t="s">
        <v>121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H134" t="s">
        <f>$A$129</f>
        <v>114</v>
      </c>
      <c r="I134" s="3">
        <f>IFERROR(J134/$J$167,0)</f>
        <v>0.034090909090909088</v>
      </c>
      <c r="J134" s="4">
        <f>$B$129</f>
        <v>2670000000</v>
      </c>
      <c r="K134" s="3">
        <f>IFERROR(L134/$L$167,0)</f>
        <v>0.023609845031905195</v>
      </c>
      <c r="L134" s="4">
        <f>$C$129</f>
        <v>2590000000</v>
      </c>
      <c r="M134" s="3">
        <f>IFERROR(N134/$N$167,0)</f>
        <v>0.03504188811818755</v>
      </c>
      <c r="N134" s="4">
        <f>$D$129</f>
        <v>3890000000</v>
      </c>
      <c r="O134" s="3">
        <f>IFERROR(P134/$P$167,0)</f>
        <v>0.027371482336840305</v>
      </c>
      <c r="P134" s="4">
        <f>$E$129</f>
        <v>3200000000</v>
      </c>
      <c r="Q134" s="3">
        <f>IFERROR(R134/$R$167,0)</f>
        <v>0.025189553496208932</v>
      </c>
      <c r="R134" s="4">
        <f>$F$129</f>
        <v>2990000000</v>
      </c>
      <c r="T134" t="s">
        <f>$A$129</f>
        <v>114</v>
      </c>
      <c r="U134" s="3">
        <f>IFERROR(V134/$V134,0)</f>
        <v>1</v>
      </c>
      <c r="V134" s="4">
        <f>$B$129</f>
        <v>2670000000</v>
      </c>
      <c r="W134" s="3">
        <f>IFERROR(X134/$V134,0)</f>
        <v>0.97003745318352064</v>
      </c>
      <c r="X134" s="4">
        <f>$C$129</f>
        <v>2590000000</v>
      </c>
      <c r="Y134" s="3">
        <f>IFERROR(Z134/$V134,0)</f>
        <v>1.4569288389513109</v>
      </c>
      <c r="Z134" s="4">
        <f>$D$129</f>
        <v>3890000000</v>
      </c>
      <c r="AA134" s="3">
        <f>IFERROR(AB134/$V134,0)</f>
        <v>1.1985018726591761</v>
      </c>
      <c r="AB134" s="4">
        <f>$E$129</f>
        <v>3200000000</v>
      </c>
      <c r="AC134" s="3">
        <f>IFERROR(AD134/$V134,0)</f>
        <v>1.1198501872659177</v>
      </c>
      <c r="AD134" s="4">
        <f>$F$129</f>
        <v>2990000000</v>
      </c>
    </row>
    <row r="135" spans="1:30" ht="13.23529411764706">
      <c r="A135" t="s">
        <v>122</v>
      </c>
      <c r="B135" s="4">
        <v>777000000</v>
      </c>
      <c r="C135" s="4">
        <v>915000000</v>
      </c>
      <c r="D135" s="4">
        <v>959000000</v>
      </c>
      <c r="E135" s="4">
        <v>1030000000</v>
      </c>
      <c r="F135" s="4">
        <v>992000000</v>
      </c>
      <c r="H135" t="s">
        <f>$A$130</f>
        <v>115</v>
      </c>
      <c r="I135" s="3">
        <f>IFERROR(J135/$J$167,0)</f>
        <v>0.024387129724208374</v>
      </c>
      <c r="J135" s="4">
        <f>$B$130</f>
        <v>1910000000</v>
      </c>
      <c r="K135" s="3">
        <f>IFERROR(L135/$L$167,0)</f>
        <v>0.025797629899726528</v>
      </c>
      <c r="L135" s="4">
        <f>$C$130</f>
        <v>2830000000</v>
      </c>
      <c r="M135" s="3">
        <f>IFERROR(N135/$N$167,0)</f>
        <v>0.027745248175840013</v>
      </c>
      <c r="N135" s="4">
        <f>$D$130</f>
        <v>3080000000</v>
      </c>
      <c r="O135" s="3">
        <f>IFERROR(P135/$P$167,0)</f>
        <v>0.029424343512103327</v>
      </c>
      <c r="P135" s="4">
        <f>$E$130</f>
        <v>3440000000</v>
      </c>
      <c r="Q135" s="3">
        <f>IFERROR(R135/$R$167,0)</f>
        <v>0.021566975568660489</v>
      </c>
      <c r="R135" s="4">
        <f>$F$130</f>
        <v>2560000000</v>
      </c>
      <c r="T135" t="s">
        <f>$A$130</f>
        <v>115</v>
      </c>
      <c r="U135" s="3">
        <f>IFERROR(V135/$V135,0)</f>
        <v>1</v>
      </c>
      <c r="V135" s="4">
        <f>$B$130</f>
        <v>1910000000</v>
      </c>
      <c r="W135" s="3">
        <f>IFERROR(X135/$V135,0)</f>
        <v>1.4816753926701571</v>
      </c>
      <c r="X135" s="4">
        <f>$C$130</f>
        <v>2830000000</v>
      </c>
      <c r="Y135" s="3">
        <f>IFERROR(Z135/$V135,0)</f>
        <v>1.6125654450261779</v>
      </c>
      <c r="Z135" s="4">
        <f>$D$130</f>
        <v>3080000000</v>
      </c>
      <c r="AA135" s="3">
        <f>IFERROR(AB135/$V135,0)</f>
        <v>1.8010471204188481</v>
      </c>
      <c r="AB135" s="4">
        <f>$E$130</f>
        <v>3440000000</v>
      </c>
      <c r="AC135" s="3">
        <f>IFERROR(AD135/$V135,0)</f>
        <v>1.3403141361256545</v>
      </c>
      <c r="AD135" s="4">
        <f>$F$130</f>
        <v>2560000000</v>
      </c>
    </row>
    <row r="136" spans="1:30" ht="13.23529411764706">
      <c r="A136" t="s">
        <v>123</v>
      </c>
      <c r="B136" s="4">
        <v>2390000000</v>
      </c>
      <c r="C136" s="4">
        <v>4160000000</v>
      </c>
      <c r="D136" s="4">
        <v>3220000000</v>
      </c>
      <c r="E136" s="4">
        <v>3050000000</v>
      </c>
      <c r="F136" s="4">
        <v>3070000000</v>
      </c>
      <c r="H136" t="s">
        <f>$A$132</f>
        <v>119</v>
      </c>
      <c r="I136" s="3">
        <f>IFERROR(J136/$J$167,0)</f>
        <v>0.00011491317671092952</v>
      </c>
      <c r="J136" s="4">
        <f>$B$132</f>
        <v>9000000</v>
      </c>
      <c r="K136" s="3">
        <f>IFERROR(L136/$L$167,0)</f>
        <v>0.0017593436645396536</v>
      </c>
      <c r="L136" s="4">
        <f>$C$132</f>
        <v>193000000</v>
      </c>
      <c r="M136" s="3">
        <f>IFERROR(N136/$N$167,0)</f>
        <v>5.4049184758129901e-05</v>
      </c>
      <c r="N136" s="4">
        <f>$D$132</f>
        <v>6000000</v>
      </c>
      <c r="O136" s="3">
        <f>IFERROR(P136/$P$167,0)</f>
        <v>0.0056111538790522622</v>
      </c>
      <c r="P136" s="4">
        <f>$E$132</f>
        <v>656000000</v>
      </c>
      <c r="Q136" s="3">
        <f>IFERROR(R136/$R$167,0)</f>
        <v>0.0055518112889637742</v>
      </c>
      <c r="R136" s="4">
        <f>$F$132</f>
        <v>659000000</v>
      </c>
      <c r="T136" t="s">
        <f>$A$132</f>
        <v>119</v>
      </c>
      <c r="U136" s="3">
        <f>IFERROR(V136/$V136,0)</f>
        <v>1</v>
      </c>
      <c r="V136" s="4">
        <f>$B$132</f>
        <v>9000000</v>
      </c>
      <c r="W136" s="3">
        <f>IFERROR(X136/$V136,0)</f>
        <v>21.444444444444443</v>
      </c>
      <c r="X136" s="4">
        <f>$C$132</f>
        <v>193000000</v>
      </c>
      <c r="Y136" s="3">
        <f>IFERROR(Z136/$V136,0)</f>
        <v>0.66666666666666663</v>
      </c>
      <c r="Z136" s="4">
        <f>$D$132</f>
        <v>6000000</v>
      </c>
      <c r="AA136" s="3">
        <f>IFERROR(AB136/$V136,0)</f>
        <v>72.888888888888886</v>
      </c>
      <c r="AB136" s="4">
        <f>$E$132</f>
        <v>656000000</v>
      </c>
      <c r="AC136" s="3">
        <f>IFERROR(AD136/$V136,0)</f>
        <v>73.222222222222229</v>
      </c>
      <c r="AD136" s="4">
        <f>$F$132</f>
        <v>659000000</v>
      </c>
    </row>
    <row r="137" spans="1:30" ht="13.23529411764706">
      <c r="A137" t="s">
        <v>124</v>
      </c>
      <c r="B137" s="4">
        <v>9130000000</v>
      </c>
      <c r="C137" s="4">
        <v>12920000000</v>
      </c>
      <c r="D137" s="4">
        <v>13590000000</v>
      </c>
      <c r="E137" s="4">
        <v>14290000000</v>
      </c>
      <c r="F137" s="4">
        <v>12550000000</v>
      </c>
      <c r="H137" t="s">
        <f>$A$133</f>
        <v>120</v>
      </c>
      <c r="I137" s="3">
        <f>IFERROR(J137/$J$167,0)</f>
        <v>0.04047497446373851</v>
      </c>
      <c r="J137" s="4">
        <f>$B$133</f>
        <v>3170000000</v>
      </c>
      <c r="K137" s="3">
        <f>IFERROR(L137/$L$167,0)</f>
        <v>0.046216955332725615</v>
      </c>
      <c r="L137" s="4">
        <f>$C$133</f>
        <v>5070000000</v>
      </c>
      <c r="M137" s="3">
        <f>IFERROR(N137/$N$167,0)</f>
        <v>0.03765426538149716</v>
      </c>
      <c r="N137" s="4">
        <f>$D$133</f>
        <v>4179999999.9999995</v>
      </c>
      <c r="O137" s="3">
        <f>IFERROR(P137/$P$167,0)</f>
        <v>0.034898639979471388</v>
      </c>
      <c r="P137" s="4">
        <f>$E$133</f>
        <v>4080000000</v>
      </c>
      <c r="Q137" s="3">
        <f>IFERROR(R137/$R$167,0)</f>
        <v>0.034203875315922491</v>
      </c>
      <c r="R137" s="4">
        <f>$F$133</f>
        <v>4059999999.9999995</v>
      </c>
      <c r="T137" t="s">
        <f>$A$133</f>
        <v>120</v>
      </c>
      <c r="U137" s="3">
        <f>IFERROR(V137/$V137,0)</f>
        <v>1</v>
      </c>
      <c r="V137" s="4">
        <f>$B$133</f>
        <v>3170000000</v>
      </c>
      <c r="W137" s="3">
        <f>IFERROR(X137/$V137,0)</f>
        <v>1.5993690851735016</v>
      </c>
      <c r="X137" s="4">
        <f>$C$133</f>
        <v>5070000000</v>
      </c>
      <c r="Y137" s="3">
        <f>IFERROR(Z137/$V137,0)</f>
        <v>1.3186119873817033</v>
      </c>
      <c r="Z137" s="4">
        <f>$D$133</f>
        <v>4179999999.9999995</v>
      </c>
      <c r="AA137" s="3">
        <f>IFERROR(AB137/$V137,0)</f>
        <v>1.2870662460567823</v>
      </c>
      <c r="AB137" s="4">
        <f>$E$133</f>
        <v>4080000000</v>
      </c>
      <c r="AC137" s="3">
        <f>IFERROR(AD137/$V137,0)</f>
        <v>1.2807570977917979</v>
      </c>
      <c r="AD137" s="4">
        <f>$F$133</f>
        <v>4059999999.9999995</v>
      </c>
    </row>
    <row r="138" spans="1:30" ht="13.23529411764706">
      <c r="A138" t="s">
        <v>125</v>
      </c>
      <c r="B138" s="4">
        <v>24690000000</v>
      </c>
      <c r="C138" s="4">
        <v>42630000000</v>
      </c>
      <c r="D138" s="4">
        <v>44460000000</v>
      </c>
      <c r="E138" s="4">
        <v>40740000000</v>
      </c>
      <c r="F138" s="4">
        <v>43410000000</v>
      </c>
      <c r="H138" t="s">
        <f>$A$134</f>
        <v>121</v>
      </c>
      <c r="I138" s="3">
        <f>IFERROR(J138/$J$167,0)</f>
        <v>0</v>
      </c>
      <c r="J138" s="4">
        <f>$B$134</f>
        <v>0</v>
      </c>
      <c r="K138" s="3">
        <f>IFERROR(L138/$L$167,0)</f>
        <v>0</v>
      </c>
      <c r="L138" s="4">
        <f>$C$134</f>
        <v>0</v>
      </c>
      <c r="M138" s="3">
        <f>IFERROR(N138/$N$167,0)</f>
        <v>0</v>
      </c>
      <c r="N138" s="4">
        <f>$D$134</f>
        <v>0</v>
      </c>
      <c r="O138" s="3">
        <f>IFERROR(P138/$P$167,0)</f>
        <v>0</v>
      </c>
      <c r="P138" s="4">
        <f>$E$134</f>
        <v>0</v>
      </c>
      <c r="Q138" s="3">
        <f>IFERROR(R138/$R$167,0)</f>
        <v>0</v>
      </c>
      <c r="R138" s="4">
        <f>$F$134</f>
        <v>0</v>
      </c>
      <c r="T138" t="s">
        <f>$A$134</f>
        <v>121</v>
      </c>
      <c r="U138" s="3">
        <f>IFERROR(V138/$V138,0)</f>
        <v>0</v>
      </c>
      <c r="V138" s="4">
        <f>$B$134</f>
        <v>0</v>
      </c>
      <c r="W138" s="3">
        <f>IFERROR(X138/$V138,0)</f>
        <v>0</v>
      </c>
      <c r="X138" s="4">
        <f>$C$134</f>
        <v>0</v>
      </c>
      <c r="Y138" s="3">
        <f>IFERROR(Z138/$V138,0)</f>
        <v>0</v>
      </c>
      <c r="Z138" s="4">
        <f>$D$134</f>
        <v>0</v>
      </c>
      <c r="AA138" s="3">
        <f>IFERROR(AB138/$V138,0)</f>
        <v>0</v>
      </c>
      <c r="AB138" s="4">
        <f>$E$134</f>
        <v>0</v>
      </c>
      <c r="AC138" s="3">
        <f>IFERROR(AD138/$V138,0)</f>
        <v>0</v>
      </c>
      <c r="AD138" s="4">
        <f>$F$134</f>
        <v>0</v>
      </c>
    </row>
    <row r="139" spans="1:30" ht="13.23529411764706">
      <c r="A139" t="s">
        <v>126</v>
      </c>
      <c r="B139" s="4">
        <v>24570000000</v>
      </c>
      <c r="C139" s="4">
        <v>42530000000</v>
      </c>
      <c r="D139" s="4">
        <v>44290000000</v>
      </c>
      <c r="E139" s="4">
        <v>40560000000</v>
      </c>
      <c r="F139" s="4">
        <v>41590000000</v>
      </c>
      <c r="H139" t="s">
        <f>$A$135</f>
        <v>122</v>
      </c>
      <c r="I139" s="3">
        <f>IFERROR(J139/$J$167,0)</f>
        <v>0.0099208375893769154</v>
      </c>
      <c r="J139" s="4">
        <f>$B$135</f>
        <v>777000000</v>
      </c>
      <c r="K139" s="3">
        <f>IFERROR(L139/$L$167,0)</f>
        <v>0.0083409298085688234</v>
      </c>
      <c r="L139" s="4">
        <f>$C$135</f>
        <v>915000000</v>
      </c>
      <c r="M139" s="3">
        <f>IFERROR(N139/$N$167,0)</f>
        <v>0.0086388613638410956</v>
      </c>
      <c r="N139" s="4">
        <f>$D$135</f>
        <v>959000000</v>
      </c>
      <c r="O139" s="3">
        <f>IFERROR(P139/$P$167,0)</f>
        <v>0.0088101958771704732</v>
      </c>
      <c r="P139" s="4">
        <f>$E$135</f>
        <v>1030000000</v>
      </c>
      <c r="Q139" s="3">
        <f>IFERROR(R139/$R$167,0)</f>
        <v>0.008357203032855939</v>
      </c>
      <c r="R139" s="4">
        <f>$F$135</f>
        <v>992000000</v>
      </c>
      <c r="T139" t="s">
        <f>$A$135</f>
        <v>122</v>
      </c>
      <c r="U139" s="3">
        <f>IFERROR(V139/$V139,0)</f>
        <v>1</v>
      </c>
      <c r="V139" s="4">
        <f>$B$135</f>
        <v>777000000</v>
      </c>
      <c r="W139" s="3">
        <f>IFERROR(X139/$V139,0)</f>
        <v>1.1776061776061777</v>
      </c>
      <c r="X139" s="4">
        <f>$C$135</f>
        <v>915000000</v>
      </c>
      <c r="Y139" s="3">
        <f>IFERROR(Z139/$V139,0)</f>
        <v>1.2342342342342343</v>
      </c>
      <c r="Z139" s="4">
        <f>$D$135</f>
        <v>959000000</v>
      </c>
      <c r="AA139" s="3">
        <f>IFERROR(AB139/$V139,0)</f>
        <v>1.3256113256113256</v>
      </c>
      <c r="AB139" s="4">
        <f>$E$135</f>
        <v>1030000000</v>
      </c>
      <c r="AC139" s="3">
        <f>IFERROR(AD139/$V139,0)</f>
        <v>1.2767052767052767</v>
      </c>
      <c r="AD139" s="4">
        <f>$F$135</f>
        <v>992000000</v>
      </c>
    </row>
    <row r="140" spans="1:30" ht="13.23529411764706">
      <c r="A140" t="s">
        <v>127</v>
      </c>
      <c r="B140" s="4">
        <v>24570000000</v>
      </c>
      <c r="C140" s="4">
        <v>42530000000</v>
      </c>
      <c r="D140" s="4">
        <v>44290000000</v>
      </c>
      <c r="E140" s="4">
        <v>40560000000</v>
      </c>
      <c r="F140" s="4">
        <v>41590000000</v>
      </c>
      <c r="H140" t="s">
        <f>$A$136</f>
        <v>123</v>
      </c>
      <c r="I140" s="3">
        <f>IFERROR(J140/$J$167,0)</f>
        <v>0.030515832482124618</v>
      </c>
      <c r="J140" s="4">
        <f>$B$136</f>
        <v>2390000000</v>
      </c>
      <c r="K140" s="3">
        <f>IFERROR(L140/$L$167,0)</f>
        <v>0.037921604375569733</v>
      </c>
      <c r="L140" s="4">
        <f>$C$136</f>
        <v>4160000000</v>
      </c>
      <c r="M140" s="3">
        <f>IFERROR(N140/$N$167,0)</f>
        <v>0.02900639582019638</v>
      </c>
      <c r="N140" s="4">
        <f>$D$136</f>
        <v>3220000000</v>
      </c>
      <c r="O140" s="3">
        <f>IFERROR(P140/$P$167,0)</f>
        <v>0.026088444102300917</v>
      </c>
      <c r="P140" s="4">
        <f>$E$136</f>
        <v>3050000000</v>
      </c>
      <c r="Q140" s="3">
        <f>IFERROR(R140/$R$167,0)</f>
        <v>0.025863521482729572</v>
      </c>
      <c r="R140" s="4">
        <f>$F$136</f>
        <v>3070000000</v>
      </c>
      <c r="T140" t="s">
        <f>$A$136</f>
        <v>123</v>
      </c>
      <c r="U140" s="3">
        <f>IFERROR(V140/$V140,0)</f>
        <v>1</v>
      </c>
      <c r="V140" s="4">
        <f>$B$136</f>
        <v>2390000000</v>
      </c>
      <c r="W140" s="3">
        <f>IFERROR(X140/$V140,0)</f>
        <v>1.7405857740585775</v>
      </c>
      <c r="X140" s="4">
        <f>$C$136</f>
        <v>4160000000</v>
      </c>
      <c r="Y140" s="3">
        <f>IFERROR(Z140/$V140,0)</f>
        <v>1.3472803347280335</v>
      </c>
      <c r="Z140" s="4">
        <f>$D$136</f>
        <v>3220000000</v>
      </c>
      <c r="AA140" s="3">
        <f>IFERROR(AB140/$V140,0)</f>
        <v>1.2761506276150627</v>
      </c>
      <c r="AB140" s="4">
        <f>$E$136</f>
        <v>3050000000</v>
      </c>
      <c r="AC140" s="3">
        <f>IFERROR(AD140/$V140,0)</f>
        <v>1.2845188284518829</v>
      </c>
      <c r="AD140" s="4">
        <f>$F$136</f>
        <v>3070000000</v>
      </c>
    </row>
    <row r="141" spans="1:30" ht="13.23529411764706">
      <c r="A141" t="s">
        <v>128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H141" t="s">
        <f>$A$137</f>
        <v>124</v>
      </c>
      <c r="I141" s="3">
        <f>IFERROR(J141/$J$167,0)</f>
        <v>0.11657303370786516</v>
      </c>
      <c r="J141" s="4">
        <f>$B$137</f>
        <v>9130000000</v>
      </c>
      <c r="K141" s="3">
        <f>IFERROR(L141/$L$167,0)</f>
        <v>0.11777575205104832</v>
      </c>
      <c r="L141" s="4">
        <f>$C$137</f>
        <v>12920000000</v>
      </c>
      <c r="M141" s="3">
        <f>IFERROR(N141/$N$167,0)</f>
        <v>0.12242140347716422</v>
      </c>
      <c r="N141" s="4">
        <f>$D$137</f>
        <v>13590000000</v>
      </c>
      <c r="O141" s="3">
        <f>IFERROR(P141/$P$167,0)</f>
        <v>0.12223077581045248</v>
      </c>
      <c r="P141" s="4">
        <f>$E$137</f>
        <v>14290000000</v>
      </c>
      <c r="Q141" s="3">
        <f>IFERROR(R141/$R$167,0)</f>
        <v>0.10572872788542544</v>
      </c>
      <c r="R141" s="4">
        <f>$F$137</f>
        <v>12550000000</v>
      </c>
      <c r="T141" t="s">
        <f>$A$137</f>
        <v>124</v>
      </c>
      <c r="U141" s="3">
        <f>IFERROR(V141/$V141,0)</f>
        <v>1</v>
      </c>
      <c r="V141" s="4">
        <f>$B$137</f>
        <v>9130000000</v>
      </c>
      <c r="W141" s="3">
        <f>IFERROR(X141/$V141,0)</f>
        <v>1.4151150054764512</v>
      </c>
      <c r="X141" s="4">
        <f>$C$137</f>
        <v>12920000000</v>
      </c>
      <c r="Y141" s="3">
        <f>IFERROR(Z141/$V141,0)</f>
        <v>1.488499452354874</v>
      </c>
      <c r="Z141" s="4">
        <f>$D$137</f>
        <v>13590000000</v>
      </c>
      <c r="AA141" s="3">
        <f>IFERROR(AB141/$V141,0)</f>
        <v>1.565169769989047</v>
      </c>
      <c r="AB141" s="4">
        <f>$E$137</f>
        <v>14290000000</v>
      </c>
      <c r="AC141" s="3">
        <f>IFERROR(AD141/$V141,0)</f>
        <v>1.3745892661555312</v>
      </c>
      <c r="AD141" s="4">
        <f>$F$137</f>
        <v>12550000000</v>
      </c>
    </row>
    <row r="142" spans="1:30" ht="13.23529411764706">
      <c r="A142" t="s">
        <v>129</v>
      </c>
      <c r="B142" s="4">
        <v>114000000</v>
      </c>
      <c r="C142" s="4">
        <v>104000000</v>
      </c>
      <c r="D142" s="4">
        <v>173000000</v>
      </c>
      <c r="E142" s="4">
        <v>173000000</v>
      </c>
      <c r="F142" s="4">
        <v>205000000</v>
      </c>
      <c r="H142" t="s">
        <f>$A$138</f>
        <v>125</v>
      </c>
      <c r="I142" s="3">
        <f>IFERROR(J142/$J$167,0)</f>
        <v>0.31524514811031668</v>
      </c>
      <c r="J142" s="4">
        <f>$B$138</f>
        <v>24690000000</v>
      </c>
      <c r="K142" s="3">
        <f>IFERROR(L142/$L$167,0)</f>
        <v>0.3886052871467639</v>
      </c>
      <c r="L142" s="4">
        <f>$C$138</f>
        <v>42630000000</v>
      </c>
      <c r="M142" s="3">
        <f>IFERROR(N142/$N$167,0)</f>
        <v>0.40050445905774257</v>
      </c>
      <c r="N142" s="4">
        <f>$D$138</f>
        <v>44460000000</v>
      </c>
      <c r="O142" s="3">
        <f>IFERROR(P142/$P$167,0)</f>
        <v>0.34847318450089815</v>
      </c>
      <c r="P142" s="4">
        <f>$E$138</f>
        <v>40740000000</v>
      </c>
      <c r="Q142" s="3">
        <f>IFERROR(R142/$R$167,0)</f>
        <v>0.36571187868576244</v>
      </c>
      <c r="R142" s="4">
        <f>$F$138</f>
        <v>43410000000</v>
      </c>
      <c r="T142" t="s">
        <f>$A$138</f>
        <v>125</v>
      </c>
      <c r="U142" s="3">
        <f>IFERROR(V142/$V142,0)</f>
        <v>1</v>
      </c>
      <c r="V142" s="4">
        <f>$B$138</f>
        <v>24690000000</v>
      </c>
      <c r="W142" s="3">
        <f>IFERROR(X142/$V142,0)</f>
        <v>1.7266099635479952</v>
      </c>
      <c r="X142" s="4">
        <f>$C$138</f>
        <v>42630000000</v>
      </c>
      <c r="Y142" s="3">
        <f>IFERROR(Z142/$V142,0)</f>
        <v>1.8007290400972054</v>
      </c>
      <c r="Z142" s="4">
        <f>$D$138</f>
        <v>44460000000</v>
      </c>
      <c r="AA142" s="3">
        <f>IFERROR(AB142/$V142,0)</f>
        <v>1.6500607533414338</v>
      </c>
      <c r="AB142" s="4">
        <f>$E$138</f>
        <v>40740000000</v>
      </c>
      <c r="AC142" s="3">
        <f>IFERROR(AD142/$V142,0)</f>
        <v>1.7582017010935602</v>
      </c>
      <c r="AD142" s="4">
        <f>$F$138</f>
        <v>43410000000</v>
      </c>
    </row>
    <row r="143" spans="1:30" ht="13.23529411764706">
      <c r="A143" t="s">
        <v>130</v>
      </c>
      <c r="B143" s="4">
        <v>6720000000</v>
      </c>
      <c r="C143" s="4">
        <v>7050000000</v>
      </c>
      <c r="D143" s="4">
        <v>14370000000</v>
      </c>
      <c r="E143" s="4">
        <v>17870000000</v>
      </c>
      <c r="F143" s="4">
        <v>17410000000</v>
      </c>
      <c r="H143" t="s">
        <f>$A$139</f>
        <v>126</v>
      </c>
      <c r="I143" s="3">
        <f>IFERROR(J143/$J$167,0)</f>
        <v>0.31371297242083757</v>
      </c>
      <c r="J143" s="4">
        <f>$B$139</f>
        <v>24570000000</v>
      </c>
      <c r="K143" s="3">
        <f>IFERROR(L143/$L$167,0)</f>
        <v>0.38769371011850501</v>
      </c>
      <c r="L143" s="4">
        <f>$C$139</f>
        <v>42530000000</v>
      </c>
      <c r="M143" s="3">
        <f>IFERROR(N143/$N$167,0)</f>
        <v>0.39897306548959555</v>
      </c>
      <c r="N143" s="4">
        <f>$D$139</f>
        <v>44290000000</v>
      </c>
      <c r="O143" s="3">
        <f>IFERROR(P143/$P$167,0)</f>
        <v>0.34693353861945087</v>
      </c>
      <c r="P143" s="4">
        <f>$E$139</f>
        <v>40560000000</v>
      </c>
      <c r="Q143" s="3">
        <f>IFERROR(R143/$R$167,0)</f>
        <v>0.35037910699241787</v>
      </c>
      <c r="R143" s="4">
        <f>$F$139</f>
        <v>41590000000</v>
      </c>
      <c r="T143" t="s">
        <f>$A$139</f>
        <v>126</v>
      </c>
      <c r="U143" s="3">
        <f>IFERROR(V143/$V143,0)</f>
        <v>1</v>
      </c>
      <c r="V143" s="4">
        <f>$B$139</f>
        <v>24570000000</v>
      </c>
      <c r="W143" s="3">
        <f>IFERROR(X143/$V143,0)</f>
        <v>1.730972730972731</v>
      </c>
      <c r="X143" s="4">
        <f>$C$139</f>
        <v>42530000000</v>
      </c>
      <c r="Y143" s="3">
        <f>IFERROR(Z143/$V143,0)</f>
        <v>1.8026048026048027</v>
      </c>
      <c r="Z143" s="4">
        <f>$D$139</f>
        <v>44290000000</v>
      </c>
      <c r="AA143" s="3">
        <f>IFERROR(AB143/$V143,0)</f>
        <v>1.6507936507936507</v>
      </c>
      <c r="AB143" s="4">
        <f>$E$139</f>
        <v>40560000000</v>
      </c>
      <c r="AC143" s="3">
        <f>IFERROR(AD143/$V143,0)</f>
        <v>1.6927146927146928</v>
      </c>
      <c r="AD143" s="4">
        <f>$F$139</f>
        <v>41590000000</v>
      </c>
    </row>
    <row r="144" spans="1:30" ht="13.23529411764706">
      <c r="A144" t="s">
        <v>131</v>
      </c>
      <c r="B144" s="4">
        <v>11980000000</v>
      </c>
      <c r="C144" s="4">
        <v>14690000000</v>
      </c>
      <c r="D144" s="4">
        <v>8279999999.999999</v>
      </c>
      <c r="E144" s="4">
        <v>8140000000.000001</v>
      </c>
      <c r="F144" s="4">
        <v>9380000000</v>
      </c>
      <c r="H144" t="s">
        <f>$A$140</f>
        <v>127</v>
      </c>
      <c r="I144" s="3">
        <f>IFERROR(J144/$J$167,0)</f>
        <v>0.31371297242083757</v>
      </c>
      <c r="J144" s="4">
        <f>$B$140</f>
        <v>24570000000</v>
      </c>
      <c r="K144" s="3">
        <f>IFERROR(L144/$L$167,0)</f>
        <v>0.38769371011850501</v>
      </c>
      <c r="L144" s="4">
        <f>$C$140</f>
        <v>42530000000</v>
      </c>
      <c r="M144" s="3">
        <f>IFERROR(N144/$N$167,0)</f>
        <v>0.39897306548959555</v>
      </c>
      <c r="N144" s="4">
        <f>$D$140</f>
        <v>44290000000</v>
      </c>
      <c r="O144" s="3">
        <f>IFERROR(P144/$P$167,0)</f>
        <v>0.34693353861945087</v>
      </c>
      <c r="P144" s="4">
        <f>$E$140</f>
        <v>40560000000</v>
      </c>
      <c r="Q144" s="3">
        <f>IFERROR(R144/$R$167,0)</f>
        <v>0.35037910699241787</v>
      </c>
      <c r="R144" s="4">
        <f>$F$140</f>
        <v>41590000000</v>
      </c>
      <c r="T144" t="s">
        <f>$A$140</f>
        <v>127</v>
      </c>
      <c r="U144" s="3">
        <f>IFERROR(V144/$V144,0)</f>
        <v>1</v>
      </c>
      <c r="V144" s="4">
        <f>$B$140</f>
        <v>24570000000</v>
      </c>
      <c r="W144" s="3">
        <f>IFERROR(X144/$V144,0)</f>
        <v>1.730972730972731</v>
      </c>
      <c r="X144" s="4">
        <f>$C$140</f>
        <v>42530000000</v>
      </c>
      <c r="Y144" s="3">
        <f>IFERROR(Z144/$V144,0)</f>
        <v>1.8026048026048027</v>
      </c>
      <c r="Z144" s="4">
        <f>$D$140</f>
        <v>44290000000</v>
      </c>
      <c r="AA144" s="3">
        <f>IFERROR(AB144/$V144,0)</f>
        <v>1.6507936507936507</v>
      </c>
      <c r="AB144" s="4">
        <f>$E$140</f>
        <v>40560000000</v>
      </c>
      <c r="AC144" s="3">
        <f>IFERROR(AD144/$V144,0)</f>
        <v>1.6927146927146928</v>
      </c>
      <c r="AD144" s="4">
        <f>$F$140</f>
        <v>41590000000</v>
      </c>
    </row>
    <row r="145" spans="1:30" ht="13.23529411764706">
      <c r="A145" t="s">
        <v>132</v>
      </c>
      <c r="B145" s="4">
        <v>13540000000</v>
      </c>
      <c r="C145" s="4">
        <v>16320000000</v>
      </c>
      <c r="D145" s="4">
        <v>9110000000</v>
      </c>
      <c r="E145" s="4">
        <v>8930000000</v>
      </c>
      <c r="F145" s="4">
        <v>10180000000</v>
      </c>
      <c r="H145" t="s">
        <f>$A$141</f>
        <v>128</v>
      </c>
      <c r="I145" s="3">
        <f>IFERROR(J145/$J$167,0)</f>
        <v>0</v>
      </c>
      <c r="J145" s="4">
        <f>$B$141</f>
        <v>0</v>
      </c>
      <c r="K145" s="3">
        <f>IFERROR(L145/$L$167,0)</f>
        <v>0</v>
      </c>
      <c r="L145" s="4">
        <f>$C$141</f>
        <v>0</v>
      </c>
      <c r="M145" s="3">
        <f>IFERROR(N145/$N$167,0)</f>
        <v>0</v>
      </c>
      <c r="N145" s="4">
        <f>$D$141</f>
        <v>0</v>
      </c>
      <c r="O145" s="3">
        <f>IFERROR(P145/$P$167,0)</f>
        <v>0</v>
      </c>
      <c r="P145" s="4">
        <f>$E$141</f>
        <v>0</v>
      </c>
      <c r="Q145" s="3">
        <f>IFERROR(R145/$R$167,0)</f>
        <v>0</v>
      </c>
      <c r="R145" s="4">
        <f>$F$141</f>
        <v>0</v>
      </c>
      <c r="T145" t="s">
        <f>$A$141</f>
        <v>128</v>
      </c>
      <c r="U145" s="3">
        <f>IFERROR(V145/$V145,0)</f>
        <v>0</v>
      </c>
      <c r="V145" s="4">
        <f>$B$141</f>
        <v>0</v>
      </c>
      <c r="W145" s="3">
        <f>IFERROR(X145/$V145,0)</f>
        <v>0</v>
      </c>
      <c r="X145" s="4">
        <f>$C$141</f>
        <v>0</v>
      </c>
      <c r="Y145" s="3">
        <f>IFERROR(Z145/$V145,0)</f>
        <v>0</v>
      </c>
      <c r="Z145" s="4">
        <f>$D$141</f>
        <v>0</v>
      </c>
      <c r="AA145" s="3">
        <f>IFERROR(AB145/$V145,0)</f>
        <v>0</v>
      </c>
      <c r="AB145" s="4">
        <f>$E$141</f>
        <v>0</v>
      </c>
      <c r="AC145" s="3">
        <f>IFERROR(AD145/$V145,0)</f>
        <v>0</v>
      </c>
      <c r="AD145" s="4">
        <f>$F$141</f>
        <v>0</v>
      </c>
    </row>
    <row r="146" spans="1:30" ht="13.23529411764706">
      <c r="A146" t="s">
        <v>133</v>
      </c>
      <c r="B146" s="4">
        <v>1560000000</v>
      </c>
      <c r="C146" s="4">
        <v>1630000000</v>
      </c>
      <c r="D146" s="4">
        <v>825000000</v>
      </c>
      <c r="E146" s="4">
        <v>794000000</v>
      </c>
      <c r="F146" s="4">
        <v>798000000</v>
      </c>
      <c r="H146" t="s">
        <f>$A$142</f>
        <v>129</v>
      </c>
      <c r="I146" s="3">
        <f>IFERROR(J146/$J$167,0)</f>
        <v>0.0014555669050051072</v>
      </c>
      <c r="J146" s="4">
        <f>$B$142</f>
        <v>114000000</v>
      </c>
      <c r="K146" s="3">
        <f>IFERROR(L146/$L$167,0)</f>
        <v>0.00094804010938924336</v>
      </c>
      <c r="L146" s="4">
        <f>$C$142</f>
        <v>104000000</v>
      </c>
      <c r="M146" s="3">
        <f>IFERROR(N146/$N$167,0)</f>
        <v>0.0015584181605260788</v>
      </c>
      <c r="N146" s="4">
        <f>$D$142</f>
        <v>173000000</v>
      </c>
      <c r="O146" s="3">
        <f>IFERROR(P146/$P$167,0)</f>
        <v>0.001479770763835429</v>
      </c>
      <c r="P146" s="4">
        <f>$E$142</f>
        <v>173000000</v>
      </c>
      <c r="Q146" s="3">
        <f>IFERROR(R146/$R$167,0)</f>
        <v>0.0017270429654591406</v>
      </c>
      <c r="R146" s="4">
        <f>$F$142</f>
        <v>205000000</v>
      </c>
      <c r="T146" t="s">
        <f>$A$142</f>
        <v>129</v>
      </c>
      <c r="U146" s="3">
        <f>IFERROR(V146/$V146,0)</f>
        <v>1</v>
      </c>
      <c r="V146" s="4">
        <f>$B$142</f>
        <v>114000000</v>
      </c>
      <c r="W146" s="3">
        <f>IFERROR(X146/$V146,0)</f>
        <v>0.91228070175438591</v>
      </c>
      <c r="X146" s="4">
        <f>$C$142</f>
        <v>104000000</v>
      </c>
      <c r="Y146" s="3">
        <f>IFERROR(Z146/$V146,0)</f>
        <v>1.5175438596491229</v>
      </c>
      <c r="Z146" s="4">
        <f>$D$142</f>
        <v>173000000</v>
      </c>
      <c r="AA146" s="3">
        <f>IFERROR(AB146/$V146,0)</f>
        <v>1.5175438596491229</v>
      </c>
      <c r="AB146" s="4">
        <f>$E$142</f>
        <v>173000000</v>
      </c>
      <c r="AC146" s="3">
        <f>IFERROR(AD146/$V146,0)</f>
        <v>1.7982456140350878</v>
      </c>
      <c r="AD146" s="4">
        <f>$F$142</f>
        <v>205000000</v>
      </c>
    </row>
    <row r="147" spans="1:30" ht="13.23529411764706">
      <c r="A147" t="s">
        <v>134</v>
      </c>
      <c r="B147" s="4">
        <v>2089999999.9999998</v>
      </c>
      <c r="C147" s="4">
        <v>3890000000</v>
      </c>
      <c r="D147" s="4">
        <v>3610000000</v>
      </c>
      <c r="E147" s="4">
        <v>5770000000</v>
      </c>
      <c r="F147" s="4">
        <v>3100000000</v>
      </c>
      <c r="H147" t="s">
        <f>$A$143</f>
        <v>130</v>
      </c>
      <c r="I147" s="3">
        <f>IFERROR(J147/$J$167,0)</f>
        <v>0.08580183861082738</v>
      </c>
      <c r="J147" s="4">
        <f>$B$143</f>
        <v>6720000000</v>
      </c>
      <c r="K147" s="3">
        <f>IFERROR(L147/$L$167,0)</f>
        <v>0.064266180492251593</v>
      </c>
      <c r="L147" s="4">
        <f>$C$143</f>
        <v>7050000000</v>
      </c>
      <c r="M147" s="3">
        <f>IFERROR(N147/$N$167,0)</f>
        <v>0.12944779749572111</v>
      </c>
      <c r="N147" s="4">
        <f>$D$143</f>
        <v>14370000000</v>
      </c>
      <c r="O147" s="3">
        <f>IFERROR(P147/$P$167,0)</f>
        <v>0.15285262167479258</v>
      </c>
      <c r="P147" s="4">
        <f>$E$143</f>
        <v>17870000000</v>
      </c>
      <c r="Q147" s="3">
        <f>IFERROR(R147/$R$167,0)</f>
        <v>0.14667228306655433</v>
      </c>
      <c r="R147" s="4">
        <f>$F$143</f>
        <v>17410000000</v>
      </c>
      <c r="T147" t="s">
        <f>$A$143</f>
        <v>130</v>
      </c>
      <c r="U147" s="3">
        <f>IFERROR(V147/$V147,0)</f>
        <v>1</v>
      </c>
      <c r="V147" s="4">
        <f>$B$143</f>
        <v>6720000000</v>
      </c>
      <c r="W147" s="3">
        <f>IFERROR(X147/$V147,0)</f>
        <v>1.0491071428571428</v>
      </c>
      <c r="X147" s="4">
        <f>$C$143</f>
        <v>7050000000</v>
      </c>
      <c r="Y147" s="3">
        <f>IFERROR(Z147/$V147,0)</f>
        <v>2.1383928571428572</v>
      </c>
      <c r="Z147" s="4">
        <f>$D$143</f>
        <v>14370000000</v>
      </c>
      <c r="AA147" s="3">
        <f>IFERROR(AB147/$V147,0)</f>
        <v>2.6592261904761907</v>
      </c>
      <c r="AB147" s="4">
        <f>$E$143</f>
        <v>17870000000</v>
      </c>
      <c r="AC147" s="3">
        <f>IFERROR(AD147/$V147,0)</f>
        <v>2.5907738095238093</v>
      </c>
      <c r="AD147" s="4">
        <f>$F$143</f>
        <v>17410000000</v>
      </c>
    </row>
    <row r="148" spans="1:30" ht="13.23529411764706">
      <c r="A148" t="s">
        <v>135</v>
      </c>
      <c r="B148" s="4">
        <v>2089999999.9999998</v>
      </c>
      <c r="C148" s="4">
        <v>3890000000</v>
      </c>
      <c r="D148" s="4">
        <v>3610000000</v>
      </c>
      <c r="E148" s="4">
        <v>5770000000</v>
      </c>
      <c r="F148" s="4">
        <v>3100000000</v>
      </c>
      <c r="H148" t="s">
        <f>$A$144</f>
        <v>131</v>
      </c>
      <c r="I148" s="3">
        <f>IFERROR(J148/$J$167,0)</f>
        <v>0.15296220633299284</v>
      </c>
      <c r="J148" s="4">
        <f>$B$144</f>
        <v>11980000000</v>
      </c>
      <c r="K148" s="3">
        <f>IFERROR(L148/$L$167,0)</f>
        <v>0.13391066545123062</v>
      </c>
      <c r="L148" s="4">
        <f>$C$144</f>
        <v>14690000000</v>
      </c>
      <c r="M148" s="3">
        <f>IFERROR(N148/$N$167,0)</f>
        <v>0.074587874966219256</v>
      </c>
      <c r="N148" s="4">
        <f>$D$144</f>
        <v>8279999999.999999</v>
      </c>
      <c r="O148" s="3">
        <f>IFERROR(P148/$P$167,0)</f>
        <v>0.069626208194337527</v>
      </c>
      <c r="P148" s="4">
        <f>$E$144</f>
        <v>8140000000.000001</v>
      </c>
      <c r="Q148" s="3">
        <f>IFERROR(R148/$R$167,0)</f>
        <v>0.07902274641954507</v>
      </c>
      <c r="R148" s="4">
        <f>$F$144</f>
        <v>9380000000</v>
      </c>
      <c r="T148" t="s">
        <f>$A$144</f>
        <v>131</v>
      </c>
      <c r="U148" s="3">
        <f>IFERROR(V148/$V148,0)</f>
        <v>1</v>
      </c>
      <c r="V148" s="4">
        <f>$B$144</f>
        <v>11980000000</v>
      </c>
      <c r="W148" s="3">
        <f>IFERROR(X148/$V148,0)</f>
        <v>1.2262103505843072</v>
      </c>
      <c r="X148" s="4">
        <f>$C$144</f>
        <v>14690000000</v>
      </c>
      <c r="Y148" s="3">
        <f>IFERROR(Z148/$V148,0)</f>
        <v>0.69115191986644398</v>
      </c>
      <c r="Z148" s="4">
        <f>$D$144</f>
        <v>8279999999.999999</v>
      </c>
      <c r="AA148" s="3">
        <f>IFERROR(AB148/$V148,0)</f>
        <v>0.6794657762938231</v>
      </c>
      <c r="AB148" s="4">
        <f>$E$144</f>
        <v>8140000000.000001</v>
      </c>
      <c r="AC148" s="3">
        <f>IFERROR(AD148/$V148,0)</f>
        <v>0.78297161936560933</v>
      </c>
      <c r="AD148" s="4">
        <f>$F$144</f>
        <v>9380000000</v>
      </c>
    </row>
    <row r="149" spans="1:30" ht="13.23529411764706">
      <c r="A149" t="s">
        <v>136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H149" t="s">
        <f>$A$145</f>
        <v>132</v>
      </c>
      <c r="I149" s="3">
        <f>IFERROR(J149/$J$167,0)</f>
        <v>0.17288049029622063</v>
      </c>
      <c r="J149" s="4">
        <f>$B$145</f>
        <v>13540000000</v>
      </c>
      <c r="K149" s="3">
        <f>IFERROR(L149/$L$167,0)</f>
        <v>0.1487693710118505</v>
      </c>
      <c r="L149" s="4">
        <f>$C$145</f>
        <v>16320000000</v>
      </c>
      <c r="M149" s="3">
        <f>IFERROR(N149/$N$167,0)</f>
        <v>0.082064678857760559</v>
      </c>
      <c r="N149" s="4">
        <f>$D$145</f>
        <v>9110000000</v>
      </c>
      <c r="O149" s="3">
        <f>IFERROR(P149/$P$167,0)</f>
        <v>0.07638354289624498</v>
      </c>
      <c r="P149" s="4">
        <f>$E$145</f>
        <v>8930000000</v>
      </c>
      <c r="Q149" s="3">
        <f>IFERROR(R149/$R$167,0)</f>
        <v>0.085762426284751475</v>
      </c>
      <c r="R149" s="4">
        <f>$F$145</f>
        <v>10180000000</v>
      </c>
      <c r="T149" t="s">
        <f>$A$145</f>
        <v>132</v>
      </c>
      <c r="U149" s="3">
        <f>IFERROR(V149/$V149,0)</f>
        <v>1</v>
      </c>
      <c r="V149" s="4">
        <f>$B$145</f>
        <v>13540000000</v>
      </c>
      <c r="W149" s="3">
        <f>IFERROR(X149/$V149,0)</f>
        <v>1.2053175775480058</v>
      </c>
      <c r="X149" s="4">
        <f>$C$145</f>
        <v>16320000000</v>
      </c>
      <c r="Y149" s="3">
        <f>IFERROR(Z149/$V149,0)</f>
        <v>0.67282127031019201</v>
      </c>
      <c r="Z149" s="4">
        <f>$D$145</f>
        <v>9110000000</v>
      </c>
      <c r="AA149" s="3">
        <f>IFERROR(AB149/$V149,0)</f>
        <v>0.6595273264401772</v>
      </c>
      <c r="AB149" s="4">
        <f>$E$145</f>
        <v>8930000000</v>
      </c>
      <c r="AC149" s="3">
        <f>IFERROR(AD149/$V149,0)</f>
        <v>0.75184638109305757</v>
      </c>
      <c r="AD149" s="4">
        <f>$F$145</f>
        <v>10180000000</v>
      </c>
    </row>
    <row r="150" spans="1:30" ht="13.23529411764706">
      <c r="A150" t="s">
        <v>137</v>
      </c>
      <c r="B150" s="4">
        <v>56180000000</v>
      </c>
      <c r="C150" s="4">
        <v>82800000000</v>
      </c>
      <c r="D150" s="4">
        <v>85150000000</v>
      </c>
      <c r="E150" s="4">
        <v>87580000000</v>
      </c>
      <c r="F150" s="4">
        <v>86650000000</v>
      </c>
      <c r="H150" t="s">
        <f>$A$146</f>
        <v>133</v>
      </c>
      <c r="I150" s="3">
        <f>IFERROR(J150/$J$167,0)</f>
        <v>0.019918283963227784</v>
      </c>
      <c r="J150" s="4">
        <f>$B$146</f>
        <v>1560000000</v>
      </c>
      <c r="K150" s="3">
        <f>IFERROR(L150/$L$167,0)</f>
        <v>0.014858705560619872</v>
      </c>
      <c r="L150" s="4">
        <f>$C$146</f>
        <v>1630000000</v>
      </c>
      <c r="M150" s="3">
        <f>IFERROR(N150/$N$167,0)</f>
        <v>0.0074317629042428609</v>
      </c>
      <c r="N150" s="4">
        <f>$D$146</f>
        <v>825000000</v>
      </c>
      <c r="O150" s="3">
        <f>IFERROR(P150/$P$167,0)</f>
        <v>0.0067915490548285003</v>
      </c>
      <c r="P150" s="4">
        <f>$E$146</f>
        <v>794000000</v>
      </c>
      <c r="Q150" s="3">
        <f>IFERROR(R150/$R$167,0)</f>
        <v>0.0067228306655433868</v>
      </c>
      <c r="R150" s="4">
        <f>$F$146</f>
        <v>798000000</v>
      </c>
      <c r="T150" t="s">
        <f>$A$146</f>
        <v>133</v>
      </c>
      <c r="U150" s="3">
        <f>IFERROR(V150/$V150,0)</f>
        <v>1</v>
      </c>
      <c r="V150" s="4">
        <f>$B$146</f>
        <v>1560000000</v>
      </c>
      <c r="W150" s="3">
        <f>IFERROR(X150/$V150,0)</f>
        <v>1.0448717948717949</v>
      </c>
      <c r="X150" s="4">
        <f>$C$146</f>
        <v>1630000000</v>
      </c>
      <c r="Y150" s="3">
        <f>IFERROR(Z150/$V150,0)</f>
        <v>0.52884615384615385</v>
      </c>
      <c r="Z150" s="4">
        <f>$D$146</f>
        <v>825000000</v>
      </c>
      <c r="AA150" s="3">
        <f>IFERROR(AB150/$V150,0)</f>
        <v>0.50897435897435894</v>
      </c>
      <c r="AB150" s="4">
        <f>$E$146</f>
        <v>794000000</v>
      </c>
      <c r="AC150" s="3">
        <f>IFERROR(AD150/$V150,0)</f>
        <v>0.5115384615384615</v>
      </c>
      <c r="AD150" s="4">
        <f>$F$146</f>
        <v>798000000</v>
      </c>
    </row>
    <row r="151" spans="1:30" ht="13.23529411764706">
      <c r="A151" t="s">
        <v>138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H151" t="s">
        <f>$A$147</f>
        <v>134</v>
      </c>
      <c r="I151" s="3">
        <f>IFERROR(J151/$J$167,0)</f>
        <v>0.026685393258426962</v>
      </c>
      <c r="J151" s="4">
        <f>$B$147</f>
        <v>2089999999.9999998</v>
      </c>
      <c r="K151" s="3">
        <f>IFERROR(L151/$L$167,0)</f>
        <v>0.035460346399270738</v>
      </c>
      <c r="L151" s="4">
        <f>$C$147</f>
        <v>3890000000</v>
      </c>
      <c r="M151" s="3">
        <f>IFERROR(N151/$N$167,0)</f>
        <v>0.032519592829474822</v>
      </c>
      <c r="N151" s="4">
        <f>$D$147</f>
        <v>3610000000</v>
      </c>
      <c r="O151" s="3">
        <f>IFERROR(P151/$P$167,0)</f>
        <v>0.049354204088615176</v>
      </c>
      <c r="P151" s="4">
        <f>$E$147</f>
        <v>5770000000</v>
      </c>
      <c r="Q151" s="3">
        <f>IFERROR(R151/$R$167,0)</f>
        <v>0.026116259477674809</v>
      </c>
      <c r="R151" s="4">
        <f>$F$147</f>
        <v>3100000000</v>
      </c>
      <c r="T151" t="s">
        <f>$A$147</f>
        <v>134</v>
      </c>
      <c r="U151" s="3">
        <f>IFERROR(V151/$V151,0)</f>
        <v>1</v>
      </c>
      <c r="V151" s="4">
        <f>$B$147</f>
        <v>2089999999.9999998</v>
      </c>
      <c r="W151" s="3">
        <f>IFERROR(X151/$V151,0)</f>
        <v>1.8612440191387563</v>
      </c>
      <c r="X151" s="4">
        <f>$C$147</f>
        <v>3890000000</v>
      </c>
      <c r="Y151" s="3">
        <f>IFERROR(Z151/$V151,0)</f>
        <v>1.7272727272727275</v>
      </c>
      <c r="Z151" s="4">
        <f>$D$147</f>
        <v>3610000000</v>
      </c>
      <c r="AA151" s="3">
        <f>IFERROR(AB151/$V151,0)</f>
        <v>2.7607655502392348</v>
      </c>
      <c r="AB151" s="4">
        <f>$E$147</f>
        <v>5770000000</v>
      </c>
      <c r="AC151" s="3">
        <f>IFERROR(AD151/$V151,0)</f>
        <v>1.4832535885167466</v>
      </c>
      <c r="AD151" s="4">
        <f>$F$147</f>
        <v>3100000000</v>
      </c>
    </row>
    <row r="152" spans="1:30" ht="13.23529411764706">
      <c r="A152" t="s">
        <v>139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135</v>
      </c>
      <c r="I152" s="3">
        <f>IFERROR(J152/$J$167,0)</f>
        <v>0.026685393258426962</v>
      </c>
      <c r="J152" s="4">
        <f>$B$148</f>
        <v>2089999999.9999998</v>
      </c>
      <c r="K152" s="3">
        <f>IFERROR(L152/$L$167,0)</f>
        <v>0.035460346399270738</v>
      </c>
      <c r="L152" s="4">
        <f>$C$148</f>
        <v>3890000000</v>
      </c>
      <c r="M152" s="3">
        <f>IFERROR(N152/$N$167,0)</f>
        <v>0.032519592829474822</v>
      </c>
      <c r="N152" s="4">
        <f>$D$148</f>
        <v>3610000000</v>
      </c>
      <c r="O152" s="3">
        <f>IFERROR(P152/$P$167,0)</f>
        <v>0.049354204088615176</v>
      </c>
      <c r="P152" s="4">
        <f>$E$148</f>
        <v>5770000000</v>
      </c>
      <c r="Q152" s="3">
        <f>IFERROR(R152/$R$167,0)</f>
        <v>0.026116259477674809</v>
      </c>
      <c r="R152" s="4">
        <f>$F$148</f>
        <v>3100000000</v>
      </c>
      <c r="T152" t="s">
        <f>$A$148</f>
        <v>135</v>
      </c>
      <c r="U152" s="3">
        <f>IFERROR(V152/$V152,0)</f>
        <v>1</v>
      </c>
      <c r="V152" s="4">
        <f>$B$148</f>
        <v>2089999999.9999998</v>
      </c>
      <c r="W152" s="3">
        <f>IFERROR(X152/$V152,0)</f>
        <v>1.8612440191387563</v>
      </c>
      <c r="X152" s="4">
        <f>$C$148</f>
        <v>3890000000</v>
      </c>
      <c r="Y152" s="3">
        <f>IFERROR(Z152/$V152,0)</f>
        <v>1.7272727272727275</v>
      </c>
      <c r="Z152" s="4">
        <f>$D$148</f>
        <v>3610000000</v>
      </c>
      <c r="AA152" s="3">
        <f>IFERROR(AB152/$V152,0)</f>
        <v>2.7607655502392348</v>
      </c>
      <c r="AB152" s="4">
        <f>$E$148</f>
        <v>5770000000</v>
      </c>
      <c r="AC152" s="3">
        <f>IFERROR(AD152/$V152,0)</f>
        <v>1.4832535885167466</v>
      </c>
      <c r="AD152" s="4">
        <f>$F$148</f>
        <v>3100000000</v>
      </c>
    </row>
    <row r="153" spans="1:30" ht="13.23529411764706">
      <c r="A153" t="s">
        <v>140</v>
      </c>
      <c r="B153" s="4">
        <v>727000000</v>
      </c>
      <c r="C153" s="4">
        <v>727000000</v>
      </c>
      <c r="D153" s="4">
        <v>324000000</v>
      </c>
      <c r="E153" s="4">
        <v>291000000</v>
      </c>
      <c r="F153" s="4">
        <v>291000000</v>
      </c>
      <c r="H153" t="s">
        <f>$A$149</f>
        <v>136</v>
      </c>
      <c r="I153" s="3">
        <f>IFERROR(J153/$J$167,0)</f>
        <v>0</v>
      </c>
      <c r="J153" s="4">
        <f>$B$149</f>
        <v>0</v>
      </c>
      <c r="K153" s="3">
        <f>IFERROR(L153/$L$167,0)</f>
        <v>0</v>
      </c>
      <c r="L153" s="4">
        <f>$C$149</f>
        <v>0</v>
      </c>
      <c r="M153" s="3">
        <f>IFERROR(N153/$N$167,0)</f>
        <v>0</v>
      </c>
      <c r="N153" s="4">
        <f>$D$149</f>
        <v>0</v>
      </c>
      <c r="O153" s="3">
        <f>IFERROR(P153/$P$167,0)</f>
        <v>0</v>
      </c>
      <c r="P153" s="4">
        <f>$E$149</f>
        <v>0</v>
      </c>
      <c r="Q153" s="3">
        <f>IFERROR(R153/$R$167,0)</f>
        <v>0</v>
      </c>
      <c r="R153" s="4">
        <f>$F$149</f>
        <v>0</v>
      </c>
      <c r="T153" t="s">
        <f>$A$149</f>
        <v>136</v>
      </c>
      <c r="U153" s="3">
        <f>IFERROR(V153/$V153,0)</f>
        <v>0</v>
      </c>
      <c r="V153" s="4">
        <f>$B$149</f>
        <v>0</v>
      </c>
      <c r="W153" s="3">
        <f>IFERROR(X153/$V153,0)</f>
        <v>0</v>
      </c>
      <c r="X153" s="4">
        <f>$C$149</f>
        <v>0</v>
      </c>
      <c r="Y153" s="3">
        <f>IFERROR(Z153/$V153,0)</f>
        <v>0</v>
      </c>
      <c r="Z153" s="4">
        <f>$D$149</f>
        <v>0</v>
      </c>
      <c r="AA153" s="3">
        <f>IFERROR(AB153/$V153,0)</f>
        <v>0</v>
      </c>
      <c r="AB153" s="4">
        <f>$E$149</f>
        <v>0</v>
      </c>
      <c r="AC153" s="3">
        <f>IFERROR(AD153/$V153,0)</f>
        <v>0</v>
      </c>
      <c r="AD153" s="4">
        <f>$F$149</f>
        <v>0</v>
      </c>
    </row>
    <row r="154" spans="1:30" ht="13.23529411764706">
      <c r="A154" t="s">
        <v>141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137</v>
      </c>
      <c r="I154" s="3">
        <f>IFERROR(J154/$J$167,0)</f>
        <v>0.71731358529111333</v>
      </c>
      <c r="J154" s="4">
        <f>$B$150</f>
        <v>56180000000</v>
      </c>
      <c r="K154" s="3">
        <f>IFERROR(L154/$L$167,0)</f>
        <v>0.75478577939835911</v>
      </c>
      <c r="L154" s="4">
        <f>$C$150</f>
        <v>82800000000</v>
      </c>
      <c r="M154" s="3">
        <f>IFERROR(N154/$N$167,0)</f>
        <v>0.76704801369246012</v>
      </c>
      <c r="N154" s="4">
        <f>$D$150</f>
        <v>85150000000</v>
      </c>
      <c r="O154" s="3">
        <f>IFERROR(P154/$P$167,0)</f>
        <v>0.74912325720639805</v>
      </c>
      <c r="P154" s="4">
        <f>$E$150</f>
        <v>87580000000</v>
      </c>
      <c r="Q154" s="3">
        <f>IFERROR(R154/$R$167,0)</f>
        <v>0.72999157540016846</v>
      </c>
      <c r="R154" s="4">
        <f>$F$150</f>
        <v>86650000000</v>
      </c>
      <c r="T154" t="s">
        <f>$A$150</f>
        <v>137</v>
      </c>
      <c r="U154" s="3">
        <f>IFERROR(V154/$V154,0)</f>
        <v>1</v>
      </c>
      <c r="V154" s="4">
        <f>$B$150</f>
        <v>56180000000</v>
      </c>
      <c r="W154" s="3">
        <f>IFERROR(X154/$V154,0)</f>
        <v>1.4738341046635814</v>
      </c>
      <c r="X154" s="4">
        <f>$C$150</f>
        <v>82800000000</v>
      </c>
      <c r="Y154" s="3">
        <f>IFERROR(Z154/$V154,0)</f>
        <v>1.5156639373442506</v>
      </c>
      <c r="Z154" s="4">
        <f>$D$150</f>
        <v>85150000000</v>
      </c>
      <c r="AA154" s="3">
        <f>IFERROR(AB154/$V154,0)</f>
        <v>1.5589177643289427</v>
      </c>
      <c r="AB154" s="4">
        <f>$E$150</f>
        <v>87580000000</v>
      </c>
      <c r="AC154" s="3">
        <f>IFERROR(AD154/$V154,0)</f>
        <v>1.5423638305446778</v>
      </c>
      <c r="AD154" s="4">
        <f>$F$150</f>
        <v>86650000000</v>
      </c>
    </row>
    <row r="155" spans="1:30" ht="13.23529411764706">
      <c r="A155" t="s">
        <v>142</v>
      </c>
      <c r="B155" s="4">
        <v>727000000</v>
      </c>
      <c r="C155" s="4">
        <v>727000000</v>
      </c>
      <c r="D155" s="4">
        <v>324000000</v>
      </c>
      <c r="E155" s="4">
        <v>291000000</v>
      </c>
      <c r="F155" s="4">
        <v>291000000</v>
      </c>
      <c r="H155" t="s">
        <f>$A$151</f>
        <v>138</v>
      </c>
      <c r="I155" s="3">
        <f>IFERROR(J155/$J$167,0)</f>
        <v>0</v>
      </c>
      <c r="J155" s="4">
        <f>$B$151</f>
        <v>0</v>
      </c>
      <c r="K155" s="3">
        <f>IFERROR(L155/$L$167,0)</f>
        <v>0</v>
      </c>
      <c r="L155" s="4">
        <f>$C$151</f>
        <v>0</v>
      </c>
      <c r="M155" s="3">
        <f>IFERROR(N155/$N$167,0)</f>
        <v>0</v>
      </c>
      <c r="N155" s="4">
        <f>$D$151</f>
        <v>0</v>
      </c>
      <c r="O155" s="3">
        <f>IFERROR(P155/$P$167,0)</f>
        <v>0</v>
      </c>
      <c r="P155" s="4">
        <f>$E$151</f>
        <v>0</v>
      </c>
      <c r="Q155" s="3">
        <f>IFERROR(R155/$R$167,0)</f>
        <v>0</v>
      </c>
      <c r="R155" s="4">
        <f>$F$151</f>
        <v>0</v>
      </c>
      <c r="T155" t="s">
        <f>$A$151</f>
        <v>138</v>
      </c>
      <c r="U155" s="3">
        <f>IFERROR(V155/$V155,0)</f>
        <v>0</v>
      </c>
      <c r="V155" s="4">
        <f>$B$151</f>
        <v>0</v>
      </c>
      <c r="W155" s="3">
        <f>IFERROR(X155/$V155,0)</f>
        <v>0</v>
      </c>
      <c r="X155" s="4">
        <f>$C$151</f>
        <v>0</v>
      </c>
      <c r="Y155" s="3">
        <f>IFERROR(Z155/$V155,0)</f>
        <v>0</v>
      </c>
      <c r="Z155" s="4">
        <f>$D$151</f>
        <v>0</v>
      </c>
      <c r="AA155" s="3">
        <f>IFERROR(AB155/$V155,0)</f>
        <v>0</v>
      </c>
      <c r="AB155" s="4">
        <f>$E$151</f>
        <v>0</v>
      </c>
      <c r="AC155" s="3">
        <f>IFERROR(AD155/$V155,0)</f>
        <v>0</v>
      </c>
      <c r="AD155" s="4">
        <f>$F$151</f>
        <v>0</v>
      </c>
    </row>
    <row r="156" spans="1:30" ht="13.23529411764706">
      <c r="A156" t="s">
        <v>143</v>
      </c>
      <c r="B156" s="4">
        <v>20590000000</v>
      </c>
      <c r="C156" s="4">
        <v>24760000000</v>
      </c>
      <c r="D156" s="4">
        <v>24170000000</v>
      </c>
      <c r="E156" s="4">
        <v>24720000000</v>
      </c>
      <c r="F156" s="4">
        <v>27510000000</v>
      </c>
      <c r="H156" t="s">
        <f>$A$153</f>
        <v>140</v>
      </c>
      <c r="I156" s="3">
        <f>IFERROR(J156/$J$167,0)</f>
        <v>0.0092824310520939739</v>
      </c>
      <c r="J156" s="4">
        <f>$B$153</f>
        <v>727000000</v>
      </c>
      <c r="K156" s="3">
        <f>IFERROR(L156/$L$167,0)</f>
        <v>0.0066271649954421146</v>
      </c>
      <c r="L156" s="4">
        <f>$C$153</f>
        <v>727000000</v>
      </c>
      <c r="M156" s="3">
        <f>IFERROR(N156/$N$167,0)</f>
        <v>0.0029186559769390145</v>
      </c>
      <c r="N156" s="4">
        <f>$D$153</f>
        <v>324000000</v>
      </c>
      <c r="O156" s="3">
        <f>IFERROR(P156/$P$167,0)</f>
        <v>0.002489094175006415</v>
      </c>
      <c r="P156" s="4">
        <f>$E$153</f>
        <v>291000000</v>
      </c>
      <c r="Q156" s="3">
        <f>IFERROR(R156/$R$167,0)</f>
        <v>0.0024515585509688291</v>
      </c>
      <c r="R156" s="4">
        <f>$F$153</f>
        <v>291000000</v>
      </c>
      <c r="T156" t="s">
        <f>$A$153</f>
        <v>140</v>
      </c>
      <c r="U156" s="3">
        <f>IFERROR(V156/$V156,0)</f>
        <v>1</v>
      </c>
      <c r="V156" s="4">
        <f>$B$153</f>
        <v>727000000</v>
      </c>
      <c r="W156" s="3">
        <f>IFERROR(X156/$V156,0)</f>
        <v>1</v>
      </c>
      <c r="X156" s="4">
        <f>$C$153</f>
        <v>727000000</v>
      </c>
      <c r="Y156" s="3">
        <f>IFERROR(Z156/$V156,0)</f>
        <v>0.44566712517193946</v>
      </c>
      <c r="Z156" s="4">
        <f>$D$153</f>
        <v>324000000</v>
      </c>
      <c r="AA156" s="3">
        <f>IFERROR(AB156/$V156,0)</f>
        <v>0.40027510316368636</v>
      </c>
      <c r="AB156" s="4">
        <f>$E$153</f>
        <v>291000000</v>
      </c>
      <c r="AC156" s="3">
        <f>IFERROR(AD156/$V156,0)</f>
        <v>0.40027510316368636</v>
      </c>
      <c r="AD156" s="4">
        <f>$F$153</f>
        <v>291000000</v>
      </c>
    </row>
    <row r="157" spans="1:30" ht="13.23529411764706">
      <c r="A157" t="s">
        <v>144</v>
      </c>
      <c r="B157" s="4">
        <v>4570000000</v>
      </c>
      <c r="C157" s="4">
        <v>4950000000</v>
      </c>
      <c r="D157" s="4">
        <v>5040000000</v>
      </c>
      <c r="E157" s="4">
        <v>5160000000</v>
      </c>
      <c r="F157" s="4">
        <v>5260000000</v>
      </c>
      <c r="H157" t="s">
        <f>$A$154</f>
        <v>141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141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30" ht="13.23529411764706">
      <c r="A158" t="s">
        <v>145</v>
      </c>
      <c r="B158" s="4">
        <v>10010000000</v>
      </c>
      <c r="C158" s="4">
        <v>10360000000</v>
      </c>
      <c r="D158" s="4">
        <v>8890000000</v>
      </c>
      <c r="E158" s="4">
        <v>8710000000</v>
      </c>
      <c r="F158" s="4">
        <v>10880000000</v>
      </c>
      <c r="H158" t="s">
        <f>$A$155</f>
        <v>142</v>
      </c>
      <c r="I158" s="3">
        <f>IFERROR(J158/$J$167,0)</f>
        <v>0.0092824310520939739</v>
      </c>
      <c r="J158" s="4">
        <f>$B$155</f>
        <v>727000000</v>
      </c>
      <c r="K158" s="3">
        <f>IFERROR(L158/$L$167,0)</f>
        <v>0.0066271649954421146</v>
      </c>
      <c r="L158" s="4">
        <f>$C$155</f>
        <v>727000000</v>
      </c>
      <c r="M158" s="3">
        <f>IFERROR(N158/$N$167,0)</f>
        <v>0.0029186559769390145</v>
      </c>
      <c r="N158" s="4">
        <f>$D$155</f>
        <v>324000000</v>
      </c>
      <c r="O158" s="3">
        <f>IFERROR(P158/$P$167,0)</f>
        <v>0.002489094175006415</v>
      </c>
      <c r="P158" s="4">
        <f>$E$155</f>
        <v>291000000</v>
      </c>
      <c r="Q158" s="3">
        <f>IFERROR(R158/$R$167,0)</f>
        <v>0.0024515585509688291</v>
      </c>
      <c r="R158" s="4">
        <f>$F$155</f>
        <v>291000000</v>
      </c>
      <c r="T158" t="s">
        <f>$A$155</f>
        <v>142</v>
      </c>
      <c r="U158" s="3">
        <f>IFERROR(V158/$V158,0)</f>
        <v>1</v>
      </c>
      <c r="V158" s="4">
        <f>$B$155</f>
        <v>727000000</v>
      </c>
      <c r="W158" s="3">
        <f>IFERROR(X158/$V158,0)</f>
        <v>1</v>
      </c>
      <c r="X158" s="4">
        <f>$C$155</f>
        <v>727000000</v>
      </c>
      <c r="Y158" s="3">
        <f>IFERROR(Z158/$V158,0)</f>
        <v>0.44566712517193946</v>
      </c>
      <c r="Z158" s="4">
        <f>$D$155</f>
        <v>324000000</v>
      </c>
      <c r="AA158" s="3">
        <f>IFERROR(AB158/$V158,0)</f>
        <v>0.40027510316368636</v>
      </c>
      <c r="AB158" s="4">
        <f>$E$155</f>
        <v>291000000</v>
      </c>
      <c r="AC158" s="3">
        <f>IFERROR(AD158/$V158,0)</f>
        <v>0.40027510316368636</v>
      </c>
      <c r="AD158" s="4">
        <f>$F$155</f>
        <v>291000000</v>
      </c>
    </row>
    <row r="159" spans="1:30" ht="13.23529411764706">
      <c r="A159" t="s">
        <v>146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H159" t="s">
        <f>$A$156</f>
        <v>143</v>
      </c>
      <c r="I159" s="3">
        <f>IFERROR(J159/$J$167,0)</f>
        <v>0.26289581205311541</v>
      </c>
      <c r="J159" s="4">
        <f>$B$156</f>
        <v>20590000000</v>
      </c>
      <c r="K159" s="3">
        <f>IFERROR(L159/$L$167,0)</f>
        <v>0.22570647219690063</v>
      </c>
      <c r="L159" s="4">
        <f>$C$156</f>
        <v>24760000000</v>
      </c>
      <c r="M159" s="3">
        <f>IFERROR(N159/$N$167,0)</f>
        <v>0.21772813260066662</v>
      </c>
      <c r="N159" s="4">
        <f>$D$156</f>
        <v>24170000000</v>
      </c>
      <c r="O159" s="3">
        <f>IFERROR(P159/$P$167,0)</f>
        <v>0.21144470105209134</v>
      </c>
      <c r="P159" s="4">
        <f>$E$156</f>
        <v>24720000000</v>
      </c>
      <c r="Q159" s="3">
        <f>IFERROR(R159/$R$167,0)</f>
        <v>0.23176074136478517</v>
      </c>
      <c r="R159" s="4">
        <f>$F$156</f>
        <v>27510000000</v>
      </c>
      <c r="T159" t="s">
        <f>$A$156</f>
        <v>143</v>
      </c>
      <c r="U159" s="3">
        <f>IFERROR(V159/$V159,0)</f>
        <v>1</v>
      </c>
      <c r="V159" s="4">
        <f>$B$156</f>
        <v>20590000000</v>
      </c>
      <c r="W159" s="3">
        <f>IFERROR(X159/$V159,0)</f>
        <v>1.202525497814473</v>
      </c>
      <c r="X159" s="4">
        <f>$C$156</f>
        <v>24760000000</v>
      </c>
      <c r="Y159" s="3">
        <f>IFERROR(Z159/$V159,0)</f>
        <v>1.1738708110733365</v>
      </c>
      <c r="Z159" s="4">
        <f>$D$156</f>
        <v>24170000000</v>
      </c>
      <c r="AA159" s="3">
        <f>IFERROR(AB159/$V159,0)</f>
        <v>1.2005828071879554</v>
      </c>
      <c r="AB159" s="4">
        <f>$E$156</f>
        <v>24720000000</v>
      </c>
      <c r="AC159" s="3">
        <f>IFERROR(AD159/$V159,0)</f>
        <v>1.3360854783875669</v>
      </c>
      <c r="AD159" s="4">
        <f>$F$156</f>
        <v>27510000000</v>
      </c>
    </row>
    <row r="160" spans="1:30" ht="13.23529411764706">
      <c r="A160" t="s">
        <v>147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145</v>
      </c>
      <c r="I160" s="3">
        <f>IFERROR(J160/$J$167,0)</f>
        <v>0.12780898876404495</v>
      </c>
      <c r="J160" s="4">
        <f>$B$158</f>
        <v>10010000000</v>
      </c>
      <c r="K160" s="3">
        <f>IFERROR(L160/$L$167,0)</f>
        <v>0.094439380127620778</v>
      </c>
      <c r="L160" s="4">
        <f>$C$158</f>
        <v>10360000000</v>
      </c>
      <c r="M160" s="3">
        <f>IFERROR(N160/$N$167,0)</f>
        <v>0.080082875416629132</v>
      </c>
      <c r="N160" s="4">
        <f>$D$158</f>
        <v>8890000000</v>
      </c>
      <c r="O160" s="3">
        <f>IFERROR(P160/$P$167,0)</f>
        <v>0.074501753485587199</v>
      </c>
      <c r="P160" s="4">
        <f>$E$158</f>
        <v>8710000000</v>
      </c>
      <c r="Q160" s="3">
        <f>IFERROR(R160/$R$167,0)</f>
        <v>0.091659646166807079</v>
      </c>
      <c r="R160" s="4">
        <f>$F$158</f>
        <v>10880000000</v>
      </c>
      <c r="T160" t="s">
        <f>$A$158</f>
        <v>145</v>
      </c>
      <c r="U160" s="3">
        <f>IFERROR(V160/$V160,0)</f>
        <v>1</v>
      </c>
      <c r="V160" s="4">
        <f>$B$158</f>
        <v>10010000000</v>
      </c>
      <c r="W160" s="3">
        <f>IFERROR(X160/$V160,0)</f>
        <v>1.034965034965035</v>
      </c>
      <c r="X160" s="4">
        <f>$C$158</f>
        <v>10360000000</v>
      </c>
      <c r="Y160" s="3">
        <f>IFERROR(Z160/$V160,0)</f>
        <v>0.88811188811188813</v>
      </c>
      <c r="Z160" s="4">
        <f>$D$158</f>
        <v>8890000000</v>
      </c>
      <c r="AA160" s="3">
        <f>IFERROR(AB160/$V160,0)</f>
        <v>0.87012987012987009</v>
      </c>
      <c r="AB160" s="4">
        <f>$E$158</f>
        <v>8710000000</v>
      </c>
      <c r="AC160" s="3">
        <f>IFERROR(AD160/$V160,0)</f>
        <v>1.086913086913087</v>
      </c>
      <c r="AD160" s="4">
        <f>$F$158</f>
        <v>10880000000</v>
      </c>
    </row>
    <row r="161" spans="1:30" ht="13.23529411764706">
      <c r="A161" t="s">
        <v>148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H161" t="s">
        <f>$A$159</f>
        <v>146</v>
      </c>
      <c r="I161" s="3">
        <f>IFERROR(J161/$J$167,0)</f>
        <v>0</v>
      </c>
      <c r="J161" s="4">
        <f>$B$159</f>
        <v>0</v>
      </c>
      <c r="K161" s="3">
        <f>IFERROR(L161/$L$167,0)</f>
        <v>0</v>
      </c>
      <c r="L161" s="4">
        <f>$C$159</f>
        <v>0</v>
      </c>
      <c r="M161" s="3">
        <f>IFERROR(N161/$N$167,0)</f>
        <v>0</v>
      </c>
      <c r="N161" s="4">
        <f>$D$159</f>
        <v>0</v>
      </c>
      <c r="O161" s="3">
        <f>IFERROR(P161/$P$167,0)</f>
        <v>0</v>
      </c>
      <c r="P161" s="4">
        <f>$E$159</f>
        <v>0</v>
      </c>
      <c r="Q161" s="3">
        <f>IFERROR(R161/$R$167,0)</f>
        <v>0</v>
      </c>
      <c r="R161" s="4">
        <f>$F$159</f>
        <v>0</v>
      </c>
      <c r="T161" t="s">
        <f>$A$159</f>
        <v>146</v>
      </c>
      <c r="U161" s="3">
        <f>IFERROR(V161/$V161,0)</f>
        <v>0</v>
      </c>
      <c r="V161" s="4">
        <f>$B$159</f>
        <v>0</v>
      </c>
      <c r="W161" s="3">
        <f>IFERROR(X161/$V161,0)</f>
        <v>0</v>
      </c>
      <c r="X161" s="4">
        <f>$C$159</f>
        <v>0</v>
      </c>
      <c r="Y161" s="3">
        <f>IFERROR(Z161/$V161,0)</f>
        <v>0</v>
      </c>
      <c r="Z161" s="4">
        <f>$D$159</f>
        <v>0</v>
      </c>
      <c r="AA161" s="3">
        <f>IFERROR(AB161/$V161,0)</f>
        <v>0</v>
      </c>
      <c r="AB161" s="4">
        <f>$E$159</f>
        <v>0</v>
      </c>
      <c r="AC161" s="3">
        <f>IFERROR(AD161/$V161,0)</f>
        <v>0</v>
      </c>
      <c r="AD161" s="4">
        <f>$F$159</f>
        <v>0</v>
      </c>
    </row>
    <row r="162" spans="1:30" ht="13.23529411764706">
      <c r="A162" t="s">
        <v>149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149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149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30" ht="13.23529411764706">
      <c r="A163" t="s">
        <v>150</v>
      </c>
      <c r="B163" s="4">
        <v>-142000000</v>
      </c>
      <c r="C163" s="4">
        <v>-31000000</v>
      </c>
      <c r="D163" s="4">
        <v>-36000000</v>
      </c>
      <c r="E163" s="4">
        <v>-38000000</v>
      </c>
      <c r="F163" s="4">
        <v>-42000000</v>
      </c>
      <c r="H163" t="s">
        <f>$A$163</f>
        <v>150</v>
      </c>
      <c r="I163" s="3">
        <f>IFERROR(J163/$J$167,0)</f>
        <v>-0.0018130745658835547</v>
      </c>
      <c r="J163" s="4">
        <f>$B$163</f>
        <v>-142000000</v>
      </c>
      <c r="K163" s="3">
        <f>IFERROR(L163/$L$167,0)</f>
        <v>-0.00028258887876025522</v>
      </c>
      <c r="L163" s="4">
        <f>$C$163</f>
        <v>-31000000</v>
      </c>
      <c r="M163" s="3">
        <f>IFERROR(N163/$N$167,0)</f>
        <v>-0.00032429510854877939</v>
      </c>
      <c r="N163" s="4">
        <f>$D$163</f>
        <v>-36000000</v>
      </c>
      <c r="O163" s="3">
        <f>IFERROR(P163/$P$167,0)</f>
        <v>-0.0003250363527499786</v>
      </c>
      <c r="P163" s="4">
        <f>$E$163</f>
        <v>-38000000</v>
      </c>
      <c r="Q163" s="3">
        <f>IFERROR(R163/$R$167,0)</f>
        <v>-0.00035383319292333612</v>
      </c>
      <c r="R163" s="4">
        <f>$F$163</f>
        <v>-42000000</v>
      </c>
      <c r="T163" t="s">
        <f>$A$163</f>
        <v>150</v>
      </c>
      <c r="U163" s="3">
        <f>IFERROR(V163/$V163,0)</f>
        <v>1</v>
      </c>
      <c r="V163" s="4">
        <f>$B$163</f>
        <v>-142000000</v>
      </c>
      <c r="W163" s="3">
        <f>IFERROR(X163/$V163,0)</f>
        <v>0.21830985915492956</v>
      </c>
      <c r="X163" s="4">
        <f>$C$163</f>
        <v>-31000000</v>
      </c>
      <c r="Y163" s="3">
        <f>IFERROR(Z163/$V163,0)</f>
        <v>0.25352112676056338</v>
      </c>
      <c r="Z163" s="4">
        <f>$D$163</f>
        <v>-36000000</v>
      </c>
      <c r="AA163" s="3">
        <f>IFERROR(AB163/$V163,0)</f>
        <v>0.26760563380281688</v>
      </c>
      <c r="AB163" s="4">
        <f>$E$163</f>
        <v>-38000000</v>
      </c>
      <c r="AC163" s="3">
        <f>IFERROR(AD163/$V163,0)</f>
        <v>0.29577464788732394</v>
      </c>
      <c r="AD163" s="4">
        <f>$F$163</f>
        <v>-42000000</v>
      </c>
    </row>
    <row r="164" spans="1:30" ht="13.23529411764706">
      <c r="A164" t="s">
        <v>151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152</v>
      </c>
      <c r="I164" s="3">
        <f>IFERROR(J164/$J$167,0)</f>
        <v>0.27221654749744639</v>
      </c>
      <c r="J164" s="4">
        <f>$B$165</f>
        <v>21320000000</v>
      </c>
      <c r="K164" s="3">
        <f>IFERROR(L164/$L$167,0)</f>
        <v>0.23236098450319051</v>
      </c>
      <c r="L164" s="4">
        <f>$C$165</f>
        <v>25490000000</v>
      </c>
      <c r="M164" s="3">
        <f>IFERROR(N164/$N$167,0)</f>
        <v>0.22061075578776687</v>
      </c>
      <c r="N164" s="4">
        <f>$D$165</f>
        <v>24490000000</v>
      </c>
      <c r="O164" s="3">
        <f>IFERROR(P164/$P$167,0)</f>
        <v>0.2139252416388675</v>
      </c>
      <c r="P164" s="4">
        <f>$E$165</f>
        <v>25010000000</v>
      </c>
      <c r="Q164" s="3">
        <f>IFERROR(R164/$R$167,0)</f>
        <v>0.23420387531592249</v>
      </c>
      <c r="R164" s="4">
        <f>$F$165</f>
        <v>27800000000</v>
      </c>
      <c r="T164" t="s">
        <f>$A$165</f>
        <v>152</v>
      </c>
      <c r="U164" s="3">
        <f>IFERROR(V164/$V164,0)</f>
        <v>1</v>
      </c>
      <c r="V164" s="4">
        <f>$B$165</f>
        <v>21320000000</v>
      </c>
      <c r="W164" s="3">
        <f>IFERROR(X164/$V164,0)</f>
        <v>1.1955909943714822</v>
      </c>
      <c r="X164" s="4">
        <f>$C$165</f>
        <v>25490000000</v>
      </c>
      <c r="Y164" s="3">
        <f>IFERROR(Z164/$V164,0)</f>
        <v>1.1486866791744841</v>
      </c>
      <c r="Z164" s="4">
        <f>$D$165</f>
        <v>24490000000</v>
      </c>
      <c r="AA164" s="3">
        <f>IFERROR(AB164/$V164,0)</f>
        <v>1.1730769230769231</v>
      </c>
      <c r="AB164" s="4">
        <f>$E$165</f>
        <v>25010000000</v>
      </c>
      <c r="AC164" s="3">
        <f>IFERROR(AD164/$V164,0)</f>
        <v>1.3039399624765478</v>
      </c>
      <c r="AD164" s="4">
        <f>$F$165</f>
        <v>27800000000</v>
      </c>
    </row>
    <row r="165" spans="1:30" ht="13.23529411764706">
      <c r="A165" t="s">
        <v>152</v>
      </c>
      <c r="B165" s="4">
        <v>21320000000</v>
      </c>
      <c r="C165" s="4">
        <v>25490000000</v>
      </c>
      <c r="D165" s="4">
        <v>24490000000</v>
      </c>
      <c r="E165" s="4">
        <v>25010000000</v>
      </c>
      <c r="F165" s="4">
        <v>27800000000</v>
      </c>
      <c r="H165" t="s">
        <f>$A$167</f>
        <v>153</v>
      </c>
      <c r="I165" s="3">
        <f>IFERROR(J165/$J$167,0)</f>
        <v>0.01052093973442288</v>
      </c>
      <c r="J165" s="4">
        <f>$B$167</f>
        <v>824000000</v>
      </c>
      <c r="K165" s="3">
        <f>IFERROR(L165/$L$167,0)</f>
        <v>0.01285323609845032</v>
      </c>
      <c r="L165" s="4">
        <f>$C$167</f>
        <v>1410000000</v>
      </c>
      <c r="M165" s="3">
        <f>IFERROR(N165/$N$167,0)</f>
        <v>0.012251148545176111</v>
      </c>
      <c r="N165" s="4">
        <f>$D$167</f>
        <v>1360000000</v>
      </c>
      <c r="O165" s="3">
        <f>IFERROR(P165/$P$167,0)</f>
        <v>0.03695150115473441</v>
      </c>
      <c r="P165" s="4">
        <f>$E$167</f>
        <v>4320000000</v>
      </c>
      <c r="Q165" s="3">
        <f>IFERROR(R165/$R$167,0)</f>
        <v>0.035804549283909012</v>
      </c>
      <c r="R165" s="4">
        <f>$F$167</f>
        <v>4250000000</v>
      </c>
      <c r="T165" t="s">
        <f>$A$167</f>
        <v>153</v>
      </c>
      <c r="U165" s="3">
        <f>IFERROR(V165/$V165,0)</f>
        <v>1</v>
      </c>
      <c r="V165" s="4">
        <f>$B$167</f>
        <v>824000000</v>
      </c>
      <c r="W165" s="3">
        <f>IFERROR(X165/$V165,0)</f>
        <v>1.7111650485436893</v>
      </c>
      <c r="X165" s="4">
        <f>$C$167</f>
        <v>1410000000</v>
      </c>
      <c r="Y165" s="3">
        <f>IFERROR(Z165/$V165,0)</f>
        <v>1.6504854368932038</v>
      </c>
      <c r="Z165" s="4">
        <f>$D$167</f>
        <v>1360000000</v>
      </c>
      <c r="AA165" s="3">
        <f>IFERROR(AB165/$V165,0)</f>
        <v>5.2427184466019421</v>
      </c>
      <c r="AB165" s="4">
        <f>$E$167</f>
        <v>4320000000</v>
      </c>
      <c r="AC165" s="3">
        <f>IFERROR(AD165/$V165,0)</f>
        <v>5.157766990291262</v>
      </c>
      <c r="AD165" s="4">
        <f>$F$167</f>
        <v>4250000000</v>
      </c>
    </row>
    <row r="166" spans="1:30" ht="13.23529411764706">
      <c r="A166" t="s">
        <v>154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H166" t="s">
        <f>$A$168</f>
        <v>155</v>
      </c>
      <c r="I166" s="3">
        <f>IFERROR(J166/$J$167,0)</f>
        <v>0.28268641470888661</v>
      </c>
      <c r="J166" s="4">
        <f>$B$168</f>
        <v>22140000000</v>
      </c>
      <c r="K166" s="3">
        <f>IFERROR(L166/$L$167,0)</f>
        <v>0.24512306289881494</v>
      </c>
      <c r="L166" s="4">
        <f>$C$168</f>
        <v>26890000000</v>
      </c>
      <c r="M166" s="3">
        <f>IFERROR(N166/$N$167,0)</f>
        <v>0.23286190433294299</v>
      </c>
      <c r="N166" s="4">
        <f>$D$168</f>
        <v>25850000000</v>
      </c>
      <c r="O166" s="3">
        <f>IFERROR(P166/$P$167,0)</f>
        <v>0.25087674279360189</v>
      </c>
      <c r="P166" s="4">
        <f>$E$168</f>
        <v>29330000000</v>
      </c>
      <c r="Q166" s="3">
        <f>IFERROR(R166/$R$167,0)</f>
        <v>0.27000842459983149</v>
      </c>
      <c r="R166" s="4">
        <f>$F$168</f>
        <v>32049999999.999996</v>
      </c>
      <c r="T166" t="s">
        <f>$A$168</f>
        <v>155</v>
      </c>
      <c r="U166" s="3">
        <f>IFERROR(V166/$V166,0)</f>
        <v>1</v>
      </c>
      <c r="V166" s="4">
        <f>$B$168</f>
        <v>22140000000</v>
      </c>
      <c r="W166" s="3">
        <f>IFERROR(X166/$V166,0)</f>
        <v>1.2145438121047878</v>
      </c>
      <c r="X166" s="4">
        <f>$C$168</f>
        <v>26890000000</v>
      </c>
      <c r="Y166" s="3">
        <f>IFERROR(Z166/$V166,0)</f>
        <v>1.1675700090334236</v>
      </c>
      <c r="Z166" s="4">
        <f>$D$168</f>
        <v>25850000000</v>
      </c>
      <c r="AA166" s="3">
        <f>IFERROR(AB166/$V166,0)</f>
        <v>1.3247515808491419</v>
      </c>
      <c r="AB166" s="4">
        <f>$E$168</f>
        <v>29330000000</v>
      </c>
      <c r="AC166" s="3">
        <f>IFERROR(AD166/$V166,0)</f>
        <v>1.4476061427280937</v>
      </c>
      <c r="AD166" s="4">
        <f>$F$168</f>
        <v>32049999999.999996</v>
      </c>
    </row>
    <row r="167" spans="1:30" ht="13.23529411764706">
      <c r="A167" t="s">
        <v>153</v>
      </c>
      <c r="B167" s="4">
        <v>824000000</v>
      </c>
      <c r="C167" s="4">
        <v>1410000000</v>
      </c>
      <c r="D167" s="4">
        <v>1360000000</v>
      </c>
      <c r="E167" s="4">
        <v>4320000000</v>
      </c>
      <c r="F167" s="4">
        <v>4250000000</v>
      </c>
      <c r="H167" t="s">
        <f>$A$169</f>
        <v>156</v>
      </c>
      <c r="I167" s="3">
        <f>IFERROR(J167/$J$167,0)</f>
        <v>1</v>
      </c>
      <c r="J167" s="4">
        <f>$B$169</f>
        <v>78320000000</v>
      </c>
      <c r="K167" s="3">
        <f>IFERROR(L167/$L$167,0)</f>
        <v>1</v>
      </c>
      <c r="L167" s="4">
        <f>$C$169</f>
        <v>109700000000</v>
      </c>
      <c r="M167" s="3">
        <f>IFERROR(N167/$N$167,0)</f>
        <v>1</v>
      </c>
      <c r="N167" s="4">
        <f>$D$169</f>
        <v>111010000000</v>
      </c>
      <c r="O167" s="3">
        <f>IFERROR(P167/$P$167,0)</f>
        <v>1</v>
      </c>
      <c r="P167" s="4">
        <f>$E$169</f>
        <v>116910000000</v>
      </c>
      <c r="Q167" s="3">
        <f>IFERROR(R167/$R$167,0)</f>
        <v>1</v>
      </c>
      <c r="R167" s="4">
        <f>$F$169</f>
        <v>118700000000</v>
      </c>
      <c r="T167" t="s">
        <f>$A$169</f>
        <v>156</v>
      </c>
      <c r="U167" s="3">
        <f>IFERROR(V167/$V167,0)</f>
        <v>1</v>
      </c>
      <c r="V167" s="4">
        <f>$B$169</f>
        <v>78320000000</v>
      </c>
      <c r="W167" s="3">
        <f>IFERROR(X167/$V167,0)</f>
        <v>1.4006639427987742</v>
      </c>
      <c r="X167" s="4">
        <f>$C$169</f>
        <v>109700000000</v>
      </c>
      <c r="Y167" s="3">
        <f>IFERROR(Z167/$V167,0)</f>
        <v>1.4173901940755873</v>
      </c>
      <c r="Z167" s="4">
        <f>$D$169</f>
        <v>111010000000</v>
      </c>
      <c r="AA167" s="3">
        <f>IFERROR(AB167/$V167,0)</f>
        <v>1.4927221654749745</v>
      </c>
      <c r="AB167" s="4">
        <f>$E$169</f>
        <v>116910000000</v>
      </c>
      <c r="AC167" s="3">
        <f>IFERROR(AD167/$V167,0)</f>
        <v>1.5155771195097039</v>
      </c>
      <c r="AD167" s="4">
        <f>$F$169</f>
        <v>118700000000</v>
      </c>
    </row>
    <row r="168" spans="1:30" ht="13.23529411764706">
      <c r="A168" t="s">
        <v>155</v>
      </c>
      <c r="B168" s="4">
        <v>22140000000</v>
      </c>
      <c r="C168" s="4">
        <v>26890000000</v>
      </c>
      <c r="D168" s="4">
        <v>25850000000</v>
      </c>
      <c r="E168" s="4">
        <v>29330000000</v>
      </c>
      <c r="F168" s="4">
        <v>32049999999.999996</v>
      </c>
    </row>
    <row r="169" spans="1:30" ht="13.23529411764706">
      <c r="A169" t="s">
        <v>156</v>
      </c>
      <c r="B169" s="4">
        <v>78320000000</v>
      </c>
      <c r="C169" s="4">
        <v>109700000000</v>
      </c>
      <c r="D169" s="4">
        <v>111010000000</v>
      </c>
      <c r="E169" s="4">
        <v>116910000000</v>
      </c>
      <c r="F169" s="4">
        <v>118700000000</v>
      </c>
    </row>
    <row r="177" spans="1:30" ht="13.23529411764706">
      <c r="A177" t="s">
        <v>157</v>
      </c>
      <c r="B177">
        <v>2015</v>
      </c>
      <c r="C177">
        <v>2016</v>
      </c>
      <c r="D177">
        <v>2017</v>
      </c>
      <c r="E177">
        <v>2018</v>
      </c>
      <c r="F177">
        <v>2019</v>
      </c>
      <c r="H177" s="2" t="s">
        <v>158</v>
      </c>
      <c r="J177">
        <v>2015</v>
      </c>
      <c r="L177">
        <v>2016</v>
      </c>
      <c r="N177">
        <v>2017</v>
      </c>
      <c r="P177">
        <v>2018</v>
      </c>
      <c r="R177">
        <v>2019</v>
      </c>
      <c r="T177" s="2" t="s">
        <v>159</v>
      </c>
      <c r="V177">
        <v>2015</v>
      </c>
      <c r="X177">
        <v>2016</v>
      </c>
      <c r="Z177">
        <v>2017</v>
      </c>
      <c r="AB177">
        <v>2018</v>
      </c>
      <c r="AD177">
        <v>2019</v>
      </c>
    </row>
    <row r="178" spans="1:30" ht="13.23529411764706">
      <c r="A178" t="s">
        <v>160</v>
      </c>
      <c r="B178" s="4">
        <v>2440000000</v>
      </c>
      <c r="C178" s="4">
        <v>2530000000</v>
      </c>
      <c r="D178" s="4">
        <v>926000000</v>
      </c>
      <c r="E178" s="4">
        <v>2300000000</v>
      </c>
      <c r="F178" s="4">
        <v>4740000000</v>
      </c>
      <c r="H178" t="s">
        <f>A27</f>
        <v>14</v>
      </c>
      <c r="I178" s="3">
        <f>IFERROR(J178/$J$178,0)</f>
        <v>1</v>
      </c>
      <c r="J178" s="4">
        <f>B27</f>
        <v>17490000000</v>
      </c>
      <c r="K178" s="3">
        <f>IFERROR(L178/$L$178,0)</f>
        <v>1</v>
      </c>
      <c r="L178" s="4">
        <f>C27</f>
        <v>19860000000</v>
      </c>
      <c r="M178" s="3">
        <f>IFERROR(N178/$N$178,0)</f>
        <v>1</v>
      </c>
      <c r="N178" s="4">
        <f>D27</f>
        <v>23120000000</v>
      </c>
      <c r="O178" s="3">
        <f>IFERROR(P178/$P$178,0)</f>
        <v>1</v>
      </c>
      <c r="P178" s="4">
        <f>E27</f>
        <v>23620000000</v>
      </c>
      <c r="Q178" s="3">
        <f>IFERROR(R178/$R$178,0)</f>
        <v>1</v>
      </c>
      <c r="R178" s="4">
        <f>F27</f>
        <v>21190000000</v>
      </c>
      <c r="T178" t="s">
        <f>A27</f>
        <v>14</v>
      </c>
      <c r="U178" s="3">
        <f>IFERROR(V178/$V178,0)</f>
        <v>1</v>
      </c>
      <c r="V178" s="4">
        <f>B27</f>
        <v>17490000000</v>
      </c>
      <c r="W178" s="3">
        <f>IFERROR(X178/$V178,0)</f>
        <v>1.1355060034305318</v>
      </c>
      <c r="X178" s="4">
        <f>C27</f>
        <v>19860000000</v>
      </c>
      <c r="Y178" s="3">
        <f>IFERROR(Z178/$V178,0)</f>
        <v>1.3218982275586049</v>
      </c>
      <c r="Z178" s="4">
        <f>D27</f>
        <v>23120000000</v>
      </c>
      <c r="AA178" s="3">
        <f>IFERROR(AB178/$V178,0)</f>
        <v>1.350485991995426</v>
      </c>
      <c r="AB178" s="4">
        <f>E27</f>
        <v>23620000000</v>
      </c>
      <c r="AC178" s="3">
        <f>IFERROR(AD178/$V178,0)</f>
        <v>1.2115494568324756</v>
      </c>
      <c r="AD178" s="4">
        <f>F27</f>
        <v>21190000000</v>
      </c>
    </row>
    <row r="179" spans="1:30" ht="13.23529411764706">
      <c r="A179" t="s">
        <v>54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H179" t="s">
        <f>A178</f>
        <v>160</v>
      </c>
      <c r="I179" s="3">
        <f>IFERROR(J179/$J$178,0)</f>
        <v>0.13950829045168667</v>
      </c>
      <c r="J179" s="4">
        <f>B178</f>
        <v>2440000000</v>
      </c>
      <c r="K179" s="3">
        <f>IFERROR(L179/$L$178,0)</f>
        <v>0.12739174219536759</v>
      </c>
      <c r="L179" s="4">
        <f>C178</f>
        <v>2530000000</v>
      </c>
      <c r="M179" s="3">
        <f>IFERROR(N179/$N$178,0)</f>
        <v>0.040051903114186854</v>
      </c>
      <c r="N179" s="4">
        <f>D178</f>
        <v>926000000</v>
      </c>
      <c r="O179" s="3">
        <f>IFERROR(P179/$P$178,0)</f>
        <v>0.097375105842506346</v>
      </c>
      <c r="P179" s="4">
        <f>E178</f>
        <v>2300000000</v>
      </c>
      <c r="Q179" s="3">
        <f>IFERROR(R179/$R$178,0)</f>
        <v>-4.8550691917288799e-12</v>
      </c>
      <c r="R179" s="4">
        <f>F28</f>
        <v>-0.10287891617273497</v>
      </c>
      <c r="T179" t="s">
        <f>A178</f>
        <v>160</v>
      </c>
      <c r="U179" s="3">
        <f>IFERROR(V179/$V179,0)</f>
        <v>1</v>
      </c>
      <c r="V179" s="4">
        <f>B178</f>
        <v>2440000000</v>
      </c>
      <c r="W179" s="3">
        <f>IFERROR(X179/$V179,0)</f>
        <v>1.0368852459016393</v>
      </c>
      <c r="X179" s="4">
        <f>C178</f>
        <v>2530000000</v>
      </c>
      <c r="Y179" s="3">
        <f>IFERROR(Z179/$V179,0)</f>
        <v>0.37950819672131147</v>
      </c>
      <c r="Z179" s="4">
        <f>D178</f>
        <v>926000000</v>
      </c>
      <c r="AA179" s="3">
        <f>IFERROR(AB179/$V179,0)</f>
        <v>0.94262295081967218</v>
      </c>
      <c r="AB179" s="4">
        <f>E178</f>
        <v>2300000000</v>
      </c>
      <c r="AC179" s="3">
        <f>IFERROR(AD179/$V179,0)</f>
        <v>-4.2163490234727444e-11</v>
      </c>
      <c r="AD179" s="4">
        <f>F28</f>
        <v>-0.10287891617273497</v>
      </c>
    </row>
    <row r="180" spans="1:30" ht="13.23529411764706">
      <c r="A180" t="s">
        <v>161</v>
      </c>
      <c r="B180" s="4">
        <v>2400000000</v>
      </c>
      <c r="C180" s="4">
        <v>2920000000</v>
      </c>
      <c r="D180" s="4">
        <v>3460000000</v>
      </c>
      <c r="E180" s="4">
        <v>3550000000</v>
      </c>
      <c r="F180" s="4">
        <v>3330000000</v>
      </c>
      <c r="H180" t="s">
        <f>A179</f>
        <v>54</v>
      </c>
      <c r="I180" s="3">
        <f>IFERROR(J180/$J$178,0)</f>
        <v>0</v>
      </c>
      <c r="J180" s="4">
        <f>B179</f>
        <v>0</v>
      </c>
      <c r="K180" s="3">
        <f>IFERROR(L180/$L$178,0)</f>
        <v>0</v>
      </c>
      <c r="L180" s="4">
        <f>C179</f>
        <v>0</v>
      </c>
      <c r="M180" s="3">
        <f>IFERROR(N180/$N$178,0)</f>
        <v>0</v>
      </c>
      <c r="N180" s="4">
        <f>D179</f>
        <v>0</v>
      </c>
      <c r="O180" s="3">
        <f>IFERROR(P180/$P$178,0)</f>
        <v>0</v>
      </c>
      <c r="P180" s="4">
        <f>E179</f>
        <v>0</v>
      </c>
      <c r="Q180" s="3">
        <f>IFERROR(R180/$R$178,0)</f>
        <v>0.69891458235016513</v>
      </c>
      <c r="R180" s="4">
        <f>F29</f>
        <v>14810000000</v>
      </c>
      <c r="T180" t="s">
        <f>A179</f>
        <v>54</v>
      </c>
      <c r="U180" s="3">
        <f>IFERROR(V180/$V180,0)</f>
        <v>0</v>
      </c>
      <c r="V180" s="4">
        <f>B179</f>
        <v>0</v>
      </c>
      <c r="W180" s="3">
        <f>IFERROR(X180/$V180,0)</f>
        <v>0</v>
      </c>
      <c r="X180" s="4">
        <f>C179</f>
        <v>0</v>
      </c>
      <c r="Y180" s="3">
        <f>IFERROR(Z180/$V180,0)</f>
        <v>0</v>
      </c>
      <c r="Z180" s="4">
        <f>D179</f>
        <v>0</v>
      </c>
      <c r="AA180" s="3">
        <f>IFERROR(AB180/$V180,0)</f>
        <v>0</v>
      </c>
      <c r="AB180" s="4">
        <f>E179</f>
        <v>0</v>
      </c>
      <c r="AC180" s="3">
        <f>IFERROR(AD180/$V180,0)</f>
        <v>0</v>
      </c>
      <c r="AD180" s="4">
        <f>F29</f>
        <v>14810000000</v>
      </c>
    </row>
    <row r="181" spans="1:30" ht="13.23529411764706">
      <c r="A181" t="s">
        <v>162</v>
      </c>
      <c r="B181" s="4">
        <v>2390000000</v>
      </c>
      <c r="C181" s="4">
        <v>2870000000</v>
      </c>
      <c r="D181" s="4">
        <v>3330000000</v>
      </c>
      <c r="E181" s="4">
        <v>3460000000</v>
      </c>
      <c r="F181" s="4">
        <v>3270000000</v>
      </c>
      <c r="H181" t="s">
        <f>A180</f>
        <v>161</v>
      </c>
      <c r="I181" s="3">
        <f>IFERROR(J181/$J$178,0)</f>
        <v>0.137221269296741</v>
      </c>
      <c r="J181" s="4">
        <f>B180</f>
        <v>2400000000</v>
      </c>
      <c r="K181" s="3">
        <f>IFERROR(L181/$L$178,0)</f>
        <v>0.14702920443101711</v>
      </c>
      <c r="L181" s="4">
        <f>C180</f>
        <v>2920000000</v>
      </c>
      <c r="M181" s="3">
        <f>IFERROR(N181/$N$178,0)</f>
        <v>0.14965397923875431</v>
      </c>
      <c r="N181" s="4">
        <f>D180</f>
        <v>3460000000</v>
      </c>
      <c r="O181" s="3">
        <f>IFERROR(P181/$P$178,0)</f>
        <v>0.15029635901778154</v>
      </c>
      <c r="P181" s="4">
        <f>E180</f>
        <v>3550000000</v>
      </c>
      <c r="Q181" s="3">
        <f>IFERROR(R181/$R$178,0)</f>
        <v>0.54223690420009441</v>
      </c>
      <c r="R181" s="4">
        <f>F30</f>
        <v>11490000000</v>
      </c>
      <c r="T181" t="s">
        <f>A180</f>
        <v>161</v>
      </c>
      <c r="U181" s="3">
        <f>IFERROR(V181/$V181,0)</f>
        <v>1</v>
      </c>
      <c r="V181" s="4">
        <f>B180</f>
        <v>2400000000</v>
      </c>
      <c r="W181" s="3">
        <f>IFERROR(X181/$V181,0)</f>
        <v>1.2166666666666666</v>
      </c>
      <c r="X181" s="4">
        <f>C180</f>
        <v>2920000000</v>
      </c>
      <c r="Y181" s="3">
        <f>IFERROR(Z181/$V181,0)</f>
        <v>1.4416666666666667</v>
      </c>
      <c r="Z181" s="4">
        <f>D180</f>
        <v>3460000000</v>
      </c>
      <c r="AA181" s="3">
        <f>IFERROR(AB181/$V181,0)</f>
        <v>1.4791666666666667</v>
      </c>
      <c r="AB181" s="4">
        <f>E180</f>
        <v>3550000000</v>
      </c>
      <c r="AC181" s="3">
        <f>IFERROR(AD181/$V181,0)</f>
        <v>4.7874999999999996</v>
      </c>
      <c r="AD181" s="4">
        <f>F30</f>
        <v>11490000000</v>
      </c>
    </row>
    <row r="182" spans="1:30" ht="13.23529411764706">
      <c r="A182" t="s">
        <v>163</v>
      </c>
      <c r="B182" s="4">
        <v>3000000</v>
      </c>
      <c r="C182" s="4">
        <v>50000000</v>
      </c>
      <c r="D182" s="4">
        <v>124000000</v>
      </c>
      <c r="E182" s="4">
        <v>89000000</v>
      </c>
      <c r="F182" s="4">
        <v>61000000</v>
      </c>
      <c r="H182" t="s">
        <f>A181</f>
        <v>162</v>
      </c>
      <c r="I182" s="3">
        <f>IFERROR(J182/$J$178,0)</f>
        <v>0.13664951400800457</v>
      </c>
      <c r="J182" s="4">
        <f>B181</f>
        <v>2390000000</v>
      </c>
      <c r="K182" s="3">
        <f>IFERROR(L182/$L$178,0)</f>
        <v>0.14451158106747231</v>
      </c>
      <c r="L182" s="4">
        <f>C181</f>
        <v>2870000000</v>
      </c>
      <c r="M182" s="3">
        <f>IFERROR(N182/$N$178,0)</f>
        <v>0.1440311418685121</v>
      </c>
      <c r="N182" s="4">
        <f>D181</f>
        <v>3330000000</v>
      </c>
      <c r="O182" s="3">
        <f>IFERROR(P182/$P$178,0)</f>
        <v>0.14648602878916173</v>
      </c>
      <c r="P182" s="4">
        <f>E181</f>
        <v>3460000000</v>
      </c>
      <c r="Q182" s="3">
        <f>IFERROR(R182/$R$178,0)</f>
        <v>0.15714959886739027</v>
      </c>
      <c r="R182" s="4">
        <f>F31</f>
        <v>3330000000</v>
      </c>
      <c r="T182" t="s">
        <f>A181</f>
        <v>162</v>
      </c>
      <c r="U182" s="3">
        <f>IFERROR(V182/$V182,0)</f>
        <v>1</v>
      </c>
      <c r="V182" s="4">
        <f>B181</f>
        <v>2390000000</v>
      </c>
      <c r="W182" s="3">
        <f>IFERROR(X182/$V182,0)</f>
        <v>1.2008368200836821</v>
      </c>
      <c r="X182" s="4">
        <f>C181</f>
        <v>2870000000</v>
      </c>
      <c r="Y182" s="3">
        <f>IFERROR(Z182/$V182,0)</f>
        <v>1.393305439330544</v>
      </c>
      <c r="Z182" s="4">
        <f>D181</f>
        <v>3330000000</v>
      </c>
      <c r="AA182" s="3">
        <f>IFERROR(AB182/$V182,0)</f>
        <v>1.4476987447698744</v>
      </c>
      <c r="AB182" s="4">
        <f>E181</f>
        <v>3460000000</v>
      </c>
      <c r="AC182" s="3">
        <f>IFERROR(AD182/$V182,0)</f>
        <v>1.393305439330544</v>
      </c>
      <c r="AD182" s="4">
        <f>F31</f>
        <v>3330000000</v>
      </c>
    </row>
    <row r="183" spans="1:30" ht="13.23529411764706">
      <c r="A183" t="s">
        <v>164</v>
      </c>
      <c r="B183" s="4">
        <v>1400000000</v>
      </c>
      <c r="C183" s="4">
        <v>-127000000</v>
      </c>
      <c r="D183" s="4">
        <v>166000000</v>
      </c>
      <c r="E183" s="4">
        <v>94000000</v>
      </c>
      <c r="F183" s="4">
        <v>611000000</v>
      </c>
      <c r="H183" t="s">
        <f>A182</f>
        <v>163</v>
      </c>
      <c r="I183" s="3">
        <f>IFERROR(J183/$J$178,0)</f>
        <v>0.00017152658662092623</v>
      </c>
      <c r="J183" s="4">
        <f>B182</f>
        <v>3000000</v>
      </c>
      <c r="K183" s="3">
        <f>IFERROR(L183/$L$178,0)</f>
        <v>0.0025176233635448137</v>
      </c>
      <c r="L183" s="4">
        <f>C182</f>
        <v>50000000</v>
      </c>
      <c r="M183" s="3">
        <f>IFERROR(N183/$N$178,0)</f>
        <v>0.0053633217993079583</v>
      </c>
      <c r="N183" s="4">
        <f>D182</f>
        <v>124000000</v>
      </c>
      <c r="O183" s="3">
        <f>IFERROR(P183/$P$178,0)</f>
        <v>0.0037679932260795937</v>
      </c>
      <c r="P183" s="4">
        <f>E182</f>
        <v>89000000</v>
      </c>
      <c r="Q183" s="3">
        <f>IFERROR(R183/$R$178,0)</f>
        <v>0.15384615384615385</v>
      </c>
      <c r="R183" s="4">
        <f>F32</f>
        <v>3260000000</v>
      </c>
      <c r="T183" t="s">
        <f>A182</f>
        <v>163</v>
      </c>
      <c r="U183" s="3">
        <f>IFERROR(V183/$V183,0)</f>
        <v>1</v>
      </c>
      <c r="V183" s="4">
        <f>B182</f>
        <v>3000000</v>
      </c>
      <c r="W183" s="3">
        <f>IFERROR(X183/$V183,0)</f>
        <v>16.666666666666668</v>
      </c>
      <c r="X183" s="4">
        <f>C182</f>
        <v>50000000</v>
      </c>
      <c r="Y183" s="3">
        <f>IFERROR(Z183/$V183,0)</f>
        <v>41.333333333333336</v>
      </c>
      <c r="Z183" s="4">
        <f>D182</f>
        <v>124000000</v>
      </c>
      <c r="AA183" s="3">
        <f>IFERROR(AB183/$V183,0)</f>
        <v>29.666666666666668</v>
      </c>
      <c r="AB183" s="4">
        <f>E182</f>
        <v>89000000</v>
      </c>
      <c r="AC183" s="3">
        <f>IFERROR(AD183/$V183,0)</f>
        <v>1086.6666666666667</v>
      </c>
      <c r="AD183" s="4">
        <f>F32</f>
        <v>3260000000</v>
      </c>
    </row>
    <row r="184" spans="1:30" ht="13.23529411764706">
      <c r="A184" t="s">
        <v>131</v>
      </c>
      <c r="B184" s="4">
        <v>1400000000</v>
      </c>
      <c r="C184" s="4">
        <v>-127000000</v>
      </c>
      <c r="D184" s="4">
        <v>166000000</v>
      </c>
      <c r="E184" s="4">
        <v>94000000</v>
      </c>
      <c r="F184" s="4">
        <v>611000000</v>
      </c>
      <c r="H184" t="s">
        <f>A183</f>
        <v>164</v>
      </c>
      <c r="I184" s="3">
        <f>IFERROR(J184/$J$178,0)</f>
        <v>0.080045740423098907</v>
      </c>
      <c r="J184" s="4">
        <f>B183</f>
        <v>1400000000</v>
      </c>
      <c r="K184" s="3">
        <f>IFERROR(L184/$L$178,0)</f>
        <v>-0.0063947633434038266</v>
      </c>
      <c r="L184" s="4">
        <f>C183</f>
        <v>-127000000</v>
      </c>
      <c r="M184" s="3">
        <f>IFERROR(N184/$N$178,0)</f>
        <v>0.0071799307958477507</v>
      </c>
      <c r="N184" s="4">
        <f>D183</f>
        <v>166000000</v>
      </c>
      <c r="O184" s="3">
        <f>IFERROR(P184/$P$178,0)</f>
        <v>0.0039796782387806944</v>
      </c>
      <c r="P184" s="4">
        <f>E183</f>
        <v>94000000</v>
      </c>
      <c r="Q184" s="3">
        <f>IFERROR(R184/$R$178,0)</f>
        <v>0.0028787163756488908</v>
      </c>
      <c r="R184" s="4">
        <f>F33</f>
        <v>61000000</v>
      </c>
      <c r="T184" t="s">
        <f>A183</f>
        <v>164</v>
      </c>
      <c r="U184" s="3">
        <f>IFERROR(V184/$V184,0)</f>
        <v>1</v>
      </c>
      <c r="V184" s="4">
        <f>B183</f>
        <v>1400000000</v>
      </c>
      <c r="W184" s="3">
        <f>IFERROR(X184/$V184,0)</f>
        <v>-0.09071428571428572</v>
      </c>
      <c r="X184" s="4">
        <f>C183</f>
        <v>-127000000</v>
      </c>
      <c r="Y184" s="3">
        <f>IFERROR(Z184/$V184,0)</f>
        <v>0.11857142857142858</v>
      </c>
      <c r="Z184" s="4">
        <f>D183</f>
        <v>166000000</v>
      </c>
      <c r="AA184" s="3">
        <f>IFERROR(AB184/$V184,0)</f>
        <v>0.067142857142857143</v>
      </c>
      <c r="AB184" s="4">
        <f>E183</f>
        <v>94000000</v>
      </c>
      <c r="AC184" s="3">
        <f>IFERROR(AD184/$V184,0)</f>
        <v>0.043571428571428573</v>
      </c>
      <c r="AD184" s="4">
        <f>F33</f>
        <v>61000000</v>
      </c>
    </row>
    <row r="185" spans="1:30" ht="13.23529411764706">
      <c r="A185" t="s">
        <v>165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H185" t="s">
        <f>A184</f>
        <v>131</v>
      </c>
      <c r="I185" s="3">
        <f>IFERROR(J185/$J$178,0)</f>
        <v>0.080045740423098907</v>
      </c>
      <c r="J185" s="4">
        <f>B184</f>
        <v>1400000000</v>
      </c>
      <c r="K185" s="3">
        <f>IFERROR(L185/$L$178,0)</f>
        <v>-0.0063947633434038266</v>
      </c>
      <c r="L185" s="4">
        <f>C184</f>
        <v>-127000000</v>
      </c>
      <c r="M185" s="3">
        <f>IFERROR(N185/$N$178,0)</f>
        <v>0.0071799307958477507</v>
      </c>
      <c r="N185" s="4">
        <f>D184</f>
        <v>166000000</v>
      </c>
      <c r="O185" s="3">
        <f>IFERROR(P185/$P$178,0)</f>
        <v>0.0039796782387806944</v>
      </c>
      <c r="P185" s="4">
        <f>E184</f>
        <v>94000000</v>
      </c>
      <c r="Q185" s="3">
        <f>IFERROR(R185/$R$178,0)</f>
        <v>0</v>
      </c>
      <c r="R185" s="4">
        <f>F34</f>
        <v>0</v>
      </c>
      <c r="T185" t="s">
        <f>A184</f>
        <v>131</v>
      </c>
      <c r="U185" s="3">
        <f>IFERROR(V185/$V185,0)</f>
        <v>1</v>
      </c>
      <c r="V185" s="4">
        <f>B184</f>
        <v>1400000000</v>
      </c>
      <c r="W185" s="3">
        <f>IFERROR(X185/$V185,0)</f>
        <v>-0.09071428571428572</v>
      </c>
      <c r="X185" s="4">
        <f>C184</f>
        <v>-127000000</v>
      </c>
      <c r="Y185" s="3">
        <f>IFERROR(Z185/$V185,0)</f>
        <v>0.11857142857142858</v>
      </c>
      <c r="Z185" s="4">
        <f>D184</f>
        <v>166000000</v>
      </c>
      <c r="AA185" s="3">
        <f>IFERROR(AB185/$V185,0)</f>
        <v>0.067142857142857143</v>
      </c>
      <c r="AB185" s="4">
        <f>E184</f>
        <v>94000000</v>
      </c>
      <c r="AC185" s="3">
        <f>IFERROR(AD185/$V185,0)</f>
        <v>0</v>
      </c>
      <c r="AD185" s="4">
        <f>F34</f>
        <v>0</v>
      </c>
    </row>
    <row r="186" spans="1:30" ht="13.23529411764706">
      <c r="A186" t="s">
        <v>166</v>
      </c>
      <c r="B186" s="4">
        <v>-186000000</v>
      </c>
      <c r="C186" s="4">
        <v>-1410000000</v>
      </c>
      <c r="D186" s="4">
        <v>2800000000</v>
      </c>
      <c r="E186" s="4">
        <v>726000000</v>
      </c>
      <c r="F186" s="4">
        <v>-3070000000</v>
      </c>
      <c r="H186" t="s">
        <f>A185</f>
        <v>165</v>
      </c>
      <c r="I186" s="3">
        <f>IFERROR(J186/$J$178,0)</f>
        <v>0</v>
      </c>
      <c r="J186" s="4">
        <f>B185</f>
        <v>0</v>
      </c>
      <c r="K186" s="3">
        <f>IFERROR(L186/$L$178,0)</f>
        <v>0</v>
      </c>
      <c r="L186" s="4">
        <f>C185</f>
        <v>0</v>
      </c>
      <c r="M186" s="3">
        <f>IFERROR(N186/$N$178,0)</f>
        <v>0</v>
      </c>
      <c r="N186" s="4">
        <f>D185</f>
        <v>0</v>
      </c>
      <c r="O186" s="3">
        <f>IFERROR(P186/$P$178,0)</f>
        <v>0</v>
      </c>
      <c r="P186" s="4">
        <f>E185</f>
        <v>0</v>
      </c>
      <c r="Q186" s="3">
        <f>IFERROR(R186/$R$178,0)</f>
        <v>0.30108541764983482</v>
      </c>
      <c r="R186" s="4">
        <f>F35</f>
        <v>6380000000</v>
      </c>
      <c r="T186" t="s">
        <f>A185</f>
        <v>165</v>
      </c>
      <c r="U186" s="3">
        <f>IFERROR(V186/$V186,0)</f>
        <v>0</v>
      </c>
      <c r="V186" s="4">
        <f>B185</f>
        <v>0</v>
      </c>
      <c r="W186" s="3">
        <f>IFERROR(X186/$V186,0)</f>
        <v>0</v>
      </c>
      <c r="X186" s="4">
        <f>C185</f>
        <v>0</v>
      </c>
      <c r="Y186" s="3">
        <f>IFERROR(Z186/$V186,0)</f>
        <v>0</v>
      </c>
      <c r="Z186" s="4">
        <f>D185</f>
        <v>0</v>
      </c>
      <c r="AA186" s="3">
        <f>IFERROR(AB186/$V186,0)</f>
        <v>0</v>
      </c>
      <c r="AB186" s="4">
        <f>E185</f>
        <v>0</v>
      </c>
      <c r="AC186" s="3">
        <f>IFERROR(AD186/$V186,0)</f>
        <v>0</v>
      </c>
      <c r="AD186" s="4">
        <f>F35</f>
        <v>6380000000</v>
      </c>
    </row>
    <row r="187" spans="1:30" ht="13.23529411764706">
      <c r="A187" t="s">
        <v>167</v>
      </c>
      <c r="B187" s="4">
        <v>6050000000</v>
      </c>
      <c r="C187" s="4">
        <v>3910000000</v>
      </c>
      <c r="D187" s="4">
        <v>7340000000</v>
      </c>
      <c r="E187" s="4">
        <v>6670000000</v>
      </c>
      <c r="F187" s="4">
        <v>5620000000</v>
      </c>
      <c r="H187" t="s">
        <f>A186</f>
        <v>166</v>
      </c>
      <c r="I187" s="3">
        <f>IFERROR(J187/$J$178,0)</f>
        <v>-0.010634648370497428</v>
      </c>
      <c r="J187" s="4">
        <f>B186</f>
        <v>-186000000</v>
      </c>
      <c r="K187" s="3">
        <f>IFERROR(L187/$L$178,0)</f>
        <v>-0.070996978851963752</v>
      </c>
      <c r="L187" s="4">
        <f>C186</f>
        <v>-1410000000</v>
      </c>
      <c r="M187" s="3">
        <f>IFERROR(N187/$N$178,0)</f>
        <v>0.12110726643598616</v>
      </c>
      <c r="N187" s="4">
        <f>D186</f>
        <v>2800000000</v>
      </c>
      <c r="O187" s="3">
        <f>IFERROR(P187/$P$178,0)</f>
        <v>0.030736663844199829</v>
      </c>
      <c r="P187" s="4">
        <f>E186</f>
        <v>726000000</v>
      </c>
      <c r="Q187" s="3">
        <f>IFERROR(R187/$R$178,0)</f>
        <v>0</v>
      </c>
      <c r="R187" s="4">
        <f>F36</f>
        <v>0</v>
      </c>
      <c r="T187" t="s">
        <f>A186</f>
        <v>166</v>
      </c>
      <c r="U187" s="3">
        <f>IFERROR(V187/$V187,0)</f>
        <v>1</v>
      </c>
      <c r="V187" s="4">
        <f>B186</f>
        <v>-186000000</v>
      </c>
      <c r="W187" s="3">
        <f>IFERROR(X187/$V187,0)</f>
        <v>7.580645161290323</v>
      </c>
      <c r="X187" s="4">
        <f>C186</f>
        <v>-1410000000</v>
      </c>
      <c r="Y187" s="3">
        <f>IFERROR(Z187/$V187,0)</f>
        <v>-15.053763440860216</v>
      </c>
      <c r="Z187" s="4">
        <f>D186</f>
        <v>2800000000</v>
      </c>
      <c r="AA187" s="3">
        <f>IFERROR(AB187/$V187,0)</f>
        <v>-3.903225806451613</v>
      </c>
      <c r="AB187" s="4">
        <f>E186</f>
        <v>726000000</v>
      </c>
      <c r="AC187" s="3">
        <f>IFERROR(AD187/$V187,0)</f>
        <v>-0</v>
      </c>
      <c r="AD187" s="4">
        <f>F36</f>
        <v>0</v>
      </c>
    </row>
    <row r="188" spans="1:30" ht="13.23529411764706">
      <c r="A188" t="s">
        <v>168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H188" t="s">
        <f>A187</f>
        <v>167</v>
      </c>
      <c r="I188" s="3">
        <f>IFERROR(J188/$J$178,0)</f>
        <v>0.34591194968553457</v>
      </c>
      <c r="J188" s="4">
        <f>B187</f>
        <v>6050000000</v>
      </c>
      <c r="K188" s="3">
        <f>IFERROR(L188/$L$178,0)</f>
        <v>0.19687814702920442</v>
      </c>
      <c r="L188" s="4">
        <f>C187</f>
        <v>3910000000</v>
      </c>
      <c r="M188" s="3">
        <f>IFERROR(N188/$N$178,0)</f>
        <v>0.31747404844290655</v>
      </c>
      <c r="N188" s="4">
        <f>D187</f>
        <v>7340000000</v>
      </c>
      <c r="O188" s="3">
        <f>IFERROR(P188/$P$178,0)</f>
        <v>0.28238780694326843</v>
      </c>
      <c r="P188" s="4">
        <f>E187</f>
        <v>6670000000</v>
      </c>
      <c r="Q188" s="3">
        <f>IFERROR(R188/$R$178,0)</f>
        <v>0</v>
      </c>
      <c r="R188" s="4">
        <f>F37</f>
        <v>0</v>
      </c>
      <c r="T188" t="s">
        <f>A187</f>
        <v>167</v>
      </c>
      <c r="U188" s="3">
        <f>IFERROR(V188/$V188,0)</f>
        <v>1</v>
      </c>
      <c r="V188" s="4">
        <f>B187</f>
        <v>6050000000</v>
      </c>
      <c r="W188" s="3">
        <f>IFERROR(X188/$V188,0)</f>
        <v>0.64628099173553721</v>
      </c>
      <c r="X188" s="4">
        <f>C187</f>
        <v>3910000000</v>
      </c>
      <c r="Y188" s="3">
        <f>IFERROR(Z188/$V188,0)</f>
        <v>1.2132231404958678</v>
      </c>
      <c r="Z188" s="4">
        <f>D187</f>
        <v>7340000000</v>
      </c>
      <c r="AA188" s="3">
        <f>IFERROR(AB188/$V188,0)</f>
        <v>1.1024793388429752</v>
      </c>
      <c r="AB188" s="4">
        <f>E187</f>
        <v>6670000000</v>
      </c>
      <c r="AC188" s="3">
        <f>IFERROR(AD188/$V188,0)</f>
        <v>0</v>
      </c>
      <c r="AD188" s="4">
        <f>F37</f>
        <v>0</v>
      </c>
    </row>
    <row r="189" spans="1:30" ht="13.23529411764706">
      <c r="A189" t="s">
        <v>169</v>
      </c>
      <c r="B189" s="4">
        <v>226000000</v>
      </c>
      <c r="C189" s="4">
        <v>980000000</v>
      </c>
      <c r="D189" s="4">
        <v>-949000000</v>
      </c>
      <c r="E189" s="4">
        <v>276000000</v>
      </c>
      <c r="F189" s="4">
        <v>162000000</v>
      </c>
      <c r="H189" t="s">
        <f>A188</f>
        <v>168</v>
      </c>
      <c r="I189" s="3">
        <f>IFERROR(J189/$J$178,0)</f>
        <v>0</v>
      </c>
      <c r="J189" s="4">
        <f>B188</f>
        <v>0</v>
      </c>
      <c r="K189" s="3">
        <f>IFERROR(L189/$L$178,0)</f>
        <v>0</v>
      </c>
      <c r="L189" s="4">
        <f>C188</f>
        <v>0</v>
      </c>
      <c r="M189" s="3">
        <f>IFERROR(N189/$N$178,0)</f>
        <v>0</v>
      </c>
      <c r="N189" s="4">
        <f>D188</f>
        <v>0</v>
      </c>
      <c r="O189" s="3">
        <f>IFERROR(P189/$P$178,0)</f>
        <v>0</v>
      </c>
      <c r="P189" s="4">
        <f>E188</f>
        <v>0</v>
      </c>
      <c r="Q189" s="3">
        <f>IFERROR(R189/$R$178,0)</f>
        <v>0</v>
      </c>
      <c r="R189" s="4">
        <f>F38</f>
        <v>0</v>
      </c>
      <c r="T189" t="s">
        <f>A188</f>
        <v>168</v>
      </c>
      <c r="U189" s="3">
        <f>IFERROR(V189/$V189,0)</f>
        <v>0</v>
      </c>
      <c r="V189" s="4">
        <f>B188</f>
        <v>0</v>
      </c>
      <c r="W189" s="3">
        <f>IFERROR(X189/$V189,0)</f>
        <v>0</v>
      </c>
      <c r="X189" s="4">
        <f>C188</f>
        <v>0</v>
      </c>
      <c r="Y189" s="3">
        <f>IFERROR(Z189/$V189,0)</f>
        <v>0</v>
      </c>
      <c r="Z189" s="4">
        <f>D188</f>
        <v>0</v>
      </c>
      <c r="AA189" s="3">
        <f>IFERROR(AB189/$V189,0)</f>
        <v>0</v>
      </c>
      <c r="AB189" s="4">
        <f>E188</f>
        <v>0</v>
      </c>
      <c r="AC189" s="3">
        <f>IFERROR(AD189/$V189,0)</f>
        <v>0</v>
      </c>
      <c r="AD189" s="4">
        <f>F38</f>
        <v>0</v>
      </c>
    </row>
    <row r="190" spans="1:30" ht="13.23529411764706">
      <c r="A190" t="s">
        <v>170</v>
      </c>
      <c r="B190" s="4">
        <v>243000000</v>
      </c>
      <c r="C190" s="4">
        <v>-544000000</v>
      </c>
      <c r="D190" s="4">
        <v>-199000000</v>
      </c>
      <c r="E190" s="4">
        <v>-426000000</v>
      </c>
      <c r="F190" s="4">
        <v>630000000</v>
      </c>
      <c r="H190" t="s">
        <f>A189</f>
        <v>169</v>
      </c>
      <c r="I190" s="3">
        <f>IFERROR(J190/$J$178,0)</f>
        <v>0.012921669525443111</v>
      </c>
      <c r="J190" s="4">
        <f>B189</f>
        <v>226000000</v>
      </c>
      <c r="K190" s="3">
        <f>IFERROR(L190/$L$178,0)</f>
        <v>0.049345417925478349</v>
      </c>
      <c r="L190" s="4">
        <f>C189</f>
        <v>980000000</v>
      </c>
      <c r="M190" s="3">
        <f>IFERROR(N190/$N$178,0)</f>
        <v>-0.041046712802768164</v>
      </c>
      <c r="N190" s="4">
        <f>D189</f>
        <v>-949000000</v>
      </c>
      <c r="O190" s="3">
        <f>IFERROR(P190/$P$178,0)</f>
        <v>0.011685012701100762</v>
      </c>
      <c r="P190" s="4">
        <f>E189</f>
        <v>276000000</v>
      </c>
      <c r="Q190" s="3">
        <f>IFERROR(R190/$R$178,0)</f>
        <v>0</v>
      </c>
      <c r="R190" s="4">
        <f>F39</f>
        <v>0</v>
      </c>
      <c r="T190" t="s">
        <f>A189</f>
        <v>169</v>
      </c>
      <c r="U190" s="3">
        <f>IFERROR(V190/$V190,0)</f>
        <v>1</v>
      </c>
      <c r="V190" s="4">
        <f>B189</f>
        <v>226000000</v>
      </c>
      <c r="W190" s="3">
        <f>IFERROR(X190/$V190,0)</f>
        <v>4.336283185840708</v>
      </c>
      <c r="X190" s="4">
        <f>C189</f>
        <v>980000000</v>
      </c>
      <c r="Y190" s="3">
        <f>IFERROR(Z190/$V190,0)</f>
        <v>-4.1991150442477876</v>
      </c>
      <c r="Z190" s="4">
        <f>D189</f>
        <v>-949000000</v>
      </c>
      <c r="AA190" s="3">
        <f>IFERROR(AB190/$V190,0)</f>
        <v>1.2212389380530972</v>
      </c>
      <c r="AB190" s="4">
        <f>E189</f>
        <v>276000000</v>
      </c>
      <c r="AC190" s="3">
        <f>IFERROR(AD190/$V190,0)</f>
        <v>0</v>
      </c>
      <c r="AD190" s="4">
        <f>F39</f>
        <v>0</v>
      </c>
    </row>
    <row r="191" spans="1:30" ht="13.23529411764706">
      <c r="A191" t="s">
        <v>115</v>
      </c>
      <c r="B191" s="4">
        <v>-353000000</v>
      </c>
      <c r="C191" s="4">
        <v>301000000</v>
      </c>
      <c r="D191" s="4">
        <v>-280000000</v>
      </c>
      <c r="E191" s="4">
        <v>291000000</v>
      </c>
      <c r="F191" s="4">
        <v>-693000000</v>
      </c>
      <c r="H191" t="s">
        <f>A190</f>
        <v>170</v>
      </c>
      <c r="I191" s="3">
        <f>IFERROR(J191/$J$178,0)</f>
        <v>0.013893653516295026</v>
      </c>
      <c r="J191" s="4">
        <f>B190</f>
        <v>243000000</v>
      </c>
      <c r="K191" s="3">
        <f>IFERROR(L191/$L$178,0)</f>
        <v>-0.027391742195367573</v>
      </c>
      <c r="L191" s="4">
        <f>C190</f>
        <v>-544000000</v>
      </c>
      <c r="M191" s="3">
        <f>IFERROR(N191/$N$178,0)</f>
        <v>-0.0086072664359861592</v>
      </c>
      <c r="N191" s="4">
        <f>D190</f>
        <v>-199000000</v>
      </c>
      <c r="O191" s="3">
        <f>IFERROR(P191/$P$178,0)</f>
        <v>-0.018035563082133783</v>
      </c>
      <c r="P191" s="4">
        <f>E190</f>
        <v>-426000000</v>
      </c>
      <c r="Q191" s="3">
        <f>IFERROR(R191/$R$178,0)</f>
        <v>0</v>
      </c>
      <c r="R191" s="4">
        <f>F40</f>
        <v>0</v>
      </c>
      <c r="T191" t="s">
        <f>A190</f>
        <v>170</v>
      </c>
      <c r="U191" s="3">
        <f>IFERROR(V191/$V191,0)</f>
        <v>1</v>
      </c>
      <c r="V191" s="4">
        <f>B190</f>
        <v>243000000</v>
      </c>
      <c r="W191" s="3">
        <f>IFERROR(X191/$V191,0)</f>
        <v>-2.2386831275720165</v>
      </c>
      <c r="X191" s="4">
        <f>C190</f>
        <v>-544000000</v>
      </c>
      <c r="Y191" s="3">
        <f>IFERROR(Z191/$V191,0)</f>
        <v>-0.81893004115226342</v>
      </c>
      <c r="Z191" s="4">
        <f>D190</f>
        <v>-199000000</v>
      </c>
      <c r="AA191" s="3">
        <f>IFERROR(AB191/$V191,0)</f>
        <v>-1.7530864197530864</v>
      </c>
      <c r="AB191" s="4">
        <f>E190</f>
        <v>-426000000</v>
      </c>
      <c r="AC191" s="3">
        <f>IFERROR(AD191/$V191,0)</f>
        <v>0</v>
      </c>
      <c r="AD191" s="4">
        <f>F40</f>
        <v>0</v>
      </c>
    </row>
    <row r="192" spans="1:30" ht="13.23529411764706">
      <c r="A192" t="s">
        <v>171</v>
      </c>
      <c r="B192" s="4">
        <v>8000000</v>
      </c>
      <c r="C192" s="4">
        <v>-190000000</v>
      </c>
      <c r="D192" s="4">
        <v>-400000000</v>
      </c>
      <c r="E192" s="4">
        <v>-28000000</v>
      </c>
      <c r="F192" s="4">
        <v>193000000</v>
      </c>
      <c r="H192" t="s">
        <f>A191</f>
        <v>115</v>
      </c>
      <c r="I192" s="3">
        <f>IFERROR(J192/$J$178,0)</f>
        <v>-0.020182961692395654</v>
      </c>
      <c r="J192" s="4">
        <f>B191</f>
        <v>-353000000</v>
      </c>
      <c r="K192" s="3">
        <f>IFERROR(L192/$L$178,0)</f>
        <v>0.015156092648539779</v>
      </c>
      <c r="L192" s="4">
        <f>C191</f>
        <v>301000000</v>
      </c>
      <c r="M192" s="3">
        <f>IFERROR(N192/$N$178,0)</f>
        <v>-0.012110726643598616</v>
      </c>
      <c r="N192" s="4">
        <f>D191</f>
        <v>-280000000</v>
      </c>
      <c r="O192" s="3">
        <f>IFERROR(P192/$P$178,0)</f>
        <v>0.012320067739204065</v>
      </c>
      <c r="P192" s="4">
        <f>E191</f>
        <v>291000000</v>
      </c>
      <c r="Q192" s="3">
        <f>IFERROR(R192/$R$178,0)</f>
        <v>0</v>
      </c>
      <c r="R192" s="4">
        <f>F41</f>
        <v>0</v>
      </c>
      <c r="T192" t="s">
        <f>A191</f>
        <v>115</v>
      </c>
      <c r="U192" s="3">
        <f>IFERROR(V192/$V192,0)</f>
        <v>1</v>
      </c>
      <c r="V192" s="4">
        <f>B191</f>
        <v>-353000000</v>
      </c>
      <c r="W192" s="3">
        <f>IFERROR(X192/$V192,0)</f>
        <v>-0.85269121813031157</v>
      </c>
      <c r="X192" s="4">
        <f>C191</f>
        <v>301000000</v>
      </c>
      <c r="Y192" s="3">
        <f>IFERROR(Z192/$V192,0)</f>
        <v>0.79320113314447593</v>
      </c>
      <c r="Z192" s="4">
        <f>D191</f>
        <v>-280000000</v>
      </c>
      <c r="AA192" s="3">
        <f>IFERROR(AB192/$V192,0)</f>
        <v>-0.82436260623229463</v>
      </c>
      <c r="AB192" s="4">
        <f>E191</f>
        <v>291000000</v>
      </c>
      <c r="AC192" s="3">
        <f>IFERROR(AD192/$V192,0)</f>
        <v>-0</v>
      </c>
      <c r="AD192" s="4">
        <f>F41</f>
        <v>0</v>
      </c>
    </row>
    <row r="193" spans="1:30" ht="13.23529411764706">
      <c r="A193" t="s">
        <v>172</v>
      </c>
      <c r="B193" s="4">
        <v>6270000000</v>
      </c>
      <c r="C193" s="4">
        <v>4890000000</v>
      </c>
      <c r="D193" s="4">
        <v>6400000000</v>
      </c>
      <c r="E193" s="4">
        <v>6950000000</v>
      </c>
      <c r="F193" s="4">
        <v>5780000000</v>
      </c>
      <c r="H193" t="s">
        <f>A192</f>
        <v>171</v>
      </c>
      <c r="I193" s="3">
        <f>IFERROR(J193/$J$178,0)</f>
        <v>0.00045740423098913663</v>
      </c>
      <c r="J193" s="4">
        <f>B192</f>
        <v>8000000</v>
      </c>
      <c r="K193" s="3">
        <f>IFERROR(L193/$L$178,0)</f>
        <v>-0.0095669687814702916</v>
      </c>
      <c r="L193" s="4">
        <f>C192</f>
        <v>-190000000</v>
      </c>
      <c r="M193" s="3">
        <f>IFERROR(N193/$N$178,0)</f>
        <v>-0.017301038062283738</v>
      </c>
      <c r="N193" s="4">
        <f>D192</f>
        <v>-400000000</v>
      </c>
      <c r="O193" s="3">
        <f>IFERROR(P193/$P$178,0)</f>
        <v>-0.0011854360711261642</v>
      </c>
      <c r="P193" s="4">
        <f>E192</f>
        <v>-28000000</v>
      </c>
      <c r="Q193" s="3">
        <f>IFERROR(R193/$R$178,0)</f>
        <v>0.058046248230297311</v>
      </c>
      <c r="R193" s="4">
        <f>F42</f>
        <v>1230000000</v>
      </c>
      <c r="T193" t="s">
        <f>A192</f>
        <v>171</v>
      </c>
      <c r="U193" s="3">
        <f>IFERROR(V193/$V193,0)</f>
        <v>1</v>
      </c>
      <c r="V193" s="4">
        <f>B192</f>
        <v>8000000</v>
      </c>
      <c r="W193" s="3">
        <f>IFERROR(X193/$V193,0)</f>
        <v>-23.75</v>
      </c>
      <c r="X193" s="4">
        <f>C192</f>
        <v>-190000000</v>
      </c>
      <c r="Y193" s="3">
        <f>IFERROR(Z193/$V193,0)</f>
        <v>-50</v>
      </c>
      <c r="Z193" s="4">
        <f>D192</f>
        <v>-400000000</v>
      </c>
      <c r="AA193" s="3">
        <f>IFERROR(AB193/$V193,0)</f>
        <v>-3.5</v>
      </c>
      <c r="AB193" s="4">
        <f>E192</f>
        <v>-28000000</v>
      </c>
      <c r="AC193" s="3">
        <f>IFERROR(AD193/$V193,0)</f>
        <v>153.75</v>
      </c>
      <c r="AD193" s="4">
        <f>F42</f>
        <v>1230000000</v>
      </c>
    </row>
    <row r="194" spans="1:30" ht="13.23529411764706">
      <c r="A194" t="s">
        <v>173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H194" t="s">
        <f>A193</f>
        <v>172</v>
      </c>
      <c r="I194" s="3">
        <f>IFERROR(J194/$J$178,0)</f>
        <v>0.35849056603773582</v>
      </c>
      <c r="J194" s="4">
        <f>B193</f>
        <v>6270000000</v>
      </c>
      <c r="K194" s="3">
        <f>IFERROR(L194/$L$178,0)</f>
        <v>0.24622356495468278</v>
      </c>
      <c r="L194" s="4">
        <f>C193</f>
        <v>4890000000</v>
      </c>
      <c r="M194" s="3">
        <f>IFERROR(N194/$N$178,0)</f>
        <v>0.27681660899653981</v>
      </c>
      <c r="N194" s="4">
        <f>D193</f>
        <v>6400000000</v>
      </c>
      <c r="O194" s="3">
        <f>IFERROR(P194/$P$178,0)</f>
        <v>0.29424216765453004</v>
      </c>
      <c r="P194" s="4">
        <f>E193</f>
        <v>6950000000</v>
      </c>
      <c r="Q194" s="3">
        <f>IFERROR(R194/$R$178,0)</f>
        <v>-0.0030674846625766872</v>
      </c>
      <c r="R194" s="4">
        <f>F43</f>
        <v>-65000000</v>
      </c>
      <c r="T194" t="s">
        <f>A193</f>
        <v>172</v>
      </c>
      <c r="U194" s="3">
        <f>IFERROR(V194/$V194,0)</f>
        <v>1</v>
      </c>
      <c r="V194" s="4">
        <f>B193</f>
        <v>6270000000</v>
      </c>
      <c r="W194" s="3">
        <f>IFERROR(X194/$V194,0)</f>
        <v>0.77990430622009566</v>
      </c>
      <c r="X194" s="4">
        <f>C193</f>
        <v>4890000000</v>
      </c>
      <c r="Y194" s="3">
        <f>IFERROR(Z194/$V194,0)</f>
        <v>1.0207336523125996</v>
      </c>
      <c r="Z194" s="4">
        <f>D193</f>
        <v>6400000000</v>
      </c>
      <c r="AA194" s="3">
        <f>IFERROR(AB194/$V194,0)</f>
        <v>1.1084529505582137</v>
      </c>
      <c r="AB194" s="4">
        <f>E193</f>
        <v>6950000000</v>
      </c>
      <c r="AC194" s="3">
        <f>IFERROR(AD194/$V194,0)</f>
        <v>-0.01036682615629984</v>
      </c>
      <c r="AD194" s="4">
        <f>F43</f>
        <v>-65000000</v>
      </c>
    </row>
    <row r="195" spans="1:30" ht="13.23529411764706">
      <c r="A195" t="s">
        <v>174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H195" t="s">
        <f>A194</f>
        <v>173</v>
      </c>
      <c r="I195" s="3">
        <f>IFERROR(J195/$J$178,0)</f>
        <v>0</v>
      </c>
      <c r="J195" s="4">
        <f>B194</f>
        <v>0</v>
      </c>
      <c r="K195" s="3">
        <f>IFERROR(L195/$L$178,0)</f>
        <v>0</v>
      </c>
      <c r="L195" s="4">
        <f>C194</f>
        <v>0</v>
      </c>
      <c r="M195" s="3">
        <f>IFERROR(N195/$N$178,0)</f>
        <v>0</v>
      </c>
      <c r="N195" s="4">
        <f>D194</f>
        <v>0</v>
      </c>
      <c r="O195" s="3">
        <f>IFERROR(P195/$P$178,0)</f>
        <v>0</v>
      </c>
      <c r="P195" s="4">
        <f>E194</f>
        <v>0</v>
      </c>
      <c r="Q195" s="3">
        <f>IFERROR(R195/$R$178,0)</f>
        <v>0.24634261444077396</v>
      </c>
      <c r="R195" s="4">
        <f>F44</f>
        <v>5220000000</v>
      </c>
      <c r="T195" t="s">
        <f>A194</f>
        <v>173</v>
      </c>
      <c r="U195" s="3">
        <f>IFERROR(V195/$V195,0)</f>
        <v>0</v>
      </c>
      <c r="V195" s="4">
        <f>B194</f>
        <v>0</v>
      </c>
      <c r="W195" s="3">
        <f>IFERROR(X195/$V195,0)</f>
        <v>0</v>
      </c>
      <c r="X195" s="4">
        <f>C194</f>
        <v>0</v>
      </c>
      <c r="Y195" s="3">
        <f>IFERROR(Z195/$V195,0)</f>
        <v>0</v>
      </c>
      <c r="Z195" s="4">
        <f>D194</f>
        <v>0</v>
      </c>
      <c r="AA195" s="3">
        <f>IFERROR(AB195/$V195,0)</f>
        <v>0</v>
      </c>
      <c r="AB195" s="4">
        <f>E194</f>
        <v>0</v>
      </c>
      <c r="AC195" s="3">
        <f>IFERROR(AD195/$V195,0)</f>
        <v>0</v>
      </c>
      <c r="AD195" s="4">
        <f>F44</f>
        <v>5220000000</v>
      </c>
    </row>
    <row r="196" spans="1:30" ht="13.23529411764706">
      <c r="A196" t="s">
        <v>175</v>
      </c>
      <c r="B196" s="4">
        <v>-5840000000</v>
      </c>
      <c r="C196" s="4">
        <v>-7560000000</v>
      </c>
      <c r="D196" s="4">
        <v>-7740000000</v>
      </c>
      <c r="E196" s="4">
        <v>-8390000000.000001</v>
      </c>
      <c r="F196" s="4">
        <v>-7950000000</v>
      </c>
      <c r="H196" t="s">
        <f>A195</f>
        <v>174</v>
      </c>
      <c r="I196" s="3">
        <f>IFERROR(J196/$J$178,0)</f>
        <v>0</v>
      </c>
      <c r="J196" s="4">
        <f>B195</f>
        <v>0</v>
      </c>
      <c r="K196" s="3">
        <f>IFERROR(L196/$L$178,0)</f>
        <v>0</v>
      </c>
      <c r="L196" s="4">
        <f>C195</f>
        <v>0</v>
      </c>
      <c r="M196" s="3">
        <f>IFERROR(N196/$N$178,0)</f>
        <v>0</v>
      </c>
      <c r="N196" s="4">
        <f>D195</f>
        <v>0</v>
      </c>
      <c r="O196" s="3">
        <f>IFERROR(P196/$P$178,0)</f>
        <v>0</v>
      </c>
      <c r="P196" s="4">
        <f>E195</f>
        <v>0</v>
      </c>
      <c r="Q196" s="3">
        <f>IFERROR(R196/$R$178,0)</f>
        <v>0.13685700802265219</v>
      </c>
      <c r="R196" s="4">
        <f>F45</f>
        <v>2900000000</v>
      </c>
      <c r="T196" t="s">
        <f>A195</f>
        <v>174</v>
      </c>
      <c r="U196" s="3">
        <f>IFERROR(V196/$V196,0)</f>
        <v>0</v>
      </c>
      <c r="V196" s="4">
        <f>B195</f>
        <v>0</v>
      </c>
      <c r="W196" s="3">
        <f>IFERROR(X196/$V196,0)</f>
        <v>0</v>
      </c>
      <c r="X196" s="4">
        <f>C195</f>
        <v>0</v>
      </c>
      <c r="Y196" s="3">
        <f>IFERROR(Z196/$V196,0)</f>
        <v>0</v>
      </c>
      <c r="Z196" s="4">
        <f>D195</f>
        <v>0</v>
      </c>
      <c r="AA196" s="3">
        <f>IFERROR(AB196/$V196,0)</f>
        <v>0</v>
      </c>
      <c r="AB196" s="4">
        <f>E195</f>
        <v>0</v>
      </c>
      <c r="AC196" s="3">
        <f>IFERROR(AD196/$V196,0)</f>
        <v>0</v>
      </c>
      <c r="AD196" s="4">
        <f>F45</f>
        <v>2900000000</v>
      </c>
    </row>
    <row r="197" spans="1:30" ht="13.23529411764706">
      <c r="A197" t="s">
        <v>176</v>
      </c>
      <c r="B197" s="4">
        <v>-5840000000</v>
      </c>
      <c r="C197" s="4">
        <v>-7560000000</v>
      </c>
      <c r="D197" s="4">
        <v>-7740000000</v>
      </c>
      <c r="E197" s="4">
        <v>-8390000000.000001</v>
      </c>
      <c r="F197" s="4">
        <v>-7950000000</v>
      </c>
      <c r="H197" t="s">
        <f>A196</f>
        <v>175</v>
      </c>
      <c r="I197" s="3">
        <f>IFERROR(J197/$J$178,0)</f>
        <v>-0.33390508862206975</v>
      </c>
      <c r="J197" s="4">
        <f>B196</f>
        <v>-5840000000</v>
      </c>
      <c r="K197" s="3">
        <f>IFERROR(L197/$L$178,0)</f>
        <v>-0.38066465256797583</v>
      </c>
      <c r="L197" s="4">
        <f>C196</f>
        <v>-7560000000</v>
      </c>
      <c r="M197" s="3">
        <f>IFERROR(N197/$N$178,0)</f>
        <v>-0.33477508650519033</v>
      </c>
      <c r="N197" s="4">
        <f>D196</f>
        <v>-7740000000</v>
      </c>
      <c r="O197" s="3">
        <f>IFERROR(P197/$P$178,0)</f>
        <v>-0.35520745131244713</v>
      </c>
      <c r="P197" s="4">
        <f>E196</f>
        <v>-8390000000.000001</v>
      </c>
      <c r="Q197" s="3">
        <f>IFERROR(R197/$R$178,0)</f>
        <v>0.0004247286455875413</v>
      </c>
      <c r="R197" s="4">
        <f>F46</f>
        <v>9000000</v>
      </c>
      <c r="T197" t="s">
        <f>A196</f>
        <v>175</v>
      </c>
      <c r="U197" s="3">
        <f>IFERROR(V197/$V197,0)</f>
        <v>1</v>
      </c>
      <c r="V197" s="4">
        <f>B196</f>
        <v>-5840000000</v>
      </c>
      <c r="W197" s="3">
        <f>IFERROR(X197/$V197,0)</f>
        <v>1.2945205479452055</v>
      </c>
      <c r="X197" s="4">
        <f>C196</f>
        <v>-7560000000</v>
      </c>
      <c r="Y197" s="3">
        <f>IFERROR(Z197/$V197,0)</f>
        <v>1.3253424657534247</v>
      </c>
      <c r="Z197" s="4">
        <f>D196</f>
        <v>-7740000000</v>
      </c>
      <c r="AA197" s="3">
        <f>IFERROR(AB197/$V197,0)</f>
        <v>1.4366438356164386</v>
      </c>
      <c r="AB197" s="4">
        <f>E196</f>
        <v>-8390000000.000001</v>
      </c>
      <c r="AC197" s="3">
        <f>IFERROR(AD197/$V197,0)</f>
        <v>-0.0015410958904109589</v>
      </c>
      <c r="AD197" s="4">
        <f>F46</f>
        <v>9000000</v>
      </c>
    </row>
    <row r="198" spans="1:30" ht="13.23529411764706">
      <c r="A198" t="s">
        <v>177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H198" t="s">
        <f>A197</f>
        <v>176</v>
      </c>
      <c r="I198" s="3">
        <f>IFERROR(J198/$J$178,0)</f>
        <v>-0.33390508862206975</v>
      </c>
      <c r="J198" s="4">
        <f>B197</f>
        <v>-5840000000</v>
      </c>
      <c r="K198" s="3">
        <f>IFERROR(L198/$L$178,0)</f>
        <v>-0.38066465256797583</v>
      </c>
      <c r="L198" s="4">
        <f>C197</f>
        <v>-7560000000</v>
      </c>
      <c r="M198" s="3">
        <f>IFERROR(N198/$N$178,0)</f>
        <v>-0.33477508650519033</v>
      </c>
      <c r="N198" s="4">
        <f>D197</f>
        <v>-7740000000</v>
      </c>
      <c r="O198" s="3">
        <f>IFERROR(P198/$P$178,0)</f>
        <v>-0.35520745131244713</v>
      </c>
      <c r="P198" s="4">
        <f>E197</f>
        <v>-8390000000.000001</v>
      </c>
      <c r="Q198" s="3">
        <f>IFERROR(R198/$R$178,0)</f>
        <v>0.0076451156205757436</v>
      </c>
      <c r="R198" s="4">
        <f>F47</f>
        <v>162000000</v>
      </c>
      <c r="T198" t="s">
        <f>A197</f>
        <v>176</v>
      </c>
      <c r="U198" s="3">
        <f>IFERROR(V198/$V198,0)</f>
        <v>1</v>
      </c>
      <c r="V198" s="4">
        <f>B197</f>
        <v>-5840000000</v>
      </c>
      <c r="W198" s="3">
        <f>IFERROR(X198/$V198,0)</f>
        <v>1.2945205479452055</v>
      </c>
      <c r="X198" s="4">
        <f>C197</f>
        <v>-7560000000</v>
      </c>
      <c r="Y198" s="3">
        <f>IFERROR(Z198/$V198,0)</f>
        <v>1.3253424657534247</v>
      </c>
      <c r="Z198" s="4">
        <f>D197</f>
        <v>-7740000000</v>
      </c>
      <c r="AA198" s="3">
        <f>IFERROR(AB198/$V198,0)</f>
        <v>1.4366438356164386</v>
      </c>
      <c r="AB198" s="4">
        <f>E197</f>
        <v>-8390000000.000001</v>
      </c>
      <c r="AC198" s="3">
        <f>IFERROR(AD198/$V198,0)</f>
        <v>-0.027739726027397261</v>
      </c>
      <c r="AD198" s="4">
        <f>F47</f>
        <v>162000000</v>
      </c>
    </row>
    <row r="199" spans="1:30" ht="13.23529411764706">
      <c r="A199" t="s">
        <v>178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177</v>
      </c>
      <c r="I199" s="3">
        <f>IFERROR(J199/$J$178,0)</f>
        <v>0</v>
      </c>
      <c r="J199" s="4">
        <f>B198</f>
        <v>0</v>
      </c>
      <c r="K199" s="3">
        <f>IFERROR(L199/$L$178,0)</f>
        <v>0</v>
      </c>
      <c r="L199" s="4">
        <f>C198</f>
        <v>0</v>
      </c>
      <c r="M199" s="3">
        <f>IFERROR(N199/$N$178,0)</f>
        <v>0</v>
      </c>
      <c r="N199" s="4">
        <f>D198</f>
        <v>0</v>
      </c>
      <c r="O199" s="3">
        <f>IFERROR(P199/$P$178,0)</f>
        <v>0</v>
      </c>
      <c r="P199" s="4">
        <f>E198</f>
        <v>0</v>
      </c>
      <c r="Q199" s="3">
        <f>IFERROR(R199/$R$178,0)</f>
        <v>0.082114204813591316</v>
      </c>
      <c r="R199" s="4">
        <f>F48</f>
        <v>1740000000</v>
      </c>
      <c r="T199" t="s">
        <f>A198</f>
        <v>177</v>
      </c>
      <c r="U199" s="3">
        <f>IFERROR(V199/$V199,0)</f>
        <v>0</v>
      </c>
      <c r="V199" s="4">
        <f>B198</f>
        <v>0</v>
      </c>
      <c r="W199" s="3">
        <f>IFERROR(X199/$V199,0)</f>
        <v>0</v>
      </c>
      <c r="X199" s="4">
        <f>C198</f>
        <v>0</v>
      </c>
      <c r="Y199" s="3">
        <f>IFERROR(Z199/$V199,0)</f>
        <v>0</v>
      </c>
      <c r="Z199" s="4">
        <f>D198</f>
        <v>0</v>
      </c>
      <c r="AA199" s="3">
        <f>IFERROR(AB199/$V199,0)</f>
        <v>0</v>
      </c>
      <c r="AB199" s="4">
        <f>E198</f>
        <v>0</v>
      </c>
      <c r="AC199" s="3">
        <f>IFERROR(AD199/$V199,0)</f>
        <v>0</v>
      </c>
      <c r="AD199" s="4">
        <f>F48</f>
        <v>1740000000</v>
      </c>
    </row>
    <row r="200" spans="1:30" ht="13.23529411764706">
      <c r="A200" t="s">
        <v>179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178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178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3.23529411764706">
      <c r="A201" t="s">
        <v>180</v>
      </c>
      <c r="B201" s="4">
        <v>-1720000000</v>
      </c>
      <c r="C201" s="4">
        <v>-12260000000</v>
      </c>
      <c r="D201" s="4">
        <v>-1220000000</v>
      </c>
      <c r="E201" s="4">
        <v>-179000000</v>
      </c>
      <c r="F201" s="4">
        <v>-198000000</v>
      </c>
      <c r="H201" t="s">
        <f>A200</f>
        <v>179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0.085889570552147243</v>
      </c>
      <c r="R201" s="4">
        <f>F50</f>
        <v>1820000000</v>
      </c>
      <c r="T201" t="s">
        <f>A200</f>
        <v>179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1820000000</v>
      </c>
    </row>
    <row r="202" spans="1:30" ht="13.23529411764706">
      <c r="A202" t="s">
        <v>181</v>
      </c>
      <c r="B202" s="4">
        <v>341000000</v>
      </c>
      <c r="C202" s="4">
        <v>682000000</v>
      </c>
      <c r="D202" s="4">
        <v>80000000</v>
      </c>
      <c r="E202" s="4">
        <v>5510000000</v>
      </c>
      <c r="F202" s="4">
        <v>5320000000</v>
      </c>
      <c r="H202" t="s">
        <f>A201</f>
        <v>180</v>
      </c>
      <c r="I202" s="3">
        <f>IFERROR(J202/$J$178,0)</f>
        <v>-0.098341909662664373</v>
      </c>
      <c r="J202" s="4">
        <f>B201</f>
        <v>-1720000000</v>
      </c>
      <c r="K202" s="3">
        <f>IFERROR(L202/$L$178,0)</f>
        <v>-0.61732124874118832</v>
      </c>
      <c r="L202" s="4">
        <f>C201</f>
        <v>-12260000000</v>
      </c>
      <c r="M202" s="3">
        <f>IFERROR(N202/$N$178,0)</f>
        <v>-0.052768166089965395</v>
      </c>
      <c r="N202" s="4">
        <f>D201</f>
        <v>-1220000000</v>
      </c>
      <c r="O202" s="3">
        <f>IFERROR(P202/$P$178,0)</f>
        <v>-0.0075783234546994071</v>
      </c>
      <c r="P202" s="4">
        <f>E201</f>
        <v>-179000000</v>
      </c>
      <c r="Q202" s="3">
        <f>IFERROR(R202/$R$178,0)</f>
        <v>0.0034922133081642286</v>
      </c>
      <c r="R202" s="4">
        <f>F51</f>
        <v>74000000</v>
      </c>
      <c r="T202" t="s">
        <f>A201</f>
        <v>180</v>
      </c>
      <c r="U202" s="3">
        <f>IFERROR(V202/$V202,0)</f>
        <v>1</v>
      </c>
      <c r="V202" s="4">
        <f>B201</f>
        <v>-1720000000</v>
      </c>
      <c r="W202" s="3">
        <f>IFERROR(X202/$V202,0)</f>
        <v>7.1279069767441863</v>
      </c>
      <c r="X202" s="4">
        <f>C201</f>
        <v>-12260000000</v>
      </c>
      <c r="Y202" s="3">
        <f>IFERROR(Z202/$V202,0)</f>
        <v>0.70930232558139539</v>
      </c>
      <c r="Z202" s="4">
        <f>D201</f>
        <v>-1220000000</v>
      </c>
      <c r="AA202" s="3">
        <f>IFERROR(AB202/$V202,0)</f>
        <v>0.10406976744186046</v>
      </c>
      <c r="AB202" s="4">
        <f>E201</f>
        <v>-179000000</v>
      </c>
      <c r="AC202" s="3">
        <f>IFERROR(AD202/$V202,0)</f>
        <v>-0.043023255813953491</v>
      </c>
      <c r="AD202" s="4">
        <f>F51</f>
        <v>74000000</v>
      </c>
    </row>
    <row r="203" spans="1:30" ht="13.23529411764706">
      <c r="A203" t="s">
        <v>182</v>
      </c>
      <c r="B203" s="4">
        <v>-166000000</v>
      </c>
      <c r="C203" s="4">
        <v>-739000000</v>
      </c>
      <c r="D203" s="4">
        <v>11000000</v>
      </c>
      <c r="E203" s="4">
        <v>-6000000</v>
      </c>
      <c r="F203" s="4">
        <v>-6000000</v>
      </c>
      <c r="H203" t="s">
        <f>A202</f>
        <v>181</v>
      </c>
      <c r="I203" s="3">
        <f>IFERROR(J203/$J$178,0)</f>
        <v>0.019496855345911949</v>
      </c>
      <c r="J203" s="4">
        <f>B202</f>
        <v>341000000</v>
      </c>
      <c r="K203" s="3">
        <f>IFERROR(L203/$L$178,0)</f>
        <v>0.034340382678751259</v>
      </c>
      <c r="L203" s="4">
        <f>C202</f>
        <v>682000000</v>
      </c>
      <c r="M203" s="3">
        <f>IFERROR(N203/$N$178,0)</f>
        <v>0.0034602076124567475</v>
      </c>
      <c r="N203" s="4">
        <f>D202</f>
        <v>80000000</v>
      </c>
      <c r="O203" s="3">
        <f>IFERROR(P203/$P$178,0)</f>
        <v>0.23327688399661303</v>
      </c>
      <c r="P203" s="4">
        <f>E202</f>
        <v>5510000000</v>
      </c>
      <c r="Q203" s="3">
        <f>IFERROR(R203/$R$178,0)</f>
        <v>0.30863614912694665</v>
      </c>
      <c r="R203" s="4">
        <f>F52</f>
        <v>6540000000</v>
      </c>
      <c r="T203" t="s">
        <f>A202</f>
        <v>181</v>
      </c>
      <c r="U203" s="3">
        <f>IFERROR(V203/$V203,0)</f>
        <v>1</v>
      </c>
      <c r="V203" s="4">
        <f>B202</f>
        <v>341000000</v>
      </c>
      <c r="W203" s="3">
        <f>IFERROR(X203/$V203,0)</f>
        <v>2</v>
      </c>
      <c r="X203" s="4">
        <f>C202</f>
        <v>682000000</v>
      </c>
      <c r="Y203" s="3">
        <f>IFERROR(Z203/$V203,0)</f>
        <v>0.23460410557184752</v>
      </c>
      <c r="Z203" s="4">
        <f>D202</f>
        <v>80000000</v>
      </c>
      <c r="AA203" s="3">
        <f>IFERROR(AB203/$V203,0)</f>
        <v>16.158357771260999</v>
      </c>
      <c r="AB203" s="4">
        <f>E202</f>
        <v>5510000000</v>
      </c>
      <c r="AC203" s="3">
        <f>IFERROR(AD203/$V203,0)</f>
        <v>19.178885630498534</v>
      </c>
      <c r="AD203" s="4">
        <f>F52</f>
        <v>6540000000</v>
      </c>
    </row>
    <row r="204" spans="1:30" ht="13.23529411764706">
      <c r="A204" t="s">
        <v>183</v>
      </c>
      <c r="B204" s="4">
        <v>-1580000000</v>
      </c>
      <c r="C204" s="4">
        <v>-1890000000</v>
      </c>
      <c r="D204" s="4">
        <v>-828000000</v>
      </c>
      <c r="E204" s="4">
        <v>-1120000000</v>
      </c>
      <c r="F204" s="4">
        <v>-888000000</v>
      </c>
      <c r="H204" t="s">
        <f>A203</f>
        <v>182</v>
      </c>
      <c r="I204" s="3">
        <f>IFERROR(J204/$J$178,0)</f>
        <v>-0.0094911377930245854</v>
      </c>
      <c r="J204" s="4">
        <f>B203</f>
        <v>-166000000</v>
      </c>
      <c r="K204" s="3">
        <f>IFERROR(L204/$L$178,0)</f>
        <v>-0.037210473313192348</v>
      </c>
      <c r="L204" s="4">
        <f>C203</f>
        <v>-739000000</v>
      </c>
      <c r="M204" s="3">
        <f>IFERROR(N204/$N$178,0)</f>
        <v>0.00047577854671280279</v>
      </c>
      <c r="N204" s="4">
        <f>D203</f>
        <v>11000000</v>
      </c>
      <c r="O204" s="3">
        <f>IFERROR(P204/$P$178,0)</f>
        <v>-0.00025402201524132092</v>
      </c>
      <c r="P204" s="4">
        <f>E203</f>
        <v>-6000000</v>
      </c>
      <c r="Q204" s="3">
        <f>IFERROR(R204/$R$178,0)</f>
        <v>0</v>
      </c>
      <c r="R204" s="4">
        <f>F53</f>
        <v>0</v>
      </c>
      <c r="T204" t="s">
        <f>A203</f>
        <v>182</v>
      </c>
      <c r="U204" s="3">
        <f>IFERROR(V204/$V204,0)</f>
        <v>1</v>
      </c>
      <c r="V204" s="4">
        <f>B203</f>
        <v>-166000000</v>
      </c>
      <c r="W204" s="3">
        <f>IFERROR(X204/$V204,0)</f>
        <v>4.4518072289156629</v>
      </c>
      <c r="X204" s="4">
        <f>C203</f>
        <v>-739000000</v>
      </c>
      <c r="Y204" s="3">
        <f>IFERROR(Z204/$V204,0)</f>
        <v>-0.066265060240963861</v>
      </c>
      <c r="Z204" s="4">
        <f>D203</f>
        <v>11000000</v>
      </c>
      <c r="AA204" s="3">
        <f>IFERROR(AB204/$V204,0)</f>
        <v>0.03614457831325301</v>
      </c>
      <c r="AB204" s="4">
        <f>E203</f>
        <v>-6000000</v>
      </c>
      <c r="AC204" s="3">
        <f>IFERROR(AD204/$V204,0)</f>
        <v>0</v>
      </c>
      <c r="AD204" s="4">
        <f>F53</f>
        <v>0</v>
      </c>
    </row>
    <row r="205" spans="1:30" ht="13.23529411764706">
      <c r="A205" t="s">
        <v>184</v>
      </c>
      <c r="B205" s="4">
        <v>1420000000</v>
      </c>
      <c r="C205" s="4">
        <v>1150000000</v>
      </c>
      <c r="D205" s="4">
        <v>839000000</v>
      </c>
      <c r="E205" s="4">
        <v>1110000000</v>
      </c>
      <c r="F205" s="4">
        <v>882000000</v>
      </c>
      <c r="H205" t="s">
        <f>A204</f>
        <v>183</v>
      </c>
      <c r="I205" s="3">
        <f>IFERROR(J205/$J$178,0)</f>
        <v>-0.090337335620354495</v>
      </c>
      <c r="J205" s="4">
        <f>B204</f>
        <v>-1580000000</v>
      </c>
      <c r="K205" s="3">
        <f>IFERROR(L205/$L$178,0)</f>
        <v>-0.095166163141993956</v>
      </c>
      <c r="L205" s="4">
        <f>C204</f>
        <v>-1890000000</v>
      </c>
      <c r="M205" s="3">
        <f>IFERROR(N205/$N$178,0)</f>
        <v>-0.035813148788927336</v>
      </c>
      <c r="N205" s="4">
        <f>D204</f>
        <v>-828000000</v>
      </c>
      <c r="O205" s="3">
        <f>IFERROR(P205/$P$178,0)</f>
        <v>-0.047417442845046572</v>
      </c>
      <c r="P205" s="4">
        <f>E204</f>
        <v>-1120000000</v>
      </c>
      <c r="Q205" s="3">
        <f>IFERROR(R205/$R$178,0)</f>
        <v>0</v>
      </c>
      <c r="R205" s="4">
        <f>F54</f>
        <v>0</v>
      </c>
      <c r="T205" t="s">
        <f>A204</f>
        <v>183</v>
      </c>
      <c r="U205" s="3">
        <f>IFERROR(V205/$V205,0)</f>
        <v>1</v>
      </c>
      <c r="V205" s="4">
        <f>B204</f>
        <v>-1580000000</v>
      </c>
      <c r="W205" s="3">
        <f>IFERROR(X205/$V205,0)</f>
        <v>1.1962025316455696</v>
      </c>
      <c r="X205" s="4">
        <f>C204</f>
        <v>-1890000000</v>
      </c>
      <c r="Y205" s="3">
        <f>IFERROR(Z205/$V205,0)</f>
        <v>0.52405063291139242</v>
      </c>
      <c r="Z205" s="4">
        <f>D204</f>
        <v>-828000000</v>
      </c>
      <c r="AA205" s="3">
        <f>IFERROR(AB205/$V205,0)</f>
        <v>0.70886075949367089</v>
      </c>
      <c r="AB205" s="4">
        <f>E204</f>
        <v>-1120000000</v>
      </c>
      <c r="AC205" s="3">
        <f>IFERROR(AD205/$V205,0)</f>
        <v>-0</v>
      </c>
      <c r="AD205" s="4">
        <f>F54</f>
        <v>0</v>
      </c>
    </row>
    <row r="206" spans="1:30" ht="13.23529411764706">
      <c r="A206" t="s">
        <v>185</v>
      </c>
      <c r="B206" s="4">
        <v>-197000000</v>
      </c>
      <c r="C206" s="4">
        <v>-363000000</v>
      </c>
      <c r="D206" s="4">
        <v>-227000000</v>
      </c>
      <c r="E206" s="4">
        <v>-192000000</v>
      </c>
      <c r="F206" s="4">
        <v>-403000000</v>
      </c>
      <c r="H206" t="s">
        <f>A205</f>
        <v>184</v>
      </c>
      <c r="I206" s="3">
        <f>IFERROR(J206/$J$178,0)</f>
        <v>0.081189251000571755</v>
      </c>
      <c r="J206" s="4">
        <f>B205</f>
        <v>1420000000</v>
      </c>
      <c r="K206" s="3">
        <f>IFERROR(L206/$L$178,0)</f>
        <v>0.057905337361530716</v>
      </c>
      <c r="L206" s="4">
        <f>C205</f>
        <v>1150000000</v>
      </c>
      <c r="M206" s="3">
        <f>IFERROR(N206/$N$178,0)</f>
        <v>0.036288927335640139</v>
      </c>
      <c r="N206" s="4">
        <f>D205</f>
        <v>839000000</v>
      </c>
      <c r="O206" s="3">
        <f>IFERROR(P206/$P$178,0)</f>
        <v>0.046994072819644371</v>
      </c>
      <c r="P206" s="4">
        <f>E205</f>
        <v>1110000000</v>
      </c>
      <c r="Q206" s="3">
        <f>IFERROR(R206/$R$178,0)</f>
        <v>0.084945729117508265</v>
      </c>
      <c r="R206" s="4">
        <f>F55</f>
        <v>1800000000</v>
      </c>
      <c r="T206" t="s">
        <f>A205</f>
        <v>184</v>
      </c>
      <c r="U206" s="3">
        <f>IFERROR(V206/$V206,0)</f>
        <v>1</v>
      </c>
      <c r="V206" s="4">
        <f>B205</f>
        <v>1420000000</v>
      </c>
      <c r="W206" s="3">
        <f>IFERROR(X206/$V206,0)</f>
        <v>0.8098591549295775</v>
      </c>
      <c r="X206" s="4">
        <f>C205</f>
        <v>1150000000</v>
      </c>
      <c r="Y206" s="3">
        <f>IFERROR(Z206/$V206,0)</f>
        <v>0.5908450704225352</v>
      </c>
      <c r="Z206" s="4">
        <f>D205</f>
        <v>839000000</v>
      </c>
      <c r="AA206" s="3">
        <f>IFERROR(AB206/$V206,0)</f>
        <v>0.78169014084507038</v>
      </c>
      <c r="AB206" s="4">
        <f>E205</f>
        <v>1110000000</v>
      </c>
      <c r="AC206" s="3">
        <f>IFERROR(AD206/$V206,0)</f>
        <v>1.267605633802817</v>
      </c>
      <c r="AD206" s="4">
        <f>F55</f>
        <v>1800000000</v>
      </c>
    </row>
    <row r="207" spans="1:30" ht="13.23529411764706">
      <c r="A207" t="s">
        <v>186</v>
      </c>
      <c r="B207" s="4">
        <v>643000000</v>
      </c>
      <c r="C207" s="4">
        <v>742000000</v>
      </c>
      <c r="D207" s="4">
        <v>1980000000</v>
      </c>
      <c r="E207" s="4">
        <v>50000000</v>
      </c>
      <c r="F207" s="4">
        <v>41000000</v>
      </c>
      <c r="H207" t="s">
        <f>A206</f>
        <v>185</v>
      </c>
      <c r="I207" s="3">
        <f>IFERROR(J207/$J$178,0)</f>
        <v>-0.011263579188107491</v>
      </c>
      <c r="J207" s="4">
        <f>B206</f>
        <v>-197000000</v>
      </c>
      <c r="K207" s="3">
        <f>IFERROR(L207/$L$178,0)</f>
        <v>-0.018277945619335347</v>
      </c>
      <c r="L207" s="4">
        <f>C206</f>
        <v>-363000000</v>
      </c>
      <c r="M207" s="3">
        <f>IFERROR(N207/$N$178,0)</f>
        <v>-0.0098183391003460203</v>
      </c>
      <c r="N207" s="4">
        <f>D206</f>
        <v>-227000000</v>
      </c>
      <c r="O207" s="3">
        <f>IFERROR(P207/$P$178,0)</f>
        <v>-0.0081287044877222693</v>
      </c>
      <c r="P207" s="4">
        <f>E206</f>
        <v>-192000000</v>
      </c>
      <c r="Q207" s="3">
        <f>IFERROR(R207/$R$178,0)</f>
        <v>0.065596979707409159</v>
      </c>
      <c r="R207" s="4">
        <f>F56</f>
        <v>1390000000</v>
      </c>
      <c r="T207" t="s">
        <f>A206</f>
        <v>185</v>
      </c>
      <c r="U207" s="3">
        <f>IFERROR(V207/$V207,0)</f>
        <v>1</v>
      </c>
      <c r="V207" s="4">
        <f>B206</f>
        <v>-197000000</v>
      </c>
      <c r="W207" s="3">
        <f>IFERROR(X207/$V207,0)</f>
        <v>1.8426395939086295</v>
      </c>
      <c r="X207" s="4">
        <f>C206</f>
        <v>-363000000</v>
      </c>
      <c r="Y207" s="3">
        <f>IFERROR(Z207/$V207,0)</f>
        <v>1.1522842639593909</v>
      </c>
      <c r="Z207" s="4">
        <f>D206</f>
        <v>-227000000</v>
      </c>
      <c r="AA207" s="3">
        <f>IFERROR(AB207/$V207,0)</f>
        <v>0.97461928934010156</v>
      </c>
      <c r="AB207" s="4">
        <f>E206</f>
        <v>-192000000</v>
      </c>
      <c r="AC207" s="3">
        <f>IFERROR(AD207/$V207,0)</f>
        <v>-7.0558375634517763</v>
      </c>
      <c r="AD207" s="4">
        <f>F56</f>
        <v>1390000000</v>
      </c>
    </row>
    <row r="208" spans="1:30" ht="13.23529411764706">
      <c r="A208" t="s">
        <v>187</v>
      </c>
      <c r="B208" s="4">
        <v>-6940000000</v>
      </c>
      <c r="C208" s="4">
        <v>-19500000000</v>
      </c>
      <c r="D208" s="4">
        <v>-7110000000</v>
      </c>
      <c r="E208" s="4">
        <v>-3210000000</v>
      </c>
      <c r="F208" s="4">
        <v>-3200000000</v>
      </c>
      <c r="H208" t="s">
        <f>A207</f>
        <v>186</v>
      </c>
      <c r="I208" s="3">
        <f>IFERROR(J208/$J$178,0)</f>
        <v>0.036763865065751855</v>
      </c>
      <c r="J208" s="4">
        <f>B207</f>
        <v>643000000</v>
      </c>
      <c r="K208" s="3">
        <f>IFERROR(L208/$L$178,0)</f>
        <v>0.037361530715005038</v>
      </c>
      <c r="L208" s="4">
        <f>C207</f>
        <v>742000000</v>
      </c>
      <c r="M208" s="3">
        <f>IFERROR(N208/$N$178,0)</f>
        <v>0.085640138408304492</v>
      </c>
      <c r="N208" s="4">
        <f>D207</f>
        <v>1980000000</v>
      </c>
      <c r="O208" s="3">
        <f>IFERROR(P208/$P$178,0)</f>
        <v>0.0021168501270110076</v>
      </c>
      <c r="P208" s="4">
        <f>E207</f>
        <v>50000000</v>
      </c>
      <c r="Q208" s="3">
        <f>IFERROR(R208/$R$178,0)</f>
        <v>0</v>
      </c>
      <c r="R208" s="4">
        <f>F57</f>
        <v>0</v>
      </c>
      <c r="T208" t="s">
        <f>A207</f>
        <v>186</v>
      </c>
      <c r="U208" s="3">
        <f>IFERROR(V208/$V208,0)</f>
        <v>1</v>
      </c>
      <c r="V208" s="4">
        <f>B207</f>
        <v>643000000</v>
      </c>
      <c r="W208" s="3">
        <f>IFERROR(X208/$V208,0)</f>
        <v>1.1539657853810263</v>
      </c>
      <c r="X208" s="4">
        <f>C207</f>
        <v>742000000</v>
      </c>
      <c r="Y208" s="3">
        <f>IFERROR(Z208/$V208,0)</f>
        <v>3.0793157076205286</v>
      </c>
      <c r="Z208" s="4">
        <f>D207</f>
        <v>1980000000</v>
      </c>
      <c r="AA208" s="3">
        <f>IFERROR(AB208/$V208,0)</f>
        <v>0.077760497667185069</v>
      </c>
      <c r="AB208" s="4">
        <f>E207</f>
        <v>50000000</v>
      </c>
      <c r="AC208" s="3">
        <f>IFERROR(AD208/$V208,0)</f>
        <v>0</v>
      </c>
      <c r="AD208" s="4">
        <f>F57</f>
        <v>0</v>
      </c>
    </row>
    <row r="209" spans="1:30" ht="13.23529411764706">
      <c r="A209" t="s">
        <v>188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H209" t="s">
        <f>A208</f>
        <v>187</v>
      </c>
      <c r="I209" s="3">
        <f>IFERROR(J209/$J$178,0)</f>
        <v>-0.39679817038307602</v>
      </c>
      <c r="J209" s="4">
        <f>B208</f>
        <v>-6940000000</v>
      </c>
      <c r="K209" s="3">
        <f>IFERROR(L209/$L$178,0)</f>
        <v>-0.98187311178247738</v>
      </c>
      <c r="L209" s="4">
        <f>C208</f>
        <v>-19500000000</v>
      </c>
      <c r="M209" s="3">
        <f>IFERROR(N209/$N$178,0)</f>
        <v>-0.30752595155709345</v>
      </c>
      <c r="N209" s="4">
        <f>D208</f>
        <v>-7110000000</v>
      </c>
      <c r="O209" s="3">
        <f>IFERROR(P209/$P$178,0)</f>
        <v>-0.1359017781541067</v>
      </c>
      <c r="P209" s="4">
        <f>E208</f>
        <v>-3210000000</v>
      </c>
      <c r="Q209" s="3">
        <f>IFERROR(R209/$R$178,0)</f>
        <v>0.019112789051439358</v>
      </c>
      <c r="R209" s="4">
        <f>F58</f>
        <v>405000000</v>
      </c>
      <c r="T209" t="s">
        <f>A208</f>
        <v>187</v>
      </c>
      <c r="U209" s="3">
        <f>IFERROR(V209/$V209,0)</f>
        <v>1</v>
      </c>
      <c r="V209" s="4">
        <f>B208</f>
        <v>-6940000000</v>
      </c>
      <c r="W209" s="3">
        <f>IFERROR(X209/$V209,0)</f>
        <v>2.809798270893372</v>
      </c>
      <c r="X209" s="4">
        <f>C208</f>
        <v>-19500000000</v>
      </c>
      <c r="Y209" s="3">
        <f>IFERROR(Z209/$V209,0)</f>
        <v>1.0244956772334295</v>
      </c>
      <c r="Z209" s="4">
        <f>D208</f>
        <v>-7110000000</v>
      </c>
      <c r="AA209" s="3">
        <f>IFERROR(AB209/$V209,0)</f>
        <v>0.46253602305475505</v>
      </c>
      <c r="AB209" s="4">
        <f>E208</f>
        <v>-3210000000</v>
      </c>
      <c r="AC209" s="3">
        <f>IFERROR(AD209/$V209,0)</f>
        <v>-0.058357348703170026</v>
      </c>
      <c r="AD209" s="4">
        <f>F58</f>
        <v>405000000</v>
      </c>
    </row>
    <row r="210" spans="1:30" ht="13.23529411764706">
      <c r="A210" t="s">
        <v>189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H210" t="s">
        <f>A209</f>
        <v>188</v>
      </c>
      <c r="I210" s="3">
        <f>IFERROR(J210/$J$178,0)</f>
        <v>0</v>
      </c>
      <c r="J210" s="4">
        <f>B209</f>
        <v>0</v>
      </c>
      <c r="K210" s="3">
        <f>IFERROR(L210/$L$178,0)</f>
        <v>0</v>
      </c>
      <c r="L210" s="4">
        <f>C209</f>
        <v>0</v>
      </c>
      <c r="M210" s="3">
        <f>IFERROR(N210/$N$178,0)</f>
        <v>0</v>
      </c>
      <c r="N210" s="4">
        <f>D209</f>
        <v>0</v>
      </c>
      <c r="O210" s="3">
        <f>IFERROR(P210/$P$178,0)</f>
        <v>0</v>
      </c>
      <c r="P210" s="4">
        <f>E209</f>
        <v>0</v>
      </c>
      <c r="Q210" s="3">
        <f>IFERROR(R210/$R$178,0)</f>
        <v>0</v>
      </c>
      <c r="R210" s="4">
        <f>F59</f>
        <v>0</v>
      </c>
      <c r="T210" t="s">
        <f>A209</f>
        <v>188</v>
      </c>
      <c r="U210" s="3">
        <f>IFERROR(V210/$V210,0)</f>
        <v>0</v>
      </c>
      <c r="V210" s="4">
        <f>B209</f>
        <v>0</v>
      </c>
      <c r="W210" s="3">
        <f>IFERROR(X210/$V210,0)</f>
        <v>0</v>
      </c>
      <c r="X210" s="4">
        <f>C209</f>
        <v>0</v>
      </c>
      <c r="Y210" s="3">
        <f>IFERROR(Z210/$V210,0)</f>
        <v>0</v>
      </c>
      <c r="Z210" s="4">
        <f>D209</f>
        <v>0</v>
      </c>
      <c r="AA210" s="3">
        <f>IFERROR(AB210/$V210,0)</f>
        <v>0</v>
      </c>
      <c r="AB210" s="4">
        <f>E209</f>
        <v>0</v>
      </c>
      <c r="AC210" s="3">
        <f>IFERROR(AD210/$V210,0)</f>
        <v>0</v>
      </c>
      <c r="AD210" s="4">
        <f>F59</f>
        <v>0</v>
      </c>
    </row>
    <row r="211" spans="1:30" ht="13.23529411764706">
      <c r="A211" t="s">
        <v>190</v>
      </c>
      <c r="B211" s="4">
        <v>-1960000000</v>
      </c>
      <c r="C211" s="4">
        <v>-2100000000</v>
      </c>
      <c r="D211" s="4">
        <v>-2300000000</v>
      </c>
      <c r="E211" s="4">
        <v>-2430000000</v>
      </c>
      <c r="F211" s="4">
        <v>-2570000000</v>
      </c>
      <c r="H211" t="s">
        <f>A210</f>
        <v>189</v>
      </c>
      <c r="I211" s="3">
        <f>IFERROR(J211/$J$178,0)</f>
        <v>0</v>
      </c>
      <c r="J211" s="4">
        <f>B210</f>
        <v>0</v>
      </c>
      <c r="K211" s="3">
        <f>IFERROR(L211/$L$178,0)</f>
        <v>0</v>
      </c>
      <c r="L211" s="4">
        <f>C210</f>
        <v>0</v>
      </c>
      <c r="M211" s="3">
        <f>IFERROR(N211/$N$178,0)</f>
        <v>0</v>
      </c>
      <c r="N211" s="4">
        <f>D210</f>
        <v>0</v>
      </c>
      <c r="O211" s="3">
        <f>IFERROR(P211/$P$178,0)</f>
        <v>0</v>
      </c>
      <c r="P211" s="4">
        <f>E210</f>
        <v>0</v>
      </c>
      <c r="Q211" s="3">
        <f>IFERROR(R211/$R$178,0)</f>
        <v>0</v>
      </c>
      <c r="R211" s="4">
        <f>F60</f>
        <v>0</v>
      </c>
      <c r="T211" t="s">
        <f>A210</f>
        <v>189</v>
      </c>
      <c r="U211" s="3">
        <f>IFERROR(V211/$V211,0)</f>
        <v>0</v>
      </c>
      <c r="V211" s="4">
        <f>B210</f>
        <v>0</v>
      </c>
      <c r="W211" s="3">
        <f>IFERROR(X211/$V211,0)</f>
        <v>0</v>
      </c>
      <c r="X211" s="4">
        <f>C210</f>
        <v>0</v>
      </c>
      <c r="Y211" s="3">
        <f>IFERROR(Z211/$V211,0)</f>
        <v>0</v>
      </c>
      <c r="Z211" s="4">
        <f>D210</f>
        <v>0</v>
      </c>
      <c r="AA211" s="3">
        <f>IFERROR(AB211/$V211,0)</f>
        <v>0</v>
      </c>
      <c r="AB211" s="4">
        <f>E210</f>
        <v>0</v>
      </c>
      <c r="AC211" s="3">
        <f>IFERROR(AD211/$V211,0)</f>
        <v>0</v>
      </c>
      <c r="AD211" s="4">
        <f>F60</f>
        <v>0</v>
      </c>
    </row>
    <row r="212" spans="1:30" ht="13.23529411764706">
      <c r="A212" t="s">
        <v>191</v>
      </c>
      <c r="B212" s="4">
        <v>-1960000000</v>
      </c>
      <c r="C212" s="4">
        <v>-2100000000</v>
      </c>
      <c r="D212" s="4">
        <v>-2300000000</v>
      </c>
      <c r="E212" s="4">
        <v>-2430000000</v>
      </c>
      <c r="F212" s="4">
        <v>-2570000000</v>
      </c>
      <c r="H212" t="s">
        <f>A211</f>
        <v>190</v>
      </c>
      <c r="I212" s="3">
        <f>IFERROR(J212/$J$178,0)</f>
        <v>-0.11206403659233848</v>
      </c>
      <c r="J212" s="4">
        <f>B211</f>
        <v>-1960000000</v>
      </c>
      <c r="K212" s="3">
        <f>IFERROR(L212/$L$178,0)</f>
        <v>-0.10574018126888217</v>
      </c>
      <c r="L212" s="4">
        <f>C211</f>
        <v>-2100000000</v>
      </c>
      <c r="M212" s="3">
        <f>IFERROR(N212/$N$178,0)</f>
        <v>-0.099480968858131485</v>
      </c>
      <c r="N212" s="4">
        <f>D211</f>
        <v>-2300000000</v>
      </c>
      <c r="O212" s="3">
        <f>IFERROR(P212/$P$178,0)</f>
        <v>-0.10287891617273497</v>
      </c>
      <c r="P212" s="4">
        <f>E211</f>
        <v>-2430000000</v>
      </c>
      <c r="Q212" s="3">
        <f>IFERROR(R212/$R$178,0)</f>
        <v>0</v>
      </c>
      <c r="R212" s="4">
        <f>F61</f>
        <v>0</v>
      </c>
      <c r="T212" t="s">
        <f>A211</f>
        <v>190</v>
      </c>
      <c r="U212" s="3">
        <f>IFERROR(V212/$V212,0)</f>
        <v>1</v>
      </c>
      <c r="V212" s="4">
        <f>B211</f>
        <v>-1960000000</v>
      </c>
      <c r="W212" s="3">
        <f>IFERROR(X212/$V212,0)</f>
        <v>1.0714285714285714</v>
      </c>
      <c r="X212" s="4">
        <f>C211</f>
        <v>-2100000000</v>
      </c>
      <c r="Y212" s="3">
        <f>IFERROR(Z212/$V212,0)</f>
        <v>1.1734693877551021</v>
      </c>
      <c r="Z212" s="4">
        <f>D211</f>
        <v>-2300000000</v>
      </c>
      <c r="AA212" s="3">
        <f>IFERROR(AB212/$V212,0)</f>
        <v>1.239795918367347</v>
      </c>
      <c r="AB212" s="4">
        <f>E211</f>
        <v>-2430000000</v>
      </c>
      <c r="AC212" s="3">
        <f>IFERROR(AD212/$V212,0)</f>
        <v>-0</v>
      </c>
      <c r="AD212" s="4">
        <f>F61</f>
        <v>0</v>
      </c>
    </row>
    <row r="213" spans="1:30" ht="13.23529411764706">
      <c r="A213" t="s">
        <v>61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H213" t="s">
        <f>A212</f>
        <v>191</v>
      </c>
      <c r="I213" s="3">
        <f>IFERROR(J213/$J$178,0)</f>
        <v>-0.11206403659233848</v>
      </c>
      <c r="J213" s="4">
        <f>B212</f>
        <v>-1960000000</v>
      </c>
      <c r="K213" s="3">
        <f>IFERROR(L213/$L$178,0)</f>
        <v>-0.10574018126888217</v>
      </c>
      <c r="L213" s="4">
        <f>C212</f>
        <v>-2100000000</v>
      </c>
      <c r="M213" s="3">
        <f>IFERROR(N213/$N$178,0)</f>
        <v>-0.099480968858131485</v>
      </c>
      <c r="N213" s="4">
        <f>D212</f>
        <v>-2300000000</v>
      </c>
      <c r="O213" s="3">
        <f>IFERROR(P213/$P$178,0)</f>
        <v>-0.10287891617273497</v>
      </c>
      <c r="P213" s="4">
        <f>E212</f>
        <v>-2430000000</v>
      </c>
      <c r="Q213" s="3">
        <f>IFERROR(R213/$R$178,0)</f>
        <v>0</v>
      </c>
      <c r="R213" s="4">
        <f>F62</f>
        <v>0</v>
      </c>
      <c r="T213" t="s">
        <f>A212</f>
        <v>191</v>
      </c>
      <c r="U213" s="3">
        <f>IFERROR(V213/$V213,0)</f>
        <v>1</v>
      </c>
      <c r="V213" s="4">
        <f>B212</f>
        <v>-1960000000</v>
      </c>
      <c r="W213" s="3">
        <f>IFERROR(X213/$V213,0)</f>
        <v>1.0714285714285714</v>
      </c>
      <c r="X213" s="4">
        <f>C212</f>
        <v>-2100000000</v>
      </c>
      <c r="Y213" s="3">
        <f>IFERROR(Z213/$V213,0)</f>
        <v>1.1734693877551021</v>
      </c>
      <c r="Z213" s="4">
        <f>D212</f>
        <v>-2300000000</v>
      </c>
      <c r="AA213" s="3">
        <f>IFERROR(AB213/$V213,0)</f>
        <v>1.239795918367347</v>
      </c>
      <c r="AB213" s="4">
        <f>E212</f>
        <v>-2430000000</v>
      </c>
      <c r="AC213" s="3">
        <f>IFERROR(AD213/$V213,0)</f>
        <v>-0</v>
      </c>
      <c r="AD213" s="4">
        <f>F62</f>
        <v>0</v>
      </c>
    </row>
    <row r="214" spans="1:30" ht="13.23529411764706">
      <c r="A214" t="s">
        <v>192</v>
      </c>
      <c r="B214" s="4">
        <v>-271000000</v>
      </c>
      <c r="C214" s="4">
        <v>3760000000</v>
      </c>
      <c r="D214" s="4">
        <v>385000000</v>
      </c>
      <c r="E214" s="4">
        <v>1060000000</v>
      </c>
      <c r="F214" s="4">
        <v>844000000</v>
      </c>
      <c r="H214" t="s">
        <f>A213</f>
        <v>61</v>
      </c>
      <c r="I214" s="3">
        <f>IFERROR(J214/$J$178,0)</f>
        <v>0</v>
      </c>
      <c r="J214" s="4">
        <f>B213</f>
        <v>0</v>
      </c>
      <c r="K214" s="3">
        <f>IFERROR(L214/$L$178,0)</f>
        <v>0</v>
      </c>
      <c r="L214" s="4">
        <f>C213</f>
        <v>0</v>
      </c>
      <c r="M214" s="3">
        <f>IFERROR(N214/$N$178,0)</f>
        <v>0</v>
      </c>
      <c r="N214" s="4">
        <f>D213</f>
        <v>0</v>
      </c>
      <c r="O214" s="3">
        <f>IFERROR(P214/$P$178,0)</f>
        <v>0</v>
      </c>
      <c r="P214" s="4">
        <f>E213</f>
        <v>0</v>
      </c>
      <c r="Q214" s="3">
        <f>IFERROR(R214/$R$178,0)</f>
        <v>0.22369042000943842</v>
      </c>
      <c r="R214" s="4">
        <f>F63</f>
        <v>4740000000</v>
      </c>
      <c r="T214" t="s">
        <f>A213</f>
        <v>61</v>
      </c>
      <c r="U214" s="3">
        <f>IFERROR(V214/$V214,0)</f>
        <v>0</v>
      </c>
      <c r="V214" s="4">
        <f>B213</f>
        <v>0</v>
      </c>
      <c r="W214" s="3">
        <f>IFERROR(X214/$V214,0)</f>
        <v>0</v>
      </c>
      <c r="X214" s="4">
        <f>C213</f>
        <v>0</v>
      </c>
      <c r="Y214" s="3">
        <f>IFERROR(Z214/$V214,0)</f>
        <v>0</v>
      </c>
      <c r="Z214" s="4">
        <f>D213</f>
        <v>0</v>
      </c>
      <c r="AA214" s="3">
        <f>IFERROR(AB214/$V214,0)</f>
        <v>0</v>
      </c>
      <c r="AB214" s="4">
        <f>E213</f>
        <v>0</v>
      </c>
      <c r="AC214" s="3">
        <f>IFERROR(AD214/$V214,0)</f>
        <v>0</v>
      </c>
      <c r="AD214" s="4">
        <f>F63</f>
        <v>4740000000</v>
      </c>
    </row>
    <row r="215" spans="1:30" ht="13.23529411764706">
      <c r="A215" t="s">
        <v>193</v>
      </c>
      <c r="B215" s="4">
        <v>-527000000</v>
      </c>
      <c r="C215" s="4">
        <v>0</v>
      </c>
      <c r="D215" s="4">
        <v>-658000000</v>
      </c>
      <c r="E215" s="4">
        <v>-33000000</v>
      </c>
      <c r="F215" s="4">
        <v>0</v>
      </c>
      <c r="H215" t="s">
        <f>A214</f>
        <v>192</v>
      </c>
      <c r="I215" s="3">
        <f>IFERROR(J215/$J$178,0)</f>
        <v>-0.015494568324757005</v>
      </c>
      <c r="J215" s="4">
        <f>B214</f>
        <v>-271000000</v>
      </c>
      <c r="K215" s="3">
        <f>IFERROR(L215/$L$178,0)</f>
        <v>0.18932527693856999</v>
      </c>
      <c r="L215" s="4">
        <f>C214</f>
        <v>3760000000</v>
      </c>
      <c r="M215" s="3">
        <f>IFERROR(N215/$N$178,0)</f>
        <v>0.016652249134948095</v>
      </c>
      <c r="N215" s="4">
        <f>D214</f>
        <v>385000000</v>
      </c>
      <c r="O215" s="3">
        <f>IFERROR(P215/$P$178,0)</f>
        <v>0.044877222692633362</v>
      </c>
      <c r="P215" s="4">
        <f>E214</f>
        <v>1060000000</v>
      </c>
      <c r="Q215" s="3">
        <f>IFERROR(R215/$R$178,0)</f>
        <v>-0.00047192071731949034</v>
      </c>
      <c r="R215" s="4">
        <f>F64</f>
        <v>-10000000</v>
      </c>
      <c r="T215" t="s">
        <f>A214</f>
        <v>192</v>
      </c>
      <c r="U215" s="3">
        <f>IFERROR(V215/$V215,0)</f>
        <v>1</v>
      </c>
      <c r="V215" s="4">
        <f>B214</f>
        <v>-271000000</v>
      </c>
      <c r="W215" s="3">
        <f>IFERROR(X215/$V215,0)</f>
        <v>-13.874538745387454</v>
      </c>
      <c r="X215" s="4">
        <f>C214</f>
        <v>3760000000</v>
      </c>
      <c r="Y215" s="3">
        <f>IFERROR(Z215/$V215,0)</f>
        <v>-1.4206642066420665</v>
      </c>
      <c r="Z215" s="4">
        <f>D214</f>
        <v>385000000</v>
      </c>
      <c r="AA215" s="3">
        <f>IFERROR(AB215/$V215,0)</f>
        <v>-3.9114391143911438</v>
      </c>
      <c r="AB215" s="4">
        <f>E214</f>
        <v>1060000000</v>
      </c>
      <c r="AC215" s="3">
        <f>IFERROR(AD215/$V215,0)</f>
        <v>0.036900369003690037</v>
      </c>
      <c r="AD215" s="4">
        <f>F64</f>
        <v>-10000000</v>
      </c>
    </row>
    <row r="216" spans="1:30" ht="13.23529411764706">
      <c r="A216" t="s">
        <v>194</v>
      </c>
      <c r="B216" s="4">
        <v>256000000</v>
      </c>
      <c r="C216" s="4">
        <v>3760000000</v>
      </c>
      <c r="D216" s="4">
        <v>1040000000</v>
      </c>
      <c r="E216" s="4">
        <v>1090000000</v>
      </c>
      <c r="F216" s="4">
        <v>844000000</v>
      </c>
      <c r="H216" t="s">
        <f>A215</f>
        <v>193</v>
      </c>
      <c r="I216" s="3">
        <f>IFERROR(J216/$J$178,0)</f>
        <v>-0.030131503716409377</v>
      </c>
      <c r="J216" s="4">
        <f>B215</f>
        <v>-527000000</v>
      </c>
      <c r="K216" s="3">
        <f>IFERROR(L216/$L$178,0)</f>
        <v>0</v>
      </c>
      <c r="L216" s="4">
        <f>C215</f>
        <v>0</v>
      </c>
      <c r="M216" s="3">
        <f>IFERROR(N216/$N$178,0)</f>
        <v>-0.028460207612456746</v>
      </c>
      <c r="N216" s="4">
        <f>D215</f>
        <v>-658000000</v>
      </c>
      <c r="O216" s="3">
        <f>IFERROR(P216/$P$178,0)</f>
        <v>-0.0013971210838272651</v>
      </c>
      <c r="P216" s="4">
        <f>E215</f>
        <v>-33000000</v>
      </c>
      <c r="Q216" s="3">
        <f>IFERROR(R216/$R$178,0)</f>
        <v>0.22416234072675789</v>
      </c>
      <c r="R216" s="4">
        <f>F65</f>
        <v>4750000000</v>
      </c>
      <c r="T216" t="s">
        <f>A215</f>
        <v>193</v>
      </c>
      <c r="U216" s="3">
        <f>IFERROR(V216/$V216,0)</f>
        <v>1</v>
      </c>
      <c r="V216" s="4">
        <f>B215</f>
        <v>-527000000</v>
      </c>
      <c r="W216" s="3">
        <f>IFERROR(X216/$V216,0)</f>
        <v>-0</v>
      </c>
      <c r="X216" s="4">
        <f>C215</f>
        <v>0</v>
      </c>
      <c r="Y216" s="3">
        <f>IFERROR(Z216/$V216,0)</f>
        <v>1.2485768500948766</v>
      </c>
      <c r="Z216" s="4">
        <f>D215</f>
        <v>-658000000</v>
      </c>
      <c r="AA216" s="3">
        <f>IFERROR(AB216/$V216,0)</f>
        <v>0.062618595825426948</v>
      </c>
      <c r="AB216" s="4">
        <f>E215</f>
        <v>-33000000</v>
      </c>
      <c r="AC216" s="3">
        <f>IFERROR(AD216/$V216,0)</f>
        <v>-9.0132827324478182</v>
      </c>
      <c r="AD216" s="4">
        <f>F65</f>
        <v>4750000000</v>
      </c>
    </row>
    <row r="217" spans="1:30" ht="13.23529411764706">
      <c r="A217" t="s">
        <v>195</v>
      </c>
      <c r="B217" s="4">
        <v>256000000</v>
      </c>
      <c r="C217" s="4">
        <v>3760000000</v>
      </c>
      <c r="D217" s="4">
        <v>1040000000</v>
      </c>
      <c r="E217" s="4">
        <v>1090000000</v>
      </c>
      <c r="F217" s="4">
        <v>844000000</v>
      </c>
      <c r="H217" t="s">
        <f>A216</f>
        <v>194</v>
      </c>
      <c r="I217" s="3">
        <f>IFERROR(J217/$J$178,0)</f>
        <v>0.014636935391652372</v>
      </c>
      <c r="J217" s="4">
        <f>B216</f>
        <v>256000000</v>
      </c>
      <c r="K217" s="3">
        <f>IFERROR(L217/$L$178,0)</f>
        <v>0.18932527693856999</v>
      </c>
      <c r="L217" s="4">
        <f>C216</f>
        <v>3760000000</v>
      </c>
      <c r="M217" s="3">
        <f>IFERROR(N217/$N$178,0)</f>
        <v>0.044982698961937718</v>
      </c>
      <c r="N217" s="4">
        <f>D216</f>
        <v>1040000000</v>
      </c>
      <c r="O217" s="3">
        <f>IFERROR(P217/$P$178,0)</f>
        <v>0.046147332768839963</v>
      </c>
      <c r="P217" s="4">
        <f>E216</f>
        <v>1090000000</v>
      </c>
      <c r="Q217" s="3">
        <f>IFERROR(R217/$R$178,0)</f>
        <v>0</v>
      </c>
      <c r="R217" s="4">
        <f>F66</f>
        <v>0</v>
      </c>
      <c r="T217" t="s">
        <f>A216</f>
        <v>194</v>
      </c>
      <c r="U217" s="3">
        <f>IFERROR(V217/$V217,0)</f>
        <v>1</v>
      </c>
      <c r="V217" s="4">
        <f>B216</f>
        <v>256000000</v>
      </c>
      <c r="W217" s="3">
        <f>IFERROR(X217/$V217,0)</f>
        <v>14.6875</v>
      </c>
      <c r="X217" s="4">
        <f>C216</f>
        <v>3760000000</v>
      </c>
      <c r="Y217" s="3">
        <f>IFERROR(Z217/$V217,0)</f>
        <v>4.0625</v>
      </c>
      <c r="Z217" s="4">
        <f>D216</f>
        <v>1040000000</v>
      </c>
      <c r="AA217" s="3">
        <f>IFERROR(AB217/$V217,0)</f>
        <v>4.2578125</v>
      </c>
      <c r="AB217" s="4">
        <f>E216</f>
        <v>1090000000</v>
      </c>
      <c r="AC217" s="3">
        <f>IFERROR(AD217/$V217,0)</f>
        <v>0</v>
      </c>
      <c r="AD217" s="4">
        <f>F66</f>
        <v>0</v>
      </c>
    </row>
    <row r="218" spans="1:30" ht="13.23529411764706">
      <c r="A218" t="s">
        <v>196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H218" t="s">
        <f>A217</f>
        <v>195</v>
      </c>
      <c r="I218" s="3">
        <f>IFERROR(J218/$J$178,0)</f>
        <v>0.014636935391652372</v>
      </c>
      <c r="J218" s="4">
        <f>B217</f>
        <v>256000000</v>
      </c>
      <c r="K218" s="3">
        <f>IFERROR(L218/$L$178,0)</f>
        <v>0.18932527693856999</v>
      </c>
      <c r="L218" s="4">
        <f>C217</f>
        <v>3760000000</v>
      </c>
      <c r="M218" s="3">
        <f>IFERROR(N218/$N$178,0)</f>
        <v>0.044982698961937718</v>
      </c>
      <c r="N218" s="4">
        <f>D217</f>
        <v>1040000000</v>
      </c>
      <c r="O218" s="3">
        <f>IFERROR(P218/$P$178,0)</f>
        <v>0.046147332768839963</v>
      </c>
      <c r="P218" s="4">
        <f>E217</f>
        <v>1090000000</v>
      </c>
      <c r="Q218" s="3">
        <f>IFERROR(R218/$R$178,0)</f>
        <v>0</v>
      </c>
      <c r="R218" s="4">
        <f>F67</f>
        <v>0</v>
      </c>
      <c r="T218" t="s">
        <f>A217</f>
        <v>195</v>
      </c>
      <c r="U218" s="3">
        <f>IFERROR(V218/$V218,0)</f>
        <v>1</v>
      </c>
      <c r="V218" s="4">
        <f>B217</f>
        <v>256000000</v>
      </c>
      <c r="W218" s="3">
        <f>IFERROR(X218/$V218,0)</f>
        <v>14.6875</v>
      </c>
      <c r="X218" s="4">
        <f>C217</f>
        <v>3760000000</v>
      </c>
      <c r="Y218" s="3">
        <f>IFERROR(Z218/$V218,0)</f>
        <v>4.0625</v>
      </c>
      <c r="Z218" s="4">
        <f>D217</f>
        <v>1040000000</v>
      </c>
      <c r="AA218" s="3">
        <f>IFERROR(AB218/$V218,0)</f>
        <v>4.2578125</v>
      </c>
      <c r="AB218" s="4">
        <f>E217</f>
        <v>1090000000</v>
      </c>
      <c r="AC218" s="3">
        <f>IFERROR(AD218/$V218,0)</f>
        <v>0</v>
      </c>
      <c r="AD218" s="4">
        <f>F67</f>
        <v>0</v>
      </c>
    </row>
    <row r="219" spans="1:30" ht="13.23529411764706">
      <c r="A219" t="s">
        <v>197</v>
      </c>
      <c r="B219" s="4">
        <v>3720000000</v>
      </c>
      <c r="C219" s="4">
        <v>13970000000</v>
      </c>
      <c r="D219" s="4">
        <v>3130000000</v>
      </c>
      <c r="E219" s="4">
        <v>-2580000000</v>
      </c>
      <c r="F219" s="4">
        <v>13000000</v>
      </c>
      <c r="H219" t="s">
        <f>A218</f>
        <v>196</v>
      </c>
      <c r="I219" s="3">
        <f>IFERROR(J219/$J$178,0)</f>
        <v>0</v>
      </c>
      <c r="J219" s="4">
        <f>B218</f>
        <v>0</v>
      </c>
      <c r="K219" s="3">
        <f>IFERROR(L219/$L$178,0)</f>
        <v>0</v>
      </c>
      <c r="L219" s="4">
        <f>C218</f>
        <v>0</v>
      </c>
      <c r="M219" s="3">
        <f>IFERROR(N219/$N$178,0)</f>
        <v>0</v>
      </c>
      <c r="N219" s="4">
        <f>D218</f>
        <v>0</v>
      </c>
      <c r="O219" s="3">
        <f>IFERROR(P219/$P$178,0)</f>
        <v>0</v>
      </c>
      <c r="P219" s="4">
        <f>E218</f>
        <v>0</v>
      </c>
      <c r="Q219" s="3">
        <f>IFERROR(R219/$R$178,0)</f>
        <v>0</v>
      </c>
      <c r="R219" s="4">
        <f>F68</f>
        <v>0</v>
      </c>
      <c r="T219" t="s">
        <f>A218</f>
        <v>196</v>
      </c>
      <c r="U219" s="3">
        <f>IFERROR(V219/$V219,0)</f>
        <v>0</v>
      </c>
      <c r="V219" s="4">
        <f>B218</f>
        <v>0</v>
      </c>
      <c r="W219" s="3">
        <f>IFERROR(X219/$V219,0)</f>
        <v>0</v>
      </c>
      <c r="X219" s="4">
        <f>C218</f>
        <v>0</v>
      </c>
      <c r="Y219" s="3">
        <f>IFERROR(Z219/$V219,0)</f>
        <v>0</v>
      </c>
      <c r="Z219" s="4">
        <f>D218</f>
        <v>0</v>
      </c>
      <c r="AA219" s="3">
        <f>IFERROR(AB219/$V219,0)</f>
        <v>0</v>
      </c>
      <c r="AB219" s="4">
        <f>E218</f>
        <v>0</v>
      </c>
      <c r="AC219" s="3">
        <f>IFERROR(AD219/$V219,0)</f>
        <v>0</v>
      </c>
      <c r="AD219" s="4">
        <f>F68</f>
        <v>0</v>
      </c>
    </row>
    <row r="220" spans="1:30" ht="13.23529411764706">
      <c r="A220" t="s">
        <v>198</v>
      </c>
      <c r="B220" s="4">
        <v>298000000</v>
      </c>
      <c r="C220" s="4">
        <v>750000000</v>
      </c>
      <c r="D220" s="4">
        <v>199000000</v>
      </c>
      <c r="E220" s="4">
        <v>476000000</v>
      </c>
      <c r="F220" s="4">
        <v>-860000000</v>
      </c>
      <c r="H220" t="s">
        <f>A219</f>
        <v>197</v>
      </c>
      <c r="I220" s="3">
        <f>IFERROR(J220/$J$178,0)</f>
        <v>0.21269296740994853</v>
      </c>
      <c r="J220" s="4">
        <f>B219</f>
        <v>3720000000</v>
      </c>
      <c r="K220" s="3">
        <f>IFERROR(L220/$L$178,0)</f>
        <v>0.70342396777442096</v>
      </c>
      <c r="L220" s="4">
        <f>C219</f>
        <v>13970000000</v>
      </c>
      <c r="M220" s="3">
        <f>IFERROR(N220/$N$178,0)</f>
        <v>0.13538062283737023</v>
      </c>
      <c r="N220" s="4">
        <f>D219</f>
        <v>3130000000</v>
      </c>
      <c r="O220" s="3">
        <f>IFERROR(P220/$P$178,0)</f>
        <v>-0.10922946655376799</v>
      </c>
      <c r="P220" s="4">
        <f>E219</f>
        <v>-2580000000</v>
      </c>
      <c r="Q220" s="3">
        <f>IFERROR(R220/$R$178,0)</f>
        <v>0</v>
      </c>
      <c r="R220" s="4">
        <f>F69</f>
        <v>0</v>
      </c>
      <c r="T220" t="s">
        <f>A219</f>
        <v>197</v>
      </c>
      <c r="U220" s="3">
        <f>IFERROR(V220/$V220,0)</f>
        <v>1</v>
      </c>
      <c r="V220" s="4">
        <f>B219</f>
        <v>3720000000</v>
      </c>
      <c r="W220" s="3">
        <f>IFERROR(X220/$V220,0)</f>
        <v>3.7553763440860215</v>
      </c>
      <c r="X220" s="4">
        <f>C219</f>
        <v>13970000000</v>
      </c>
      <c r="Y220" s="3">
        <f>IFERROR(Z220/$V220,0)</f>
        <v>0.84139784946236562</v>
      </c>
      <c r="Z220" s="4">
        <f>D219</f>
        <v>3130000000</v>
      </c>
      <c r="AA220" s="3">
        <f>IFERROR(AB220/$V220,0)</f>
        <v>-0.69354838709677424</v>
      </c>
      <c r="AB220" s="4">
        <f>E219</f>
        <v>-2580000000</v>
      </c>
      <c r="AC220" s="3">
        <f>IFERROR(AD220/$V220,0)</f>
        <v>0</v>
      </c>
      <c r="AD220" s="4">
        <f>F69</f>
        <v>0</v>
      </c>
    </row>
    <row r="221" spans="1:30" ht="13.23529411764706">
      <c r="A221" t="s">
        <v>199</v>
      </c>
      <c r="B221" s="4">
        <v>3430000000</v>
      </c>
      <c r="C221" s="4">
        <v>13220000000</v>
      </c>
      <c r="D221" s="4">
        <v>2930000000</v>
      </c>
      <c r="E221" s="4">
        <v>-3060000000</v>
      </c>
      <c r="F221" s="4">
        <v>873000000</v>
      </c>
      <c r="H221" t="s">
        <f>A220</f>
        <v>198</v>
      </c>
      <c r="I221" s="3">
        <f>IFERROR(J221/$J$178,0)</f>
        <v>0.01703830760434534</v>
      </c>
      <c r="J221" s="4">
        <f>B220</f>
        <v>298000000</v>
      </c>
      <c r="K221" s="3">
        <f>IFERROR(L221/$L$178,0)</f>
        <v>0.037764350453172203</v>
      </c>
      <c r="L221" s="4">
        <f>C220</f>
        <v>750000000</v>
      </c>
      <c r="M221" s="3">
        <f>IFERROR(N221/$N$178,0)</f>
        <v>0.0086072664359861592</v>
      </c>
      <c r="N221" s="4">
        <f>D220</f>
        <v>199000000</v>
      </c>
      <c r="O221" s="3">
        <f>IFERROR(P221/$P$178,0)</f>
        <v>0.020152413209144793</v>
      </c>
      <c r="P221" s="4">
        <f>E220</f>
        <v>476000000</v>
      </c>
      <c r="Q221" s="3">
        <f>IFERROR(R221/$R$178,0)</f>
        <v>0</v>
      </c>
      <c r="R221" s="4">
        <f>F70</f>
        <v>0</v>
      </c>
      <c r="T221" t="s">
        <f>A220</f>
        <v>198</v>
      </c>
      <c r="U221" s="3">
        <f>IFERROR(V221/$V221,0)</f>
        <v>1</v>
      </c>
      <c r="V221" s="4">
        <f>B220</f>
        <v>298000000</v>
      </c>
      <c r="W221" s="3">
        <f>IFERROR(X221/$V221,0)</f>
        <v>2.5167785234899327</v>
      </c>
      <c r="X221" s="4">
        <f>C220</f>
        <v>750000000</v>
      </c>
      <c r="Y221" s="3">
        <f>IFERROR(Z221/$V221,0)</f>
        <v>0.66778523489932884</v>
      </c>
      <c r="Z221" s="4">
        <f>D220</f>
        <v>199000000</v>
      </c>
      <c r="AA221" s="3">
        <f>IFERROR(AB221/$V221,0)</f>
        <v>1.5973154362416107</v>
      </c>
      <c r="AB221" s="4">
        <f>E220</f>
        <v>476000000</v>
      </c>
      <c r="AC221" s="3">
        <f>IFERROR(AD221/$V221,0)</f>
        <v>-0</v>
      </c>
      <c r="AD221" s="4">
        <f>F70</f>
        <v>0</v>
      </c>
    </row>
    <row r="222" spans="1:30" ht="13.23529411764706">
      <c r="A222" t="s">
        <v>200</v>
      </c>
      <c r="B222" s="4">
        <v>7030000000</v>
      </c>
      <c r="C222" s="4">
        <v>16370000000.000002</v>
      </c>
      <c r="D222" s="4">
        <v>5860000000</v>
      </c>
      <c r="E222" s="4">
        <v>2480000000</v>
      </c>
      <c r="F222" s="4">
        <v>5220000000</v>
      </c>
      <c r="H222" t="s">
        <f>A221</f>
        <v>199</v>
      </c>
      <c r="I222" s="3">
        <f>IFERROR(J222/$J$178,0)</f>
        <v>0.19611206403659234</v>
      </c>
      <c r="J222" s="4">
        <f>B221</f>
        <v>3430000000</v>
      </c>
      <c r="K222" s="3">
        <f>IFERROR(L222/$L$178,0)</f>
        <v>0.66565961732124879</v>
      </c>
      <c r="L222" s="4">
        <f>C221</f>
        <v>13220000000</v>
      </c>
      <c r="M222" s="3">
        <f>IFERROR(N222/$N$178,0)</f>
        <v>0.12673010380622837</v>
      </c>
      <c r="N222" s="4">
        <f>D221</f>
        <v>2930000000</v>
      </c>
      <c r="O222" s="3">
        <f>IFERROR(P222/$P$178,0)</f>
        <v>-0.12955122777307368</v>
      </c>
      <c r="P222" s="4">
        <f>E221</f>
        <v>-3060000000</v>
      </c>
      <c r="Q222" s="3">
        <f>IFERROR(R222/$R$178,0)</f>
        <v>0</v>
      </c>
      <c r="R222" s="4">
        <f>F71</f>
        <v>0</v>
      </c>
      <c r="T222" t="s">
        <f>A221</f>
        <v>199</v>
      </c>
      <c r="U222" s="3">
        <f>IFERROR(V222/$V222,0)</f>
        <v>1</v>
      </c>
      <c r="V222" s="4">
        <f>B221</f>
        <v>3430000000</v>
      </c>
      <c r="W222" s="3">
        <f>IFERROR(X222/$V222,0)</f>
        <v>3.8542274052478134</v>
      </c>
      <c r="X222" s="4">
        <f>C221</f>
        <v>13220000000</v>
      </c>
      <c r="Y222" s="3">
        <f>IFERROR(Z222/$V222,0)</f>
        <v>0.85422740524781338</v>
      </c>
      <c r="Z222" s="4">
        <f>D221</f>
        <v>2930000000</v>
      </c>
      <c r="AA222" s="3">
        <f>IFERROR(AB222/$V222,0)</f>
        <v>-0.89212827988338195</v>
      </c>
      <c r="AB222" s="4">
        <f>E221</f>
        <v>-3060000000</v>
      </c>
      <c r="AC222" s="3">
        <f>IFERROR(AD222/$V222,0)</f>
        <v>0</v>
      </c>
      <c r="AD222" s="4">
        <f>F71</f>
        <v>0</v>
      </c>
    </row>
    <row r="223" spans="1:30" ht="13.23529411764706">
      <c r="A223" t="s">
        <v>201</v>
      </c>
      <c r="B223" s="4">
        <v>-3600000000</v>
      </c>
      <c r="C223" s="4">
        <v>-3150000000</v>
      </c>
      <c r="D223" s="4">
        <v>-2930000000</v>
      </c>
      <c r="E223" s="4">
        <v>-5530000000</v>
      </c>
      <c r="F223" s="4">
        <v>-4350000000</v>
      </c>
      <c r="H223" t="s">
        <f>A222</f>
        <v>200</v>
      </c>
      <c r="I223" s="3">
        <f>IFERROR(J223/$J$178,0)</f>
        <v>0.40194396798170384</v>
      </c>
      <c r="J223" s="4">
        <f>B222</f>
        <v>7030000000</v>
      </c>
      <c r="K223" s="3">
        <f>IFERROR(L223/$L$178,0)</f>
        <v>0.82426988922457212</v>
      </c>
      <c r="L223" s="4">
        <f>C222</f>
        <v>16370000000.000002</v>
      </c>
      <c r="M223" s="3">
        <f>IFERROR(N223/$N$178,0)</f>
        <v>0.25346020761245674</v>
      </c>
      <c r="N223" s="4">
        <f>D222</f>
        <v>5860000000</v>
      </c>
      <c r="O223" s="3">
        <f>IFERROR(P223/$P$178,0)</f>
        <v>0.10499576629974598</v>
      </c>
      <c r="P223" s="4">
        <f>E222</f>
        <v>2480000000</v>
      </c>
      <c r="Q223" s="3">
        <f>IFERROR(R223/$R$178,0)</f>
        <v>0.22416234072675789</v>
      </c>
      <c r="R223" s="4">
        <f>F72</f>
        <v>4750000000</v>
      </c>
      <c r="T223" t="s">
        <f>A222</f>
        <v>200</v>
      </c>
      <c r="U223" s="3">
        <f>IFERROR(V223/$V223,0)</f>
        <v>1</v>
      </c>
      <c r="V223" s="4">
        <f>B222</f>
        <v>7030000000</v>
      </c>
      <c r="W223" s="3">
        <f>IFERROR(X223/$V223,0)</f>
        <v>2.3285917496443815</v>
      </c>
      <c r="X223" s="4">
        <f>C222</f>
        <v>16370000000.000002</v>
      </c>
      <c r="Y223" s="3">
        <f>IFERROR(Z223/$V223,0)</f>
        <v>0.83357041251778097</v>
      </c>
      <c r="Z223" s="4">
        <f>D222</f>
        <v>5860000000</v>
      </c>
      <c r="AA223" s="3">
        <f>IFERROR(AB223/$V223,0)</f>
        <v>0.35277382645803701</v>
      </c>
      <c r="AB223" s="4">
        <f>E222</f>
        <v>2480000000</v>
      </c>
      <c r="AC223" s="3">
        <f>IFERROR(AD223/$V223,0)</f>
        <v>0.67567567567567566</v>
      </c>
      <c r="AD223" s="4">
        <f>F72</f>
        <v>4750000000</v>
      </c>
    </row>
    <row r="224" spans="1:30" ht="13.23529411764706">
      <c r="A224" t="s">
        <v>166</v>
      </c>
      <c r="B224" s="4">
        <v>-134000000</v>
      </c>
      <c r="C224" s="4">
        <v>-455000000</v>
      </c>
      <c r="D224" s="4">
        <v>-341000000</v>
      </c>
      <c r="E224" s="4">
        <v>-417000000</v>
      </c>
      <c r="F224" s="4">
        <v>-413000000</v>
      </c>
      <c r="H224" t="s">
        <f>A223</f>
        <v>201</v>
      </c>
      <c r="I224" s="3">
        <f>IFERROR(J224/$J$178,0)</f>
        <v>-0.2058319039451115</v>
      </c>
      <c r="J224" s="4">
        <f>B223</f>
        <v>-3600000000</v>
      </c>
      <c r="K224" s="3">
        <f>IFERROR(L224/$L$178,0)</f>
        <v>-0.15861027190332327</v>
      </c>
      <c r="L224" s="4">
        <f>C223</f>
        <v>-3150000000</v>
      </c>
      <c r="M224" s="3">
        <f>IFERROR(N224/$N$178,0)</f>
        <v>-0.12673010380622837</v>
      </c>
      <c r="N224" s="4">
        <f>D223</f>
        <v>-2930000000</v>
      </c>
      <c r="O224" s="3">
        <f>IFERROR(P224/$P$178,0)</f>
        <v>-0.23412362404741743</v>
      </c>
      <c r="P224" s="4">
        <f>E223</f>
        <v>-5530000000</v>
      </c>
      <c r="Q224" s="3">
        <f>IFERROR(R224/$R$178,0)</f>
        <v>0.00070788107597923554</v>
      </c>
      <c r="R224" s="4">
        <f>F73</f>
        <v>15000000</v>
      </c>
      <c r="T224" t="s">
        <f>A223</f>
        <v>201</v>
      </c>
      <c r="U224" s="3">
        <f>IFERROR(V224/$V224,0)</f>
        <v>1</v>
      </c>
      <c r="V224" s="4">
        <f>B223</f>
        <v>-3600000000</v>
      </c>
      <c r="W224" s="3">
        <f>IFERROR(X224/$V224,0)</f>
        <v>0.875</v>
      </c>
      <c r="X224" s="4">
        <f>C223</f>
        <v>-3150000000</v>
      </c>
      <c r="Y224" s="3">
        <f>IFERROR(Z224/$V224,0)</f>
        <v>0.81388888888888888</v>
      </c>
      <c r="Z224" s="4">
        <f>D223</f>
        <v>-2930000000</v>
      </c>
      <c r="AA224" s="3">
        <f>IFERROR(AB224/$V224,0)</f>
        <v>1.5361111111111112</v>
      </c>
      <c r="AB224" s="4">
        <f>E223</f>
        <v>-5530000000</v>
      </c>
      <c r="AC224" s="3">
        <f>IFERROR(AD224/$V224,0)</f>
        <v>-0.0041666666666666666</v>
      </c>
      <c r="AD224" s="4">
        <f>F73</f>
        <v>15000000</v>
      </c>
    </row>
    <row r="225" spans="1:30" ht="13.23529411764706">
      <c r="A225" t="s">
        <v>185</v>
      </c>
      <c r="B225" s="4">
        <v>-134000000</v>
      </c>
      <c r="C225" s="4">
        <v>-455000000</v>
      </c>
      <c r="D225" s="4">
        <v>-341000000</v>
      </c>
      <c r="E225" s="4">
        <v>-417000000</v>
      </c>
      <c r="F225" s="4">
        <v>-413000000</v>
      </c>
      <c r="H225" t="s">
        <f>A224</f>
        <v>166</v>
      </c>
      <c r="I225" s="3">
        <f>IFERROR(J225/$J$178,0)</f>
        <v>-0.0076615208690680387</v>
      </c>
      <c r="J225" s="4">
        <f>B224</f>
        <v>-134000000</v>
      </c>
      <c r="K225" s="3">
        <f>IFERROR(L225/$L$178,0)</f>
        <v>-0.022910372608257804</v>
      </c>
      <c r="L225" s="4">
        <f>C224</f>
        <v>-455000000</v>
      </c>
      <c r="M225" s="3">
        <f>IFERROR(N225/$N$178,0)</f>
        <v>-0.014749134948096886</v>
      </c>
      <c r="N225" s="4">
        <f>D224</f>
        <v>-341000000</v>
      </c>
      <c r="O225" s="3">
        <f>IFERROR(P225/$P$178,0)</f>
        <v>-0.017654530059271804</v>
      </c>
      <c r="P225" s="4">
        <f>E224</f>
        <v>-417000000</v>
      </c>
      <c r="Q225" s="3">
        <f>IFERROR(R225/$R$178,0)</f>
        <v>0.22369042000943842</v>
      </c>
      <c r="R225" s="4">
        <f>F74</f>
        <v>4740000000</v>
      </c>
      <c r="T225" t="s">
        <f>A224</f>
        <v>166</v>
      </c>
      <c r="U225" s="3">
        <f>IFERROR(V225/$V225,0)</f>
        <v>1</v>
      </c>
      <c r="V225" s="4">
        <f>B224</f>
        <v>-134000000</v>
      </c>
      <c r="W225" s="3">
        <f>IFERROR(X225/$V225,0)</f>
        <v>3.3955223880597014</v>
      </c>
      <c r="X225" s="4">
        <f>C224</f>
        <v>-455000000</v>
      </c>
      <c r="Y225" s="3">
        <f>IFERROR(Z225/$V225,0)</f>
        <v>2.544776119402985</v>
      </c>
      <c r="Z225" s="4">
        <f>D224</f>
        <v>-341000000</v>
      </c>
      <c r="AA225" s="3">
        <f>IFERROR(AB225/$V225,0)</f>
        <v>3.1119402985074629</v>
      </c>
      <c r="AB225" s="4">
        <f>E224</f>
        <v>-417000000</v>
      </c>
      <c r="AC225" s="3">
        <f>IFERROR(AD225/$V225,0)</f>
        <v>-35.373134328358212</v>
      </c>
      <c r="AD225" s="4">
        <f>F74</f>
        <v>4740000000</v>
      </c>
    </row>
    <row r="226" spans="1:30" ht="13.23529411764706">
      <c r="A226" t="s">
        <v>186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H226" t="s">
        <f>A225</f>
        <v>185</v>
      </c>
      <c r="I226" s="3">
        <f>IFERROR(J226/$J$178,0)</f>
        <v>-0.0076615208690680387</v>
      </c>
      <c r="J226" s="4">
        <f>B225</f>
        <v>-134000000</v>
      </c>
      <c r="K226" s="3">
        <f>IFERROR(L226/$L$178,0)</f>
        <v>-0.022910372608257804</v>
      </c>
      <c r="L226" s="4">
        <f>C225</f>
        <v>-455000000</v>
      </c>
      <c r="M226" s="3">
        <f>IFERROR(N226/$N$178,0)</f>
        <v>-0.014749134948096886</v>
      </c>
      <c r="N226" s="4">
        <f>D225</f>
        <v>-341000000</v>
      </c>
      <c r="O226" s="3">
        <f>IFERROR(P226/$P$178,0)</f>
        <v>-0.017654530059271804</v>
      </c>
      <c r="P226" s="4">
        <f>E225</f>
        <v>-417000000</v>
      </c>
      <c r="Q226" s="3">
        <f>IFERROR(R226/$R$178,0)</f>
        <v>2.1378008494572912e-10</v>
      </c>
      <c r="R226" s="4">
        <f>F75</f>
        <v>4.5300000000000002</v>
      </c>
      <c r="T226" t="s">
        <f>A225</f>
        <v>185</v>
      </c>
      <c r="U226" s="3">
        <f>IFERROR(V226/$V226,0)</f>
        <v>1</v>
      </c>
      <c r="V226" s="4">
        <f>B225</f>
        <v>-134000000</v>
      </c>
      <c r="W226" s="3">
        <f>IFERROR(X226/$V226,0)</f>
        <v>3.3955223880597014</v>
      </c>
      <c r="X226" s="4">
        <f>C225</f>
        <v>-455000000</v>
      </c>
      <c r="Y226" s="3">
        <f>IFERROR(Z226/$V226,0)</f>
        <v>2.544776119402985</v>
      </c>
      <c r="Z226" s="4">
        <f>D225</f>
        <v>-341000000</v>
      </c>
      <c r="AA226" s="3">
        <f>IFERROR(AB226/$V226,0)</f>
        <v>3.1119402985074629</v>
      </c>
      <c r="AB226" s="4">
        <f>E225</f>
        <v>-417000000</v>
      </c>
      <c r="AC226" s="3">
        <f>IFERROR(AD226/$V226,0)</f>
        <v>-3.3805970149253732e-08</v>
      </c>
      <c r="AD226" s="4">
        <f>F75</f>
        <v>4.5300000000000002</v>
      </c>
    </row>
    <row r="227" spans="1:30" ht="13.23529411764706">
      <c r="A227" t="s">
        <v>202</v>
      </c>
      <c r="B227" s="4">
        <v>1360000000</v>
      </c>
      <c r="C227" s="4">
        <v>15170000000</v>
      </c>
      <c r="D227" s="4">
        <v>871000000</v>
      </c>
      <c r="E227" s="4">
        <v>-4360000000</v>
      </c>
      <c r="F227" s="4">
        <v>-2130000000</v>
      </c>
      <c r="H227" t="s">
        <f>A226</f>
        <v>186</v>
      </c>
      <c r="I227" s="3">
        <f>IFERROR(J227/$J$178,0)</f>
        <v>0</v>
      </c>
      <c r="J227" s="4">
        <f>B226</f>
        <v>0</v>
      </c>
      <c r="K227" s="3">
        <f>IFERROR(L227/$L$178,0)</f>
        <v>0</v>
      </c>
      <c r="L227" s="4">
        <f>C226</f>
        <v>0</v>
      </c>
      <c r="M227" s="3">
        <f>IFERROR(N227/$N$178,0)</f>
        <v>0</v>
      </c>
      <c r="N227" s="4">
        <f>D226</f>
        <v>0</v>
      </c>
      <c r="O227" s="3">
        <f>IFERROR(P227/$P$178,0)</f>
        <v>0</v>
      </c>
      <c r="P227" s="4">
        <f>E226</f>
        <v>0</v>
      </c>
      <c r="Q227" s="3">
        <f>IFERROR(R227/$R$178,0)</f>
        <v>0</v>
      </c>
      <c r="R227" s="4">
        <f>F76</f>
        <v>0</v>
      </c>
      <c r="T227" t="s">
        <f>A226</f>
        <v>186</v>
      </c>
      <c r="U227" s="3">
        <f>IFERROR(V227/$V227,0)</f>
        <v>0</v>
      </c>
      <c r="V227" s="4">
        <f>B226</f>
        <v>0</v>
      </c>
      <c r="W227" s="3">
        <f>IFERROR(X227/$V227,0)</f>
        <v>0</v>
      </c>
      <c r="X227" s="4">
        <f>C226</f>
        <v>0</v>
      </c>
      <c r="Y227" s="3">
        <f>IFERROR(Z227/$V227,0)</f>
        <v>0</v>
      </c>
      <c r="Z227" s="4">
        <f>D226</f>
        <v>0</v>
      </c>
      <c r="AA227" s="3">
        <f>IFERROR(AB227/$V227,0)</f>
        <v>0</v>
      </c>
      <c r="AB227" s="4">
        <f>E226</f>
        <v>0</v>
      </c>
      <c r="AC227" s="3">
        <f>IFERROR(AD227/$V227,0)</f>
        <v>0</v>
      </c>
      <c r="AD227" s="4">
        <f>F76</f>
        <v>0</v>
      </c>
    </row>
    <row r="228" spans="1:30" ht="13.23529411764706">
      <c r="A228" t="s">
        <v>203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H228" t="s">
        <f>A227</f>
        <v>202</v>
      </c>
      <c r="I228" s="3">
        <f>IFERROR(J228/$J$178,0)</f>
        <v>0.077758719268153226</v>
      </c>
      <c r="J228" s="4">
        <f>B227</f>
        <v>1360000000</v>
      </c>
      <c r="K228" s="3">
        <f>IFERROR(L228/$L$178,0)</f>
        <v>0.76384692849949642</v>
      </c>
      <c r="L228" s="4">
        <f>C227</f>
        <v>15170000000</v>
      </c>
      <c r="M228" s="3">
        <f>IFERROR(N228/$N$178,0)</f>
        <v>0.037673010380622839</v>
      </c>
      <c r="N228" s="4">
        <f>D227</f>
        <v>871000000</v>
      </c>
      <c r="O228" s="3">
        <f>IFERROR(P228/$P$178,0)</f>
        <v>-0.18458933107535985</v>
      </c>
      <c r="P228" s="4">
        <f>E227</f>
        <v>-4360000000</v>
      </c>
      <c r="Q228" s="3">
        <f>IFERROR(R228/$R$178,0)</f>
        <v>0.049551675318546484</v>
      </c>
      <c r="R228" s="4">
        <f>F77</f>
        <v>1050000000</v>
      </c>
      <c r="T228" t="s">
        <f>A227</f>
        <v>202</v>
      </c>
      <c r="U228" s="3">
        <f>IFERROR(V228/$V228,0)</f>
        <v>1</v>
      </c>
      <c r="V228" s="4">
        <f>B227</f>
        <v>1360000000</v>
      </c>
      <c r="W228" s="3">
        <f>IFERROR(X228/$V228,0)</f>
        <v>11.154411764705882</v>
      </c>
      <c r="X228" s="4">
        <f>C227</f>
        <v>15170000000</v>
      </c>
      <c r="Y228" s="3">
        <f>IFERROR(Z228/$V228,0)</f>
        <v>0.64044117647058818</v>
      </c>
      <c r="Z228" s="4">
        <f>D227</f>
        <v>871000000</v>
      </c>
      <c r="AA228" s="3">
        <f>IFERROR(AB228/$V228,0)</f>
        <v>-3.2058823529411766</v>
      </c>
      <c r="AB228" s="4">
        <f>E227</f>
        <v>-4360000000</v>
      </c>
      <c r="AC228" s="3">
        <f>IFERROR(AD228/$V228,0)</f>
        <v>0.7720588235294118</v>
      </c>
      <c r="AD228" s="4">
        <f>F77</f>
        <v>1050000000</v>
      </c>
    </row>
    <row r="229" spans="1:30" ht="13.23529411764706">
      <c r="A229" t="s">
        <v>204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203</v>
      </c>
      <c r="I229" s="3">
        <f>IFERROR(J229/$J$178,0)</f>
        <v>0</v>
      </c>
      <c r="J229" s="4">
        <f>B228</f>
        <v>0</v>
      </c>
      <c r="K229" s="3">
        <f>IFERROR(L229/$L$178,0)</f>
        <v>0</v>
      </c>
      <c r="L229" s="4">
        <f>C228</f>
        <v>0</v>
      </c>
      <c r="M229" s="3">
        <f>IFERROR(N229/$N$178,0)</f>
        <v>0</v>
      </c>
      <c r="N229" s="4">
        <f>D228</f>
        <v>0</v>
      </c>
      <c r="O229" s="3">
        <f>IFERROR(P229/$P$178,0)</f>
        <v>0</v>
      </c>
      <c r="P229" s="4">
        <f>E228</f>
        <v>0</v>
      </c>
      <c r="Q229" s="3">
        <f>IFERROR(R229/$R$178,0)</f>
        <v>2.1236432279377064e-10</v>
      </c>
      <c r="R229" s="4">
        <f>F78</f>
        <v>4.5</v>
      </c>
      <c r="T229" t="s">
        <f>A228</f>
        <v>203</v>
      </c>
      <c r="U229" s="3">
        <f>IFERROR(V229/$V229,0)</f>
        <v>0</v>
      </c>
      <c r="V229" s="4">
        <f>B228</f>
        <v>0</v>
      </c>
      <c r="W229" s="3">
        <f>IFERROR(X229/$V229,0)</f>
        <v>0</v>
      </c>
      <c r="X229" s="4">
        <f>C228</f>
        <v>0</v>
      </c>
      <c r="Y229" s="3">
        <f>IFERROR(Z229/$V229,0)</f>
        <v>0</v>
      </c>
      <c r="Z229" s="4">
        <f>D228</f>
        <v>0</v>
      </c>
      <c r="AA229" s="3">
        <f>IFERROR(AB229/$V229,0)</f>
        <v>0</v>
      </c>
      <c r="AB229" s="4">
        <f>E228</f>
        <v>0</v>
      </c>
      <c r="AC229" s="3">
        <f>IFERROR(AD229/$V229,0)</f>
        <v>0</v>
      </c>
      <c r="AD229" s="4">
        <f>F78</f>
        <v>4.5</v>
      </c>
    </row>
    <row r="230" spans="1:30" ht="13.23529411764706">
      <c r="A230" t="s">
        <v>205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204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204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3.23529411764706">
      <c r="A231" t="s">
        <v>206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H231" t="s">
        <f>A230</f>
        <v>205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0.049551675318546484</v>
      </c>
      <c r="R231" s="4">
        <f>F80</f>
        <v>1050000000</v>
      </c>
      <c r="T231" t="s">
        <f>A230</f>
        <v>205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1050000000</v>
      </c>
    </row>
    <row r="232" spans="1:30" ht="13.23529411764706">
      <c r="A232" t="s">
        <v>207</v>
      </c>
      <c r="B232" s="4">
        <v>694000000</v>
      </c>
      <c r="C232" s="4">
        <v>571000000</v>
      </c>
      <c r="D232" s="4">
        <v>155000000</v>
      </c>
      <c r="E232" s="4">
        <v>-628000000</v>
      </c>
      <c r="F232" s="4">
        <v>459000000</v>
      </c>
      <c r="H232" t="s">
        <f>A231</f>
        <v>206</v>
      </c>
      <c r="I232" s="3">
        <f>IFERROR(J232/$J$178,0)</f>
        <v>0</v>
      </c>
      <c r="J232" s="4">
        <f>B231</f>
        <v>0</v>
      </c>
      <c r="K232" s="3">
        <f>IFERROR(L232/$L$178,0)</f>
        <v>0</v>
      </c>
      <c r="L232" s="4">
        <f>C231</f>
        <v>0</v>
      </c>
      <c r="M232" s="3">
        <f>IFERROR(N232/$N$178,0)</f>
        <v>0</v>
      </c>
      <c r="N232" s="4">
        <f>D231</f>
        <v>0</v>
      </c>
      <c r="O232" s="3">
        <f>IFERROR(P232/$P$178,0)</f>
        <v>0</v>
      </c>
      <c r="P232" s="4">
        <f>E231</f>
        <v>0</v>
      </c>
      <c r="Q232" s="3">
        <f>IFERROR(R232/$R$178,0)</f>
        <v>0.40018876828692779</v>
      </c>
      <c r="R232" s="4">
        <f>F81</f>
        <v>8480000000</v>
      </c>
      <c r="T232" t="s">
        <f>A231</f>
        <v>206</v>
      </c>
      <c r="U232" s="3">
        <f>IFERROR(V232/$V232,0)</f>
        <v>0</v>
      </c>
      <c r="V232" s="4">
        <f>B231</f>
        <v>0</v>
      </c>
      <c r="W232" s="3">
        <f>IFERROR(X232/$V232,0)</f>
        <v>0</v>
      </c>
      <c r="X232" s="4">
        <f>C231</f>
        <v>0</v>
      </c>
      <c r="Y232" s="3">
        <f>IFERROR(Z232/$V232,0)</f>
        <v>0</v>
      </c>
      <c r="Z232" s="4">
        <f>D231</f>
        <v>0</v>
      </c>
      <c r="AA232" s="3">
        <f>IFERROR(AB232/$V232,0)</f>
        <v>0</v>
      </c>
      <c r="AB232" s="4">
        <f>E231</f>
        <v>0</v>
      </c>
      <c r="AC232" s="3">
        <f>IFERROR(AD232/$V232,0)</f>
        <v>0</v>
      </c>
      <c r="AD232" s="4">
        <f>F81</f>
        <v>8480000000</v>
      </c>
    </row>
    <row r="233" spans="1:30" ht="13.23529411764706">
      <c r="A233" t="s">
        <v>208</v>
      </c>
      <c r="B233" s="4">
        <v>433000000</v>
      </c>
      <c r="C233" s="4">
        <v>-2660000000</v>
      </c>
      <c r="D233" s="4">
        <v>-1340000000</v>
      </c>
      <c r="E233" s="4">
        <v>-1440000000</v>
      </c>
      <c r="F233" s="4">
        <v>-2170000000</v>
      </c>
      <c r="H233" t="s">
        <f>A232</f>
        <v>207</v>
      </c>
      <c r="I233" s="3">
        <f>IFERROR(J233/$J$178,0)</f>
        <v>0.039679817038307606</v>
      </c>
      <c r="J233" s="4">
        <f>B232</f>
        <v>694000000</v>
      </c>
      <c r="K233" s="3">
        <f>IFERROR(L233/$L$178,0)</f>
        <v>0.028751258811681772</v>
      </c>
      <c r="L233" s="4">
        <f>C232</f>
        <v>571000000</v>
      </c>
      <c r="M233" s="3">
        <f>IFERROR(N233/$N$178,0)</f>
        <v>0.0067041522491349485</v>
      </c>
      <c r="N233" s="4">
        <f>D232</f>
        <v>155000000</v>
      </c>
      <c r="O233" s="3">
        <f>IFERROR(P233/$P$178,0)</f>
        <v>-0.026587637595258257</v>
      </c>
      <c r="P233" s="4">
        <f>E232</f>
        <v>-628000000</v>
      </c>
      <c r="Q233" s="3">
        <f>IFERROR(R233/$R$178,0)</f>
        <v>0</v>
      </c>
      <c r="R233" s="4">
        <f>F82</f>
        <v>0</v>
      </c>
      <c r="T233" t="s">
        <f>A232</f>
        <v>207</v>
      </c>
      <c r="U233" s="3">
        <f>IFERROR(V233/$V233,0)</f>
        <v>1</v>
      </c>
      <c r="V233" s="4">
        <f>B232</f>
        <v>694000000</v>
      </c>
      <c r="W233" s="3">
        <f>IFERROR(X233/$V233,0)</f>
        <v>0.82276657060518732</v>
      </c>
      <c r="X233" s="4">
        <f>C232</f>
        <v>571000000</v>
      </c>
      <c r="Y233" s="3">
        <f>IFERROR(Z233/$V233,0)</f>
        <v>0.22334293948126802</v>
      </c>
      <c r="Z233" s="4">
        <f>D232</f>
        <v>155000000</v>
      </c>
      <c r="AA233" s="3">
        <f>IFERROR(AB233/$V233,0)</f>
        <v>-0.90489913544668588</v>
      </c>
      <c r="AB233" s="4">
        <f>E232</f>
        <v>-628000000</v>
      </c>
      <c r="AC233" s="3">
        <f>IFERROR(AD233/$V233,0)</f>
        <v>-0</v>
      </c>
      <c r="AD233" s="4">
        <f>F82</f>
        <v>0</v>
      </c>
    </row>
    <row r="234" spans="1:30" ht="13.23529411764706">
      <c r="A234" t="s">
        <v>209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H234" t="s">
        <f>A233</f>
        <v>208</v>
      </c>
      <c r="I234" s="3">
        <f>IFERROR(J234/$J$178,0)</f>
        <v>0.02475700400228702</v>
      </c>
      <c r="J234" s="4">
        <f>B233</f>
        <v>433000000</v>
      </c>
      <c r="K234" s="3">
        <f>IFERROR(L234/$L$178,0)</f>
        <v>-0.13393756294058409</v>
      </c>
      <c r="L234" s="4">
        <f>C233</f>
        <v>-2660000000</v>
      </c>
      <c r="M234" s="3">
        <f>IFERROR(N234/$N$178,0)</f>
        <v>-0.057958477508650519</v>
      </c>
      <c r="N234" s="4">
        <f>D233</f>
        <v>-1340000000</v>
      </c>
      <c r="O234" s="3">
        <f>IFERROR(P234/$P$178,0)</f>
        <v>-0.060965283657917022</v>
      </c>
      <c r="P234" s="4">
        <f>E233</f>
        <v>-1440000000</v>
      </c>
      <c r="Q234" s="3">
        <f>IFERROR(R234/$R$178,0)</f>
        <v>0</v>
      </c>
      <c r="R234" s="4">
        <f>F83</f>
        <v>0</v>
      </c>
      <c r="T234" t="s">
        <f>A233</f>
        <v>208</v>
      </c>
      <c r="U234" s="3">
        <f>IFERROR(V234/$V234,0)</f>
        <v>1</v>
      </c>
      <c r="V234" s="4">
        <f>B233</f>
        <v>433000000</v>
      </c>
      <c r="W234" s="3">
        <f>IFERROR(X234/$V234,0)</f>
        <v>-6.1431870669745958</v>
      </c>
      <c r="X234" s="4">
        <f>C233</f>
        <v>-2660000000</v>
      </c>
      <c r="Y234" s="3">
        <f>IFERROR(Z234/$V234,0)</f>
        <v>-3.0946882217090068</v>
      </c>
      <c r="Z234" s="4">
        <f>D233</f>
        <v>-1340000000</v>
      </c>
      <c r="AA234" s="3">
        <f>IFERROR(AB234/$V234,0)</f>
        <v>-3.3256351039260972</v>
      </c>
      <c r="AB234" s="4">
        <f>E233</f>
        <v>-1440000000</v>
      </c>
      <c r="AC234" s="3">
        <f>IFERROR(AD234/$V234,0)</f>
        <v>-0</v>
      </c>
      <c r="AD234" s="4">
        <f>F83</f>
        <v>0</v>
      </c>
    </row>
    <row r="235" spans="1:30" ht="13.23529411764706">
      <c r="A235" t="s">
        <v>210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H235" t="s">
        <f>A234</f>
        <v>209</v>
      </c>
      <c r="I235" s="3">
        <f>IFERROR(J235/$J$178,0)</f>
        <v>0</v>
      </c>
      <c r="J235" s="4">
        <f>B234</f>
        <v>0</v>
      </c>
      <c r="K235" s="3">
        <f>IFERROR(L235/$L$178,0)</f>
        <v>0</v>
      </c>
      <c r="L235" s="4">
        <f>C234</f>
        <v>0</v>
      </c>
      <c r="M235" s="3">
        <f>IFERROR(N235/$N$178,0)</f>
        <v>0</v>
      </c>
      <c r="N235" s="4">
        <f>D234</f>
        <v>0</v>
      </c>
      <c r="O235" s="3">
        <f>IFERROR(P235/$P$178,0)</f>
        <v>0</v>
      </c>
      <c r="P235" s="4">
        <f>E234</f>
        <v>0</v>
      </c>
      <c r="Q235" s="3">
        <f>IFERROR(R235/$R$178,0)</f>
        <v>0</v>
      </c>
      <c r="R235" s="4">
        <f>F84</f>
        <v>0</v>
      </c>
      <c r="T235" t="s">
        <f>A234</f>
        <v>209</v>
      </c>
      <c r="U235" s="3">
        <f>IFERROR(V235/$V235,0)</f>
        <v>0</v>
      </c>
      <c r="V235" s="4">
        <f>B234</f>
        <v>0</v>
      </c>
      <c r="W235" s="3">
        <f>IFERROR(X235/$V235,0)</f>
        <v>0</v>
      </c>
      <c r="X235" s="4">
        <f>C234</f>
        <v>0</v>
      </c>
      <c r="Y235" s="3">
        <f>IFERROR(Z235/$V235,0)</f>
        <v>0</v>
      </c>
      <c r="Z235" s="4">
        <f>D234</f>
        <v>0</v>
      </c>
      <c r="AA235" s="3">
        <f>IFERROR(AB235/$V235,0)</f>
        <v>0</v>
      </c>
      <c r="AB235" s="4">
        <f>E234</f>
        <v>0</v>
      </c>
      <c r="AC235" s="3">
        <f>IFERROR(AD235/$V235,0)</f>
        <v>0</v>
      </c>
      <c r="AD235" s="4">
        <f>F84</f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D236"/>
  <sheetViews>
    <sheetView workbookViewId="0" zoomScale="75">
      <selection activeCell="B28" sqref="B28:F28"/>
    </sheetView>
  </sheetViews>
  <sheetFormatPr defaultRowHeight="12.75"/>
  <cols>
    <col min="1" max="1" style="0" width="59.99639423076923" bestFit="1" customWidth="1"/>
    <col min="2" max="2" style="0" width="25.544683257918557" customWidth="1"/>
    <col min="3" max="4" style="0" width="21.511312217194572" bestFit="1" customWidth="1"/>
    <col min="5" max="5" style="0" width="22.015483597285073" bestFit="1" customWidth="1"/>
    <col min="6" max="6" style="0" width="21.343255090497742" bestFit="1" customWidth="1"/>
    <col min="7" max="7" style="0" width="9.142307692307693"/>
    <col min="8" max="8" style="0" width="41.67816742081449" bestFit="1" customWidth="1"/>
    <col min="9" max="9" style="0" width="20.839083710407245" bestFit="1" customWidth="1"/>
    <col min="10" max="10" style="0" width="21.343255090497742" bestFit="1" customWidth="1"/>
    <col min="11" max="11" style="0" width="20.839083710407245" bestFit="1" customWidth="1"/>
    <col min="12" max="12" style="0" width="22.015483597285073" bestFit="1" customWidth="1"/>
    <col min="13" max="13" style="0" width="20.839083710407245" bestFit="1" customWidth="1"/>
    <col min="14" max="14" style="0" width="21.343255090497742" bestFit="1" customWidth="1"/>
    <col min="15" max="15" style="0" width="9.243141968325792" bestFit="1" customWidth="1"/>
    <col min="16" max="16" style="0" width="22.015483597285073" bestFit="1" customWidth="1"/>
    <col min="17" max="17" style="0" width="9.243141968325792" bestFit="1" customWidth="1"/>
    <col min="18" max="18" style="0" width="21.343255090497742" bestFit="1" customWidth="1"/>
    <col min="19" max="19" style="0" width="9.142307692307693"/>
    <col min="20" max="20" style="0" width="41.67816742081449" bestFit="1" customWidth="1"/>
    <col min="21" max="21" style="0" width="9.243141968325792" bestFit="1" customWidth="1"/>
    <col min="22" max="22" style="0" width="21.343255090497742" bestFit="1" customWidth="1"/>
    <col min="23" max="23" style="0" width="10.755656108597286" bestFit="1" customWidth="1"/>
    <col min="24" max="24" style="0" width="21.343255090497742" bestFit="1" customWidth="1"/>
    <col min="25" max="25" style="0" width="11.932055995475114" bestFit="1" customWidth="1"/>
    <col min="26" max="26" style="0" width="21.343255090497742" bestFit="1" customWidth="1"/>
    <col min="27" max="27" style="0" width="11.595941742081449" bestFit="1" customWidth="1"/>
    <col min="28" max="28" style="0" width="22.015483597285073" bestFit="1" customWidth="1"/>
    <col min="29" max="29" style="0" width="11.595941742081449" bestFit="1" customWidth="1"/>
    <col min="30" max="30" style="0" width="21.343255090497742" bestFit="1" customWidth="1"/>
    <col min="31" max="16384" style="0" width="9.142307692307693"/>
  </cols>
  <sheetData>
    <row r="1" spans="1:30" ht="13.23529411764706">
      <c r="A1" s="2" t="inlineStr">
        <is>
          <t>Sempra Energy</t>
        </is>
      </c>
    </row>
    <row r="2" spans="1:30" ht="13.23529411764706">
      <c r="A2" t="s">
        <v>211</v>
      </c>
      <c r="B2" s="1">
        <v>292276007</v>
      </c>
    </row>
    <row r="3" spans="1:30" ht="13.23529411764706">
      <c r="A3" t="s">
        <v>1</v>
      </c>
      <c r="B3" s="3">
        <v>0.20999999999999999</v>
      </c>
    </row>
    <row r="5" spans="1:30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30" ht="14">
      <c r="A6" t="s">
        <v>3</v>
      </c>
      <c r="B6" s="3">
        <f>B55/B52</f>
        <v>0.20058823529411765</v>
      </c>
      <c r="C6" s="3">
        <f>C55/C52</f>
        <v>0.21256830601092896</v>
      </c>
      <c r="D6" s="3">
        <f>D55/D52</f>
        <v>0.82580645161290323</v>
      </c>
      <c r="E6" s="3">
        <f>E55/E52</f>
        <v>-0.068627450980392163</v>
      </c>
      <c r="F6" s="3">
        <f>F55/F52</f>
        <v>0.18208092485549132</v>
      </c>
    </row>
    <row r="7" spans="1:30" ht="13.23529411764706">
      <c r="A7" t="s">
        <v>4</v>
      </c>
      <c r="B7" s="4">
        <f>B35-B38-B42</f>
        <v>2087000000</v>
      </c>
      <c r="C7" s="4">
        <f>C35-C38-C42</f>
        <v>1694000000</v>
      </c>
      <c r="D7" s="4">
        <f>D35-D38-D42</f>
        <v>2294000000</v>
      </c>
      <c r="E7" s="4">
        <f>E35-E38-E42</f>
        <v>1758000000</v>
      </c>
      <c r="F7" s="4">
        <f>F35-F38-F42</f>
        <v>2744000000</v>
      </c>
    </row>
    <row r="8" spans="1:30" ht="13.23529411764706">
      <c r="A8" t="s">
        <v>5</v>
      </c>
      <c r="B8" s="4">
        <f>B48</f>
        <v>549000000</v>
      </c>
      <c r="C8" s="4">
        <f>C48</f>
        <v>539000000</v>
      </c>
      <c r="D8" s="4">
        <f>D48</f>
        <v>655000000</v>
      </c>
      <c r="E8" s="4">
        <f>E48</f>
        <v>886000000</v>
      </c>
      <c r="F8" s="4">
        <f>F48</f>
        <v>1070000000.0000001</v>
      </c>
    </row>
    <row r="9" spans="1:30" ht="14">
      <c r="A9" t="s">
        <v>6</v>
      </c>
      <c r="B9" s="4">
        <f>B7*(1-B6)</f>
        <v>1668372352.9411764</v>
      </c>
      <c r="C9" s="4">
        <f>C7*(1-C6)</f>
        <v>1333909289.6174865</v>
      </c>
      <c r="D9" s="4">
        <f>D7*(1-D6)</f>
        <v>399600000</v>
      </c>
      <c r="E9" s="4">
        <f>E7*(1-E6)</f>
        <v>1878647058.8235295</v>
      </c>
      <c r="F9" s="4">
        <f>F7*(1-F6)</f>
        <v>2244369942.1965318</v>
      </c>
    </row>
    <row r="10" spans="1:30" ht="13.23529411764706">
      <c r="A10" t="s">
        <v>7</v>
      </c>
      <c r="B10" s="4">
        <f>B125-(B120+B121+B122+B122)</f>
        <v>38303000000</v>
      </c>
      <c r="C10" s="4">
        <f>C125-(C120+C121+C122+C122)</f>
        <v>41424000000</v>
      </c>
      <c r="D10" s="4">
        <f>D125-(D120+D121+D122+D122)</f>
        <v>43868000000</v>
      </c>
      <c r="E10" s="4">
        <f>E125-(E120+E121+E122+E122)</f>
        <v>56762000000</v>
      </c>
      <c r="F10" s="4">
        <f>F125-(F120+F121+F122+F122)</f>
        <v>61824000000</v>
      </c>
    </row>
    <row r="11" spans="1:30" ht="13.23529411764706">
      <c r="A11" t="s">
        <v>8</v>
      </c>
      <c r="B11" s="4">
        <f>B10</f>
        <v>38303000000</v>
      </c>
      <c r="C11" s="4">
        <f>(C10+B10)/2</f>
        <v>39863500000</v>
      </c>
      <c r="D11" s="4">
        <f>(D10+C10)/2</f>
        <v>42646000000</v>
      </c>
      <c r="E11" s="4">
        <f>(E10+D10)/2</f>
        <v>50315000000</v>
      </c>
      <c r="F11" s="4">
        <f>(F10+E10)/2</f>
        <v>59293000000</v>
      </c>
    </row>
    <row r="12" spans="1:30" ht="13.23529411764706">
      <c r="A12" t="s">
        <v>9</v>
      </c>
      <c r="B12" s="3">
        <f>B9/B27</f>
        <v>0.16388726453253205</v>
      </c>
      <c r="C12" s="3">
        <f>C9/C27</f>
        <v>0.13077542055073396</v>
      </c>
      <c r="D12" s="3">
        <f>D9/D27</f>
        <v>0.035678571428571428</v>
      </c>
      <c r="E12" s="3">
        <f>E9/E27</f>
        <v>0.18637371615312792</v>
      </c>
      <c r="F12" s="3">
        <f>F9/F27</f>
        <v>0.2076197911375145</v>
      </c>
    </row>
    <row r="13" spans="1:30" ht="13.23529411764706">
      <c r="A13" t="s">
        <v>10</v>
      </c>
      <c r="B13" s="3">
        <f>B27/B11</f>
        <v>0.26577552672114457</v>
      </c>
      <c r="C13" s="3">
        <f>C27/C11</f>
        <v>0.25587316718301201</v>
      </c>
      <c r="D13" s="3">
        <f>D27/D11</f>
        <v>0.26262721005487033</v>
      </c>
      <c r="E13" s="3">
        <f>E27/E11</f>
        <v>0.20033787141011627</v>
      </c>
      <c r="F13" s="3">
        <f>F27/F11</f>
        <v>0.18231494442851601</v>
      </c>
    </row>
    <row r="14" spans="1:30" ht="13.23529411764706">
      <c r="A14" t="s">
        <v>11</v>
      </c>
      <c r="B14" s="3">
        <f>B12*B13</f>
        <v>0.043557224054021258</v>
      </c>
      <c r="C14" s="3">
        <f>C12*C13</f>
        <v>0.033461921046006655</v>
      </c>
      <c r="D14" s="3">
        <f>D12*D13</f>
        <v>0.0093701636730291228</v>
      </c>
      <c r="E14" s="3">
        <f>E12*E13</f>
        <v>0.037337713580910849</v>
      </c>
      <c r="F14" s="3">
        <f>F12*F13</f>
        <v>0.037852190683496059</v>
      </c>
    </row>
    <row r="24" spans="1:30" customHeight="1" ht="11.470588235294118"/>
    <row r="26" spans="1:30" ht="13.5">
      <c r="A26" t="s">
        <v>252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30" ht="13.5">
      <c r="A27" t="s">
        <v>14</v>
      </c>
      <c r="B27" s="4">
        <v>10180000000</v>
      </c>
      <c r="C27" s="4">
        <v>10200000000</v>
      </c>
      <c r="D27" s="4">
        <v>11200000000</v>
      </c>
      <c r="E27" s="4">
        <v>10080000000</v>
      </c>
      <c r="F27" s="4">
        <v>10810000000</v>
      </c>
      <c r="H27" t="s">
        <f>A27</f>
        <v>14</v>
      </c>
      <c r="I27" s="8">
        <f>IFERROR(J27/$J$27,0)</f>
        <v>1</v>
      </c>
      <c r="J27" s="4">
        <f>B27</f>
        <v>10180000000</v>
      </c>
      <c r="K27" s="8">
        <f>IFERROR(L27/$L$27,0)</f>
        <v>1</v>
      </c>
      <c r="L27" s="4">
        <f>C27</f>
        <v>10200000000</v>
      </c>
      <c r="M27" s="8">
        <f>IFERROR(N27/$N$27,0)</f>
        <v>1</v>
      </c>
      <c r="N27" s="4">
        <f>D27</f>
        <v>11200000000</v>
      </c>
      <c r="O27" s="8">
        <f>IFERROR(P27/$P$27,0)</f>
        <v>1</v>
      </c>
      <c r="P27" s="4">
        <f>E27</f>
        <v>10080000000</v>
      </c>
      <c r="Q27" s="8">
        <f>IFERROR(R27/$R$27,0)</f>
        <v>1</v>
      </c>
      <c r="R27" s="4">
        <f>F27</f>
        <v>10810000000</v>
      </c>
      <c r="T27" t="s">
        <f>A27</f>
        <v>14</v>
      </c>
      <c r="U27" s="8">
        <f>IFERROR(V27/$V27,0)</f>
        <v>1</v>
      </c>
      <c r="V27" s="4">
        <f>B27</f>
        <v>10180000000</v>
      </c>
      <c r="W27" s="8">
        <f>IFERROR(X27/$V27,0)</f>
        <v>1.0019646365422397</v>
      </c>
      <c r="X27" s="4">
        <f>C27</f>
        <v>10200000000</v>
      </c>
      <c r="Y27" s="8">
        <f>IFERROR(Z27/$V27,0)</f>
        <v>1.1001964636542241</v>
      </c>
      <c r="Z27" s="4">
        <f>D27</f>
        <v>11200000000</v>
      </c>
      <c r="AA27" s="8">
        <f>IFERROR(AB27/$V27,0)</f>
        <v>0.99017681728880158</v>
      </c>
      <c r="AB27" s="4">
        <f>E27</f>
        <v>10080000000</v>
      </c>
      <c r="AC27" s="8">
        <f>IFERROR(AD27/$V27,0)</f>
        <v>1.0618860510805501</v>
      </c>
      <c r="AD27" s="4">
        <f>F27</f>
        <v>10810000000</v>
      </c>
    </row>
    <row r="28" spans="1:30" ht="13.5">
      <c r="A28" t="s">
        <v>15</v>
      </c>
      <c r="B28" s="4"/>
      <c r="C28" s="3">
        <f>(C27-B27)/B27</f>
        <v>0.0019646365422396855</v>
      </c>
      <c r="D28" s="3">
        <f>(D27-C27)/C27</f>
        <v>0.098039215686274508</v>
      </c>
      <c r="E28" s="3">
        <f>(E27-D27)/D27</f>
        <v>-0.10000000000000001</v>
      </c>
      <c r="F28" s="3">
        <f>(F27-E27)/E27</f>
        <v>0.072420634920634927</v>
      </c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1.9261142570977308e-13</v>
      </c>
      <c r="L28" s="4">
        <f>C28</f>
        <v>0.0019646365422396855</v>
      </c>
      <c r="M28" s="8">
        <f>IFERROR(N28/$N$27,0)</f>
        <v>8.7535014005602232e-12</v>
      </c>
      <c r="N28" s="4">
        <f>D28</f>
        <v>0.098039215686274508</v>
      </c>
      <c r="O28" s="8">
        <f>IFERROR(P28/$P$27,0)</f>
        <v>-9.9206349206349214e-12</v>
      </c>
      <c r="P28" s="4">
        <f>E28</f>
        <v>-0.10000000000000001</v>
      </c>
      <c r="Q28" s="8">
        <f>IFERROR(R28/$R$27,0)</f>
        <v>6.6994111859976808e-12</v>
      </c>
      <c r="R28" s="4">
        <f>F28</f>
        <v>0.072420634920634927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0.0019646365422396855</v>
      </c>
      <c r="Y28" s="8">
        <f>IFERROR(Z28/$V28,0)</f>
        <v>0</v>
      </c>
      <c r="Z28" s="4">
        <f>D28</f>
        <v>0.098039215686274508</v>
      </c>
      <c r="AA28" s="8">
        <f>IFERROR(AB28/$V28,0)</f>
        <v>0</v>
      </c>
      <c r="AB28" s="4">
        <f>E28</f>
        <v>-0.10000000000000001</v>
      </c>
      <c r="AC28" s="8">
        <f>IFERROR(AD28/$V28,0)</f>
        <v>0</v>
      </c>
      <c r="AD28" s="4">
        <f>F28</f>
        <v>0.072420634920634927</v>
      </c>
    </row>
    <row r="29" spans="1:30" ht="13.5">
      <c r="A29" t="s">
        <v>16</v>
      </c>
      <c r="B29" s="4">
        <v>7670000000</v>
      </c>
      <c r="C29" s="4">
        <v>8080000000</v>
      </c>
      <c r="D29" s="4">
        <v>8470000000.000001</v>
      </c>
      <c r="E29" s="4">
        <v>7850000000</v>
      </c>
      <c r="F29" s="4">
        <v>7570000000</v>
      </c>
      <c r="H29" t="s">
        <f>A29</f>
        <v>16</v>
      </c>
      <c r="I29" s="8">
        <f>IFERROR(J29/$J$27,0)</f>
        <v>0.75343811394891946</v>
      </c>
      <c r="J29" s="4">
        <f>B29</f>
        <v>7670000000</v>
      </c>
      <c r="K29" s="8">
        <f>IFERROR(L29/$L$27,0)</f>
        <v>0.792156862745098</v>
      </c>
      <c r="L29" s="4">
        <f>C29</f>
        <v>8080000000</v>
      </c>
      <c r="M29" s="8">
        <f>IFERROR(N29/$N$27,0)</f>
        <v>0.75625000000000009</v>
      </c>
      <c r="N29" s="4">
        <f>D29</f>
        <v>8470000000.000001</v>
      </c>
      <c r="O29" s="8">
        <f>IFERROR(P29/$P$27,0)</f>
        <v>0.77876984126984128</v>
      </c>
      <c r="P29" s="4">
        <f>E29</f>
        <v>7850000000</v>
      </c>
      <c r="Q29" s="8">
        <f>IFERROR(R29/$R$27,0)</f>
        <v>0.70027752081406103</v>
      </c>
      <c r="R29" s="4">
        <f>F29</f>
        <v>7570000000</v>
      </c>
      <c r="T29" t="s">
        <f>A29</f>
        <v>16</v>
      </c>
      <c r="U29" s="8">
        <f>IFERROR(V29/$V29,0)</f>
        <v>1</v>
      </c>
      <c r="V29" s="4">
        <f>B29</f>
        <v>7670000000</v>
      </c>
      <c r="W29" s="8">
        <f>IFERROR(X29/$V29,0)</f>
        <v>1.0534550195567145</v>
      </c>
      <c r="X29" s="4">
        <f>C29</f>
        <v>8080000000</v>
      </c>
      <c r="Y29" s="8">
        <f>IFERROR(Z29/$V29,0)</f>
        <v>1.1043024771838332</v>
      </c>
      <c r="Z29" s="4">
        <f>D29</f>
        <v>8470000000.000001</v>
      </c>
      <c r="AA29" s="8">
        <f>IFERROR(AB29/$V29,0)</f>
        <v>1.0234680573663624</v>
      </c>
      <c r="AB29" s="4">
        <f>E29</f>
        <v>7850000000</v>
      </c>
      <c r="AC29" s="8">
        <f>IFERROR(AD29/$V29,0)</f>
        <v>0.98696219035202082</v>
      </c>
      <c r="AD29" s="4">
        <f>F29</f>
        <v>7570000000</v>
      </c>
    </row>
    <row r="30" spans="1:30" ht="13.5">
      <c r="A30" t="s">
        <v>17</v>
      </c>
      <c r="B30" s="4">
        <v>6420000000</v>
      </c>
      <c r="C30" s="4">
        <v>6770000000</v>
      </c>
      <c r="D30" s="4">
        <v>6980000000</v>
      </c>
      <c r="E30" s="4">
        <v>6360000000</v>
      </c>
      <c r="F30" s="4">
        <v>6000000000</v>
      </c>
      <c r="H30" t="s">
        <f>A30</f>
        <v>17</v>
      </c>
      <c r="I30" s="8">
        <f>IFERROR(J30/$J$27,0)</f>
        <v>0.63064833005893906</v>
      </c>
      <c r="J30" s="4">
        <f>B30</f>
        <v>6420000000</v>
      </c>
      <c r="K30" s="8">
        <f>IFERROR(L30/$L$27,0)</f>
        <v>0.6637254901960784</v>
      </c>
      <c r="L30" s="4">
        <f>C30</f>
        <v>6770000000</v>
      </c>
      <c r="M30" s="8">
        <f>IFERROR(N30/$N$27,0)</f>
        <v>0.62321428571428572</v>
      </c>
      <c r="N30" s="4">
        <f>D30</f>
        <v>6980000000</v>
      </c>
      <c r="O30" s="8">
        <f>IFERROR(P30/$P$27,0)</f>
        <v>0.63095238095238093</v>
      </c>
      <c r="P30" s="4">
        <f>E30</f>
        <v>6360000000</v>
      </c>
      <c r="Q30" s="8">
        <f>IFERROR(R30/$R$27,0)</f>
        <v>0.55504162812210911</v>
      </c>
      <c r="R30" s="4">
        <f>F30</f>
        <v>6000000000</v>
      </c>
      <c r="T30" t="s">
        <f>A30</f>
        <v>17</v>
      </c>
      <c r="U30" s="8">
        <f>IFERROR(V30/$V30,0)</f>
        <v>1</v>
      </c>
      <c r="V30" s="4">
        <f>B30</f>
        <v>6420000000</v>
      </c>
      <c r="W30" s="8">
        <f>IFERROR(X30/$V30,0)</f>
        <v>1.0545171339563864</v>
      </c>
      <c r="X30" s="4">
        <f>C30</f>
        <v>6770000000</v>
      </c>
      <c r="Y30" s="8">
        <f>IFERROR(Z30/$V30,0)</f>
        <v>1.0872274143302181</v>
      </c>
      <c r="Z30" s="4">
        <f>D30</f>
        <v>6980000000</v>
      </c>
      <c r="AA30" s="8">
        <f>IFERROR(AB30/$V30,0)</f>
        <v>0.99065420560747663</v>
      </c>
      <c r="AB30" s="4">
        <f>E30</f>
        <v>6360000000</v>
      </c>
      <c r="AC30" s="8">
        <f>IFERROR(AD30/$V30,0)</f>
        <v>0.93457943925233644</v>
      </c>
      <c r="AD30" s="4">
        <f>F30</f>
        <v>6000000000</v>
      </c>
    </row>
    <row r="31" spans="1:30" ht="13.5">
      <c r="A31" t="s">
        <v>18</v>
      </c>
      <c r="B31" s="4">
        <v>1250000000</v>
      </c>
      <c r="C31" s="4">
        <v>1310000000</v>
      </c>
      <c r="D31" s="4">
        <v>1490000000</v>
      </c>
      <c r="E31" s="4">
        <v>1490000000</v>
      </c>
      <c r="F31" s="4">
        <v>1570000000</v>
      </c>
      <c r="H31" t="s">
        <f>A31</f>
        <v>18</v>
      </c>
      <c r="I31" s="8">
        <f>IFERROR(J31/$J$27,0)</f>
        <v>0.12278978388998035</v>
      </c>
      <c r="J31" s="4">
        <f>B31</f>
        <v>1250000000</v>
      </c>
      <c r="K31" s="8">
        <f>IFERROR(L31/$L$27,0)</f>
        <v>0.1284313725490196</v>
      </c>
      <c r="L31" s="4">
        <f>C31</f>
        <v>1310000000</v>
      </c>
      <c r="M31" s="8">
        <f>IFERROR(N31/$N$27,0)</f>
        <v>0.13303571428571428</v>
      </c>
      <c r="N31" s="4">
        <f>D31</f>
        <v>1490000000</v>
      </c>
      <c r="O31" s="8">
        <f>IFERROR(P31/$P$27,0)</f>
        <v>0.14781746031746032</v>
      </c>
      <c r="P31" s="4">
        <f>E31</f>
        <v>1490000000</v>
      </c>
      <c r="Q31" s="8">
        <f>IFERROR(R31/$R$27,0)</f>
        <v>0.14523589269195189</v>
      </c>
      <c r="R31" s="4">
        <f>F31</f>
        <v>1570000000</v>
      </c>
      <c r="T31" t="s">
        <f>A31</f>
        <v>18</v>
      </c>
      <c r="U31" s="8">
        <f>IFERROR(V31/$V31,0)</f>
        <v>1</v>
      </c>
      <c r="V31" s="4">
        <f>B31</f>
        <v>1250000000</v>
      </c>
      <c r="W31" s="8">
        <f>IFERROR(X31/$V31,0)</f>
        <v>1.048</v>
      </c>
      <c r="X31" s="4">
        <f>C31</f>
        <v>1310000000</v>
      </c>
      <c r="Y31" s="8">
        <f>IFERROR(Z31/$V31,0)</f>
        <v>1.1919999999999999</v>
      </c>
      <c r="Z31" s="4">
        <f>D31</f>
        <v>1490000000</v>
      </c>
      <c r="AA31" s="8">
        <f>IFERROR(AB31/$V31,0)</f>
        <v>1.1919999999999999</v>
      </c>
      <c r="AB31" s="4">
        <f>E31</f>
        <v>1490000000</v>
      </c>
      <c r="AC31" s="8">
        <f>IFERROR(AD31/$V31,0)</f>
        <v>1.256</v>
      </c>
      <c r="AD31" s="4">
        <f>F31</f>
        <v>1570000000</v>
      </c>
    </row>
    <row r="32" spans="1:30" ht="13.5">
      <c r="A32" t="s">
        <v>19</v>
      </c>
      <c r="B32" s="4">
        <v>1180000000</v>
      </c>
      <c r="C32" s="4">
        <v>1240000000</v>
      </c>
      <c r="D32" s="4">
        <v>1420000000</v>
      </c>
      <c r="E32" s="4">
        <v>1470000000</v>
      </c>
      <c r="F32" s="4">
        <v>1550000000</v>
      </c>
      <c r="H32" t="s">
        <f>A32</f>
        <v>19</v>
      </c>
      <c r="I32" s="8">
        <f>IFERROR(J32/$J$27,0)</f>
        <v>0.11591355599214145</v>
      </c>
      <c r="J32" s="4">
        <f>B32</f>
        <v>1180000000</v>
      </c>
      <c r="K32" s="8">
        <f>IFERROR(L32/$L$27,0)</f>
        <v>0.12156862745098039</v>
      </c>
      <c r="L32" s="4">
        <f>C32</f>
        <v>1240000000</v>
      </c>
      <c r="M32" s="8">
        <f>IFERROR(N32/$N$27,0)</f>
        <v>0.12678571428571428</v>
      </c>
      <c r="N32" s="4">
        <f>D32</f>
        <v>1420000000</v>
      </c>
      <c r="O32" s="8">
        <f>IFERROR(P32/$P$27,0)</f>
        <v>0.14583333333333334</v>
      </c>
      <c r="P32" s="4">
        <f>E32</f>
        <v>1470000000</v>
      </c>
      <c r="Q32" s="8">
        <f>IFERROR(R32/$R$27,0)</f>
        <v>0.14338575393154487</v>
      </c>
      <c r="R32" s="4">
        <f>F32</f>
        <v>1550000000</v>
      </c>
      <c r="T32" t="s">
        <f>A32</f>
        <v>19</v>
      </c>
      <c r="U32" s="8">
        <f>IFERROR(V32/$V32,0)</f>
        <v>1</v>
      </c>
      <c r="V32" s="4">
        <f>B32</f>
        <v>1180000000</v>
      </c>
      <c r="W32" s="8">
        <f>IFERROR(X32/$V32,0)</f>
        <v>1.0508474576271187</v>
      </c>
      <c r="X32" s="4">
        <f>C32</f>
        <v>1240000000</v>
      </c>
      <c r="Y32" s="8">
        <f>IFERROR(Z32/$V32,0)</f>
        <v>1.2033898305084745</v>
      </c>
      <c r="Z32" s="4">
        <f>D32</f>
        <v>1420000000</v>
      </c>
      <c r="AA32" s="8">
        <f>IFERROR(AB32/$V32,0)</f>
        <v>1.2457627118644068</v>
      </c>
      <c r="AB32" s="4">
        <f>E32</f>
        <v>1470000000</v>
      </c>
      <c r="AC32" s="8">
        <f>IFERROR(AD32/$V32,0)</f>
        <v>1.3135593220338984</v>
      </c>
      <c r="AD32" s="4">
        <f>F32</f>
        <v>1550000000</v>
      </c>
    </row>
    <row r="33" spans="1:30" ht="13.5">
      <c r="A33" t="s">
        <v>20</v>
      </c>
      <c r="B33" s="4">
        <v>72000000</v>
      </c>
      <c r="C33" s="4">
        <v>76000000</v>
      </c>
      <c r="D33" s="4">
        <v>68000000</v>
      </c>
      <c r="E33" s="4">
        <v>21000000</v>
      </c>
      <c r="F33" s="4">
        <v>18000000</v>
      </c>
      <c r="H33" t="s">
        <f>A33</f>
        <v>20</v>
      </c>
      <c r="I33" s="8">
        <f>IFERROR(J33/$J$27,0)</f>
        <v>0.0070726915520628684</v>
      </c>
      <c r="J33" s="4">
        <f>B33</f>
        <v>72000000</v>
      </c>
      <c r="K33" s="8">
        <f>IFERROR(L33/$L$27,0)</f>
        <v>0.0074509803921568628</v>
      </c>
      <c r="L33" s="4">
        <f>C33</f>
        <v>76000000</v>
      </c>
      <c r="M33" s="8">
        <f>IFERROR(N33/$N$27,0)</f>
        <v>0.0060714285714285714</v>
      </c>
      <c r="N33" s="4">
        <f>D33</f>
        <v>68000000</v>
      </c>
      <c r="O33" s="8">
        <f>IFERROR(P33/$P$27,0)</f>
        <v>0.0020833333333333333</v>
      </c>
      <c r="P33" s="4">
        <f>E33</f>
        <v>21000000</v>
      </c>
      <c r="Q33" s="8">
        <f>IFERROR(R33/$R$27,0)</f>
        <v>0.0016651248843663274</v>
      </c>
      <c r="R33" s="4">
        <f>F33</f>
        <v>18000000</v>
      </c>
      <c r="T33" t="s">
        <f>A33</f>
        <v>20</v>
      </c>
      <c r="U33" s="8">
        <f>IFERROR(V33/$V33,0)</f>
        <v>1</v>
      </c>
      <c r="V33" s="4">
        <f>B33</f>
        <v>72000000</v>
      </c>
      <c r="W33" s="8">
        <f>IFERROR(X33/$V33,0)</f>
        <v>1.0555555555555556</v>
      </c>
      <c r="X33" s="4">
        <f>C33</f>
        <v>76000000</v>
      </c>
      <c r="Y33" s="8">
        <f>IFERROR(Z33/$V33,0)</f>
        <v>0.94444444444444442</v>
      </c>
      <c r="Z33" s="4">
        <f>D33</f>
        <v>68000000</v>
      </c>
      <c r="AA33" s="8">
        <f>IFERROR(AB33/$V33,0)</f>
        <v>0.29166666666666669</v>
      </c>
      <c r="AB33" s="4">
        <f>E33</f>
        <v>21000000</v>
      </c>
      <c r="AC33" s="8">
        <f>IFERROR(AD33/$V33,0)</f>
        <v>0.25</v>
      </c>
      <c r="AD33" s="4">
        <f>F33</f>
        <v>18000000</v>
      </c>
    </row>
    <row r="34" spans="1:30" ht="13.5">
      <c r="A34" t="s">
        <v>21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</row>
    <row r="35" spans="1:30" ht="13.5">
      <c r="A35" t="s">
        <v>23</v>
      </c>
      <c r="B35" s="4">
        <v>2510000000</v>
      </c>
      <c r="C35" s="4">
        <v>2120000000</v>
      </c>
      <c r="D35" s="4">
        <v>2730000000</v>
      </c>
      <c r="E35" s="4">
        <v>2230000000</v>
      </c>
      <c r="F35" s="4">
        <v>3240000000</v>
      </c>
      <c r="H35" t="s">
        <f>A35</f>
        <v>23</v>
      </c>
      <c r="I35" s="8">
        <f>IFERROR(J35/$J$27,0)</f>
        <v>0.24656188605108054</v>
      </c>
      <c r="J35" s="4">
        <f>B35</f>
        <v>2510000000</v>
      </c>
      <c r="K35" s="8">
        <f>IFERROR(L35/$L$27,0)</f>
        <v>0.20784313725490197</v>
      </c>
      <c r="L35" s="4">
        <f>C35</f>
        <v>2120000000</v>
      </c>
      <c r="M35" s="8">
        <f>IFERROR(N35/$N$27,0)</f>
        <v>0.24374999999999999</v>
      </c>
      <c r="N35" s="4">
        <f>D35</f>
        <v>2730000000</v>
      </c>
      <c r="O35" s="8">
        <f>IFERROR(P35/$P$27,0)</f>
        <v>0.22123015873015872</v>
      </c>
      <c r="P35" s="4">
        <f>E35</f>
        <v>2230000000</v>
      </c>
      <c r="Q35" s="8">
        <f>IFERROR(R35/$R$27,0)</f>
        <v>0.29972247918593897</v>
      </c>
      <c r="R35" s="4">
        <f>F35</f>
        <v>3240000000</v>
      </c>
      <c r="T35" t="s">
        <f>A35</f>
        <v>23</v>
      </c>
      <c r="U35" s="8">
        <f>IFERROR(V35/$V35,0)</f>
        <v>1</v>
      </c>
      <c r="V35" s="4">
        <f>B35</f>
        <v>2510000000</v>
      </c>
      <c r="W35" s="8">
        <f>IFERROR(X35/$V35,0)</f>
        <v>0.84462151394422313</v>
      </c>
      <c r="X35" s="4">
        <f>C35</f>
        <v>2120000000</v>
      </c>
      <c r="Y35" s="8">
        <f>IFERROR(Z35/$V35,0)</f>
        <v>1.0876494023904382</v>
      </c>
      <c r="Z35" s="4">
        <f>D35</f>
        <v>2730000000</v>
      </c>
      <c r="AA35" s="8">
        <f>IFERROR(AB35/$V35,0)</f>
        <v>0.88844621513944222</v>
      </c>
      <c r="AB35" s="4">
        <f>E35</f>
        <v>2230000000</v>
      </c>
      <c r="AC35" s="8">
        <f>IFERROR(AD35/$V35,0)</f>
        <v>1.2908366533864541</v>
      </c>
      <c r="AD35" s="4">
        <f>F35</f>
        <v>3240000000</v>
      </c>
    </row>
    <row r="36" spans="1:30" ht="13.5">
      <c r="A36" t="s">
        <v>24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</row>
    <row r="37" spans="1:30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30" ht="13.5">
      <c r="A38" t="s">
        <v>26</v>
      </c>
      <c r="B38" s="4">
        <v>423000000</v>
      </c>
      <c r="C38" s="4">
        <v>426000000</v>
      </c>
      <c r="D38" s="4">
        <v>436000000</v>
      </c>
      <c r="E38" s="4">
        <v>472000000</v>
      </c>
      <c r="F38" s="4">
        <v>496000000</v>
      </c>
      <c r="H38" t="s">
        <f>A38</f>
        <v>26</v>
      </c>
      <c r="I38" s="8">
        <f>IFERROR(J38/$J$27,0)</f>
        <v>0.041552062868369349</v>
      </c>
      <c r="J38" s="4">
        <f>B38</f>
        <v>423000000</v>
      </c>
      <c r="K38" s="8">
        <f>IFERROR(L38/$L$27,0)</f>
        <v>0.04176470588235294</v>
      </c>
      <c r="L38" s="4">
        <f>C38</f>
        <v>426000000</v>
      </c>
      <c r="M38" s="8">
        <f>IFERROR(N38/$N$27,0)</f>
        <v>0.03892857142857143</v>
      </c>
      <c r="N38" s="4">
        <f>D38</f>
        <v>436000000</v>
      </c>
      <c r="O38" s="8">
        <f>IFERROR(P38/$P$27,0)</f>
        <v>0.046825396825396826</v>
      </c>
      <c r="P38" s="4">
        <f>E38</f>
        <v>472000000</v>
      </c>
      <c r="Q38" s="8">
        <f>IFERROR(R38/$R$27,0)</f>
        <v>0.045883441258094355</v>
      </c>
      <c r="R38" s="4">
        <f>F38</f>
        <v>496000000</v>
      </c>
      <c r="T38" t="s">
        <f>A38</f>
        <v>26</v>
      </c>
      <c r="U38" s="8">
        <f>IFERROR(V38/$V38,0)</f>
        <v>1</v>
      </c>
      <c r="V38" s="4">
        <f>B38</f>
        <v>423000000</v>
      </c>
      <c r="W38" s="8">
        <f>IFERROR(X38/$V38,0)</f>
        <v>1.0070921985815602</v>
      </c>
      <c r="X38" s="4">
        <f>C38</f>
        <v>426000000</v>
      </c>
      <c r="Y38" s="8">
        <f>IFERROR(Z38/$V38,0)</f>
        <v>1.0307328605200945</v>
      </c>
      <c r="Z38" s="4">
        <f>D38</f>
        <v>436000000</v>
      </c>
      <c r="AA38" s="8">
        <f>IFERROR(AB38/$V38,0)</f>
        <v>1.115839243498818</v>
      </c>
      <c r="AB38" s="4">
        <f>E38</f>
        <v>472000000</v>
      </c>
      <c r="AC38" s="8">
        <f>IFERROR(AD38/$V38,0)</f>
        <v>1.1725768321513002</v>
      </c>
      <c r="AD38" s="4">
        <f>F38</f>
        <v>496000000</v>
      </c>
    </row>
    <row r="39" spans="1:30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30" ht="13.5">
      <c r="A40" t="s">
        <v>28</v>
      </c>
      <c r="B40" s="4">
        <v>423000000</v>
      </c>
      <c r="C40" s="4">
        <v>426000000</v>
      </c>
      <c r="D40" s="4">
        <v>436000000</v>
      </c>
      <c r="E40" s="4">
        <v>472000000</v>
      </c>
      <c r="F40" s="4">
        <v>496000000</v>
      </c>
      <c r="H40" t="s">
        <f>A40</f>
        <v>28</v>
      </c>
      <c r="I40" s="8">
        <f>IFERROR(J40/$J$27,0)</f>
        <v>0.041552062868369349</v>
      </c>
      <c r="J40" s="4">
        <f>B40</f>
        <v>423000000</v>
      </c>
      <c r="K40" s="8">
        <f>IFERROR(L40/$L$27,0)</f>
        <v>0.04176470588235294</v>
      </c>
      <c r="L40" s="4">
        <f>C40</f>
        <v>426000000</v>
      </c>
      <c r="M40" s="8">
        <f>IFERROR(N40/$N$27,0)</f>
        <v>0.03892857142857143</v>
      </c>
      <c r="N40" s="4">
        <f>D40</f>
        <v>436000000</v>
      </c>
      <c r="O40" s="8">
        <f>IFERROR(P40/$P$27,0)</f>
        <v>0.046825396825396826</v>
      </c>
      <c r="P40" s="4">
        <f>E40</f>
        <v>472000000</v>
      </c>
      <c r="Q40" s="8">
        <f>IFERROR(R40/$R$27,0)</f>
        <v>0.045883441258094355</v>
      </c>
      <c r="R40" s="4">
        <f>F40</f>
        <v>496000000</v>
      </c>
      <c r="T40" t="s">
        <f>A40</f>
        <v>28</v>
      </c>
      <c r="U40" s="8">
        <f>IFERROR(V40/$V40,0)</f>
        <v>1</v>
      </c>
      <c r="V40" s="4">
        <f>B40</f>
        <v>423000000</v>
      </c>
      <c r="W40" s="8">
        <f>IFERROR(X40/$V40,0)</f>
        <v>1.0070921985815602</v>
      </c>
      <c r="X40" s="4">
        <f>C40</f>
        <v>426000000</v>
      </c>
      <c r="Y40" s="8">
        <f>IFERROR(Z40/$V40,0)</f>
        <v>1.0307328605200945</v>
      </c>
      <c r="Z40" s="4">
        <f>D40</f>
        <v>436000000</v>
      </c>
      <c r="AA40" s="8">
        <f>IFERROR(AB40/$V40,0)</f>
        <v>1.115839243498818</v>
      </c>
      <c r="AB40" s="4">
        <f>E40</f>
        <v>472000000</v>
      </c>
      <c r="AC40" s="8">
        <f>IFERROR(AD40/$V40,0)</f>
        <v>1.1725768321513002</v>
      </c>
      <c r="AD40" s="4">
        <f>F40</f>
        <v>496000000</v>
      </c>
    </row>
    <row r="41" spans="1:30" ht="13.5">
      <c r="A41" t="s">
        <v>29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</row>
    <row r="42" spans="1:30" ht="13.5">
      <c r="A42" t="s">
        <v>30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H42" t="s">
        <f>A42</f>
        <v>30</v>
      </c>
      <c r="I42" s="8">
        <f>IFERROR(J42/$J$27,0)</f>
        <v>0</v>
      </c>
      <c r="J42" s="4">
        <f>B42</f>
        <v>0</v>
      </c>
      <c r="K42" s="8">
        <f>IFERROR(L42/$L$27,0)</f>
        <v>0</v>
      </c>
      <c r="L42" s="4">
        <f>C42</f>
        <v>0</v>
      </c>
      <c r="M42" s="8">
        <f>IFERROR(N42/$N$27,0)</f>
        <v>0</v>
      </c>
      <c r="N42" s="4">
        <f>D42</f>
        <v>0</v>
      </c>
      <c r="O42" s="8">
        <f>IFERROR(P42/$P$27,0)</f>
        <v>0</v>
      </c>
      <c r="P42" s="4">
        <f>E42</f>
        <v>0</v>
      </c>
      <c r="Q42" s="8">
        <f>IFERROR(R42/$R$27,0)</f>
        <v>0</v>
      </c>
      <c r="R42" s="4">
        <f>F42</f>
        <v>0</v>
      </c>
      <c r="T42" t="s">
        <f>A42</f>
        <v>30</v>
      </c>
      <c r="U42" s="8">
        <f>IFERROR(V42/$V42,0)</f>
        <v>0</v>
      </c>
      <c r="V42" s="4">
        <f>B42</f>
        <v>0</v>
      </c>
      <c r="W42" s="8">
        <f>IFERROR(X42/$V42,0)</f>
        <v>0</v>
      </c>
      <c r="X42" s="4">
        <f>C42</f>
        <v>0</v>
      </c>
      <c r="Y42" s="8">
        <f>IFERROR(Z42/$V42,0)</f>
        <v>0</v>
      </c>
      <c r="Z42" s="4">
        <f>D42</f>
        <v>0</v>
      </c>
      <c r="AA42" s="8">
        <f>IFERROR(AB42/$V42,0)</f>
        <v>0</v>
      </c>
      <c r="AB42" s="4">
        <f>E42</f>
        <v>0</v>
      </c>
      <c r="AC42" s="8">
        <f>IFERROR(AD42/$V42,0)</f>
        <v>0</v>
      </c>
      <c r="AD42" s="4">
        <f>F42</f>
        <v>0</v>
      </c>
    </row>
    <row r="43" spans="1:30" ht="13.5">
      <c r="A43" t="s">
        <v>31</v>
      </c>
      <c r="B43" s="4">
        <v>54000000</v>
      </c>
      <c r="C43" s="4">
        <v>-366000000</v>
      </c>
      <c r="D43" s="4">
        <v>305000000</v>
      </c>
      <c r="E43" s="4">
        <v>805000000</v>
      </c>
      <c r="F43" s="4">
        <v>129000000</v>
      </c>
      <c r="H43" t="s">
        <f>A43</f>
        <v>31</v>
      </c>
      <c r="I43" s="8">
        <f>IFERROR(J43/$J$27,0)</f>
        <v>0.0053045186640471509</v>
      </c>
      <c r="J43" s="4">
        <f>B43</f>
        <v>54000000</v>
      </c>
      <c r="K43" s="8">
        <f>IFERROR(L43/$L$27,0)</f>
        <v>-0.035882352941176469</v>
      </c>
      <c r="L43" s="4">
        <f>C43</f>
        <v>-366000000</v>
      </c>
      <c r="M43" s="8">
        <f>IFERROR(N43/$N$27,0)</f>
        <v>0.027232142857142858</v>
      </c>
      <c r="N43" s="4">
        <f>D43</f>
        <v>305000000</v>
      </c>
      <c r="O43" s="8">
        <f>IFERROR(P43/$P$27,0)</f>
        <v>0.079861111111111105</v>
      </c>
      <c r="P43" s="4">
        <f>E43</f>
        <v>805000000</v>
      </c>
      <c r="Q43" s="8">
        <f>IFERROR(R43/$R$27,0)</f>
        <v>0.011933395004625346</v>
      </c>
      <c r="R43" s="4">
        <f>F43</f>
        <v>129000000</v>
      </c>
      <c r="T43" t="s">
        <f>A43</f>
        <v>31</v>
      </c>
      <c r="U43" s="8">
        <f>IFERROR(V43/$V43,0)</f>
        <v>1</v>
      </c>
      <c r="V43" s="4">
        <f>B43</f>
        <v>54000000</v>
      </c>
      <c r="W43" s="8">
        <f>IFERROR(X43/$V43,0)</f>
        <v>-6.7777777777777777</v>
      </c>
      <c r="X43" s="4">
        <f>C43</f>
        <v>-366000000</v>
      </c>
      <c r="Y43" s="8">
        <f>IFERROR(Z43/$V43,0)</f>
        <v>5.6481481481481479</v>
      </c>
      <c r="Z43" s="4">
        <f>D43</f>
        <v>305000000</v>
      </c>
      <c r="AA43" s="8">
        <f>IFERROR(AB43/$V43,0)</f>
        <v>14.907407407407407</v>
      </c>
      <c r="AB43" s="4">
        <f>E43</f>
        <v>805000000</v>
      </c>
      <c r="AC43" s="8">
        <f>IFERROR(AD43/$V43,0)</f>
        <v>2.3888888888888888</v>
      </c>
      <c r="AD43" s="4">
        <f>F43</f>
        <v>129000000</v>
      </c>
    </row>
    <row r="44" spans="1:30" ht="13.5">
      <c r="A44" t="s">
        <v>32</v>
      </c>
      <c r="B44" s="4">
        <v>2029999999.9999998</v>
      </c>
      <c r="C44" s="4">
        <v>2060000000</v>
      </c>
      <c r="D44" s="4">
        <v>-305000000</v>
      </c>
      <c r="E44" s="4">
        <v>-805000000</v>
      </c>
      <c r="F44" s="4">
        <v>2620000000</v>
      </c>
      <c r="H44" t="s">
        <f>A44</f>
        <v>32</v>
      </c>
      <c r="I44" s="8">
        <f>IFERROR(J44/$J$27,0)</f>
        <v>0.19941060903732807</v>
      </c>
      <c r="J44" s="4">
        <f>B44</f>
        <v>2029999999.9999998</v>
      </c>
      <c r="K44" s="8">
        <f>IFERROR(L44/$L$27,0)</f>
        <v>0.20196078431372549</v>
      </c>
      <c r="L44" s="4">
        <f>C44</f>
        <v>2060000000</v>
      </c>
      <c r="M44" s="8">
        <f>IFERROR(N44/$N$27,0)</f>
        <v>-0.027232142857142858</v>
      </c>
      <c r="N44" s="4">
        <f>D44</f>
        <v>-305000000</v>
      </c>
      <c r="O44" s="8">
        <f>IFERROR(P44/$P$27,0)</f>
        <v>-0.079861111111111105</v>
      </c>
      <c r="P44" s="4">
        <f>E44</f>
        <v>-805000000</v>
      </c>
      <c r="Q44" s="8">
        <f>IFERROR(R44/$R$27,0)</f>
        <v>0.242368177613321</v>
      </c>
      <c r="R44" s="4">
        <f>F44</f>
        <v>2620000000</v>
      </c>
      <c r="T44" t="s">
        <f>A44</f>
        <v>32</v>
      </c>
      <c r="U44" s="8">
        <f>IFERROR(V44/$V44,0)</f>
        <v>1</v>
      </c>
      <c r="V44" s="4">
        <f>B44</f>
        <v>2029999999.9999998</v>
      </c>
      <c r="W44" s="8">
        <f>IFERROR(X44/$V44,0)</f>
        <v>1.0147783251231528</v>
      </c>
      <c r="X44" s="4">
        <f>C44</f>
        <v>2060000000</v>
      </c>
      <c r="Y44" s="8">
        <f>IFERROR(Z44/$V44,0)</f>
        <v>-0.15024630541871922</v>
      </c>
      <c r="Z44" s="4">
        <f>D44</f>
        <v>-305000000</v>
      </c>
      <c r="AA44" s="8">
        <f>IFERROR(AB44/$V44,0)</f>
        <v>-0.39655172413793111</v>
      </c>
      <c r="AB44" s="4">
        <f>E44</f>
        <v>-805000000</v>
      </c>
      <c r="AC44" s="8">
        <f>IFERROR(AD44/$V44,0)</f>
        <v>1.2906403940886702</v>
      </c>
      <c r="AD44" s="4">
        <f>F44</f>
        <v>2620000000</v>
      </c>
    </row>
    <row r="45" spans="1:30" ht="13.5">
      <c r="A45" t="s">
        <v>33</v>
      </c>
      <c r="B45" s="4">
        <v>75000000</v>
      </c>
      <c r="C45" s="4">
        <v>272000000</v>
      </c>
      <c r="D45" s="4">
        <v>175000000</v>
      </c>
      <c r="E45" s="4">
        <v>563000000</v>
      </c>
      <c r="F45" s="4">
        <v>105000000</v>
      </c>
      <c r="H45" t="s">
        <f>A45</f>
        <v>33</v>
      </c>
      <c r="I45" s="8">
        <f>IFERROR(J45/$J$27,0)</f>
        <v>0.0073673870333988214</v>
      </c>
      <c r="J45" s="4">
        <f>B45</f>
        <v>75000000</v>
      </c>
      <c r="K45" s="8">
        <f>IFERROR(L45/$L$27,0)</f>
        <v>0.026666666666666668</v>
      </c>
      <c r="L45" s="4">
        <f>C45</f>
        <v>272000000</v>
      </c>
      <c r="M45" s="8">
        <f>IFERROR(N45/$N$27,0)</f>
        <v>0.015625</v>
      </c>
      <c r="N45" s="4">
        <f>D45</f>
        <v>175000000</v>
      </c>
      <c r="O45" s="8">
        <f>IFERROR(P45/$P$27,0)</f>
        <v>0.055853174603174606</v>
      </c>
      <c r="P45" s="4">
        <f>E45</f>
        <v>563000000</v>
      </c>
      <c r="Q45" s="8">
        <f>IFERROR(R45/$R$27,0)</f>
        <v>0.0097132284921369102</v>
      </c>
      <c r="R45" s="4">
        <f>F45</f>
        <v>105000000</v>
      </c>
      <c r="T45" t="s">
        <f>A45</f>
        <v>33</v>
      </c>
      <c r="U45" s="8">
        <f>IFERROR(V45/$V45,0)</f>
        <v>1</v>
      </c>
      <c r="V45" s="4">
        <f>B45</f>
        <v>75000000</v>
      </c>
      <c r="W45" s="8">
        <f>IFERROR(X45/$V45,0)</f>
        <v>3.6266666666666665</v>
      </c>
      <c r="X45" s="4">
        <f>C45</f>
        <v>272000000</v>
      </c>
      <c r="Y45" s="8">
        <f>IFERROR(Z45/$V45,0)</f>
        <v>2.3333333333333335</v>
      </c>
      <c r="Z45" s="4">
        <f>D45</f>
        <v>175000000</v>
      </c>
      <c r="AA45" s="8">
        <f>IFERROR(AB45/$V45,0)</f>
        <v>7.5066666666666668</v>
      </c>
      <c r="AB45" s="4">
        <f>E45</f>
        <v>563000000</v>
      </c>
      <c r="AC45" s="8">
        <f>IFERROR(AD45/$V45,0)</f>
        <v>1.3999999999999999</v>
      </c>
      <c r="AD45" s="4">
        <f>F45</f>
        <v>105000000</v>
      </c>
    </row>
    <row r="46" spans="1:30" ht="13.5">
      <c r="A46" t="s">
        <v>34</v>
      </c>
      <c r="B46" s="4">
        <v>29000000</v>
      </c>
      <c r="C46" s="4">
        <v>26000000</v>
      </c>
      <c r="D46" s="4">
        <v>46000000</v>
      </c>
      <c r="E46" s="4">
        <v>85000000</v>
      </c>
      <c r="F46" s="4">
        <v>87000000</v>
      </c>
      <c r="H46" t="s">
        <f>A46</f>
        <v>34</v>
      </c>
      <c r="I46" s="8">
        <f>IFERROR(J46/$J$27,0)</f>
        <v>0.0028487229862475443</v>
      </c>
      <c r="J46" s="4">
        <f>B46</f>
        <v>29000000</v>
      </c>
      <c r="K46" s="8">
        <f>IFERROR(L46/$L$27,0)</f>
        <v>0.0025490196078431374</v>
      </c>
      <c r="L46" s="4">
        <f>C46</f>
        <v>26000000</v>
      </c>
      <c r="M46" s="8">
        <f>IFERROR(N46/$N$27,0)</f>
        <v>0.0041071428571428569</v>
      </c>
      <c r="N46" s="4">
        <f>D46</f>
        <v>46000000</v>
      </c>
      <c r="O46" s="8">
        <f>IFERROR(P46/$P$27,0)</f>
        <v>0.0084325396825396821</v>
      </c>
      <c r="P46" s="4">
        <f>E46</f>
        <v>85000000</v>
      </c>
      <c r="Q46" s="8">
        <f>IFERROR(R46/$R$27,0)</f>
        <v>0.008048103607770583</v>
      </c>
      <c r="R46" s="4">
        <f>F46</f>
        <v>87000000</v>
      </c>
      <c r="T46" t="s">
        <f>A46</f>
        <v>34</v>
      </c>
      <c r="U46" s="8">
        <f>IFERROR(V46/$V46,0)</f>
        <v>1</v>
      </c>
      <c r="V46" s="4">
        <f>B46</f>
        <v>29000000</v>
      </c>
      <c r="W46" s="8">
        <f>IFERROR(X46/$V46,0)</f>
        <v>0.89655172413793105</v>
      </c>
      <c r="X46" s="4">
        <f>C46</f>
        <v>26000000</v>
      </c>
      <c r="Y46" s="8">
        <f>IFERROR(Z46/$V46,0)</f>
        <v>1.5862068965517242</v>
      </c>
      <c r="Z46" s="4">
        <f>D46</f>
        <v>46000000</v>
      </c>
      <c r="AA46" s="8">
        <f>IFERROR(AB46/$V46,0)</f>
        <v>2.9310344827586206</v>
      </c>
      <c r="AB46" s="4">
        <f>E46</f>
        <v>85000000</v>
      </c>
      <c r="AC46" s="8">
        <f>IFERROR(AD46/$V46,0)</f>
        <v>3</v>
      </c>
      <c r="AD46" s="4">
        <f>F46</f>
        <v>87000000</v>
      </c>
    </row>
    <row r="47" spans="1:30" ht="13.5">
      <c r="A47" t="s">
        <v>35</v>
      </c>
      <c r="B47" s="4">
        <v>116000000</v>
      </c>
      <c r="C47" s="4">
        <v>16000000</v>
      </c>
      <c r="D47" s="4">
        <v>0</v>
      </c>
      <c r="E47" s="4">
        <v>0</v>
      </c>
      <c r="F47" s="4">
        <v>0</v>
      </c>
      <c r="H47" t="s">
        <f>A47</f>
        <v>35</v>
      </c>
      <c r="I47" s="8">
        <f>IFERROR(J47/$J$27,0)</f>
        <v>0.011394891944990177</v>
      </c>
      <c r="J47" s="4">
        <f>B47</f>
        <v>116000000</v>
      </c>
      <c r="K47" s="8">
        <f>IFERROR(L47/$L$27,0)</f>
        <v>0.0015686274509803921</v>
      </c>
      <c r="L47" s="4">
        <f>C47</f>
        <v>16000000</v>
      </c>
      <c r="M47" s="8">
        <f>IFERROR(N47/$N$27,0)</f>
        <v>0</v>
      </c>
      <c r="N47" s="4">
        <f>D47</f>
        <v>0</v>
      </c>
      <c r="O47" s="8">
        <f>IFERROR(P47/$P$27,0)</f>
        <v>0</v>
      </c>
      <c r="P47" s="4">
        <f>E47</f>
        <v>0</v>
      </c>
      <c r="Q47" s="8">
        <f>IFERROR(R47/$R$27,0)</f>
        <v>0</v>
      </c>
      <c r="R47" s="4">
        <f>F47</f>
        <v>0</v>
      </c>
      <c r="T47" t="s">
        <f>A47</f>
        <v>35</v>
      </c>
      <c r="U47" s="8">
        <f>IFERROR(V47/$V47,0)</f>
        <v>1</v>
      </c>
      <c r="V47" s="4">
        <f>B47</f>
        <v>116000000</v>
      </c>
      <c r="W47" s="8">
        <f>IFERROR(X47/$V47,0)</f>
        <v>0.13793103448275862</v>
      </c>
      <c r="X47" s="4">
        <f>C47</f>
        <v>16000000</v>
      </c>
      <c r="Y47" s="8">
        <f>IFERROR(Z47/$V47,0)</f>
        <v>0</v>
      </c>
      <c r="Z47" s="4">
        <f>D47</f>
        <v>0</v>
      </c>
      <c r="AA47" s="8">
        <f>IFERROR(AB47/$V47,0)</f>
        <v>0</v>
      </c>
      <c r="AB47" s="4">
        <f>E47</f>
        <v>0</v>
      </c>
      <c r="AC47" s="8">
        <f>IFERROR(AD47/$V47,0)</f>
        <v>0</v>
      </c>
      <c r="AD47" s="4">
        <f>F47</f>
        <v>0</v>
      </c>
    </row>
    <row r="48" spans="1:30" ht="13.5">
      <c r="A48" t="s">
        <v>36</v>
      </c>
      <c r="B48" s="4">
        <v>549000000</v>
      </c>
      <c r="C48" s="4">
        <v>539000000</v>
      </c>
      <c r="D48" s="4">
        <v>655000000</v>
      </c>
      <c r="E48" s="4">
        <v>886000000</v>
      </c>
      <c r="F48" s="4">
        <v>1070000000.0000001</v>
      </c>
      <c r="H48" t="s">
        <f>A48</f>
        <v>36</v>
      </c>
      <c r="I48" s="8">
        <f>IFERROR(J48/$J$27,0)</f>
        <v>0.053929273084479375</v>
      </c>
      <c r="J48" s="4">
        <f>B48</f>
        <v>549000000</v>
      </c>
      <c r="K48" s="8">
        <f>IFERROR(L48/$L$27,0)</f>
        <v>0.052843137254901959</v>
      </c>
      <c r="L48" s="4">
        <f>C48</f>
        <v>539000000</v>
      </c>
      <c r="M48" s="8">
        <f>IFERROR(N48/$N$27,0)</f>
        <v>0.058482142857142858</v>
      </c>
      <c r="N48" s="4">
        <f>D48</f>
        <v>655000000</v>
      </c>
      <c r="O48" s="8">
        <f>IFERROR(P48/$P$27,0)</f>
        <v>0.087896825396825404</v>
      </c>
      <c r="P48" s="4">
        <f>E48</f>
        <v>886000000</v>
      </c>
      <c r="Q48" s="8">
        <f>IFERROR(R48/$R$27,0)</f>
        <v>0.098982423681776149</v>
      </c>
      <c r="R48" s="4">
        <f>F48</f>
        <v>1070000000.0000001</v>
      </c>
      <c r="T48" t="s">
        <f>A48</f>
        <v>36</v>
      </c>
      <c r="U48" s="8">
        <f>IFERROR(V48/$V48,0)</f>
        <v>1</v>
      </c>
      <c r="V48" s="4">
        <f>B48</f>
        <v>549000000</v>
      </c>
      <c r="W48" s="8">
        <f>IFERROR(X48/$V48,0)</f>
        <v>0.98178506375227692</v>
      </c>
      <c r="X48" s="4">
        <f>C48</f>
        <v>539000000</v>
      </c>
      <c r="Y48" s="8">
        <f>IFERROR(Z48/$V48,0)</f>
        <v>1.1930783242258651</v>
      </c>
      <c r="Z48" s="4">
        <f>D48</f>
        <v>655000000</v>
      </c>
      <c r="AA48" s="8">
        <f>IFERROR(AB48/$V48,0)</f>
        <v>1.6138433515482695</v>
      </c>
      <c r="AB48" s="4">
        <f>E48</f>
        <v>886000000</v>
      </c>
      <c r="AC48" s="8">
        <f>IFERROR(AD48/$V48,0)</f>
        <v>1.9489981785063755</v>
      </c>
      <c r="AD48" s="4">
        <f>F48</f>
        <v>1070000000.0000001</v>
      </c>
    </row>
    <row r="49" spans="1:30" ht="13.5">
      <c r="A49" t="s">
        <v>37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</row>
    <row r="50" spans="1:30" ht="13.5">
      <c r="A50" t="s">
        <v>38</v>
      </c>
      <c r="B50" s="4">
        <v>643000000</v>
      </c>
      <c r="C50" s="4">
        <v>659000000</v>
      </c>
      <c r="D50" s="4">
        <v>911000000</v>
      </c>
      <c r="E50" s="4">
        <v>1080000000</v>
      </c>
      <c r="F50" s="4">
        <v>1260000000</v>
      </c>
      <c r="H50" t="s">
        <f>A50</f>
        <v>38</v>
      </c>
      <c r="I50" s="8">
        <f>IFERROR(J50/$J$27,0)</f>
        <v>0.063163064833005891</v>
      </c>
      <c r="J50" s="4">
        <f>B50</f>
        <v>643000000</v>
      </c>
      <c r="K50" s="8">
        <f>IFERROR(L50/$L$27,0)</f>
        <v>0.0646078431372549</v>
      </c>
      <c r="L50" s="4">
        <f>C50</f>
        <v>659000000</v>
      </c>
      <c r="M50" s="8">
        <f>IFERROR(N50/$N$27,0)</f>
        <v>0.081339285714285711</v>
      </c>
      <c r="N50" s="4">
        <f>D50</f>
        <v>911000000</v>
      </c>
      <c r="O50" s="8">
        <f>IFERROR(P50/$P$27,0)</f>
        <v>0.10714285714285714</v>
      </c>
      <c r="P50" s="4">
        <f>E50</f>
        <v>1080000000</v>
      </c>
      <c r="Q50" s="8">
        <f>IFERROR(R50/$R$27,0)</f>
        <v>0.11655874190564293</v>
      </c>
      <c r="R50" s="4">
        <f>F50</f>
        <v>1260000000</v>
      </c>
      <c r="T50" t="s">
        <f>A50</f>
        <v>38</v>
      </c>
      <c r="U50" s="8">
        <f>IFERROR(V50/$V50,0)</f>
        <v>1</v>
      </c>
      <c r="V50" s="4">
        <f>B50</f>
        <v>643000000</v>
      </c>
      <c r="W50" s="8">
        <f>IFERROR(X50/$V50,0)</f>
        <v>1.0248833592534992</v>
      </c>
      <c r="X50" s="4">
        <f>C50</f>
        <v>659000000</v>
      </c>
      <c r="Y50" s="8">
        <f>IFERROR(Z50/$V50,0)</f>
        <v>1.4167962674961119</v>
      </c>
      <c r="Z50" s="4">
        <f>D50</f>
        <v>911000000</v>
      </c>
      <c r="AA50" s="8">
        <f>IFERROR(AB50/$V50,0)</f>
        <v>1.6796267496111976</v>
      </c>
      <c r="AB50" s="4">
        <f>E50</f>
        <v>1080000000</v>
      </c>
      <c r="AC50" s="8">
        <f>IFERROR(AD50/$V50,0)</f>
        <v>1.9595645412130638</v>
      </c>
      <c r="AD50" s="4">
        <f>F50</f>
        <v>1260000000</v>
      </c>
    </row>
    <row r="51" spans="1:30" ht="13.5">
      <c r="A51" t="s">
        <v>39</v>
      </c>
      <c r="B51" s="4">
        <v>94000000</v>
      </c>
      <c r="C51" s="4">
        <v>120000000</v>
      </c>
      <c r="D51" s="4">
        <v>256000000</v>
      </c>
      <c r="E51" s="4">
        <v>193000000</v>
      </c>
      <c r="F51" s="4">
        <v>183000000</v>
      </c>
      <c r="H51" t="s">
        <f>A51</f>
        <v>39</v>
      </c>
      <c r="I51" s="8">
        <f>IFERROR(J51/$J$27,0)</f>
        <v>0.0092337917485265219</v>
      </c>
      <c r="J51" s="4">
        <f>B51</f>
        <v>94000000</v>
      </c>
      <c r="K51" s="8">
        <f>IFERROR(L51/$L$27,0)</f>
        <v>0.011764705882352941</v>
      </c>
      <c r="L51" s="4">
        <f>C51</f>
        <v>120000000</v>
      </c>
      <c r="M51" s="8">
        <f>IFERROR(N51/$N$27,0)</f>
        <v>0.022857142857142857</v>
      </c>
      <c r="N51" s="4">
        <f>D51</f>
        <v>256000000</v>
      </c>
      <c r="O51" s="8">
        <f>IFERROR(P51/$P$27,0)</f>
        <v>0.019146825396825398</v>
      </c>
      <c r="P51" s="4">
        <f>E51</f>
        <v>193000000</v>
      </c>
      <c r="Q51" s="8">
        <f>IFERROR(R51/$R$27,0)</f>
        <v>0.01692876965772433</v>
      </c>
      <c r="R51" s="4">
        <f>F51</f>
        <v>183000000</v>
      </c>
      <c r="T51" t="s">
        <f>A51</f>
        <v>39</v>
      </c>
      <c r="U51" s="8">
        <f>IFERROR(V51/$V51,0)</f>
        <v>1</v>
      </c>
      <c r="V51" s="4">
        <f>B51</f>
        <v>94000000</v>
      </c>
      <c r="W51" s="8">
        <f>IFERROR(X51/$V51,0)</f>
        <v>1.2765957446808511</v>
      </c>
      <c r="X51" s="4">
        <f>C51</f>
        <v>120000000</v>
      </c>
      <c r="Y51" s="8">
        <f>IFERROR(Z51/$V51,0)</f>
        <v>2.7234042553191489</v>
      </c>
      <c r="Z51" s="4">
        <f>D51</f>
        <v>256000000</v>
      </c>
      <c r="AA51" s="8">
        <f>IFERROR(AB51/$V51,0)</f>
        <v>2.0531914893617023</v>
      </c>
      <c r="AB51" s="4">
        <f>E51</f>
        <v>193000000</v>
      </c>
      <c r="AC51" s="8">
        <f>IFERROR(AD51/$V51,0)</f>
        <v>1.946808510638298</v>
      </c>
      <c r="AD51" s="4">
        <f>F51</f>
        <v>183000000</v>
      </c>
    </row>
    <row r="52" spans="1:30" ht="13.5">
      <c r="A52" t="s">
        <v>40</v>
      </c>
      <c r="B52" s="4">
        <v>1700000000</v>
      </c>
      <c r="C52" s="4">
        <v>1830000000</v>
      </c>
      <c r="D52" s="4">
        <v>1550000000</v>
      </c>
      <c r="E52" s="4">
        <v>714000000</v>
      </c>
      <c r="F52" s="4">
        <v>1730000000</v>
      </c>
      <c r="H52" t="s">
        <f>A52</f>
        <v>40</v>
      </c>
      <c r="I52" s="8">
        <f>IFERROR(J52/$J$27,0)</f>
        <v>0.16699410609037327</v>
      </c>
      <c r="J52" s="4">
        <f>B52</f>
        <v>1700000000</v>
      </c>
      <c r="K52" s="8">
        <f>IFERROR(L52/$L$27,0)</f>
        <v>0.17941176470588235</v>
      </c>
      <c r="L52" s="4">
        <f>C52</f>
        <v>1830000000</v>
      </c>
      <c r="M52" s="8">
        <f>IFERROR(N52/$N$27,0)</f>
        <v>0.13839285714285715</v>
      </c>
      <c r="N52" s="4">
        <f>D52</f>
        <v>1550000000</v>
      </c>
      <c r="O52" s="8">
        <f>IFERROR(P52/$P$27,0)</f>
        <v>0.070833333333333331</v>
      </c>
      <c r="P52" s="4">
        <f>E52</f>
        <v>714000000</v>
      </c>
      <c r="Q52" s="8">
        <f>IFERROR(R52/$R$27,0)</f>
        <v>0.16003700277520813</v>
      </c>
      <c r="R52" s="4">
        <f>F52</f>
        <v>1730000000</v>
      </c>
      <c r="T52" t="s">
        <f>A52</f>
        <v>40</v>
      </c>
      <c r="U52" s="8">
        <f>IFERROR(V52/$V52,0)</f>
        <v>1</v>
      </c>
      <c r="V52" s="4">
        <f>B52</f>
        <v>1700000000</v>
      </c>
      <c r="W52" s="8">
        <f>IFERROR(X52/$V52,0)</f>
        <v>1.0764705882352941</v>
      </c>
      <c r="X52" s="4">
        <f>C52</f>
        <v>1830000000</v>
      </c>
      <c r="Y52" s="8">
        <f>IFERROR(Z52/$V52,0)</f>
        <v>0.91176470588235292</v>
      </c>
      <c r="Z52" s="4">
        <f>D52</f>
        <v>1550000000</v>
      </c>
      <c r="AA52" s="8">
        <f>IFERROR(AB52/$V52,0)</f>
        <v>0.41999999999999998</v>
      </c>
      <c r="AB52" s="4">
        <f>E52</f>
        <v>714000000</v>
      </c>
      <c r="AC52" s="8">
        <f>IFERROR(AD52/$V52,0)</f>
        <v>1.0176470588235293</v>
      </c>
      <c r="AD52" s="4">
        <f>F52</f>
        <v>1730000000</v>
      </c>
    </row>
    <row r="53" spans="1:30" ht="13.5">
      <c r="A53" t="s">
        <v>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</row>
    <row r="54" spans="1:30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30" ht="13.5">
      <c r="A55" t="s">
        <v>43</v>
      </c>
      <c r="B55" s="4">
        <v>341000000</v>
      </c>
      <c r="C55" s="4">
        <v>389000000</v>
      </c>
      <c r="D55" s="4">
        <v>1280000000</v>
      </c>
      <c r="E55" s="4">
        <v>-49000000</v>
      </c>
      <c r="F55" s="4">
        <v>315000000</v>
      </c>
      <c r="H55" t="s">
        <f>A55</f>
        <v>43</v>
      </c>
      <c r="I55" s="8">
        <f>IFERROR(J55/$J$27,0)</f>
        <v>0.033497053045186638</v>
      </c>
      <c r="J55" s="4">
        <f>B55</f>
        <v>341000000</v>
      </c>
      <c r="K55" s="8">
        <f>IFERROR(L55/$L$27,0)</f>
        <v>0.038137254901960786</v>
      </c>
      <c r="L55" s="4">
        <f>C55</f>
        <v>389000000</v>
      </c>
      <c r="M55" s="8">
        <f>IFERROR(N55/$N$27,0)</f>
        <v>0.11428571428571428</v>
      </c>
      <c r="N55" s="4">
        <f>D55</f>
        <v>1280000000</v>
      </c>
      <c r="O55" s="8">
        <f>IFERROR(P55/$P$27,0)</f>
        <v>-0.0048611111111111112</v>
      </c>
      <c r="P55" s="4">
        <f>E55</f>
        <v>-49000000</v>
      </c>
      <c r="Q55" s="8">
        <f>IFERROR(R55/$R$27,0)</f>
        <v>0.029139685476410732</v>
      </c>
      <c r="R55" s="4">
        <f>F55</f>
        <v>315000000</v>
      </c>
      <c r="T55" t="s">
        <f>A55</f>
        <v>43</v>
      </c>
      <c r="U55" s="8">
        <f>IFERROR(V55/$V55,0)</f>
        <v>1</v>
      </c>
      <c r="V55" s="4">
        <f>B55</f>
        <v>341000000</v>
      </c>
      <c r="W55" s="8">
        <f>IFERROR(X55/$V55,0)</f>
        <v>1.1407624633431086</v>
      </c>
      <c r="X55" s="4">
        <f>C55</f>
        <v>389000000</v>
      </c>
      <c r="Y55" s="8">
        <f>IFERROR(Z55/$V55,0)</f>
        <v>3.7536656891495603</v>
      </c>
      <c r="Z55" s="4">
        <f>D55</f>
        <v>1280000000</v>
      </c>
      <c r="AA55" s="8">
        <f>IFERROR(AB55/$V55,0)</f>
        <v>-0.14369501466275661</v>
      </c>
      <c r="AB55" s="4">
        <f>E55</f>
        <v>-49000000</v>
      </c>
      <c r="AC55" s="8">
        <f>IFERROR(AD55/$V55,0)</f>
        <v>0.92375366568914952</v>
      </c>
      <c r="AD55" s="4">
        <f>F55</f>
        <v>315000000</v>
      </c>
    </row>
    <row r="56" spans="1:30" ht="13.5">
      <c r="A56" t="s">
        <v>44</v>
      </c>
      <c r="B56" s="4">
        <v>-21000000</v>
      </c>
      <c r="C56" s="4">
        <v>1000000</v>
      </c>
      <c r="D56" s="4">
        <v>0</v>
      </c>
      <c r="E56" s="4">
        <v>62000000</v>
      </c>
      <c r="F56" s="4">
        <v>-17000000</v>
      </c>
      <c r="H56" t="s">
        <f>A56</f>
        <v>44</v>
      </c>
      <c r="I56" s="8">
        <f>IFERROR(J56/$J$27,0)</f>
        <v>-0.0020628683693516697</v>
      </c>
      <c r="J56" s="4">
        <f>B56</f>
        <v>-21000000</v>
      </c>
      <c r="K56" s="8">
        <f>IFERROR(L56/$L$27,0)</f>
        <v>9.8039215686274506e-05</v>
      </c>
      <c r="L56" s="4">
        <f>C56</f>
        <v>1000000</v>
      </c>
      <c r="M56" s="8">
        <f>IFERROR(N56/$N$27,0)</f>
        <v>0</v>
      </c>
      <c r="N56" s="4">
        <f>D56</f>
        <v>0</v>
      </c>
      <c r="O56" s="8">
        <f>IFERROR(P56/$P$27,0)</f>
        <v>0.0061507936507936506</v>
      </c>
      <c r="P56" s="4">
        <f>E56</f>
        <v>62000000</v>
      </c>
      <c r="Q56" s="8">
        <f>IFERROR(R56/$R$27,0)</f>
        <v>-0.0015726179463459759</v>
      </c>
      <c r="R56" s="4">
        <f>F56</f>
        <v>-17000000</v>
      </c>
      <c r="T56" t="s">
        <f>A56</f>
        <v>44</v>
      </c>
      <c r="U56" s="8">
        <f>IFERROR(V56/$V56,0)</f>
        <v>1</v>
      </c>
      <c r="V56" s="4">
        <f>B56</f>
        <v>-21000000</v>
      </c>
      <c r="W56" s="8">
        <f>IFERROR(X56/$V56,0)</f>
        <v>-0.047619047619047616</v>
      </c>
      <c r="X56" s="4">
        <f>C56</f>
        <v>1000000</v>
      </c>
      <c r="Y56" s="8">
        <f>IFERROR(Z56/$V56,0)</f>
        <v>-0</v>
      </c>
      <c r="Z56" s="4">
        <f>D56</f>
        <v>0</v>
      </c>
      <c r="AA56" s="8">
        <f>IFERROR(AB56/$V56,0)</f>
        <v>-2.9523809523809526</v>
      </c>
      <c r="AB56" s="4">
        <f>E56</f>
        <v>62000000</v>
      </c>
      <c r="AC56" s="8">
        <f>IFERROR(AD56/$V56,0)</f>
        <v>0.80952380952380953</v>
      </c>
      <c r="AD56" s="4">
        <f>F56</f>
        <v>-17000000</v>
      </c>
    </row>
    <row r="57" spans="1:30" ht="13.5">
      <c r="A57" t="s">
        <v>45</v>
      </c>
      <c r="B57" s="4">
        <v>123000000</v>
      </c>
      <c r="C57" s="4">
        <v>171000000</v>
      </c>
      <c r="D57" s="4">
        <v>116000000</v>
      </c>
      <c r="E57" s="4">
        <v>127000000</v>
      </c>
      <c r="F57" s="4">
        <v>140000000</v>
      </c>
      <c r="H57" t="s">
        <f>A57</f>
        <v>45</v>
      </c>
      <c r="I57" s="8">
        <f>IFERROR(J57/$J$27,0)</f>
        <v>0.012082514734774067</v>
      </c>
      <c r="J57" s="4">
        <f>B57</f>
        <v>123000000</v>
      </c>
      <c r="K57" s="8">
        <f>IFERROR(L57/$L$27,0)</f>
        <v>0.016764705882352942</v>
      </c>
      <c r="L57" s="4">
        <f>C57</f>
        <v>171000000</v>
      </c>
      <c r="M57" s="8">
        <f>IFERROR(N57/$N$27,0)</f>
        <v>0.010357142857142856</v>
      </c>
      <c r="N57" s="4">
        <f>D57</f>
        <v>116000000</v>
      </c>
      <c r="O57" s="8">
        <f>IFERROR(P57/$P$27,0)</f>
        <v>0.01259920634920635</v>
      </c>
      <c r="P57" s="4">
        <f>E57</f>
        <v>127000000</v>
      </c>
      <c r="Q57" s="8">
        <f>IFERROR(R57/$R$27,0)</f>
        <v>0.012950971322849213</v>
      </c>
      <c r="R57" s="4">
        <f>F57</f>
        <v>140000000</v>
      </c>
      <c r="T57" t="s">
        <f>A57</f>
        <v>45</v>
      </c>
      <c r="U57" s="8">
        <f>IFERROR(V57/$V57,0)</f>
        <v>1</v>
      </c>
      <c r="V57" s="4">
        <f>B57</f>
        <v>123000000</v>
      </c>
      <c r="W57" s="8">
        <f>IFERROR(X57/$V57,0)</f>
        <v>1.3902439024390243</v>
      </c>
      <c r="X57" s="4">
        <f>C57</f>
        <v>171000000</v>
      </c>
      <c r="Y57" s="8">
        <f>IFERROR(Z57/$V57,0)</f>
        <v>0.94308943089430897</v>
      </c>
      <c r="Z57" s="4">
        <f>D57</f>
        <v>116000000</v>
      </c>
      <c r="AA57" s="8">
        <f>IFERROR(AB57/$V57,0)</f>
        <v>1.032520325203252</v>
      </c>
      <c r="AB57" s="4">
        <f>E57</f>
        <v>127000000</v>
      </c>
      <c r="AC57" s="8">
        <f>IFERROR(AD57/$V57,0)</f>
        <v>1.1382113821138211</v>
      </c>
      <c r="AD57" s="4">
        <f>F57</f>
        <v>140000000</v>
      </c>
    </row>
    <row r="58" spans="1:30" ht="13.5">
      <c r="A58" t="s">
        <v>46</v>
      </c>
      <c r="B58" s="4">
        <v>276000000</v>
      </c>
      <c r="C58" s="4">
        <v>87000000</v>
      </c>
      <c r="D58" s="4">
        <v>833000000</v>
      </c>
      <c r="E58" s="4">
        <v>-304000000</v>
      </c>
      <c r="F58" s="4">
        <v>108000000</v>
      </c>
      <c r="H58" t="s">
        <f>A58</f>
        <v>46</v>
      </c>
      <c r="I58" s="8">
        <f>IFERROR(J58/$J$27,0)</f>
        <v>0.027111984282907661</v>
      </c>
      <c r="J58" s="4">
        <f>B58</f>
        <v>276000000</v>
      </c>
      <c r="K58" s="8">
        <f>IFERROR(L58/$L$27,0)</f>
        <v>0.0085294117647058826</v>
      </c>
      <c r="L58" s="4">
        <f>C58</f>
        <v>87000000</v>
      </c>
      <c r="M58" s="8">
        <f>IFERROR(N58/$N$27,0)</f>
        <v>0.074374999999999997</v>
      </c>
      <c r="N58" s="4">
        <f>D58</f>
        <v>833000000</v>
      </c>
      <c r="O58" s="8">
        <f>IFERROR(P58/$P$27,0)</f>
        <v>-0.030158730158730159</v>
      </c>
      <c r="P58" s="4">
        <f>E58</f>
        <v>-304000000</v>
      </c>
      <c r="Q58" s="8">
        <f>IFERROR(R58/$R$27,0)</f>
        <v>0.0099907493061979647</v>
      </c>
      <c r="R58" s="4">
        <f>F58</f>
        <v>108000000</v>
      </c>
      <c r="T58" t="s">
        <f>A58</f>
        <v>46</v>
      </c>
      <c r="U58" s="8">
        <f>IFERROR(V58/$V58,0)</f>
        <v>1</v>
      </c>
      <c r="V58" s="4">
        <f>B58</f>
        <v>276000000</v>
      </c>
      <c r="W58" s="8">
        <f>IFERROR(X58/$V58,0)</f>
        <v>0.31521739130434784</v>
      </c>
      <c r="X58" s="4">
        <f>C58</f>
        <v>87000000</v>
      </c>
      <c r="Y58" s="8">
        <f>IFERROR(Z58/$V58,0)</f>
        <v>3.0181159420289854</v>
      </c>
      <c r="Z58" s="4">
        <f>D58</f>
        <v>833000000</v>
      </c>
      <c r="AA58" s="8">
        <f>IFERROR(AB58/$V58,0)</f>
        <v>-1.1014492753623188</v>
      </c>
      <c r="AB58" s="4">
        <f>E58</f>
        <v>-304000000</v>
      </c>
      <c r="AC58" s="8">
        <f>IFERROR(AD58/$V58,0)</f>
        <v>0.39130434782608697</v>
      </c>
      <c r="AD58" s="4">
        <f>F58</f>
        <v>108000000</v>
      </c>
    </row>
    <row r="59" spans="1:30" ht="13.5">
      <c r="A59" t="s">
        <v>47</v>
      </c>
      <c r="B59" s="4">
        <v>-32000000</v>
      </c>
      <c r="C59" s="4">
        <v>135000000</v>
      </c>
      <c r="D59" s="4">
        <v>327000000</v>
      </c>
      <c r="E59" s="4">
        <v>66000000</v>
      </c>
      <c r="F59" s="4">
        <v>84000000</v>
      </c>
      <c r="H59" t="s">
        <f>A59</f>
        <v>47</v>
      </c>
      <c r="I59" s="8">
        <f>IFERROR(J59/$J$27,0)</f>
        <v>-0.0031434184675834969</v>
      </c>
      <c r="J59" s="4">
        <f>B59</f>
        <v>-32000000</v>
      </c>
      <c r="K59" s="8">
        <f>IFERROR(L59/$L$27,0)</f>
        <v>0.013235294117647059</v>
      </c>
      <c r="L59" s="4">
        <f>C59</f>
        <v>135000000</v>
      </c>
      <c r="M59" s="8">
        <f>IFERROR(N59/$N$27,0)</f>
        <v>0.029196428571428571</v>
      </c>
      <c r="N59" s="4">
        <f>D59</f>
        <v>327000000</v>
      </c>
      <c r="O59" s="8">
        <f>IFERROR(P59/$P$27,0)</f>
        <v>0.0065476190476190478</v>
      </c>
      <c r="P59" s="4">
        <f>E59</f>
        <v>66000000</v>
      </c>
      <c r="Q59" s="8">
        <f>IFERROR(R59/$R$27,0)</f>
        <v>0.0077705827937095285</v>
      </c>
      <c r="R59" s="4">
        <f>F59</f>
        <v>84000000</v>
      </c>
      <c r="T59" t="s">
        <f>A59</f>
        <v>47</v>
      </c>
      <c r="U59" s="8">
        <f>IFERROR(V59/$V59,0)</f>
        <v>1</v>
      </c>
      <c r="V59" s="4">
        <f>B59</f>
        <v>-32000000</v>
      </c>
      <c r="W59" s="8">
        <f>IFERROR(X59/$V59,0)</f>
        <v>-4.21875</v>
      </c>
      <c r="X59" s="4">
        <f>C59</f>
        <v>135000000</v>
      </c>
      <c r="Y59" s="8">
        <f>IFERROR(Z59/$V59,0)</f>
        <v>-10.21875</v>
      </c>
      <c r="Z59" s="4">
        <f>D59</f>
        <v>327000000</v>
      </c>
      <c r="AA59" s="8">
        <f>IFERROR(AB59/$V59,0)</f>
        <v>-2.0625</v>
      </c>
      <c r="AB59" s="4">
        <f>E59</f>
        <v>66000000</v>
      </c>
      <c r="AC59" s="8">
        <f>IFERROR(AD59/$V59,0)</f>
        <v>-2.625</v>
      </c>
      <c r="AD59" s="4">
        <f>F59</f>
        <v>84000000</v>
      </c>
    </row>
    <row r="60" spans="1:30" ht="13.5">
      <c r="A60" t="s">
        <v>48</v>
      </c>
      <c r="B60" s="4">
        <v>5000000</v>
      </c>
      <c r="C60" s="4">
        <v>5000000</v>
      </c>
      <c r="D60" s="4">
        <v>0</v>
      </c>
      <c r="E60" s="4">
        <v>0</v>
      </c>
      <c r="F60" s="4">
        <v>0</v>
      </c>
      <c r="H60" t="s">
        <f>A60</f>
        <v>48</v>
      </c>
      <c r="I60" s="8">
        <f>IFERROR(J60/$J$27,0)</f>
        <v>0.00049115913555992138</v>
      </c>
      <c r="J60" s="4">
        <f>B60</f>
        <v>5000000</v>
      </c>
      <c r="K60" s="8">
        <f>IFERROR(L60/$L$27,0)</f>
        <v>0.00049019607843137254</v>
      </c>
      <c r="L60" s="4">
        <f>C60</f>
        <v>5000000</v>
      </c>
      <c r="M60" s="8">
        <f>IFERROR(N60/$N$27,0)</f>
        <v>0</v>
      </c>
      <c r="N60" s="4">
        <f>D60</f>
        <v>0</v>
      </c>
      <c r="O60" s="8">
        <f>IFERROR(P60/$P$27,0)</f>
        <v>0</v>
      </c>
      <c r="P60" s="4">
        <f>E60</f>
        <v>0</v>
      </c>
      <c r="Q60" s="8">
        <f>IFERROR(R60/$R$27,0)</f>
        <v>0</v>
      </c>
      <c r="R60" s="4">
        <f>F60</f>
        <v>0</v>
      </c>
      <c r="T60" t="s">
        <f>A60</f>
        <v>48</v>
      </c>
      <c r="U60" s="8">
        <f>IFERROR(V60/$V60,0)</f>
        <v>1</v>
      </c>
      <c r="V60" s="4">
        <f>B60</f>
        <v>5000000</v>
      </c>
      <c r="W60" s="8">
        <f>IFERROR(X60/$V60,0)</f>
        <v>1</v>
      </c>
      <c r="X60" s="4">
        <f>C60</f>
        <v>5000000</v>
      </c>
      <c r="Y60" s="8">
        <f>IFERROR(Z60/$V60,0)</f>
        <v>0</v>
      </c>
      <c r="Z60" s="4">
        <f>D60</f>
        <v>0</v>
      </c>
      <c r="AA60" s="8">
        <f>IFERROR(AB60/$V60,0)</f>
        <v>0</v>
      </c>
      <c r="AB60" s="4">
        <f>E60</f>
        <v>0</v>
      </c>
      <c r="AC60" s="8">
        <f>IFERROR(AD60/$V60,0)</f>
        <v>0</v>
      </c>
      <c r="AD60" s="4">
        <f>F60</f>
        <v>0</v>
      </c>
    </row>
    <row r="61" spans="1:30" ht="13.5">
      <c r="A61" t="s">
        <v>49</v>
      </c>
      <c r="B61" s="4">
        <v>85000000</v>
      </c>
      <c r="C61" s="4">
        <v>78000000</v>
      </c>
      <c r="D61" s="4">
        <v>76000000</v>
      </c>
      <c r="E61" s="4">
        <v>175000000</v>
      </c>
      <c r="F61" s="4">
        <v>580000000</v>
      </c>
      <c r="H61" t="s">
        <f>A61</f>
        <v>49</v>
      </c>
      <c r="I61" s="8">
        <f>IFERROR(J61/$J$27,0)</f>
        <v>0.0083497053045186644</v>
      </c>
      <c r="J61" s="4">
        <f>B61</f>
        <v>85000000</v>
      </c>
      <c r="K61" s="8">
        <f>IFERROR(L61/$L$27,0)</f>
        <v>0.0076470588235294122</v>
      </c>
      <c r="L61" s="4">
        <f>C61</f>
        <v>78000000</v>
      </c>
      <c r="M61" s="8">
        <f>IFERROR(N61/$N$27,0)</f>
        <v>0.0067857142857142855</v>
      </c>
      <c r="N61" s="4">
        <f>D61</f>
        <v>76000000</v>
      </c>
      <c r="O61" s="8">
        <f>IFERROR(P61/$P$27,0)</f>
        <v>0.017361111111111112</v>
      </c>
      <c r="P61" s="4">
        <f>E61</f>
        <v>175000000</v>
      </c>
      <c r="Q61" s="8">
        <f>IFERROR(R61/$R$27,0)</f>
        <v>0.053654024051803882</v>
      </c>
      <c r="R61" s="4">
        <f>F61</f>
        <v>580000000</v>
      </c>
      <c r="T61" t="s">
        <f>A61</f>
        <v>49</v>
      </c>
      <c r="U61" s="8">
        <f>IFERROR(V61/$V61,0)</f>
        <v>1</v>
      </c>
      <c r="V61" s="4">
        <f>B61</f>
        <v>85000000</v>
      </c>
      <c r="W61" s="8">
        <f>IFERROR(X61/$V61,0)</f>
        <v>0.91764705882352937</v>
      </c>
      <c r="X61" s="4">
        <f>C61</f>
        <v>78000000</v>
      </c>
      <c r="Y61" s="8">
        <f>IFERROR(Z61/$V61,0)</f>
        <v>0.89411764705882357</v>
      </c>
      <c r="Z61" s="4">
        <f>D61</f>
        <v>76000000</v>
      </c>
      <c r="AA61" s="8">
        <f>IFERROR(AB61/$V61,0)</f>
        <v>2.0588235294117645</v>
      </c>
      <c r="AB61" s="4">
        <f>E61</f>
        <v>175000000</v>
      </c>
      <c r="AC61" s="8">
        <f>IFERROR(AD61/$V61,0)</f>
        <v>6.8235294117647056</v>
      </c>
      <c r="AD61" s="4">
        <f>F61</f>
        <v>580000000</v>
      </c>
    </row>
    <row r="62" spans="1:30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30" ht="13.5">
      <c r="A63" t="s">
        <v>51</v>
      </c>
      <c r="B63" s="4">
        <v>1450000000</v>
      </c>
      <c r="C63" s="4">
        <v>1520000000</v>
      </c>
      <c r="D63" s="4">
        <v>351000000</v>
      </c>
      <c r="E63" s="4">
        <v>938000000</v>
      </c>
      <c r="F63" s="4">
        <v>2000000000</v>
      </c>
      <c r="H63" t="s">
        <f>A63</f>
        <v>51</v>
      </c>
      <c r="I63" s="8">
        <f>IFERROR(J63/$J$27,0)</f>
        <v>0.14243614931237722</v>
      </c>
      <c r="J63" s="4">
        <f>B63</f>
        <v>1450000000</v>
      </c>
      <c r="K63" s="8">
        <f>IFERROR(L63/$L$27,0)</f>
        <v>0.14901960784313725</v>
      </c>
      <c r="L63" s="4">
        <f>C63</f>
        <v>1520000000</v>
      </c>
      <c r="M63" s="8">
        <f>IFERROR(N63/$N$27,0)</f>
        <v>0.031339285714285715</v>
      </c>
      <c r="N63" s="4">
        <f>D63</f>
        <v>351000000</v>
      </c>
      <c r="O63" s="8">
        <f>IFERROR(P63/$P$27,0)</f>
        <v>0.093055555555555558</v>
      </c>
      <c r="P63" s="4">
        <f>E63</f>
        <v>938000000</v>
      </c>
      <c r="Q63" s="8">
        <f>IFERROR(R63/$R$27,0)</f>
        <v>0.18501387604070305</v>
      </c>
      <c r="R63" s="4">
        <f>F63</f>
        <v>2000000000</v>
      </c>
      <c r="T63" t="s">
        <f>A63</f>
        <v>51</v>
      </c>
      <c r="U63" s="8">
        <f>IFERROR(V63/$V63,0)</f>
        <v>1</v>
      </c>
      <c r="V63" s="4">
        <f>B63</f>
        <v>1450000000</v>
      </c>
      <c r="W63" s="8">
        <f>IFERROR(X63/$V63,0)</f>
        <v>1.0482758620689656</v>
      </c>
      <c r="X63" s="4">
        <f>C63</f>
        <v>1520000000</v>
      </c>
      <c r="Y63" s="8">
        <f>IFERROR(Z63/$V63,0)</f>
        <v>0.24206896551724139</v>
      </c>
      <c r="Z63" s="4">
        <f>D63</f>
        <v>351000000</v>
      </c>
      <c r="AA63" s="8">
        <f>IFERROR(AB63/$V63,0)</f>
        <v>0.64689655172413796</v>
      </c>
      <c r="AB63" s="4">
        <f>E63</f>
        <v>938000000</v>
      </c>
      <c r="AC63" s="8">
        <f>IFERROR(AD63/$V63,0)</f>
        <v>1.3793103448275863</v>
      </c>
      <c r="AD63" s="4">
        <f>F63</f>
        <v>2000000000</v>
      </c>
    </row>
    <row r="64" spans="1:30" ht="13.5">
      <c r="A64" t="s">
        <v>52</v>
      </c>
      <c r="B64" s="4">
        <v>98000000</v>
      </c>
      <c r="C64" s="4">
        <v>148000000</v>
      </c>
      <c r="D64" s="4">
        <v>94000000</v>
      </c>
      <c r="E64" s="4">
        <v>76000000</v>
      </c>
      <c r="F64" s="4">
        <v>164000000</v>
      </c>
      <c r="H64" t="s">
        <f>A64</f>
        <v>52</v>
      </c>
      <c r="I64" s="8">
        <f>IFERROR(J64/$J$27,0)</f>
        <v>0.0096267190569744605</v>
      </c>
      <c r="J64" s="4">
        <f>B64</f>
        <v>98000000</v>
      </c>
      <c r="K64" s="8">
        <f>IFERROR(L64/$L$27,0)</f>
        <v>0.014509803921568627</v>
      </c>
      <c r="L64" s="4">
        <f>C64</f>
        <v>148000000</v>
      </c>
      <c r="M64" s="8">
        <f>IFERROR(N64/$N$27,0)</f>
        <v>0.0083928571428571429</v>
      </c>
      <c r="N64" s="4">
        <f>D64</f>
        <v>94000000</v>
      </c>
      <c r="O64" s="8">
        <f>IFERROR(P64/$P$27,0)</f>
        <v>0.0075396825396825398</v>
      </c>
      <c r="P64" s="4">
        <f>E64</f>
        <v>76000000</v>
      </c>
      <c r="Q64" s="8">
        <f>IFERROR(R64/$R$27,0)</f>
        <v>0.015171137835337651</v>
      </c>
      <c r="R64" s="4">
        <f>F64</f>
        <v>164000000</v>
      </c>
      <c r="T64" t="s">
        <f>A64</f>
        <v>52</v>
      </c>
      <c r="U64" s="8">
        <f>IFERROR(V64/$V64,0)</f>
        <v>1</v>
      </c>
      <c r="V64" s="4">
        <f>B64</f>
        <v>98000000</v>
      </c>
      <c r="W64" s="8">
        <f>IFERROR(X64/$V64,0)</f>
        <v>1.510204081632653</v>
      </c>
      <c r="X64" s="4">
        <f>C64</f>
        <v>148000000</v>
      </c>
      <c r="Y64" s="8">
        <f>IFERROR(Z64/$V64,0)</f>
        <v>0.95918367346938771</v>
      </c>
      <c r="Z64" s="4">
        <f>D64</f>
        <v>94000000</v>
      </c>
      <c r="AA64" s="8">
        <f>IFERROR(AB64/$V64,0)</f>
        <v>0.77551020408163263</v>
      </c>
      <c r="AB64" s="4">
        <f>E64</f>
        <v>76000000</v>
      </c>
      <c r="AC64" s="8">
        <f>IFERROR(AD64/$V64,0)</f>
        <v>1.6734693877551021</v>
      </c>
      <c r="AD64" s="4">
        <f>F64</f>
        <v>164000000</v>
      </c>
    </row>
    <row r="65" spans="1:30" ht="13.5">
      <c r="A65" t="s">
        <v>53</v>
      </c>
      <c r="B65" s="4">
        <v>1350000000</v>
      </c>
      <c r="C65" s="4">
        <v>1370000000</v>
      </c>
      <c r="D65" s="4">
        <v>257000000</v>
      </c>
      <c r="E65" s="4">
        <v>862000000</v>
      </c>
      <c r="F65" s="4">
        <v>1840000000</v>
      </c>
      <c r="H65" t="s">
        <f>A65</f>
        <v>53</v>
      </c>
      <c r="I65" s="8">
        <f>IFERROR(J65/$J$27,0)</f>
        <v>0.13261296660117877</v>
      </c>
      <c r="J65" s="4">
        <f>B65</f>
        <v>1350000000</v>
      </c>
      <c r="K65" s="8">
        <f>IFERROR(L65/$L$27,0)</f>
        <v>0.13431372549019607</v>
      </c>
      <c r="L65" s="4">
        <f>C65</f>
        <v>1370000000</v>
      </c>
      <c r="M65" s="8">
        <f>IFERROR(N65/$N$27,0)</f>
        <v>0.022946428571428572</v>
      </c>
      <c r="N65" s="4">
        <f>D65</f>
        <v>257000000</v>
      </c>
      <c r="O65" s="8">
        <f>IFERROR(P65/$P$27,0)</f>
        <v>0.085515873015873017</v>
      </c>
      <c r="P65" s="4">
        <f>E65</f>
        <v>862000000</v>
      </c>
      <c r="Q65" s="8">
        <f>IFERROR(R65/$R$27,0)</f>
        <v>0.1702127659574468</v>
      </c>
      <c r="R65" s="4">
        <f>F65</f>
        <v>1840000000</v>
      </c>
      <c r="T65" t="s">
        <f>A65</f>
        <v>53</v>
      </c>
      <c r="U65" s="8">
        <f>IFERROR(V65/$V65,0)</f>
        <v>1</v>
      </c>
      <c r="V65" s="4">
        <f>B65</f>
        <v>1350000000</v>
      </c>
      <c r="W65" s="8">
        <f>IFERROR(X65/$V65,0)</f>
        <v>1.0148148148148148</v>
      </c>
      <c r="X65" s="4">
        <f>C65</f>
        <v>1370000000</v>
      </c>
      <c r="Y65" s="8">
        <f>IFERROR(Z65/$V65,0)</f>
        <v>0.19037037037037038</v>
      </c>
      <c r="Z65" s="4">
        <f>D65</f>
        <v>257000000</v>
      </c>
      <c r="AA65" s="8">
        <f>IFERROR(AB65/$V65,0)</f>
        <v>0.63851851851851849</v>
      </c>
      <c r="AB65" s="4">
        <f>E65</f>
        <v>862000000</v>
      </c>
      <c r="AC65" s="8">
        <f>IFERROR(AD65/$V65,0)</f>
        <v>1.3629629629629629</v>
      </c>
      <c r="AD65" s="4">
        <f>F65</f>
        <v>1840000000</v>
      </c>
    </row>
    <row r="66" spans="1:30" ht="13.5">
      <c r="A66" t="s">
        <v>54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</row>
    <row r="67" spans="1:30" ht="13.5">
      <c r="A67" t="s">
        <v>55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</row>
    <row r="68" spans="1:30" ht="13.5">
      <c r="A68" t="s">
        <v>56</v>
      </c>
      <c r="B68" s="4">
        <v>0</v>
      </c>
      <c r="C68" s="4">
        <v>0</v>
      </c>
      <c r="D68" s="4">
        <v>0</v>
      </c>
      <c r="E68" s="4">
        <v>188000000</v>
      </c>
      <c r="F68" s="4">
        <v>363000000</v>
      </c>
      <c r="H68" t="s">
        <f>A68</f>
        <v>56</v>
      </c>
      <c r="I68" s="8">
        <f>IFERROR(J68/$J$27,0)</f>
        <v>0</v>
      </c>
      <c r="J68" s="4">
        <f>B68</f>
        <v>0</v>
      </c>
      <c r="K68" s="8">
        <f>IFERROR(L68/$L$27,0)</f>
        <v>0</v>
      </c>
      <c r="L68" s="4">
        <f>C68</f>
        <v>0</v>
      </c>
      <c r="M68" s="8">
        <f>IFERROR(N68/$N$27,0)</f>
        <v>0</v>
      </c>
      <c r="N68" s="4">
        <f>D68</f>
        <v>0</v>
      </c>
      <c r="O68" s="8">
        <f>IFERROR(P68/$P$27,0)</f>
        <v>0.01865079365079365</v>
      </c>
      <c r="P68" s="4">
        <f>E68</f>
        <v>188000000</v>
      </c>
      <c r="Q68" s="8">
        <f>IFERROR(R68/$R$27,0)</f>
        <v>0.033580018501387601</v>
      </c>
      <c r="R68" s="4">
        <f>F68</f>
        <v>363000000</v>
      </c>
      <c r="T68" t="s">
        <f>A68</f>
        <v>56</v>
      </c>
      <c r="U68" s="8">
        <f>IFERROR(V68/$V68,0)</f>
        <v>0</v>
      </c>
      <c r="V68" s="4">
        <f>B68</f>
        <v>0</v>
      </c>
      <c r="W68" s="8">
        <f>IFERROR(X68/$V68,0)</f>
        <v>0</v>
      </c>
      <c r="X68" s="4">
        <f>C68</f>
        <v>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188000000</v>
      </c>
      <c r="AC68" s="8">
        <f>IFERROR(AD68/$V68,0)</f>
        <v>0</v>
      </c>
      <c r="AD68" s="4">
        <f>F68</f>
        <v>363000000</v>
      </c>
    </row>
    <row r="69" spans="1:30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30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30" ht="13.5">
      <c r="A71" t="s">
        <v>59</v>
      </c>
      <c r="B71" s="4">
        <v>0</v>
      </c>
      <c r="C71" s="4">
        <v>0</v>
      </c>
      <c r="D71" s="4">
        <v>0</v>
      </c>
      <c r="E71" s="4">
        <v>188000000</v>
      </c>
      <c r="F71" s="4">
        <v>363000000</v>
      </c>
      <c r="H71" t="s">
        <f>A71</f>
        <v>59</v>
      </c>
      <c r="I71" s="8">
        <f>IFERROR(J71/$J$27,0)</f>
        <v>0</v>
      </c>
      <c r="J71" s="4">
        <f>B71</f>
        <v>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0.01865079365079365</v>
      </c>
      <c r="P71" s="4">
        <f>E71</f>
        <v>188000000</v>
      </c>
      <c r="Q71" s="8">
        <f>IFERROR(R71/$R$27,0)</f>
        <v>0.033580018501387601</v>
      </c>
      <c r="R71" s="4">
        <f>F71</f>
        <v>363000000</v>
      </c>
      <c r="T71" t="s">
        <f>A71</f>
        <v>59</v>
      </c>
      <c r="U71" s="8">
        <f>IFERROR(V71/$V71,0)</f>
        <v>0</v>
      </c>
      <c r="V71" s="4">
        <f>B71</f>
        <v>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188000000</v>
      </c>
      <c r="AC71" s="8">
        <f>IFERROR(AD71/$V71,0)</f>
        <v>0</v>
      </c>
      <c r="AD71" s="4">
        <f>F71</f>
        <v>363000000</v>
      </c>
    </row>
    <row r="72" spans="1:30" ht="13.5">
      <c r="A72" t="s">
        <v>60</v>
      </c>
      <c r="B72" s="4">
        <v>1350000000</v>
      </c>
      <c r="C72" s="4">
        <v>1370000000</v>
      </c>
      <c r="D72" s="4">
        <v>257000000</v>
      </c>
      <c r="E72" s="4">
        <v>1050000000</v>
      </c>
      <c r="F72" s="4">
        <v>2200000000</v>
      </c>
      <c r="H72" t="s">
        <f>A72</f>
        <v>60</v>
      </c>
      <c r="I72" s="8">
        <f>IFERROR(J72/$J$27,0)</f>
        <v>0.13261296660117877</v>
      </c>
      <c r="J72" s="4">
        <f>B72</f>
        <v>1350000000</v>
      </c>
      <c r="K72" s="8">
        <f>IFERROR(L72/$L$27,0)</f>
        <v>0.13431372549019607</v>
      </c>
      <c r="L72" s="4">
        <f>C72</f>
        <v>1370000000</v>
      </c>
      <c r="M72" s="8">
        <f>IFERROR(N72/$N$27,0)</f>
        <v>0.022946428571428572</v>
      </c>
      <c r="N72" s="4">
        <f>D72</f>
        <v>257000000</v>
      </c>
      <c r="O72" s="8">
        <f>IFERROR(P72/$P$27,0)</f>
        <v>0.10416666666666667</v>
      </c>
      <c r="P72" s="4">
        <f>E72</f>
        <v>1050000000</v>
      </c>
      <c r="Q72" s="8">
        <f>IFERROR(R72/$R$27,0)</f>
        <v>0.20351526364477335</v>
      </c>
      <c r="R72" s="4">
        <f>F72</f>
        <v>2200000000</v>
      </c>
      <c r="T72" t="s">
        <f>A72</f>
        <v>60</v>
      </c>
      <c r="U72" s="8">
        <f>IFERROR(V72/$V72,0)</f>
        <v>1</v>
      </c>
      <c r="V72" s="4">
        <f>B72</f>
        <v>1350000000</v>
      </c>
      <c r="W72" s="8">
        <f>IFERROR(X72/$V72,0)</f>
        <v>1.0148148148148148</v>
      </c>
      <c r="X72" s="4">
        <f>C72</f>
        <v>1370000000</v>
      </c>
      <c r="Y72" s="8">
        <f>IFERROR(Z72/$V72,0)</f>
        <v>0.19037037037037038</v>
      </c>
      <c r="Z72" s="4">
        <f>D72</f>
        <v>257000000</v>
      </c>
      <c r="AA72" s="8">
        <f>IFERROR(AB72/$V72,0)</f>
        <v>0.77777777777777779</v>
      </c>
      <c r="AB72" s="4">
        <f>E72</f>
        <v>1050000000</v>
      </c>
      <c r="AC72" s="8">
        <f>IFERROR(AD72/$V72,0)</f>
        <v>1.6296296296296295</v>
      </c>
      <c r="AD72" s="4">
        <f>F72</f>
        <v>2200000000</v>
      </c>
    </row>
    <row r="73" spans="1:30" ht="13.5">
      <c r="A73" t="s">
        <v>61</v>
      </c>
      <c r="B73" s="4">
        <v>1000000</v>
      </c>
      <c r="C73" s="4">
        <v>1000000</v>
      </c>
      <c r="D73" s="4">
        <v>1000000</v>
      </c>
      <c r="E73" s="4">
        <v>126000000</v>
      </c>
      <c r="F73" s="4">
        <v>143000000</v>
      </c>
      <c r="H73" t="s">
        <f>A73</f>
        <v>61</v>
      </c>
      <c r="I73" s="8">
        <f>IFERROR(J73/$J$27,0)</f>
        <v>9.8231827111984279e-05</v>
      </c>
      <c r="J73" s="4">
        <f>B73</f>
        <v>1000000</v>
      </c>
      <c r="K73" s="8">
        <f>IFERROR(L73/$L$27,0)</f>
        <v>9.8039215686274506e-05</v>
      </c>
      <c r="L73" s="4">
        <f>C73</f>
        <v>1000000</v>
      </c>
      <c r="M73" s="8">
        <f>IFERROR(N73/$N$27,0)</f>
        <v>8.9285714285714286e-05</v>
      </c>
      <c r="N73" s="4">
        <f>D73</f>
        <v>1000000</v>
      </c>
      <c r="O73" s="8">
        <f>IFERROR(P73/$P$27,0)</f>
        <v>0.012500000000000001</v>
      </c>
      <c r="P73" s="4">
        <f>E73</f>
        <v>126000000</v>
      </c>
      <c r="Q73" s="8">
        <f>IFERROR(R73/$R$27,0)</f>
        <v>0.013228492136910268</v>
      </c>
      <c r="R73" s="4">
        <f>F73</f>
        <v>143000000</v>
      </c>
      <c r="T73" t="s">
        <f>A73</f>
        <v>61</v>
      </c>
      <c r="U73" s="8">
        <f>IFERROR(V73/$V73,0)</f>
        <v>1</v>
      </c>
      <c r="V73" s="4">
        <f>B73</f>
        <v>1000000</v>
      </c>
      <c r="W73" s="8">
        <f>IFERROR(X73/$V73,0)</f>
        <v>1</v>
      </c>
      <c r="X73" s="4">
        <f>C73</f>
        <v>1000000</v>
      </c>
      <c r="Y73" s="8">
        <f>IFERROR(Z73/$V73,0)</f>
        <v>1</v>
      </c>
      <c r="Z73" s="4">
        <f>D73</f>
        <v>1000000</v>
      </c>
      <c r="AA73" s="8">
        <f>IFERROR(AB73/$V73,0)</f>
        <v>126</v>
      </c>
      <c r="AB73" s="4">
        <f>E73</f>
        <v>126000000</v>
      </c>
      <c r="AC73" s="8">
        <f>IFERROR(AD73/$V73,0)</f>
        <v>143</v>
      </c>
      <c r="AD73" s="4">
        <f>F73</f>
        <v>143000000</v>
      </c>
    </row>
    <row r="74" spans="1:30" ht="13.5">
      <c r="A74" t="s">
        <v>62</v>
      </c>
      <c r="B74" s="4">
        <v>1350000000</v>
      </c>
      <c r="C74" s="4">
        <v>1370000000</v>
      </c>
      <c r="D74" s="4">
        <v>256000000</v>
      </c>
      <c r="E74" s="4">
        <v>924000000</v>
      </c>
      <c r="F74" s="4">
        <v>2060000000</v>
      </c>
      <c r="H74" t="s">
        <f>A74</f>
        <v>62</v>
      </c>
      <c r="I74" s="8">
        <f>IFERROR(J74/$J$27,0)</f>
        <v>0.13261296660117877</v>
      </c>
      <c r="J74" s="4">
        <f>B74</f>
        <v>1350000000</v>
      </c>
      <c r="K74" s="8">
        <f>IFERROR(L74/$L$27,0)</f>
        <v>0.13431372549019607</v>
      </c>
      <c r="L74" s="4">
        <f>C74</f>
        <v>1370000000</v>
      </c>
      <c r="M74" s="8">
        <f>IFERROR(N74/$N$27,0)</f>
        <v>0.022857142857142857</v>
      </c>
      <c r="N74" s="4">
        <f>D74</f>
        <v>256000000</v>
      </c>
      <c r="O74" s="8">
        <f>IFERROR(P74/$P$27,0)</f>
        <v>0.09166666666666666</v>
      </c>
      <c r="P74" s="4">
        <f>E74</f>
        <v>924000000</v>
      </c>
      <c r="Q74" s="8">
        <f>IFERROR(R74/$R$27,0)</f>
        <v>0.19056429232192415</v>
      </c>
      <c r="R74" s="4">
        <f>F74</f>
        <v>2060000000</v>
      </c>
      <c r="T74" t="s">
        <f>A74</f>
        <v>62</v>
      </c>
      <c r="U74" s="8">
        <f>IFERROR(V74/$V74,0)</f>
        <v>1</v>
      </c>
      <c r="V74" s="4">
        <f>B74</f>
        <v>1350000000</v>
      </c>
      <c r="W74" s="8">
        <f>IFERROR(X74/$V74,0)</f>
        <v>1.0148148148148148</v>
      </c>
      <c r="X74" s="4">
        <f>C74</f>
        <v>1370000000</v>
      </c>
      <c r="Y74" s="8">
        <f>IFERROR(Z74/$V74,0)</f>
        <v>0.18962962962962962</v>
      </c>
      <c r="Z74" s="4">
        <f>D74</f>
        <v>256000000</v>
      </c>
      <c r="AA74" s="8">
        <f>IFERROR(AB74/$V74,0)</f>
        <v>0.68444444444444441</v>
      </c>
      <c r="AB74" s="4">
        <f>E74</f>
        <v>924000000</v>
      </c>
      <c r="AC74" s="8">
        <f>IFERROR(AD74/$V74,0)</f>
        <v>1.5259259259259259</v>
      </c>
      <c r="AD74" s="4">
        <f>F74</f>
        <v>2060000000</v>
      </c>
    </row>
    <row r="75" spans="1:30" ht="13.5">
      <c r="A75" t="s">
        <v>63</v>
      </c>
      <c r="B75">
        <v>5.4299999999999997</v>
      </c>
      <c r="C75">
        <v>5.4800000000000004</v>
      </c>
      <c r="D75">
        <v>1.02</v>
      </c>
      <c r="E75">
        <v>3.4500000000000002</v>
      </c>
      <c r="F75">
        <v>7.3899999999999997</v>
      </c>
    </row>
    <row r="76" spans="1:30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30" ht="13.5">
      <c r="A77" t="s">
        <v>65</v>
      </c>
      <c r="B77">
        <v>248250000</v>
      </c>
      <c r="C77">
        <v>250220000</v>
      </c>
      <c r="D77">
        <v>251550000</v>
      </c>
      <c r="E77">
        <v>268070000</v>
      </c>
      <c r="F77">
        <v>277900000</v>
      </c>
    </row>
    <row r="78" spans="1:30" ht="13.5">
      <c r="A78" t="s">
        <v>66</v>
      </c>
      <c r="B78">
        <v>5.3799999999999999</v>
      </c>
      <c r="C78">
        <v>5.4500000000000002</v>
      </c>
      <c r="D78">
        <v>1.01</v>
      </c>
      <c r="E78">
        <v>3.4199999999999999</v>
      </c>
      <c r="F78">
        <v>7.29</v>
      </c>
    </row>
    <row r="79" spans="1:30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30" ht="13.5">
      <c r="A80" t="s">
        <v>68</v>
      </c>
      <c r="B80">
        <v>250920000</v>
      </c>
      <c r="C80">
        <v>251160000</v>
      </c>
      <c r="D80">
        <v>252300000</v>
      </c>
      <c r="E80">
        <v>269850000</v>
      </c>
      <c r="F80">
        <v>282030000</v>
      </c>
    </row>
    <row r="81" spans="1:30" ht="13.5">
      <c r="A81" t="s">
        <v>69</v>
      </c>
      <c r="B81">
        <v>3340000000</v>
      </c>
      <c r="C81">
        <v>3000000000</v>
      </c>
      <c r="D81">
        <v>3780000000</v>
      </c>
      <c r="E81">
        <v>3250000000</v>
      </c>
      <c r="F81">
        <v>4310000000</v>
      </c>
    </row>
    <row r="82" spans="1:30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30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89" spans="1:30" ht="13.23529411764706">
      <c r="A89" s="2" t="s">
        <v>253</v>
      </c>
      <c r="B89">
        <v>2015</v>
      </c>
      <c r="C89">
        <v>2016</v>
      </c>
      <c r="D89">
        <v>2017</v>
      </c>
      <c r="E89">
        <v>2018</v>
      </c>
      <c r="F89">
        <v>2019</v>
      </c>
    </row>
    <row r="90" spans="1:30" ht="13.23529411764706">
      <c r="A90" t="s">
        <v>73</v>
      </c>
      <c r="B90" s="4">
        <v>510000000</v>
      </c>
      <c r="C90" s="4">
        <v>498000000</v>
      </c>
      <c r="D90" s="4">
        <v>350000000</v>
      </c>
      <c r="E90" s="4">
        <v>137000000</v>
      </c>
      <c r="F90" s="4">
        <v>139000000</v>
      </c>
      <c r="H90" s="2" t="s">
        <v>74</v>
      </c>
      <c r="I90" s="9">
        <v>2015</v>
      </c>
      <c r="J90" s="9">
        <f>$B$90</f>
        <v>510000000</v>
      </c>
      <c r="K90" s="9">
        <v>2016</v>
      </c>
      <c r="L90" s="9">
        <f>$C$90</f>
        <v>498000000</v>
      </c>
      <c r="M90" s="9">
        <v>2017</v>
      </c>
      <c r="N90" s="9">
        <f>$D$90</f>
        <v>350000000</v>
      </c>
      <c r="O90" s="9">
        <v>2018</v>
      </c>
      <c r="P90" s="9">
        <f>$E$90</f>
        <v>137000000</v>
      </c>
      <c r="Q90" s="9">
        <v>2019</v>
      </c>
      <c r="R90" s="9">
        <f>$F$90</f>
        <v>139000000</v>
      </c>
      <c r="S90" s="9"/>
      <c r="T90" s="2" t="s">
        <v>75</v>
      </c>
      <c r="U90" s="9">
        <v>2015</v>
      </c>
      <c r="V90" s="9">
        <f>$B$90</f>
        <v>510000000</v>
      </c>
      <c r="W90" s="9">
        <v>2016</v>
      </c>
      <c r="X90" s="9">
        <f>$C$90</f>
        <v>498000000</v>
      </c>
      <c r="Y90" s="9">
        <v>2017</v>
      </c>
      <c r="Z90" s="9">
        <f>$D$90</f>
        <v>350000000</v>
      </c>
      <c r="AA90" s="9">
        <v>2018</v>
      </c>
      <c r="AB90" s="9">
        <f>$E$90</f>
        <v>137000000</v>
      </c>
      <c r="AC90" s="9">
        <v>2019</v>
      </c>
      <c r="AD90" s="9">
        <f>$F$90</f>
        <v>139000000</v>
      </c>
    </row>
    <row r="91" spans="1:30" ht="13.23529411764706">
      <c r="A91" t="s">
        <v>76</v>
      </c>
      <c r="B91" s="4">
        <v>430000000</v>
      </c>
      <c r="C91" s="4">
        <v>415000000</v>
      </c>
      <c r="D91" s="4">
        <v>350000000</v>
      </c>
      <c r="E91" s="4">
        <v>137000000</v>
      </c>
      <c r="F91" s="4">
        <v>139000000</v>
      </c>
      <c r="H91" t="s">
        <f>$A$91</f>
        <v>76</v>
      </c>
      <c r="I91" s="8">
        <f>IFERROR(J91/$J$122,0)</f>
        <v>0.010449574726609963</v>
      </c>
      <c r="J91" s="4">
        <f>$B$91</f>
        <v>430000000</v>
      </c>
      <c r="K91" s="8">
        <f>IFERROR(L91/$L$122,0)</f>
        <v>0.0086838250680058588</v>
      </c>
      <c r="L91" s="4">
        <f>$C$91</f>
        <v>415000000</v>
      </c>
      <c r="M91" s="8">
        <f>IFERROR(N91/$N$122,0)</f>
        <v>0.0069375619425173438</v>
      </c>
      <c r="N91" s="4">
        <f>$D$91</f>
        <v>350000000</v>
      </c>
      <c r="O91" s="8">
        <f>IFERROR(P91/$P$122,0)</f>
        <v>0.0022592348284960423</v>
      </c>
      <c r="P91" s="4">
        <f>$E$91</f>
        <v>137000000</v>
      </c>
      <c r="Q91" s="8">
        <f>IFERROR(R91/$R$122,0)</f>
        <v>0.0021166438251865385</v>
      </c>
      <c r="R91" s="4">
        <f>$F$91</f>
        <v>139000000</v>
      </c>
      <c r="T91" t="s">
        <f>$A$91</f>
        <v>76</v>
      </c>
      <c r="U91" s="8">
        <f>IFERROR(V91/$V91,0)</f>
        <v>1</v>
      </c>
      <c r="V91" s="4">
        <f>$B$91</f>
        <v>430000000</v>
      </c>
      <c r="W91" s="8">
        <f>IFERROR(X91/$V91,0)</f>
        <v>0.96511627906976749</v>
      </c>
      <c r="X91" s="4">
        <f>$C$91</f>
        <v>415000000</v>
      </c>
      <c r="Y91" s="8">
        <f>IFERROR(Z91/$V91,0)</f>
        <v>0.81395348837209303</v>
      </c>
      <c r="Z91" s="4">
        <f>$D$91</f>
        <v>350000000</v>
      </c>
      <c r="AA91" s="8">
        <f>IFERROR(AB91/$V91,0)</f>
        <v>0.31860465116279069</v>
      </c>
      <c r="AB91" s="4">
        <f>$E$91</f>
        <v>137000000</v>
      </c>
      <c r="AC91" s="8">
        <f>IFERROR(AD91/$V91,0)</f>
        <v>0.32325581395348835</v>
      </c>
      <c r="AD91" s="4">
        <f>$F$91</f>
        <v>139000000</v>
      </c>
    </row>
    <row r="92" spans="1:30" ht="13.23529411764706">
      <c r="A92" t="s">
        <v>77</v>
      </c>
      <c r="B92" s="4">
        <v>80000000</v>
      </c>
      <c r="C92" s="4">
        <v>83000000</v>
      </c>
      <c r="D92" s="4">
        <v>0</v>
      </c>
      <c r="E92" s="4">
        <v>0</v>
      </c>
      <c r="F92" s="4">
        <v>0</v>
      </c>
      <c r="H92" t="s">
        <f>$A$92</f>
        <v>77</v>
      </c>
      <c r="I92" s="8">
        <f>IFERROR(J92/$J$122,0)</f>
        <v>0.0019441069258809235</v>
      </c>
      <c r="J92" s="4">
        <f>$B$92</f>
        <v>80000000</v>
      </c>
      <c r="K92" s="8">
        <f>IFERROR(L92/$L$122,0)</f>
        <v>0.0017367650136011718</v>
      </c>
      <c r="L92" s="4">
        <f>$C$92</f>
        <v>83000000</v>
      </c>
      <c r="M92" s="8">
        <f>IFERROR(N92/$N$122,0)</f>
        <v>0</v>
      </c>
      <c r="N92" s="4">
        <f>$D$92</f>
        <v>0</v>
      </c>
      <c r="O92" s="8">
        <f>IFERROR(P92/$P$122,0)</f>
        <v>0</v>
      </c>
      <c r="P92" s="4">
        <f>$E$92</f>
        <v>0</v>
      </c>
      <c r="Q92" s="8">
        <f>IFERROR(R92/$R$122,0)</f>
        <v>0</v>
      </c>
      <c r="R92" s="4">
        <f>$F$92</f>
        <v>0</v>
      </c>
      <c r="T92" t="s">
        <f>$A$92</f>
        <v>77</v>
      </c>
      <c r="U92" s="8">
        <f>IFERROR(V92/$V92,0)</f>
        <v>1</v>
      </c>
      <c r="V92" s="4">
        <f>$B$92</f>
        <v>80000000</v>
      </c>
      <c r="W92" s="8">
        <f>IFERROR(X92/$V92,0)</f>
        <v>1.0375000000000001</v>
      </c>
      <c r="X92" s="4">
        <f>$C$92</f>
        <v>83000000</v>
      </c>
      <c r="Y92" s="8">
        <f>IFERROR(Z92/$V92,0)</f>
        <v>0</v>
      </c>
      <c r="Z92" s="4">
        <f>$D$92</f>
        <v>0</v>
      </c>
      <c r="AA92" s="8">
        <f>IFERROR(AB92/$V92,0)</f>
        <v>0</v>
      </c>
      <c r="AB92" s="4">
        <f>$E$92</f>
        <v>0</v>
      </c>
      <c r="AC92" s="8">
        <f>IFERROR(AD92/$V92,0)</f>
        <v>0</v>
      </c>
      <c r="AD92" s="4">
        <f>$F$92</f>
        <v>0</v>
      </c>
    </row>
    <row r="93" spans="1:30" ht="13.23529411764706">
      <c r="A93" t="s">
        <v>78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78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78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30" ht="13.23529411764706">
      <c r="A94" t="s">
        <v>79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80</v>
      </c>
      <c r="I94" s="8">
        <f>IFERROR(J94/$J$122,0)</f>
        <v>0.036695018226002428</v>
      </c>
      <c r="J94" s="4">
        <f>$B$95</f>
        <v>1510000000</v>
      </c>
      <c r="K94" s="8">
        <f>IFERROR(L94/$L$122,0)</f>
        <v>0.033898305084745763</v>
      </c>
      <c r="L94" s="4">
        <f>$C$95</f>
        <v>1620000000</v>
      </c>
      <c r="M94" s="8">
        <f>IFERROR(N94/$N$122,0)</f>
        <v>0.034291377601585731</v>
      </c>
      <c r="N94" s="4">
        <f>$D$95</f>
        <v>1730000000</v>
      </c>
      <c r="O94" s="8">
        <f>IFERROR(P94/$P$122,0)</f>
        <v>0.026879947229551452</v>
      </c>
      <c r="P94" s="4">
        <f>$E$95</f>
        <v>1630000000</v>
      </c>
      <c r="Q94" s="8">
        <f>IFERROR(R94/$R$122,0)</f>
        <v>0.028323435358611239</v>
      </c>
      <c r="R94" s="4">
        <f>$F$95</f>
        <v>1860000000</v>
      </c>
      <c r="T94" t="s">
        <f>$A$95</f>
        <v>80</v>
      </c>
      <c r="U94" s="8">
        <f>IFERROR(V94/$V94,0)</f>
        <v>1</v>
      </c>
      <c r="V94" s="4">
        <f>$B$95</f>
        <v>1510000000</v>
      </c>
      <c r="W94" s="8">
        <f>IFERROR(X94/$V94,0)</f>
        <v>1.0728476821192052</v>
      </c>
      <c r="X94" s="4">
        <f>$C$95</f>
        <v>1620000000</v>
      </c>
      <c r="Y94" s="8">
        <f>IFERROR(Z94/$V94,0)</f>
        <v>1.1456953642384107</v>
      </c>
      <c r="Z94" s="4">
        <f>$D$95</f>
        <v>1730000000</v>
      </c>
      <c r="AA94" s="8">
        <f>IFERROR(AB94/$V94,0)</f>
        <v>1.0794701986754967</v>
      </c>
      <c r="AB94" s="4">
        <f>$E$95</f>
        <v>1630000000</v>
      </c>
      <c r="AC94" s="8">
        <f>IFERROR(AD94/$V94,0)</f>
        <v>1.2317880794701987</v>
      </c>
      <c r="AD94" s="4">
        <f>$F$95</f>
        <v>1860000000</v>
      </c>
    </row>
    <row r="95" spans="1:30" ht="13.23529411764706">
      <c r="A95" t="s">
        <v>80</v>
      </c>
      <c r="B95" s="4">
        <v>1510000000</v>
      </c>
      <c r="C95" s="4">
        <v>1620000000</v>
      </c>
      <c r="D95" s="4">
        <v>1730000000</v>
      </c>
      <c r="E95" s="4">
        <v>1630000000</v>
      </c>
      <c r="F95" s="4">
        <v>1860000000</v>
      </c>
      <c r="H95" t="s">
        <f>$A$96</f>
        <v>81</v>
      </c>
      <c r="I95" s="8">
        <f>IFERROR(J95/$J$122,0)</f>
        <v>0.031105710814094776</v>
      </c>
      <c r="J95" s="4">
        <f>$B$96</f>
        <v>1280000000</v>
      </c>
      <c r="K95" s="8">
        <f>IFERROR(L95/$L$122,0)</f>
        <v>0.029085582757899141</v>
      </c>
      <c r="L95" s="4">
        <f>$C$96</f>
        <v>1390000000</v>
      </c>
      <c r="M95" s="8">
        <f>IFERROR(N95/$N$122,0)</f>
        <v>0.025966303270564917</v>
      </c>
      <c r="N95" s="4">
        <f>$D$96</f>
        <v>1310000000</v>
      </c>
      <c r="O95" s="8">
        <f>IFERROR(P95/$P$122,0)</f>
        <v>0.020118733509234828</v>
      </c>
      <c r="P95" s="4">
        <f>$E$96</f>
        <v>1220000000</v>
      </c>
      <c r="Q95" s="8">
        <f>IFERROR(R95/$R$122,0)</f>
        <v>0.019186843307446324</v>
      </c>
      <c r="R95" s="4">
        <f>$F$96</f>
        <v>1260000000</v>
      </c>
      <c r="T95" t="s">
        <f>$A$96</f>
        <v>81</v>
      </c>
      <c r="U95" s="8">
        <f>IFERROR(V95/$V95,0)</f>
        <v>1</v>
      </c>
      <c r="V95" s="4">
        <f>$B$96</f>
        <v>1280000000</v>
      </c>
      <c r="W95" s="8">
        <f>IFERROR(X95/$V95,0)</f>
        <v>1.0859375</v>
      </c>
      <c r="X95" s="4">
        <f>$C$96</f>
        <v>1390000000</v>
      </c>
      <c r="Y95" s="8">
        <f>IFERROR(Z95/$V95,0)</f>
        <v>1.0234375</v>
      </c>
      <c r="Z95" s="4">
        <f>$D$96</f>
        <v>1310000000</v>
      </c>
      <c r="AA95" s="8">
        <f>IFERROR(AB95/$V95,0)</f>
        <v>0.953125</v>
      </c>
      <c r="AB95" s="4">
        <f>$E$96</f>
        <v>1220000000</v>
      </c>
      <c r="AC95" s="8">
        <f>IFERROR(AD95/$V95,0)</f>
        <v>0.984375</v>
      </c>
      <c r="AD95" s="4">
        <f>$F$96</f>
        <v>1260000000</v>
      </c>
    </row>
    <row r="96" spans="1:30" ht="13.23529411764706">
      <c r="A96" t="s">
        <v>81</v>
      </c>
      <c r="B96" s="4">
        <v>1280000000</v>
      </c>
      <c r="C96" s="4">
        <v>1390000000</v>
      </c>
      <c r="D96" s="4">
        <v>1310000000</v>
      </c>
      <c r="E96" s="4">
        <v>1220000000</v>
      </c>
      <c r="F96" s="4">
        <v>1260000000</v>
      </c>
      <c r="H96" t="s">
        <f>$A$97</f>
        <v>82</v>
      </c>
      <c r="I96" s="8">
        <f>IFERROR(J96/$J$122,0)</f>
        <v>0.032077764277035237</v>
      </c>
      <c r="J96" s="4">
        <f>$B$97</f>
        <v>1320000000</v>
      </c>
      <c r="K96" s="8">
        <f>IFERROR(L96/$L$122,0)</f>
        <v>0.029922577945176814</v>
      </c>
      <c r="L96" s="4">
        <f>$C$97</f>
        <v>1430000000</v>
      </c>
      <c r="M96" s="8">
        <f>IFERROR(N96/$N$122,0)</f>
        <v>0.026560951437066403</v>
      </c>
      <c r="N96" s="4">
        <f>$D$97</f>
        <v>1340000000</v>
      </c>
      <c r="O96" s="8">
        <f>IFERROR(P96/$P$122,0)</f>
        <v>0.020448548812664908</v>
      </c>
      <c r="P96" s="4">
        <f>$E$97</f>
        <v>1240000000</v>
      </c>
      <c r="Q96" s="8">
        <f>IFERROR(R96/$R$122,0)</f>
        <v>0.019643672910004569</v>
      </c>
      <c r="R96" s="4">
        <f>$F$97</f>
        <v>1290000000</v>
      </c>
      <c r="T96" t="s">
        <f>$A$97</f>
        <v>82</v>
      </c>
      <c r="U96" s="8">
        <f>IFERROR(V96/$V96,0)</f>
        <v>1</v>
      </c>
      <c r="V96" s="4">
        <f>$B$97</f>
        <v>1320000000</v>
      </c>
      <c r="W96" s="8">
        <f>IFERROR(X96/$V96,0)</f>
        <v>1.0833333333333333</v>
      </c>
      <c r="X96" s="4">
        <f>$C$97</f>
        <v>1430000000</v>
      </c>
      <c r="Y96" s="8">
        <f>IFERROR(Z96/$V96,0)</f>
        <v>1.0151515151515151</v>
      </c>
      <c r="Z96" s="4">
        <f>$D$97</f>
        <v>1340000000</v>
      </c>
      <c r="AA96" s="8">
        <f>IFERROR(AB96/$V96,0)</f>
        <v>0.93939393939393945</v>
      </c>
      <c r="AB96" s="4">
        <f>$E$97</f>
        <v>1240000000</v>
      </c>
      <c r="AC96" s="8">
        <f>IFERROR(AD96/$V96,0)</f>
        <v>0.97727272727272729</v>
      </c>
      <c r="AD96" s="4">
        <f>$F$97</f>
        <v>1290000000</v>
      </c>
    </row>
    <row r="97" spans="1:30" ht="13.23529411764706">
      <c r="A97" t="s">
        <v>82</v>
      </c>
      <c r="B97" s="4">
        <v>1320000000</v>
      </c>
      <c r="C97" s="4">
        <v>1430000000</v>
      </c>
      <c r="D97" s="4">
        <v>1340000000</v>
      </c>
      <c r="E97" s="4">
        <v>1240000000</v>
      </c>
      <c r="F97" s="4">
        <v>1290000000</v>
      </c>
      <c r="H97" t="s">
        <f>$A$98</f>
        <v>83</v>
      </c>
      <c r="I97" s="8">
        <f>IFERROR(J97/$J$122,0)</f>
        <v>-0.0007776427703523694</v>
      </c>
      <c r="J97" s="4">
        <f>$B$98</f>
        <v>-32000000</v>
      </c>
      <c r="K97" s="8">
        <f>IFERROR(L97/$L$122,0)</f>
        <v>-0.00073237078886796399</v>
      </c>
      <c r="L97" s="4">
        <f>$C$98</f>
        <v>-35000000</v>
      </c>
      <c r="M97" s="8">
        <f>IFERROR(N97/$N$122,0)</f>
        <v>-0.00065411298315163529</v>
      </c>
      <c r="N97" s="4">
        <f>$D$98</f>
        <v>-33000000</v>
      </c>
      <c r="O97" s="8">
        <f>IFERROR(P97/$P$122,0)</f>
        <v>-0.00034630606860158313</v>
      </c>
      <c r="P97" s="4">
        <f>$E$98</f>
        <v>-21000000</v>
      </c>
      <c r="Q97" s="8">
        <f>IFERROR(R97/$R$122,0)</f>
        <v>-0.00044160194913963756</v>
      </c>
      <c r="R97" s="4">
        <f>$F$98</f>
        <v>-29000000</v>
      </c>
      <c r="T97" t="s">
        <f>$A$98</f>
        <v>83</v>
      </c>
      <c r="U97" s="8">
        <f>IFERROR(V97/$V97,0)</f>
        <v>1</v>
      </c>
      <c r="V97" s="4">
        <f>$B$98</f>
        <v>-32000000</v>
      </c>
      <c r="W97" s="8">
        <f>IFERROR(X97/$V97,0)</f>
        <v>1.09375</v>
      </c>
      <c r="X97" s="4">
        <f>$C$98</f>
        <v>-35000000</v>
      </c>
      <c r="Y97" s="8">
        <f>IFERROR(Z97/$V97,0)</f>
        <v>1.03125</v>
      </c>
      <c r="Z97" s="4">
        <f>$D$98</f>
        <v>-33000000</v>
      </c>
      <c r="AA97" s="8">
        <f>IFERROR(AB97/$V97,0)</f>
        <v>0.65625</v>
      </c>
      <c r="AB97" s="4">
        <f>$E$98</f>
        <v>-21000000</v>
      </c>
      <c r="AC97" s="8">
        <f>IFERROR(AD97/$V97,0)</f>
        <v>0.90625</v>
      </c>
      <c r="AD97" s="4">
        <f>$F$98</f>
        <v>-29000000</v>
      </c>
    </row>
    <row r="98" spans="1:30" ht="13.23529411764706">
      <c r="A98" t="s">
        <v>83</v>
      </c>
      <c r="B98" s="4">
        <v>-32000000</v>
      </c>
      <c r="C98" s="4">
        <v>-35000000</v>
      </c>
      <c r="D98" s="4">
        <v>-33000000</v>
      </c>
      <c r="E98" s="4">
        <v>-21000000</v>
      </c>
      <c r="F98" s="4">
        <v>-29000000</v>
      </c>
      <c r="H98" t="s">
        <f>$A$99</f>
        <v>84</v>
      </c>
      <c r="I98" s="8">
        <f>IFERROR(J98/$J$122,0)</f>
        <v>0.0054921020656136087</v>
      </c>
      <c r="J98" s="4">
        <f>$B$99</f>
        <v>226000000</v>
      </c>
      <c r="K98" s="8">
        <f>IFERROR(L98/$L$122,0)</f>
        <v>0.0048754969658924459</v>
      </c>
      <c r="L98" s="4">
        <f>$C$99</f>
        <v>233000000</v>
      </c>
      <c r="M98" s="8">
        <f>IFERROR(N98/$N$122,0)</f>
        <v>0.0084043607532210112</v>
      </c>
      <c r="N98" s="4">
        <f>$D$99</f>
        <v>424000000</v>
      </c>
      <c r="O98" s="8">
        <f>IFERROR(P98/$P$122,0)</f>
        <v>0.0068766490765171506</v>
      </c>
      <c r="P98" s="4">
        <f>$E$99</f>
        <v>417000000</v>
      </c>
      <c r="Q98" s="8">
        <f>IFERROR(R98/$R$122,0)</f>
        <v>0.009121364397746308</v>
      </c>
      <c r="R98" s="4">
        <f>$F$99</f>
        <v>599000000</v>
      </c>
      <c r="T98" t="s">
        <f>$A$99</f>
        <v>84</v>
      </c>
      <c r="U98" s="8">
        <f>IFERROR(V98/$V98,0)</f>
        <v>1</v>
      </c>
      <c r="V98" s="4">
        <f>$B$99</f>
        <v>226000000</v>
      </c>
      <c r="W98" s="8">
        <f>IFERROR(X98/$V98,0)</f>
        <v>1.0309734513274336</v>
      </c>
      <c r="X98" s="4">
        <f>$C$99</f>
        <v>233000000</v>
      </c>
      <c r="Y98" s="8">
        <f>IFERROR(Z98/$V98,0)</f>
        <v>1.8761061946902655</v>
      </c>
      <c r="Z98" s="4">
        <f>$D$99</f>
        <v>424000000</v>
      </c>
      <c r="AA98" s="8">
        <f>IFERROR(AB98/$V98,0)</f>
        <v>1.845132743362832</v>
      </c>
      <c r="AB98" s="4">
        <f>$E$99</f>
        <v>417000000</v>
      </c>
      <c r="AC98" s="8">
        <f>IFERROR(AD98/$V98,0)</f>
        <v>2.6504424778761062</v>
      </c>
      <c r="AD98" s="4">
        <f>$F$99</f>
        <v>599000000</v>
      </c>
    </row>
    <row r="99" spans="1:30" ht="13.23529411764706">
      <c r="A99" t="s">
        <v>84</v>
      </c>
      <c r="B99" s="4">
        <v>226000000</v>
      </c>
      <c r="C99" s="4">
        <v>233000000</v>
      </c>
      <c r="D99" s="4">
        <v>424000000</v>
      </c>
      <c r="E99" s="4">
        <v>417000000</v>
      </c>
      <c r="F99" s="4">
        <v>599000000</v>
      </c>
      <c r="H99" t="s">
        <f>$A$102</f>
        <v>85</v>
      </c>
      <c r="I99" s="8">
        <f>IFERROR(J99/$J$122,0)</f>
        <v>0.0072417982989064402</v>
      </c>
      <c r="J99" s="4">
        <f>$B$102</f>
        <v>298000000</v>
      </c>
      <c r="K99" s="8">
        <f>IFERROR(L99/$L$122,0)</f>
        <v>0.0053986189579409921</v>
      </c>
      <c r="L99" s="4">
        <f>$C$102</f>
        <v>258000000</v>
      </c>
      <c r="M99" s="8">
        <f>IFERROR(N99/$N$122,0)</f>
        <v>0.006085232903865213</v>
      </c>
      <c r="N99" s="4">
        <f>$D$102</f>
        <v>307000000</v>
      </c>
      <c r="O99" s="8">
        <f>IFERROR(P99/$P$122,0)</f>
        <v>0.0042546174142480209</v>
      </c>
      <c r="P99" s="4">
        <f>$E$102</f>
        <v>258000000</v>
      </c>
      <c r="Q99" s="8">
        <f>IFERROR(R99/$R$122,0)</f>
        <v>0.0042180599969544692</v>
      </c>
      <c r="R99" s="4">
        <f>$F$102</f>
        <v>277000000</v>
      </c>
      <c r="T99" t="s">
        <f>$A$102</f>
        <v>85</v>
      </c>
      <c r="U99" s="8">
        <f>IFERROR(V99/$V99,0)</f>
        <v>1</v>
      </c>
      <c r="V99" s="4">
        <f>$B$102</f>
        <v>298000000</v>
      </c>
      <c r="W99" s="8">
        <f>IFERROR(X99/$V99,0)</f>
        <v>0.86577181208053688</v>
      </c>
      <c r="X99" s="4">
        <f>$C$102</f>
        <v>258000000</v>
      </c>
      <c r="Y99" s="8">
        <f>IFERROR(Z99/$V99,0)</f>
        <v>1.0302013422818792</v>
      </c>
      <c r="Z99" s="4">
        <f>$D$102</f>
        <v>307000000</v>
      </c>
      <c r="AA99" s="8">
        <f>IFERROR(AB99/$V99,0)</f>
        <v>0.86577181208053688</v>
      </c>
      <c r="AB99" s="4">
        <f>$E$102</f>
        <v>258000000</v>
      </c>
      <c r="AC99" s="8">
        <f>IFERROR(AD99/$V99,0)</f>
        <v>0.92953020134228193</v>
      </c>
      <c r="AD99" s="4">
        <f>$F$102</f>
        <v>277000000</v>
      </c>
    </row>
    <row r="100" spans="1:30" ht="13.23529411764706">
      <c r="A100" t="s">
        <v>86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H100" t="s">
        <f>$A$103</f>
        <v>87</v>
      </c>
      <c r="I100" s="8">
        <f>IFERROR(J100/$J$122,0)</f>
        <v>0.0037667071688942894</v>
      </c>
      <c r="J100" s="4">
        <f>$B$103</f>
        <v>155000000</v>
      </c>
      <c r="K100" s="8">
        <f>IFERROR(L100/$L$122,0)</f>
        <v>0.0021134128478761246</v>
      </c>
      <c r="L100" s="4">
        <f>$C$103</f>
        <v>101000000</v>
      </c>
      <c r="M100" s="8">
        <f>IFERROR(N100/$N$122,0)</f>
        <v>0.0023785926660059467</v>
      </c>
      <c r="N100" s="4">
        <f>$D$103</f>
        <v>120000000</v>
      </c>
      <c r="O100" s="8">
        <f>IFERROR(P100/$P$122,0)</f>
        <v>0.0016325857519788919</v>
      </c>
      <c r="P100" s="4">
        <f>$E$103</f>
        <v>99000000</v>
      </c>
      <c r="Q100" s="8">
        <f>IFERROR(R100/$R$122,0)</f>
        <v>0.001812090756814375</v>
      </c>
      <c r="R100" s="4">
        <f>$F$103</f>
        <v>119000000</v>
      </c>
      <c r="T100" t="s">
        <f>$A$103</f>
        <v>87</v>
      </c>
      <c r="U100" s="8">
        <f>IFERROR(V100/$V100,0)</f>
        <v>1</v>
      </c>
      <c r="V100" s="4">
        <f>$B$103</f>
        <v>155000000</v>
      </c>
      <c r="W100" s="8">
        <f>IFERROR(X100/$V100,0)</f>
        <v>0.65161290322580645</v>
      </c>
      <c r="X100" s="4">
        <f>$C$103</f>
        <v>101000000</v>
      </c>
      <c r="Y100" s="8">
        <f>IFERROR(Z100/$V100,0)</f>
        <v>0.77419354838709675</v>
      </c>
      <c r="Z100" s="4">
        <f>$D$103</f>
        <v>120000000</v>
      </c>
      <c r="AA100" s="8">
        <f>IFERROR(AB100/$V100,0)</f>
        <v>0.6387096774193548</v>
      </c>
      <c r="AB100" s="4">
        <f>$E$103</f>
        <v>99000000</v>
      </c>
      <c r="AC100" s="8">
        <f>IFERROR(AD100/$V100,0)</f>
        <v>0.76774193548387093</v>
      </c>
      <c r="AD100" s="4">
        <f>$F$103</f>
        <v>119000000</v>
      </c>
    </row>
    <row r="101" spans="1:30" ht="13.23529411764706">
      <c r="A101" t="s">
        <v>88</v>
      </c>
      <c r="B101" s="4">
        <v>6.7400000000000002</v>
      </c>
      <c r="C101" s="4">
        <v>6.2800000000000002</v>
      </c>
      <c r="D101" s="4">
        <v>6.4699999999999998</v>
      </c>
      <c r="E101" s="4">
        <v>6.1699999999999999</v>
      </c>
      <c r="F101" s="4">
        <v>5.8099999999999996</v>
      </c>
      <c r="H101" t="s">
        <f>$A$104</f>
        <v>89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89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30" ht="13.23529411764706">
      <c r="A102" t="s">
        <v>85</v>
      </c>
      <c r="B102" s="4">
        <v>298000000</v>
      </c>
      <c r="C102" s="4">
        <v>258000000</v>
      </c>
      <c r="D102" s="4">
        <v>307000000</v>
      </c>
      <c r="E102" s="4">
        <v>258000000</v>
      </c>
      <c r="F102" s="4">
        <v>277000000</v>
      </c>
      <c r="H102" t="s">
        <f>$A$105</f>
        <v>90</v>
      </c>
      <c r="I102" s="8">
        <f>IFERROR(J102/$J$122,0)</f>
        <v>0.0034750911300121508</v>
      </c>
      <c r="J102" s="4">
        <f>$B$105</f>
        <v>143000000</v>
      </c>
      <c r="K102" s="8">
        <f>IFERROR(L102/$L$122,0)</f>
        <v>0.0032852061100648671</v>
      </c>
      <c r="L102" s="4">
        <f>$C$105</f>
        <v>157000000</v>
      </c>
      <c r="M102" s="8">
        <f>IFERROR(N102/$N$122,0)</f>
        <v>0.0037066402378592668</v>
      </c>
      <c r="N102" s="4">
        <f>$D$105</f>
        <v>187000000</v>
      </c>
      <c r="O102" s="8">
        <f>IFERROR(P102/$P$122,0)</f>
        <v>0.0026220316622691292</v>
      </c>
      <c r="P102" s="4">
        <f>$E$105</f>
        <v>159000000</v>
      </c>
      <c r="Q102" s="8">
        <f>IFERROR(R102/$R$122,0)</f>
        <v>0.0024059692401400944</v>
      </c>
      <c r="R102" s="4">
        <f>$F$105</f>
        <v>158000000</v>
      </c>
      <c r="T102" t="s">
        <f>$A$105</f>
        <v>90</v>
      </c>
      <c r="U102" s="8">
        <f>IFERROR(V102/$V102,0)</f>
        <v>1</v>
      </c>
      <c r="V102" s="4">
        <f>$B$105</f>
        <v>143000000</v>
      </c>
      <c r="W102" s="8">
        <f>IFERROR(X102/$V102,0)</f>
        <v>1.0979020979020979</v>
      </c>
      <c r="X102" s="4">
        <f>$C$105</f>
        <v>157000000</v>
      </c>
      <c r="Y102" s="8">
        <f>IFERROR(Z102/$V102,0)</f>
        <v>1.3076923076923077</v>
      </c>
      <c r="Z102" s="4">
        <f>$D$105</f>
        <v>187000000</v>
      </c>
      <c r="AA102" s="8">
        <f>IFERROR(AB102/$V102,0)</f>
        <v>1.1118881118881119</v>
      </c>
      <c r="AB102" s="4">
        <f>$E$105</f>
        <v>159000000</v>
      </c>
      <c r="AC102" s="8">
        <f>IFERROR(AD102/$V102,0)</f>
        <v>1.1048951048951048</v>
      </c>
      <c r="AD102" s="4">
        <f>$F$105</f>
        <v>158000000</v>
      </c>
    </row>
    <row r="103" spans="1:30" ht="13.23529411764706">
      <c r="A103" t="s">
        <v>87</v>
      </c>
      <c r="B103" s="4">
        <v>155000000</v>
      </c>
      <c r="C103" s="4">
        <v>101000000</v>
      </c>
      <c r="D103" s="4">
        <v>120000000</v>
      </c>
      <c r="E103" s="4">
        <v>99000000</v>
      </c>
      <c r="F103" s="4">
        <v>119000000</v>
      </c>
      <c r="H103" t="s">
        <f>$A$106</f>
        <v>91</v>
      </c>
      <c r="I103" s="8">
        <f>IFERROR(J103/$J$122,0)</f>
        <v>0</v>
      </c>
      <c r="J103" s="4">
        <f>$B$106</f>
        <v>0</v>
      </c>
      <c r="K103" s="8">
        <f>IFERROR(L103/$L$122,0)</f>
        <v>0</v>
      </c>
      <c r="L103" s="4">
        <f>$C$106</f>
        <v>0</v>
      </c>
      <c r="M103" s="8">
        <f>IFERROR(N103/$N$122,0)</f>
        <v>0</v>
      </c>
      <c r="N103" s="4">
        <f>$D$106</f>
        <v>0</v>
      </c>
      <c r="O103" s="8">
        <f>IFERROR(P103/$P$122,0)</f>
        <v>0</v>
      </c>
      <c r="P103" s="4">
        <f>$E$106</f>
        <v>0</v>
      </c>
      <c r="Q103" s="8">
        <f>IFERROR(R103/$R$122,0)</f>
        <v>0</v>
      </c>
      <c r="R103" s="4">
        <f>$F$106</f>
        <v>0</v>
      </c>
      <c r="T103" t="s">
        <f>$A$106</f>
        <v>91</v>
      </c>
      <c r="U103" s="8">
        <f>IFERROR(V103/$V103,0)</f>
        <v>0</v>
      </c>
      <c r="V103" s="4">
        <f>$B$106</f>
        <v>0</v>
      </c>
      <c r="W103" s="8">
        <f>IFERROR(X103/$V103,0)</f>
        <v>0</v>
      </c>
      <c r="X103" s="4">
        <f>$C$106</f>
        <v>0</v>
      </c>
      <c r="Y103" s="8">
        <f>IFERROR(Z103/$V103,0)</f>
        <v>0</v>
      </c>
      <c r="Z103" s="4">
        <f>$D$106</f>
        <v>0</v>
      </c>
      <c r="AA103" s="8">
        <f>IFERROR(AB103/$V103,0)</f>
        <v>0</v>
      </c>
      <c r="AB103" s="4">
        <f>$E$106</f>
        <v>0</v>
      </c>
      <c r="AC103" s="8">
        <f>IFERROR(AD103/$V103,0)</f>
        <v>0</v>
      </c>
      <c r="AD103" s="4">
        <f>$F$106</f>
        <v>0</v>
      </c>
    </row>
    <row r="104" spans="1:30" ht="13.23529411764706">
      <c r="A104" t="s">
        <v>89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92</v>
      </c>
      <c r="I104" s="8">
        <f>IFERROR(J104/$J$122,0)</f>
        <v>0.013948967193195626</v>
      </c>
      <c r="J104" s="4">
        <f>$B$107</f>
        <v>574000000</v>
      </c>
      <c r="K104" s="8">
        <f>IFERROR(L104/$L$122,0)</f>
        <v>0.015296087047499476</v>
      </c>
      <c r="L104" s="4">
        <f>$C$107</f>
        <v>731000000</v>
      </c>
      <c r="M104" s="8">
        <f>IFERROR(N104/$N$122,0)</f>
        <v>0.018889990089197225</v>
      </c>
      <c r="N104" s="4">
        <f>$D$107</f>
        <v>953000000</v>
      </c>
      <c r="O104" s="8">
        <f>IFERROR(P104/$P$122,0)</f>
        <v>0.02671503957783641</v>
      </c>
      <c r="P104" s="4">
        <f>$E$107</f>
        <v>1620000000</v>
      </c>
      <c r="Q104" s="8">
        <f>IFERROR(R104/$R$122,0)</f>
        <v>0.016141312623724684</v>
      </c>
      <c r="R104" s="4">
        <f>$F$107</f>
        <v>1060000000</v>
      </c>
      <c r="T104" t="s">
        <f>$A$107</f>
        <v>92</v>
      </c>
      <c r="U104" s="8">
        <f>IFERROR(V104/$V104,0)</f>
        <v>1</v>
      </c>
      <c r="V104" s="4">
        <f>$B$107</f>
        <v>574000000</v>
      </c>
      <c r="W104" s="8">
        <f>IFERROR(X104/$V104,0)</f>
        <v>1.2735191637630663</v>
      </c>
      <c r="X104" s="4">
        <f>$C$107</f>
        <v>731000000</v>
      </c>
      <c r="Y104" s="8">
        <f>IFERROR(Z104/$V104,0)</f>
        <v>1.6602787456445993</v>
      </c>
      <c r="Z104" s="4">
        <f>$D$107</f>
        <v>953000000</v>
      </c>
      <c r="AA104" s="8">
        <f>IFERROR(AB104/$V104,0)</f>
        <v>2.8222996515679442</v>
      </c>
      <c r="AB104" s="4">
        <f>$E$107</f>
        <v>1620000000</v>
      </c>
      <c r="AC104" s="8">
        <f>IFERROR(AD104/$V104,0)</f>
        <v>1.8466898954703832</v>
      </c>
      <c r="AD104" s="4">
        <f>$F$107</f>
        <v>1060000000</v>
      </c>
    </row>
    <row r="105" spans="1:30" ht="13.23529411764706">
      <c r="A105" t="s">
        <v>90</v>
      </c>
      <c r="B105" s="4">
        <v>143000000</v>
      </c>
      <c r="C105" s="4">
        <v>157000000</v>
      </c>
      <c r="D105" s="4">
        <v>187000000</v>
      </c>
      <c r="E105" s="4">
        <v>159000000</v>
      </c>
      <c r="F105" s="4">
        <v>158000000</v>
      </c>
      <c r="H105" t="s">
        <f>$A$108</f>
        <v>93</v>
      </c>
      <c r="I105" s="8">
        <f>IFERROR(J105/$J$122,0)</f>
        <v>0.013948967193195626</v>
      </c>
      <c r="J105" s="4">
        <f>$B$108</f>
        <v>574000000</v>
      </c>
      <c r="K105" s="8">
        <f>IFERROR(L105/$L$122,0)</f>
        <v>0.015296087047499476</v>
      </c>
      <c r="L105" s="4">
        <f>$C$108</f>
        <v>731000000</v>
      </c>
      <c r="M105" s="8">
        <f>IFERROR(N105/$N$122,0)</f>
        <v>0.018889990089197225</v>
      </c>
      <c r="N105" s="4">
        <f>$D$108</f>
        <v>953000000</v>
      </c>
      <c r="O105" s="8">
        <f>IFERROR(P105/$P$122,0)</f>
        <v>0.02671503957783641</v>
      </c>
      <c r="P105" s="4">
        <f>$E$108</f>
        <v>1620000000</v>
      </c>
      <c r="Q105" s="8">
        <f>IFERROR(R105/$R$122,0)</f>
        <v>0.016141312623724684</v>
      </c>
      <c r="R105" s="4">
        <f>$F$108</f>
        <v>1060000000</v>
      </c>
      <c r="T105" t="s">
        <f>$A$108</f>
        <v>93</v>
      </c>
      <c r="U105" s="8">
        <f>IFERROR(V105/$V105,0)</f>
        <v>1</v>
      </c>
      <c r="V105" s="4">
        <f>$B$108</f>
        <v>574000000</v>
      </c>
      <c r="W105" s="8">
        <f>IFERROR(X105/$V105,0)</f>
        <v>1.2735191637630663</v>
      </c>
      <c r="X105" s="4">
        <f>$C$108</f>
        <v>731000000</v>
      </c>
      <c r="Y105" s="8">
        <f>IFERROR(Z105/$V105,0)</f>
        <v>1.6602787456445993</v>
      </c>
      <c r="Z105" s="4">
        <f>$D$108</f>
        <v>953000000</v>
      </c>
      <c r="AA105" s="8">
        <f>IFERROR(AB105/$V105,0)</f>
        <v>2.8222996515679442</v>
      </c>
      <c r="AB105" s="4">
        <f>$E$108</f>
        <v>1620000000</v>
      </c>
      <c r="AC105" s="8">
        <f>IFERROR(AD105/$V105,0)</f>
        <v>1.8466898954703832</v>
      </c>
      <c r="AD105" s="4">
        <f>$F$108</f>
        <v>1060000000</v>
      </c>
    </row>
    <row r="106" spans="1:30" ht="13.23529411764706">
      <c r="A106" t="s">
        <v>91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H106" t="s">
        <f>$A$109</f>
        <v>94</v>
      </c>
      <c r="I106" s="8">
        <f>IFERROR(J106/$J$122,0)</f>
        <v>0.070230862697448354</v>
      </c>
      <c r="J106" s="4">
        <f>$B$109</f>
        <v>2890000000</v>
      </c>
      <c r="K106" s="8">
        <f>IFERROR(L106/$L$122,0)</f>
        <v>0.065076375810839082</v>
      </c>
      <c r="L106" s="4">
        <f>$C$109</f>
        <v>3110000000</v>
      </c>
      <c r="M106" s="8">
        <f>IFERROR(N106/$N$122,0)</f>
        <v>0.066204162537165503</v>
      </c>
      <c r="N106" s="4">
        <f>$D$109</f>
        <v>3340000000</v>
      </c>
      <c r="O106" s="8">
        <f>IFERROR(P106/$P$122,0)</f>
        <v>0.060191292875989448</v>
      </c>
      <c r="P106" s="4">
        <f>$E$109</f>
        <v>3650000000</v>
      </c>
      <c r="Q106" s="8">
        <f>IFERROR(R106/$R$122,0)</f>
        <v>0.05086036241815136</v>
      </c>
      <c r="R106" s="4">
        <f>$F$109</f>
        <v>3340000000</v>
      </c>
      <c r="T106" t="s">
        <f>$A$109</f>
        <v>94</v>
      </c>
      <c r="U106" s="8">
        <f>IFERROR(V106/$V106,0)</f>
        <v>1</v>
      </c>
      <c r="V106" s="4">
        <f>$B$109</f>
        <v>2890000000</v>
      </c>
      <c r="W106" s="8">
        <f>IFERROR(X106/$V106,0)</f>
        <v>1.0761245674740485</v>
      </c>
      <c r="X106" s="4">
        <f>$C$109</f>
        <v>3110000000</v>
      </c>
      <c r="Y106" s="8">
        <f>IFERROR(Z106/$V106,0)</f>
        <v>1.1557093425605536</v>
      </c>
      <c r="Z106" s="4">
        <f>$D$109</f>
        <v>3340000000</v>
      </c>
      <c r="AA106" s="8">
        <f>IFERROR(AB106/$V106,0)</f>
        <v>1.2629757785467128</v>
      </c>
      <c r="AB106" s="4">
        <f>$E$109</f>
        <v>3650000000</v>
      </c>
      <c r="AC106" s="8">
        <f>IFERROR(AD106/$V106,0)</f>
        <v>1.1557093425605536</v>
      </c>
      <c r="AD106" s="4">
        <f>$F$109</f>
        <v>3340000000</v>
      </c>
    </row>
    <row r="107" spans="1:30" ht="13.23529411764706">
      <c r="A107" t="s">
        <v>92</v>
      </c>
      <c r="B107" s="4">
        <v>574000000</v>
      </c>
      <c r="C107" s="4">
        <v>731000000</v>
      </c>
      <c r="D107" s="4">
        <v>953000000</v>
      </c>
      <c r="E107" s="4">
        <v>1620000000</v>
      </c>
      <c r="F107" s="4">
        <v>1060000000</v>
      </c>
      <c r="H107" t="s">
        <f>$A$110</f>
        <v>95</v>
      </c>
      <c r="I107" s="8">
        <f>IFERROR(J107/$J$122,0)</f>
        <v>0.68140947752126368</v>
      </c>
      <c r="J107" s="4">
        <f>$B$110</f>
        <v>28040000000</v>
      </c>
      <c r="K107" s="8">
        <f>IFERROR(L107/$L$122,0)</f>
        <v>0.68905628792634444</v>
      </c>
      <c r="L107" s="4">
        <f>$C$110</f>
        <v>32930000000</v>
      </c>
      <c r="M107" s="8">
        <f>IFERROR(N107/$N$122,0)</f>
        <v>0.72348860257680869</v>
      </c>
      <c r="N107" s="4">
        <f>$D$110</f>
        <v>36500000000</v>
      </c>
      <c r="O107" s="8">
        <f>IFERROR(P107/$P$122,0)</f>
        <v>0.56794195250659629</v>
      </c>
      <c r="P107" s="4">
        <f>$E$110</f>
        <v>34440000000</v>
      </c>
      <c r="Q107" s="8">
        <f>IFERROR(R107/$R$122,0)</f>
        <v>0.56403228262524741</v>
      </c>
      <c r="R107" s="4">
        <f>$F$110</f>
        <v>37040000000</v>
      </c>
      <c r="T107" t="s">
        <f>$A$110</f>
        <v>95</v>
      </c>
      <c r="U107" s="8">
        <f>IFERROR(V107/$V107,0)</f>
        <v>1</v>
      </c>
      <c r="V107" s="4">
        <f>$B$110</f>
        <v>28040000000</v>
      </c>
      <c r="W107" s="8">
        <f>IFERROR(X107/$V107,0)</f>
        <v>1.1743937232524964</v>
      </c>
      <c r="X107" s="4">
        <f>$C$110</f>
        <v>32930000000</v>
      </c>
      <c r="Y107" s="8">
        <f>IFERROR(Z107/$V107,0)</f>
        <v>1.3017118402282453</v>
      </c>
      <c r="Z107" s="4">
        <f>$D$110</f>
        <v>36500000000</v>
      </c>
      <c r="AA107" s="8">
        <f>IFERROR(AB107/$V107,0)</f>
        <v>1.2282453637660484</v>
      </c>
      <c r="AB107" s="4">
        <f>$E$110</f>
        <v>34440000000</v>
      </c>
      <c r="AC107" s="8">
        <f>IFERROR(AD107/$V107,0)</f>
        <v>1.3209700427960056</v>
      </c>
      <c r="AD107" s="4">
        <f>$F$110</f>
        <v>37040000000</v>
      </c>
    </row>
    <row r="108" spans="1:30" ht="13.23529411764706">
      <c r="A108" t="s">
        <v>93</v>
      </c>
      <c r="B108" s="4">
        <v>574000000</v>
      </c>
      <c r="C108" s="4">
        <v>731000000</v>
      </c>
      <c r="D108" s="4">
        <v>953000000</v>
      </c>
      <c r="E108" s="4">
        <v>1620000000</v>
      </c>
      <c r="F108" s="4">
        <v>1060000000</v>
      </c>
      <c r="H108" t="s">
        <f>$A$111</f>
        <v>96</v>
      </c>
      <c r="I108" s="8">
        <f>IFERROR(J108/$J$122,0)</f>
        <v>0.92831105710814099</v>
      </c>
      <c r="J108" s="4">
        <f>$B$111</f>
        <v>38200000000</v>
      </c>
      <c r="K108" s="8">
        <f>IFERROR(L108/$L$122,0)</f>
        <v>0.91274325172630255</v>
      </c>
      <c r="L108" s="4">
        <f>$C$111</f>
        <v>43620000000</v>
      </c>
      <c r="M108" s="8">
        <f>IFERROR(N108/$N$122,0)</f>
        <v>0.95361744301288409</v>
      </c>
      <c r="N108" s="4">
        <f>$D$111</f>
        <v>48110000000</v>
      </c>
      <c r="O108" s="8">
        <f>IFERROR(P108/$P$122,0)</f>
        <v>0.76879947229551449</v>
      </c>
      <c r="P108" s="4">
        <f>$E$111</f>
        <v>46620000000</v>
      </c>
      <c r="Q108" s="8">
        <f>IFERROR(R108/$R$122,0)</f>
        <v>0.76016445865692095</v>
      </c>
      <c r="R108" s="4">
        <f>$F$111</f>
        <v>49920000000</v>
      </c>
      <c r="T108" t="s">
        <f>$A$111</f>
        <v>96</v>
      </c>
      <c r="U108" s="8">
        <f>IFERROR(V108/$V108,0)</f>
        <v>1</v>
      </c>
      <c r="V108" s="4">
        <f>$B$111</f>
        <v>38200000000</v>
      </c>
      <c r="W108" s="8">
        <f>IFERROR(X108/$V108,0)</f>
        <v>1.1418848167539266</v>
      </c>
      <c r="X108" s="4">
        <f>$C$111</f>
        <v>43620000000</v>
      </c>
      <c r="Y108" s="8">
        <f>IFERROR(Z108/$V108,0)</f>
        <v>1.2594240837696336</v>
      </c>
      <c r="Z108" s="4">
        <f>$D$111</f>
        <v>48110000000</v>
      </c>
      <c r="AA108" s="8">
        <f>IFERROR(AB108/$V108,0)</f>
        <v>1.2204188481675393</v>
      </c>
      <c r="AB108" s="4">
        <f>$E$111</f>
        <v>46620000000</v>
      </c>
      <c r="AC108" s="8">
        <f>IFERROR(AD108/$V108,0)</f>
        <v>1.3068062827225131</v>
      </c>
      <c r="AD108" s="4">
        <f>$F$111</f>
        <v>49920000000</v>
      </c>
    </row>
    <row r="109" spans="1:30" ht="13.23529411764706">
      <c r="A109" t="s">
        <v>94</v>
      </c>
      <c r="B109" s="4">
        <v>2890000000</v>
      </c>
      <c r="C109" s="4">
        <v>3110000000</v>
      </c>
      <c r="D109" s="4">
        <v>3340000000</v>
      </c>
      <c r="E109" s="4">
        <v>3650000000</v>
      </c>
      <c r="F109" s="4">
        <v>3340000000</v>
      </c>
      <c r="H109" t="s">
        <f>$A$112</f>
        <v>97</v>
      </c>
      <c r="I109" s="8">
        <f>IFERROR(J109/$J$122,0)</f>
        <v>0</v>
      </c>
      <c r="J109" s="4">
        <f>$B$112</f>
        <v>0</v>
      </c>
      <c r="K109" s="8">
        <f>IFERROR(L109/$L$122,0)</f>
        <v>0</v>
      </c>
      <c r="L109" s="4">
        <f>$C$112</f>
        <v>0</v>
      </c>
      <c r="M109" s="8">
        <f>IFERROR(N109/$N$122,0)</f>
        <v>0</v>
      </c>
      <c r="N109" s="4">
        <f>$D$112</f>
        <v>0</v>
      </c>
      <c r="O109" s="8">
        <f>IFERROR(P109/$P$122,0)</f>
        <v>0</v>
      </c>
      <c r="P109" s="4">
        <f>$E$112</f>
        <v>0</v>
      </c>
      <c r="Q109" s="8">
        <f>IFERROR(R109/$R$122,0)</f>
        <v>0</v>
      </c>
      <c r="R109" s="4">
        <f>$F$112</f>
        <v>0</v>
      </c>
      <c r="T109" t="s">
        <f>$A$112</f>
        <v>97</v>
      </c>
      <c r="U109" s="8">
        <f>IFERROR(V109/$V109,0)</f>
        <v>0</v>
      </c>
      <c r="V109" s="4">
        <f>$B$112</f>
        <v>0</v>
      </c>
      <c r="W109" s="8">
        <f>IFERROR(X109/$V109,0)</f>
        <v>0</v>
      </c>
      <c r="X109" s="4">
        <f>$C$112</f>
        <v>0</v>
      </c>
      <c r="Y109" s="8">
        <f>IFERROR(Z109/$V109,0)</f>
        <v>0</v>
      </c>
      <c r="Z109" s="4">
        <f>$D$112</f>
        <v>0</v>
      </c>
      <c r="AA109" s="8">
        <f>IFERROR(AB109/$V109,0)</f>
        <v>0</v>
      </c>
      <c r="AB109" s="4">
        <f>$E$112</f>
        <v>0</v>
      </c>
      <c r="AC109" s="8">
        <f>IFERROR(AD109/$V109,0)</f>
        <v>0</v>
      </c>
      <c r="AD109" s="4">
        <f>$F$112</f>
        <v>0</v>
      </c>
    </row>
    <row r="110" spans="1:30" ht="13.23529411764706">
      <c r="A110" t="s">
        <v>95</v>
      </c>
      <c r="B110" s="4">
        <v>28040000000</v>
      </c>
      <c r="C110" s="4">
        <v>32930000000</v>
      </c>
      <c r="D110" s="4">
        <v>36500000000</v>
      </c>
      <c r="E110" s="4">
        <v>34440000000</v>
      </c>
      <c r="F110" s="4">
        <v>37040000000</v>
      </c>
      <c r="H110" t="s">
        <f>$A$113</f>
        <v>98</v>
      </c>
      <c r="I110" s="8">
        <f>IFERROR(J110/$J$122,0)</f>
        <v>0.0070230862697448363</v>
      </c>
      <c r="J110" s="4">
        <f>$B$113</f>
        <v>289000000</v>
      </c>
      <c r="K110" s="8">
        <f>IFERROR(L110/$L$122,0)</f>
        <v>0.0079723791588198374</v>
      </c>
      <c r="L110" s="4">
        <f>$C$113</f>
        <v>381000000</v>
      </c>
      <c r="M110" s="8">
        <f>IFERROR(N110/$N$122,0)</f>
        <v>0.0082457879088206152</v>
      </c>
      <c r="N110" s="4">
        <f>$D$113</f>
        <v>416000000</v>
      </c>
      <c r="O110" s="8">
        <f>IFERROR(P110/$P$122,0)</f>
        <v>0.0053759894459102899</v>
      </c>
      <c r="P110" s="4">
        <f>$E$113</f>
        <v>326000000</v>
      </c>
      <c r="Q110" s="8">
        <f>IFERROR(R110/$R$122,0)</f>
        <v>0.0042332876503730771</v>
      </c>
      <c r="R110" s="4">
        <f>$F$113</f>
        <v>278000000</v>
      </c>
      <c r="T110" t="s">
        <f>$A$113</f>
        <v>98</v>
      </c>
      <c r="U110" s="8">
        <f>IFERROR(V110/$V110,0)</f>
        <v>1</v>
      </c>
      <c r="V110" s="4">
        <f>$B$113</f>
        <v>289000000</v>
      </c>
      <c r="W110" s="8">
        <f>IFERROR(X110/$V110,0)</f>
        <v>1.3183391003460208</v>
      </c>
      <c r="X110" s="4">
        <f>$C$113</f>
        <v>381000000</v>
      </c>
      <c r="Y110" s="8">
        <f>IFERROR(Z110/$V110,0)</f>
        <v>1.439446366782007</v>
      </c>
      <c r="Z110" s="4">
        <f>$D$113</f>
        <v>416000000</v>
      </c>
      <c r="AA110" s="8">
        <f>IFERROR(AB110/$V110,0)</f>
        <v>1.1280276816608996</v>
      </c>
      <c r="AB110" s="4">
        <f>$E$113</f>
        <v>326000000</v>
      </c>
      <c r="AC110" s="8">
        <f>IFERROR(AD110/$V110,0)</f>
        <v>0.96193771626297575</v>
      </c>
      <c r="AD110" s="4">
        <f>$F$113</f>
        <v>278000000</v>
      </c>
    </row>
    <row r="111" spans="1:30" ht="13.23529411764706">
      <c r="A111" t="s">
        <v>96</v>
      </c>
      <c r="B111" s="4">
        <v>38200000000</v>
      </c>
      <c r="C111" s="4">
        <v>43620000000</v>
      </c>
      <c r="D111" s="4">
        <v>48110000000</v>
      </c>
      <c r="E111" s="4">
        <v>46620000000</v>
      </c>
      <c r="F111" s="4">
        <v>49920000000</v>
      </c>
      <c r="H111" t="s">
        <f>$A$114</f>
        <v>99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99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30" ht="13.23529411764706">
      <c r="A112" t="s">
        <v>97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H112" t="s">
        <f>$A$115</f>
        <v>100</v>
      </c>
      <c r="I112" s="8">
        <f>IFERROR(J112/$J$122,0)</f>
        <v>0.70546780072904014</v>
      </c>
      <c r="J112" s="4">
        <f>$B$115</f>
        <v>29030000000</v>
      </c>
      <c r="K112" s="8">
        <f>IFERROR(L112/$L$122,0)</f>
        <v>0.65411173885750162</v>
      </c>
      <c r="L112" s="4">
        <f>$C$115</f>
        <v>31260000000</v>
      </c>
      <c r="M112" s="8">
        <f>IFERROR(N112/$N$122,0)</f>
        <v>0.67294350842418238</v>
      </c>
      <c r="N112" s="4">
        <f>$D$115</f>
        <v>33950000000.000004</v>
      </c>
      <c r="O112" s="8">
        <f>IFERROR(P112/$P$122,0)</f>
        <v>0.68898416886543534</v>
      </c>
      <c r="P112" s="4">
        <f>$E$115</f>
        <v>41780000000</v>
      </c>
      <c r="Q112" s="8">
        <f>IFERROR(R112/$R$122,0)</f>
        <v>0.66103243490178165</v>
      </c>
      <c r="R112" s="4">
        <f>$F$115</f>
        <v>43410000000</v>
      </c>
      <c r="T112" t="s">
        <f>$A$115</f>
        <v>100</v>
      </c>
      <c r="U112" s="8">
        <f>IFERROR(V112/$V112,0)</f>
        <v>1</v>
      </c>
      <c r="V112" s="4">
        <f>$B$115</f>
        <v>29030000000</v>
      </c>
      <c r="W112" s="8">
        <f>IFERROR(X112/$V112,0)</f>
        <v>1.0768170857733379</v>
      </c>
      <c r="X112" s="4">
        <f>$C$115</f>
        <v>31260000000</v>
      </c>
      <c r="Y112" s="8">
        <f>IFERROR(Z112/$V112,0)</f>
        <v>1.1694798484326561</v>
      </c>
      <c r="Z112" s="4">
        <f>$D$115</f>
        <v>33950000000.000004</v>
      </c>
      <c r="AA112" s="8">
        <f>IFERROR(AB112/$V112,0)</f>
        <v>1.4392008267309679</v>
      </c>
      <c r="AB112" s="4">
        <f>$E$115</f>
        <v>41780000000</v>
      </c>
      <c r="AC112" s="8">
        <f>IFERROR(AD112/$V112,0)</f>
        <v>1.4953496383052016</v>
      </c>
      <c r="AD112" s="4">
        <f>$F$115</f>
        <v>43410000000</v>
      </c>
    </row>
    <row r="113" spans="1:30" ht="13.23529411764706">
      <c r="A113" t="s">
        <v>98</v>
      </c>
      <c r="B113" s="4">
        <v>289000000</v>
      </c>
      <c r="C113" s="4">
        <v>381000000</v>
      </c>
      <c r="D113" s="4">
        <v>416000000</v>
      </c>
      <c r="E113" s="4">
        <v>326000000</v>
      </c>
      <c r="F113" s="4">
        <v>278000000</v>
      </c>
      <c r="H113" t="s">
        <f>$A$116</f>
        <v>101</v>
      </c>
      <c r="I113" s="8">
        <f>IFERROR(J113/$J$122,0)</f>
        <v>0.24690157958687728</v>
      </c>
      <c r="J113" s="4">
        <f>$B$116</f>
        <v>10160000000</v>
      </c>
      <c r="K113" s="8">
        <f>IFERROR(L113/$L$122,0)</f>
        <v>0.22368696379995814</v>
      </c>
      <c r="L113" s="4">
        <f>$C$116</f>
        <v>10690000000</v>
      </c>
      <c r="M113" s="8">
        <f>IFERROR(N113/$N$122,0)</f>
        <v>0.23012884043607532</v>
      </c>
      <c r="N113" s="4">
        <f>$D$116</f>
        <v>11610000000</v>
      </c>
      <c r="O113" s="8">
        <f>IFERROR(P113/$P$122,0)</f>
        <v>0.20085751978891819</v>
      </c>
      <c r="P113" s="4">
        <f>$E$116</f>
        <v>12180000000</v>
      </c>
      <c r="Q113" s="8">
        <f>IFERROR(R113/$R$122,0)</f>
        <v>0.19613217603167352</v>
      </c>
      <c r="R113" s="4">
        <f>$F$116</f>
        <v>12880000000</v>
      </c>
      <c r="T113" t="s">
        <f>$A$116</f>
        <v>101</v>
      </c>
      <c r="U113" s="8">
        <f>IFERROR(V113/$V113,0)</f>
        <v>1</v>
      </c>
      <c r="V113" s="4">
        <f>$B$116</f>
        <v>10160000000</v>
      </c>
      <c r="W113" s="8">
        <f>IFERROR(X113/$V113,0)</f>
        <v>1.0521653543307086</v>
      </c>
      <c r="X113" s="4">
        <f>$C$116</f>
        <v>10690000000</v>
      </c>
      <c r="Y113" s="8">
        <f>IFERROR(Z113/$V113,0)</f>
        <v>1.1427165354330708</v>
      </c>
      <c r="Z113" s="4">
        <f>$D$116</f>
        <v>11610000000</v>
      </c>
      <c r="AA113" s="8">
        <f>IFERROR(AB113/$V113,0)</f>
        <v>1.1988188976377954</v>
      </c>
      <c r="AB113" s="4">
        <f>$E$116</f>
        <v>12180000000</v>
      </c>
      <c r="AC113" s="8">
        <f>IFERROR(AD113/$V113,0)</f>
        <v>1.2677165354330708</v>
      </c>
      <c r="AD113" s="4">
        <f>$F$116</f>
        <v>12880000000</v>
      </c>
    </row>
    <row r="114" spans="1:30" ht="13.23529411764706">
      <c r="A114" t="s">
        <v>99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102</v>
      </c>
      <c r="I114" s="8">
        <f>IFERROR(J114/$J$122,0)</f>
        <v>0.096962332928311051</v>
      </c>
      <c r="J114" s="4">
        <f>$B$117</f>
        <v>3990000000</v>
      </c>
      <c r="K114" s="8">
        <f>IFERROR(L114/$L$122,0)</f>
        <v>0.065494873404477918</v>
      </c>
      <c r="L114" s="4">
        <f>$C$117</f>
        <v>3130000000</v>
      </c>
      <c r="M114" s="8">
        <f>IFERROR(N114/$N$122,0)</f>
        <v>0.070763131813676911</v>
      </c>
      <c r="N114" s="4">
        <f>$D$117</f>
        <v>3570000000</v>
      </c>
      <c r="O114" s="8">
        <f>IFERROR(P114/$P$122,0)</f>
        <v>0.21388522427440634</v>
      </c>
      <c r="P114" s="4">
        <f>$E$117</f>
        <v>12970000000</v>
      </c>
      <c r="Q114" s="8">
        <f>IFERROR(R114/$R$122,0)</f>
        <v>0.2239987817877265</v>
      </c>
      <c r="R114" s="4">
        <f>$F$117</f>
        <v>14710000000</v>
      </c>
      <c r="T114" t="s">
        <f>$A$117</f>
        <v>102</v>
      </c>
      <c r="U114" s="8">
        <f>IFERROR(V114/$V114,0)</f>
        <v>1</v>
      </c>
      <c r="V114" s="4">
        <f>$B$117</f>
        <v>3990000000</v>
      </c>
      <c r="W114" s="8">
        <f>IFERROR(X114/$V114,0)</f>
        <v>0.78446115288220553</v>
      </c>
      <c r="X114" s="4">
        <f>$C$117</f>
        <v>3130000000</v>
      </c>
      <c r="Y114" s="8">
        <f>IFERROR(Z114/$V114,0)</f>
        <v>0.89473684210526316</v>
      </c>
      <c r="Z114" s="4">
        <f>$D$117</f>
        <v>3570000000</v>
      </c>
      <c r="AA114" s="8">
        <f>IFERROR(AB114/$V114,0)</f>
        <v>3.2506265664160403</v>
      </c>
      <c r="AB114" s="4">
        <f>$E$117</f>
        <v>12970000000</v>
      </c>
      <c r="AC114" s="8">
        <f>IFERROR(AD114/$V114,0)</f>
        <v>3.6867167919799497</v>
      </c>
      <c r="AD114" s="4">
        <f>$F$117</f>
        <v>14710000000</v>
      </c>
    </row>
    <row r="115" spans="1:30" ht="13.23529411764706">
      <c r="A115" t="s">
        <v>100</v>
      </c>
      <c r="B115" s="4">
        <v>29030000000</v>
      </c>
      <c r="C115" s="4">
        <v>31260000000</v>
      </c>
      <c r="D115" s="4">
        <v>33950000000.000004</v>
      </c>
      <c r="E115" s="4">
        <v>41780000000</v>
      </c>
      <c r="F115" s="4">
        <v>43410000000</v>
      </c>
      <c r="H115" t="s">
        <f>$A$118</f>
        <v>103</v>
      </c>
      <c r="I115" s="8">
        <f>IFERROR(J115/$J$122,0)</f>
        <v>0.026731470230862697</v>
      </c>
      <c r="J115" s="4">
        <f>$B$118</f>
        <v>1100000000</v>
      </c>
      <c r="K115" s="8">
        <f>IFERROR(L115/$L$122,0)</f>
        <v>0.021971123666038921</v>
      </c>
      <c r="L115" s="4">
        <f>$C$118</f>
        <v>1050000000</v>
      </c>
      <c r="M115" s="8">
        <f>IFERROR(N115/$N$122,0)</f>
        <v>0.021010901883052529</v>
      </c>
      <c r="N115" s="4">
        <f>$D$118</f>
        <v>1060000000</v>
      </c>
      <c r="O115" s="8">
        <f>IFERROR(P115/$P$122,0)</f>
        <v>0.016408311345646437</v>
      </c>
      <c r="P115" s="4">
        <f>$E$118</f>
        <v>995000000</v>
      </c>
      <c r="Q115" s="8">
        <f>IFERROR(R115/$R$122,0)</f>
        <v>0.01659814222628293</v>
      </c>
      <c r="R115" s="4">
        <f>$F$118</f>
        <v>1090000000</v>
      </c>
      <c r="T115" t="s">
        <f>$A$118</f>
        <v>103</v>
      </c>
      <c r="U115" s="8">
        <f>IFERROR(V115/$V115,0)</f>
        <v>1</v>
      </c>
      <c r="V115" s="4">
        <f>$B$118</f>
        <v>1100000000</v>
      </c>
      <c r="W115" s="8">
        <f>IFERROR(X115/$V115,0)</f>
        <v>0.95454545454545459</v>
      </c>
      <c r="X115" s="4">
        <f>$C$118</f>
        <v>1050000000</v>
      </c>
      <c r="Y115" s="8">
        <f>IFERROR(Z115/$V115,0)</f>
        <v>0.96363636363636362</v>
      </c>
      <c r="Z115" s="4">
        <f>$D$118</f>
        <v>1060000000</v>
      </c>
      <c r="AA115" s="8">
        <f>IFERROR(AB115/$V115,0)</f>
        <v>0.90454545454545454</v>
      </c>
      <c r="AB115" s="4">
        <f>$E$118</f>
        <v>995000000</v>
      </c>
      <c r="AC115" s="8">
        <f>IFERROR(AD115/$V115,0)</f>
        <v>0.99090909090909096</v>
      </c>
      <c r="AD115" s="4">
        <f>$F$118</f>
        <v>1090000000</v>
      </c>
    </row>
    <row r="116" spans="1:30" ht="13.23529411764706">
      <c r="A116" t="s">
        <v>101</v>
      </c>
      <c r="B116" s="4">
        <v>10160000000</v>
      </c>
      <c r="C116" s="4">
        <v>10690000000</v>
      </c>
      <c r="D116" s="4">
        <v>11610000000</v>
      </c>
      <c r="E116" s="4">
        <v>12180000000</v>
      </c>
      <c r="F116" s="4">
        <v>12880000000</v>
      </c>
      <c r="H116" t="s">
        <f>$A$119</f>
        <v>104</v>
      </c>
      <c r="I116" s="8">
        <f>IFERROR(J116/$J$122,0)</f>
        <v>0.012417982989064399</v>
      </c>
      <c r="J116" s="4">
        <f>$B$119</f>
        <v>511000000</v>
      </c>
      <c r="K116" s="8">
        <f>IFERROR(L116/$L$122,0)</f>
        <v>0.016886377903327057</v>
      </c>
      <c r="L116" s="4">
        <f>$C$119</f>
        <v>807000000</v>
      </c>
      <c r="M116" s="8">
        <f>IFERROR(N116/$N$122,0)</f>
        <v>0.020218037661050545</v>
      </c>
      <c r="N116" s="4">
        <f>$D$119</f>
        <v>1020000000</v>
      </c>
      <c r="O116" s="8">
        <f>IFERROR(P116/$P$122,0)</f>
        <v>0.018304749340369394</v>
      </c>
      <c r="P116" s="4">
        <f>$E$119</f>
        <v>1110000000</v>
      </c>
      <c r="Q116" s="8">
        <f>IFERROR(R116/$R$122,0)</f>
        <v>0.016445865692096849</v>
      </c>
      <c r="R116" s="4">
        <f>$F$119</f>
        <v>1080000000</v>
      </c>
      <c r="T116" t="s">
        <f>$A$119</f>
        <v>104</v>
      </c>
      <c r="U116" s="8">
        <f>IFERROR(V116/$V116,0)</f>
        <v>1</v>
      </c>
      <c r="V116" s="4">
        <f>$B$119</f>
        <v>511000000</v>
      </c>
      <c r="W116" s="8">
        <f>IFERROR(X116/$V116,0)</f>
        <v>1.5792563600782779</v>
      </c>
      <c r="X116" s="4">
        <f>$C$119</f>
        <v>807000000</v>
      </c>
      <c r="Y116" s="8">
        <f>IFERROR(Z116/$V116,0)</f>
        <v>1.9960861056751467</v>
      </c>
      <c r="Z116" s="4">
        <f>$D$119</f>
        <v>1020000000</v>
      </c>
      <c r="AA116" s="8">
        <f>IFERROR(AB116/$V116,0)</f>
        <v>2.1722113502935421</v>
      </c>
      <c r="AB116" s="4">
        <f>$E$119</f>
        <v>1110000000</v>
      </c>
      <c r="AC116" s="8">
        <f>IFERROR(AD116/$V116,0)</f>
        <v>2.1135029354207435</v>
      </c>
      <c r="AD116" s="4">
        <f>$F$119</f>
        <v>1080000000</v>
      </c>
    </row>
    <row r="117" spans="1:30" ht="13.23529411764706">
      <c r="A117" t="s">
        <v>102</v>
      </c>
      <c r="B117" s="4">
        <v>3990000000</v>
      </c>
      <c r="C117" s="4">
        <v>3130000000</v>
      </c>
      <c r="D117" s="4">
        <v>3570000000</v>
      </c>
      <c r="E117" s="4">
        <v>12970000000</v>
      </c>
      <c r="F117" s="4">
        <v>14710000000</v>
      </c>
      <c r="H117" t="s">
        <f>$A$120</f>
        <v>105</v>
      </c>
      <c r="I117" s="8">
        <f>IFERROR(J117/$J$122,0)</f>
        <v>0.029647630619684083</v>
      </c>
      <c r="J117" s="4">
        <f>$B$120</f>
        <v>1220000000</v>
      </c>
      <c r="K117" s="8">
        <f>IFERROR(L117/$L$122,0)</f>
        <v>0.060891399874450719</v>
      </c>
      <c r="L117" s="4">
        <f>$C$120</f>
        <v>2910000000</v>
      </c>
      <c r="M117" s="8">
        <f>IFERROR(N117/$N$122,0)</f>
        <v>0.059266600594648167</v>
      </c>
      <c r="N117" s="4">
        <f>$D$120</f>
        <v>2990000000</v>
      </c>
      <c r="O117" s="8">
        <f>IFERROR(P117/$P$122,0)</f>
        <v>0.030178100263852242</v>
      </c>
      <c r="P117" s="4">
        <f>$E$120</f>
        <v>1830000000</v>
      </c>
      <c r="Q117" s="8">
        <f>IFERROR(R117/$R$122,0)</f>
        <v>0.02771432922186691</v>
      </c>
      <c r="R117" s="4">
        <f>$F$120</f>
        <v>1820000000</v>
      </c>
      <c r="T117" t="s">
        <f>$A$120</f>
        <v>105</v>
      </c>
      <c r="U117" s="8">
        <f>IFERROR(V117/$V117,0)</f>
        <v>1</v>
      </c>
      <c r="V117" s="4">
        <f>$B$120</f>
        <v>1220000000</v>
      </c>
      <c r="W117" s="8">
        <f>IFERROR(X117/$V117,0)</f>
        <v>2.3852459016393444</v>
      </c>
      <c r="X117" s="4">
        <f>$C$120</f>
        <v>2910000000</v>
      </c>
      <c r="Y117" s="8">
        <f>IFERROR(Z117/$V117,0)</f>
        <v>2.4508196721311477</v>
      </c>
      <c r="Z117" s="4">
        <f>$D$120</f>
        <v>2990000000</v>
      </c>
      <c r="AA117" s="8">
        <f>IFERROR(AB117/$V117,0)</f>
        <v>1.5</v>
      </c>
      <c r="AB117" s="4">
        <f>$E$120</f>
        <v>1830000000</v>
      </c>
      <c r="AC117" s="8">
        <f>IFERROR(AD117/$V117,0)</f>
        <v>1.4918032786885247</v>
      </c>
      <c r="AD117" s="4">
        <f>$F$120</f>
        <v>1820000000</v>
      </c>
    </row>
    <row r="118" spans="1:30" ht="13.23529411764706">
      <c r="A118" t="s">
        <v>103</v>
      </c>
      <c r="B118" s="4">
        <v>1100000000</v>
      </c>
      <c r="C118" s="4">
        <v>1050000000</v>
      </c>
      <c r="D118" s="4">
        <v>1060000000</v>
      </c>
      <c r="E118" s="4">
        <v>995000000</v>
      </c>
      <c r="F118" s="4">
        <v>1090000000</v>
      </c>
      <c r="H118" t="s">
        <f>$A$121</f>
        <v>106</v>
      </c>
      <c r="I118" s="8">
        <f>IFERROR(J118/$J$122,0)</f>
        <v>0.019902794653705955</v>
      </c>
      <c r="J118" s="4">
        <f>$B$121</f>
        <v>819000000</v>
      </c>
      <c r="K118" s="8">
        <f>IFERROR(L118/$L$122,0)</f>
        <v>0.049382716049382713</v>
      </c>
      <c r="L118" s="4">
        <f>$C$121</f>
        <v>2360000000</v>
      </c>
      <c r="M118" s="8">
        <f>IFERROR(N118/$N$122,0)</f>
        <v>0.047571853320118929</v>
      </c>
      <c r="N118" s="4">
        <f>$D$121</f>
        <v>2400000000</v>
      </c>
      <c r="O118" s="8">
        <f>IFERROR(P118/$P$122,0)</f>
        <v>0.026385224274406333</v>
      </c>
      <c r="P118" s="4">
        <f>$E$121</f>
        <v>1600000000</v>
      </c>
      <c r="Q118" s="8">
        <f>IFERROR(R118/$R$122,0)</f>
        <v>0.024364245469773109</v>
      </c>
      <c r="R118" s="4">
        <f>$F$121</f>
        <v>1600000000</v>
      </c>
      <c r="T118" t="s">
        <f>$A$121</f>
        <v>106</v>
      </c>
      <c r="U118" s="8">
        <f>IFERROR(V118/$V118,0)</f>
        <v>1</v>
      </c>
      <c r="V118" s="4">
        <f>$B$121</f>
        <v>819000000</v>
      </c>
      <c r="W118" s="8">
        <f>IFERROR(X118/$V118,0)</f>
        <v>2.8815628815628815</v>
      </c>
      <c r="X118" s="4">
        <f>$C$121</f>
        <v>2360000000</v>
      </c>
      <c r="Y118" s="8">
        <f>IFERROR(Z118/$V118,0)</f>
        <v>2.9304029304029302</v>
      </c>
      <c r="Z118" s="4">
        <f>$D$121</f>
        <v>2400000000</v>
      </c>
      <c r="AA118" s="8">
        <f>IFERROR(AB118/$V118,0)</f>
        <v>1.9536019536019535</v>
      </c>
      <c r="AB118" s="4">
        <f>$E$121</f>
        <v>1600000000</v>
      </c>
      <c r="AC118" s="8">
        <f>IFERROR(AD118/$V118,0)</f>
        <v>1.9536019536019535</v>
      </c>
      <c r="AD118" s="4">
        <f>$F$121</f>
        <v>1600000000</v>
      </c>
    </row>
    <row r="119" spans="1:30" ht="13.23529411764706">
      <c r="A119" t="s">
        <v>104</v>
      </c>
      <c r="B119" s="4">
        <v>511000000</v>
      </c>
      <c r="C119" s="4">
        <v>807000000</v>
      </c>
      <c r="D119" s="4">
        <v>1020000000</v>
      </c>
      <c r="E119" s="4">
        <v>1110000000</v>
      </c>
      <c r="F119" s="4">
        <v>1080000000</v>
      </c>
      <c r="H119" t="s">
        <f>$A$122</f>
        <v>107</v>
      </c>
      <c r="I119" s="8">
        <f>IFERROR(J119/$J$122,0)</f>
        <v>0.0098177399756986632</v>
      </c>
      <c r="J119" s="4">
        <f>$B$122</f>
        <v>404000000</v>
      </c>
      <c r="K119" s="8">
        <f>IFERROR(L119/$L$122,0)</f>
        <v>0.011466834065704121</v>
      </c>
      <c r="L119" s="4">
        <f>$C$122</f>
        <v>548000000</v>
      </c>
      <c r="M119" s="8">
        <f>IFERROR(N119/$N$122,0)</f>
        <v>0.011813676907829534</v>
      </c>
      <c r="N119" s="4">
        <f>$D$122</f>
        <v>596000000</v>
      </c>
      <c r="O119" s="8">
        <f>IFERROR(P119/$P$122,0)</f>
        <v>0.0036939313984168864</v>
      </c>
      <c r="P119" s="4">
        <f>$E$122</f>
        <v>224000000</v>
      </c>
      <c r="Q119" s="8">
        <f>IFERROR(R119/$R$122,0)</f>
        <v>0.003243490178163545</v>
      </c>
      <c r="R119" s="4">
        <f>$F$122</f>
        <v>213000000</v>
      </c>
      <c r="T119" t="s">
        <f>$A$122</f>
        <v>107</v>
      </c>
      <c r="U119" s="8">
        <f>IFERROR(V119/$V119,0)</f>
        <v>1</v>
      </c>
      <c r="V119" s="4">
        <f>$B$122</f>
        <v>404000000</v>
      </c>
      <c r="W119" s="8">
        <f>IFERROR(X119/$V119,0)</f>
        <v>1.3564356435643565</v>
      </c>
      <c r="X119" s="4">
        <f>$C$122</f>
        <v>548000000</v>
      </c>
      <c r="Y119" s="8">
        <f>IFERROR(Z119/$V119,0)</f>
        <v>1.4752475247524752</v>
      </c>
      <c r="Z119" s="4">
        <f>$D$122</f>
        <v>596000000</v>
      </c>
      <c r="AA119" s="8">
        <f>IFERROR(AB119/$V119,0)</f>
        <v>0.5544554455445545</v>
      </c>
      <c r="AB119" s="4">
        <f>$E$122</f>
        <v>224000000</v>
      </c>
      <c r="AC119" s="8">
        <f>IFERROR(AD119/$V119,0)</f>
        <v>0.52722772277227725</v>
      </c>
      <c r="AD119" s="4">
        <f>$F$122</f>
        <v>213000000</v>
      </c>
    </row>
    <row r="120" spans="1:30" ht="13.23529411764706">
      <c r="A120" t="s">
        <v>105</v>
      </c>
      <c r="B120" s="4">
        <v>1220000000</v>
      </c>
      <c r="C120" s="4">
        <v>2910000000</v>
      </c>
      <c r="D120" s="4">
        <v>2990000000</v>
      </c>
      <c r="E120" s="4">
        <v>1830000000</v>
      </c>
      <c r="F120" s="4">
        <v>1820000000</v>
      </c>
      <c r="H120" t="s">
        <f>$A$123</f>
        <v>108</v>
      </c>
      <c r="I120" s="8">
        <f>IFERROR(J120/$J$122,0)</f>
        <v>0.10935601458080195</v>
      </c>
      <c r="J120" s="4">
        <f>$B$123</f>
        <v>4500000000</v>
      </c>
      <c r="K120" s="8">
        <f>IFERROR(L120/$L$122,0)</f>
        <v>0.097509939317848918</v>
      </c>
      <c r="L120" s="4">
        <f>$C$123</f>
        <v>4660000000</v>
      </c>
      <c r="M120" s="8">
        <f>IFERROR(N120/$N$122,0)</f>
        <v>0.056689791873141722</v>
      </c>
      <c r="N120" s="4">
        <f>$D$123</f>
        <v>2860000000</v>
      </c>
      <c r="O120" s="8">
        <f>IFERROR(P120/$P$122,0)</f>
        <v>0.10751978891820581</v>
      </c>
      <c r="P120" s="4">
        <f>$E$123</f>
        <v>6520000000</v>
      </c>
      <c r="Q120" s="8">
        <f>IFERROR(R120/$R$122,0)</f>
        <v>0.11466423024211969</v>
      </c>
      <c r="R120" s="4">
        <f>$F$123</f>
        <v>7530000000</v>
      </c>
      <c r="T120" t="s">
        <f>$A$123</f>
        <v>108</v>
      </c>
      <c r="U120" s="8">
        <f>IFERROR(V120/$V120,0)</f>
        <v>1</v>
      </c>
      <c r="V120" s="4">
        <f>$B$123</f>
        <v>4500000000</v>
      </c>
      <c r="W120" s="8">
        <f>IFERROR(X120/$V120,0)</f>
        <v>1.0355555555555556</v>
      </c>
      <c r="X120" s="4">
        <f>$C$123</f>
        <v>4660000000</v>
      </c>
      <c r="Y120" s="8">
        <f>IFERROR(Z120/$V120,0)</f>
        <v>0.63555555555555554</v>
      </c>
      <c r="Z120" s="4">
        <f>$D$123</f>
        <v>2860000000</v>
      </c>
      <c r="AA120" s="8">
        <f>IFERROR(AB120/$V120,0)</f>
        <v>1.4488888888888889</v>
      </c>
      <c r="AB120" s="4">
        <f>$E$123</f>
        <v>6520000000</v>
      </c>
      <c r="AC120" s="8">
        <f>IFERROR(AD120/$V120,0)</f>
        <v>1.6733333333333333</v>
      </c>
      <c r="AD120" s="4">
        <f>$F$123</f>
        <v>7530000000</v>
      </c>
    </row>
    <row r="121" spans="1:30" ht="13.23529411764706">
      <c r="A121" t="s">
        <v>106</v>
      </c>
      <c r="B121" s="4">
        <v>819000000</v>
      </c>
      <c r="C121" s="4">
        <v>2360000000</v>
      </c>
      <c r="D121" s="4">
        <v>2400000000</v>
      </c>
      <c r="E121" s="4">
        <v>1600000000</v>
      </c>
      <c r="F121" s="4">
        <v>1600000000</v>
      </c>
      <c r="H121" t="s">
        <f>$A$124</f>
        <v>109</v>
      </c>
      <c r="I121" s="8">
        <f>IFERROR(J121/$J$122,0)</f>
        <v>0.097934386391251529</v>
      </c>
      <c r="J121" s="4">
        <f>$B$124</f>
        <v>4030000000.0000005</v>
      </c>
      <c r="K121" s="8">
        <f>IFERROR(L121/$L$122,0)</f>
        <v>0.088512241054613944</v>
      </c>
      <c r="L121" s="4">
        <f>$C$124</f>
        <v>4230000000.0000005</v>
      </c>
      <c r="M121" s="8">
        <f>IFERROR(N121/$N$122,0)</f>
        <v>0.047571853320118929</v>
      </c>
      <c r="N121" s="4">
        <f>$D$124</f>
        <v>2400000000</v>
      </c>
      <c r="O121" s="8">
        <f>IFERROR(P121/$P$122,0)</f>
        <v>0.10059366754617415</v>
      </c>
      <c r="P121" s="4">
        <f>$E$124</f>
        <v>6100000000</v>
      </c>
      <c r="Q121" s="8">
        <f>IFERROR(R121/$R$122,0)</f>
        <v>0.10126389523374447</v>
      </c>
      <c r="R121" s="4">
        <f>$F$124</f>
        <v>6650000000</v>
      </c>
      <c r="T121" t="s">
        <f>$A$124</f>
        <v>109</v>
      </c>
      <c r="U121" s="8">
        <f>IFERROR(V121/$V121,0)</f>
        <v>1</v>
      </c>
      <c r="V121" s="4">
        <f>$B$124</f>
        <v>4030000000.0000005</v>
      </c>
      <c r="W121" s="8">
        <f>IFERROR(X121/$V121,0)</f>
        <v>1.0496277915632755</v>
      </c>
      <c r="X121" s="4">
        <f>$C$124</f>
        <v>4230000000.0000005</v>
      </c>
      <c r="Y121" s="8">
        <f>IFERROR(Z121/$V121,0)</f>
        <v>0.59553349875930517</v>
      </c>
      <c r="Z121" s="4">
        <f>$D$124</f>
        <v>2400000000</v>
      </c>
      <c r="AA121" s="8">
        <f>IFERROR(AB121/$V121,0)</f>
        <v>1.5136476426799006</v>
      </c>
      <c r="AB121" s="4">
        <f>$E$124</f>
        <v>6100000000</v>
      </c>
      <c r="AC121" s="8">
        <f>IFERROR(AD121/$V121,0)</f>
        <v>1.6501240694789079</v>
      </c>
      <c r="AD121" s="4">
        <f>$F$124</f>
        <v>6650000000</v>
      </c>
    </row>
    <row r="122" spans="1:30" ht="13.23529411764706">
      <c r="A122" t="s">
        <v>107</v>
      </c>
      <c r="B122" s="4">
        <v>404000000</v>
      </c>
      <c r="C122" s="4">
        <v>548000000</v>
      </c>
      <c r="D122" s="4">
        <v>596000000</v>
      </c>
      <c r="E122" s="4">
        <v>224000000</v>
      </c>
      <c r="F122" s="4">
        <v>213000000</v>
      </c>
      <c r="H122" t="s">
        <f>$A$125</f>
        <v>110</v>
      </c>
      <c r="I122" s="8">
        <f>IFERROR(J122/$J$122,0)</f>
        <v>1</v>
      </c>
      <c r="J122" s="4">
        <f>$B$125</f>
        <v>41150000000</v>
      </c>
      <c r="K122" s="8">
        <f>IFERROR(L122/$L$122,0)</f>
        <v>1</v>
      </c>
      <c r="L122" s="4">
        <f>$C$125</f>
        <v>47790000000</v>
      </c>
      <c r="M122" s="8">
        <f>IFERROR(N122/$N$122,0)</f>
        <v>1</v>
      </c>
      <c r="N122" s="4">
        <f>$D$125</f>
        <v>50450000000</v>
      </c>
      <c r="O122" s="8">
        <f>IFERROR(P122/$P$122,0)</f>
        <v>1</v>
      </c>
      <c r="P122" s="4">
        <f>$E$125</f>
        <v>60640000000</v>
      </c>
      <c r="Q122" s="8">
        <f>IFERROR(R122/$R$122,0)</f>
        <v>1</v>
      </c>
      <c r="R122" s="4">
        <f>$F$125</f>
        <v>65670000000</v>
      </c>
      <c r="T122" t="s">
        <f>$A$125</f>
        <v>110</v>
      </c>
      <c r="U122" s="8">
        <f>IFERROR(V122/$V122,0)</f>
        <v>1</v>
      </c>
      <c r="V122" s="4">
        <f>$B$125</f>
        <v>41150000000</v>
      </c>
      <c r="W122" s="8">
        <f>IFERROR(X122/$V122,0)</f>
        <v>1.1613608748481166</v>
      </c>
      <c r="X122" s="4">
        <f>$C$125</f>
        <v>47790000000</v>
      </c>
      <c r="Y122" s="8">
        <f>IFERROR(Z122/$V122,0)</f>
        <v>1.2260024301336574</v>
      </c>
      <c r="Z122" s="4">
        <f>$D$125</f>
        <v>50450000000</v>
      </c>
      <c r="AA122" s="8">
        <f>IFERROR(AB122/$V122,0)</f>
        <v>1.4736330498177399</v>
      </c>
      <c r="AB122" s="4">
        <f>$E$125</f>
        <v>60640000000</v>
      </c>
      <c r="AC122" s="8">
        <f>IFERROR(AD122/$V122,0)</f>
        <v>1.5958687727825029</v>
      </c>
      <c r="AD122" s="4">
        <f>$F$125</f>
        <v>65670000000</v>
      </c>
    </row>
    <row r="123" spans="1:30" ht="13.23529411764706">
      <c r="A123" t="s">
        <v>108</v>
      </c>
      <c r="B123" s="4">
        <v>4500000000</v>
      </c>
      <c r="C123" s="4">
        <v>4660000000</v>
      </c>
      <c r="D123" s="4">
        <v>2860000000</v>
      </c>
      <c r="E123" s="4">
        <v>6520000000</v>
      </c>
      <c r="F123" s="4">
        <v>7530000000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30" ht="13.23529411764706">
      <c r="A124" t="s">
        <v>109</v>
      </c>
      <c r="B124" s="4">
        <v>4030000000.0000005</v>
      </c>
      <c r="C124" s="4">
        <v>4230000000.0000005</v>
      </c>
      <c r="D124" s="4">
        <v>2400000000</v>
      </c>
      <c r="E124" s="4">
        <v>6100000000</v>
      </c>
      <c r="F124" s="4">
        <v>6650000000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30" ht="13.23529411764706">
      <c r="A125" t="s">
        <v>110</v>
      </c>
      <c r="B125" s="4">
        <v>41150000000</v>
      </c>
      <c r="C125" s="4">
        <v>47790000000</v>
      </c>
      <c r="D125" s="4">
        <v>50450000000</v>
      </c>
      <c r="E125" s="4">
        <v>60640000000</v>
      </c>
      <c r="F125" s="4">
        <v>65670000000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30" ht="13.23529411764706">
      <c r="A126" t="s">
        <v>111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</row>
    <row r="127" spans="1:30" ht="13.23529411764706">
      <c r="A127" t="s">
        <v>112</v>
      </c>
      <c r="B127" s="4">
        <v>1530000000</v>
      </c>
      <c r="C127" s="4">
        <v>2690000000</v>
      </c>
      <c r="D127" s="4">
        <v>2970000000</v>
      </c>
      <c r="E127" s="4">
        <v>3670000000</v>
      </c>
      <c r="F127" s="4">
        <v>5080000000</v>
      </c>
    </row>
    <row r="128" spans="1:30" ht="13.23529411764706">
      <c r="A128" t="s">
        <v>113</v>
      </c>
      <c r="B128" s="4">
        <v>622000000</v>
      </c>
      <c r="C128" s="4">
        <v>1780000000</v>
      </c>
      <c r="D128" s="4">
        <v>1540000000</v>
      </c>
      <c r="E128" s="4">
        <v>2020000000</v>
      </c>
      <c r="F128" s="4">
        <v>3560000000</v>
      </c>
    </row>
    <row r="129" spans="1:30" ht="13.23529411764706">
      <c r="A129" t="s">
        <v>114</v>
      </c>
      <c r="B129" s="4">
        <v>907000000</v>
      </c>
      <c r="C129" s="4">
        <v>913000000</v>
      </c>
      <c r="D129" s="4">
        <v>1430000000</v>
      </c>
      <c r="E129" s="4">
        <v>1640000000</v>
      </c>
      <c r="F129" s="4">
        <v>1530000000</v>
      </c>
    </row>
    <row r="130" spans="1:30" ht="13.23529411764706">
      <c r="A130" t="s">
        <v>115</v>
      </c>
      <c r="B130" s="4">
        <v>1130000000</v>
      </c>
      <c r="C130" s="4">
        <v>1350000000</v>
      </c>
      <c r="D130" s="4">
        <v>1350000000</v>
      </c>
      <c r="E130" s="4">
        <v>1160000000</v>
      </c>
      <c r="F130" s="4">
        <v>1230000000</v>
      </c>
    </row>
    <row r="131" spans="1:30" ht="13.23529411764706">
      <c r="A131" t="s">
        <v>116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H131" s="2" t="s">
        <v>117</v>
      </c>
      <c r="I131" s="9">
        <v>2015</v>
      </c>
      <c r="J131" s="9">
        <f>$B$90</f>
        <v>510000000</v>
      </c>
      <c r="K131" s="9">
        <v>2016</v>
      </c>
      <c r="L131" s="9">
        <f>$C$90</f>
        <v>498000000</v>
      </c>
      <c r="M131" s="9">
        <v>2017</v>
      </c>
      <c r="N131" s="9">
        <f>$D$90</f>
        <v>350000000</v>
      </c>
      <c r="O131" s="9">
        <v>2018</v>
      </c>
      <c r="P131" s="9">
        <f>$E$90</f>
        <v>137000000</v>
      </c>
      <c r="Q131" s="9">
        <v>2019</v>
      </c>
      <c r="R131" s="9">
        <f>$F$90</f>
        <v>139000000</v>
      </c>
      <c r="T131" s="2" t="s">
        <v>118</v>
      </c>
      <c r="U131" s="9">
        <v>2015</v>
      </c>
      <c r="V131" s="9">
        <f>$B$90</f>
        <v>510000000</v>
      </c>
      <c r="W131" s="9">
        <v>2016</v>
      </c>
      <c r="X131" s="9">
        <f>$C$90</f>
        <v>498000000</v>
      </c>
      <c r="Y131" s="9">
        <v>2017</v>
      </c>
      <c r="Z131" s="9">
        <f>$D$90</f>
        <v>350000000</v>
      </c>
      <c r="AA131" s="9">
        <v>2018</v>
      </c>
      <c r="AB131" s="9">
        <f>$E$90</f>
        <v>137000000</v>
      </c>
      <c r="AC131" s="9">
        <v>2019</v>
      </c>
      <c r="AD131" s="9">
        <f>$F$90</f>
        <v>139000000</v>
      </c>
    </row>
    <row r="132" spans="1:30" ht="13.23529411764706">
      <c r="A132" t="s">
        <v>119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H132" t="s">
        <f>$A$127</f>
        <v>112</v>
      </c>
      <c r="I132" s="3">
        <f>IFERROR(J132/$J$167,0)</f>
        <v>0.03718104495747266</v>
      </c>
      <c r="J132" s="4">
        <f>$B$127</f>
        <v>1530000000</v>
      </c>
      <c r="K132" s="3">
        <f>IFERROR(L132/$L$167,0)</f>
        <v>0.056287926344423519</v>
      </c>
      <c r="L132" s="4">
        <f>$C$127</f>
        <v>2690000000</v>
      </c>
      <c r="M132" s="3">
        <f>IFERROR(N132/$N$167,0)</f>
        <v>0.058870168483647178</v>
      </c>
      <c r="N132" s="4">
        <f>$D$127</f>
        <v>2970000000</v>
      </c>
      <c r="O132" s="3">
        <f>IFERROR(P132/$P$167,0)</f>
        <v>0.060521108179419525</v>
      </c>
      <c r="P132" s="4">
        <f>$E$127</f>
        <v>3670000000</v>
      </c>
      <c r="Q132" s="3">
        <f>IFERROR(R132/$R$167,0)</f>
        <v>0.077356479366529618</v>
      </c>
      <c r="R132" s="4">
        <f>$F$127</f>
        <v>5080000000</v>
      </c>
      <c r="T132" t="s">
        <f>$A$127</f>
        <v>112</v>
      </c>
      <c r="U132" s="3">
        <f>IFERROR(V132/$V132,0)</f>
        <v>1</v>
      </c>
      <c r="V132" s="4">
        <f>$B$127</f>
        <v>1530000000</v>
      </c>
      <c r="W132" s="3">
        <f>IFERROR(X132/$V132,0)</f>
        <v>1.7581699346405228</v>
      </c>
      <c r="X132" s="4">
        <f>$C$127</f>
        <v>2690000000</v>
      </c>
      <c r="Y132" s="3">
        <f>IFERROR(Z132/$V132,0)</f>
        <v>1.9411764705882353</v>
      </c>
      <c r="Z132" s="4">
        <f>$D$127</f>
        <v>2970000000</v>
      </c>
      <c r="AA132" s="3">
        <f>IFERROR(AB132/$V132,0)</f>
        <v>2.3986928104575163</v>
      </c>
      <c r="AB132" s="4">
        <f>$E$127</f>
        <v>3670000000</v>
      </c>
      <c r="AC132" s="3">
        <f>IFERROR(AD132/$V132,0)</f>
        <v>3.3202614379084969</v>
      </c>
      <c r="AD132" s="4">
        <f>$F$127</f>
        <v>5080000000</v>
      </c>
    </row>
    <row r="133" spans="1:30" ht="13.23529411764706">
      <c r="A133" t="s">
        <v>120</v>
      </c>
      <c r="B133" s="4">
        <v>1950000000</v>
      </c>
      <c r="C133" s="4">
        <v>1890000000</v>
      </c>
      <c r="D133" s="4">
        <v>2320000000</v>
      </c>
      <c r="E133" s="4">
        <v>2700000000</v>
      </c>
      <c r="F133" s="4">
        <v>2830000000</v>
      </c>
      <c r="H133" t="s">
        <f>$A$128</f>
        <v>113</v>
      </c>
      <c r="I133" s="3">
        <f>IFERROR(J133/$J$167,0)</f>
        <v>0.01511543134872418</v>
      </c>
      <c r="J133" s="4">
        <f>$B$128</f>
        <v>622000000</v>
      </c>
      <c r="K133" s="3">
        <f>IFERROR(L133/$L$167,0)</f>
        <v>0.037246285833856453</v>
      </c>
      <c r="L133" s="4">
        <f>$C$128</f>
        <v>1780000000</v>
      </c>
      <c r="M133" s="3">
        <f>IFERROR(N133/$N$167,0)</f>
        <v>0.030525272547076314</v>
      </c>
      <c r="N133" s="4">
        <f>$D$128</f>
        <v>1540000000</v>
      </c>
      <c r="O133" s="3">
        <f>IFERROR(P133/$P$167,0)</f>
        <v>0.033311345646437993</v>
      </c>
      <c r="P133" s="4">
        <f>$E$128</f>
        <v>2020000000</v>
      </c>
      <c r="Q133" s="3">
        <f>IFERROR(R133/$R$167,0)</f>
        <v>0.054210446170245168</v>
      </c>
      <c r="R133" s="4">
        <f>$F$128</f>
        <v>3560000000</v>
      </c>
      <c r="T133" t="s">
        <f>$A$128</f>
        <v>113</v>
      </c>
      <c r="U133" s="3">
        <f>IFERROR(V133/$V133,0)</f>
        <v>1</v>
      </c>
      <c r="V133" s="4">
        <f>$B$128</f>
        <v>622000000</v>
      </c>
      <c r="W133" s="3">
        <f>IFERROR(X133/$V133,0)</f>
        <v>2.8617363344051445</v>
      </c>
      <c r="X133" s="4">
        <f>$C$128</f>
        <v>1780000000</v>
      </c>
      <c r="Y133" s="3">
        <f>IFERROR(Z133/$V133,0)</f>
        <v>2.4758842443729905</v>
      </c>
      <c r="Z133" s="4">
        <f>$D$128</f>
        <v>1540000000</v>
      </c>
      <c r="AA133" s="3">
        <f>IFERROR(AB133/$V133,0)</f>
        <v>3.247588424437299</v>
      </c>
      <c r="AB133" s="4">
        <f>$E$128</f>
        <v>2020000000</v>
      </c>
      <c r="AC133" s="3">
        <f>IFERROR(AD133/$V133,0)</f>
        <v>5.723472668810289</v>
      </c>
      <c r="AD133" s="4">
        <f>$F$128</f>
        <v>3560000000</v>
      </c>
    </row>
    <row r="134" spans="1:30" ht="13.23529411764706">
      <c r="A134" t="s">
        <v>121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H134" t="s">
        <f>$A$129</f>
        <v>114</v>
      </c>
      <c r="I134" s="3">
        <f>IFERROR(J134/$J$167,0)</f>
        <v>0.02204131227217497</v>
      </c>
      <c r="J134" s="4">
        <f>$B$129</f>
        <v>907000000</v>
      </c>
      <c r="K134" s="3">
        <f>IFERROR(L134/$L$167,0)</f>
        <v>0.019104415149612891</v>
      </c>
      <c r="L134" s="4">
        <f>$C$129</f>
        <v>913000000</v>
      </c>
      <c r="M134" s="3">
        <f>IFERROR(N134/$N$167,0)</f>
        <v>0.028344895936570861</v>
      </c>
      <c r="N134" s="4">
        <f>$D$129</f>
        <v>1430000000</v>
      </c>
      <c r="O134" s="3">
        <f>IFERROR(P134/$P$167,0)</f>
        <v>0.02704485488126649</v>
      </c>
      <c r="P134" s="4">
        <f>$E$129</f>
        <v>1640000000</v>
      </c>
      <c r="Q134" s="3">
        <f>IFERROR(R134/$R$167,0)</f>
        <v>0.023298309730470534</v>
      </c>
      <c r="R134" s="4">
        <f>$F$129</f>
        <v>1530000000</v>
      </c>
      <c r="T134" t="s">
        <f>$A$129</f>
        <v>114</v>
      </c>
      <c r="U134" s="3">
        <f>IFERROR(V134/$V134,0)</f>
        <v>1</v>
      </c>
      <c r="V134" s="4">
        <f>$B$129</f>
        <v>907000000</v>
      </c>
      <c r="W134" s="3">
        <f>IFERROR(X134/$V134,0)</f>
        <v>1.0066152149944874</v>
      </c>
      <c r="X134" s="4">
        <f>$C$129</f>
        <v>913000000</v>
      </c>
      <c r="Y134" s="3">
        <f>IFERROR(Z134/$V134,0)</f>
        <v>1.5766262403528115</v>
      </c>
      <c r="Z134" s="4">
        <f>$D$129</f>
        <v>1430000000</v>
      </c>
      <c r="AA134" s="3">
        <f>IFERROR(AB134/$V134,0)</f>
        <v>1.8081587651598676</v>
      </c>
      <c r="AB134" s="4">
        <f>$E$129</f>
        <v>1640000000</v>
      </c>
      <c r="AC134" s="3">
        <f>IFERROR(AD134/$V134,0)</f>
        <v>1.6868798235942668</v>
      </c>
      <c r="AD134" s="4">
        <f>$F$129</f>
        <v>1530000000</v>
      </c>
    </row>
    <row r="135" spans="1:30" ht="13.23529411764706">
      <c r="A135" t="s">
        <v>122</v>
      </c>
      <c r="B135" s="4">
        <v>423000000</v>
      </c>
      <c r="C135" s="4">
        <v>409000000</v>
      </c>
      <c r="D135" s="4">
        <v>439000000</v>
      </c>
      <c r="E135" s="4">
        <v>440000000</v>
      </c>
      <c r="F135" s="4">
        <v>476000000</v>
      </c>
      <c r="H135" t="s">
        <f>$A$130</f>
        <v>115</v>
      </c>
      <c r="I135" s="3">
        <f>IFERROR(J135/$J$167,0)</f>
        <v>0.027460510328068045</v>
      </c>
      <c r="J135" s="4">
        <f>$B$130</f>
        <v>1130000000</v>
      </c>
      <c r="K135" s="3">
        <f>IFERROR(L135/$L$167,0)</f>
        <v>0.028248587570621469</v>
      </c>
      <c r="L135" s="4">
        <f>$C$130</f>
        <v>1350000000</v>
      </c>
      <c r="M135" s="3">
        <f>IFERROR(N135/$N$167,0)</f>
        <v>0.026759167492566897</v>
      </c>
      <c r="N135" s="4">
        <f>$D$130</f>
        <v>1350000000</v>
      </c>
      <c r="O135" s="3">
        <f>IFERROR(P135/$P$167,0)</f>
        <v>0.01912928759894459</v>
      </c>
      <c r="P135" s="4">
        <f>$E$130</f>
        <v>1160000000</v>
      </c>
      <c r="Q135" s="3">
        <f>IFERROR(R135/$R$167,0)</f>
        <v>0.018730013704888075</v>
      </c>
      <c r="R135" s="4">
        <f>$F$130</f>
        <v>1230000000</v>
      </c>
      <c r="T135" t="s">
        <f>$A$130</f>
        <v>115</v>
      </c>
      <c r="U135" s="3">
        <f>IFERROR(V135/$V135,0)</f>
        <v>1</v>
      </c>
      <c r="V135" s="4">
        <f>$B$130</f>
        <v>1130000000</v>
      </c>
      <c r="W135" s="3">
        <f>IFERROR(X135/$V135,0)</f>
        <v>1.1946902654867257</v>
      </c>
      <c r="X135" s="4">
        <f>$C$130</f>
        <v>1350000000</v>
      </c>
      <c r="Y135" s="3">
        <f>IFERROR(Z135/$V135,0)</f>
        <v>1.1946902654867257</v>
      </c>
      <c r="Z135" s="4">
        <f>$D$130</f>
        <v>1350000000</v>
      </c>
      <c r="AA135" s="3">
        <f>IFERROR(AB135/$V135,0)</f>
        <v>1.0265486725663717</v>
      </c>
      <c r="AB135" s="4">
        <f>$E$130</f>
        <v>1160000000</v>
      </c>
      <c r="AC135" s="3">
        <f>IFERROR(AD135/$V135,0)</f>
        <v>1.0884955752212389</v>
      </c>
      <c r="AD135" s="4">
        <f>$F$130</f>
        <v>1230000000</v>
      </c>
    </row>
    <row r="136" spans="1:30" ht="13.23529411764706">
      <c r="A136" t="s">
        <v>123</v>
      </c>
      <c r="B136" s="4">
        <v>1530000000</v>
      </c>
      <c r="C136" s="4">
        <v>1480000000</v>
      </c>
      <c r="D136" s="4">
        <v>1880000000</v>
      </c>
      <c r="E136" s="4">
        <v>2260000000</v>
      </c>
      <c r="F136" s="4">
        <v>2360000000</v>
      </c>
      <c r="H136" t="s">
        <f>$A$132</f>
        <v>119</v>
      </c>
      <c r="I136" s="3">
        <f>IFERROR(J136/$J$167,0)</f>
        <v>0</v>
      </c>
      <c r="J136" s="4">
        <f>$B$132</f>
        <v>0</v>
      </c>
      <c r="K136" s="3">
        <f>IFERROR(L136/$L$167,0)</f>
        <v>0</v>
      </c>
      <c r="L136" s="4">
        <f>$C$132</f>
        <v>0</v>
      </c>
      <c r="M136" s="3">
        <f>IFERROR(N136/$N$167,0)</f>
        <v>0</v>
      </c>
      <c r="N136" s="4">
        <f>$D$132</f>
        <v>0</v>
      </c>
      <c r="O136" s="3">
        <f>IFERROR(P136/$P$167,0)</f>
        <v>0</v>
      </c>
      <c r="P136" s="4">
        <f>$E$132</f>
        <v>0</v>
      </c>
      <c r="Q136" s="3">
        <f>IFERROR(R136/$R$167,0)</f>
        <v>0</v>
      </c>
      <c r="R136" s="4">
        <f>$F$132</f>
        <v>0</v>
      </c>
      <c r="T136" t="s">
        <f>$A$132</f>
        <v>119</v>
      </c>
      <c r="U136" s="3">
        <f>IFERROR(V136/$V136,0)</f>
        <v>0</v>
      </c>
      <c r="V136" s="4">
        <f>$B$132</f>
        <v>0</v>
      </c>
      <c r="W136" s="3">
        <f>IFERROR(X136/$V136,0)</f>
        <v>0</v>
      </c>
      <c r="X136" s="4">
        <f>$C$132</f>
        <v>0</v>
      </c>
      <c r="Y136" s="3">
        <f>IFERROR(Z136/$V136,0)</f>
        <v>0</v>
      </c>
      <c r="Z136" s="4">
        <f>$D$132</f>
        <v>0</v>
      </c>
      <c r="AA136" s="3">
        <f>IFERROR(AB136/$V136,0)</f>
        <v>0</v>
      </c>
      <c r="AB136" s="4">
        <f>$E$132</f>
        <v>0</v>
      </c>
      <c r="AC136" s="3">
        <f>IFERROR(AD136/$V136,0)</f>
        <v>0</v>
      </c>
      <c r="AD136" s="4">
        <f>$F$132</f>
        <v>0</v>
      </c>
    </row>
    <row r="137" spans="1:30" ht="13.23529411764706">
      <c r="A137" t="s">
        <v>124</v>
      </c>
      <c r="B137" s="4">
        <v>4610000000</v>
      </c>
      <c r="C137" s="4">
        <v>5930000000</v>
      </c>
      <c r="D137" s="4">
        <v>6640000000</v>
      </c>
      <c r="E137" s="4">
        <v>7520000000</v>
      </c>
      <c r="F137" s="4">
        <v>9150000000</v>
      </c>
      <c r="H137" t="s">
        <f>$A$133</f>
        <v>120</v>
      </c>
      <c r="I137" s="3">
        <f>IFERROR(J137/$J$167,0)</f>
        <v>0.047387606318347507</v>
      </c>
      <c r="J137" s="4">
        <f>$B$133</f>
        <v>1950000000</v>
      </c>
      <c r="K137" s="3">
        <f>IFERROR(L137/$L$167,0)</f>
        <v>0.03954802259887006</v>
      </c>
      <c r="L137" s="4">
        <f>$C$133</f>
        <v>1890000000</v>
      </c>
      <c r="M137" s="3">
        <f>IFERROR(N137/$N$167,0)</f>
        <v>0.045986124876114969</v>
      </c>
      <c r="N137" s="4">
        <f>$D$133</f>
        <v>2320000000</v>
      </c>
      <c r="O137" s="3">
        <f>IFERROR(P137/$P$167,0)</f>
        <v>0.044525065963060689</v>
      </c>
      <c r="P137" s="4">
        <f>$E$133</f>
        <v>2700000000</v>
      </c>
      <c r="Q137" s="3">
        <f>IFERROR(R137/$R$167,0)</f>
        <v>0.043094259174661184</v>
      </c>
      <c r="R137" s="4">
        <f>$F$133</f>
        <v>2830000000</v>
      </c>
      <c r="T137" t="s">
        <f>$A$133</f>
        <v>120</v>
      </c>
      <c r="U137" s="3">
        <f>IFERROR(V137/$V137,0)</f>
        <v>1</v>
      </c>
      <c r="V137" s="4">
        <f>$B$133</f>
        <v>1950000000</v>
      </c>
      <c r="W137" s="3">
        <f>IFERROR(X137/$V137,0)</f>
        <v>0.96923076923076923</v>
      </c>
      <c r="X137" s="4">
        <f>$C$133</f>
        <v>1890000000</v>
      </c>
      <c r="Y137" s="3">
        <f>IFERROR(Z137/$V137,0)</f>
        <v>1.1897435897435897</v>
      </c>
      <c r="Z137" s="4">
        <f>$D$133</f>
        <v>2320000000</v>
      </c>
      <c r="AA137" s="3">
        <f>IFERROR(AB137/$V137,0)</f>
        <v>1.3846153846153846</v>
      </c>
      <c r="AB137" s="4">
        <f>$E$133</f>
        <v>2700000000</v>
      </c>
      <c r="AC137" s="3">
        <f>IFERROR(AD137/$V137,0)</f>
        <v>1.4512820512820512</v>
      </c>
      <c r="AD137" s="4">
        <f>$F$133</f>
        <v>2830000000</v>
      </c>
    </row>
    <row r="138" spans="1:30" ht="13.23529411764706">
      <c r="A138" t="s">
        <v>125</v>
      </c>
      <c r="B138" s="4">
        <v>13130000000</v>
      </c>
      <c r="C138" s="4">
        <v>14430000000</v>
      </c>
      <c r="D138" s="4">
        <v>16450000000</v>
      </c>
      <c r="E138" s="4">
        <v>20900000000</v>
      </c>
      <c r="F138" s="4">
        <v>21230000000</v>
      </c>
      <c r="H138" t="s">
        <f>$A$134</f>
        <v>121</v>
      </c>
      <c r="I138" s="3">
        <f>IFERROR(J138/$J$167,0)</f>
        <v>0</v>
      </c>
      <c r="J138" s="4">
        <f>$B$134</f>
        <v>0</v>
      </c>
      <c r="K138" s="3">
        <f>IFERROR(L138/$L$167,0)</f>
        <v>0</v>
      </c>
      <c r="L138" s="4">
        <f>$C$134</f>
        <v>0</v>
      </c>
      <c r="M138" s="3">
        <f>IFERROR(N138/$N$167,0)</f>
        <v>0</v>
      </c>
      <c r="N138" s="4">
        <f>$D$134</f>
        <v>0</v>
      </c>
      <c r="O138" s="3">
        <f>IFERROR(P138/$P$167,0)</f>
        <v>0</v>
      </c>
      <c r="P138" s="4">
        <f>$E$134</f>
        <v>0</v>
      </c>
      <c r="Q138" s="3">
        <f>IFERROR(R138/$R$167,0)</f>
        <v>0</v>
      </c>
      <c r="R138" s="4">
        <f>$F$134</f>
        <v>0</v>
      </c>
      <c r="T138" t="s">
        <f>$A$134</f>
        <v>121</v>
      </c>
      <c r="U138" s="3">
        <f>IFERROR(V138/$V138,0)</f>
        <v>0</v>
      </c>
      <c r="V138" s="4">
        <f>$B$134</f>
        <v>0</v>
      </c>
      <c r="W138" s="3">
        <f>IFERROR(X138/$V138,0)</f>
        <v>0</v>
      </c>
      <c r="X138" s="4">
        <f>$C$134</f>
        <v>0</v>
      </c>
      <c r="Y138" s="3">
        <f>IFERROR(Z138/$V138,0)</f>
        <v>0</v>
      </c>
      <c r="Z138" s="4">
        <f>$D$134</f>
        <v>0</v>
      </c>
      <c r="AA138" s="3">
        <f>IFERROR(AB138/$V138,0)</f>
        <v>0</v>
      </c>
      <c r="AB138" s="4">
        <f>$E$134</f>
        <v>0</v>
      </c>
      <c r="AC138" s="3">
        <f>IFERROR(AD138/$V138,0)</f>
        <v>0</v>
      </c>
      <c r="AD138" s="4">
        <f>$F$134</f>
        <v>0</v>
      </c>
    </row>
    <row r="139" spans="1:30" ht="13.23529411764706">
      <c r="A139" t="s">
        <v>126</v>
      </c>
      <c r="B139" s="4">
        <v>13130000000</v>
      </c>
      <c r="C139" s="4">
        <v>14430000000</v>
      </c>
      <c r="D139" s="4">
        <v>16450000000</v>
      </c>
      <c r="E139" s="4">
        <v>20900000000</v>
      </c>
      <c r="F139" s="4">
        <v>19520000000</v>
      </c>
      <c r="H139" t="s">
        <f>$A$135</f>
        <v>122</v>
      </c>
      <c r="I139" s="3">
        <f>IFERROR(J139/$J$167,0)</f>
        <v>0.010279465370595382</v>
      </c>
      <c r="J139" s="4">
        <f>$B$135</f>
        <v>423000000</v>
      </c>
      <c r="K139" s="3">
        <f>IFERROR(L139/$L$167,0)</f>
        <v>0.0085582757899142076</v>
      </c>
      <c r="L139" s="4">
        <f>$C$135</f>
        <v>409000000</v>
      </c>
      <c r="M139" s="3">
        <f>IFERROR(N139/$N$167,0)</f>
        <v>0.0087016848364717542</v>
      </c>
      <c r="N139" s="4">
        <f>$D$135</f>
        <v>439000000</v>
      </c>
      <c r="O139" s="3">
        <f>IFERROR(P139/$P$167,0)</f>
        <v>0.0072559366754617414</v>
      </c>
      <c r="P139" s="4">
        <f>$E$135</f>
        <v>440000000</v>
      </c>
      <c r="Q139" s="3">
        <f>IFERROR(R139/$R$167,0)</f>
        <v>0.0072483630272574999</v>
      </c>
      <c r="R139" s="4">
        <f>$F$135</f>
        <v>476000000</v>
      </c>
      <c r="T139" t="s">
        <f>$A$135</f>
        <v>122</v>
      </c>
      <c r="U139" s="3">
        <f>IFERROR(V139/$V139,0)</f>
        <v>1</v>
      </c>
      <c r="V139" s="4">
        <f>$B$135</f>
        <v>423000000</v>
      </c>
      <c r="W139" s="3">
        <f>IFERROR(X139/$V139,0)</f>
        <v>0.96690307328605196</v>
      </c>
      <c r="X139" s="4">
        <f>$C$135</f>
        <v>409000000</v>
      </c>
      <c r="Y139" s="3">
        <f>IFERROR(Z139/$V139,0)</f>
        <v>1.0378250591016549</v>
      </c>
      <c r="Z139" s="4">
        <f>$D$135</f>
        <v>439000000</v>
      </c>
      <c r="AA139" s="3">
        <f>IFERROR(AB139/$V139,0)</f>
        <v>1.0401891252955082</v>
      </c>
      <c r="AB139" s="4">
        <f>$E$135</f>
        <v>440000000</v>
      </c>
      <c r="AC139" s="3">
        <f>IFERROR(AD139/$V139,0)</f>
        <v>1.1252955082742317</v>
      </c>
      <c r="AD139" s="4">
        <f>$F$135</f>
        <v>476000000</v>
      </c>
    </row>
    <row r="140" spans="1:30" ht="13.23529411764706">
      <c r="A140" t="s">
        <v>127</v>
      </c>
      <c r="B140" s="4">
        <v>13130000000</v>
      </c>
      <c r="C140" s="4">
        <v>14430000000</v>
      </c>
      <c r="D140" s="4">
        <v>16450000000</v>
      </c>
      <c r="E140" s="4">
        <v>20900000000</v>
      </c>
      <c r="F140" s="4">
        <v>19520000000</v>
      </c>
      <c r="H140" t="s">
        <f>$A$136</f>
        <v>123</v>
      </c>
      <c r="I140" s="3">
        <f>IFERROR(J140/$J$167,0)</f>
        <v>0.03718104495747266</v>
      </c>
      <c r="J140" s="4">
        <f>$B$136</f>
        <v>1530000000</v>
      </c>
      <c r="K140" s="3">
        <f>IFERROR(L140/$L$167,0)</f>
        <v>0.030968821929273908</v>
      </c>
      <c r="L140" s="4">
        <f>$C$136</f>
        <v>1480000000</v>
      </c>
      <c r="M140" s="3">
        <f>IFERROR(N140/$N$167,0)</f>
        <v>0.037264618434093164</v>
      </c>
      <c r="N140" s="4">
        <f>$D$136</f>
        <v>1880000000</v>
      </c>
      <c r="O140" s="3">
        <f>IFERROR(P140/$P$167,0)</f>
        <v>0.037269129287598943</v>
      </c>
      <c r="P140" s="4">
        <f>$E$136</f>
        <v>2260000000</v>
      </c>
      <c r="Q140" s="3">
        <f>IFERROR(R140/$R$167,0)</f>
        <v>0.035937262067915338</v>
      </c>
      <c r="R140" s="4">
        <f>$F$136</f>
        <v>2360000000</v>
      </c>
      <c r="T140" t="s">
        <f>$A$136</f>
        <v>123</v>
      </c>
      <c r="U140" s="3">
        <f>IFERROR(V140/$V140,0)</f>
        <v>1</v>
      </c>
      <c r="V140" s="4">
        <f>$B$136</f>
        <v>1530000000</v>
      </c>
      <c r="W140" s="3">
        <f>IFERROR(X140/$V140,0)</f>
        <v>0.9673202614379085</v>
      </c>
      <c r="X140" s="4">
        <f>$C$136</f>
        <v>1480000000</v>
      </c>
      <c r="Y140" s="3">
        <f>IFERROR(Z140/$V140,0)</f>
        <v>1.2287581699346406</v>
      </c>
      <c r="Z140" s="4">
        <f>$D$136</f>
        <v>1880000000</v>
      </c>
      <c r="AA140" s="3">
        <f>IFERROR(AB140/$V140,0)</f>
        <v>1.477124183006536</v>
      </c>
      <c r="AB140" s="4">
        <f>$E$136</f>
        <v>2260000000</v>
      </c>
      <c r="AC140" s="3">
        <f>IFERROR(AD140/$V140,0)</f>
        <v>1.542483660130719</v>
      </c>
      <c r="AD140" s="4">
        <f>$F$136</f>
        <v>2360000000</v>
      </c>
    </row>
    <row r="141" spans="1:30" ht="13.23529411764706">
      <c r="A141" t="s">
        <v>128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H141" t="s">
        <f>$A$137</f>
        <v>124</v>
      </c>
      <c r="I141" s="3">
        <f>IFERROR(J141/$J$167,0)</f>
        <v>0.11202916160388822</v>
      </c>
      <c r="J141" s="4">
        <f>$B$137</f>
        <v>4610000000</v>
      </c>
      <c r="K141" s="3">
        <f>IFERROR(L141/$L$167,0)</f>
        <v>0.12408453651391504</v>
      </c>
      <c r="L141" s="4">
        <f>$C$137</f>
        <v>5930000000</v>
      </c>
      <c r="M141" s="3">
        <f>IFERROR(N141/$N$167,0)</f>
        <v>0.13161546085232903</v>
      </c>
      <c r="N141" s="4">
        <f>$D$137</f>
        <v>6640000000</v>
      </c>
      <c r="O141" s="3">
        <f>IFERROR(P141/$P$167,0)</f>
        <v>0.12401055408970976</v>
      </c>
      <c r="P141" s="4">
        <f>$E$137</f>
        <v>7520000000</v>
      </c>
      <c r="Q141" s="3">
        <f>IFERROR(R141/$R$167,0)</f>
        <v>0.13933302878026496</v>
      </c>
      <c r="R141" s="4">
        <f>$F$137</f>
        <v>9150000000</v>
      </c>
      <c r="T141" t="s">
        <f>$A$137</f>
        <v>124</v>
      </c>
      <c r="U141" s="3">
        <f>IFERROR(V141/$V141,0)</f>
        <v>1</v>
      </c>
      <c r="V141" s="4">
        <f>$B$137</f>
        <v>4610000000</v>
      </c>
      <c r="W141" s="3">
        <f>IFERROR(X141/$V141,0)</f>
        <v>1.2863340563991323</v>
      </c>
      <c r="X141" s="4">
        <f>$C$137</f>
        <v>5930000000</v>
      </c>
      <c r="Y141" s="3">
        <f>IFERROR(Z141/$V141,0)</f>
        <v>1.440347071583514</v>
      </c>
      <c r="Z141" s="4">
        <f>$D$137</f>
        <v>6640000000</v>
      </c>
      <c r="AA141" s="3">
        <f>IFERROR(AB141/$V141,0)</f>
        <v>1.6312364425162689</v>
      </c>
      <c r="AB141" s="4">
        <f>$E$137</f>
        <v>7520000000</v>
      </c>
      <c r="AC141" s="3">
        <f>IFERROR(AD141/$V141,0)</f>
        <v>1.9848156182212582</v>
      </c>
      <c r="AD141" s="4">
        <f>$F$137</f>
        <v>9150000000</v>
      </c>
    </row>
    <row r="142" spans="1:30" ht="13.23529411764706">
      <c r="A142" t="s">
        <v>129</v>
      </c>
      <c r="B142" s="4">
        <v>0</v>
      </c>
      <c r="C142" s="4">
        <v>0</v>
      </c>
      <c r="D142" s="4">
        <v>0</v>
      </c>
      <c r="E142" s="4">
        <v>0</v>
      </c>
      <c r="F142" s="4">
        <v>1260000000</v>
      </c>
      <c r="H142" t="s">
        <f>$A$138</f>
        <v>125</v>
      </c>
      <c r="I142" s="3">
        <f>IFERROR(J142/$J$167,0)</f>
        <v>0.31907654921020656</v>
      </c>
      <c r="J142" s="4">
        <f>$B$138</f>
        <v>13130000000</v>
      </c>
      <c r="K142" s="3">
        <f>IFERROR(L142/$L$167,0)</f>
        <v>0.30194601381042058</v>
      </c>
      <c r="L142" s="4">
        <f>$C$138</f>
        <v>14430000000</v>
      </c>
      <c r="M142" s="3">
        <f>IFERROR(N142/$N$167,0)</f>
        <v>0.32606541129831518</v>
      </c>
      <c r="N142" s="4">
        <f>$D$138</f>
        <v>16450000000</v>
      </c>
      <c r="O142" s="3">
        <f>IFERROR(P142/$P$167,0)</f>
        <v>0.34465699208443273</v>
      </c>
      <c r="P142" s="4">
        <f>$E$138</f>
        <v>20900000000</v>
      </c>
      <c r="Q142" s="3">
        <f>IFERROR(R142/$R$167,0)</f>
        <v>0.32328308207705192</v>
      </c>
      <c r="R142" s="4">
        <f>$F$138</f>
        <v>21230000000</v>
      </c>
      <c r="T142" t="s">
        <f>$A$138</f>
        <v>125</v>
      </c>
      <c r="U142" s="3">
        <f>IFERROR(V142/$V142,0)</f>
        <v>1</v>
      </c>
      <c r="V142" s="4">
        <f>$B$138</f>
        <v>13130000000</v>
      </c>
      <c r="W142" s="3">
        <f>IFERROR(X142/$V142,0)</f>
        <v>1.0990099009900991</v>
      </c>
      <c r="X142" s="4">
        <f>$C$138</f>
        <v>14430000000</v>
      </c>
      <c r="Y142" s="3">
        <f>IFERROR(Z142/$V142,0)</f>
        <v>1.2528560548362528</v>
      </c>
      <c r="Z142" s="4">
        <f>$D$138</f>
        <v>16450000000</v>
      </c>
      <c r="AA142" s="3">
        <f>IFERROR(AB142/$V142,0)</f>
        <v>1.5917745620715917</v>
      </c>
      <c r="AB142" s="4">
        <f>$E$138</f>
        <v>20900000000</v>
      </c>
      <c r="AC142" s="3">
        <f>IFERROR(AD142/$V142,0)</f>
        <v>1.6169078446306169</v>
      </c>
      <c r="AD142" s="4">
        <f>$F$138</f>
        <v>21230000000</v>
      </c>
    </row>
    <row r="143" spans="1:30" ht="13.23529411764706">
      <c r="A143" t="s">
        <v>130</v>
      </c>
      <c r="B143" s="4">
        <v>3280000000</v>
      </c>
      <c r="C143" s="4">
        <v>3640000000</v>
      </c>
      <c r="D143" s="4">
        <v>3880000000</v>
      </c>
      <c r="E143" s="4">
        <v>3930000000</v>
      </c>
      <c r="F143" s="4">
        <v>3990000000</v>
      </c>
      <c r="H143" t="s">
        <f>$A$139</f>
        <v>126</v>
      </c>
      <c r="I143" s="3">
        <f>IFERROR(J143/$J$167,0)</f>
        <v>0.31907654921020656</v>
      </c>
      <c r="J143" s="4">
        <f>$B$139</f>
        <v>13130000000</v>
      </c>
      <c r="K143" s="3">
        <f>IFERROR(L143/$L$167,0)</f>
        <v>0.30194601381042058</v>
      </c>
      <c r="L143" s="4">
        <f>$C$139</f>
        <v>14430000000</v>
      </c>
      <c r="M143" s="3">
        <f>IFERROR(N143/$N$167,0)</f>
        <v>0.32606541129831518</v>
      </c>
      <c r="N143" s="4">
        <f>$D$139</f>
        <v>16450000000</v>
      </c>
      <c r="O143" s="3">
        <f>IFERROR(P143/$P$167,0)</f>
        <v>0.34465699208443273</v>
      </c>
      <c r="P143" s="4">
        <f>$E$139</f>
        <v>20900000000</v>
      </c>
      <c r="Q143" s="3">
        <f>IFERROR(R143/$R$167,0)</f>
        <v>0.29724379473123191</v>
      </c>
      <c r="R143" s="4">
        <f>$F$139</f>
        <v>19520000000</v>
      </c>
      <c r="T143" t="s">
        <f>$A$139</f>
        <v>126</v>
      </c>
      <c r="U143" s="3">
        <f>IFERROR(V143/$V143,0)</f>
        <v>1</v>
      </c>
      <c r="V143" s="4">
        <f>$B$139</f>
        <v>13130000000</v>
      </c>
      <c r="W143" s="3">
        <f>IFERROR(X143/$V143,0)</f>
        <v>1.0990099009900991</v>
      </c>
      <c r="X143" s="4">
        <f>$C$139</f>
        <v>14430000000</v>
      </c>
      <c r="Y143" s="3">
        <f>IFERROR(Z143/$V143,0)</f>
        <v>1.2528560548362528</v>
      </c>
      <c r="Z143" s="4">
        <f>$D$139</f>
        <v>16450000000</v>
      </c>
      <c r="AA143" s="3">
        <f>IFERROR(AB143/$V143,0)</f>
        <v>1.5917745620715917</v>
      </c>
      <c r="AB143" s="4">
        <f>$E$139</f>
        <v>20900000000</v>
      </c>
      <c r="AC143" s="3">
        <f>IFERROR(AD143/$V143,0)</f>
        <v>1.4866717440974866</v>
      </c>
      <c r="AD143" s="4">
        <f>$F$139</f>
        <v>19520000000</v>
      </c>
    </row>
    <row r="144" spans="1:30" ht="13.23529411764706">
      <c r="A144" t="s">
        <v>131</v>
      </c>
      <c r="B144" s="4">
        <v>3190000000</v>
      </c>
      <c r="C144" s="4">
        <v>3540000000</v>
      </c>
      <c r="D144" s="4">
        <v>2630000000</v>
      </c>
      <c r="E144" s="4">
        <v>2200000000</v>
      </c>
      <c r="F144" s="4">
        <v>2440000000</v>
      </c>
      <c r="H144" t="s">
        <f>$A$140</f>
        <v>127</v>
      </c>
      <c r="I144" s="3">
        <f>IFERROR(J144/$J$167,0)</f>
        <v>0.31907654921020656</v>
      </c>
      <c r="J144" s="4">
        <f>$B$140</f>
        <v>13130000000</v>
      </c>
      <c r="K144" s="3">
        <f>IFERROR(L144/$L$167,0)</f>
        <v>0.30194601381042058</v>
      </c>
      <c r="L144" s="4">
        <f>$C$140</f>
        <v>14430000000</v>
      </c>
      <c r="M144" s="3">
        <f>IFERROR(N144/$N$167,0)</f>
        <v>0.32606541129831518</v>
      </c>
      <c r="N144" s="4">
        <f>$D$140</f>
        <v>16450000000</v>
      </c>
      <c r="O144" s="3">
        <f>IFERROR(P144/$P$167,0)</f>
        <v>0.34465699208443273</v>
      </c>
      <c r="P144" s="4">
        <f>$E$140</f>
        <v>20900000000</v>
      </c>
      <c r="Q144" s="3">
        <f>IFERROR(R144/$R$167,0)</f>
        <v>0.29724379473123191</v>
      </c>
      <c r="R144" s="4">
        <f>$F$140</f>
        <v>19520000000</v>
      </c>
      <c r="T144" t="s">
        <f>$A$140</f>
        <v>127</v>
      </c>
      <c r="U144" s="3">
        <f>IFERROR(V144/$V144,0)</f>
        <v>1</v>
      </c>
      <c r="V144" s="4">
        <f>$B$140</f>
        <v>13130000000</v>
      </c>
      <c r="W144" s="3">
        <f>IFERROR(X144/$V144,0)</f>
        <v>1.0990099009900991</v>
      </c>
      <c r="X144" s="4">
        <f>$C$140</f>
        <v>14430000000</v>
      </c>
      <c r="Y144" s="3">
        <f>IFERROR(Z144/$V144,0)</f>
        <v>1.2528560548362528</v>
      </c>
      <c r="Z144" s="4">
        <f>$D$140</f>
        <v>16450000000</v>
      </c>
      <c r="AA144" s="3">
        <f>IFERROR(AB144/$V144,0)</f>
        <v>1.5917745620715917</v>
      </c>
      <c r="AB144" s="4">
        <f>$E$140</f>
        <v>20900000000</v>
      </c>
      <c r="AC144" s="3">
        <f>IFERROR(AD144/$V144,0)</f>
        <v>1.4866717440974866</v>
      </c>
      <c r="AD144" s="4">
        <f>$F$140</f>
        <v>19520000000</v>
      </c>
    </row>
    <row r="145" spans="1:30" ht="13.23529411764706">
      <c r="A145" t="s">
        <v>132</v>
      </c>
      <c r="B145" s="4">
        <v>3190000000</v>
      </c>
      <c r="C145" s="4">
        <v>3770000000</v>
      </c>
      <c r="D145" s="4">
        <v>2800000000</v>
      </c>
      <c r="E145" s="4">
        <v>2350000000</v>
      </c>
      <c r="F145" s="4">
        <v>2600000000</v>
      </c>
      <c r="H145" t="s">
        <f>$A$141</f>
        <v>128</v>
      </c>
      <c r="I145" s="3">
        <f>IFERROR(J145/$J$167,0)</f>
        <v>0</v>
      </c>
      <c r="J145" s="4">
        <f>$B$141</f>
        <v>0</v>
      </c>
      <c r="K145" s="3">
        <f>IFERROR(L145/$L$167,0)</f>
        <v>0</v>
      </c>
      <c r="L145" s="4">
        <f>$C$141</f>
        <v>0</v>
      </c>
      <c r="M145" s="3">
        <f>IFERROR(N145/$N$167,0)</f>
        <v>0</v>
      </c>
      <c r="N145" s="4">
        <f>$D$141</f>
        <v>0</v>
      </c>
      <c r="O145" s="3">
        <f>IFERROR(P145/$P$167,0)</f>
        <v>0</v>
      </c>
      <c r="P145" s="4">
        <f>$E$141</f>
        <v>0</v>
      </c>
      <c r="Q145" s="3">
        <f>IFERROR(R145/$R$167,0)</f>
        <v>0</v>
      </c>
      <c r="R145" s="4">
        <f>$F$141</f>
        <v>0</v>
      </c>
      <c r="T145" t="s">
        <f>$A$141</f>
        <v>128</v>
      </c>
      <c r="U145" s="3">
        <f>IFERROR(V145/$V145,0)</f>
        <v>0</v>
      </c>
      <c r="V145" s="4">
        <f>$B$141</f>
        <v>0</v>
      </c>
      <c r="W145" s="3">
        <f>IFERROR(X145/$V145,0)</f>
        <v>0</v>
      </c>
      <c r="X145" s="4">
        <f>$C$141</f>
        <v>0</v>
      </c>
      <c r="Y145" s="3">
        <f>IFERROR(Z145/$V145,0)</f>
        <v>0</v>
      </c>
      <c r="Z145" s="4">
        <f>$D$141</f>
        <v>0</v>
      </c>
      <c r="AA145" s="3">
        <f>IFERROR(AB145/$V145,0)</f>
        <v>0</v>
      </c>
      <c r="AB145" s="4">
        <f>$E$141</f>
        <v>0</v>
      </c>
      <c r="AC145" s="3">
        <f>IFERROR(AD145/$V145,0)</f>
        <v>0</v>
      </c>
      <c r="AD145" s="4">
        <f>$F$141</f>
        <v>0</v>
      </c>
    </row>
    <row r="146" spans="1:30" ht="13.23529411764706">
      <c r="A146" t="s">
        <v>133</v>
      </c>
      <c r="B146" s="4">
        <v>0</v>
      </c>
      <c r="C146" s="4">
        <v>234000000</v>
      </c>
      <c r="D146" s="4">
        <v>170000000</v>
      </c>
      <c r="E146" s="4">
        <v>141000000</v>
      </c>
      <c r="F146" s="4">
        <v>155000000</v>
      </c>
      <c r="H146" t="s">
        <f>$A$142</f>
        <v>129</v>
      </c>
      <c r="I146" s="3">
        <f>IFERROR(J146/$J$167,0)</f>
        <v>0</v>
      </c>
      <c r="J146" s="4">
        <f>$B$142</f>
        <v>0</v>
      </c>
      <c r="K146" s="3">
        <f>IFERROR(L146/$L$167,0)</f>
        <v>0</v>
      </c>
      <c r="L146" s="4">
        <f>$C$142</f>
        <v>0</v>
      </c>
      <c r="M146" s="3">
        <f>IFERROR(N146/$N$167,0)</f>
        <v>0</v>
      </c>
      <c r="N146" s="4">
        <f>$D$142</f>
        <v>0</v>
      </c>
      <c r="O146" s="3">
        <f>IFERROR(P146/$P$167,0)</f>
        <v>0</v>
      </c>
      <c r="P146" s="4">
        <f>$E$142</f>
        <v>0</v>
      </c>
      <c r="Q146" s="3">
        <f>IFERROR(R146/$R$167,0)</f>
        <v>0.019186843307446324</v>
      </c>
      <c r="R146" s="4">
        <f>$F$142</f>
        <v>1260000000</v>
      </c>
      <c r="T146" t="s">
        <f>$A$142</f>
        <v>129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0</v>
      </c>
      <c r="AC146" s="3">
        <f>IFERROR(AD146/$V146,0)</f>
        <v>0</v>
      </c>
      <c r="AD146" s="4">
        <f>$F$142</f>
        <v>1260000000</v>
      </c>
    </row>
    <row r="147" spans="1:30" ht="13.23529411764706">
      <c r="A147" t="s">
        <v>134</v>
      </c>
      <c r="B147" s="4">
        <v>4360000000</v>
      </c>
      <c r="C147" s="4">
        <v>4780000000</v>
      </c>
      <c r="D147" s="4">
        <v>5560000000</v>
      </c>
      <c r="E147" s="4">
        <v>6690000000</v>
      </c>
      <c r="F147" s="4">
        <v>6890000000</v>
      </c>
      <c r="H147" t="s">
        <f>$A$143</f>
        <v>130</v>
      </c>
      <c r="I147" s="3">
        <f>IFERROR(J147/$J$167,0)</f>
        <v>0.07970838396111786</v>
      </c>
      <c r="J147" s="4">
        <f>$B$143</f>
        <v>3280000000</v>
      </c>
      <c r="K147" s="3">
        <f>IFERROR(L147/$L$167,0)</f>
        <v>0.076166562042268252</v>
      </c>
      <c r="L147" s="4">
        <f>$C$143</f>
        <v>3640000000</v>
      </c>
      <c r="M147" s="3">
        <f>IFERROR(N147/$N$167,0)</f>
        <v>0.076907829534192271</v>
      </c>
      <c r="N147" s="4">
        <f>$D$143</f>
        <v>3880000000</v>
      </c>
      <c r="O147" s="3">
        <f>IFERROR(P147/$P$167,0)</f>
        <v>0.064808707124010559</v>
      </c>
      <c r="P147" s="4">
        <f>$E$143</f>
        <v>3930000000</v>
      </c>
      <c r="Q147" s="3">
        <f>IFERROR(R147/$R$167,0)</f>
        <v>0.060758337140246685</v>
      </c>
      <c r="R147" s="4">
        <f>$F$143</f>
        <v>3990000000</v>
      </c>
      <c r="T147" t="s">
        <f>$A$143</f>
        <v>130</v>
      </c>
      <c r="U147" s="3">
        <f>IFERROR(V147/$V147,0)</f>
        <v>1</v>
      </c>
      <c r="V147" s="4">
        <f>$B$143</f>
        <v>3280000000</v>
      </c>
      <c r="W147" s="3">
        <f>IFERROR(X147/$V147,0)</f>
        <v>1.1097560975609757</v>
      </c>
      <c r="X147" s="4">
        <f>$C$143</f>
        <v>3640000000</v>
      </c>
      <c r="Y147" s="3">
        <f>IFERROR(Z147/$V147,0)</f>
        <v>1.1829268292682926</v>
      </c>
      <c r="Z147" s="4">
        <f>$D$143</f>
        <v>3880000000</v>
      </c>
      <c r="AA147" s="3">
        <f>IFERROR(AB147/$V147,0)</f>
        <v>1.1981707317073171</v>
      </c>
      <c r="AB147" s="4">
        <f>$E$143</f>
        <v>3930000000</v>
      </c>
      <c r="AC147" s="3">
        <f>IFERROR(AD147/$V147,0)</f>
        <v>1.2164634146341464</v>
      </c>
      <c r="AD147" s="4">
        <f>$F$143</f>
        <v>3990000000</v>
      </c>
    </row>
    <row r="148" spans="1:30" ht="13.23529411764706">
      <c r="A148" t="s">
        <v>135</v>
      </c>
      <c r="B148" s="4">
        <v>4210000000</v>
      </c>
      <c r="C148" s="4">
        <v>4630000000</v>
      </c>
      <c r="D148" s="4">
        <v>5560000000</v>
      </c>
      <c r="E148" s="4">
        <v>6690000000</v>
      </c>
      <c r="F148" s="4">
        <v>6890000000</v>
      </c>
      <c r="H148" t="s">
        <f>$A$144</f>
        <v>131</v>
      </c>
      <c r="I148" s="3">
        <f>IFERROR(J148/$J$167,0)</f>
        <v>0.077521263669501822</v>
      </c>
      <c r="J148" s="4">
        <f>$B$144</f>
        <v>3190000000</v>
      </c>
      <c r="K148" s="3">
        <f>IFERROR(L148/$L$167,0)</f>
        <v>0.07407407407407407</v>
      </c>
      <c r="L148" s="4">
        <f>$C$144</f>
        <v>3540000000</v>
      </c>
      <c r="M148" s="3">
        <f>IFERROR(N148/$N$167,0)</f>
        <v>0.052130822596630329</v>
      </c>
      <c r="N148" s="4">
        <f>$D$144</f>
        <v>2630000000</v>
      </c>
      <c r="O148" s="3">
        <f>IFERROR(P148/$P$167,0)</f>
        <v>0.036279683377308705</v>
      </c>
      <c r="P148" s="4">
        <f>$E$144</f>
        <v>2200000000</v>
      </c>
      <c r="Q148" s="3">
        <f>IFERROR(R148/$R$167,0)</f>
        <v>0.037155474341403989</v>
      </c>
      <c r="R148" s="4">
        <f>$F$144</f>
        <v>2440000000</v>
      </c>
      <c r="T148" t="s">
        <f>$A$144</f>
        <v>131</v>
      </c>
      <c r="U148" s="3">
        <f>IFERROR(V148/$V148,0)</f>
        <v>1</v>
      </c>
      <c r="V148" s="4">
        <f>$B$144</f>
        <v>3190000000</v>
      </c>
      <c r="W148" s="3">
        <f>IFERROR(X148/$V148,0)</f>
        <v>1.109717868338558</v>
      </c>
      <c r="X148" s="4">
        <f>$C$144</f>
        <v>3540000000</v>
      </c>
      <c r="Y148" s="3">
        <f>IFERROR(Z148/$V148,0)</f>
        <v>0.82445141065830718</v>
      </c>
      <c r="Z148" s="4">
        <f>$D$144</f>
        <v>2630000000</v>
      </c>
      <c r="AA148" s="3">
        <f>IFERROR(AB148/$V148,0)</f>
        <v>0.68965517241379315</v>
      </c>
      <c r="AB148" s="4">
        <f>$E$144</f>
        <v>2200000000</v>
      </c>
      <c r="AC148" s="3">
        <f>IFERROR(AD148/$V148,0)</f>
        <v>0.76489028213166144</v>
      </c>
      <c r="AD148" s="4">
        <f>$F$144</f>
        <v>2440000000</v>
      </c>
    </row>
    <row r="149" spans="1:30" ht="13.23529411764706">
      <c r="A149" t="s">
        <v>136</v>
      </c>
      <c r="B149" s="4">
        <v>149000000</v>
      </c>
      <c r="C149" s="4">
        <v>152000000</v>
      </c>
      <c r="D149" s="4">
        <v>0</v>
      </c>
      <c r="E149" s="4">
        <v>0</v>
      </c>
      <c r="F149" s="4">
        <v>0</v>
      </c>
      <c r="H149" t="s">
        <f>$A$145</f>
        <v>132</v>
      </c>
      <c r="I149" s="3">
        <f>IFERROR(J149/$J$167,0)</f>
        <v>0.077521263669501822</v>
      </c>
      <c r="J149" s="4">
        <f>$B$145</f>
        <v>3190000000</v>
      </c>
      <c r="K149" s="3">
        <f>IFERROR(L149/$L$167,0)</f>
        <v>0.078886796400920695</v>
      </c>
      <c r="L149" s="4">
        <f>$C$145</f>
        <v>3770000000</v>
      </c>
      <c r="M149" s="3">
        <f>IFERROR(N149/$N$167,0)</f>
        <v>0.05550049554013875</v>
      </c>
      <c r="N149" s="4">
        <f>$D$145</f>
        <v>2800000000</v>
      </c>
      <c r="O149" s="3">
        <f>IFERROR(P149/$P$167,0)</f>
        <v>0.038753298153034299</v>
      </c>
      <c r="P149" s="4">
        <f>$E$145</f>
        <v>2350000000</v>
      </c>
      <c r="Q149" s="3">
        <f>IFERROR(R149/$R$167,0)</f>
        <v>0.039591898888381299</v>
      </c>
      <c r="R149" s="4">
        <f>$F$145</f>
        <v>2600000000</v>
      </c>
      <c r="T149" t="s">
        <f>$A$145</f>
        <v>132</v>
      </c>
      <c r="U149" s="3">
        <f>IFERROR(V149/$V149,0)</f>
        <v>1</v>
      </c>
      <c r="V149" s="4">
        <f>$B$145</f>
        <v>3190000000</v>
      </c>
      <c r="W149" s="3">
        <f>IFERROR(X149/$V149,0)</f>
        <v>1.1818181818181819</v>
      </c>
      <c r="X149" s="4">
        <f>$C$145</f>
        <v>3770000000</v>
      </c>
      <c r="Y149" s="3">
        <f>IFERROR(Z149/$V149,0)</f>
        <v>0.87774294670846398</v>
      </c>
      <c r="Z149" s="4">
        <f>$D$145</f>
        <v>2800000000</v>
      </c>
      <c r="AA149" s="3">
        <f>IFERROR(AB149/$V149,0)</f>
        <v>0.73667711598746077</v>
      </c>
      <c r="AB149" s="4">
        <f>$E$145</f>
        <v>2350000000</v>
      </c>
      <c r="AC149" s="3">
        <f>IFERROR(AD149/$V149,0)</f>
        <v>0.8150470219435737</v>
      </c>
      <c r="AD149" s="4">
        <f>$F$145</f>
        <v>2600000000</v>
      </c>
    </row>
    <row r="150" spans="1:30" ht="13.23529411764706">
      <c r="A150" t="s">
        <v>137</v>
      </c>
      <c r="B150" s="4">
        <v>28570000000</v>
      </c>
      <c r="C150" s="4">
        <v>32549999999.999996</v>
      </c>
      <c r="D150" s="4">
        <v>35310000000</v>
      </c>
      <c r="E150" s="4">
        <v>41390000000</v>
      </c>
      <c r="F150" s="4">
        <v>43860000000</v>
      </c>
      <c r="H150" t="s">
        <f>$A$146</f>
        <v>133</v>
      </c>
      <c r="I150" s="3">
        <f>IFERROR(J150/$J$167,0)</f>
        <v>0</v>
      </c>
      <c r="J150" s="4">
        <f>$B$146</f>
        <v>0</v>
      </c>
      <c r="K150" s="3">
        <f>IFERROR(L150/$L$167,0)</f>
        <v>0.004896421845574388</v>
      </c>
      <c r="L150" s="4">
        <f>$C$146</f>
        <v>234000000</v>
      </c>
      <c r="M150" s="3">
        <f>IFERROR(N150/$N$167,0)</f>
        <v>0.0033696729435084244</v>
      </c>
      <c r="N150" s="4">
        <f>$D$146</f>
        <v>170000000</v>
      </c>
      <c r="O150" s="3">
        <f>IFERROR(P150/$P$167,0)</f>
        <v>0.002325197889182058</v>
      </c>
      <c r="P150" s="4">
        <f>$E$146</f>
        <v>141000000</v>
      </c>
      <c r="Q150" s="3">
        <f>IFERROR(R150/$R$167,0)</f>
        <v>0.0023602862798842699</v>
      </c>
      <c r="R150" s="4">
        <f>$F$146</f>
        <v>155000000</v>
      </c>
      <c r="T150" t="s">
        <f>$A$146</f>
        <v>133</v>
      </c>
      <c r="U150" s="3">
        <f>IFERROR(V150/$V150,0)</f>
        <v>0</v>
      </c>
      <c r="V150" s="4">
        <f>$B$146</f>
        <v>0</v>
      </c>
      <c r="W150" s="3">
        <f>IFERROR(X150/$V150,0)</f>
        <v>0</v>
      </c>
      <c r="X150" s="4">
        <f>$C$146</f>
        <v>234000000</v>
      </c>
      <c r="Y150" s="3">
        <f>IFERROR(Z150/$V150,0)</f>
        <v>0</v>
      </c>
      <c r="Z150" s="4">
        <f>$D$146</f>
        <v>170000000</v>
      </c>
      <c r="AA150" s="3">
        <f>IFERROR(AB150/$V150,0)</f>
        <v>0</v>
      </c>
      <c r="AB150" s="4">
        <f>$E$146</f>
        <v>141000000</v>
      </c>
      <c r="AC150" s="3">
        <f>IFERROR(AD150/$V150,0)</f>
        <v>0</v>
      </c>
      <c r="AD150" s="4">
        <f>$F$146</f>
        <v>155000000</v>
      </c>
    </row>
    <row r="151" spans="1:30" ht="13.23529411764706">
      <c r="A151" t="s">
        <v>138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H151" t="s">
        <f>$A$147</f>
        <v>134</v>
      </c>
      <c r="I151" s="3">
        <f>IFERROR(J151/$J$167,0)</f>
        <v>0.10595382746051032</v>
      </c>
      <c r="J151" s="4">
        <f>$B$147</f>
        <v>4360000000</v>
      </c>
      <c r="K151" s="3">
        <f>IFERROR(L151/$L$167,0)</f>
        <v>0.10002092487968194</v>
      </c>
      <c r="L151" s="4">
        <f>$C$147</f>
        <v>4780000000</v>
      </c>
      <c r="M151" s="3">
        <f>IFERROR(N151/$N$167,0)</f>
        <v>0.11020812685827552</v>
      </c>
      <c r="N151" s="4">
        <f>$D$147</f>
        <v>5560000000</v>
      </c>
      <c r="O151" s="3">
        <f>IFERROR(P151/$P$167,0)</f>
        <v>0.11032321899736147</v>
      </c>
      <c r="P151" s="4">
        <f>$E$147</f>
        <v>6690000000</v>
      </c>
      <c r="Q151" s="3">
        <f>IFERROR(R151/$R$167,0)</f>
        <v>0.10491853205421045</v>
      </c>
      <c r="R151" s="4">
        <f>$F$147</f>
        <v>6890000000</v>
      </c>
      <c r="T151" t="s">
        <f>$A$147</f>
        <v>134</v>
      </c>
      <c r="U151" s="3">
        <f>IFERROR(V151/$V151,0)</f>
        <v>1</v>
      </c>
      <c r="V151" s="4">
        <f>$B$147</f>
        <v>4360000000</v>
      </c>
      <c r="W151" s="3">
        <f>IFERROR(X151/$V151,0)</f>
        <v>1.0963302752293578</v>
      </c>
      <c r="X151" s="4">
        <f>$C$147</f>
        <v>4780000000</v>
      </c>
      <c r="Y151" s="3">
        <f>IFERROR(Z151/$V151,0)</f>
        <v>1.275229357798165</v>
      </c>
      <c r="Z151" s="4">
        <f>$D$147</f>
        <v>5560000000</v>
      </c>
      <c r="AA151" s="3">
        <f>IFERROR(AB151/$V151,0)</f>
        <v>1.5344036697247707</v>
      </c>
      <c r="AB151" s="4">
        <f>$E$147</f>
        <v>6690000000</v>
      </c>
      <c r="AC151" s="3">
        <f>IFERROR(AD151/$V151,0)</f>
        <v>1.5802752293577982</v>
      </c>
      <c r="AD151" s="4">
        <f>$F$147</f>
        <v>6890000000</v>
      </c>
    </row>
    <row r="152" spans="1:30" ht="13.23529411764706">
      <c r="A152" t="s">
        <v>139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135</v>
      </c>
      <c r="I152" s="3">
        <f>IFERROR(J152/$J$167,0)</f>
        <v>0.10230862697448359</v>
      </c>
      <c r="J152" s="4">
        <f>$B$148</f>
        <v>4210000000</v>
      </c>
      <c r="K152" s="3">
        <f>IFERROR(L152/$L$167,0)</f>
        <v>0.09688219292739067</v>
      </c>
      <c r="L152" s="4">
        <f>$C$148</f>
        <v>4630000000</v>
      </c>
      <c r="M152" s="3">
        <f>IFERROR(N152/$N$167,0)</f>
        <v>0.11020812685827552</v>
      </c>
      <c r="N152" s="4">
        <f>$D$148</f>
        <v>5560000000</v>
      </c>
      <c r="O152" s="3">
        <f>IFERROR(P152/$P$167,0)</f>
        <v>0.11032321899736147</v>
      </c>
      <c r="P152" s="4">
        <f>$E$148</f>
        <v>6690000000</v>
      </c>
      <c r="Q152" s="3">
        <f>IFERROR(R152/$R$167,0)</f>
        <v>0.10491853205421045</v>
      </c>
      <c r="R152" s="4">
        <f>$F$148</f>
        <v>6890000000</v>
      </c>
      <c r="T152" t="s">
        <f>$A$148</f>
        <v>135</v>
      </c>
      <c r="U152" s="3">
        <f>IFERROR(V152/$V152,0)</f>
        <v>1</v>
      </c>
      <c r="V152" s="4">
        <f>$B$148</f>
        <v>4210000000</v>
      </c>
      <c r="W152" s="3">
        <f>IFERROR(X152/$V152,0)</f>
        <v>1.0997624703087887</v>
      </c>
      <c r="X152" s="4">
        <f>$C$148</f>
        <v>4630000000</v>
      </c>
      <c r="Y152" s="3">
        <f>IFERROR(Z152/$V152,0)</f>
        <v>1.3206650831353919</v>
      </c>
      <c r="Z152" s="4">
        <f>$D$148</f>
        <v>5560000000</v>
      </c>
      <c r="AA152" s="3">
        <f>IFERROR(AB152/$V152,0)</f>
        <v>1.5890736342042755</v>
      </c>
      <c r="AB152" s="4">
        <f>$E$148</f>
        <v>6690000000</v>
      </c>
      <c r="AC152" s="3">
        <f>IFERROR(AD152/$V152,0)</f>
        <v>1.6365795724465557</v>
      </c>
      <c r="AD152" s="4">
        <f>$F$148</f>
        <v>6890000000</v>
      </c>
    </row>
    <row r="153" spans="1:30" ht="13.23529411764706">
      <c r="A153" t="s">
        <v>140</v>
      </c>
      <c r="B153" s="4">
        <v>20000000</v>
      </c>
      <c r="C153" s="4">
        <v>20000000</v>
      </c>
      <c r="D153" s="4">
        <v>20000000</v>
      </c>
      <c r="E153" s="4">
        <v>2280000000</v>
      </c>
      <c r="F153" s="4">
        <v>2280000000</v>
      </c>
      <c r="H153" t="s">
        <f>$A$149</f>
        <v>136</v>
      </c>
      <c r="I153" s="3">
        <f>IFERROR(J153/$J$167,0)</f>
        <v>0.0036208991494532201</v>
      </c>
      <c r="J153" s="4">
        <f>$B$149</f>
        <v>149000000</v>
      </c>
      <c r="K153" s="3">
        <f>IFERROR(L153/$L$167,0)</f>
        <v>0.003180581711655158</v>
      </c>
      <c r="L153" s="4">
        <f>$C$149</f>
        <v>152000000</v>
      </c>
      <c r="M153" s="3">
        <f>IFERROR(N153/$N$167,0)</f>
        <v>0</v>
      </c>
      <c r="N153" s="4">
        <f>$D$149</f>
        <v>0</v>
      </c>
      <c r="O153" s="3">
        <f>IFERROR(P153/$P$167,0)</f>
        <v>0</v>
      </c>
      <c r="P153" s="4">
        <f>$E$149</f>
        <v>0</v>
      </c>
      <c r="Q153" s="3">
        <f>IFERROR(R153/$R$167,0)</f>
        <v>0</v>
      </c>
      <c r="R153" s="4">
        <f>$F$149</f>
        <v>0</v>
      </c>
      <c r="T153" t="s">
        <f>$A$149</f>
        <v>136</v>
      </c>
      <c r="U153" s="3">
        <f>IFERROR(V153/$V153,0)</f>
        <v>1</v>
      </c>
      <c r="V153" s="4">
        <f>$B$149</f>
        <v>149000000</v>
      </c>
      <c r="W153" s="3">
        <f>IFERROR(X153/$V153,0)</f>
        <v>1.0201342281879195</v>
      </c>
      <c r="X153" s="4">
        <f>$C$149</f>
        <v>152000000</v>
      </c>
      <c r="Y153" s="3">
        <f>IFERROR(Z153/$V153,0)</f>
        <v>0</v>
      </c>
      <c r="Z153" s="4">
        <f>$D$149</f>
        <v>0</v>
      </c>
      <c r="AA153" s="3">
        <f>IFERROR(AB153/$V153,0)</f>
        <v>0</v>
      </c>
      <c r="AB153" s="4">
        <f>$E$149</f>
        <v>0</v>
      </c>
      <c r="AC153" s="3">
        <f>IFERROR(AD153/$V153,0)</f>
        <v>0</v>
      </c>
      <c r="AD153" s="4">
        <f>$F$149</f>
        <v>0</v>
      </c>
    </row>
    <row r="154" spans="1:30" ht="13.23529411764706">
      <c r="A154" t="s">
        <v>141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137</v>
      </c>
      <c r="I154" s="3">
        <f>IFERROR(J154/$J$167,0)</f>
        <v>0.69428918590522481</v>
      </c>
      <c r="J154" s="4">
        <f>$B$150</f>
        <v>28570000000</v>
      </c>
      <c r="K154" s="3">
        <f>IFERROR(L154/$L$167,0)</f>
        <v>0.68110483364720642</v>
      </c>
      <c r="L154" s="4">
        <f>$C$150</f>
        <v>32549999999.999996</v>
      </c>
      <c r="M154" s="3">
        <f>IFERROR(N154/$N$167,0)</f>
        <v>0.69990089197224981</v>
      </c>
      <c r="N154" s="4">
        <f>$D$150</f>
        <v>35310000000</v>
      </c>
      <c r="O154" s="3">
        <f>IFERROR(P154/$P$167,0)</f>
        <v>0.68255277044854878</v>
      </c>
      <c r="P154" s="4">
        <f>$E$150</f>
        <v>41390000000</v>
      </c>
      <c r="Q154" s="3">
        <f>IFERROR(R154/$R$167,0)</f>
        <v>0.66788487894015536</v>
      </c>
      <c r="R154" s="4">
        <f>$F$150</f>
        <v>43860000000</v>
      </c>
      <c r="T154" t="s">
        <f>$A$150</f>
        <v>137</v>
      </c>
      <c r="U154" s="3">
        <f>IFERROR(V154/$V154,0)</f>
        <v>1</v>
      </c>
      <c r="V154" s="4">
        <f>$B$150</f>
        <v>28570000000</v>
      </c>
      <c r="W154" s="3">
        <f>IFERROR(X154/$V154,0)</f>
        <v>1.1393069653482673</v>
      </c>
      <c r="X154" s="4">
        <f>$C$150</f>
        <v>32549999999.999996</v>
      </c>
      <c r="Y154" s="3">
        <f>IFERROR(Z154/$V154,0)</f>
        <v>1.2359117955897796</v>
      </c>
      <c r="Z154" s="4">
        <f>$D$150</f>
        <v>35310000000</v>
      </c>
      <c r="AA154" s="3">
        <f>IFERROR(AB154/$V154,0)</f>
        <v>1.4487224361218061</v>
      </c>
      <c r="AB154" s="4">
        <f>$E$150</f>
        <v>41390000000</v>
      </c>
      <c r="AC154" s="3">
        <f>IFERROR(AD154/$V154,0)</f>
        <v>1.5351767588379419</v>
      </c>
      <c r="AD154" s="4">
        <f>$F$150</f>
        <v>43860000000</v>
      </c>
    </row>
    <row r="155" spans="1:30" ht="13.23529411764706">
      <c r="A155" t="s">
        <v>142</v>
      </c>
      <c r="B155" s="4">
        <v>20000000</v>
      </c>
      <c r="C155" s="4">
        <v>20000000</v>
      </c>
      <c r="D155" s="4">
        <v>20000000</v>
      </c>
      <c r="E155" s="4">
        <v>2280000000</v>
      </c>
      <c r="F155" s="4">
        <v>2280000000</v>
      </c>
      <c r="H155" t="s">
        <f>$A$151</f>
        <v>138</v>
      </c>
      <c r="I155" s="3">
        <f>IFERROR(J155/$J$167,0)</f>
        <v>0</v>
      </c>
      <c r="J155" s="4">
        <f>$B$151</f>
        <v>0</v>
      </c>
      <c r="K155" s="3">
        <f>IFERROR(L155/$L$167,0)</f>
        <v>0</v>
      </c>
      <c r="L155" s="4">
        <f>$C$151</f>
        <v>0</v>
      </c>
      <c r="M155" s="3">
        <f>IFERROR(N155/$N$167,0)</f>
        <v>0</v>
      </c>
      <c r="N155" s="4">
        <f>$D$151</f>
        <v>0</v>
      </c>
      <c r="O155" s="3">
        <f>IFERROR(P155/$P$167,0)</f>
        <v>0</v>
      </c>
      <c r="P155" s="4">
        <f>$E$151</f>
        <v>0</v>
      </c>
      <c r="Q155" s="3">
        <f>IFERROR(R155/$R$167,0)</f>
        <v>0</v>
      </c>
      <c r="R155" s="4">
        <f>$F$151</f>
        <v>0</v>
      </c>
      <c r="T155" t="s">
        <f>$A$151</f>
        <v>138</v>
      </c>
      <c r="U155" s="3">
        <f>IFERROR(V155/$V155,0)</f>
        <v>0</v>
      </c>
      <c r="V155" s="4">
        <f>$B$151</f>
        <v>0</v>
      </c>
      <c r="W155" s="3">
        <f>IFERROR(X155/$V155,0)</f>
        <v>0</v>
      </c>
      <c r="X155" s="4">
        <f>$C$151</f>
        <v>0</v>
      </c>
      <c r="Y155" s="3">
        <f>IFERROR(Z155/$V155,0)</f>
        <v>0</v>
      </c>
      <c r="Z155" s="4">
        <f>$D$151</f>
        <v>0</v>
      </c>
      <c r="AA155" s="3">
        <f>IFERROR(AB155/$V155,0)</f>
        <v>0</v>
      </c>
      <c r="AB155" s="4">
        <f>$E$151</f>
        <v>0</v>
      </c>
      <c r="AC155" s="3">
        <f>IFERROR(AD155/$V155,0)</f>
        <v>0</v>
      </c>
      <c r="AD155" s="4">
        <f>$F$151</f>
        <v>0</v>
      </c>
    </row>
    <row r="156" spans="1:30" ht="13.23529411764706">
      <c r="A156" t="s">
        <v>143</v>
      </c>
      <c r="B156" s="4">
        <v>11810000000</v>
      </c>
      <c r="C156" s="4">
        <v>12950000000</v>
      </c>
      <c r="D156" s="4">
        <v>12670000000</v>
      </c>
      <c r="E156" s="4">
        <v>14880000000</v>
      </c>
      <c r="F156" s="4">
        <v>17670000000</v>
      </c>
      <c r="H156" t="s">
        <f>$A$153</f>
        <v>140</v>
      </c>
      <c r="I156" s="3">
        <f>IFERROR(J156/$J$167,0)</f>
        <v>0.00048602673147023087</v>
      </c>
      <c r="J156" s="4">
        <f>$B$153</f>
        <v>20000000</v>
      </c>
      <c r="K156" s="3">
        <f>IFERROR(L156/$L$167,0)</f>
        <v>0.00041849759363883659</v>
      </c>
      <c r="L156" s="4">
        <f>$C$153</f>
        <v>20000000</v>
      </c>
      <c r="M156" s="3">
        <f>IFERROR(N156/$N$167,0)</f>
        <v>0.00039643211100099106</v>
      </c>
      <c r="N156" s="4">
        <f>$D$153</f>
        <v>20000000</v>
      </c>
      <c r="O156" s="3">
        <f>IFERROR(P156/$P$167,0)</f>
        <v>0.037598944591029027</v>
      </c>
      <c r="P156" s="4">
        <f>$E$153</f>
        <v>2280000000</v>
      </c>
      <c r="Q156" s="3">
        <f>IFERROR(R156/$R$167,0)</f>
        <v>0.034719049794426679</v>
      </c>
      <c r="R156" s="4">
        <f>$F$153</f>
        <v>2280000000</v>
      </c>
      <c r="T156" t="s">
        <f>$A$153</f>
        <v>140</v>
      </c>
      <c r="U156" s="3">
        <f>IFERROR(V156/$V156,0)</f>
        <v>1</v>
      </c>
      <c r="V156" s="4">
        <f>$B$153</f>
        <v>20000000</v>
      </c>
      <c r="W156" s="3">
        <f>IFERROR(X156/$V156,0)</f>
        <v>1</v>
      </c>
      <c r="X156" s="4">
        <f>$C$153</f>
        <v>20000000</v>
      </c>
      <c r="Y156" s="3">
        <f>IFERROR(Z156/$V156,0)</f>
        <v>1</v>
      </c>
      <c r="Z156" s="4">
        <f>$D$153</f>
        <v>20000000</v>
      </c>
      <c r="AA156" s="3">
        <f>IFERROR(AB156/$V156,0)</f>
        <v>114</v>
      </c>
      <c r="AB156" s="4">
        <f>$E$153</f>
        <v>2280000000</v>
      </c>
      <c r="AC156" s="3">
        <f>IFERROR(AD156/$V156,0)</f>
        <v>114</v>
      </c>
      <c r="AD156" s="4">
        <f>$F$153</f>
        <v>2280000000</v>
      </c>
    </row>
    <row r="157" spans="1:30" ht="13.23529411764706">
      <c r="A157" t="s">
        <v>144</v>
      </c>
      <c r="B157" s="4">
        <v>2620000000</v>
      </c>
      <c r="C157" s="4">
        <v>2980000000</v>
      </c>
      <c r="D157" s="4">
        <v>3150000000</v>
      </c>
      <c r="E157" s="4">
        <v>5540000000</v>
      </c>
      <c r="F157" s="4">
        <v>7480000000</v>
      </c>
      <c r="H157" t="s">
        <f>$A$154</f>
        <v>141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141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30" ht="13.23529411764706">
      <c r="A158" t="s">
        <v>145</v>
      </c>
      <c r="B158" s="4">
        <v>9990000000</v>
      </c>
      <c r="C158" s="4">
        <v>10720000000</v>
      </c>
      <c r="D158" s="4">
        <v>10150000000</v>
      </c>
      <c r="E158" s="4">
        <v>10100000000</v>
      </c>
      <c r="F158" s="4">
        <v>11130000000</v>
      </c>
      <c r="H158" t="s">
        <f>$A$155</f>
        <v>142</v>
      </c>
      <c r="I158" s="3">
        <f>IFERROR(J158/$J$167,0)</f>
        <v>0.00048602673147023087</v>
      </c>
      <c r="J158" s="4">
        <f>$B$155</f>
        <v>20000000</v>
      </c>
      <c r="K158" s="3">
        <f>IFERROR(L158/$L$167,0)</f>
        <v>0.00041849759363883659</v>
      </c>
      <c r="L158" s="4">
        <f>$C$155</f>
        <v>20000000</v>
      </c>
      <c r="M158" s="3">
        <f>IFERROR(N158/$N$167,0)</f>
        <v>0.00039643211100099106</v>
      </c>
      <c r="N158" s="4">
        <f>$D$155</f>
        <v>20000000</v>
      </c>
      <c r="O158" s="3">
        <f>IFERROR(P158/$P$167,0)</f>
        <v>0.037598944591029027</v>
      </c>
      <c r="P158" s="4">
        <f>$E$155</f>
        <v>2280000000</v>
      </c>
      <c r="Q158" s="3">
        <f>IFERROR(R158/$R$167,0)</f>
        <v>0.034719049794426679</v>
      </c>
      <c r="R158" s="4">
        <f>$F$155</f>
        <v>2280000000</v>
      </c>
      <c r="T158" t="s">
        <f>$A$155</f>
        <v>142</v>
      </c>
      <c r="U158" s="3">
        <f>IFERROR(V158/$V158,0)</f>
        <v>1</v>
      </c>
      <c r="V158" s="4">
        <f>$B$155</f>
        <v>20000000</v>
      </c>
      <c r="W158" s="3">
        <f>IFERROR(X158/$V158,0)</f>
        <v>1</v>
      </c>
      <c r="X158" s="4">
        <f>$C$155</f>
        <v>20000000</v>
      </c>
      <c r="Y158" s="3">
        <f>IFERROR(Z158/$V158,0)</f>
        <v>1</v>
      </c>
      <c r="Z158" s="4">
        <f>$D$155</f>
        <v>20000000</v>
      </c>
      <c r="AA158" s="3">
        <f>IFERROR(AB158/$V158,0)</f>
        <v>114</v>
      </c>
      <c r="AB158" s="4">
        <f>$E$155</f>
        <v>2280000000</v>
      </c>
      <c r="AC158" s="3">
        <f>IFERROR(AD158/$V158,0)</f>
        <v>114</v>
      </c>
      <c r="AD158" s="4">
        <f>$F$155</f>
        <v>2280000000</v>
      </c>
    </row>
    <row r="159" spans="1:30" ht="13.23529411764706">
      <c r="A159" t="s">
        <v>146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H159" t="s">
        <f>$A$156</f>
        <v>143</v>
      </c>
      <c r="I159" s="3">
        <f>IFERROR(J159/$J$167,0)</f>
        <v>0.28699878493317132</v>
      </c>
      <c r="J159" s="4">
        <f>$B$156</f>
        <v>11810000000</v>
      </c>
      <c r="K159" s="3">
        <f>IFERROR(L159/$L$167,0)</f>
        <v>0.27097719188114666</v>
      </c>
      <c r="L159" s="4">
        <f>$C$156</f>
        <v>12950000000</v>
      </c>
      <c r="M159" s="3">
        <f>IFERROR(N159/$N$167,0)</f>
        <v>0.25113974231912783</v>
      </c>
      <c r="N159" s="4">
        <f>$D$156</f>
        <v>12670000000</v>
      </c>
      <c r="O159" s="3">
        <f>IFERROR(P159/$P$167,0)</f>
        <v>0.24538258575197888</v>
      </c>
      <c r="P159" s="4">
        <f>$E$156</f>
        <v>14880000000</v>
      </c>
      <c r="Q159" s="3">
        <f>IFERROR(R159/$R$167,0)</f>
        <v>0.26907263590680675</v>
      </c>
      <c r="R159" s="4">
        <f>$F$156</f>
        <v>17670000000</v>
      </c>
      <c r="T159" t="s">
        <f>$A$156</f>
        <v>143</v>
      </c>
      <c r="U159" s="3">
        <f>IFERROR(V159/$V159,0)</f>
        <v>1</v>
      </c>
      <c r="V159" s="4">
        <f>$B$156</f>
        <v>11810000000</v>
      </c>
      <c r="W159" s="3">
        <f>IFERROR(X159/$V159,0)</f>
        <v>1.096528365791702</v>
      </c>
      <c r="X159" s="4">
        <f>$C$156</f>
        <v>12950000000</v>
      </c>
      <c r="Y159" s="3">
        <f>IFERROR(Z159/$V159,0)</f>
        <v>1.0728196443691786</v>
      </c>
      <c r="Z159" s="4">
        <f>$D$156</f>
        <v>12670000000</v>
      </c>
      <c r="AA159" s="3">
        <f>IFERROR(AB159/$V159,0)</f>
        <v>1.2599491955969517</v>
      </c>
      <c r="AB159" s="4">
        <f>$E$156</f>
        <v>14880000000</v>
      </c>
      <c r="AC159" s="3">
        <f>IFERROR(AD159/$V159,0)</f>
        <v>1.4961896697713801</v>
      </c>
      <c r="AD159" s="4">
        <f>$F$156</f>
        <v>17670000000</v>
      </c>
    </row>
    <row r="160" spans="1:30" ht="13.23529411764706">
      <c r="A160" t="s">
        <v>147</v>
      </c>
      <c r="B160" s="4">
        <v>-582000000</v>
      </c>
      <c r="C160" s="4">
        <v>-527000000</v>
      </c>
      <c r="D160" s="4">
        <v>-420000000</v>
      </c>
      <c r="E160" s="4">
        <v>-564000000</v>
      </c>
      <c r="F160" s="4">
        <v>-607000000</v>
      </c>
      <c r="H160" t="s">
        <f>$A$158</f>
        <v>145</v>
      </c>
      <c r="I160" s="3">
        <f>IFERROR(J160/$J$167,0)</f>
        <v>0.24277035236938033</v>
      </c>
      <c r="J160" s="4">
        <f>$B$158</f>
        <v>9990000000</v>
      </c>
      <c r="K160" s="3">
        <f>IFERROR(L160/$L$167,0)</f>
        <v>0.22431471019041641</v>
      </c>
      <c r="L160" s="4">
        <f>$C$158</f>
        <v>10720000000</v>
      </c>
      <c r="M160" s="3">
        <f>IFERROR(N160/$N$167,0)</f>
        <v>0.20118929633300298</v>
      </c>
      <c r="N160" s="4">
        <f>$D$158</f>
        <v>10150000000</v>
      </c>
      <c r="O160" s="3">
        <f>IFERROR(P160/$P$167,0)</f>
        <v>0.16655672823218998</v>
      </c>
      <c r="P160" s="4">
        <f>$E$158</f>
        <v>10100000000</v>
      </c>
      <c r="Q160" s="3">
        <f>IFERROR(R160/$R$167,0)</f>
        <v>0.16948378254910917</v>
      </c>
      <c r="R160" s="4">
        <f>$F$158</f>
        <v>11130000000</v>
      </c>
      <c r="T160" t="s">
        <f>$A$158</f>
        <v>145</v>
      </c>
      <c r="U160" s="3">
        <f>IFERROR(V160/$V160,0)</f>
        <v>1</v>
      </c>
      <c r="V160" s="4">
        <f>$B$158</f>
        <v>9990000000</v>
      </c>
      <c r="W160" s="3">
        <f>IFERROR(X160/$V160,0)</f>
        <v>1.0730730730730731</v>
      </c>
      <c r="X160" s="4">
        <f>$C$158</f>
        <v>10720000000</v>
      </c>
      <c r="Y160" s="3">
        <f>IFERROR(Z160/$V160,0)</f>
        <v>1.0160160160160161</v>
      </c>
      <c r="Z160" s="4">
        <f>$D$158</f>
        <v>10150000000</v>
      </c>
      <c r="AA160" s="3">
        <f>IFERROR(AB160/$V160,0)</f>
        <v>1.0110110110110111</v>
      </c>
      <c r="AB160" s="4">
        <f>$E$158</f>
        <v>10100000000</v>
      </c>
      <c r="AC160" s="3">
        <f>IFERROR(AD160/$V160,0)</f>
        <v>1.1141141141141142</v>
      </c>
      <c r="AD160" s="4">
        <f>$F$158</f>
        <v>11130000000</v>
      </c>
    </row>
    <row r="161" spans="1:30" ht="13.23529411764706">
      <c r="A161" t="s">
        <v>148</v>
      </c>
      <c r="B161" s="4">
        <v>-137000000</v>
      </c>
      <c r="C161" s="4">
        <v>-125000000</v>
      </c>
      <c r="D161" s="4">
        <v>-122000000</v>
      </c>
      <c r="E161" s="4">
        <v>-82000000</v>
      </c>
      <c r="F161" s="4">
        <v>-215000000</v>
      </c>
      <c r="H161" t="s">
        <f>$A$159</f>
        <v>146</v>
      </c>
      <c r="I161" s="3">
        <f>IFERROR(J161/$J$167,0)</f>
        <v>0</v>
      </c>
      <c r="J161" s="4">
        <f>$B$159</f>
        <v>0</v>
      </c>
      <c r="K161" s="3">
        <f>IFERROR(L161/$L$167,0)</f>
        <v>0</v>
      </c>
      <c r="L161" s="4">
        <f>$C$159</f>
        <v>0</v>
      </c>
      <c r="M161" s="3">
        <f>IFERROR(N161/$N$167,0)</f>
        <v>0</v>
      </c>
      <c r="N161" s="4">
        <f>$D$159</f>
        <v>0</v>
      </c>
      <c r="O161" s="3">
        <f>IFERROR(P161/$P$167,0)</f>
        <v>0</v>
      </c>
      <c r="P161" s="4">
        <f>$E$159</f>
        <v>0</v>
      </c>
      <c r="Q161" s="3">
        <f>IFERROR(R161/$R$167,0)</f>
        <v>0</v>
      </c>
      <c r="R161" s="4">
        <f>$F$159</f>
        <v>0</v>
      </c>
      <c r="T161" t="s">
        <f>$A$159</f>
        <v>146</v>
      </c>
      <c r="U161" s="3">
        <f>IFERROR(V161/$V161,0)</f>
        <v>0</v>
      </c>
      <c r="V161" s="4">
        <f>$B$159</f>
        <v>0</v>
      </c>
      <c r="W161" s="3">
        <f>IFERROR(X161/$V161,0)</f>
        <v>0</v>
      </c>
      <c r="X161" s="4">
        <f>$C$159</f>
        <v>0</v>
      </c>
      <c r="Y161" s="3">
        <f>IFERROR(Z161/$V161,0)</f>
        <v>0</v>
      </c>
      <c r="Z161" s="4">
        <f>$D$159</f>
        <v>0</v>
      </c>
      <c r="AA161" s="3">
        <f>IFERROR(AB161/$V161,0)</f>
        <v>0</v>
      </c>
      <c r="AB161" s="4">
        <f>$E$159</f>
        <v>0</v>
      </c>
      <c r="AC161" s="3">
        <f>IFERROR(AD161/$V161,0)</f>
        <v>0</v>
      </c>
      <c r="AD161" s="4">
        <f>$F$159</f>
        <v>0</v>
      </c>
    </row>
    <row r="162" spans="1:30" ht="13.23529411764706">
      <c r="A162" t="s">
        <v>149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149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149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30" ht="13.23529411764706">
      <c r="A163" t="s">
        <v>150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150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150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30" ht="13.23529411764706">
      <c r="A164" t="s">
        <v>151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152</v>
      </c>
      <c r="I164" s="3">
        <f>IFERROR(J164/$J$167,0)</f>
        <v>0.28748481166464157</v>
      </c>
      <c r="J164" s="4">
        <f>$B$165</f>
        <v>11830000000</v>
      </c>
      <c r="K164" s="3">
        <f>IFERROR(L164/$L$167,0)</f>
        <v>0.27139568947478554</v>
      </c>
      <c r="L164" s="4">
        <f>$C$165</f>
        <v>12970000000</v>
      </c>
      <c r="M164" s="3">
        <f>IFERROR(N164/$N$167,0)</f>
        <v>0.25153617443012882</v>
      </c>
      <c r="N164" s="4">
        <f>$D$165</f>
        <v>12690000000</v>
      </c>
      <c r="O164" s="3">
        <f>IFERROR(P164/$P$167,0)</f>
        <v>0.28298153034300794</v>
      </c>
      <c r="P164" s="4">
        <f>$E$165</f>
        <v>17160000000</v>
      </c>
      <c r="Q164" s="3">
        <f>IFERROR(R164/$R$167,0)</f>
        <v>0.30379168570123344</v>
      </c>
      <c r="R164" s="4">
        <f>$F$165</f>
        <v>19950000000</v>
      </c>
      <c r="T164" t="s">
        <f>$A$165</f>
        <v>152</v>
      </c>
      <c r="U164" s="3">
        <f>IFERROR(V164/$V164,0)</f>
        <v>1</v>
      </c>
      <c r="V164" s="4">
        <f>$B$165</f>
        <v>11830000000</v>
      </c>
      <c r="W164" s="3">
        <f>IFERROR(X164/$V164,0)</f>
        <v>1.0963651732882502</v>
      </c>
      <c r="X164" s="4">
        <f>$C$165</f>
        <v>12970000000</v>
      </c>
      <c r="Y164" s="3">
        <f>IFERROR(Z164/$V164,0)</f>
        <v>1.0726965342349957</v>
      </c>
      <c r="Z164" s="4">
        <f>$D$165</f>
        <v>12690000000</v>
      </c>
      <c r="AA164" s="3">
        <f>IFERROR(AB164/$V164,0)</f>
        <v>1.4505494505494505</v>
      </c>
      <c r="AB164" s="4">
        <f>$E$165</f>
        <v>17160000000</v>
      </c>
      <c r="AC164" s="3">
        <f>IFERROR(AD164/$V164,0)</f>
        <v>1.6863905325443787</v>
      </c>
      <c r="AD164" s="4">
        <f>$F$165</f>
        <v>19950000000</v>
      </c>
    </row>
    <row r="165" spans="1:30" ht="13.23529411764706">
      <c r="A165" t="s">
        <v>152</v>
      </c>
      <c r="B165" s="4">
        <v>11830000000</v>
      </c>
      <c r="C165" s="4">
        <v>12970000000</v>
      </c>
      <c r="D165" s="4">
        <v>12690000000</v>
      </c>
      <c r="E165" s="4">
        <v>17160000000</v>
      </c>
      <c r="F165" s="4">
        <v>19950000000</v>
      </c>
      <c r="H165" t="s">
        <f>$A$167</f>
        <v>153</v>
      </c>
      <c r="I165" s="3">
        <f>IFERROR(J165/$J$167,0)</f>
        <v>0.018226002430133656</v>
      </c>
      <c r="J165" s="4">
        <f>$B$167</f>
        <v>750000000</v>
      </c>
      <c r="K165" s="3">
        <f>IFERROR(L165/$L$167,0)</f>
        <v>0.04749947687800795</v>
      </c>
      <c r="L165" s="4">
        <f>$C$167</f>
        <v>2270000000</v>
      </c>
      <c r="M165" s="3">
        <f>IFERROR(N165/$N$167,0)</f>
        <v>0.048562933597621406</v>
      </c>
      <c r="N165" s="4">
        <f>$D$167</f>
        <v>2450000000</v>
      </c>
      <c r="O165" s="3">
        <f>IFERROR(P165/$P$167,0)</f>
        <v>0.034465699208443265</v>
      </c>
      <c r="P165" s="4">
        <f>$E$167</f>
        <v>2089999999.9999998</v>
      </c>
      <c r="Q165" s="3">
        <f>IFERROR(R165/$R$167,0)</f>
        <v>0.028323435358611239</v>
      </c>
      <c r="R165" s="4">
        <f>$F$167</f>
        <v>1860000000</v>
      </c>
      <c r="T165" t="s">
        <f>$A$167</f>
        <v>153</v>
      </c>
      <c r="U165" s="3">
        <f>IFERROR(V165/$V165,0)</f>
        <v>1</v>
      </c>
      <c r="V165" s="4">
        <f>$B$167</f>
        <v>750000000</v>
      </c>
      <c r="W165" s="3">
        <f>IFERROR(X165/$V165,0)</f>
        <v>3.0266666666666668</v>
      </c>
      <c r="X165" s="4">
        <f>$C$167</f>
        <v>2270000000</v>
      </c>
      <c r="Y165" s="3">
        <f>IFERROR(Z165/$V165,0)</f>
        <v>3.2666666666666666</v>
      </c>
      <c r="Z165" s="4">
        <f>$D$167</f>
        <v>2450000000</v>
      </c>
      <c r="AA165" s="3">
        <f>IFERROR(AB165/$V165,0)</f>
        <v>2.7866666666666662</v>
      </c>
      <c r="AB165" s="4">
        <f>$E$167</f>
        <v>2089999999.9999998</v>
      </c>
      <c r="AC165" s="3">
        <f>IFERROR(AD165/$V165,0)</f>
        <v>2.48</v>
      </c>
      <c r="AD165" s="4">
        <f>$F$167</f>
        <v>1860000000</v>
      </c>
    </row>
    <row r="166" spans="1:30" ht="13.23529411764706">
      <c r="A166" t="s">
        <v>154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H166" t="s">
        <f>$A$168</f>
        <v>155</v>
      </c>
      <c r="I166" s="3">
        <f>IFERROR(J166/$J$167,0)</f>
        <v>0.30571081409477519</v>
      </c>
      <c r="J166" s="4">
        <f>$B$168</f>
        <v>12580000000</v>
      </c>
      <c r="K166" s="3">
        <f>IFERROR(L166/$L$167,0)</f>
        <v>0.31889516635279347</v>
      </c>
      <c r="L166" s="4">
        <f>$C$168</f>
        <v>15240000000</v>
      </c>
      <c r="M166" s="3">
        <f>IFERROR(N166/$N$167,0)</f>
        <v>0.30009910802775025</v>
      </c>
      <c r="N166" s="4">
        <f>$D$168</f>
        <v>15140000000</v>
      </c>
      <c r="O166" s="3">
        <f>IFERROR(P166/$P$167,0)</f>
        <v>0.31744722955145116</v>
      </c>
      <c r="P166" s="4">
        <f>$E$168</f>
        <v>19250000000</v>
      </c>
      <c r="Q166" s="3">
        <f>IFERROR(R166/$R$167,0)</f>
        <v>0.3321151210598447</v>
      </c>
      <c r="R166" s="4">
        <f>$F$168</f>
        <v>21810000000</v>
      </c>
      <c r="T166" t="s">
        <f>$A$168</f>
        <v>155</v>
      </c>
      <c r="U166" s="3">
        <f>IFERROR(V166/$V166,0)</f>
        <v>1</v>
      </c>
      <c r="V166" s="4">
        <f>$B$168</f>
        <v>12580000000</v>
      </c>
      <c r="W166" s="3">
        <f>IFERROR(X166/$V166,0)</f>
        <v>1.2114467408585055</v>
      </c>
      <c r="X166" s="4">
        <f>$C$168</f>
        <v>15240000000</v>
      </c>
      <c r="Y166" s="3">
        <f>IFERROR(Z166/$V166,0)</f>
        <v>1.2034976152623211</v>
      </c>
      <c r="Z166" s="4">
        <f>$D$168</f>
        <v>15140000000</v>
      </c>
      <c r="AA166" s="3">
        <f>IFERROR(AB166/$V166,0)</f>
        <v>1.5302066772655007</v>
      </c>
      <c r="AB166" s="4">
        <f>$E$168</f>
        <v>19250000000</v>
      </c>
      <c r="AC166" s="3">
        <f>IFERROR(AD166/$V166,0)</f>
        <v>1.7337042925278219</v>
      </c>
      <c r="AD166" s="4">
        <f>$F$168</f>
        <v>21810000000</v>
      </c>
    </row>
    <row r="167" spans="1:30" ht="13.23529411764706">
      <c r="A167" t="s">
        <v>153</v>
      </c>
      <c r="B167" s="4">
        <v>750000000</v>
      </c>
      <c r="C167" s="4">
        <v>2270000000</v>
      </c>
      <c r="D167" s="4">
        <v>2450000000</v>
      </c>
      <c r="E167" s="4">
        <v>2089999999.9999998</v>
      </c>
      <c r="F167" s="4">
        <v>1860000000</v>
      </c>
      <c r="H167" t="s">
        <f>$A$169</f>
        <v>156</v>
      </c>
      <c r="I167" s="3">
        <f>IFERROR(J167/$J$167,0)</f>
        <v>1</v>
      </c>
      <c r="J167" s="4">
        <f>$B$169</f>
        <v>41150000000</v>
      </c>
      <c r="K167" s="3">
        <f>IFERROR(L167/$L$167,0)</f>
        <v>1</v>
      </c>
      <c r="L167" s="4">
        <f>$C$169</f>
        <v>47790000000</v>
      </c>
      <c r="M167" s="3">
        <f>IFERROR(N167/$N$167,0)</f>
        <v>1</v>
      </c>
      <c r="N167" s="4">
        <f>$D$169</f>
        <v>50450000000</v>
      </c>
      <c r="O167" s="3">
        <f>IFERROR(P167/$P$167,0)</f>
        <v>1</v>
      </c>
      <c r="P167" s="4">
        <f>$E$169</f>
        <v>60640000000</v>
      </c>
      <c r="Q167" s="3">
        <f>IFERROR(R167/$R$167,0)</f>
        <v>1</v>
      </c>
      <c r="R167" s="4">
        <f>$F$169</f>
        <v>65670000000</v>
      </c>
      <c r="T167" t="s">
        <f>$A$169</f>
        <v>156</v>
      </c>
      <c r="U167" s="3">
        <f>IFERROR(V167/$V167,0)</f>
        <v>1</v>
      </c>
      <c r="V167" s="4">
        <f>$B$169</f>
        <v>41150000000</v>
      </c>
      <c r="W167" s="3">
        <f>IFERROR(X167/$V167,0)</f>
        <v>1.1613608748481166</v>
      </c>
      <c r="X167" s="4">
        <f>$C$169</f>
        <v>47790000000</v>
      </c>
      <c r="Y167" s="3">
        <f>IFERROR(Z167/$V167,0)</f>
        <v>1.2260024301336574</v>
      </c>
      <c r="Z167" s="4">
        <f>$D$169</f>
        <v>50450000000</v>
      </c>
      <c r="AA167" s="3">
        <f>IFERROR(AB167/$V167,0)</f>
        <v>1.4736330498177399</v>
      </c>
      <c r="AB167" s="4">
        <f>$E$169</f>
        <v>60640000000</v>
      </c>
      <c r="AC167" s="3">
        <f>IFERROR(AD167/$V167,0)</f>
        <v>1.5958687727825029</v>
      </c>
      <c r="AD167" s="4">
        <f>$F$169</f>
        <v>65670000000</v>
      </c>
    </row>
    <row r="168" spans="1:30" ht="13.23529411764706">
      <c r="A168" t="s">
        <v>155</v>
      </c>
      <c r="B168" s="4">
        <v>12580000000</v>
      </c>
      <c r="C168" s="4">
        <v>15240000000</v>
      </c>
      <c r="D168" s="4">
        <v>15140000000</v>
      </c>
      <c r="E168" s="4">
        <v>19250000000</v>
      </c>
      <c r="F168" s="4">
        <v>21810000000</v>
      </c>
    </row>
    <row r="169" spans="1:30" ht="13.23529411764706">
      <c r="A169" t="s">
        <v>156</v>
      </c>
      <c r="B169" s="4">
        <v>41150000000</v>
      </c>
      <c r="C169" s="4">
        <v>47790000000</v>
      </c>
      <c r="D169" s="4">
        <v>50450000000</v>
      </c>
      <c r="E169" s="4">
        <v>60640000000</v>
      </c>
      <c r="F169" s="4">
        <v>65670000000</v>
      </c>
    </row>
    <row r="177" spans="1:30" ht="13.23529411764706">
      <c r="A177" s="2" t="s">
        <v>157</v>
      </c>
      <c r="B177">
        <v>2015</v>
      </c>
      <c r="C177">
        <v>2016</v>
      </c>
      <c r="D177">
        <v>2017</v>
      </c>
      <c r="E177">
        <v>2018</v>
      </c>
      <c r="F177">
        <v>2019</v>
      </c>
      <c r="H177" s="2" t="s">
        <v>158</v>
      </c>
      <c r="I177" s="9">
        <v>2015</v>
      </c>
      <c r="J177" s="9">
        <f>$B$90</f>
        <v>510000000</v>
      </c>
      <c r="K177" s="9">
        <v>2016</v>
      </c>
      <c r="L177" s="9">
        <f>$C$90</f>
        <v>498000000</v>
      </c>
      <c r="M177" s="9">
        <v>2017</v>
      </c>
      <c r="N177" s="9">
        <f>$D$90</f>
        <v>350000000</v>
      </c>
      <c r="O177" s="9">
        <v>2018</v>
      </c>
      <c r="P177" s="9">
        <f>$E$90</f>
        <v>137000000</v>
      </c>
      <c r="Q177" s="9">
        <v>2019</v>
      </c>
      <c r="R177" s="9">
        <f>$F$90</f>
        <v>139000000</v>
      </c>
      <c r="T177" s="2" t="s">
        <v>159</v>
      </c>
      <c r="U177" s="9">
        <v>2015</v>
      </c>
      <c r="V177" s="9">
        <f>$B$90</f>
        <v>510000000</v>
      </c>
      <c r="W177" s="9">
        <v>2016</v>
      </c>
      <c r="X177" s="9">
        <f>$C$90</f>
        <v>498000000</v>
      </c>
      <c r="Y177" s="9">
        <v>2017</v>
      </c>
      <c r="Z177" s="9">
        <f>$D$90</f>
        <v>350000000</v>
      </c>
      <c r="AA177" s="9">
        <v>2018</v>
      </c>
      <c r="AB177" s="9">
        <f>$E$90</f>
        <v>137000000</v>
      </c>
      <c r="AC177" s="9">
        <v>2019</v>
      </c>
      <c r="AD177" s="9">
        <f>$F$90</f>
        <v>139000000</v>
      </c>
    </row>
    <row r="178" spans="1:30" ht="13.23529411764706">
      <c r="A178" t="s">
        <v>160</v>
      </c>
      <c r="B178" s="4">
        <v>1450000000</v>
      </c>
      <c r="C178" s="4">
        <v>1520000000</v>
      </c>
      <c r="D178" s="4">
        <v>351000000</v>
      </c>
      <c r="E178" s="4">
        <v>1130000000</v>
      </c>
      <c r="F178" s="4">
        <v>2360000000</v>
      </c>
      <c r="H178" t="s">
        <f>A27</f>
        <v>14</v>
      </c>
      <c r="I178" s="3">
        <f>IFERROR(J178/$J$178,0)</f>
        <v>1</v>
      </c>
      <c r="J178" s="4">
        <f>B27</f>
        <v>10180000000</v>
      </c>
      <c r="K178" s="3">
        <f>IFERROR(L178/$L$178,0)</f>
        <v>1</v>
      </c>
      <c r="L178" s="4">
        <f>C27</f>
        <v>10200000000</v>
      </c>
      <c r="M178" s="3">
        <f>IFERROR(N178/$N$178,0)</f>
        <v>1</v>
      </c>
      <c r="N178" s="4">
        <f>D27</f>
        <v>11200000000</v>
      </c>
      <c r="O178" s="3">
        <f>IFERROR(P178/$P$178,0)</f>
        <v>1</v>
      </c>
      <c r="P178" s="4">
        <f>E27</f>
        <v>10080000000</v>
      </c>
      <c r="Q178" s="3">
        <f>IFERROR(R178/$R$178,0)</f>
        <v>1</v>
      </c>
      <c r="R178" s="4">
        <f>F27</f>
        <v>10810000000</v>
      </c>
      <c r="T178" t="s">
        <f>A27</f>
        <v>14</v>
      </c>
      <c r="U178" s="3">
        <f>IFERROR(V178/$V178,0)</f>
        <v>1</v>
      </c>
      <c r="V178" s="4">
        <f>B27</f>
        <v>10180000000</v>
      </c>
      <c r="W178" s="3">
        <f>IFERROR(X178/$V178,0)</f>
        <v>1.0019646365422397</v>
      </c>
      <c r="X178" s="4">
        <f>C27</f>
        <v>10200000000</v>
      </c>
      <c r="Y178" s="3">
        <f>IFERROR(Z178/$V178,0)</f>
        <v>1.1001964636542241</v>
      </c>
      <c r="Z178" s="4">
        <f>D27</f>
        <v>11200000000</v>
      </c>
      <c r="AA178" s="3">
        <f>IFERROR(AB178/$V178,0)</f>
        <v>0.99017681728880158</v>
      </c>
      <c r="AB178" s="4">
        <f>E27</f>
        <v>10080000000</v>
      </c>
      <c r="AC178" s="3">
        <f>IFERROR(AD178/$V178,0)</f>
        <v>1.0618860510805501</v>
      </c>
      <c r="AD178" s="4">
        <f>F27</f>
        <v>10810000000</v>
      </c>
    </row>
    <row r="179" spans="1:30" ht="13.23529411764706">
      <c r="A179" t="s">
        <v>54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H179" t="s">
        <f>A178</f>
        <v>160</v>
      </c>
      <c r="I179" s="3">
        <f>IFERROR(J179/$J$178,0)</f>
        <v>0.14243614931237722</v>
      </c>
      <c r="J179" s="4">
        <f>B178</f>
        <v>1450000000</v>
      </c>
      <c r="K179" s="3">
        <f>IFERROR(L179/$L$178,0)</f>
        <v>0.14901960784313725</v>
      </c>
      <c r="L179" s="4">
        <f>C178</f>
        <v>1520000000</v>
      </c>
      <c r="M179" s="3">
        <f>IFERROR(N179/$N$178,0)</f>
        <v>0.031339285714285715</v>
      </c>
      <c r="N179" s="4">
        <f>D178</f>
        <v>351000000</v>
      </c>
      <c r="O179" s="3">
        <f>IFERROR(P179/$P$178,0)</f>
        <v>0.11210317460317461</v>
      </c>
      <c r="P179" s="4">
        <f>E178</f>
        <v>1130000000</v>
      </c>
      <c r="Q179" s="3">
        <f>IFERROR(R179/$R$178,0)</f>
        <v>6.6994111859976808e-12</v>
      </c>
      <c r="R179" s="4">
        <f>F28</f>
        <v>0.072420634920634927</v>
      </c>
      <c r="T179" t="s">
        <f>A178</f>
        <v>160</v>
      </c>
      <c r="U179" s="3">
        <f>IFERROR(V179/$V179,0)</f>
        <v>1</v>
      </c>
      <c r="V179" s="4">
        <f>B178</f>
        <v>1450000000</v>
      </c>
      <c r="W179" s="3">
        <f>IFERROR(X179/$V179,0)</f>
        <v>1.0482758620689656</v>
      </c>
      <c r="X179" s="4">
        <f>C178</f>
        <v>1520000000</v>
      </c>
      <c r="Y179" s="3">
        <f>IFERROR(Z179/$V179,0)</f>
        <v>0.24206896551724139</v>
      </c>
      <c r="Z179" s="4">
        <f>D178</f>
        <v>351000000</v>
      </c>
      <c r="AA179" s="3">
        <f>IFERROR(AB179/$V179,0)</f>
        <v>0.77931034482758621</v>
      </c>
      <c r="AB179" s="4">
        <f>E178</f>
        <v>1130000000</v>
      </c>
      <c r="AC179" s="3">
        <f>IFERROR(AD179/$V179,0)</f>
        <v>4.9945265462506846e-11</v>
      </c>
      <c r="AD179" s="4">
        <f>F28</f>
        <v>0.072420634920634927</v>
      </c>
    </row>
    <row r="180" spans="1:30" ht="13.23529411764706">
      <c r="A180" t="s">
        <v>161</v>
      </c>
      <c r="B180" s="4">
        <v>1250000000</v>
      </c>
      <c r="C180" s="4">
        <v>1310000000</v>
      </c>
      <c r="D180" s="4">
        <v>1490000000</v>
      </c>
      <c r="E180" s="4">
        <v>1490000000</v>
      </c>
      <c r="F180" s="4">
        <v>1570000000</v>
      </c>
      <c r="H180" t="s">
        <f>A179</f>
        <v>54</v>
      </c>
      <c r="I180" s="3">
        <f>IFERROR(J180/$J$178,0)</f>
        <v>0</v>
      </c>
      <c r="J180" s="4">
        <f>B179</f>
        <v>0</v>
      </c>
      <c r="K180" s="3">
        <f>IFERROR(L180/$L$178,0)</f>
        <v>0</v>
      </c>
      <c r="L180" s="4">
        <f>C179</f>
        <v>0</v>
      </c>
      <c r="M180" s="3">
        <f>IFERROR(N180/$N$178,0)</f>
        <v>0</v>
      </c>
      <c r="N180" s="4">
        <f>D179</f>
        <v>0</v>
      </c>
      <c r="O180" s="3">
        <f>IFERROR(P180/$P$178,0)</f>
        <v>0</v>
      </c>
      <c r="P180" s="4">
        <f>E179</f>
        <v>0</v>
      </c>
      <c r="Q180" s="3">
        <f>IFERROR(R180/$R$178,0)</f>
        <v>0.70027752081406103</v>
      </c>
      <c r="R180" s="4">
        <f>F29</f>
        <v>7570000000</v>
      </c>
      <c r="T180" t="s">
        <f>A179</f>
        <v>54</v>
      </c>
      <c r="U180" s="3">
        <f>IFERROR(V180/$V180,0)</f>
        <v>0</v>
      </c>
      <c r="V180" s="4">
        <f>B179</f>
        <v>0</v>
      </c>
      <c r="W180" s="3">
        <f>IFERROR(X180/$V180,0)</f>
        <v>0</v>
      </c>
      <c r="X180" s="4">
        <f>C179</f>
        <v>0</v>
      </c>
      <c r="Y180" s="3">
        <f>IFERROR(Z180/$V180,0)</f>
        <v>0</v>
      </c>
      <c r="Z180" s="4">
        <f>D179</f>
        <v>0</v>
      </c>
      <c r="AA180" s="3">
        <f>IFERROR(AB180/$V180,0)</f>
        <v>0</v>
      </c>
      <c r="AB180" s="4">
        <f>E179</f>
        <v>0</v>
      </c>
      <c r="AC180" s="3">
        <f>IFERROR(AD180/$V180,0)</f>
        <v>0</v>
      </c>
      <c r="AD180" s="4">
        <f>F29</f>
        <v>7570000000</v>
      </c>
    </row>
    <row r="181" spans="1:30" ht="13.23529411764706">
      <c r="A181" t="s">
        <v>162</v>
      </c>
      <c r="B181" s="4">
        <v>1180000000</v>
      </c>
      <c r="C181" s="4">
        <v>1240000000</v>
      </c>
      <c r="D181" s="4">
        <v>1420000000</v>
      </c>
      <c r="E181" s="4">
        <v>1470000000</v>
      </c>
      <c r="F181" s="4">
        <v>1550000000</v>
      </c>
      <c r="H181" t="s">
        <f>A180</f>
        <v>161</v>
      </c>
      <c r="I181" s="3">
        <f>IFERROR(J181/$J$178,0)</f>
        <v>0.12278978388998035</v>
      </c>
      <c r="J181" s="4">
        <f>B180</f>
        <v>1250000000</v>
      </c>
      <c r="K181" s="3">
        <f>IFERROR(L181/$L$178,0)</f>
        <v>0.1284313725490196</v>
      </c>
      <c r="L181" s="4">
        <f>C180</f>
        <v>1310000000</v>
      </c>
      <c r="M181" s="3">
        <f>IFERROR(N181/$N$178,0)</f>
        <v>0.13303571428571428</v>
      </c>
      <c r="N181" s="4">
        <f>D180</f>
        <v>1490000000</v>
      </c>
      <c r="O181" s="3">
        <f>IFERROR(P181/$P$178,0)</f>
        <v>0.14781746031746032</v>
      </c>
      <c r="P181" s="4">
        <f>E180</f>
        <v>1490000000</v>
      </c>
      <c r="Q181" s="3">
        <f>IFERROR(R181/$R$178,0)</f>
        <v>0.55504162812210911</v>
      </c>
      <c r="R181" s="4">
        <f>F30</f>
        <v>6000000000</v>
      </c>
      <c r="T181" t="s">
        <f>A180</f>
        <v>161</v>
      </c>
      <c r="U181" s="3">
        <f>IFERROR(V181/$V181,0)</f>
        <v>1</v>
      </c>
      <c r="V181" s="4">
        <f>B180</f>
        <v>1250000000</v>
      </c>
      <c r="W181" s="3">
        <f>IFERROR(X181/$V181,0)</f>
        <v>1.048</v>
      </c>
      <c r="X181" s="4">
        <f>C180</f>
        <v>1310000000</v>
      </c>
      <c r="Y181" s="3">
        <f>IFERROR(Z181/$V181,0)</f>
        <v>1.1919999999999999</v>
      </c>
      <c r="Z181" s="4">
        <f>D180</f>
        <v>1490000000</v>
      </c>
      <c r="AA181" s="3">
        <f>IFERROR(AB181/$V181,0)</f>
        <v>1.1919999999999999</v>
      </c>
      <c r="AB181" s="4">
        <f>E180</f>
        <v>1490000000</v>
      </c>
      <c r="AC181" s="3">
        <f>IFERROR(AD181/$V181,0)</f>
        <v>4.7999999999999998</v>
      </c>
      <c r="AD181" s="4">
        <f>F30</f>
        <v>6000000000</v>
      </c>
    </row>
    <row r="182" spans="1:30" ht="13.23529411764706">
      <c r="A182" t="s">
        <v>163</v>
      </c>
      <c r="B182" s="4">
        <v>72000000</v>
      </c>
      <c r="C182" s="4">
        <v>76000000</v>
      </c>
      <c r="D182" s="4">
        <v>68000000</v>
      </c>
      <c r="E182" s="4">
        <v>21000000</v>
      </c>
      <c r="F182" s="4">
        <v>18000000</v>
      </c>
      <c r="H182" t="s">
        <f>A181</f>
        <v>162</v>
      </c>
      <c r="I182" s="3">
        <f>IFERROR(J182/$J$178,0)</f>
        <v>0.11591355599214145</v>
      </c>
      <c r="J182" s="4">
        <f>B181</f>
        <v>1180000000</v>
      </c>
      <c r="K182" s="3">
        <f>IFERROR(L182/$L$178,0)</f>
        <v>0.12156862745098039</v>
      </c>
      <c r="L182" s="4">
        <f>C181</f>
        <v>1240000000</v>
      </c>
      <c r="M182" s="3">
        <f>IFERROR(N182/$N$178,0)</f>
        <v>0.12678571428571428</v>
      </c>
      <c r="N182" s="4">
        <f>D181</f>
        <v>1420000000</v>
      </c>
      <c r="O182" s="3">
        <f>IFERROR(P182/$P$178,0)</f>
        <v>0.14583333333333334</v>
      </c>
      <c r="P182" s="4">
        <f>E181</f>
        <v>1470000000</v>
      </c>
      <c r="Q182" s="3">
        <f>IFERROR(R182/$R$178,0)</f>
        <v>0.14523589269195189</v>
      </c>
      <c r="R182" s="4">
        <f>F31</f>
        <v>1570000000</v>
      </c>
      <c r="T182" t="s">
        <f>A181</f>
        <v>162</v>
      </c>
      <c r="U182" s="3">
        <f>IFERROR(V182/$V182,0)</f>
        <v>1</v>
      </c>
      <c r="V182" s="4">
        <f>B181</f>
        <v>1180000000</v>
      </c>
      <c r="W182" s="3">
        <f>IFERROR(X182/$V182,0)</f>
        <v>1.0508474576271187</v>
      </c>
      <c r="X182" s="4">
        <f>C181</f>
        <v>1240000000</v>
      </c>
      <c r="Y182" s="3">
        <f>IFERROR(Z182/$V182,0)</f>
        <v>1.2033898305084745</v>
      </c>
      <c r="Z182" s="4">
        <f>D181</f>
        <v>1420000000</v>
      </c>
      <c r="AA182" s="3">
        <f>IFERROR(AB182/$V182,0)</f>
        <v>1.2457627118644068</v>
      </c>
      <c r="AB182" s="4">
        <f>E181</f>
        <v>1470000000</v>
      </c>
      <c r="AC182" s="3">
        <f>IFERROR(AD182/$V182,0)</f>
        <v>1.3305084745762712</v>
      </c>
      <c r="AD182" s="4">
        <f>F31</f>
        <v>1570000000</v>
      </c>
    </row>
    <row r="183" spans="1:30" ht="13.23529411764706">
      <c r="A183" t="s">
        <v>164</v>
      </c>
      <c r="B183" s="4">
        <v>239000000</v>
      </c>
      <c r="C183" s="4">
        <v>217000000</v>
      </c>
      <c r="D183" s="4">
        <v>1160000000</v>
      </c>
      <c r="E183" s="4">
        <v>-242000000</v>
      </c>
      <c r="F183" s="4">
        <v>189000000</v>
      </c>
      <c r="H183" t="s">
        <f>A182</f>
        <v>163</v>
      </c>
      <c r="I183" s="3">
        <f>IFERROR(J183/$J$178,0)</f>
        <v>0.0070726915520628684</v>
      </c>
      <c r="J183" s="4">
        <f>B182</f>
        <v>72000000</v>
      </c>
      <c r="K183" s="3">
        <f>IFERROR(L183/$L$178,0)</f>
        <v>0.0074509803921568628</v>
      </c>
      <c r="L183" s="4">
        <f>C182</f>
        <v>76000000</v>
      </c>
      <c r="M183" s="3">
        <f>IFERROR(N183/$N$178,0)</f>
        <v>0.0060714285714285714</v>
      </c>
      <c r="N183" s="4">
        <f>D182</f>
        <v>68000000</v>
      </c>
      <c r="O183" s="3">
        <f>IFERROR(P183/$P$178,0)</f>
        <v>0.0020833333333333333</v>
      </c>
      <c r="P183" s="4">
        <f>E182</f>
        <v>21000000</v>
      </c>
      <c r="Q183" s="3">
        <f>IFERROR(R183/$R$178,0)</f>
        <v>0.14338575393154487</v>
      </c>
      <c r="R183" s="4">
        <f>F32</f>
        <v>1550000000</v>
      </c>
      <c r="T183" t="s">
        <f>A182</f>
        <v>163</v>
      </c>
      <c r="U183" s="3">
        <f>IFERROR(V183/$V183,0)</f>
        <v>1</v>
      </c>
      <c r="V183" s="4">
        <f>B182</f>
        <v>72000000</v>
      </c>
      <c r="W183" s="3">
        <f>IFERROR(X183/$V183,0)</f>
        <v>1.0555555555555556</v>
      </c>
      <c r="X183" s="4">
        <f>C182</f>
        <v>76000000</v>
      </c>
      <c r="Y183" s="3">
        <f>IFERROR(Z183/$V183,0)</f>
        <v>0.94444444444444442</v>
      </c>
      <c r="Z183" s="4">
        <f>D182</f>
        <v>68000000</v>
      </c>
      <c r="AA183" s="3">
        <f>IFERROR(AB183/$V183,0)</f>
        <v>0.29166666666666669</v>
      </c>
      <c r="AB183" s="4">
        <f>E182</f>
        <v>21000000</v>
      </c>
      <c r="AC183" s="3">
        <f>IFERROR(AD183/$V183,0)</f>
        <v>21.527777777777779</v>
      </c>
      <c r="AD183" s="4">
        <f>F32</f>
        <v>1550000000</v>
      </c>
    </row>
    <row r="184" spans="1:30" ht="13.23529411764706">
      <c r="A184" t="s">
        <v>131</v>
      </c>
      <c r="B184" s="4">
        <v>239000000</v>
      </c>
      <c r="C184" s="4">
        <v>217000000</v>
      </c>
      <c r="D184" s="4">
        <v>1160000000</v>
      </c>
      <c r="E184" s="4">
        <v>-242000000</v>
      </c>
      <c r="F184" s="4">
        <v>189000000</v>
      </c>
      <c r="H184" t="s">
        <f>A183</f>
        <v>164</v>
      </c>
      <c r="I184" s="3">
        <f>IFERROR(J184/$J$178,0)</f>
        <v>0.023477406679764244</v>
      </c>
      <c r="J184" s="4">
        <f>B183</f>
        <v>239000000</v>
      </c>
      <c r="K184" s="3">
        <f>IFERROR(L184/$L$178,0)</f>
        <v>0.021274509803921569</v>
      </c>
      <c r="L184" s="4">
        <f>C183</f>
        <v>217000000</v>
      </c>
      <c r="M184" s="3">
        <f>IFERROR(N184/$N$178,0)</f>
        <v>0.10357142857142858</v>
      </c>
      <c r="N184" s="4">
        <f>D183</f>
        <v>1160000000</v>
      </c>
      <c r="O184" s="3">
        <f>IFERROR(P184/$P$178,0)</f>
        <v>-0.024007936507936509</v>
      </c>
      <c r="P184" s="4">
        <f>E183</f>
        <v>-242000000</v>
      </c>
      <c r="Q184" s="3">
        <f>IFERROR(R184/$R$178,0)</f>
        <v>0.0016651248843663274</v>
      </c>
      <c r="R184" s="4">
        <f>F33</f>
        <v>18000000</v>
      </c>
      <c r="T184" t="s">
        <f>A183</f>
        <v>164</v>
      </c>
      <c r="U184" s="3">
        <f>IFERROR(V184/$V184,0)</f>
        <v>1</v>
      </c>
      <c r="V184" s="4">
        <f>B183</f>
        <v>239000000</v>
      </c>
      <c r="W184" s="3">
        <f>IFERROR(X184/$V184,0)</f>
        <v>0.90794979079497906</v>
      </c>
      <c r="X184" s="4">
        <f>C183</f>
        <v>217000000</v>
      </c>
      <c r="Y184" s="3">
        <f>IFERROR(Z184/$V184,0)</f>
        <v>4.8535564853556483</v>
      </c>
      <c r="Z184" s="4">
        <f>D183</f>
        <v>1160000000</v>
      </c>
      <c r="AA184" s="3">
        <f>IFERROR(AB184/$V184,0)</f>
        <v>-1.0125523012552302</v>
      </c>
      <c r="AB184" s="4">
        <f>E183</f>
        <v>-242000000</v>
      </c>
      <c r="AC184" s="3">
        <f>IFERROR(AD184/$V184,0)</f>
        <v>0.075313807531380755</v>
      </c>
      <c r="AD184" s="4">
        <f>F33</f>
        <v>18000000</v>
      </c>
    </row>
    <row r="185" spans="1:30" ht="13.23529411764706">
      <c r="A185" t="s">
        <v>165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H185" t="s">
        <f>A184</f>
        <v>131</v>
      </c>
      <c r="I185" s="3">
        <f>IFERROR(J185/$J$178,0)</f>
        <v>0.023477406679764244</v>
      </c>
      <c r="J185" s="4">
        <f>B184</f>
        <v>239000000</v>
      </c>
      <c r="K185" s="3">
        <f>IFERROR(L185/$L$178,0)</f>
        <v>0.021274509803921569</v>
      </c>
      <c r="L185" s="4">
        <f>C184</f>
        <v>217000000</v>
      </c>
      <c r="M185" s="3">
        <f>IFERROR(N185/$N$178,0)</f>
        <v>0.10357142857142858</v>
      </c>
      <c r="N185" s="4">
        <f>D184</f>
        <v>1160000000</v>
      </c>
      <c r="O185" s="3">
        <f>IFERROR(P185/$P$178,0)</f>
        <v>-0.024007936507936509</v>
      </c>
      <c r="P185" s="4">
        <f>E184</f>
        <v>-242000000</v>
      </c>
      <c r="Q185" s="3">
        <f>IFERROR(R185/$R$178,0)</f>
        <v>0</v>
      </c>
      <c r="R185" s="4">
        <f>F34</f>
        <v>0</v>
      </c>
      <c r="T185" t="s">
        <f>A184</f>
        <v>131</v>
      </c>
      <c r="U185" s="3">
        <f>IFERROR(V185/$V185,0)</f>
        <v>1</v>
      </c>
      <c r="V185" s="4">
        <f>B184</f>
        <v>239000000</v>
      </c>
      <c r="W185" s="3">
        <f>IFERROR(X185/$V185,0)</f>
        <v>0.90794979079497906</v>
      </c>
      <c r="X185" s="4">
        <f>C184</f>
        <v>217000000</v>
      </c>
      <c r="Y185" s="3">
        <f>IFERROR(Z185/$V185,0)</f>
        <v>4.8535564853556483</v>
      </c>
      <c r="Z185" s="4">
        <f>D184</f>
        <v>1160000000</v>
      </c>
      <c r="AA185" s="3">
        <f>IFERROR(AB185/$V185,0)</f>
        <v>-1.0125523012552302</v>
      </c>
      <c r="AB185" s="4">
        <f>E184</f>
        <v>-242000000</v>
      </c>
      <c r="AC185" s="3">
        <f>IFERROR(AD185/$V185,0)</f>
        <v>0</v>
      </c>
      <c r="AD185" s="4">
        <f>F34</f>
        <v>0</v>
      </c>
    </row>
    <row r="186" spans="1:30" ht="13.23529411764706">
      <c r="A186" t="s">
        <v>166</v>
      </c>
      <c r="B186" s="4">
        <v>-205000000</v>
      </c>
      <c r="C186" s="4">
        <v>-573000000</v>
      </c>
      <c r="D186" s="4">
        <v>526000000</v>
      </c>
      <c r="E186" s="4">
        <v>737000000</v>
      </c>
      <c r="F186" s="4">
        <v>-472000000</v>
      </c>
      <c r="H186" t="s">
        <f>A185</f>
        <v>165</v>
      </c>
      <c r="I186" s="3">
        <f>IFERROR(J186/$J$178,0)</f>
        <v>0</v>
      </c>
      <c r="J186" s="4">
        <f>B185</f>
        <v>0</v>
      </c>
      <c r="K186" s="3">
        <f>IFERROR(L186/$L$178,0)</f>
        <v>0</v>
      </c>
      <c r="L186" s="4">
        <f>C185</f>
        <v>0</v>
      </c>
      <c r="M186" s="3">
        <f>IFERROR(N186/$N$178,0)</f>
        <v>0</v>
      </c>
      <c r="N186" s="4">
        <f>D185</f>
        <v>0</v>
      </c>
      <c r="O186" s="3">
        <f>IFERROR(P186/$P$178,0)</f>
        <v>0</v>
      </c>
      <c r="P186" s="4">
        <f>E185</f>
        <v>0</v>
      </c>
      <c r="Q186" s="3">
        <f>IFERROR(R186/$R$178,0)</f>
        <v>0.29972247918593897</v>
      </c>
      <c r="R186" s="4">
        <f>F35</f>
        <v>3240000000</v>
      </c>
      <c r="T186" t="s">
        <f>A185</f>
        <v>165</v>
      </c>
      <c r="U186" s="3">
        <f>IFERROR(V186/$V186,0)</f>
        <v>0</v>
      </c>
      <c r="V186" s="4">
        <f>B185</f>
        <v>0</v>
      </c>
      <c r="W186" s="3">
        <f>IFERROR(X186/$V186,0)</f>
        <v>0</v>
      </c>
      <c r="X186" s="4">
        <f>C185</f>
        <v>0</v>
      </c>
      <c r="Y186" s="3">
        <f>IFERROR(Z186/$V186,0)</f>
        <v>0</v>
      </c>
      <c r="Z186" s="4">
        <f>D185</f>
        <v>0</v>
      </c>
      <c r="AA186" s="3">
        <f>IFERROR(AB186/$V186,0)</f>
        <v>0</v>
      </c>
      <c r="AB186" s="4">
        <f>E185</f>
        <v>0</v>
      </c>
      <c r="AC186" s="3">
        <f>IFERROR(AD186/$V186,0)</f>
        <v>0</v>
      </c>
      <c r="AD186" s="4">
        <f>F35</f>
        <v>3240000000</v>
      </c>
    </row>
    <row r="187" spans="1:30" ht="13.23529411764706">
      <c r="A187" t="s">
        <v>167</v>
      </c>
      <c r="B187" s="4">
        <v>2730000000</v>
      </c>
      <c r="C187" s="4">
        <v>2480000000</v>
      </c>
      <c r="D187" s="4">
        <v>3530000000</v>
      </c>
      <c r="E187" s="4">
        <v>3110000000</v>
      </c>
      <c r="F187" s="4">
        <v>3650000000</v>
      </c>
      <c r="H187" t="s">
        <f>A186</f>
        <v>166</v>
      </c>
      <c r="I187" s="3">
        <f>IFERROR(J187/$J$178,0)</f>
        <v>-0.020137524557956778</v>
      </c>
      <c r="J187" s="4">
        <f>B186</f>
        <v>-205000000</v>
      </c>
      <c r="K187" s="3">
        <f>IFERROR(L187/$L$178,0)</f>
        <v>-0.056176470588235293</v>
      </c>
      <c r="L187" s="4">
        <f>C186</f>
        <v>-573000000</v>
      </c>
      <c r="M187" s="3">
        <f>IFERROR(N187/$N$178,0)</f>
        <v>0.046964285714285715</v>
      </c>
      <c r="N187" s="4">
        <f>D186</f>
        <v>526000000</v>
      </c>
      <c r="O187" s="3">
        <f>IFERROR(P187/$P$178,0)</f>
        <v>0.073115079365079369</v>
      </c>
      <c r="P187" s="4">
        <f>E186</f>
        <v>737000000</v>
      </c>
      <c r="Q187" s="3">
        <f>IFERROR(R187/$R$178,0)</f>
        <v>0</v>
      </c>
      <c r="R187" s="4">
        <f>F36</f>
        <v>0</v>
      </c>
      <c r="T187" t="s">
        <f>A186</f>
        <v>166</v>
      </c>
      <c r="U187" s="3">
        <f>IFERROR(V187/$V187,0)</f>
        <v>1</v>
      </c>
      <c r="V187" s="4">
        <f>B186</f>
        <v>-205000000</v>
      </c>
      <c r="W187" s="3">
        <f>IFERROR(X187/$V187,0)</f>
        <v>2.795121951219512</v>
      </c>
      <c r="X187" s="4">
        <f>C186</f>
        <v>-573000000</v>
      </c>
      <c r="Y187" s="3">
        <f>IFERROR(Z187/$V187,0)</f>
        <v>-2.5658536585365854</v>
      </c>
      <c r="Z187" s="4">
        <f>D186</f>
        <v>526000000</v>
      </c>
      <c r="AA187" s="3">
        <f>IFERROR(AB187/$V187,0)</f>
        <v>-3.5951219512195123</v>
      </c>
      <c r="AB187" s="4">
        <f>E186</f>
        <v>737000000</v>
      </c>
      <c r="AC187" s="3">
        <f>IFERROR(AD187/$V187,0)</f>
        <v>-0</v>
      </c>
      <c r="AD187" s="4">
        <f>F36</f>
        <v>0</v>
      </c>
    </row>
    <row r="188" spans="1:30" ht="13.23529411764706">
      <c r="A188" t="s">
        <v>168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H188" t="s">
        <f>A187</f>
        <v>167</v>
      </c>
      <c r="I188" s="3">
        <f>IFERROR(J188/$J$178,0)</f>
        <v>0.26817288801571709</v>
      </c>
      <c r="J188" s="4">
        <f>B187</f>
        <v>2730000000</v>
      </c>
      <c r="K188" s="3">
        <f>IFERROR(L188/$L$178,0)</f>
        <v>0.24313725490196078</v>
      </c>
      <c r="L188" s="4">
        <f>C187</f>
        <v>2480000000</v>
      </c>
      <c r="M188" s="3">
        <f>IFERROR(N188/$N$178,0)</f>
        <v>0.31517857142857142</v>
      </c>
      <c r="N188" s="4">
        <f>D187</f>
        <v>3530000000</v>
      </c>
      <c r="O188" s="3">
        <f>IFERROR(P188/$P$178,0)</f>
        <v>0.30853174603174605</v>
      </c>
      <c r="P188" s="4">
        <f>E187</f>
        <v>3110000000</v>
      </c>
      <c r="Q188" s="3">
        <f>IFERROR(R188/$R$178,0)</f>
        <v>0</v>
      </c>
      <c r="R188" s="4">
        <f>F37</f>
        <v>0</v>
      </c>
      <c r="T188" t="s">
        <f>A187</f>
        <v>167</v>
      </c>
      <c r="U188" s="3">
        <f>IFERROR(V188/$V188,0)</f>
        <v>1</v>
      </c>
      <c r="V188" s="4">
        <f>B187</f>
        <v>2730000000</v>
      </c>
      <c r="W188" s="3">
        <f>IFERROR(X188/$V188,0)</f>
        <v>0.90842490842490842</v>
      </c>
      <c r="X188" s="4">
        <f>C187</f>
        <v>2480000000</v>
      </c>
      <c r="Y188" s="3">
        <f>IFERROR(Z188/$V188,0)</f>
        <v>1.2930402930402931</v>
      </c>
      <c r="Z188" s="4">
        <f>D187</f>
        <v>3530000000</v>
      </c>
      <c r="AA188" s="3">
        <f>IFERROR(AB188/$V188,0)</f>
        <v>1.1391941391941391</v>
      </c>
      <c r="AB188" s="4">
        <f>E187</f>
        <v>3110000000</v>
      </c>
      <c r="AC188" s="3">
        <f>IFERROR(AD188/$V188,0)</f>
        <v>0</v>
      </c>
      <c r="AD188" s="4">
        <f>F37</f>
        <v>0</v>
      </c>
    </row>
    <row r="189" spans="1:30" ht="13.23529411764706">
      <c r="A189" t="s">
        <v>169</v>
      </c>
      <c r="B189" s="4">
        <v>188000000</v>
      </c>
      <c r="C189" s="4">
        <v>-131000000</v>
      </c>
      <c r="D189" s="4">
        <v>124000000</v>
      </c>
      <c r="E189" s="4">
        <v>404000000</v>
      </c>
      <c r="F189" s="4">
        <v>-560000000</v>
      </c>
      <c r="H189" t="s">
        <f>A188</f>
        <v>168</v>
      </c>
      <c r="I189" s="3">
        <f>IFERROR(J189/$J$178,0)</f>
        <v>0</v>
      </c>
      <c r="J189" s="4">
        <f>B188</f>
        <v>0</v>
      </c>
      <c r="K189" s="3">
        <f>IFERROR(L189/$L$178,0)</f>
        <v>0</v>
      </c>
      <c r="L189" s="4">
        <f>C188</f>
        <v>0</v>
      </c>
      <c r="M189" s="3">
        <f>IFERROR(N189/$N$178,0)</f>
        <v>0</v>
      </c>
      <c r="N189" s="4">
        <f>D188</f>
        <v>0</v>
      </c>
      <c r="O189" s="3">
        <f>IFERROR(P189/$P$178,0)</f>
        <v>0</v>
      </c>
      <c r="P189" s="4">
        <f>E188</f>
        <v>0</v>
      </c>
      <c r="Q189" s="3">
        <f>IFERROR(R189/$R$178,0)</f>
        <v>0.045883441258094355</v>
      </c>
      <c r="R189" s="4">
        <f>F38</f>
        <v>496000000</v>
      </c>
      <c r="T189" t="s">
        <f>A188</f>
        <v>168</v>
      </c>
      <c r="U189" s="3">
        <f>IFERROR(V189/$V189,0)</f>
        <v>0</v>
      </c>
      <c r="V189" s="4">
        <f>B188</f>
        <v>0</v>
      </c>
      <c r="W189" s="3">
        <f>IFERROR(X189/$V189,0)</f>
        <v>0</v>
      </c>
      <c r="X189" s="4">
        <f>C188</f>
        <v>0</v>
      </c>
      <c r="Y189" s="3">
        <f>IFERROR(Z189/$V189,0)</f>
        <v>0</v>
      </c>
      <c r="Z189" s="4">
        <f>D188</f>
        <v>0</v>
      </c>
      <c r="AA189" s="3">
        <f>IFERROR(AB189/$V189,0)</f>
        <v>0</v>
      </c>
      <c r="AB189" s="4">
        <f>E188</f>
        <v>0</v>
      </c>
      <c r="AC189" s="3">
        <f>IFERROR(AD189/$V189,0)</f>
        <v>0</v>
      </c>
      <c r="AD189" s="4">
        <f>F38</f>
        <v>496000000</v>
      </c>
    </row>
    <row r="190" spans="1:30" ht="13.23529411764706">
      <c r="A190" t="s">
        <v>170</v>
      </c>
      <c r="B190" s="4">
        <v>-60000000</v>
      </c>
      <c r="C190" s="4">
        <v>-323000000</v>
      </c>
      <c r="D190" s="4">
        <v>205000000</v>
      </c>
      <c r="E190" s="4">
        <v>-188000000</v>
      </c>
      <c r="F190" s="4">
        <v>31000000</v>
      </c>
      <c r="H190" t="s">
        <f>A189</f>
        <v>169</v>
      </c>
      <c r="I190" s="3">
        <f>IFERROR(J190/$J$178,0)</f>
        <v>0.018467583497053044</v>
      </c>
      <c r="J190" s="4">
        <f>B189</f>
        <v>188000000</v>
      </c>
      <c r="K190" s="3">
        <f>IFERROR(L190/$L$178,0)</f>
        <v>-0.012843137254901962</v>
      </c>
      <c r="L190" s="4">
        <f>C189</f>
        <v>-131000000</v>
      </c>
      <c r="M190" s="3">
        <f>IFERROR(N190/$N$178,0)</f>
        <v>0.011071428571428571</v>
      </c>
      <c r="N190" s="4">
        <f>D189</f>
        <v>124000000</v>
      </c>
      <c r="O190" s="3">
        <f>IFERROR(P190/$P$178,0)</f>
        <v>0.040079365079365083</v>
      </c>
      <c r="P190" s="4">
        <f>E189</f>
        <v>404000000</v>
      </c>
      <c r="Q190" s="3">
        <f>IFERROR(R190/$R$178,0)</f>
        <v>0</v>
      </c>
      <c r="R190" s="4">
        <f>F39</f>
        <v>0</v>
      </c>
      <c r="T190" t="s">
        <f>A189</f>
        <v>169</v>
      </c>
      <c r="U190" s="3">
        <f>IFERROR(V190/$V190,0)</f>
        <v>1</v>
      </c>
      <c r="V190" s="4">
        <f>B189</f>
        <v>188000000</v>
      </c>
      <c r="W190" s="3">
        <f>IFERROR(X190/$V190,0)</f>
        <v>-0.69680851063829785</v>
      </c>
      <c r="X190" s="4">
        <f>C189</f>
        <v>-131000000</v>
      </c>
      <c r="Y190" s="3">
        <f>IFERROR(Z190/$V190,0)</f>
        <v>0.65957446808510634</v>
      </c>
      <c r="Z190" s="4">
        <f>D189</f>
        <v>124000000</v>
      </c>
      <c r="AA190" s="3">
        <f>IFERROR(AB190/$V190,0)</f>
        <v>2.1489361702127661</v>
      </c>
      <c r="AB190" s="4">
        <f>E189</f>
        <v>404000000</v>
      </c>
      <c r="AC190" s="3">
        <f>IFERROR(AD190/$V190,0)</f>
        <v>0</v>
      </c>
      <c r="AD190" s="4">
        <f>F39</f>
        <v>0</v>
      </c>
    </row>
    <row r="191" spans="1:30" ht="13.23529411764706">
      <c r="A191" t="s">
        <v>115</v>
      </c>
      <c r="B191" s="4">
        <v>-157000000</v>
      </c>
      <c r="C191" s="4">
        <v>122000000</v>
      </c>
      <c r="D191" s="4">
        <v>83000000</v>
      </c>
      <c r="E191" s="4">
        <v>96000000</v>
      </c>
      <c r="F191" s="4">
        <v>12000000</v>
      </c>
      <c r="H191" t="s">
        <f>A190</f>
        <v>170</v>
      </c>
      <c r="I191" s="3">
        <f>IFERROR(J191/$J$178,0)</f>
        <v>-0.005893909626719057</v>
      </c>
      <c r="J191" s="4">
        <f>B190</f>
        <v>-60000000</v>
      </c>
      <c r="K191" s="3">
        <f>IFERROR(L191/$L$178,0)</f>
        <v>-0.031666666666666669</v>
      </c>
      <c r="L191" s="4">
        <f>C190</f>
        <v>-323000000</v>
      </c>
      <c r="M191" s="3">
        <f>IFERROR(N191/$N$178,0)</f>
        <v>0.018303571428571429</v>
      </c>
      <c r="N191" s="4">
        <f>D190</f>
        <v>205000000</v>
      </c>
      <c r="O191" s="3">
        <f>IFERROR(P191/$P$178,0)</f>
        <v>-0.01865079365079365</v>
      </c>
      <c r="P191" s="4">
        <f>E190</f>
        <v>-188000000</v>
      </c>
      <c r="Q191" s="3">
        <f>IFERROR(R191/$R$178,0)</f>
        <v>0.045883441258094355</v>
      </c>
      <c r="R191" s="4">
        <f>F40</f>
        <v>496000000</v>
      </c>
      <c r="T191" t="s">
        <f>A190</f>
        <v>170</v>
      </c>
      <c r="U191" s="3">
        <f>IFERROR(V191/$V191,0)</f>
        <v>1</v>
      </c>
      <c r="V191" s="4">
        <f>B190</f>
        <v>-60000000</v>
      </c>
      <c r="W191" s="3">
        <f>IFERROR(X191/$V191,0)</f>
        <v>5.3833333333333337</v>
      </c>
      <c r="X191" s="4">
        <f>C190</f>
        <v>-323000000</v>
      </c>
      <c r="Y191" s="3">
        <f>IFERROR(Z191/$V191,0)</f>
        <v>-3.4166666666666665</v>
      </c>
      <c r="Z191" s="4">
        <f>D190</f>
        <v>205000000</v>
      </c>
      <c r="AA191" s="3">
        <f>IFERROR(AB191/$V191,0)</f>
        <v>3.1333333333333333</v>
      </c>
      <c r="AB191" s="4">
        <f>E190</f>
        <v>-188000000</v>
      </c>
      <c r="AC191" s="3">
        <f>IFERROR(AD191/$V191,0)</f>
        <v>-8.2666666666666675</v>
      </c>
      <c r="AD191" s="4">
        <f>F40</f>
        <v>496000000</v>
      </c>
    </row>
    <row r="192" spans="1:30" ht="13.23529411764706">
      <c r="A192" t="s">
        <v>171</v>
      </c>
      <c r="B192" s="4">
        <v>340000000</v>
      </c>
      <c r="C192" s="4">
        <v>87000000</v>
      </c>
      <c r="D192" s="4">
        <v>-45000000</v>
      </c>
      <c r="E192" s="4">
        <v>464000000</v>
      </c>
      <c r="F192" s="4">
        <v>-581000000</v>
      </c>
      <c r="H192" t="s">
        <f>A191</f>
        <v>115</v>
      </c>
      <c r="I192" s="3">
        <f>IFERROR(J192/$J$178,0)</f>
        <v>-0.015422396856581533</v>
      </c>
      <c r="J192" s="4">
        <f>B191</f>
        <v>-157000000</v>
      </c>
      <c r="K192" s="3">
        <f>IFERROR(L192/$L$178,0)</f>
        <v>0.01196078431372549</v>
      </c>
      <c r="L192" s="4">
        <f>C191</f>
        <v>122000000</v>
      </c>
      <c r="M192" s="3">
        <f>IFERROR(N192/$N$178,0)</f>
        <v>0.0074107142857142861</v>
      </c>
      <c r="N192" s="4">
        <f>D191</f>
        <v>83000000</v>
      </c>
      <c r="O192" s="3">
        <f>IFERROR(P192/$P$178,0)</f>
        <v>0.0095238095238095247</v>
      </c>
      <c r="P192" s="4">
        <f>E191</f>
        <v>96000000</v>
      </c>
      <c r="Q192" s="3">
        <f>IFERROR(R192/$R$178,0)</f>
        <v>0</v>
      </c>
      <c r="R192" s="4">
        <f>F41</f>
        <v>0</v>
      </c>
      <c r="T192" t="s">
        <f>A191</f>
        <v>115</v>
      </c>
      <c r="U192" s="3">
        <f>IFERROR(V192/$V192,0)</f>
        <v>1</v>
      </c>
      <c r="V192" s="4">
        <f>B191</f>
        <v>-157000000</v>
      </c>
      <c r="W192" s="3">
        <f>IFERROR(X192/$V192,0)</f>
        <v>-0.77707006369426757</v>
      </c>
      <c r="X192" s="4">
        <f>C191</f>
        <v>122000000</v>
      </c>
      <c r="Y192" s="3">
        <f>IFERROR(Z192/$V192,0)</f>
        <v>-0.5286624203821656</v>
      </c>
      <c r="Z192" s="4">
        <f>D191</f>
        <v>83000000</v>
      </c>
      <c r="AA192" s="3">
        <f>IFERROR(AB192/$V192,0)</f>
        <v>-0.61146496815286622</v>
      </c>
      <c r="AB192" s="4">
        <f>E191</f>
        <v>96000000</v>
      </c>
      <c r="AC192" s="3">
        <f>IFERROR(AD192/$V192,0)</f>
        <v>-0</v>
      </c>
      <c r="AD192" s="4">
        <f>F41</f>
        <v>0</v>
      </c>
    </row>
    <row r="193" spans="1:30" ht="13.23529411764706">
      <c r="A193" t="s">
        <v>172</v>
      </c>
      <c r="B193" s="4">
        <v>2920000000</v>
      </c>
      <c r="C193" s="4">
        <v>2340000000</v>
      </c>
      <c r="D193" s="4">
        <v>3650000000</v>
      </c>
      <c r="E193" s="4">
        <v>3520000000</v>
      </c>
      <c r="F193" s="4">
        <v>3090000000</v>
      </c>
      <c r="H193" t="s">
        <f>A192</f>
        <v>171</v>
      </c>
      <c r="I193" s="3">
        <f>IFERROR(J193/$J$178,0)</f>
        <v>0.033398821218074658</v>
      </c>
      <c r="J193" s="4">
        <f>B192</f>
        <v>340000000</v>
      </c>
      <c r="K193" s="3">
        <f>IFERROR(L193/$L$178,0)</f>
        <v>0.0085294117647058826</v>
      </c>
      <c r="L193" s="4">
        <f>C192</f>
        <v>87000000</v>
      </c>
      <c r="M193" s="3">
        <f>IFERROR(N193/$N$178,0)</f>
        <v>-0.0040178571428571425</v>
      </c>
      <c r="N193" s="4">
        <f>D192</f>
        <v>-45000000</v>
      </c>
      <c r="O193" s="3">
        <f>IFERROR(P193/$P$178,0)</f>
        <v>0.046031746031746035</v>
      </c>
      <c r="P193" s="4">
        <f>E192</f>
        <v>464000000</v>
      </c>
      <c r="Q193" s="3">
        <f>IFERROR(R193/$R$178,0)</f>
        <v>0</v>
      </c>
      <c r="R193" s="4">
        <f>F42</f>
        <v>0</v>
      </c>
      <c r="T193" t="s">
        <f>A192</f>
        <v>171</v>
      </c>
      <c r="U193" s="3">
        <f>IFERROR(V193/$V193,0)</f>
        <v>1</v>
      </c>
      <c r="V193" s="4">
        <f>B192</f>
        <v>340000000</v>
      </c>
      <c r="W193" s="3">
        <f>IFERROR(X193/$V193,0)</f>
        <v>0.25588235294117645</v>
      </c>
      <c r="X193" s="4">
        <f>C192</f>
        <v>87000000</v>
      </c>
      <c r="Y193" s="3">
        <f>IFERROR(Z193/$V193,0)</f>
        <v>-0.13235294117647059</v>
      </c>
      <c r="Z193" s="4">
        <f>D192</f>
        <v>-45000000</v>
      </c>
      <c r="AA193" s="3">
        <f>IFERROR(AB193/$V193,0)</f>
        <v>1.3647058823529412</v>
      </c>
      <c r="AB193" s="4">
        <f>E192</f>
        <v>464000000</v>
      </c>
      <c r="AC193" s="3">
        <f>IFERROR(AD193/$V193,0)</f>
        <v>0</v>
      </c>
      <c r="AD193" s="4">
        <f>F42</f>
        <v>0</v>
      </c>
    </row>
    <row r="194" spans="1:30" ht="13.23529411764706">
      <c r="A194" t="s">
        <v>173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H194" t="s">
        <f>A193</f>
        <v>172</v>
      </c>
      <c r="I194" s="3">
        <f>IFERROR(J194/$J$178,0)</f>
        <v>0.2868369351669941</v>
      </c>
      <c r="J194" s="4">
        <f>B193</f>
        <v>2920000000</v>
      </c>
      <c r="K194" s="3">
        <f>IFERROR(L194/$L$178,0)</f>
        <v>0.22941176470588234</v>
      </c>
      <c r="L194" s="4">
        <f>C193</f>
        <v>2340000000</v>
      </c>
      <c r="M194" s="3">
        <f>IFERROR(N194/$N$178,0)</f>
        <v>0.32589285714285715</v>
      </c>
      <c r="N194" s="4">
        <f>D193</f>
        <v>3650000000</v>
      </c>
      <c r="O194" s="3">
        <f>IFERROR(P194/$P$178,0)</f>
        <v>0.34920634920634919</v>
      </c>
      <c r="P194" s="4">
        <f>E193</f>
        <v>3520000000</v>
      </c>
      <c r="Q194" s="3">
        <f>IFERROR(R194/$R$178,0)</f>
        <v>0.011933395004625346</v>
      </c>
      <c r="R194" s="4">
        <f>F43</f>
        <v>129000000</v>
      </c>
      <c r="T194" t="s">
        <f>A193</f>
        <v>172</v>
      </c>
      <c r="U194" s="3">
        <f>IFERROR(V194/$V194,0)</f>
        <v>1</v>
      </c>
      <c r="V194" s="4">
        <f>B193</f>
        <v>2920000000</v>
      </c>
      <c r="W194" s="3">
        <f>IFERROR(X194/$V194,0)</f>
        <v>0.80136986301369861</v>
      </c>
      <c r="X194" s="4">
        <f>C193</f>
        <v>2340000000</v>
      </c>
      <c r="Y194" s="3">
        <f>IFERROR(Z194/$V194,0)</f>
        <v>1.25</v>
      </c>
      <c r="Z194" s="4">
        <f>D193</f>
        <v>3650000000</v>
      </c>
      <c r="AA194" s="3">
        <f>IFERROR(AB194/$V194,0)</f>
        <v>1.2054794520547945</v>
      </c>
      <c r="AB194" s="4">
        <f>E193</f>
        <v>3520000000</v>
      </c>
      <c r="AC194" s="3">
        <f>IFERROR(AD194/$V194,0)</f>
        <v>0.044178082191780821</v>
      </c>
      <c r="AD194" s="4">
        <f>F43</f>
        <v>129000000</v>
      </c>
    </row>
    <row r="195" spans="1:30" ht="13.23529411764706">
      <c r="A195" t="s">
        <v>174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H195" t="s">
        <f>A194</f>
        <v>173</v>
      </c>
      <c r="I195" s="3">
        <f>IFERROR(J195/$J$178,0)</f>
        <v>0</v>
      </c>
      <c r="J195" s="4">
        <f>B194</f>
        <v>0</v>
      </c>
      <c r="K195" s="3">
        <f>IFERROR(L195/$L$178,0)</f>
        <v>0</v>
      </c>
      <c r="L195" s="4">
        <f>C194</f>
        <v>0</v>
      </c>
      <c r="M195" s="3">
        <f>IFERROR(N195/$N$178,0)</f>
        <v>0</v>
      </c>
      <c r="N195" s="4">
        <f>D194</f>
        <v>0</v>
      </c>
      <c r="O195" s="3">
        <f>IFERROR(P195/$P$178,0)</f>
        <v>0</v>
      </c>
      <c r="P195" s="4">
        <f>E194</f>
        <v>0</v>
      </c>
      <c r="Q195" s="3">
        <f>IFERROR(R195/$R$178,0)</f>
        <v>0.242368177613321</v>
      </c>
      <c r="R195" s="4">
        <f>F44</f>
        <v>2620000000</v>
      </c>
      <c r="T195" t="s">
        <f>A194</f>
        <v>173</v>
      </c>
      <c r="U195" s="3">
        <f>IFERROR(V195/$V195,0)</f>
        <v>0</v>
      </c>
      <c r="V195" s="4">
        <f>B194</f>
        <v>0</v>
      </c>
      <c r="W195" s="3">
        <f>IFERROR(X195/$V195,0)</f>
        <v>0</v>
      </c>
      <c r="X195" s="4">
        <f>C194</f>
        <v>0</v>
      </c>
      <c r="Y195" s="3">
        <f>IFERROR(Z195/$V195,0)</f>
        <v>0</v>
      </c>
      <c r="Z195" s="4">
        <f>D194</f>
        <v>0</v>
      </c>
      <c r="AA195" s="3">
        <f>IFERROR(AB195/$V195,0)</f>
        <v>0</v>
      </c>
      <c r="AB195" s="4">
        <f>E194</f>
        <v>0</v>
      </c>
      <c r="AC195" s="3">
        <f>IFERROR(AD195/$V195,0)</f>
        <v>0</v>
      </c>
      <c r="AD195" s="4">
        <f>F44</f>
        <v>2620000000</v>
      </c>
    </row>
    <row r="196" spans="1:30" ht="13.23529411764706">
      <c r="A196" t="s">
        <v>175</v>
      </c>
      <c r="B196" s="4">
        <v>-3160000000</v>
      </c>
      <c r="C196" s="4">
        <v>-4210000000</v>
      </c>
      <c r="D196" s="4">
        <v>-3950000000</v>
      </c>
      <c r="E196" s="4">
        <v>-3540000000</v>
      </c>
      <c r="F196" s="4">
        <v>-3710000000</v>
      </c>
      <c r="H196" t="s">
        <f>A195</f>
        <v>174</v>
      </c>
      <c r="I196" s="3">
        <f>IFERROR(J196/$J$178,0)</f>
        <v>0</v>
      </c>
      <c r="J196" s="4">
        <f>B195</f>
        <v>0</v>
      </c>
      <c r="K196" s="3">
        <f>IFERROR(L196/$L$178,0)</f>
        <v>0</v>
      </c>
      <c r="L196" s="4">
        <f>C195</f>
        <v>0</v>
      </c>
      <c r="M196" s="3">
        <f>IFERROR(N196/$N$178,0)</f>
        <v>0</v>
      </c>
      <c r="N196" s="4">
        <f>D195</f>
        <v>0</v>
      </c>
      <c r="O196" s="3">
        <f>IFERROR(P196/$P$178,0)</f>
        <v>0</v>
      </c>
      <c r="P196" s="4">
        <f>E195</f>
        <v>0</v>
      </c>
      <c r="Q196" s="3">
        <f>IFERROR(R196/$R$178,0)</f>
        <v>0.0097132284921369102</v>
      </c>
      <c r="R196" s="4">
        <f>F45</f>
        <v>105000000</v>
      </c>
      <c r="T196" t="s">
        <f>A195</f>
        <v>174</v>
      </c>
      <c r="U196" s="3">
        <f>IFERROR(V196/$V196,0)</f>
        <v>0</v>
      </c>
      <c r="V196" s="4">
        <f>B195</f>
        <v>0</v>
      </c>
      <c r="W196" s="3">
        <f>IFERROR(X196/$V196,0)</f>
        <v>0</v>
      </c>
      <c r="X196" s="4">
        <f>C195</f>
        <v>0</v>
      </c>
      <c r="Y196" s="3">
        <f>IFERROR(Z196/$V196,0)</f>
        <v>0</v>
      </c>
      <c r="Z196" s="4">
        <f>D195</f>
        <v>0</v>
      </c>
      <c r="AA196" s="3">
        <f>IFERROR(AB196/$V196,0)</f>
        <v>0</v>
      </c>
      <c r="AB196" s="4">
        <f>E195</f>
        <v>0</v>
      </c>
      <c r="AC196" s="3">
        <f>IFERROR(AD196/$V196,0)</f>
        <v>0</v>
      </c>
      <c r="AD196" s="4">
        <f>F45</f>
        <v>105000000</v>
      </c>
    </row>
    <row r="197" spans="1:30" ht="13.23529411764706">
      <c r="A197" t="s">
        <v>176</v>
      </c>
      <c r="B197" s="4">
        <v>-3160000000</v>
      </c>
      <c r="C197" s="4">
        <v>-4210000000</v>
      </c>
      <c r="D197" s="4">
        <v>-3950000000</v>
      </c>
      <c r="E197" s="4">
        <v>-3540000000</v>
      </c>
      <c r="F197" s="4">
        <v>-3710000000</v>
      </c>
      <c r="H197" t="s">
        <f>A196</f>
        <v>175</v>
      </c>
      <c r="I197" s="3">
        <f>IFERROR(J197/$J$178,0)</f>
        <v>-0.31041257367387032</v>
      </c>
      <c r="J197" s="4">
        <f>B196</f>
        <v>-3160000000</v>
      </c>
      <c r="K197" s="3">
        <f>IFERROR(L197/$L$178,0)</f>
        <v>-0.41274509803921566</v>
      </c>
      <c r="L197" s="4">
        <f>C196</f>
        <v>-4210000000</v>
      </c>
      <c r="M197" s="3">
        <f>IFERROR(N197/$N$178,0)</f>
        <v>-0.35267857142857145</v>
      </c>
      <c r="N197" s="4">
        <f>D196</f>
        <v>-3950000000</v>
      </c>
      <c r="O197" s="3">
        <f>IFERROR(P197/$P$178,0)</f>
        <v>-0.35119047619047616</v>
      </c>
      <c r="P197" s="4">
        <f>E196</f>
        <v>-3540000000</v>
      </c>
      <c r="Q197" s="3">
        <f>IFERROR(R197/$R$178,0)</f>
        <v>0.008048103607770583</v>
      </c>
      <c r="R197" s="4">
        <f>F46</f>
        <v>87000000</v>
      </c>
      <c r="T197" t="s">
        <f>A196</f>
        <v>175</v>
      </c>
      <c r="U197" s="3">
        <f>IFERROR(V197/$V197,0)</f>
        <v>1</v>
      </c>
      <c r="V197" s="4">
        <f>B196</f>
        <v>-3160000000</v>
      </c>
      <c r="W197" s="3">
        <f>IFERROR(X197/$V197,0)</f>
        <v>1.3322784810126582</v>
      </c>
      <c r="X197" s="4">
        <f>C196</f>
        <v>-4210000000</v>
      </c>
      <c r="Y197" s="3">
        <f>IFERROR(Z197/$V197,0)</f>
        <v>1.25</v>
      </c>
      <c r="Z197" s="4">
        <f>D196</f>
        <v>-3950000000</v>
      </c>
      <c r="AA197" s="3">
        <f>IFERROR(AB197/$V197,0)</f>
        <v>1.120253164556962</v>
      </c>
      <c r="AB197" s="4">
        <f>E196</f>
        <v>-3540000000</v>
      </c>
      <c r="AC197" s="3">
        <f>IFERROR(AD197/$V197,0)</f>
        <v>-0.027531645569620254</v>
      </c>
      <c r="AD197" s="4">
        <f>F46</f>
        <v>87000000</v>
      </c>
    </row>
    <row r="198" spans="1:30" ht="13.23529411764706">
      <c r="A198" t="s">
        <v>177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H198" t="s">
        <f>A197</f>
        <v>176</v>
      </c>
      <c r="I198" s="3">
        <f>IFERROR(J198/$J$178,0)</f>
        <v>-0.31041257367387032</v>
      </c>
      <c r="J198" s="4">
        <f>B197</f>
        <v>-3160000000</v>
      </c>
      <c r="K198" s="3">
        <f>IFERROR(L198/$L$178,0)</f>
        <v>-0.41274509803921566</v>
      </c>
      <c r="L198" s="4">
        <f>C197</f>
        <v>-4210000000</v>
      </c>
      <c r="M198" s="3">
        <f>IFERROR(N198/$N$178,0)</f>
        <v>-0.35267857142857145</v>
      </c>
      <c r="N198" s="4">
        <f>D197</f>
        <v>-3950000000</v>
      </c>
      <c r="O198" s="3">
        <f>IFERROR(P198/$P$178,0)</f>
        <v>-0.35119047619047616</v>
      </c>
      <c r="P198" s="4">
        <f>E197</f>
        <v>-3540000000</v>
      </c>
      <c r="Q198" s="3">
        <f>IFERROR(R198/$R$178,0)</f>
        <v>0</v>
      </c>
      <c r="R198" s="4">
        <f>F47</f>
        <v>0</v>
      </c>
      <c r="T198" t="s">
        <f>A197</f>
        <v>176</v>
      </c>
      <c r="U198" s="3">
        <f>IFERROR(V198/$V198,0)</f>
        <v>1</v>
      </c>
      <c r="V198" s="4">
        <f>B197</f>
        <v>-3160000000</v>
      </c>
      <c r="W198" s="3">
        <f>IFERROR(X198/$V198,0)</f>
        <v>1.3322784810126582</v>
      </c>
      <c r="X198" s="4">
        <f>C197</f>
        <v>-4210000000</v>
      </c>
      <c r="Y198" s="3">
        <f>IFERROR(Z198/$V198,0)</f>
        <v>1.25</v>
      </c>
      <c r="Z198" s="4">
        <f>D197</f>
        <v>-3950000000</v>
      </c>
      <c r="AA198" s="3">
        <f>IFERROR(AB198/$V198,0)</f>
        <v>1.120253164556962</v>
      </c>
      <c r="AB198" s="4">
        <f>E197</f>
        <v>-3540000000</v>
      </c>
      <c r="AC198" s="3">
        <f>IFERROR(AD198/$V198,0)</f>
        <v>-0</v>
      </c>
      <c r="AD198" s="4">
        <f>F47</f>
        <v>0</v>
      </c>
    </row>
    <row r="199" spans="1:30" ht="13.23529411764706">
      <c r="A199" t="s">
        <v>178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177</v>
      </c>
      <c r="I199" s="3">
        <f>IFERROR(J199/$J$178,0)</f>
        <v>0</v>
      </c>
      <c r="J199" s="4">
        <f>B198</f>
        <v>0</v>
      </c>
      <c r="K199" s="3">
        <f>IFERROR(L199/$L$178,0)</f>
        <v>0</v>
      </c>
      <c r="L199" s="4">
        <f>C198</f>
        <v>0</v>
      </c>
      <c r="M199" s="3">
        <f>IFERROR(N199/$N$178,0)</f>
        <v>0</v>
      </c>
      <c r="N199" s="4">
        <f>D198</f>
        <v>0</v>
      </c>
      <c r="O199" s="3">
        <f>IFERROR(P199/$P$178,0)</f>
        <v>0</v>
      </c>
      <c r="P199" s="4">
        <f>E198</f>
        <v>0</v>
      </c>
      <c r="Q199" s="3">
        <f>IFERROR(R199/$R$178,0)</f>
        <v>0.098982423681776149</v>
      </c>
      <c r="R199" s="4">
        <f>F48</f>
        <v>1070000000.0000001</v>
      </c>
      <c r="T199" t="s">
        <f>A198</f>
        <v>177</v>
      </c>
      <c r="U199" s="3">
        <f>IFERROR(V199/$V199,0)</f>
        <v>0</v>
      </c>
      <c r="V199" s="4">
        <f>B198</f>
        <v>0</v>
      </c>
      <c r="W199" s="3">
        <f>IFERROR(X199/$V199,0)</f>
        <v>0</v>
      </c>
      <c r="X199" s="4">
        <f>C198</f>
        <v>0</v>
      </c>
      <c r="Y199" s="3">
        <f>IFERROR(Z199/$V199,0)</f>
        <v>0</v>
      </c>
      <c r="Z199" s="4">
        <f>D198</f>
        <v>0</v>
      </c>
      <c r="AA199" s="3">
        <f>IFERROR(AB199/$V199,0)</f>
        <v>0</v>
      </c>
      <c r="AB199" s="4">
        <f>E198</f>
        <v>0</v>
      </c>
      <c r="AC199" s="3">
        <f>IFERROR(AD199/$V199,0)</f>
        <v>0</v>
      </c>
      <c r="AD199" s="4">
        <f>F48</f>
        <v>1070000000.0000001</v>
      </c>
    </row>
    <row r="200" spans="1:30" ht="13.23529411764706">
      <c r="A200" t="s">
        <v>179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178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178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30" ht="13.23529411764706">
      <c r="A201" t="s">
        <v>180</v>
      </c>
      <c r="B201" s="4">
        <v>-200000000</v>
      </c>
      <c r="C201" s="4">
        <v>-1580000000</v>
      </c>
      <c r="D201" s="4">
        <v>-270000000</v>
      </c>
      <c r="E201" s="4">
        <v>-10170000000</v>
      </c>
      <c r="F201" s="4">
        <v>-1800000000</v>
      </c>
      <c r="H201" t="s">
        <f>A200</f>
        <v>179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0.11655874190564293</v>
      </c>
      <c r="R201" s="4">
        <f>F50</f>
        <v>1260000000</v>
      </c>
      <c r="T201" t="s">
        <f>A200</f>
        <v>179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1260000000</v>
      </c>
    </row>
    <row r="202" spans="1:30" ht="13.23529411764706">
      <c r="A202" t="s">
        <v>181</v>
      </c>
      <c r="B202" s="4">
        <v>373000000</v>
      </c>
      <c r="C202" s="4">
        <v>2460000000</v>
      </c>
      <c r="D202" s="4">
        <v>213000000</v>
      </c>
      <c r="E202" s="4">
        <v>1670000000</v>
      </c>
      <c r="F202" s="4">
        <v>904000000</v>
      </c>
      <c r="H202" t="s">
        <f>A201</f>
        <v>180</v>
      </c>
      <c r="I202" s="3">
        <f>IFERROR(J202/$J$178,0)</f>
        <v>-0.019646365422396856</v>
      </c>
      <c r="J202" s="4">
        <f>B201</f>
        <v>-200000000</v>
      </c>
      <c r="K202" s="3">
        <f>IFERROR(L202/$L$178,0)</f>
        <v>-0.15490196078431373</v>
      </c>
      <c r="L202" s="4">
        <f>C201</f>
        <v>-1580000000</v>
      </c>
      <c r="M202" s="3">
        <f>IFERROR(N202/$N$178,0)</f>
        <v>-0.024107142857142858</v>
      </c>
      <c r="N202" s="4">
        <f>D201</f>
        <v>-270000000</v>
      </c>
      <c r="O202" s="3">
        <f>IFERROR(P202/$P$178,0)</f>
        <v>-1.0089285714285714</v>
      </c>
      <c r="P202" s="4">
        <f>E201</f>
        <v>-10170000000</v>
      </c>
      <c r="Q202" s="3">
        <f>IFERROR(R202/$R$178,0)</f>
        <v>0.01692876965772433</v>
      </c>
      <c r="R202" s="4">
        <f>F51</f>
        <v>183000000</v>
      </c>
      <c r="T202" t="s">
        <f>A201</f>
        <v>180</v>
      </c>
      <c r="U202" s="3">
        <f>IFERROR(V202/$V202,0)</f>
        <v>1</v>
      </c>
      <c r="V202" s="4">
        <f>B201</f>
        <v>-200000000</v>
      </c>
      <c r="W202" s="3">
        <f>IFERROR(X202/$V202,0)</f>
        <v>7.9000000000000004</v>
      </c>
      <c r="X202" s="4">
        <f>C201</f>
        <v>-1580000000</v>
      </c>
      <c r="Y202" s="3">
        <f>IFERROR(Z202/$V202,0)</f>
        <v>1.3500000000000001</v>
      </c>
      <c r="Z202" s="4">
        <f>D201</f>
        <v>-270000000</v>
      </c>
      <c r="AA202" s="3">
        <f>IFERROR(AB202/$V202,0)</f>
        <v>50.850000000000001</v>
      </c>
      <c r="AB202" s="4">
        <f>E201</f>
        <v>-10170000000</v>
      </c>
      <c r="AC202" s="3">
        <f>IFERROR(AD202/$V202,0)</f>
        <v>-0.91500000000000004</v>
      </c>
      <c r="AD202" s="4">
        <f>F51</f>
        <v>183000000</v>
      </c>
    </row>
    <row r="203" spans="1:30" ht="13.23529411764706">
      <c r="A203" t="s">
        <v>182</v>
      </c>
      <c r="B203" s="4">
        <v>8000000</v>
      </c>
      <c r="C203" s="4">
        <v>122000000</v>
      </c>
      <c r="D203" s="4">
        <v>-522000000</v>
      </c>
      <c r="E203" s="4">
        <v>-92000000</v>
      </c>
      <c r="F203" s="4">
        <v>-13000000</v>
      </c>
      <c r="H203" t="s">
        <f>A202</f>
        <v>181</v>
      </c>
      <c r="I203" s="3">
        <f>IFERROR(J203/$J$178,0)</f>
        <v>0.03664047151277014</v>
      </c>
      <c r="J203" s="4">
        <f>B202</f>
        <v>373000000</v>
      </c>
      <c r="K203" s="3">
        <f>IFERROR(L203/$L$178,0)</f>
        <v>0.2411764705882353</v>
      </c>
      <c r="L203" s="4">
        <f>C202</f>
        <v>2460000000</v>
      </c>
      <c r="M203" s="3">
        <f>IFERROR(N203/$N$178,0)</f>
        <v>0.019017857142857142</v>
      </c>
      <c r="N203" s="4">
        <f>D202</f>
        <v>213000000</v>
      </c>
      <c r="O203" s="3">
        <f>IFERROR(P203/$P$178,0)</f>
        <v>0.16567460317460317</v>
      </c>
      <c r="P203" s="4">
        <f>E202</f>
        <v>1670000000</v>
      </c>
      <c r="Q203" s="3">
        <f>IFERROR(R203/$R$178,0)</f>
        <v>0.16003700277520813</v>
      </c>
      <c r="R203" s="4">
        <f>F52</f>
        <v>1730000000</v>
      </c>
      <c r="T203" t="s">
        <f>A202</f>
        <v>181</v>
      </c>
      <c r="U203" s="3">
        <f>IFERROR(V203/$V203,0)</f>
        <v>1</v>
      </c>
      <c r="V203" s="4">
        <f>B202</f>
        <v>373000000</v>
      </c>
      <c r="W203" s="3">
        <f>IFERROR(X203/$V203,0)</f>
        <v>6.5951742627345844</v>
      </c>
      <c r="X203" s="4">
        <f>C202</f>
        <v>2460000000</v>
      </c>
      <c r="Y203" s="3">
        <f>IFERROR(Z203/$V203,0)</f>
        <v>0.57104557640750675</v>
      </c>
      <c r="Z203" s="4">
        <f>D202</f>
        <v>213000000</v>
      </c>
      <c r="AA203" s="3">
        <f>IFERROR(AB203/$V203,0)</f>
        <v>4.4772117962466487</v>
      </c>
      <c r="AB203" s="4">
        <f>E202</f>
        <v>1670000000</v>
      </c>
      <c r="AC203" s="3">
        <f>IFERROR(AD203/$V203,0)</f>
        <v>4.6380697050938338</v>
      </c>
      <c r="AD203" s="4">
        <f>F52</f>
        <v>1730000000</v>
      </c>
    </row>
    <row r="204" spans="1:30" ht="13.23529411764706">
      <c r="A204" t="s">
        <v>183</v>
      </c>
      <c r="B204" s="4">
        <v>-662000000</v>
      </c>
      <c r="C204" s="4">
        <v>-1200000000</v>
      </c>
      <c r="D204" s="4">
        <v>-1850000000</v>
      </c>
      <c r="E204" s="4">
        <v>-985000000</v>
      </c>
      <c r="F204" s="4">
        <v>-930000000</v>
      </c>
      <c r="H204" t="s">
        <f>A203</f>
        <v>182</v>
      </c>
      <c r="I204" s="3">
        <f>IFERROR(J204/$J$178,0)</f>
        <v>0.00078585461689587423</v>
      </c>
      <c r="J204" s="4">
        <f>B203</f>
        <v>8000000</v>
      </c>
      <c r="K204" s="3">
        <f>IFERROR(L204/$L$178,0)</f>
        <v>0.01196078431372549</v>
      </c>
      <c r="L204" s="4">
        <f>C203</f>
        <v>122000000</v>
      </c>
      <c r="M204" s="3">
        <f>IFERROR(N204/$N$178,0)</f>
        <v>-0.046607142857142854</v>
      </c>
      <c r="N204" s="4">
        <f>D203</f>
        <v>-522000000</v>
      </c>
      <c r="O204" s="3">
        <f>IFERROR(P204/$P$178,0)</f>
        <v>-0.0091269841269841275</v>
      </c>
      <c r="P204" s="4">
        <f>E203</f>
        <v>-92000000</v>
      </c>
      <c r="Q204" s="3">
        <f>IFERROR(R204/$R$178,0)</f>
        <v>0</v>
      </c>
      <c r="R204" s="4">
        <f>F53</f>
        <v>0</v>
      </c>
      <c r="T204" t="s">
        <f>A203</f>
        <v>182</v>
      </c>
      <c r="U204" s="3">
        <f>IFERROR(V204/$V204,0)</f>
        <v>1</v>
      </c>
      <c r="V204" s="4">
        <f>B203</f>
        <v>8000000</v>
      </c>
      <c r="W204" s="3">
        <f>IFERROR(X204/$V204,0)</f>
        <v>15.25</v>
      </c>
      <c r="X204" s="4">
        <f>C203</f>
        <v>122000000</v>
      </c>
      <c r="Y204" s="3">
        <f>IFERROR(Z204/$V204,0)</f>
        <v>-65.25</v>
      </c>
      <c r="Z204" s="4">
        <f>D203</f>
        <v>-522000000</v>
      </c>
      <c r="AA204" s="3">
        <f>IFERROR(AB204/$V204,0)</f>
        <v>-11.5</v>
      </c>
      <c r="AB204" s="4">
        <f>E203</f>
        <v>-92000000</v>
      </c>
      <c r="AC204" s="3">
        <f>IFERROR(AD204/$V204,0)</f>
        <v>0</v>
      </c>
      <c r="AD204" s="4">
        <f>F53</f>
        <v>0</v>
      </c>
    </row>
    <row r="205" spans="1:30" ht="13.23529411764706">
      <c r="A205" t="s">
        <v>184</v>
      </c>
      <c r="B205" s="4">
        <v>670000000</v>
      </c>
      <c r="C205" s="4">
        <v>1320000000</v>
      </c>
      <c r="D205" s="4">
        <v>1320000000</v>
      </c>
      <c r="E205" s="4">
        <v>893000000</v>
      </c>
      <c r="F205" s="4">
        <v>917000000</v>
      </c>
      <c r="H205" t="s">
        <f>A204</f>
        <v>183</v>
      </c>
      <c r="I205" s="3">
        <f>IFERROR(J205/$J$178,0)</f>
        <v>-0.0650294695481336</v>
      </c>
      <c r="J205" s="4">
        <f>B204</f>
        <v>-662000000</v>
      </c>
      <c r="K205" s="3">
        <f>IFERROR(L205/$L$178,0)</f>
        <v>-0.11764705882352941</v>
      </c>
      <c r="L205" s="4">
        <f>C204</f>
        <v>-1200000000</v>
      </c>
      <c r="M205" s="3">
        <f>IFERROR(N205/$N$178,0)</f>
        <v>-0.16517857142857142</v>
      </c>
      <c r="N205" s="4">
        <f>D204</f>
        <v>-1850000000</v>
      </c>
      <c r="O205" s="3">
        <f>IFERROR(P205/$P$178,0)</f>
        <v>-0.097718253968253968</v>
      </c>
      <c r="P205" s="4">
        <f>E204</f>
        <v>-985000000</v>
      </c>
      <c r="Q205" s="3">
        <f>IFERROR(R205/$R$178,0)</f>
        <v>0</v>
      </c>
      <c r="R205" s="4">
        <f>F54</f>
        <v>0</v>
      </c>
      <c r="T205" t="s">
        <f>A204</f>
        <v>183</v>
      </c>
      <c r="U205" s="3">
        <f>IFERROR(V205/$V205,0)</f>
        <v>1</v>
      </c>
      <c r="V205" s="4">
        <f>B204</f>
        <v>-662000000</v>
      </c>
      <c r="W205" s="3">
        <f>IFERROR(X205/$V205,0)</f>
        <v>1.8126888217522659</v>
      </c>
      <c r="X205" s="4">
        <f>C204</f>
        <v>-1200000000</v>
      </c>
      <c r="Y205" s="3">
        <f>IFERROR(Z205/$V205,0)</f>
        <v>2.7945619335347431</v>
      </c>
      <c r="Z205" s="4">
        <f>D204</f>
        <v>-1850000000</v>
      </c>
      <c r="AA205" s="3">
        <f>IFERROR(AB205/$V205,0)</f>
        <v>1.487915407854985</v>
      </c>
      <c r="AB205" s="4">
        <f>E204</f>
        <v>-985000000</v>
      </c>
      <c r="AC205" s="3">
        <f>IFERROR(AD205/$V205,0)</f>
        <v>-0</v>
      </c>
      <c r="AD205" s="4">
        <f>F54</f>
        <v>0</v>
      </c>
    </row>
    <row r="206" spans="1:30" ht="13.23529411764706">
      <c r="A206" t="s">
        <v>185</v>
      </c>
      <c r="B206" s="4">
        <v>0</v>
      </c>
      <c r="C206" s="4">
        <v>0</v>
      </c>
      <c r="D206" s="4">
        <v>-2000000</v>
      </c>
      <c r="E206" s="4">
        <v>-287000000</v>
      </c>
      <c r="F206" s="4">
        <v>-12000000</v>
      </c>
      <c r="H206" t="s">
        <f>A205</f>
        <v>184</v>
      </c>
      <c r="I206" s="3">
        <f>IFERROR(J206/$J$178,0)</f>
        <v>0.065815324165029471</v>
      </c>
      <c r="J206" s="4">
        <f>B205</f>
        <v>670000000</v>
      </c>
      <c r="K206" s="3">
        <f>IFERROR(L206/$L$178,0)</f>
        <v>0.12941176470588237</v>
      </c>
      <c r="L206" s="4">
        <f>C205</f>
        <v>1320000000</v>
      </c>
      <c r="M206" s="3">
        <f>IFERROR(N206/$N$178,0)</f>
        <v>0.11785714285714285</v>
      </c>
      <c r="N206" s="4">
        <f>D205</f>
        <v>1320000000</v>
      </c>
      <c r="O206" s="3">
        <f>IFERROR(P206/$P$178,0)</f>
        <v>0.088591269841269846</v>
      </c>
      <c r="P206" s="4">
        <f>E205</f>
        <v>893000000</v>
      </c>
      <c r="Q206" s="3">
        <f>IFERROR(R206/$R$178,0)</f>
        <v>0.029139685476410732</v>
      </c>
      <c r="R206" s="4">
        <f>F55</f>
        <v>315000000</v>
      </c>
      <c r="T206" t="s">
        <f>A205</f>
        <v>184</v>
      </c>
      <c r="U206" s="3">
        <f>IFERROR(V206/$V206,0)</f>
        <v>1</v>
      </c>
      <c r="V206" s="4">
        <f>B205</f>
        <v>670000000</v>
      </c>
      <c r="W206" s="3">
        <f>IFERROR(X206/$V206,0)</f>
        <v>1.9701492537313432</v>
      </c>
      <c r="X206" s="4">
        <f>C205</f>
        <v>1320000000</v>
      </c>
      <c r="Y206" s="3">
        <f>IFERROR(Z206/$V206,0)</f>
        <v>1.9701492537313432</v>
      </c>
      <c r="Z206" s="4">
        <f>D205</f>
        <v>1320000000</v>
      </c>
      <c r="AA206" s="3">
        <f>IFERROR(AB206/$V206,0)</f>
        <v>1.3328358208955224</v>
      </c>
      <c r="AB206" s="4">
        <f>E205</f>
        <v>893000000</v>
      </c>
      <c r="AC206" s="3">
        <f>IFERROR(AD206/$V206,0)</f>
        <v>0.47014925373134331</v>
      </c>
      <c r="AD206" s="4">
        <f>F55</f>
        <v>315000000</v>
      </c>
    </row>
    <row r="207" spans="1:30" ht="13.23529411764706">
      <c r="A207" t="s">
        <v>186</v>
      </c>
      <c r="B207" s="4">
        <v>75000000</v>
      </c>
      <c r="C207" s="4">
        <v>0</v>
      </c>
      <c r="D207" s="4">
        <v>0</v>
      </c>
      <c r="E207" s="4">
        <v>41000000</v>
      </c>
      <c r="F207" s="4">
        <v>38000000</v>
      </c>
      <c r="H207" t="s">
        <f>A206</f>
        <v>185</v>
      </c>
      <c r="I207" s="3">
        <f>IFERROR(J207/$J$178,0)</f>
        <v>0</v>
      </c>
      <c r="J207" s="4">
        <f>B206</f>
        <v>0</v>
      </c>
      <c r="K207" s="3">
        <f>IFERROR(L207/$L$178,0)</f>
        <v>0</v>
      </c>
      <c r="L207" s="4">
        <f>C206</f>
        <v>0</v>
      </c>
      <c r="M207" s="3">
        <f>IFERROR(N207/$N$178,0)</f>
        <v>-0.00017857142857142857</v>
      </c>
      <c r="N207" s="4">
        <f>D206</f>
        <v>-2000000</v>
      </c>
      <c r="O207" s="3">
        <f>IFERROR(P207/$P$178,0)</f>
        <v>-0.028472222222222222</v>
      </c>
      <c r="P207" s="4">
        <f>E206</f>
        <v>-287000000</v>
      </c>
      <c r="Q207" s="3">
        <f>IFERROR(R207/$R$178,0)</f>
        <v>-0.0015726179463459759</v>
      </c>
      <c r="R207" s="4">
        <f>F56</f>
        <v>-17000000</v>
      </c>
      <c r="T207" t="s">
        <f>A206</f>
        <v>185</v>
      </c>
      <c r="U207" s="3">
        <f>IFERROR(V207/$V207,0)</f>
        <v>0</v>
      </c>
      <c r="V207" s="4">
        <f>B206</f>
        <v>0</v>
      </c>
      <c r="W207" s="3">
        <f>IFERROR(X207/$V207,0)</f>
        <v>0</v>
      </c>
      <c r="X207" s="4">
        <f>C206</f>
        <v>0</v>
      </c>
      <c r="Y207" s="3">
        <f>IFERROR(Z207/$V207,0)</f>
        <v>0</v>
      </c>
      <c r="Z207" s="4">
        <f>D206</f>
        <v>-2000000</v>
      </c>
      <c r="AA207" s="3">
        <f>IFERROR(AB207/$V207,0)</f>
        <v>0</v>
      </c>
      <c r="AB207" s="4">
        <f>E206</f>
        <v>-287000000</v>
      </c>
      <c r="AC207" s="3">
        <f>IFERROR(AD207/$V207,0)</f>
        <v>0</v>
      </c>
      <c r="AD207" s="4">
        <f>F56</f>
        <v>-17000000</v>
      </c>
    </row>
    <row r="208" spans="1:30" ht="13.23529411764706">
      <c r="A208" t="s">
        <v>187</v>
      </c>
      <c r="B208" s="4">
        <v>-2900000000</v>
      </c>
      <c r="C208" s="4">
        <v>-3220000000</v>
      </c>
      <c r="D208" s="4">
        <v>-4530000000</v>
      </c>
      <c r="E208" s="4">
        <v>-12380000000</v>
      </c>
      <c r="F208" s="4">
        <v>-4590000000</v>
      </c>
      <c r="H208" t="s">
        <f>A207</f>
        <v>186</v>
      </c>
      <c r="I208" s="3">
        <f>IFERROR(J208/$J$178,0)</f>
        <v>0.0073673870333988214</v>
      </c>
      <c r="J208" s="4">
        <f>B207</f>
        <v>75000000</v>
      </c>
      <c r="K208" s="3">
        <f>IFERROR(L208/$L$178,0)</f>
        <v>0</v>
      </c>
      <c r="L208" s="4">
        <f>C207</f>
        <v>0</v>
      </c>
      <c r="M208" s="3">
        <f>IFERROR(N208/$N$178,0)</f>
        <v>0</v>
      </c>
      <c r="N208" s="4">
        <f>D207</f>
        <v>0</v>
      </c>
      <c r="O208" s="3">
        <f>IFERROR(P208/$P$178,0)</f>
        <v>0.0040674603174603178</v>
      </c>
      <c r="P208" s="4">
        <f>E207</f>
        <v>41000000</v>
      </c>
      <c r="Q208" s="3">
        <f>IFERROR(R208/$R$178,0)</f>
        <v>0.012950971322849213</v>
      </c>
      <c r="R208" s="4">
        <f>F57</f>
        <v>140000000</v>
      </c>
      <c r="T208" t="s">
        <f>A207</f>
        <v>186</v>
      </c>
      <c r="U208" s="3">
        <f>IFERROR(V208/$V208,0)</f>
        <v>1</v>
      </c>
      <c r="V208" s="4">
        <f>B207</f>
        <v>75000000</v>
      </c>
      <c r="W208" s="3">
        <f>IFERROR(X208/$V208,0)</f>
        <v>0</v>
      </c>
      <c r="X208" s="4">
        <f>C207</f>
        <v>0</v>
      </c>
      <c r="Y208" s="3">
        <f>IFERROR(Z208/$V208,0)</f>
        <v>0</v>
      </c>
      <c r="Z208" s="4">
        <f>D207</f>
        <v>0</v>
      </c>
      <c r="AA208" s="3">
        <f>IFERROR(AB208/$V208,0)</f>
        <v>0.54666666666666663</v>
      </c>
      <c r="AB208" s="4">
        <f>E207</f>
        <v>41000000</v>
      </c>
      <c r="AC208" s="3">
        <f>IFERROR(AD208/$V208,0)</f>
        <v>1.8666666666666667</v>
      </c>
      <c r="AD208" s="4">
        <f>F57</f>
        <v>140000000</v>
      </c>
    </row>
    <row r="209" spans="1:30" ht="13.23529411764706">
      <c r="A209" t="s">
        <v>188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H209" t="s">
        <f>A208</f>
        <v>187</v>
      </c>
      <c r="I209" s="3">
        <f>IFERROR(J209/$J$178,0)</f>
        <v>-0.28487229862475444</v>
      </c>
      <c r="J209" s="4">
        <f>B208</f>
        <v>-2900000000</v>
      </c>
      <c r="K209" s="3">
        <f>IFERROR(L209/$L$178,0)</f>
        <v>-0.31568627450980391</v>
      </c>
      <c r="L209" s="4">
        <f>C208</f>
        <v>-3220000000</v>
      </c>
      <c r="M209" s="3">
        <f>IFERROR(N209/$N$178,0)</f>
        <v>-0.40446428571428572</v>
      </c>
      <c r="N209" s="4">
        <f>D208</f>
        <v>-4530000000</v>
      </c>
      <c r="O209" s="3">
        <f>IFERROR(P209/$P$178,0)</f>
        <v>-1.2281746031746033</v>
      </c>
      <c r="P209" s="4">
        <f>E208</f>
        <v>-12380000000</v>
      </c>
      <c r="Q209" s="3">
        <f>IFERROR(R209/$R$178,0)</f>
        <v>0.0099907493061979647</v>
      </c>
      <c r="R209" s="4">
        <f>F58</f>
        <v>108000000</v>
      </c>
      <c r="T209" t="s">
        <f>A208</f>
        <v>187</v>
      </c>
      <c r="U209" s="3">
        <f>IFERROR(V209/$V209,0)</f>
        <v>1</v>
      </c>
      <c r="V209" s="4">
        <f>B208</f>
        <v>-2900000000</v>
      </c>
      <c r="W209" s="3">
        <f>IFERROR(X209/$V209,0)</f>
        <v>1.1103448275862069</v>
      </c>
      <c r="X209" s="4">
        <f>C208</f>
        <v>-3220000000</v>
      </c>
      <c r="Y209" s="3">
        <f>IFERROR(Z209/$V209,0)</f>
        <v>1.5620689655172413</v>
      </c>
      <c r="Z209" s="4">
        <f>D208</f>
        <v>-4530000000</v>
      </c>
      <c r="AA209" s="3">
        <f>IFERROR(AB209/$V209,0)</f>
        <v>4.2689655172413792</v>
      </c>
      <c r="AB209" s="4">
        <f>E208</f>
        <v>-12380000000</v>
      </c>
      <c r="AC209" s="3">
        <f>IFERROR(AD209/$V209,0)</f>
        <v>-0.037241379310344824</v>
      </c>
      <c r="AD209" s="4">
        <f>F58</f>
        <v>108000000</v>
      </c>
    </row>
    <row r="210" spans="1:30" ht="13.23529411764706">
      <c r="A210" t="s">
        <v>189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H210" t="s">
        <f>A209</f>
        <v>188</v>
      </c>
      <c r="I210" s="3">
        <f>IFERROR(J210/$J$178,0)</f>
        <v>0</v>
      </c>
      <c r="J210" s="4">
        <f>B209</f>
        <v>0</v>
      </c>
      <c r="K210" s="3">
        <f>IFERROR(L210/$L$178,0)</f>
        <v>0</v>
      </c>
      <c r="L210" s="4">
        <f>C209</f>
        <v>0</v>
      </c>
      <c r="M210" s="3">
        <f>IFERROR(N210/$N$178,0)</f>
        <v>0</v>
      </c>
      <c r="N210" s="4">
        <f>D209</f>
        <v>0</v>
      </c>
      <c r="O210" s="3">
        <f>IFERROR(P210/$P$178,0)</f>
        <v>0</v>
      </c>
      <c r="P210" s="4">
        <f>E209</f>
        <v>0</v>
      </c>
      <c r="Q210" s="3">
        <f>IFERROR(R210/$R$178,0)</f>
        <v>0.0077705827937095285</v>
      </c>
      <c r="R210" s="4">
        <f>F59</f>
        <v>84000000</v>
      </c>
      <c r="T210" t="s">
        <f>A209</f>
        <v>188</v>
      </c>
      <c r="U210" s="3">
        <f>IFERROR(V210/$V210,0)</f>
        <v>0</v>
      </c>
      <c r="V210" s="4">
        <f>B209</f>
        <v>0</v>
      </c>
      <c r="W210" s="3">
        <f>IFERROR(X210/$V210,0)</f>
        <v>0</v>
      </c>
      <c r="X210" s="4">
        <f>C209</f>
        <v>0</v>
      </c>
      <c r="Y210" s="3">
        <f>IFERROR(Z210/$V210,0)</f>
        <v>0</v>
      </c>
      <c r="Z210" s="4">
        <f>D209</f>
        <v>0</v>
      </c>
      <c r="AA210" s="3">
        <f>IFERROR(AB210/$V210,0)</f>
        <v>0</v>
      </c>
      <c r="AB210" s="4">
        <f>E209</f>
        <v>0</v>
      </c>
      <c r="AC210" s="3">
        <f>IFERROR(AD210/$V210,0)</f>
        <v>0</v>
      </c>
      <c r="AD210" s="4">
        <f>F59</f>
        <v>84000000</v>
      </c>
    </row>
    <row r="211" spans="1:30" ht="13.23529411764706">
      <c r="A211" t="s">
        <v>190</v>
      </c>
      <c r="B211" s="4">
        <v>-629000000</v>
      </c>
      <c r="C211" s="4">
        <v>-687000000</v>
      </c>
      <c r="D211" s="4">
        <v>-756000000</v>
      </c>
      <c r="E211" s="4">
        <v>-966000000</v>
      </c>
      <c r="F211" s="4">
        <v>-1140000000</v>
      </c>
      <c r="H211" t="s">
        <f>A210</f>
        <v>189</v>
      </c>
      <c r="I211" s="3">
        <f>IFERROR(J211/$J$178,0)</f>
        <v>0</v>
      </c>
      <c r="J211" s="4">
        <f>B210</f>
        <v>0</v>
      </c>
      <c r="K211" s="3">
        <f>IFERROR(L211/$L$178,0)</f>
        <v>0</v>
      </c>
      <c r="L211" s="4">
        <f>C210</f>
        <v>0</v>
      </c>
      <c r="M211" s="3">
        <f>IFERROR(N211/$N$178,0)</f>
        <v>0</v>
      </c>
      <c r="N211" s="4">
        <f>D210</f>
        <v>0</v>
      </c>
      <c r="O211" s="3">
        <f>IFERROR(P211/$P$178,0)</f>
        <v>0</v>
      </c>
      <c r="P211" s="4">
        <f>E210</f>
        <v>0</v>
      </c>
      <c r="Q211" s="3">
        <f>IFERROR(R211/$R$178,0)</f>
        <v>0</v>
      </c>
      <c r="R211" s="4">
        <f>F60</f>
        <v>0</v>
      </c>
      <c r="T211" t="s">
        <f>A210</f>
        <v>189</v>
      </c>
      <c r="U211" s="3">
        <f>IFERROR(V211/$V211,0)</f>
        <v>0</v>
      </c>
      <c r="V211" s="4">
        <f>B210</f>
        <v>0</v>
      </c>
      <c r="W211" s="3">
        <f>IFERROR(X211/$V211,0)</f>
        <v>0</v>
      </c>
      <c r="X211" s="4">
        <f>C210</f>
        <v>0</v>
      </c>
      <c r="Y211" s="3">
        <f>IFERROR(Z211/$V211,0)</f>
        <v>0</v>
      </c>
      <c r="Z211" s="4">
        <f>D210</f>
        <v>0</v>
      </c>
      <c r="AA211" s="3">
        <f>IFERROR(AB211/$V211,0)</f>
        <v>0</v>
      </c>
      <c r="AB211" s="4">
        <f>E210</f>
        <v>0</v>
      </c>
      <c r="AC211" s="3">
        <f>IFERROR(AD211/$V211,0)</f>
        <v>0</v>
      </c>
      <c r="AD211" s="4">
        <f>F60</f>
        <v>0</v>
      </c>
    </row>
    <row r="212" spans="1:30" ht="13.23529411764706">
      <c r="A212" t="s">
        <v>191</v>
      </c>
      <c r="B212" s="4">
        <v>-628000000</v>
      </c>
      <c r="C212" s="4">
        <v>-686000000</v>
      </c>
      <c r="D212" s="4">
        <v>-755000000</v>
      </c>
      <c r="E212" s="4">
        <v>-877000000</v>
      </c>
      <c r="F212" s="4">
        <v>-993000000</v>
      </c>
      <c r="H212" t="s">
        <f>A211</f>
        <v>190</v>
      </c>
      <c r="I212" s="3">
        <f>IFERROR(J212/$J$178,0)</f>
        <v>-0.061787819253438112</v>
      </c>
      <c r="J212" s="4">
        <f>B211</f>
        <v>-629000000</v>
      </c>
      <c r="K212" s="3">
        <f>IFERROR(L212/$L$178,0)</f>
        <v>-0.067352941176470588</v>
      </c>
      <c r="L212" s="4">
        <f>C211</f>
        <v>-687000000</v>
      </c>
      <c r="M212" s="3">
        <f>IFERROR(N212/$N$178,0)</f>
        <v>-0.067500000000000004</v>
      </c>
      <c r="N212" s="4">
        <f>D211</f>
        <v>-756000000</v>
      </c>
      <c r="O212" s="3">
        <f>IFERROR(P212/$P$178,0)</f>
        <v>-0.09583333333333334</v>
      </c>
      <c r="P212" s="4">
        <f>E211</f>
        <v>-966000000</v>
      </c>
      <c r="Q212" s="3">
        <f>IFERROR(R212/$R$178,0)</f>
        <v>0.053654024051803882</v>
      </c>
      <c r="R212" s="4">
        <f>F61</f>
        <v>580000000</v>
      </c>
      <c r="T212" t="s">
        <f>A211</f>
        <v>190</v>
      </c>
      <c r="U212" s="3">
        <f>IFERROR(V212/$V212,0)</f>
        <v>1</v>
      </c>
      <c r="V212" s="4">
        <f>B211</f>
        <v>-629000000</v>
      </c>
      <c r="W212" s="3">
        <f>IFERROR(X212/$V212,0)</f>
        <v>1.0922098569157392</v>
      </c>
      <c r="X212" s="4">
        <f>C211</f>
        <v>-687000000</v>
      </c>
      <c r="Y212" s="3">
        <f>IFERROR(Z212/$V212,0)</f>
        <v>1.2019077901430844</v>
      </c>
      <c r="Z212" s="4">
        <f>D211</f>
        <v>-756000000</v>
      </c>
      <c r="AA212" s="3">
        <f>IFERROR(AB212/$V212,0)</f>
        <v>1.5357710651828298</v>
      </c>
      <c r="AB212" s="4">
        <f>E211</f>
        <v>-966000000</v>
      </c>
      <c r="AC212" s="3">
        <f>IFERROR(AD212/$V212,0)</f>
        <v>-0.92209856915739263</v>
      </c>
      <c r="AD212" s="4">
        <f>F61</f>
        <v>580000000</v>
      </c>
    </row>
    <row r="213" spans="1:30" ht="13.23529411764706">
      <c r="A213" t="s">
        <v>61</v>
      </c>
      <c r="B213" s="4">
        <v>-1000000</v>
      </c>
      <c r="C213" s="4">
        <v>-1000000</v>
      </c>
      <c r="D213" s="4">
        <v>-1000000</v>
      </c>
      <c r="E213" s="4">
        <v>-89000000</v>
      </c>
      <c r="F213" s="4">
        <v>-142000000</v>
      </c>
      <c r="H213" t="s">
        <f>A212</f>
        <v>191</v>
      </c>
      <c r="I213" s="3">
        <f>IFERROR(J213/$J$178,0)</f>
        <v>-0.061689587426326131</v>
      </c>
      <c r="J213" s="4">
        <f>B212</f>
        <v>-628000000</v>
      </c>
      <c r="K213" s="3">
        <f>IFERROR(L213/$L$178,0)</f>
        <v>-0.067254901960784319</v>
      </c>
      <c r="L213" s="4">
        <f>C212</f>
        <v>-686000000</v>
      </c>
      <c r="M213" s="3">
        <f>IFERROR(N213/$N$178,0)</f>
        <v>-0.067410714285714282</v>
      </c>
      <c r="N213" s="4">
        <f>D212</f>
        <v>-755000000</v>
      </c>
      <c r="O213" s="3">
        <f>IFERROR(P213/$P$178,0)</f>
        <v>-0.08700396825396825</v>
      </c>
      <c r="P213" s="4">
        <f>E212</f>
        <v>-877000000</v>
      </c>
      <c r="Q213" s="3">
        <f>IFERROR(R213/$R$178,0)</f>
        <v>0</v>
      </c>
      <c r="R213" s="4">
        <f>F62</f>
        <v>0</v>
      </c>
      <c r="T213" t="s">
        <f>A212</f>
        <v>191</v>
      </c>
      <c r="U213" s="3">
        <f>IFERROR(V213/$V213,0)</f>
        <v>1</v>
      </c>
      <c r="V213" s="4">
        <f>B212</f>
        <v>-628000000</v>
      </c>
      <c r="W213" s="3">
        <f>IFERROR(X213/$V213,0)</f>
        <v>1.0923566878980893</v>
      </c>
      <c r="X213" s="4">
        <f>C212</f>
        <v>-686000000</v>
      </c>
      <c r="Y213" s="3">
        <f>IFERROR(Z213/$V213,0)</f>
        <v>1.2022292993630572</v>
      </c>
      <c r="Z213" s="4">
        <f>D212</f>
        <v>-755000000</v>
      </c>
      <c r="AA213" s="3">
        <f>IFERROR(AB213/$V213,0)</f>
        <v>1.3964968152866242</v>
      </c>
      <c r="AB213" s="4">
        <f>E212</f>
        <v>-877000000</v>
      </c>
      <c r="AC213" s="3">
        <f>IFERROR(AD213/$V213,0)</f>
        <v>-0</v>
      </c>
      <c r="AD213" s="4">
        <f>F62</f>
        <v>0</v>
      </c>
    </row>
    <row r="214" spans="1:30" ht="13.23529411764706">
      <c r="A214" t="s">
        <v>192</v>
      </c>
      <c r="B214" s="4">
        <v>-22000000</v>
      </c>
      <c r="C214" s="4">
        <v>-5000000</v>
      </c>
      <c r="D214" s="4">
        <v>32000000</v>
      </c>
      <c r="E214" s="4">
        <v>4510000000</v>
      </c>
      <c r="F214" s="4">
        <v>1800000000</v>
      </c>
      <c r="H214" t="s">
        <f>A213</f>
        <v>61</v>
      </c>
      <c r="I214" s="3">
        <f>IFERROR(J214/$J$178,0)</f>
        <v>-9.8231827111984279e-05</v>
      </c>
      <c r="J214" s="4">
        <f>B213</f>
        <v>-1000000</v>
      </c>
      <c r="K214" s="3">
        <f>IFERROR(L214/$L$178,0)</f>
        <v>-9.8039215686274506e-05</v>
      </c>
      <c r="L214" s="4">
        <f>C213</f>
        <v>-1000000</v>
      </c>
      <c r="M214" s="3">
        <f>IFERROR(N214/$N$178,0)</f>
        <v>-8.9285714285714286e-05</v>
      </c>
      <c r="N214" s="4">
        <f>D213</f>
        <v>-1000000</v>
      </c>
      <c r="O214" s="3">
        <f>IFERROR(P214/$P$178,0)</f>
        <v>-0.0088293650793650792</v>
      </c>
      <c r="P214" s="4">
        <f>E213</f>
        <v>-89000000</v>
      </c>
      <c r="Q214" s="3">
        <f>IFERROR(R214/$R$178,0)</f>
        <v>0.18501387604070305</v>
      </c>
      <c r="R214" s="4">
        <f>F63</f>
        <v>2000000000</v>
      </c>
      <c r="T214" t="s">
        <f>A213</f>
        <v>61</v>
      </c>
      <c r="U214" s="3">
        <f>IFERROR(V214/$V214,0)</f>
        <v>1</v>
      </c>
      <c r="V214" s="4">
        <f>B213</f>
        <v>-1000000</v>
      </c>
      <c r="W214" s="3">
        <f>IFERROR(X214/$V214,0)</f>
        <v>1</v>
      </c>
      <c r="X214" s="4">
        <f>C213</f>
        <v>-1000000</v>
      </c>
      <c r="Y214" s="3">
        <f>IFERROR(Z214/$V214,0)</f>
        <v>1</v>
      </c>
      <c r="Z214" s="4">
        <f>D213</f>
        <v>-1000000</v>
      </c>
      <c r="AA214" s="3">
        <f>IFERROR(AB214/$V214,0)</f>
        <v>89</v>
      </c>
      <c r="AB214" s="4">
        <f>E213</f>
        <v>-89000000</v>
      </c>
      <c r="AC214" s="3">
        <f>IFERROR(AD214/$V214,0)</f>
        <v>-2000</v>
      </c>
      <c r="AD214" s="4">
        <f>F63</f>
        <v>2000000000</v>
      </c>
    </row>
    <row r="215" spans="1:30" ht="13.23529411764706">
      <c r="A215" t="s">
        <v>193</v>
      </c>
      <c r="B215" s="4">
        <v>-74000000</v>
      </c>
      <c r="C215" s="4">
        <v>-56000000</v>
      </c>
      <c r="D215" s="4">
        <v>-15000000</v>
      </c>
      <c r="E215" s="4">
        <v>-21000000</v>
      </c>
      <c r="F215" s="4">
        <v>-26000000</v>
      </c>
      <c r="H215" t="s">
        <f>A214</f>
        <v>192</v>
      </c>
      <c r="I215" s="3">
        <f>IFERROR(J215/$J$178,0)</f>
        <v>-0.0021611001964636544</v>
      </c>
      <c r="J215" s="4">
        <f>B214</f>
        <v>-22000000</v>
      </c>
      <c r="K215" s="3">
        <f>IFERROR(L215/$L$178,0)</f>
        <v>-0.00049019607843137254</v>
      </c>
      <c r="L215" s="4">
        <f>C214</f>
        <v>-5000000</v>
      </c>
      <c r="M215" s="3">
        <f>IFERROR(N215/$N$178,0)</f>
        <v>0.0028571428571428571</v>
      </c>
      <c r="N215" s="4">
        <f>D214</f>
        <v>32000000</v>
      </c>
      <c r="O215" s="3">
        <f>IFERROR(P215/$P$178,0)</f>
        <v>0.44742063492063494</v>
      </c>
      <c r="P215" s="4">
        <f>E214</f>
        <v>4510000000</v>
      </c>
      <c r="Q215" s="3">
        <f>IFERROR(R215/$R$178,0)</f>
        <v>0.015171137835337651</v>
      </c>
      <c r="R215" s="4">
        <f>F64</f>
        <v>164000000</v>
      </c>
      <c r="T215" t="s">
        <f>A214</f>
        <v>192</v>
      </c>
      <c r="U215" s="3">
        <f>IFERROR(V215/$V215,0)</f>
        <v>1</v>
      </c>
      <c r="V215" s="4">
        <f>B214</f>
        <v>-22000000</v>
      </c>
      <c r="W215" s="3">
        <f>IFERROR(X215/$V215,0)</f>
        <v>0.22727272727272727</v>
      </c>
      <c r="X215" s="4">
        <f>C214</f>
        <v>-5000000</v>
      </c>
      <c r="Y215" s="3">
        <f>IFERROR(Z215/$V215,0)</f>
        <v>-1.4545454545454546</v>
      </c>
      <c r="Z215" s="4">
        <f>D214</f>
        <v>32000000</v>
      </c>
      <c r="AA215" s="3">
        <f>IFERROR(AB215/$V215,0)</f>
        <v>-205</v>
      </c>
      <c r="AB215" s="4">
        <f>E214</f>
        <v>4510000000</v>
      </c>
      <c r="AC215" s="3">
        <f>IFERROR(AD215/$V215,0)</f>
        <v>-7.4545454545454541</v>
      </c>
      <c r="AD215" s="4">
        <f>F64</f>
        <v>164000000</v>
      </c>
    </row>
    <row r="216" spans="1:30" ht="13.23529411764706">
      <c r="A216" t="s">
        <v>194</v>
      </c>
      <c r="B216" s="4">
        <v>52000000</v>
      </c>
      <c r="C216" s="4">
        <v>51000000</v>
      </c>
      <c r="D216" s="4">
        <v>47000000</v>
      </c>
      <c r="E216" s="4">
        <v>4530000000</v>
      </c>
      <c r="F216" s="4">
        <v>1830000000</v>
      </c>
      <c r="H216" t="s">
        <f>A215</f>
        <v>193</v>
      </c>
      <c r="I216" s="3">
        <f>IFERROR(J216/$J$178,0)</f>
        <v>-0.0072691552062868368</v>
      </c>
      <c r="J216" s="4">
        <f>B215</f>
        <v>-74000000</v>
      </c>
      <c r="K216" s="3">
        <f>IFERROR(L216/$L$178,0)</f>
        <v>-0.0054901960784313726</v>
      </c>
      <c r="L216" s="4">
        <f>C215</f>
        <v>-56000000</v>
      </c>
      <c r="M216" s="3">
        <f>IFERROR(N216/$N$178,0)</f>
        <v>-0.0013392857142857143</v>
      </c>
      <c r="N216" s="4">
        <f>D215</f>
        <v>-15000000</v>
      </c>
      <c r="O216" s="3">
        <f>IFERROR(P216/$P$178,0)</f>
        <v>-0.0020833333333333333</v>
      </c>
      <c r="P216" s="4">
        <f>E215</f>
        <v>-21000000</v>
      </c>
      <c r="Q216" s="3">
        <f>IFERROR(R216/$R$178,0)</f>
        <v>0.1702127659574468</v>
      </c>
      <c r="R216" s="4">
        <f>F65</f>
        <v>1840000000</v>
      </c>
      <c r="T216" t="s">
        <f>A215</f>
        <v>193</v>
      </c>
      <c r="U216" s="3">
        <f>IFERROR(V216/$V216,0)</f>
        <v>1</v>
      </c>
      <c r="V216" s="4">
        <f>B215</f>
        <v>-74000000</v>
      </c>
      <c r="W216" s="3">
        <f>IFERROR(X216/$V216,0)</f>
        <v>0.7567567567567568</v>
      </c>
      <c r="X216" s="4">
        <f>C215</f>
        <v>-56000000</v>
      </c>
      <c r="Y216" s="3">
        <f>IFERROR(Z216/$V216,0)</f>
        <v>0.20270270270270271</v>
      </c>
      <c r="Z216" s="4">
        <f>D215</f>
        <v>-15000000</v>
      </c>
      <c r="AA216" s="3">
        <f>IFERROR(AB216/$V216,0)</f>
        <v>0.28378378378378377</v>
      </c>
      <c r="AB216" s="4">
        <f>E215</f>
        <v>-21000000</v>
      </c>
      <c r="AC216" s="3">
        <f>IFERROR(AD216/$V216,0)</f>
        <v>-24.864864864864863</v>
      </c>
      <c r="AD216" s="4">
        <f>F65</f>
        <v>1840000000</v>
      </c>
    </row>
    <row r="217" spans="1:30" ht="13.23529411764706">
      <c r="A217" t="s">
        <v>195</v>
      </c>
      <c r="B217" s="4">
        <v>52000000</v>
      </c>
      <c r="C217" s="4">
        <v>51000000</v>
      </c>
      <c r="D217" s="4">
        <v>47000000</v>
      </c>
      <c r="E217" s="4">
        <v>4530000000</v>
      </c>
      <c r="F217" s="4">
        <v>1830000000</v>
      </c>
      <c r="H217" t="s">
        <f>A216</f>
        <v>194</v>
      </c>
      <c r="I217" s="3">
        <f>IFERROR(J217/$J$178,0)</f>
        <v>0.0051080550098231824</v>
      </c>
      <c r="J217" s="4">
        <f>B216</f>
        <v>52000000</v>
      </c>
      <c r="K217" s="3">
        <f>IFERROR(L217/$L$178,0)</f>
        <v>0.0050000000000000001</v>
      </c>
      <c r="L217" s="4">
        <f>C216</f>
        <v>51000000</v>
      </c>
      <c r="M217" s="3">
        <f>IFERROR(N217/$N$178,0)</f>
        <v>0.0041964285714285714</v>
      </c>
      <c r="N217" s="4">
        <f>D216</f>
        <v>47000000</v>
      </c>
      <c r="O217" s="3">
        <f>IFERROR(P217/$P$178,0)</f>
        <v>0.44940476190476192</v>
      </c>
      <c r="P217" s="4">
        <f>E216</f>
        <v>4530000000</v>
      </c>
      <c r="Q217" s="3">
        <f>IFERROR(R217/$R$178,0)</f>
        <v>0</v>
      </c>
      <c r="R217" s="4">
        <f>F66</f>
        <v>0</v>
      </c>
      <c r="T217" t="s">
        <f>A216</f>
        <v>194</v>
      </c>
      <c r="U217" s="3">
        <f>IFERROR(V217/$V217,0)</f>
        <v>1</v>
      </c>
      <c r="V217" s="4">
        <f>B216</f>
        <v>52000000</v>
      </c>
      <c r="W217" s="3">
        <f>IFERROR(X217/$V217,0)</f>
        <v>0.98076923076923073</v>
      </c>
      <c r="X217" s="4">
        <f>C216</f>
        <v>51000000</v>
      </c>
      <c r="Y217" s="3">
        <f>IFERROR(Z217/$V217,0)</f>
        <v>0.90384615384615385</v>
      </c>
      <c r="Z217" s="4">
        <f>D216</f>
        <v>47000000</v>
      </c>
      <c r="AA217" s="3">
        <f>IFERROR(AB217/$V217,0)</f>
        <v>87.115384615384613</v>
      </c>
      <c r="AB217" s="4">
        <f>E216</f>
        <v>4530000000</v>
      </c>
      <c r="AC217" s="3">
        <f>IFERROR(AD217/$V217,0)</f>
        <v>0</v>
      </c>
      <c r="AD217" s="4">
        <f>F66</f>
        <v>0</v>
      </c>
    </row>
    <row r="218" spans="1:30" ht="13.23529411764706">
      <c r="A218" t="s">
        <v>196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H218" t="s">
        <f>A217</f>
        <v>195</v>
      </c>
      <c r="I218" s="3">
        <f>IFERROR(J218/$J$178,0)</f>
        <v>0.0051080550098231824</v>
      </c>
      <c r="J218" s="4">
        <f>B217</f>
        <v>52000000</v>
      </c>
      <c r="K218" s="3">
        <f>IFERROR(L218/$L$178,0)</f>
        <v>0.0050000000000000001</v>
      </c>
      <c r="L218" s="4">
        <f>C217</f>
        <v>51000000</v>
      </c>
      <c r="M218" s="3">
        <f>IFERROR(N218/$N$178,0)</f>
        <v>0.0041964285714285714</v>
      </c>
      <c r="N218" s="4">
        <f>D217</f>
        <v>47000000</v>
      </c>
      <c r="O218" s="3">
        <f>IFERROR(P218/$P$178,0)</f>
        <v>0.44940476190476192</v>
      </c>
      <c r="P218" s="4">
        <f>E217</f>
        <v>4530000000</v>
      </c>
      <c r="Q218" s="3">
        <f>IFERROR(R218/$R$178,0)</f>
        <v>0</v>
      </c>
      <c r="R218" s="4">
        <f>F67</f>
        <v>0</v>
      </c>
      <c r="T218" t="s">
        <f>A217</f>
        <v>195</v>
      </c>
      <c r="U218" s="3">
        <f>IFERROR(V218/$V218,0)</f>
        <v>1</v>
      </c>
      <c r="V218" s="4">
        <f>B217</f>
        <v>52000000</v>
      </c>
      <c r="W218" s="3">
        <f>IFERROR(X218/$V218,0)</f>
        <v>0.98076923076923073</v>
      </c>
      <c r="X218" s="4">
        <f>C217</f>
        <v>51000000</v>
      </c>
      <c r="Y218" s="3">
        <f>IFERROR(Z218/$V218,0)</f>
        <v>0.90384615384615385</v>
      </c>
      <c r="Z218" s="4">
        <f>D217</f>
        <v>47000000</v>
      </c>
      <c r="AA218" s="3">
        <f>IFERROR(AB218/$V218,0)</f>
        <v>87.115384615384613</v>
      </c>
      <c r="AB218" s="4">
        <f>E217</f>
        <v>4530000000</v>
      </c>
      <c r="AC218" s="3">
        <f>IFERROR(AD218/$V218,0)</f>
        <v>0</v>
      </c>
      <c r="AD218" s="4">
        <f>F67</f>
        <v>0</v>
      </c>
    </row>
    <row r="219" spans="1:30" ht="13.23529411764706">
      <c r="A219" t="s">
        <v>197</v>
      </c>
      <c r="B219" s="4">
        <v>516000000</v>
      </c>
      <c r="C219" s="4">
        <v>1590000000</v>
      </c>
      <c r="D219" s="4">
        <v>1670000000</v>
      </c>
      <c r="E219" s="4">
        <v>5500000000</v>
      </c>
      <c r="F219" s="4">
        <v>1290000000</v>
      </c>
      <c r="H219" t="s">
        <f>A218</f>
        <v>196</v>
      </c>
      <c r="I219" s="3">
        <f>IFERROR(J219/$J$178,0)</f>
        <v>0</v>
      </c>
      <c r="J219" s="4">
        <f>B218</f>
        <v>0</v>
      </c>
      <c r="K219" s="3">
        <f>IFERROR(L219/$L$178,0)</f>
        <v>0</v>
      </c>
      <c r="L219" s="4">
        <f>C218</f>
        <v>0</v>
      </c>
      <c r="M219" s="3">
        <f>IFERROR(N219/$N$178,0)</f>
        <v>0</v>
      </c>
      <c r="N219" s="4">
        <f>D218</f>
        <v>0</v>
      </c>
      <c r="O219" s="3">
        <f>IFERROR(P219/$P$178,0)</f>
        <v>0</v>
      </c>
      <c r="P219" s="4">
        <f>E218</f>
        <v>0</v>
      </c>
      <c r="Q219" s="3">
        <f>IFERROR(R219/$R$178,0)</f>
        <v>0.033580018501387601</v>
      </c>
      <c r="R219" s="4">
        <f>F68</f>
        <v>363000000</v>
      </c>
      <c r="T219" t="s">
        <f>A218</f>
        <v>196</v>
      </c>
      <c r="U219" s="3">
        <f>IFERROR(V219/$V219,0)</f>
        <v>0</v>
      </c>
      <c r="V219" s="4">
        <f>B218</f>
        <v>0</v>
      </c>
      <c r="W219" s="3">
        <f>IFERROR(X219/$V219,0)</f>
        <v>0</v>
      </c>
      <c r="X219" s="4">
        <f>C218</f>
        <v>0</v>
      </c>
      <c r="Y219" s="3">
        <f>IFERROR(Z219/$V219,0)</f>
        <v>0</v>
      </c>
      <c r="Z219" s="4">
        <f>D218</f>
        <v>0</v>
      </c>
      <c r="AA219" s="3">
        <f>IFERROR(AB219/$V219,0)</f>
        <v>0</v>
      </c>
      <c r="AB219" s="4">
        <f>E218</f>
        <v>0</v>
      </c>
      <c r="AC219" s="3">
        <f>IFERROR(AD219/$V219,0)</f>
        <v>0</v>
      </c>
      <c r="AD219" s="4">
        <f>F68</f>
        <v>363000000</v>
      </c>
    </row>
    <row r="220" spans="1:30" ht="13.23529411764706">
      <c r="A220" t="s">
        <v>198</v>
      </c>
      <c r="B220" s="4">
        <v>-622000000</v>
      </c>
      <c r="C220" s="4">
        <v>692000000</v>
      </c>
      <c r="D220" s="4">
        <v>-36000000</v>
      </c>
      <c r="E220" s="4">
        <v>-84000000</v>
      </c>
      <c r="F220" s="4">
        <v>656000000</v>
      </c>
      <c r="H220" t="s">
        <f>A219</f>
        <v>197</v>
      </c>
      <c r="I220" s="3">
        <f>IFERROR(J220/$J$178,0)</f>
        <v>0.050687622789783893</v>
      </c>
      <c r="J220" s="4">
        <f>B219</f>
        <v>516000000</v>
      </c>
      <c r="K220" s="3">
        <f>IFERROR(L220/$L$178,0)</f>
        <v>0.15588235294117647</v>
      </c>
      <c r="L220" s="4">
        <f>C219</f>
        <v>1590000000</v>
      </c>
      <c r="M220" s="3">
        <f>IFERROR(N220/$N$178,0)</f>
        <v>0.14910714285714285</v>
      </c>
      <c r="N220" s="4">
        <f>D219</f>
        <v>1670000000</v>
      </c>
      <c r="O220" s="3">
        <f>IFERROR(P220/$P$178,0)</f>
        <v>0.54563492063492058</v>
      </c>
      <c r="P220" s="4">
        <f>E219</f>
        <v>5500000000</v>
      </c>
      <c r="Q220" s="3">
        <f>IFERROR(R220/$R$178,0)</f>
        <v>0</v>
      </c>
      <c r="R220" s="4">
        <f>F69</f>
        <v>0</v>
      </c>
      <c r="T220" t="s">
        <f>A219</f>
        <v>197</v>
      </c>
      <c r="U220" s="3">
        <f>IFERROR(V220/$V220,0)</f>
        <v>1</v>
      </c>
      <c r="V220" s="4">
        <f>B219</f>
        <v>516000000</v>
      </c>
      <c r="W220" s="3">
        <f>IFERROR(X220/$V220,0)</f>
        <v>3.0813953488372094</v>
      </c>
      <c r="X220" s="4">
        <f>C219</f>
        <v>1590000000</v>
      </c>
      <c r="Y220" s="3">
        <f>IFERROR(Z220/$V220,0)</f>
        <v>3.2364341085271318</v>
      </c>
      <c r="Z220" s="4">
        <f>D219</f>
        <v>1670000000</v>
      </c>
      <c r="AA220" s="3">
        <f>IFERROR(AB220/$V220,0)</f>
        <v>10.65891472868217</v>
      </c>
      <c r="AB220" s="4">
        <f>E219</f>
        <v>5500000000</v>
      </c>
      <c r="AC220" s="3">
        <f>IFERROR(AD220/$V220,0)</f>
        <v>0</v>
      </c>
      <c r="AD220" s="4">
        <f>F69</f>
        <v>0</v>
      </c>
    </row>
    <row r="221" spans="1:30" ht="13.23529411764706">
      <c r="A221" t="s">
        <v>199</v>
      </c>
      <c r="B221" s="4">
        <v>1140000000</v>
      </c>
      <c r="C221" s="4">
        <v>894000000</v>
      </c>
      <c r="D221" s="4">
        <v>1710000000</v>
      </c>
      <c r="E221" s="4">
        <v>5590000000</v>
      </c>
      <c r="F221" s="4">
        <v>629000000</v>
      </c>
      <c r="H221" t="s">
        <f>A220</f>
        <v>198</v>
      </c>
      <c r="I221" s="3">
        <f>IFERROR(J221/$J$178,0)</f>
        <v>-0.061100196463654222</v>
      </c>
      <c r="J221" s="4">
        <f>B220</f>
        <v>-622000000</v>
      </c>
      <c r="K221" s="3">
        <f>IFERROR(L221/$L$178,0)</f>
        <v>0.067843137254901958</v>
      </c>
      <c r="L221" s="4">
        <f>C220</f>
        <v>692000000</v>
      </c>
      <c r="M221" s="3">
        <f>IFERROR(N221/$N$178,0)</f>
        <v>-0.0032142857142857142</v>
      </c>
      <c r="N221" s="4">
        <f>D220</f>
        <v>-36000000</v>
      </c>
      <c r="O221" s="3">
        <f>IFERROR(P221/$P$178,0)</f>
        <v>-0.0083333333333333332</v>
      </c>
      <c r="P221" s="4">
        <f>E220</f>
        <v>-84000000</v>
      </c>
      <c r="Q221" s="3">
        <f>IFERROR(R221/$R$178,0)</f>
        <v>0</v>
      </c>
      <c r="R221" s="4">
        <f>F70</f>
        <v>0</v>
      </c>
      <c r="T221" t="s">
        <f>A220</f>
        <v>198</v>
      </c>
      <c r="U221" s="3">
        <f>IFERROR(V221/$V221,0)</f>
        <v>1</v>
      </c>
      <c r="V221" s="4">
        <f>B220</f>
        <v>-622000000</v>
      </c>
      <c r="W221" s="3">
        <f>IFERROR(X221/$V221,0)</f>
        <v>-1.112540192926045</v>
      </c>
      <c r="X221" s="4">
        <f>C220</f>
        <v>692000000</v>
      </c>
      <c r="Y221" s="3">
        <f>IFERROR(Z221/$V221,0)</f>
        <v>0.057877813504823149</v>
      </c>
      <c r="Z221" s="4">
        <f>D220</f>
        <v>-36000000</v>
      </c>
      <c r="AA221" s="3">
        <f>IFERROR(AB221/$V221,0)</f>
        <v>0.13504823151125403</v>
      </c>
      <c r="AB221" s="4">
        <f>E220</f>
        <v>-84000000</v>
      </c>
      <c r="AC221" s="3">
        <f>IFERROR(AD221/$V221,0)</f>
        <v>-0</v>
      </c>
      <c r="AD221" s="4">
        <f>F70</f>
        <v>0</v>
      </c>
    </row>
    <row r="222" spans="1:30" ht="13.23529411764706">
      <c r="A222" t="s">
        <v>200</v>
      </c>
      <c r="B222" s="4">
        <v>2990000000</v>
      </c>
      <c r="C222" s="4">
        <v>2950000000</v>
      </c>
      <c r="D222" s="4">
        <v>4510000000</v>
      </c>
      <c r="E222" s="4">
        <v>8930000000</v>
      </c>
      <c r="F222" s="4">
        <v>4300000000</v>
      </c>
      <c r="H222" t="s">
        <f>A221</f>
        <v>199</v>
      </c>
      <c r="I222" s="3">
        <f>IFERROR(J222/$J$178,0)</f>
        <v>0.11198428290766209</v>
      </c>
      <c r="J222" s="4">
        <f>B221</f>
        <v>1140000000</v>
      </c>
      <c r="K222" s="3">
        <f>IFERROR(L222/$L$178,0)</f>
        <v>0.087647058823529411</v>
      </c>
      <c r="L222" s="4">
        <f>C221</f>
        <v>894000000</v>
      </c>
      <c r="M222" s="3">
        <f>IFERROR(N222/$N$178,0)</f>
        <v>0.15267857142857144</v>
      </c>
      <c r="N222" s="4">
        <f>D221</f>
        <v>1710000000</v>
      </c>
      <c r="O222" s="3">
        <f>IFERROR(P222/$P$178,0)</f>
        <v>0.55456349206349209</v>
      </c>
      <c r="P222" s="4">
        <f>E221</f>
        <v>5590000000</v>
      </c>
      <c r="Q222" s="3">
        <f>IFERROR(R222/$R$178,0)</f>
        <v>0.033580018501387601</v>
      </c>
      <c r="R222" s="4">
        <f>F71</f>
        <v>363000000</v>
      </c>
      <c r="T222" t="s">
        <f>A221</f>
        <v>199</v>
      </c>
      <c r="U222" s="3">
        <f>IFERROR(V222/$V222,0)</f>
        <v>1</v>
      </c>
      <c r="V222" s="4">
        <f>B221</f>
        <v>1140000000</v>
      </c>
      <c r="W222" s="3">
        <f>IFERROR(X222/$V222,0)</f>
        <v>0.78421052631578947</v>
      </c>
      <c r="X222" s="4">
        <f>C221</f>
        <v>894000000</v>
      </c>
      <c r="Y222" s="3">
        <f>IFERROR(Z222/$V222,0)</f>
        <v>1.5</v>
      </c>
      <c r="Z222" s="4">
        <f>D221</f>
        <v>1710000000</v>
      </c>
      <c r="AA222" s="3">
        <f>IFERROR(AB222/$V222,0)</f>
        <v>4.9035087719298245</v>
      </c>
      <c r="AB222" s="4">
        <f>E221</f>
        <v>5590000000</v>
      </c>
      <c r="AC222" s="3">
        <f>IFERROR(AD222/$V222,0)</f>
        <v>0.31842105263157894</v>
      </c>
      <c r="AD222" s="4">
        <f>F71</f>
        <v>363000000</v>
      </c>
    </row>
    <row r="223" spans="1:30" ht="13.23529411764706">
      <c r="A223" t="s">
        <v>201</v>
      </c>
      <c r="B223" s="4">
        <v>-1850000000</v>
      </c>
      <c r="C223" s="4">
        <v>-2060000000</v>
      </c>
      <c r="D223" s="4">
        <v>-2800000000</v>
      </c>
      <c r="E223" s="4">
        <v>-3340000000</v>
      </c>
      <c r="F223" s="4">
        <v>-3670000000</v>
      </c>
      <c r="H223" t="s">
        <f>A222</f>
        <v>200</v>
      </c>
      <c r="I223" s="3">
        <f>IFERROR(J223/$J$178,0)</f>
        <v>0.29371316306483303</v>
      </c>
      <c r="J223" s="4">
        <f>B222</f>
        <v>2990000000</v>
      </c>
      <c r="K223" s="3">
        <f>IFERROR(L223/$L$178,0)</f>
        <v>0.28921568627450983</v>
      </c>
      <c r="L223" s="4">
        <f>C222</f>
        <v>2950000000</v>
      </c>
      <c r="M223" s="3">
        <f>IFERROR(N223/$N$178,0)</f>
        <v>0.40267857142857144</v>
      </c>
      <c r="N223" s="4">
        <f>D222</f>
        <v>4510000000</v>
      </c>
      <c r="O223" s="3">
        <f>IFERROR(P223/$P$178,0)</f>
        <v>0.88591269841269837</v>
      </c>
      <c r="P223" s="4">
        <f>E222</f>
        <v>8930000000</v>
      </c>
      <c r="Q223" s="3">
        <f>IFERROR(R223/$R$178,0)</f>
        <v>0.20351526364477335</v>
      </c>
      <c r="R223" s="4">
        <f>F72</f>
        <v>2200000000</v>
      </c>
      <c r="T223" t="s">
        <f>A222</f>
        <v>200</v>
      </c>
      <c r="U223" s="3">
        <f>IFERROR(V223/$V223,0)</f>
        <v>1</v>
      </c>
      <c r="V223" s="4">
        <f>B222</f>
        <v>2990000000</v>
      </c>
      <c r="W223" s="3">
        <f>IFERROR(X223/$V223,0)</f>
        <v>0.98662207357859533</v>
      </c>
      <c r="X223" s="4">
        <f>C222</f>
        <v>2950000000</v>
      </c>
      <c r="Y223" s="3">
        <f>IFERROR(Z223/$V223,0)</f>
        <v>1.508361204013378</v>
      </c>
      <c r="Z223" s="4">
        <f>D222</f>
        <v>4510000000</v>
      </c>
      <c r="AA223" s="3">
        <f>IFERROR(AB223/$V223,0)</f>
        <v>2.9866220735785953</v>
      </c>
      <c r="AB223" s="4">
        <f>E222</f>
        <v>8930000000</v>
      </c>
      <c r="AC223" s="3">
        <f>IFERROR(AD223/$V223,0)</f>
        <v>0.73578595317725748</v>
      </c>
      <c r="AD223" s="4">
        <f>F72</f>
        <v>2200000000</v>
      </c>
    </row>
    <row r="224" spans="1:30" ht="13.23529411764706">
      <c r="A224" t="s">
        <v>166</v>
      </c>
      <c r="B224" s="4">
        <v>-38000000</v>
      </c>
      <c r="C224" s="4">
        <v>-73000000</v>
      </c>
      <c r="D224" s="4">
        <v>-138000000</v>
      </c>
      <c r="E224" s="4">
        <v>-284000000</v>
      </c>
      <c r="F224" s="4">
        <v>-582000000</v>
      </c>
      <c r="H224" t="s">
        <f>A223</f>
        <v>201</v>
      </c>
      <c r="I224" s="3">
        <f>IFERROR(J224/$J$178,0)</f>
        <v>-0.18172888015717092</v>
      </c>
      <c r="J224" s="4">
        <f>B223</f>
        <v>-1850000000</v>
      </c>
      <c r="K224" s="3">
        <f>IFERROR(L224/$L$178,0)</f>
        <v>-0.20196078431372549</v>
      </c>
      <c r="L224" s="4">
        <f>C223</f>
        <v>-2060000000</v>
      </c>
      <c r="M224" s="3">
        <f>IFERROR(N224/$N$178,0)</f>
        <v>-0.25</v>
      </c>
      <c r="N224" s="4">
        <f>D223</f>
        <v>-2800000000</v>
      </c>
      <c r="O224" s="3">
        <f>IFERROR(P224/$P$178,0)</f>
        <v>-0.33134920634920634</v>
      </c>
      <c r="P224" s="4">
        <f>E223</f>
        <v>-3340000000</v>
      </c>
      <c r="Q224" s="3">
        <f>IFERROR(R224/$R$178,0)</f>
        <v>0.013228492136910268</v>
      </c>
      <c r="R224" s="4">
        <f>F73</f>
        <v>143000000</v>
      </c>
      <c r="T224" t="s">
        <f>A223</f>
        <v>201</v>
      </c>
      <c r="U224" s="3">
        <f>IFERROR(V224/$V224,0)</f>
        <v>1</v>
      </c>
      <c r="V224" s="4">
        <f>B223</f>
        <v>-1850000000</v>
      </c>
      <c r="W224" s="3">
        <f>IFERROR(X224/$V224,0)</f>
        <v>1.1135135135135135</v>
      </c>
      <c r="X224" s="4">
        <f>C223</f>
        <v>-2060000000</v>
      </c>
      <c r="Y224" s="3">
        <f>IFERROR(Z224/$V224,0)</f>
        <v>1.5135135135135136</v>
      </c>
      <c r="Z224" s="4">
        <f>D223</f>
        <v>-2800000000</v>
      </c>
      <c r="AA224" s="3">
        <f>IFERROR(AB224/$V224,0)</f>
        <v>1.8054054054054054</v>
      </c>
      <c r="AB224" s="4">
        <f>E223</f>
        <v>-3340000000</v>
      </c>
      <c r="AC224" s="3">
        <f>IFERROR(AD224/$V224,0)</f>
        <v>-0.077297297297297299</v>
      </c>
      <c r="AD224" s="4">
        <f>F73</f>
        <v>143000000</v>
      </c>
    </row>
    <row r="225" spans="1:30" ht="13.23529411764706">
      <c r="A225" t="s">
        <v>185</v>
      </c>
      <c r="B225" s="4">
        <v>-90000000</v>
      </c>
      <c r="C225" s="4">
        <v>-73000000</v>
      </c>
      <c r="D225" s="4">
        <v>-173000000</v>
      </c>
      <c r="E225" s="4">
        <v>-284000000</v>
      </c>
      <c r="F225" s="4">
        <v>-737000000</v>
      </c>
      <c r="H225" t="s">
        <f>A224</f>
        <v>166</v>
      </c>
      <c r="I225" s="3">
        <f>IFERROR(J225/$J$178,0)</f>
        <v>-0.0037328094302554026</v>
      </c>
      <c r="J225" s="4">
        <f>B224</f>
        <v>-38000000</v>
      </c>
      <c r="K225" s="3">
        <f>IFERROR(L225/$L$178,0)</f>
        <v>-0.0071568627450980396</v>
      </c>
      <c r="L225" s="4">
        <f>C224</f>
        <v>-73000000</v>
      </c>
      <c r="M225" s="3">
        <f>IFERROR(N225/$N$178,0)</f>
        <v>-0.012321428571428572</v>
      </c>
      <c r="N225" s="4">
        <f>D224</f>
        <v>-138000000</v>
      </c>
      <c r="O225" s="3">
        <f>IFERROR(P225/$P$178,0)</f>
        <v>-0.028174603174603175</v>
      </c>
      <c r="P225" s="4">
        <f>E224</f>
        <v>-284000000</v>
      </c>
      <c r="Q225" s="3">
        <f>IFERROR(R225/$R$178,0)</f>
        <v>0.19056429232192415</v>
      </c>
      <c r="R225" s="4">
        <f>F74</f>
        <v>2060000000</v>
      </c>
      <c r="T225" t="s">
        <f>A224</f>
        <v>166</v>
      </c>
      <c r="U225" s="3">
        <f>IFERROR(V225/$V225,0)</f>
        <v>1</v>
      </c>
      <c r="V225" s="4">
        <f>B224</f>
        <v>-38000000</v>
      </c>
      <c r="W225" s="3">
        <f>IFERROR(X225/$V225,0)</f>
        <v>1.9210526315789473</v>
      </c>
      <c r="X225" s="4">
        <f>C224</f>
        <v>-73000000</v>
      </c>
      <c r="Y225" s="3">
        <f>IFERROR(Z225/$V225,0)</f>
        <v>3.6315789473684212</v>
      </c>
      <c r="Z225" s="4">
        <f>D224</f>
        <v>-138000000</v>
      </c>
      <c r="AA225" s="3">
        <f>IFERROR(AB225/$V225,0)</f>
        <v>7.4736842105263159</v>
      </c>
      <c r="AB225" s="4">
        <f>E224</f>
        <v>-284000000</v>
      </c>
      <c r="AC225" s="3">
        <f>IFERROR(AD225/$V225,0)</f>
        <v>-54.210526315789473</v>
      </c>
      <c r="AD225" s="4">
        <f>F74</f>
        <v>2060000000</v>
      </c>
    </row>
    <row r="226" spans="1:30" ht="13.23529411764706">
      <c r="A226" t="s">
        <v>186</v>
      </c>
      <c r="B226" s="4">
        <v>52000000</v>
      </c>
      <c r="C226" s="4">
        <v>0</v>
      </c>
      <c r="D226" s="4">
        <v>35000000</v>
      </c>
      <c r="E226" s="4">
        <v>0</v>
      </c>
      <c r="F226" s="4">
        <v>155000000</v>
      </c>
      <c r="H226" t="s">
        <f>A225</f>
        <v>185</v>
      </c>
      <c r="I226" s="3">
        <f>IFERROR(J226/$J$178,0)</f>
        <v>-0.008840864440078585</v>
      </c>
      <c r="J226" s="4">
        <f>B225</f>
        <v>-90000000</v>
      </c>
      <c r="K226" s="3">
        <f>IFERROR(L226/$L$178,0)</f>
        <v>-0.0071568627450980396</v>
      </c>
      <c r="L226" s="4">
        <f>C225</f>
        <v>-73000000</v>
      </c>
      <c r="M226" s="3">
        <f>IFERROR(N226/$N$178,0)</f>
        <v>-0.015446428571428571</v>
      </c>
      <c r="N226" s="4">
        <f>D225</f>
        <v>-173000000</v>
      </c>
      <c r="O226" s="3">
        <f>IFERROR(P226/$P$178,0)</f>
        <v>-0.028174603174603175</v>
      </c>
      <c r="P226" s="4">
        <f>E225</f>
        <v>-284000000</v>
      </c>
      <c r="Q226" s="3">
        <f>IFERROR(R226/$R$178,0)</f>
        <v>6.8362627197039775e-10</v>
      </c>
      <c r="R226" s="4">
        <f>F75</f>
        <v>7.3899999999999997</v>
      </c>
      <c r="T226" t="s">
        <f>A225</f>
        <v>185</v>
      </c>
      <c r="U226" s="3">
        <f>IFERROR(V226/$V226,0)</f>
        <v>1</v>
      </c>
      <c r="V226" s="4">
        <f>B225</f>
        <v>-90000000</v>
      </c>
      <c r="W226" s="3">
        <f>IFERROR(X226/$V226,0)</f>
        <v>0.81111111111111112</v>
      </c>
      <c r="X226" s="4">
        <f>C225</f>
        <v>-73000000</v>
      </c>
      <c r="Y226" s="3">
        <f>IFERROR(Z226/$V226,0)</f>
        <v>1.9222222222222223</v>
      </c>
      <c r="Z226" s="4">
        <f>D225</f>
        <v>-173000000</v>
      </c>
      <c r="AA226" s="3">
        <f>IFERROR(AB226/$V226,0)</f>
        <v>3.1555555555555554</v>
      </c>
      <c r="AB226" s="4">
        <f>E225</f>
        <v>-284000000</v>
      </c>
      <c r="AC226" s="3">
        <f>IFERROR(AD226/$V226,0)</f>
        <v>-8.2111111111111114e-08</v>
      </c>
      <c r="AD226" s="4">
        <f>F75</f>
        <v>7.3899999999999997</v>
      </c>
    </row>
    <row r="227" spans="1:30" ht="13.23529411764706">
      <c r="A227" t="s">
        <v>202</v>
      </c>
      <c r="B227" s="4">
        <v>-173000000</v>
      </c>
      <c r="C227" s="4">
        <v>821000000</v>
      </c>
      <c r="D227" s="4">
        <v>811000000</v>
      </c>
      <c r="E227" s="4">
        <v>8760000000</v>
      </c>
      <c r="F227" s="4">
        <v>1470000000</v>
      </c>
      <c r="H227" t="s">
        <f>A226</f>
        <v>186</v>
      </c>
      <c r="I227" s="3">
        <f>IFERROR(J227/$J$178,0)</f>
        <v>0.0051080550098231824</v>
      </c>
      <c r="J227" s="4">
        <f>B226</f>
        <v>52000000</v>
      </c>
      <c r="K227" s="3">
        <f>IFERROR(L227/$L$178,0)</f>
        <v>0</v>
      </c>
      <c r="L227" s="4">
        <f>C226</f>
        <v>0</v>
      </c>
      <c r="M227" s="3">
        <f>IFERROR(N227/$N$178,0)</f>
        <v>0.0031250000000000002</v>
      </c>
      <c r="N227" s="4">
        <f>D226</f>
        <v>35000000</v>
      </c>
      <c r="O227" s="3">
        <f>IFERROR(P227/$P$178,0)</f>
        <v>0</v>
      </c>
      <c r="P227" s="4">
        <f>E226</f>
        <v>0</v>
      </c>
      <c r="Q227" s="3">
        <f>IFERROR(R227/$R$178,0)</f>
        <v>0</v>
      </c>
      <c r="R227" s="4">
        <f>F76</f>
        <v>0</v>
      </c>
      <c r="T227" t="s">
        <f>A226</f>
        <v>186</v>
      </c>
      <c r="U227" s="3">
        <f>IFERROR(V227/$V227,0)</f>
        <v>1</v>
      </c>
      <c r="V227" s="4">
        <f>B226</f>
        <v>52000000</v>
      </c>
      <c r="W227" s="3">
        <f>IFERROR(X227/$V227,0)</f>
        <v>-0</v>
      </c>
      <c r="X227" s="4">
        <f>C226</f>
        <v>0</v>
      </c>
      <c r="Y227" s="3">
        <f>IFERROR(Z227/$V227,0)</f>
        <v>0.67307692307692313</v>
      </c>
      <c r="Z227" s="4">
        <f>D226</f>
        <v>35000000</v>
      </c>
      <c r="AA227" s="3">
        <f>IFERROR(AB227/$V227,0)</f>
        <v>-0</v>
      </c>
      <c r="AB227" s="4">
        <f>E226</f>
        <v>0</v>
      </c>
      <c r="AC227" s="3">
        <f>IFERROR(AD227/$V227,0)</f>
        <v>0</v>
      </c>
      <c r="AD227" s="4">
        <f>F76</f>
        <v>0</v>
      </c>
    </row>
    <row r="228" spans="1:30" ht="13.23529411764706">
      <c r="A228" t="s">
        <v>203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H228" t="s">
        <f>A227</f>
        <v>202</v>
      </c>
      <c r="I228" s="3">
        <f>IFERROR(J228/$J$178,0)</f>
        <v>-0.01699410609037328</v>
      </c>
      <c r="J228" s="4">
        <f>B227</f>
        <v>-173000000</v>
      </c>
      <c r="K228" s="3">
        <f>IFERROR(L228/$L$178,0)</f>
        <v>0.080490196078431372</v>
      </c>
      <c r="L228" s="4">
        <f>C227</f>
        <v>821000000</v>
      </c>
      <c r="M228" s="3">
        <f>IFERROR(N228/$N$178,0)</f>
        <v>0.072410714285714287</v>
      </c>
      <c r="N228" s="4">
        <f>D227</f>
        <v>811000000</v>
      </c>
      <c r="O228" s="3">
        <f>IFERROR(P228/$P$178,0)</f>
        <v>0.86904761904761907</v>
      </c>
      <c r="P228" s="4">
        <f>E227</f>
        <v>8760000000</v>
      </c>
      <c r="Q228" s="3">
        <f>IFERROR(R228/$R$178,0)</f>
        <v>0.025707678075855687</v>
      </c>
      <c r="R228" s="4">
        <f>F77</f>
        <v>277900000</v>
      </c>
      <c r="T228" t="s">
        <f>A227</f>
        <v>202</v>
      </c>
      <c r="U228" s="3">
        <f>IFERROR(V228/$V228,0)</f>
        <v>1</v>
      </c>
      <c r="V228" s="4">
        <f>B227</f>
        <v>-173000000</v>
      </c>
      <c r="W228" s="3">
        <f>IFERROR(X228/$V228,0)</f>
        <v>-4.7456647398843934</v>
      </c>
      <c r="X228" s="4">
        <f>C227</f>
        <v>821000000</v>
      </c>
      <c r="Y228" s="3">
        <f>IFERROR(Z228/$V228,0)</f>
        <v>-4.6878612716763008</v>
      </c>
      <c r="Z228" s="4">
        <f>D227</f>
        <v>811000000</v>
      </c>
      <c r="AA228" s="3">
        <f>IFERROR(AB228/$V228,0)</f>
        <v>-50.635838150289018</v>
      </c>
      <c r="AB228" s="4">
        <f>E227</f>
        <v>8760000000</v>
      </c>
      <c r="AC228" s="3">
        <f>IFERROR(AD228/$V228,0)</f>
        <v>-1.6063583815028901</v>
      </c>
      <c r="AD228" s="4">
        <f>F77</f>
        <v>277900000</v>
      </c>
    </row>
    <row r="229" spans="1:30" ht="13.23529411764706">
      <c r="A229" t="s">
        <v>204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203</v>
      </c>
      <c r="I229" s="3">
        <f>IFERROR(J229/$J$178,0)</f>
        <v>0</v>
      </c>
      <c r="J229" s="4">
        <f>B228</f>
        <v>0</v>
      </c>
      <c r="K229" s="3">
        <f>IFERROR(L229/$L$178,0)</f>
        <v>0</v>
      </c>
      <c r="L229" s="4">
        <f>C228</f>
        <v>0</v>
      </c>
      <c r="M229" s="3">
        <f>IFERROR(N229/$N$178,0)</f>
        <v>0</v>
      </c>
      <c r="N229" s="4">
        <f>D228</f>
        <v>0</v>
      </c>
      <c r="O229" s="3">
        <f>IFERROR(P229/$P$178,0)</f>
        <v>0</v>
      </c>
      <c r="P229" s="4">
        <f>E228</f>
        <v>0</v>
      </c>
      <c r="Q229" s="3">
        <f>IFERROR(R229/$R$178,0)</f>
        <v>6.7437557816836266e-10</v>
      </c>
      <c r="R229" s="4">
        <f>F78</f>
        <v>7.29</v>
      </c>
      <c r="T229" t="s">
        <f>A228</f>
        <v>203</v>
      </c>
      <c r="U229" s="3">
        <f>IFERROR(V229/$V229,0)</f>
        <v>0</v>
      </c>
      <c r="V229" s="4">
        <f>B228</f>
        <v>0</v>
      </c>
      <c r="W229" s="3">
        <f>IFERROR(X229/$V229,0)</f>
        <v>0</v>
      </c>
      <c r="X229" s="4">
        <f>C228</f>
        <v>0</v>
      </c>
      <c r="Y229" s="3">
        <f>IFERROR(Z229/$V229,0)</f>
        <v>0</v>
      </c>
      <c r="Z229" s="4">
        <f>D228</f>
        <v>0</v>
      </c>
      <c r="AA229" s="3">
        <f>IFERROR(AB229/$V229,0)</f>
        <v>0</v>
      </c>
      <c r="AB229" s="4">
        <f>E228</f>
        <v>0</v>
      </c>
      <c r="AC229" s="3">
        <f>IFERROR(AD229/$V229,0)</f>
        <v>0</v>
      </c>
      <c r="AD229" s="4">
        <f>F78</f>
        <v>7.29</v>
      </c>
    </row>
    <row r="230" spans="1:30" ht="13.23529411764706">
      <c r="A230" t="s">
        <v>205</v>
      </c>
      <c r="B230" s="4">
        <v>-14000000</v>
      </c>
      <c r="C230" s="4">
        <v>0</v>
      </c>
      <c r="D230" s="4">
        <v>7000000</v>
      </c>
      <c r="E230" s="4">
        <v>-14000000</v>
      </c>
      <c r="F230" s="4">
        <v>1000000</v>
      </c>
      <c r="H230" t="s">
        <f>A229</f>
        <v>204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204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30" ht="13.23529411764706">
      <c r="A231" t="s">
        <v>206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H231" t="s">
        <f>A230</f>
        <v>205</v>
      </c>
      <c r="I231" s="3">
        <f>IFERROR(J231/$J$178,0)</f>
        <v>-0.00137524557956778</v>
      </c>
      <c r="J231" s="4">
        <f>B230</f>
        <v>-14000000</v>
      </c>
      <c r="K231" s="3">
        <f>IFERROR(L231/$L$178,0)</f>
        <v>0</v>
      </c>
      <c r="L231" s="4">
        <f>C230</f>
        <v>0</v>
      </c>
      <c r="M231" s="3">
        <f>IFERROR(N231/$N$178,0)</f>
        <v>0.00062500000000000001</v>
      </c>
      <c r="N231" s="4">
        <f>D230</f>
        <v>7000000</v>
      </c>
      <c r="O231" s="3">
        <f>IFERROR(P231/$P$178,0)</f>
        <v>-0.0013888888888888889</v>
      </c>
      <c r="P231" s="4">
        <f>E230</f>
        <v>-14000000</v>
      </c>
      <c r="Q231" s="3">
        <f>IFERROR(R231/$R$178,0)</f>
        <v>0.026089731729879741</v>
      </c>
      <c r="R231" s="4">
        <f>F80</f>
        <v>282030000</v>
      </c>
      <c r="T231" t="s">
        <f>A230</f>
        <v>205</v>
      </c>
      <c r="U231" s="3">
        <f>IFERROR(V231/$V231,0)</f>
        <v>1</v>
      </c>
      <c r="V231" s="4">
        <f>B230</f>
        <v>-14000000</v>
      </c>
      <c r="W231" s="3">
        <f>IFERROR(X231/$V231,0)</f>
        <v>-0</v>
      </c>
      <c r="X231" s="4">
        <f>C230</f>
        <v>0</v>
      </c>
      <c r="Y231" s="3">
        <f>IFERROR(Z231/$V231,0)</f>
        <v>-0.5</v>
      </c>
      <c r="Z231" s="4">
        <f>D230</f>
        <v>7000000</v>
      </c>
      <c r="AA231" s="3">
        <f>IFERROR(AB231/$V231,0)</f>
        <v>1</v>
      </c>
      <c r="AB231" s="4">
        <f>E230</f>
        <v>-14000000</v>
      </c>
      <c r="AC231" s="3">
        <f>IFERROR(AD231/$V231,0)</f>
        <v>-20.145</v>
      </c>
      <c r="AD231" s="4">
        <f>F80</f>
        <v>282030000</v>
      </c>
    </row>
    <row r="232" spans="1:30" ht="13.23529411764706">
      <c r="A232" t="s">
        <v>207</v>
      </c>
      <c r="B232" s="4">
        <v>-167000000</v>
      </c>
      <c r="C232" s="4">
        <v>-54000000</v>
      </c>
      <c r="D232" s="4">
        <v>-61000000</v>
      </c>
      <c r="E232" s="4">
        <v>-118000000</v>
      </c>
      <c r="F232" s="4">
        <v>-29000000</v>
      </c>
      <c r="H232" t="s">
        <f>A231</f>
        <v>206</v>
      </c>
      <c r="I232" s="3">
        <f>IFERROR(J232/$J$178,0)</f>
        <v>0</v>
      </c>
      <c r="J232" s="4">
        <f>B231</f>
        <v>0</v>
      </c>
      <c r="K232" s="3">
        <f>IFERROR(L232/$L$178,0)</f>
        <v>0</v>
      </c>
      <c r="L232" s="4">
        <f>C231</f>
        <v>0</v>
      </c>
      <c r="M232" s="3">
        <f>IFERROR(N232/$N$178,0)</f>
        <v>0</v>
      </c>
      <c r="N232" s="4">
        <f>D231</f>
        <v>0</v>
      </c>
      <c r="O232" s="3">
        <f>IFERROR(P232/$P$178,0)</f>
        <v>0</v>
      </c>
      <c r="P232" s="4">
        <f>E231</f>
        <v>0</v>
      </c>
      <c r="Q232" s="3">
        <f>IFERROR(R232/$R$178,0)</f>
        <v>0.39870490286771509</v>
      </c>
      <c r="R232" s="4">
        <f>F81</f>
        <v>4310000000</v>
      </c>
      <c r="T232" t="s">
        <f>A231</f>
        <v>206</v>
      </c>
      <c r="U232" s="3">
        <f>IFERROR(V232/$V232,0)</f>
        <v>0</v>
      </c>
      <c r="V232" s="4">
        <f>B231</f>
        <v>0</v>
      </c>
      <c r="W232" s="3">
        <f>IFERROR(X232/$V232,0)</f>
        <v>0</v>
      </c>
      <c r="X232" s="4">
        <f>C231</f>
        <v>0</v>
      </c>
      <c r="Y232" s="3">
        <f>IFERROR(Z232/$V232,0)</f>
        <v>0</v>
      </c>
      <c r="Z232" s="4">
        <f>D231</f>
        <v>0</v>
      </c>
      <c r="AA232" s="3">
        <f>IFERROR(AB232/$V232,0)</f>
        <v>0</v>
      </c>
      <c r="AB232" s="4">
        <f>E231</f>
        <v>0</v>
      </c>
      <c r="AC232" s="3">
        <f>IFERROR(AD232/$V232,0)</f>
        <v>0</v>
      </c>
      <c r="AD232" s="4">
        <f>F81</f>
        <v>4310000000</v>
      </c>
    </row>
    <row r="233" spans="1:30" ht="13.23529411764706">
      <c r="A233" t="s">
        <v>208</v>
      </c>
      <c r="B233" s="4">
        <v>-236000000</v>
      </c>
      <c r="C233" s="4">
        <v>-1870000000</v>
      </c>
      <c r="D233" s="4">
        <v>-298000000</v>
      </c>
      <c r="E233" s="4">
        <v>-28000000</v>
      </c>
      <c r="F233" s="4">
        <v>-620000000</v>
      </c>
      <c r="H233" t="s">
        <f>A232</f>
        <v>207</v>
      </c>
      <c r="I233" s="3">
        <f>IFERROR(J233/$J$178,0)</f>
        <v>-0.016404715127701374</v>
      </c>
      <c r="J233" s="4">
        <f>B232</f>
        <v>-167000000</v>
      </c>
      <c r="K233" s="3">
        <f>IFERROR(L233/$L$178,0)</f>
        <v>-0.0052941176470588233</v>
      </c>
      <c r="L233" s="4">
        <f>C232</f>
        <v>-54000000</v>
      </c>
      <c r="M233" s="3">
        <f>IFERROR(N233/$N$178,0)</f>
        <v>-0.0054464285714285717</v>
      </c>
      <c r="N233" s="4">
        <f>D232</f>
        <v>-61000000</v>
      </c>
      <c r="O233" s="3">
        <f>IFERROR(P233/$P$178,0)</f>
        <v>-0.011706349206349206</v>
      </c>
      <c r="P233" s="4">
        <f>E232</f>
        <v>-118000000</v>
      </c>
      <c r="Q233" s="3">
        <f>IFERROR(R233/$R$178,0)</f>
        <v>0</v>
      </c>
      <c r="R233" s="4">
        <f>F82</f>
        <v>0</v>
      </c>
      <c r="T233" t="s">
        <f>A232</f>
        <v>207</v>
      </c>
      <c r="U233" s="3">
        <f>IFERROR(V233/$V233,0)</f>
        <v>1</v>
      </c>
      <c r="V233" s="4">
        <f>B232</f>
        <v>-167000000</v>
      </c>
      <c r="W233" s="3">
        <f>IFERROR(X233/$V233,0)</f>
        <v>0.32335329341317365</v>
      </c>
      <c r="X233" s="4">
        <f>C232</f>
        <v>-54000000</v>
      </c>
      <c r="Y233" s="3">
        <f>IFERROR(Z233/$V233,0)</f>
        <v>0.3652694610778443</v>
      </c>
      <c r="Z233" s="4">
        <f>D232</f>
        <v>-61000000</v>
      </c>
      <c r="AA233" s="3">
        <f>IFERROR(AB233/$V233,0)</f>
        <v>0.70658682634730541</v>
      </c>
      <c r="AB233" s="4">
        <f>E232</f>
        <v>-118000000</v>
      </c>
      <c r="AC233" s="3">
        <f>IFERROR(AD233/$V233,0)</f>
        <v>-0</v>
      </c>
      <c r="AD233" s="4">
        <f>F82</f>
        <v>0</v>
      </c>
    </row>
    <row r="234" spans="1:30" ht="13.23529411764706">
      <c r="A234" t="s">
        <v>209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H234" t="s">
        <f>A233</f>
        <v>208</v>
      </c>
      <c r="I234" s="3">
        <f>IFERROR(J234/$J$178,0)</f>
        <v>-0.023182711198428289</v>
      </c>
      <c r="J234" s="4">
        <f>B233</f>
        <v>-236000000</v>
      </c>
      <c r="K234" s="3">
        <f>IFERROR(L234/$L$178,0)</f>
        <v>-0.18333333333333332</v>
      </c>
      <c r="L234" s="4">
        <f>C233</f>
        <v>-1870000000</v>
      </c>
      <c r="M234" s="3">
        <f>IFERROR(N234/$N$178,0)</f>
        <v>-0.026607142857142857</v>
      </c>
      <c r="N234" s="4">
        <f>D233</f>
        <v>-298000000</v>
      </c>
      <c r="O234" s="3">
        <f>IFERROR(P234/$P$178,0)</f>
        <v>-0.0027777777777777779</v>
      </c>
      <c r="P234" s="4">
        <f>E233</f>
        <v>-28000000</v>
      </c>
      <c r="Q234" s="3">
        <f>IFERROR(R234/$R$178,0)</f>
        <v>0</v>
      </c>
      <c r="R234" s="4">
        <f>F83</f>
        <v>0</v>
      </c>
      <c r="T234" t="s">
        <f>A233</f>
        <v>208</v>
      </c>
      <c r="U234" s="3">
        <f>IFERROR(V234/$V234,0)</f>
        <v>1</v>
      </c>
      <c r="V234" s="4">
        <f>B233</f>
        <v>-236000000</v>
      </c>
      <c r="W234" s="3">
        <f>IFERROR(X234/$V234,0)</f>
        <v>7.9237288135593218</v>
      </c>
      <c r="X234" s="4">
        <f>C233</f>
        <v>-1870000000</v>
      </c>
      <c r="Y234" s="3">
        <f>IFERROR(Z234/$V234,0)</f>
        <v>1.2627118644067796</v>
      </c>
      <c r="Z234" s="4">
        <f>D233</f>
        <v>-298000000</v>
      </c>
      <c r="AA234" s="3">
        <f>IFERROR(AB234/$V234,0)</f>
        <v>0.11864406779661017</v>
      </c>
      <c r="AB234" s="4">
        <f>E233</f>
        <v>-28000000</v>
      </c>
      <c r="AC234" s="3">
        <f>IFERROR(AD234/$V234,0)</f>
        <v>-0</v>
      </c>
      <c r="AD234" s="4">
        <f>F83</f>
        <v>0</v>
      </c>
    </row>
    <row r="235" spans="1:30" ht="13.23529411764706">
      <c r="A235" t="s">
        <v>210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H235" t="s">
        <f>A234</f>
        <v>209</v>
      </c>
      <c r="I235" s="3">
        <f>IFERROR(J235/$J$178,0)</f>
        <v>0</v>
      </c>
      <c r="J235" s="4">
        <f>B234</f>
        <v>0</v>
      </c>
      <c r="K235" s="3">
        <f>IFERROR(L235/$L$178,0)</f>
        <v>0</v>
      </c>
      <c r="L235" s="4">
        <f>C234</f>
        <v>0</v>
      </c>
      <c r="M235" s="3">
        <f>IFERROR(N235/$N$178,0)</f>
        <v>0</v>
      </c>
      <c r="N235" s="4">
        <f>D234</f>
        <v>0</v>
      </c>
      <c r="O235" s="3">
        <f>IFERROR(P235/$P$178,0)</f>
        <v>0</v>
      </c>
      <c r="P235" s="4">
        <f>E234</f>
        <v>0</v>
      </c>
      <c r="Q235" s="3">
        <f>IFERROR(R235/$R$178,0)</f>
        <v>0</v>
      </c>
      <c r="R235" s="4">
        <f>F84</f>
        <v>0</v>
      </c>
      <c r="T235" t="s">
        <f>A234</f>
        <v>209</v>
      </c>
      <c r="U235" s="3">
        <f>IFERROR(V235/$V235,0)</f>
        <v>0</v>
      </c>
      <c r="V235" s="4">
        <f>B234</f>
        <v>0</v>
      </c>
      <c r="W235" s="3">
        <f>IFERROR(X235/$V235,0)</f>
        <v>0</v>
      </c>
      <c r="X235" s="4">
        <f>C234</f>
        <v>0</v>
      </c>
      <c r="Y235" s="3">
        <f>IFERROR(Z235/$V235,0)</f>
        <v>0</v>
      </c>
      <c r="Z235" s="4">
        <f>D234</f>
        <v>0</v>
      </c>
      <c r="AA235" s="3">
        <f>IFERROR(AB235/$V235,0)</f>
        <v>0</v>
      </c>
      <c r="AB235" s="4">
        <f>E234</f>
        <v>0</v>
      </c>
      <c r="AC235" s="3">
        <f>IFERROR(AD235/$V235,0)</f>
        <v>0</v>
      </c>
      <c r="AD235" s="4">
        <f>F84</f>
        <v>0</v>
      </c>
    </row>
    <row r="236" spans="1:30" ht="13.23529411764706">
      <c r="J236" s="4"/>
      <c r="L236" s="4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S1714"/>
  <sheetViews>
    <sheetView topLeftCell="A51" workbookViewId="0" zoomScale="75">
      <selection activeCell="A51" sqref="A51:A99"/>
    </sheetView>
  </sheetViews>
  <sheetFormatPr defaultRowHeight="12.75"/>
  <cols>
    <col min="1" max="1" style="0" width="9.142307692307693"/>
    <col min="2" max="2" style="0" width="41.14038461538462" bestFit="1" customWidth="1"/>
    <col min="3" max="4" style="0" width="9.142307692307693"/>
    <col min="5" max="7" style="0" width="10.666025641025643" bestFit="1" customWidth="1"/>
    <col min="8" max="8" style="0" width="20.713040865384617" bestFit="1" customWidth="1"/>
    <col min="9" max="9" style="0" width="37.90248397435898" bestFit="1" customWidth="1"/>
    <col min="10" max="10" style="28" width="10.285096153846155" bestFit="1" customWidth="1"/>
    <col min="11" max="14" style="28" width="13.713461538461539" bestFit="1" customWidth="1"/>
    <col min="15" max="15" style="0" width="8.856610576923078" bestFit="1" customWidth="1"/>
    <col min="16" max="18" style="0" width="12.713521634615386" bestFit="1" customWidth="1"/>
    <col min="19" max="19" style="0" width="13.856310096153848" bestFit="1" customWidth="1"/>
    <col min="20" max="16384" style="0" width="9.142307692307693"/>
  </cols>
  <sheetData>
    <row r="1" spans="1:19" ht="13.5">
      <c r="A1" s="14" t="s">
        <v>216</v>
      </c>
      <c r="B1" s="2" t="s">
        <f>AEE!$T$26</f>
        <v>13</v>
      </c>
      <c r="C1">
        <f>AEE!$U$26</f>
        <v>2015</v>
      </c>
      <c r="D1">
        <f>AEE!$W$26</f>
        <v>2016</v>
      </c>
      <c r="E1">
        <f>AEE!$Y$26</f>
        <v>2017</v>
      </c>
      <c r="F1">
        <f>AEE!$AA$26</f>
        <v>2018</v>
      </c>
      <c r="G1">
        <f>AEE!$AC$26</f>
        <v>2019</v>
      </c>
      <c r="I1" s="2" t="s">
        <f>AEE!$T$90</f>
        <v>75</v>
      </c>
      <c r="J1" s="9">
        <f>AEE!$U$90</f>
        <v>2015</v>
      </c>
      <c r="K1" s="9">
        <f>AEE!$W$90</f>
        <v>2016</v>
      </c>
      <c r="L1" s="9">
        <f>AEE!$Y$90</f>
        <v>2017</v>
      </c>
      <c r="M1" s="9">
        <f>AEE!$AA$90</f>
        <v>2018</v>
      </c>
      <c r="N1" s="9">
        <f>AEE!$AC$90</f>
        <v>2019</v>
      </c>
    </row>
    <row r="2" spans="1:19" ht="13.5">
      <c r="A2" s="14"/>
      <c r="B2" t="s">
        <f>AEE!$T$27</f>
        <v>14</v>
      </c>
      <c r="C2" s="8">
        <f>AEE!$U$27</f>
        <v>1</v>
      </c>
      <c r="D2" s="8">
        <f>AEE!$W$27</f>
        <v>0.99672131147540988</v>
      </c>
      <c r="E2" s="8">
        <f>AEE!$Y$27</f>
        <v>1.0114754098360657</v>
      </c>
      <c r="F2" s="8">
        <f>AEE!$AA$27</f>
        <v>1.0311475409836066</v>
      </c>
      <c r="G2" s="8">
        <f>AEE!$AC$27</f>
        <v>0.9688524590163935</v>
      </c>
      <c r="I2" t="s">
        <f>AEE!$T$91</f>
        <v>76</v>
      </c>
      <c r="J2" s="29">
        <f>AEE!$U$91</f>
        <v>1</v>
      </c>
      <c r="K2" s="29">
        <f>AEE!$W$91</f>
        <v>0.030821917808219176</v>
      </c>
      <c r="L2" s="29">
        <f>AEE!$Y$91</f>
        <v>0.10616438356164383</v>
      </c>
      <c r="M2" s="29">
        <f>AEE!$AA$91</f>
        <v>0.099315068493150679</v>
      </c>
      <c r="N2" s="29">
        <f>AEE!$AC$91</f>
        <v>0.10273972602739725</v>
      </c>
    </row>
    <row r="3" spans="1:19" ht="13.5">
      <c r="A3" s="14"/>
      <c r="B3" t="s">
        <f>AEE!$T$28</f>
        <v>15</v>
      </c>
      <c r="C3" s="8">
        <f>AEE!$U$28</f>
        <v>0</v>
      </c>
      <c r="D3" s="8">
        <f>AEE!$W$28</f>
        <v>0</v>
      </c>
      <c r="E3" s="8">
        <f>AEE!$Y$28</f>
        <v>0</v>
      </c>
      <c r="F3" s="8">
        <f>AEE!$AA$28</f>
        <v>0</v>
      </c>
      <c r="G3" s="8">
        <f>AEE!$AC$28</f>
        <v>0</v>
      </c>
      <c r="H3" s="8"/>
      <c r="I3" s="8" t="s">
        <f>AEE!$T$92</f>
        <v>77</v>
      </c>
      <c r="J3" s="29">
        <f>AEE!$U$92</f>
        <v>0</v>
      </c>
      <c r="K3" s="29">
        <f>AEE!$W$92</f>
        <v>0</v>
      </c>
      <c r="L3" s="29">
        <f>AEE!$Y$92</f>
        <v>0</v>
      </c>
      <c r="M3" s="29">
        <f>AEE!$AA$92</f>
        <v>0</v>
      </c>
      <c r="N3" s="29">
        <f>AEE!$AC$92</f>
        <v>0</v>
      </c>
      <c r="O3" s="8"/>
      <c r="P3" s="8"/>
      <c r="Q3" s="8"/>
      <c r="R3" s="8"/>
      <c r="S3" s="8"/>
    </row>
    <row r="4" spans="1:19" ht="13.5">
      <c r="A4" s="14"/>
      <c r="B4" t="s">
        <f>AEE!$T$29</f>
        <v>16</v>
      </c>
      <c r="C4" s="8">
        <f>AEE!$U$29</f>
        <v>1</v>
      </c>
      <c r="D4" s="8">
        <f>AEE!$W$29</f>
        <v>0.98372093023255824</v>
      </c>
      <c r="E4" s="8">
        <f>AEE!$Y$29</f>
        <v>0.99767441860465111</v>
      </c>
      <c r="F4" s="8">
        <f>AEE!$AA$29</f>
        <v>1.0348837209302326</v>
      </c>
      <c r="G4" s="8">
        <f>AEE!$AC$29</f>
        <v>0.96744186046511627</v>
      </c>
      <c r="H4" s="8"/>
      <c r="I4" s="8" t="s">
        <f>AEE!$T$93</f>
        <v>78</v>
      </c>
      <c r="J4" s="29">
        <f>AEE!$U$93</f>
        <v>0</v>
      </c>
      <c r="K4" s="29">
        <f>AEE!$W$93</f>
        <v>0</v>
      </c>
      <c r="L4" s="29">
        <f>AEE!$Y$93</f>
        <v>0</v>
      </c>
      <c r="M4" s="29">
        <f>AEE!$AA$93</f>
        <v>0</v>
      </c>
      <c r="N4" s="29">
        <f>AEE!$AC$93</f>
        <v>0</v>
      </c>
      <c r="O4" s="8"/>
      <c r="P4" s="8"/>
      <c r="Q4" s="8"/>
      <c r="R4" s="8"/>
      <c r="S4" s="8"/>
    </row>
    <row r="5" spans="1:19" ht="13.5">
      <c r="A5" s="14"/>
      <c r="B5" t="s">
        <f>AEE!$T$30</f>
        <v>17</v>
      </c>
      <c r="C5" s="8">
        <f>AEE!$U$30</f>
        <v>1</v>
      </c>
      <c r="D5" s="8">
        <f>AEE!$W$30</f>
        <v>0.97058823529411764</v>
      </c>
      <c r="E5" s="8">
        <f>AEE!$Y$30</f>
        <v>0.97647058823529409</v>
      </c>
      <c r="F5" s="8">
        <f>AEE!$AA$30</f>
        <v>1</v>
      </c>
      <c r="G5" s="8">
        <f>AEE!$AC$30</f>
        <v>0.9088235294117647</v>
      </c>
      <c r="H5" s="8"/>
      <c r="I5" s="8" t="s">
        <f>AEE!$T$94</f>
        <v>80</v>
      </c>
      <c r="J5" s="29">
        <f>AEE!$U$94</f>
        <v>1</v>
      </c>
      <c r="K5" s="29">
        <f>AEE!$W$94</f>
        <v>1.096551724137931</v>
      </c>
      <c r="L5" s="29">
        <f>AEE!$Y$94</f>
        <v>1.1558620689655172</v>
      </c>
      <c r="M5" s="29">
        <f>AEE!$AA$94</f>
        <v>1.1544827586206896</v>
      </c>
      <c r="N5" s="29">
        <f>AEE!$AC$94</f>
        <v>1.0124137931034483</v>
      </c>
      <c r="O5" s="8"/>
      <c r="P5" s="8"/>
      <c r="Q5" s="8"/>
      <c r="R5" s="8"/>
      <c r="S5" s="8"/>
    </row>
    <row r="6" spans="1:19" ht="13.5">
      <c r="A6" s="14"/>
      <c r="B6" t="s">
        <f>AEE!$T$31</f>
        <v>18</v>
      </c>
      <c r="C6" s="8">
        <f>AEE!$U$31</f>
        <v>1</v>
      </c>
      <c r="D6" s="8">
        <f>AEE!$W$31</f>
        <v>1.0447928331466965</v>
      </c>
      <c r="E6" s="8">
        <f>AEE!$Y$31</f>
        <v>1.0884658454647256</v>
      </c>
      <c r="F6" s="8">
        <f>AEE!$AA$31</f>
        <v>1.1758118701007838</v>
      </c>
      <c r="G6" s="8">
        <f>AEE!$AC$31</f>
        <v>1.1982082866741324</v>
      </c>
      <c r="H6" s="8"/>
      <c r="I6" s="8" t="s">
        <f>AEE!$T$95</f>
        <v>81</v>
      </c>
      <c r="J6" s="29">
        <f>AEE!$U$95</f>
        <v>1</v>
      </c>
      <c r="K6" s="29">
        <f>AEE!$W$95</f>
        <v>1.167464114832536</v>
      </c>
      <c r="L6" s="29">
        <f>AEE!$Y$95</f>
        <v>1.2248803827751196</v>
      </c>
      <c r="M6" s="29">
        <f>AEE!$AA$95</f>
        <v>1.2089314194577352</v>
      </c>
      <c r="N6" s="29">
        <f>AEE!$AC$95</f>
        <v>1.0701754385964912</v>
      </c>
      <c r="O6" s="8"/>
      <c r="P6" s="8"/>
      <c r="Q6" s="8"/>
      <c r="R6" s="8"/>
      <c r="S6" s="8"/>
    </row>
    <row r="7" spans="1:19" ht="13.5">
      <c r="A7" s="14"/>
      <c r="B7" t="s">
        <f>AEE!$T$32</f>
        <v>19</v>
      </c>
      <c r="C7" s="8">
        <f>AEE!$U$32</f>
        <v>0</v>
      </c>
      <c r="D7" s="8">
        <f>AEE!$W$32</f>
        <v>0</v>
      </c>
      <c r="E7" s="8">
        <f>AEE!$Y$32</f>
        <v>0</v>
      </c>
      <c r="F7" s="8">
        <f>AEE!$AA$32</f>
        <v>0</v>
      </c>
      <c r="G7" s="8">
        <f>AEE!$AC$32</f>
        <v>0</v>
      </c>
      <c r="H7" s="8"/>
      <c r="I7" s="8" t="s">
        <f>AEE!$T$96</f>
        <v>82</v>
      </c>
      <c r="J7" s="29">
        <f>AEE!$U$96</f>
        <v>1</v>
      </c>
      <c r="K7" s="29">
        <f>AEE!$W$96</f>
        <v>1.1625386996904026</v>
      </c>
      <c r="L7" s="29">
        <f>AEE!$Y$96</f>
        <v>1.2182662538699691</v>
      </c>
      <c r="M7" s="29">
        <f>AEE!$AA$96</f>
        <v>1.2012383900928794</v>
      </c>
      <c r="N7" s="29">
        <f>AEE!$AC$96</f>
        <v>1.0650154798761611</v>
      </c>
      <c r="O7" s="8"/>
      <c r="P7" s="8"/>
      <c r="Q7" s="8"/>
      <c r="R7" s="8"/>
      <c r="S7" s="8"/>
    </row>
    <row r="8" spans="1:19" ht="13.5">
      <c r="A8" s="14"/>
      <c r="B8" t="s">
        <f>AEE!$T$33</f>
        <v>20</v>
      </c>
      <c r="C8" s="8">
        <f>AEE!$U$33</f>
        <v>0</v>
      </c>
      <c r="D8" s="8">
        <f>AEE!$W$33</f>
        <v>0</v>
      </c>
      <c r="E8" s="8">
        <f>AEE!$Y$33</f>
        <v>0</v>
      </c>
      <c r="F8" s="8">
        <f>AEE!$AA$33</f>
        <v>0</v>
      </c>
      <c r="G8" s="8">
        <f>AEE!$AC$33</f>
        <v>0</v>
      </c>
      <c r="H8" s="8"/>
      <c r="I8" s="8" t="s">
        <f>AEE!$T$97</f>
        <v>83</v>
      </c>
      <c r="J8" s="29">
        <f>AEE!$U$97</f>
        <v>1</v>
      </c>
      <c r="K8" s="29">
        <f>AEE!$W$97</f>
        <v>1</v>
      </c>
      <c r="L8" s="29">
        <f>AEE!$Y$97</f>
        <v>1</v>
      </c>
      <c r="M8" s="29">
        <f>AEE!$AA$97</f>
        <v>0.94736842105263153</v>
      </c>
      <c r="N8" s="29">
        <f>AEE!$AC$97</f>
        <v>0.89473684210526316</v>
      </c>
      <c r="O8" s="8"/>
      <c r="P8" s="8"/>
      <c r="Q8" s="8"/>
      <c r="R8" s="8"/>
      <c r="S8" s="8"/>
    </row>
    <row r="9" spans="1:19" ht="13.5">
      <c r="A9" s="14"/>
      <c r="B9" t="s">
        <f>AEE!$T$34</f>
        <v>21</v>
      </c>
      <c r="C9" s="8">
        <f>AEE!$U$34</f>
        <v>0</v>
      </c>
      <c r="D9" s="8">
        <f>AEE!$W$34</f>
        <v>0</v>
      </c>
      <c r="E9" s="8">
        <f>AEE!$Y$34</f>
        <v>0</v>
      </c>
      <c r="F9" s="8">
        <f>AEE!$AA$34</f>
        <v>0</v>
      </c>
      <c r="G9" s="8">
        <f>AEE!$AC$34</f>
        <v>0</v>
      </c>
      <c r="H9" s="8"/>
      <c r="I9" s="8" t="s">
        <f>AEE!$T$98</f>
        <v>84</v>
      </c>
      <c r="J9" s="29">
        <f>AEE!$U$98</f>
        <v>1</v>
      </c>
      <c r="K9" s="29">
        <f>AEE!$W$98</f>
        <v>0.6428571428571429</v>
      </c>
      <c r="L9" s="29">
        <f>AEE!$Y$98</f>
        <v>0.7142857142857143</v>
      </c>
      <c r="M9" s="29">
        <f>AEE!$AA$98</f>
        <v>0.80612244897959184</v>
      </c>
      <c r="N9" s="29">
        <f>AEE!$AC$98</f>
        <v>0.6428571428571429</v>
      </c>
      <c r="O9" s="8"/>
      <c r="P9" s="8"/>
      <c r="Q9" s="8"/>
      <c r="R9" s="8"/>
      <c r="S9" s="8"/>
    </row>
    <row r="10" spans="1:19" ht="13.5">
      <c r="A10" s="14"/>
      <c r="B10" t="s">
        <f>AEE!$T$35</f>
        <v>23</v>
      </c>
      <c r="C10" s="8">
        <f>AEE!$U$35</f>
        <v>1</v>
      </c>
      <c r="D10" s="8">
        <f>AEE!$W$35</f>
        <v>1.0277777777777777</v>
      </c>
      <c r="E10" s="8">
        <f>AEE!$Y$35</f>
        <v>1.05</v>
      </c>
      <c r="F10" s="8">
        <f>AEE!$AA$35</f>
        <v>1.0222222222222221</v>
      </c>
      <c r="G10" s="8">
        <f>AEE!$AC$35</f>
        <v>0.97222222222222221</v>
      </c>
      <c r="H10" s="8"/>
      <c r="I10" s="8" t="s">
        <f>AEE!$T$99</f>
        <v>85</v>
      </c>
      <c r="J10" s="29">
        <f>AEE!$U$99</f>
        <v>1</v>
      </c>
      <c r="K10" s="29">
        <f>AEE!$W$99</f>
        <v>0.9795539033457249</v>
      </c>
      <c r="L10" s="29">
        <f>AEE!$Y$99</f>
        <v>0.97026022304832715</v>
      </c>
      <c r="M10" s="29">
        <f>AEE!$AA$99</f>
        <v>0.89776951672862448</v>
      </c>
      <c r="N10" s="29">
        <f>AEE!$AC$99</f>
        <v>0.91821561338289959</v>
      </c>
      <c r="O10" s="8"/>
      <c r="P10" s="8"/>
      <c r="Q10" s="8"/>
      <c r="R10" s="8"/>
      <c r="S10" s="8"/>
    </row>
    <row r="11" spans="1:19" ht="13.5">
      <c r="A11" s="14"/>
      <c r="B11" t="s">
        <f>AEE!$T$36</f>
        <v>24</v>
      </c>
      <c r="C11" s="8">
        <f>AEE!$U$36</f>
        <v>0</v>
      </c>
      <c r="D11" s="8">
        <f>AEE!$W$36</f>
        <v>0</v>
      </c>
      <c r="E11" s="8">
        <f>AEE!$Y$36</f>
        <v>0</v>
      </c>
      <c r="F11" s="8">
        <f>AEE!$AA$36</f>
        <v>0</v>
      </c>
      <c r="G11" s="8">
        <f>AEE!$AC$36</f>
        <v>0</v>
      </c>
      <c r="H11" s="8"/>
      <c r="I11" s="8" t="s">
        <f>AEE!$T$100</f>
        <v>87</v>
      </c>
      <c r="J11" s="29">
        <f>AEE!$U$100</f>
        <v>0</v>
      </c>
      <c r="K11" s="29">
        <f>AEE!$W$100</f>
        <v>0</v>
      </c>
      <c r="L11" s="29">
        <f>AEE!$Y$100</f>
        <v>0</v>
      </c>
      <c r="M11" s="29">
        <f>AEE!$AA$100</f>
        <v>0</v>
      </c>
      <c r="N11" s="29">
        <f>AEE!$AC$100</f>
        <v>0</v>
      </c>
      <c r="O11" s="8"/>
      <c r="P11" s="8"/>
      <c r="Q11" s="8"/>
      <c r="R11" s="8"/>
      <c r="S11" s="8"/>
    </row>
    <row r="12" spans="1:19" ht="13.5">
      <c r="A12" s="14"/>
      <c r="B12" t="s">
        <f>AEE!$T$37</f>
        <v>25</v>
      </c>
      <c r="C12" s="8">
        <f>AEE!$U$37</f>
        <v>1</v>
      </c>
      <c r="D12" s="8">
        <f>AEE!$W$37</f>
        <v>1.0311586257309941</v>
      </c>
      <c r="E12" s="8">
        <f>AEE!$Y$37</f>
        <v>1.0380875202593194</v>
      </c>
      <c r="F12" s="8">
        <f>AEE!$AA$37</f>
        <v>0.99134428546193254</v>
      </c>
      <c r="G12" s="8">
        <f>AEE!$AC$37</f>
        <v>1.003478097386727</v>
      </c>
      <c r="H12" s="8"/>
      <c r="I12" s="8" t="s">
        <f>AEE!$T$101</f>
        <v>89</v>
      </c>
      <c r="J12" s="29">
        <f>AEE!$U$101</f>
        <v>0</v>
      </c>
      <c r="K12" s="29">
        <f>AEE!$W$101</f>
        <v>0</v>
      </c>
      <c r="L12" s="29">
        <f>AEE!$Y$101</f>
        <v>0</v>
      </c>
      <c r="M12" s="29">
        <f>AEE!$AA$101</f>
        <v>0</v>
      </c>
      <c r="N12" s="29">
        <f>AEE!$AC$101</f>
        <v>0</v>
      </c>
      <c r="O12" s="8"/>
      <c r="P12" s="8"/>
      <c r="Q12" s="8"/>
      <c r="R12" s="8"/>
      <c r="S12" s="8"/>
    </row>
    <row r="13" spans="1:19" ht="13.5">
      <c r="A13" s="14"/>
      <c r="B13" t="s">
        <f>AEE!$T$38</f>
        <v>26</v>
      </c>
      <c r="C13" s="8">
        <f>AEE!$U$38</f>
        <v>0</v>
      </c>
      <c r="D13" s="8">
        <f>AEE!$W$38</f>
        <v>0</v>
      </c>
      <c r="E13" s="8">
        <f>AEE!$Y$38</f>
        <v>0</v>
      </c>
      <c r="F13" s="8">
        <f>AEE!$AA$38</f>
        <v>0</v>
      </c>
      <c r="G13" s="8">
        <f>AEE!$AC$38</f>
        <v>0</v>
      </c>
      <c r="H13" s="8"/>
      <c r="I13" s="8" t="s">
        <f>AEE!$T$102</f>
        <v>90</v>
      </c>
      <c r="J13" s="29">
        <f>AEE!$U$102</f>
        <v>1</v>
      </c>
      <c r="K13" s="29">
        <f>AEE!$W$102</f>
        <v>0.9795539033457249</v>
      </c>
      <c r="L13" s="29">
        <f>AEE!$Y$102</f>
        <v>0.97026022304832715</v>
      </c>
      <c r="M13" s="29">
        <f>AEE!$AA$102</f>
        <v>0.89776951672862448</v>
      </c>
      <c r="N13" s="29">
        <f>AEE!$AC$102</f>
        <v>0.91821561338289959</v>
      </c>
      <c r="O13" s="8"/>
      <c r="P13" s="8"/>
      <c r="Q13" s="8"/>
      <c r="R13" s="8"/>
      <c r="S13" s="8"/>
    </row>
    <row r="14" spans="1:19" ht="13.5">
      <c r="A14" s="14"/>
      <c r="B14" t="s">
        <f>AEE!$T$39</f>
        <v>27</v>
      </c>
      <c r="C14" s="8">
        <f>AEE!$U$39</f>
        <v>0</v>
      </c>
      <c r="D14" s="8">
        <f>AEE!$W$39</f>
        <v>0</v>
      </c>
      <c r="E14" s="8">
        <f>AEE!$Y$39</f>
        <v>0</v>
      </c>
      <c r="F14" s="8">
        <f>AEE!$AA$39</f>
        <v>0</v>
      </c>
      <c r="G14" s="8">
        <f>AEE!$AC$39</f>
        <v>0</v>
      </c>
      <c r="H14" s="8"/>
      <c r="I14" s="8" t="s">
        <f>AEE!$T$103</f>
        <v>91</v>
      </c>
      <c r="J14" s="29">
        <f>AEE!$U$103</f>
        <v>0</v>
      </c>
      <c r="K14" s="29">
        <f>AEE!$W$103</f>
        <v>0</v>
      </c>
      <c r="L14" s="29">
        <f>AEE!$Y$103</f>
        <v>0</v>
      </c>
      <c r="M14" s="29">
        <f>AEE!$AA$103</f>
        <v>0</v>
      </c>
      <c r="N14" s="29">
        <f>AEE!$AC$103</f>
        <v>0</v>
      </c>
      <c r="O14" s="8"/>
      <c r="P14" s="8"/>
      <c r="Q14" s="8"/>
      <c r="R14" s="8"/>
      <c r="S14" s="8"/>
    </row>
    <row r="15" spans="1:19" ht="13.5">
      <c r="A15" s="14"/>
      <c r="B15" t="s">
        <f>AEE!$T$40</f>
        <v>28</v>
      </c>
      <c r="C15" s="8">
        <f>AEE!$U$40</f>
        <v>0</v>
      </c>
      <c r="D15" s="8">
        <f>AEE!$W$40</f>
        <v>0</v>
      </c>
      <c r="E15" s="8">
        <f>AEE!$Y$40</f>
        <v>0</v>
      </c>
      <c r="F15" s="8">
        <f>AEE!$AA$40</f>
        <v>0</v>
      </c>
      <c r="G15" s="8">
        <f>AEE!$AC$40</f>
        <v>0</v>
      </c>
      <c r="H15" s="8"/>
      <c r="I15" s="8" t="s">
        <f>AEE!$T$104</f>
        <v>92</v>
      </c>
      <c r="J15" s="29">
        <f>AEE!$U$104</f>
        <v>1</v>
      </c>
      <c r="K15" s="29">
        <f>AEE!$W$104</f>
        <v>0.72375690607734811</v>
      </c>
      <c r="L15" s="29">
        <f>AEE!$Y$104</f>
        <v>0.61049723756906082</v>
      </c>
      <c r="M15" s="29">
        <f>AEE!$AA$104</f>
        <v>0.50828729281767959</v>
      </c>
      <c r="N15" s="29">
        <f>AEE!$AC$104</f>
        <v>0.47790055248618785</v>
      </c>
      <c r="O15" s="8"/>
      <c r="P15" s="8"/>
      <c r="Q15" s="8"/>
      <c r="R15" s="8"/>
      <c r="S15" s="8"/>
    </row>
    <row r="16" spans="1:19" ht="13.5">
      <c r="A16" s="14"/>
      <c r="B16" t="s">
        <f>AEE!$T$41</f>
        <v>29</v>
      </c>
      <c r="C16" s="8">
        <f>AEE!$U$41</f>
        <v>0</v>
      </c>
      <c r="D16" s="8">
        <f>AEE!$W$41</f>
        <v>0</v>
      </c>
      <c r="E16" s="8">
        <f>AEE!$Y$41</f>
        <v>0</v>
      </c>
      <c r="F16" s="8">
        <f>AEE!$AA$41</f>
        <v>0</v>
      </c>
      <c r="G16" s="8">
        <f>AEE!$AC$41</f>
        <v>0</v>
      </c>
      <c r="H16" s="8"/>
      <c r="I16" s="8" t="s">
        <f>AEE!$T$105</f>
        <v>93</v>
      </c>
      <c r="J16" s="29">
        <f>AEE!$U$105</f>
        <v>1</v>
      </c>
      <c r="K16" s="29">
        <f>AEE!$W$105</f>
        <v>0.72375690607734811</v>
      </c>
      <c r="L16" s="29">
        <f>AEE!$Y$105</f>
        <v>0.61049723756906082</v>
      </c>
      <c r="M16" s="29">
        <f>AEE!$AA$105</f>
        <v>0.50828729281767959</v>
      </c>
      <c r="N16" s="29">
        <f>AEE!$AC$105</f>
        <v>0.47790055248618785</v>
      </c>
      <c r="O16" s="8"/>
      <c r="P16" s="8"/>
      <c r="Q16" s="8"/>
      <c r="R16" s="8"/>
      <c r="S16" s="8"/>
    </row>
    <row r="17" spans="1:19" ht="13.5">
      <c r="A17" s="14"/>
      <c r="B17" t="s">
        <f>AEE!$T$42</f>
        <v>30</v>
      </c>
      <c r="C17" s="8">
        <f>AEE!$U$42</f>
        <v>1</v>
      </c>
      <c r="D17" s="8">
        <f>AEE!$W$42</f>
        <v>0.86162361623616235</v>
      </c>
      <c r="E17" s="8">
        <f>AEE!$Y$42</f>
        <v>0.88007380073800734</v>
      </c>
      <c r="F17" s="8">
        <f>AEE!$AA$42</f>
        <v>0.89114391143911442</v>
      </c>
      <c r="G17" s="8">
        <f>AEE!$AC$42</f>
        <v>0.88745387453874536</v>
      </c>
      <c r="H17" s="8"/>
      <c r="I17" s="8" t="s">
        <f>AEE!$T$106</f>
        <v>94</v>
      </c>
      <c r="J17" s="29">
        <f>AEE!$U$106</f>
        <v>1</v>
      </c>
      <c r="K17" s="29">
        <f>AEE!$W$106</f>
        <v>0.828125</v>
      </c>
      <c r="L17" s="29">
        <f>AEE!$Y$106</f>
        <v>0.83854166666666663</v>
      </c>
      <c r="M17" s="29">
        <f>AEE!$AA$106</f>
        <v>0.796875</v>
      </c>
      <c r="N17" s="29">
        <f>AEE!$AC$106</f>
        <v>0.74479166666666663</v>
      </c>
      <c r="O17" s="8"/>
      <c r="P17" s="8"/>
      <c r="Q17" s="8"/>
      <c r="R17" s="8"/>
      <c r="S17" s="8"/>
    </row>
    <row r="18" spans="1:19" ht="13.5">
      <c r="A18" s="14"/>
      <c r="B18" t="s">
        <f>AEE!$T$43</f>
        <v>31</v>
      </c>
      <c r="C18" s="8">
        <f>AEE!$U$43</f>
        <v>0</v>
      </c>
      <c r="D18" s="8">
        <f>AEE!$W$43</f>
        <v>0</v>
      </c>
      <c r="E18" s="8">
        <f>AEE!$Y$43</f>
        <v>0</v>
      </c>
      <c r="F18" s="8">
        <f>AEE!$AA$43</f>
        <v>0</v>
      </c>
      <c r="G18" s="8">
        <f>AEE!$AC$43</f>
        <v>0</v>
      </c>
      <c r="H18" s="8"/>
      <c r="I18" s="8" t="s">
        <f>AEE!$T$107</f>
        <v>95</v>
      </c>
      <c r="J18" s="29">
        <f>AEE!$U$107</f>
        <v>1</v>
      </c>
      <c r="K18" s="29">
        <f>AEE!$W$107</f>
        <v>1.0696808510638298</v>
      </c>
      <c r="L18" s="29">
        <f>AEE!$Y$107</f>
        <v>1.1420212765957447</v>
      </c>
      <c r="M18" s="29">
        <f>AEE!$AA$107</f>
        <v>1.2132978723404255</v>
      </c>
      <c r="N18" s="29">
        <f>AEE!$AC$107</f>
        <v>1.2984042553191488</v>
      </c>
      <c r="O18" s="8"/>
      <c r="P18" s="8"/>
      <c r="Q18" s="8"/>
      <c r="R18" s="8"/>
      <c r="S18" s="8"/>
    </row>
    <row r="19" spans="1:19" ht="13.5">
      <c r="A19" s="14"/>
      <c r="B19" t="s">
        <f>AEE!$T$44</f>
        <v>32</v>
      </c>
      <c r="C19" s="8">
        <f>AEE!$U$44</f>
        <v>0</v>
      </c>
      <c r="D19" s="8">
        <f>AEE!$W$44</f>
        <v>0</v>
      </c>
      <c r="E19" s="8">
        <f>AEE!$Y$44</f>
        <v>0</v>
      </c>
      <c r="F19" s="8">
        <f>AEE!$AA$44</f>
        <v>0</v>
      </c>
      <c r="G19" s="8">
        <f>AEE!$AC$44</f>
        <v>0</v>
      </c>
      <c r="H19" s="8"/>
      <c r="I19" s="8" t="s">
        <f>AEE!$T$108</f>
        <v>96</v>
      </c>
      <c r="J19" s="29">
        <f>AEE!$U$108</f>
        <v>1</v>
      </c>
      <c r="K19" s="29">
        <f>AEE!$W$108</f>
        <v>1.0658662092624356</v>
      </c>
      <c r="L19" s="29">
        <f>AEE!$Y$108</f>
        <v>1.1355060034305318</v>
      </c>
      <c r="M19" s="29">
        <f>AEE!$AA$108</f>
        <v>1.2034305317324185</v>
      </c>
      <c r="N19" s="29">
        <f>AEE!$AC$108</f>
        <v>1.283704974271012</v>
      </c>
      <c r="O19" s="8"/>
      <c r="P19" s="8"/>
      <c r="Q19" s="8"/>
      <c r="R19" s="8"/>
      <c r="S19" s="8"/>
    </row>
    <row r="20" spans="1:19" ht="13.5">
      <c r="A20" s="14"/>
      <c r="B20" t="s">
        <f>AEE!$T$45</f>
        <v>33</v>
      </c>
      <c r="C20" s="8">
        <f>AEE!$U$45</f>
        <v>1</v>
      </c>
      <c r="D20" s="8">
        <f>AEE!$W$45</f>
        <v>0.66666666666666663</v>
      </c>
      <c r="E20" s="8">
        <f>AEE!$Y$45</f>
        <v>17.333333333333332</v>
      </c>
      <c r="F20" s="8">
        <f>AEE!$AA$45</f>
        <v>23</v>
      </c>
      <c r="G20" s="8">
        <f>AEE!$AC$45</f>
        <v>32.333333333333336</v>
      </c>
      <c r="H20" s="8"/>
      <c r="I20" s="8" t="s">
        <f>AEE!$T$109</f>
        <v>97</v>
      </c>
      <c r="J20" s="29">
        <f>AEE!$U$109</f>
        <v>0</v>
      </c>
      <c r="K20" s="29">
        <f>AEE!$W$109</f>
        <v>0</v>
      </c>
      <c r="L20" s="29">
        <f>AEE!$Y$109</f>
        <v>0</v>
      </c>
      <c r="M20" s="29">
        <f>AEE!$AA$109</f>
        <v>0</v>
      </c>
      <c r="N20" s="29">
        <f>AEE!$AC$109</f>
        <v>0</v>
      </c>
      <c r="O20" s="8"/>
      <c r="P20" s="8"/>
      <c r="Q20" s="8"/>
      <c r="R20" s="8"/>
      <c r="S20" s="8"/>
    </row>
    <row r="21" spans="1:19" ht="13.5">
      <c r="A21" s="14"/>
      <c r="B21" t="s">
        <f>AEE!$T$46</f>
        <v>34</v>
      </c>
      <c r="C21" s="8">
        <f>AEE!$U$46</f>
        <v>1</v>
      </c>
      <c r="D21" s="8">
        <f>AEE!$W$46</f>
        <v>0.97560975609756095</v>
      </c>
      <c r="E21" s="8">
        <f>AEE!$Y$46</f>
        <v>0.82926829268292679</v>
      </c>
      <c r="F21" s="8">
        <f>AEE!$AA$46</f>
        <v>0.80487804878048785</v>
      </c>
      <c r="G21" s="8">
        <f>AEE!$AC$46</f>
        <v>0.80487804878048785</v>
      </c>
      <c r="H21" s="8"/>
      <c r="I21" s="8" t="s">
        <f>AEE!$T$110</f>
        <v>98</v>
      </c>
      <c r="J21" s="29">
        <f>AEE!$U$110</f>
        <v>0</v>
      </c>
      <c r="K21" s="29">
        <f>AEE!$W$110</f>
        <v>0</v>
      </c>
      <c r="L21" s="29">
        <f>AEE!$Y$110</f>
        <v>0</v>
      </c>
      <c r="M21" s="29">
        <f>AEE!$AA$110</f>
        <v>0</v>
      </c>
      <c r="N21" s="29">
        <f>AEE!$AC$110</f>
        <v>0</v>
      </c>
      <c r="O21" s="8"/>
      <c r="P21" s="8"/>
      <c r="Q21" s="8"/>
      <c r="R21" s="8"/>
      <c r="S21" s="8"/>
    </row>
    <row r="22" spans="1:19" ht="13.5">
      <c r="A22" s="14"/>
      <c r="B22" t="s">
        <f>AEE!$T$47</f>
        <v>35</v>
      </c>
      <c r="C22" s="8">
        <f>AEE!$U$47</f>
        <v>0</v>
      </c>
      <c r="D22" s="8">
        <f>AEE!$W$47</f>
        <v>0</v>
      </c>
      <c r="E22" s="8">
        <f>AEE!$Y$47</f>
        <v>0</v>
      </c>
      <c r="F22" s="8">
        <f>AEE!$AA$47</f>
        <v>0</v>
      </c>
      <c r="G22" s="8">
        <f>AEE!$AC$47</f>
        <v>0</v>
      </c>
      <c r="H22" s="8"/>
      <c r="I22" s="8" t="s">
        <f>AEE!$T$111</f>
        <v>99</v>
      </c>
      <c r="J22" s="29">
        <f>AEE!$U$111</f>
        <v>0</v>
      </c>
      <c r="K22" s="29">
        <f>AEE!$W$111</f>
        <v>0</v>
      </c>
      <c r="L22" s="29">
        <f>AEE!$Y$111</f>
        <v>0</v>
      </c>
      <c r="M22" s="29">
        <f>AEE!$AA$111</f>
        <v>0</v>
      </c>
      <c r="N22" s="29">
        <f>AEE!$AC$111</f>
        <v>0</v>
      </c>
      <c r="O22" s="8"/>
      <c r="P22" s="8"/>
      <c r="Q22" s="8"/>
      <c r="R22" s="8"/>
      <c r="S22" s="8"/>
    </row>
    <row r="23" spans="1:19" ht="13.5">
      <c r="A23" s="14"/>
      <c r="B23" t="s">
        <f>AEE!$T$48</f>
        <v>36</v>
      </c>
      <c r="C23" s="8">
        <f>AEE!$U$48</f>
        <v>1</v>
      </c>
      <c r="D23" s="8">
        <f>AEE!$W$48</f>
        <v>1.0760563380281689</v>
      </c>
      <c r="E23" s="8">
        <f>AEE!$Y$48</f>
        <v>1.1014084507042254</v>
      </c>
      <c r="F23" s="8">
        <f>AEE!$AA$48</f>
        <v>1.1295774647887324</v>
      </c>
      <c r="G23" s="8">
        <f>AEE!$AC$48</f>
        <v>1.0732394366197182</v>
      </c>
      <c r="H23" s="8"/>
      <c r="I23" s="8" t="s">
        <f>AEE!$T$112</f>
        <v>100</v>
      </c>
      <c r="J23" s="29">
        <f>AEE!$U$112</f>
        <v>1</v>
      </c>
      <c r="K23" s="29">
        <f>AEE!$W$112</f>
        <v>1.0913043478260869</v>
      </c>
      <c r="L23" s="29">
        <f>AEE!$Y$112</f>
        <v>1.1605072463768116</v>
      </c>
      <c r="M23" s="29">
        <f>AEE!$AA$112</f>
        <v>1.2318840579710144</v>
      </c>
      <c r="N23" s="29">
        <f>AEE!$AC$112</f>
        <v>1.3278985507246377</v>
      </c>
      <c r="O23" s="8"/>
      <c r="P23" s="8"/>
      <c r="Q23" s="8"/>
      <c r="R23" s="8"/>
      <c r="S23" s="8"/>
    </row>
    <row r="24" spans="1:19" ht="13.5">
      <c r="A24" s="14"/>
      <c r="B24" t="s">
        <f>AEE!$T$49</f>
        <v>37</v>
      </c>
      <c r="C24" s="8">
        <f>AEE!$U$49</f>
        <v>0</v>
      </c>
      <c r="D24" s="8">
        <f>AEE!$W$49</f>
        <v>0</v>
      </c>
      <c r="E24" s="8">
        <f>AEE!$Y$49</f>
        <v>0</v>
      </c>
      <c r="F24" s="8">
        <f>AEE!$AA$49</f>
        <v>0</v>
      </c>
      <c r="G24" s="8">
        <f>AEE!$AC$49</f>
        <v>0</v>
      </c>
      <c r="H24" s="8"/>
      <c r="I24" s="8" t="s">
        <f>AEE!$T$113</f>
        <v>101</v>
      </c>
      <c r="J24" s="29">
        <f>AEE!$U$113</f>
        <v>1</v>
      </c>
      <c r="K24" s="29">
        <f>AEE!$W$113</f>
        <v>1.0589371980676328</v>
      </c>
      <c r="L24" s="29">
        <f>AEE!$Y$113</f>
        <v>1.123671497584541</v>
      </c>
      <c r="M24" s="29">
        <f>AEE!$AA$113</f>
        <v>1.1855072463768115</v>
      </c>
      <c r="N24" s="29">
        <f>AEE!$AC$113</f>
        <v>1.2570048309178743</v>
      </c>
      <c r="O24" s="8"/>
      <c r="P24" s="8"/>
      <c r="Q24" s="8"/>
      <c r="R24" s="8"/>
      <c r="S24" s="8"/>
    </row>
    <row r="25" spans="1:19" ht="13.5">
      <c r="A25" s="14"/>
      <c r="B25" t="s">
        <f>AEE!$T$50</f>
        <v>38</v>
      </c>
      <c r="C25" s="8">
        <f>AEE!$U$50</f>
        <v>1</v>
      </c>
      <c r="D25" s="8">
        <f>AEE!$W$50</f>
        <v>1.0760563380281689</v>
      </c>
      <c r="E25" s="8">
        <f>AEE!$Y$50</f>
        <v>1.1014084507042254</v>
      </c>
      <c r="F25" s="8">
        <f>AEE!$AA$50</f>
        <v>1.1295774647887324</v>
      </c>
      <c r="G25" s="8">
        <f>AEE!$AC$50</f>
        <v>1.0732394366197182</v>
      </c>
      <c r="H25" s="8"/>
      <c r="I25" s="8" t="s">
        <f>AEE!$T$114</f>
        <v>102</v>
      </c>
      <c r="J25" s="29">
        <f>AEE!$U$114</f>
        <v>1</v>
      </c>
      <c r="K25" s="29">
        <f>AEE!$W$114</f>
        <v>1.0969479353680431</v>
      </c>
      <c r="L25" s="29">
        <f>AEE!$Y$114</f>
        <v>1.8671454219030521</v>
      </c>
      <c r="M25" s="29">
        <f>AEE!$AA$114</f>
        <v>1.9030520646319569</v>
      </c>
      <c r="N25" s="29">
        <f>AEE!$AC$114</f>
        <v>2.2621184919210053</v>
      </c>
      <c r="O25" s="8"/>
      <c r="P25" s="8"/>
      <c r="Q25" s="8"/>
      <c r="R25" s="8"/>
      <c r="S25" s="8"/>
    </row>
    <row r="26" spans="1:19" ht="13.5">
      <c r="A26" s="14"/>
      <c r="B26" t="s">
        <f>AEE!$T$51</f>
        <v>39</v>
      </c>
      <c r="C26" s="8">
        <f>AEE!$U$51</f>
        <v>0</v>
      </c>
      <c r="D26" s="8">
        <f>AEE!$W$51</f>
        <v>0</v>
      </c>
      <c r="E26" s="8">
        <f>AEE!$Y$51</f>
        <v>0</v>
      </c>
      <c r="F26" s="8">
        <f>AEE!$AA$51</f>
        <v>0</v>
      </c>
      <c r="G26" s="8">
        <f>AEE!$AC$51</f>
        <v>0</v>
      </c>
      <c r="H26" s="8"/>
      <c r="I26" s="8" t="s">
        <f>AEE!$T$115</f>
        <v>103</v>
      </c>
      <c r="J26" s="29">
        <f>AEE!$U$115</f>
        <v>1</v>
      </c>
      <c r="K26" s="29">
        <f>AEE!$W$115</f>
        <v>1.0969479353680431</v>
      </c>
      <c r="L26" s="29">
        <f>AEE!$Y$115</f>
        <v>1.8312387791741471</v>
      </c>
      <c r="M26" s="29">
        <f>AEE!$AA$115</f>
        <v>1.8671454219030521</v>
      </c>
      <c r="N26" s="29">
        <f>AEE!$AC$115</f>
        <v>2.2262118491921004</v>
      </c>
      <c r="O26" s="8"/>
      <c r="P26" s="8"/>
      <c r="Q26" s="8"/>
      <c r="R26" s="8"/>
      <c r="S26" s="8"/>
    </row>
    <row r="27" spans="1:19" ht="13.5">
      <c r="A27" s="14"/>
      <c r="B27" t="s">
        <f>AEE!$T$52</f>
        <v>40</v>
      </c>
      <c r="C27" s="8">
        <f>AEE!$U$52</f>
        <v>1</v>
      </c>
      <c r="D27" s="8">
        <f>AEE!$W$52</f>
        <v>1.0970464135021096</v>
      </c>
      <c r="E27" s="8">
        <f>AEE!$Y$52</f>
        <v>1.1708860759493671</v>
      </c>
      <c r="F27" s="8">
        <f>AEE!$AA$52</f>
        <v>1.1181434599156117</v>
      </c>
      <c r="G27" s="8">
        <f>AEE!$AC$52</f>
        <v>1.0759493670886076</v>
      </c>
      <c r="H27" s="8"/>
      <c r="I27" s="8" t="s">
        <f>AEE!$T$116</f>
        <v>104</v>
      </c>
      <c r="J27" s="29">
        <f>AEE!$U$116</f>
        <v>0</v>
      </c>
      <c r="K27" s="29">
        <f>AEE!$W$116</f>
        <v>0</v>
      </c>
      <c r="L27" s="29">
        <f>AEE!$Y$116</f>
        <v>0</v>
      </c>
      <c r="M27" s="29">
        <f>AEE!$AA$116</f>
        <v>0</v>
      </c>
      <c r="N27" s="29">
        <f>AEE!$AC$116</f>
        <v>0</v>
      </c>
      <c r="O27" s="8"/>
      <c r="P27" s="8"/>
      <c r="Q27" s="8"/>
      <c r="R27" s="8"/>
      <c r="S27" s="8"/>
    </row>
    <row r="28" spans="1:19" ht="13.5">
      <c r="A28" s="14"/>
      <c r="B28" t="s">
        <f>AEE!$T$53</f>
        <v>41</v>
      </c>
      <c r="C28" s="8">
        <f>AEE!$U$53</f>
        <v>0</v>
      </c>
      <c r="D28" s="8">
        <f>AEE!$W$53</f>
        <v>0</v>
      </c>
      <c r="E28" s="8">
        <f>AEE!$Y$53</f>
        <v>0</v>
      </c>
      <c r="F28" s="8">
        <f>AEE!$AA$53</f>
        <v>0</v>
      </c>
      <c r="G28" s="8">
        <f>AEE!$AC$53</f>
        <v>0</v>
      </c>
      <c r="H28" s="8"/>
      <c r="I28" s="8" t="s">
        <f>AEE!$T$117</f>
        <v>105</v>
      </c>
      <c r="J28" s="29">
        <f>AEE!$U$117</f>
        <v>1</v>
      </c>
      <c r="K28" s="29">
        <f>AEE!$W$117</f>
        <v>1</v>
      </c>
      <c r="L28" s="29">
        <f>AEE!$Y$117</f>
        <v>1</v>
      </c>
      <c r="M28" s="29">
        <f>AEE!$AA$117</f>
        <v>1</v>
      </c>
      <c r="N28" s="29">
        <f>AEE!$AC$117</f>
        <v>1</v>
      </c>
      <c r="O28" s="8"/>
      <c r="P28" s="8"/>
      <c r="Q28" s="8"/>
      <c r="R28" s="8"/>
      <c r="S28" s="8"/>
    </row>
    <row r="29" spans="1:19" ht="13.5">
      <c r="A29" s="14"/>
      <c r="B29" t="s">
        <f>AEE!$T$54</f>
        <v>42</v>
      </c>
      <c r="C29" s="8">
        <f>AEE!$U$54</f>
        <v>0</v>
      </c>
      <c r="D29" s="8">
        <f>AEE!$W$54</f>
        <v>0</v>
      </c>
      <c r="E29" s="8">
        <f>AEE!$Y$54</f>
        <v>0</v>
      </c>
      <c r="F29" s="8">
        <f>AEE!$AA$54</f>
        <v>0</v>
      </c>
      <c r="G29" s="8">
        <f>AEE!$AC$54</f>
        <v>0</v>
      </c>
      <c r="H29" s="8"/>
      <c r="I29" s="8" t="s">
        <f>AEE!$T$118</f>
        <v>106</v>
      </c>
      <c r="J29" s="29">
        <f>AEE!$U$118</f>
        <v>1</v>
      </c>
      <c r="K29" s="29">
        <f>AEE!$W$118</f>
        <v>1</v>
      </c>
      <c r="L29" s="29">
        <f>AEE!$Y$118</f>
        <v>1</v>
      </c>
      <c r="M29" s="29">
        <f>AEE!$AA$118</f>
        <v>1</v>
      </c>
      <c r="N29" s="29">
        <f>AEE!$AC$118</f>
        <v>1</v>
      </c>
      <c r="O29" s="8"/>
      <c r="P29" s="8"/>
      <c r="Q29" s="8"/>
      <c r="R29" s="8"/>
      <c r="S29" s="8"/>
    </row>
    <row r="30" spans="1:19" ht="13.5">
      <c r="A30" s="14"/>
      <c r="B30" t="s">
        <f>AEE!$T$55</f>
        <v>43</v>
      </c>
      <c r="C30" s="8">
        <f>AEE!$U$55</f>
        <v>1</v>
      </c>
      <c r="D30" s="8">
        <f>AEE!$W$55</f>
        <v>1.0523415977961432</v>
      </c>
      <c r="E30" s="8">
        <f>AEE!$Y$55</f>
        <v>1.5867768595041323</v>
      </c>
      <c r="F30" s="8">
        <f>AEE!$AA$55</f>
        <v>0.65289256198347112</v>
      </c>
      <c r="G30" s="8">
        <f>AEE!$AC$55</f>
        <v>0.50137741046831952</v>
      </c>
      <c r="H30" s="8"/>
      <c r="I30" s="8" t="s">
        <f>AEE!$T$119</f>
        <v>107</v>
      </c>
      <c r="J30" s="29">
        <f>AEE!$U$119</f>
        <v>0</v>
      </c>
      <c r="K30" s="29">
        <f>AEE!$W$119</f>
        <v>0</v>
      </c>
      <c r="L30" s="29">
        <f>AEE!$Y$119</f>
        <v>0</v>
      </c>
      <c r="M30" s="29">
        <f>AEE!$AA$119</f>
        <v>0</v>
      </c>
      <c r="N30" s="29">
        <f>AEE!$AC$119</f>
        <v>0</v>
      </c>
      <c r="O30" s="8"/>
      <c r="P30" s="8"/>
      <c r="Q30" s="8"/>
      <c r="R30" s="8"/>
      <c r="S30" s="8"/>
    </row>
    <row r="31" spans="1:19" ht="13.5">
      <c r="A31" s="14"/>
      <c r="B31" t="s">
        <f>AEE!$T$56</f>
        <v>44</v>
      </c>
      <c r="C31" s="8">
        <f>AEE!$U$56</f>
        <v>1</v>
      </c>
      <c r="D31" s="8">
        <f>AEE!$W$56</f>
        <v>0.66666666666666663</v>
      </c>
      <c r="E31" s="8">
        <f>AEE!$Y$56</f>
        <v>-6.166666666666667</v>
      </c>
      <c r="F31" s="8">
        <f>AEE!$AA$56</f>
        <v>-2.1666666666666665</v>
      </c>
      <c r="G31" s="8">
        <f>AEE!$AC$56</f>
        <v>-2.5</v>
      </c>
      <c r="H31" s="8"/>
      <c r="I31" s="8" t="s">
        <f>AEE!$T$120</f>
        <v>108</v>
      </c>
      <c r="J31" s="29">
        <f>AEE!$U$120</f>
        <v>1</v>
      </c>
      <c r="K31" s="29">
        <f>AEE!$W$120</f>
        <v>1.0051020408163265</v>
      </c>
      <c r="L31" s="29">
        <f>AEE!$Y$120</f>
        <v>0.72448979591836737</v>
      </c>
      <c r="M31" s="29">
        <f>AEE!$AA$120</f>
        <v>0.7142857142857143</v>
      </c>
      <c r="N31" s="29">
        <f>AEE!$AC$120</f>
        <v>0.72448979591836737</v>
      </c>
      <c r="O31" s="8"/>
      <c r="P31" s="8"/>
      <c r="Q31" s="8"/>
      <c r="R31" s="8"/>
      <c r="S31" s="8"/>
    </row>
    <row r="32" spans="1:19" ht="13.5">
      <c r="A32" s="14"/>
      <c r="B32" t="s">
        <f>AEE!$T$57</f>
        <v>45</v>
      </c>
      <c r="C32" s="8">
        <f>AEE!$U$57</f>
        <v>0</v>
      </c>
      <c r="D32" s="8">
        <f>AEE!$W$57</f>
        <v>0</v>
      </c>
      <c r="E32" s="8">
        <f>AEE!$Y$57</f>
        <v>0</v>
      </c>
      <c r="F32" s="8">
        <f>AEE!$AA$57</f>
        <v>0</v>
      </c>
      <c r="G32" s="8">
        <f>AEE!$AC$57</f>
        <v>0</v>
      </c>
      <c r="H32" s="8"/>
      <c r="I32" s="8" t="s">
        <f>AEE!$T$121</f>
        <v>109</v>
      </c>
      <c r="J32" s="29">
        <f>AEE!$U$121</f>
        <v>1</v>
      </c>
      <c r="K32" s="29">
        <f>AEE!$W$121</f>
        <v>1.0154639175257731</v>
      </c>
      <c r="L32" s="29">
        <f>AEE!$Y$121</f>
        <v>0.73195876288659789</v>
      </c>
      <c r="M32" s="29">
        <f>AEE!$AA$121</f>
        <v>0.68556701030927836</v>
      </c>
      <c r="N32" s="29">
        <f>AEE!$AC$121</f>
        <v>0.634020618556701</v>
      </c>
      <c r="O32" s="8"/>
      <c r="P32" s="8"/>
      <c r="Q32" s="8"/>
      <c r="R32" s="8"/>
      <c r="S32" s="8"/>
    </row>
    <row r="33" spans="1:19" ht="13.5">
      <c r="A33" s="14"/>
      <c r="B33" t="s">
        <f>AEE!$T$58</f>
        <v>46</v>
      </c>
      <c r="C33" s="8">
        <f>AEE!$U$58</f>
        <v>1</v>
      </c>
      <c r="D33" s="8">
        <f>AEE!$W$58</f>
        <v>1.0426666666666666</v>
      </c>
      <c r="E33" s="8">
        <f>AEE!$Y$58</f>
        <v>1.4533333333333334</v>
      </c>
      <c r="F33" s="8">
        <f>AEE!$AA$58</f>
        <v>0.71733333333333338</v>
      </c>
      <c r="G33" s="8">
        <f>AEE!$AC$58</f>
        <v>0.65066666666666662</v>
      </c>
      <c r="H33" s="8"/>
      <c r="I33" s="8" t="s">
        <f>AEE!$T$122</f>
        <v>110</v>
      </c>
      <c r="J33" s="29">
        <f>AEE!$U$122</f>
        <v>1</v>
      </c>
      <c r="K33" s="29">
        <f>AEE!$W$122</f>
        <v>1.0448392554991539</v>
      </c>
      <c r="L33" s="29">
        <f>AEE!$Y$122</f>
        <v>1.0977157360406091</v>
      </c>
      <c r="M33" s="29">
        <f>AEE!$AA$122</f>
        <v>1.1514382402707275</v>
      </c>
      <c r="N33" s="29">
        <f>AEE!$AC$122</f>
        <v>1.2237732656514382</v>
      </c>
      <c r="O33" s="8"/>
      <c r="P33" s="8"/>
      <c r="Q33" s="8"/>
      <c r="R33" s="8"/>
      <c r="S33" s="8"/>
    </row>
    <row r="34" spans="1:19" ht="13.5">
      <c r="A34" s="14"/>
      <c r="B34" t="s">
        <f>AEE!$T$59</f>
        <v>47</v>
      </c>
      <c r="C34" s="8">
        <f>AEE!$U$59</f>
        <v>0</v>
      </c>
      <c r="D34" s="8">
        <f>AEE!$W$59</f>
        <v>0</v>
      </c>
      <c r="E34" s="8">
        <f>AEE!$Y$59</f>
        <v>0</v>
      </c>
      <c r="F34" s="8">
        <f>AEE!$AA$59</f>
        <v>0</v>
      </c>
      <c r="G34" s="8">
        <f>AEE!$AC$59</f>
        <v>0</v>
      </c>
      <c r="H34" s="8"/>
      <c r="I34" s="8"/>
      <c r="O34" s="8"/>
      <c r="P34" s="8"/>
      <c r="Q34" s="8"/>
      <c r="R34" s="8"/>
      <c r="S34" s="8"/>
    </row>
    <row r="35" spans="1:19" ht="13.5">
      <c r="A35" s="14"/>
      <c r="B35" t="s">
        <f>AEE!$T$60</f>
        <v>48</v>
      </c>
      <c r="C35" s="8">
        <f>AEE!$U$60</f>
        <v>1</v>
      </c>
      <c r="D35" s="8">
        <f>AEE!$W$60</f>
        <v>0.83333333333333337</v>
      </c>
      <c r="E35" s="8">
        <f>AEE!$Y$60</f>
        <v>1</v>
      </c>
      <c r="F35" s="8">
        <f>AEE!$AA$60</f>
        <v>7.5</v>
      </c>
      <c r="G35" s="8">
        <f>AEE!$AC$60</f>
        <v>12.833333333333334</v>
      </c>
      <c r="O35" s="8"/>
      <c r="P35" s="8"/>
      <c r="Q35" s="8"/>
      <c r="R35" s="8"/>
      <c r="S35" s="8"/>
    </row>
    <row r="36" spans="1:19" ht="13.5">
      <c r="A36" s="14"/>
      <c r="B36" t="s">
        <f>AEE!$T$61</f>
        <v>49</v>
      </c>
      <c r="C36" s="8">
        <f>AEE!$U$61</f>
        <v>0</v>
      </c>
      <c r="D36" s="8">
        <f>AEE!$W$61</f>
        <v>0</v>
      </c>
      <c r="E36" s="8">
        <f>AEE!$Y$61</f>
        <v>0</v>
      </c>
      <c r="F36" s="8">
        <f>AEE!$AA$61</f>
        <v>0</v>
      </c>
      <c r="G36" s="8">
        <f>AEE!$AC$61</f>
        <v>0</v>
      </c>
      <c r="O36" s="8"/>
      <c r="P36" s="8"/>
      <c r="Q36" s="8"/>
      <c r="R36" s="8"/>
      <c r="S36" s="8"/>
    </row>
    <row r="37" spans="1:19" ht="13.5">
      <c r="A37" s="14"/>
      <c r="B37" t="s">
        <f>AEE!$T$62</f>
        <v>50</v>
      </c>
      <c r="C37" s="8">
        <f>AEE!$U$62</f>
        <v>0</v>
      </c>
      <c r="D37" s="8">
        <f>AEE!$W$62</f>
        <v>0</v>
      </c>
      <c r="E37" s="8">
        <f>AEE!$Y$62</f>
        <v>0</v>
      </c>
      <c r="F37" s="8">
        <f>AEE!$AA$62</f>
        <v>0</v>
      </c>
      <c r="G37" s="8">
        <f>AEE!$AC$62</f>
        <v>0</v>
      </c>
      <c r="O37" s="8"/>
      <c r="P37" s="8"/>
      <c r="Q37" s="8"/>
      <c r="R37" s="8"/>
      <c r="S37" s="8"/>
    </row>
    <row r="38" spans="1:19" ht="13.5">
      <c r="A38" s="14"/>
      <c r="B38" t="s">
        <f>AEE!$T$63</f>
        <v>51</v>
      </c>
      <c r="C38" s="8">
        <f>AEE!$U$63</f>
        <v>1</v>
      </c>
      <c r="D38" s="8">
        <f>AEE!$W$63</f>
        <v>1.1264957264957265</v>
      </c>
      <c r="E38" s="8">
        <f>AEE!$Y$63</f>
        <v>0.90427350427350428</v>
      </c>
      <c r="F38" s="8">
        <f>AEE!$AA$63</f>
        <v>1.4034188034188033</v>
      </c>
      <c r="G38" s="8">
        <f>AEE!$AC$63</f>
        <v>1.4256410256410257</v>
      </c>
      <c r="O38" s="8"/>
      <c r="P38" s="8"/>
      <c r="Q38" s="8"/>
      <c r="R38" s="8"/>
      <c r="S38" s="8"/>
    </row>
    <row r="39" spans="1:19" ht="13.5">
      <c r="A39" s="14"/>
      <c r="B39" t="s">
        <f>AEE!$T$64</f>
        <v>52</v>
      </c>
      <c r="C39" s="8">
        <f>AEE!$U$64</f>
        <v>1</v>
      </c>
      <c r="D39" s="8">
        <f>AEE!$W$64</f>
        <v>1</v>
      </c>
      <c r="E39" s="8">
        <f>AEE!$Y$64</f>
        <v>1</v>
      </c>
      <c r="F39" s="8">
        <f>AEE!$AA$64</f>
        <v>1</v>
      </c>
      <c r="G39" s="8">
        <f>AEE!$AC$64</f>
        <v>1</v>
      </c>
      <c r="O39" s="8"/>
      <c r="P39" s="8"/>
      <c r="Q39" s="8"/>
      <c r="R39" s="8"/>
      <c r="S39" s="8"/>
    </row>
    <row r="40" spans="1:19" ht="13.5">
      <c r="A40" s="14"/>
      <c r="B40" t="s">
        <f>AEE!$T$65</f>
        <v>53</v>
      </c>
      <c r="C40" s="8">
        <f>AEE!$U$65</f>
        <v>1</v>
      </c>
      <c r="D40" s="8">
        <f>AEE!$W$65</f>
        <v>1.1278065630397236</v>
      </c>
      <c r="E40" s="8">
        <f>AEE!$Y$65</f>
        <v>0.9032815198618307</v>
      </c>
      <c r="F40" s="8">
        <f>AEE!$AA$65</f>
        <v>1.4075993091537133</v>
      </c>
      <c r="G40" s="8">
        <f>AEE!$AC$65</f>
        <v>1.4300518134715026</v>
      </c>
      <c r="O40" s="8"/>
      <c r="P40" s="8"/>
      <c r="Q40" s="8"/>
      <c r="R40" s="8"/>
      <c r="S40" s="8"/>
    </row>
    <row r="41" spans="1:19" ht="13.5">
      <c r="A41" s="14"/>
      <c r="B41" t="s">
        <f>AEE!$T$66</f>
        <v>54</v>
      </c>
      <c r="C41" s="8">
        <f>AEE!$U$66</f>
        <v>0</v>
      </c>
      <c r="D41" s="8">
        <f>AEE!$W$66</f>
        <v>0</v>
      </c>
      <c r="E41" s="8">
        <f>AEE!$Y$66</f>
        <v>0</v>
      </c>
      <c r="F41" s="8">
        <f>AEE!$AA$66</f>
        <v>0</v>
      </c>
      <c r="G41" s="8">
        <f>AEE!$AC$66</f>
        <v>0</v>
      </c>
      <c r="O41" s="8"/>
      <c r="P41" s="8"/>
      <c r="Q41" s="8"/>
      <c r="R41" s="8"/>
      <c r="S41" s="8"/>
    </row>
    <row r="42" spans="1:19" ht="13.5">
      <c r="A42" s="14"/>
      <c r="B42" t="s">
        <f>AEE!$T$67</f>
        <v>55</v>
      </c>
      <c r="C42" s="8">
        <f>AEE!$U$67</f>
        <v>0</v>
      </c>
      <c r="D42" s="8">
        <f>AEE!$W$67</f>
        <v>0</v>
      </c>
      <c r="E42" s="8">
        <f>AEE!$Y$67</f>
        <v>0</v>
      </c>
      <c r="F42" s="8">
        <f>AEE!$AA$67</f>
        <v>0</v>
      </c>
      <c r="G42" s="8">
        <f>AEE!$AC$67</f>
        <v>0</v>
      </c>
      <c r="O42" s="8"/>
      <c r="P42" s="8"/>
      <c r="Q42" s="8"/>
      <c r="R42" s="8"/>
      <c r="S42" s="8"/>
    </row>
    <row r="43" spans="1:19" ht="13.5">
      <c r="A43" s="14"/>
      <c r="B43" t="s">
        <f>AEE!$T$68</f>
        <v>56</v>
      </c>
      <c r="C43" s="8">
        <f>AEE!$U$68</f>
        <v>1</v>
      </c>
      <c r="D43" s="8">
        <f>AEE!$W$68</f>
        <v>0</v>
      </c>
      <c r="E43" s="8">
        <f>AEE!$Y$68</f>
        <v>0</v>
      </c>
      <c r="F43" s="8">
        <f>AEE!$AA$68</f>
        <v>0</v>
      </c>
      <c r="G43" s="8">
        <f>AEE!$AC$68</f>
        <v>0</v>
      </c>
      <c r="O43" s="8"/>
      <c r="P43" s="8"/>
      <c r="Q43" s="8"/>
      <c r="R43" s="8"/>
      <c r="S43" s="8"/>
    </row>
    <row r="44" spans="1:19" ht="13.5">
      <c r="A44" s="14"/>
      <c r="B44" t="s">
        <f>AEE!$T$69</f>
        <v>57</v>
      </c>
      <c r="C44" s="8">
        <f>AEE!$U$69</f>
        <v>0</v>
      </c>
      <c r="D44" s="8">
        <f>AEE!$W$69</f>
        <v>0</v>
      </c>
      <c r="E44" s="8">
        <f>AEE!$Y$69</f>
        <v>0</v>
      </c>
      <c r="F44" s="8">
        <f>AEE!$AA$69</f>
        <v>0</v>
      </c>
      <c r="G44" s="8">
        <f>AEE!$AC$69</f>
        <v>0</v>
      </c>
      <c r="O44" s="8"/>
      <c r="P44" s="8"/>
      <c r="Q44" s="8"/>
      <c r="R44" s="8"/>
      <c r="S44" s="8"/>
    </row>
    <row r="45" spans="1:19" ht="13.5">
      <c r="A45" s="14"/>
      <c r="B45" t="s">
        <f>AEE!$T$70</f>
        <v>58</v>
      </c>
      <c r="C45" s="8">
        <f>AEE!$U$70</f>
        <v>0</v>
      </c>
      <c r="D45" s="8">
        <f>AEE!$W$70</f>
        <v>0</v>
      </c>
      <c r="E45" s="8">
        <f>AEE!$Y$70</f>
        <v>0</v>
      </c>
      <c r="F45" s="8">
        <f>AEE!$AA$70</f>
        <v>0</v>
      </c>
      <c r="G45" s="8">
        <f>AEE!$AC$70</f>
        <v>0</v>
      </c>
      <c r="O45" s="8"/>
      <c r="P45" s="8"/>
      <c r="Q45" s="8"/>
      <c r="R45" s="8"/>
      <c r="S45" s="8"/>
    </row>
    <row r="46" spans="1:19" ht="13.5">
      <c r="A46" s="14"/>
      <c r="B46" t="s">
        <f>AEE!$T$71</f>
        <v>59</v>
      </c>
      <c r="C46" s="8">
        <f>AEE!$U$71</f>
        <v>1</v>
      </c>
      <c r="D46" s="8">
        <f>AEE!$W$71</f>
        <v>0</v>
      </c>
      <c r="E46" s="8">
        <f>AEE!$Y$71</f>
        <v>0</v>
      </c>
      <c r="F46" s="8">
        <f>AEE!$AA$71</f>
        <v>0</v>
      </c>
      <c r="G46" s="8">
        <f>AEE!$AC$71</f>
        <v>0</v>
      </c>
      <c r="O46" s="8"/>
      <c r="P46" s="8"/>
      <c r="Q46" s="8"/>
      <c r="R46" s="8"/>
      <c r="S46" s="8"/>
    </row>
    <row r="47" spans="1:19" ht="13.5">
      <c r="A47" s="14"/>
      <c r="B47" t="s">
        <f>AEE!$T$72</f>
        <v>60</v>
      </c>
      <c r="C47" s="8">
        <f>AEE!$U$72</f>
        <v>1</v>
      </c>
      <c r="D47" s="8">
        <f>AEE!$W$72</f>
        <v>1.0365079365079366</v>
      </c>
      <c r="E47" s="8">
        <f>AEE!$Y$72</f>
        <v>0.83015873015873021</v>
      </c>
      <c r="F47" s="8">
        <f>AEE!$AA$72</f>
        <v>1.2936507936507937</v>
      </c>
      <c r="G47" s="8">
        <f>AEE!$AC$72</f>
        <v>1.3142857142857143</v>
      </c>
      <c r="O47" s="8"/>
      <c r="P47" s="8"/>
      <c r="Q47" s="8"/>
      <c r="R47" s="8"/>
      <c r="S47" s="8"/>
    </row>
    <row r="48" spans="1:19" ht="13.5">
      <c r="A48" s="14"/>
      <c r="B48" t="s">
        <f>AEE!$T$73</f>
        <v>61</v>
      </c>
      <c r="C48" s="8">
        <f>AEE!$U$73</f>
        <v>0</v>
      </c>
      <c r="D48" s="8">
        <f>AEE!$W$73</f>
        <v>0</v>
      </c>
      <c r="E48" s="8">
        <f>AEE!$Y$73</f>
        <v>0</v>
      </c>
      <c r="F48" s="8">
        <f>AEE!$AA$73</f>
        <v>0</v>
      </c>
      <c r="G48" s="8">
        <f>AEE!$AC$73</f>
        <v>0</v>
      </c>
      <c r="O48" s="8"/>
      <c r="P48" s="8"/>
      <c r="Q48" s="8"/>
      <c r="R48" s="8"/>
      <c r="S48" s="8"/>
    </row>
    <row r="49" spans="1:19" ht="13.5">
      <c r="A49" s="14"/>
      <c r="B49" t="s">
        <f>AEE!$T$74</f>
        <v>62</v>
      </c>
      <c r="C49" s="8">
        <f>AEE!$U$74</f>
        <v>1</v>
      </c>
      <c r="D49" s="8">
        <f>AEE!$W$74</f>
        <v>1.0365079365079366</v>
      </c>
      <c r="E49" s="8">
        <f>AEE!$Y$74</f>
        <v>0.83015873015873021</v>
      </c>
      <c r="F49" s="8">
        <f>AEE!$AA$74</f>
        <v>1.2936507936507937</v>
      </c>
      <c r="G49" s="8">
        <f>AEE!$AC$74</f>
        <v>1.3142857142857143</v>
      </c>
      <c r="O49" s="8"/>
      <c r="P49" s="8"/>
      <c r="Q49" s="8"/>
      <c r="R49" s="8"/>
      <c r="S49" s="8"/>
    </row>
    <row r="50" spans="1:19" ht="13.5">
      <c r="C50" s="8"/>
      <c r="D50" s="8"/>
      <c r="E50" s="8"/>
      <c r="O50" s="8"/>
      <c r="P50" s="8"/>
      <c r="Q50" s="8"/>
      <c r="R50" s="8"/>
      <c r="S50" s="8"/>
    </row>
    <row r="51" spans="1:19" ht="13.5">
      <c r="A51" s="14" t="s">
        <v>217</v>
      </c>
      <c r="B51" s="2" t="s">
        <f>AEP!$T$26</f>
        <v>13</v>
      </c>
      <c r="C51">
        <f>AEP!$U$26</f>
        <v>2015</v>
      </c>
      <c r="D51">
        <f>AEP!$W$26</f>
        <v>2016</v>
      </c>
      <c r="E51">
        <f>AEP!$Y$26</f>
        <v>2017</v>
      </c>
      <c r="F51">
        <f>AEP!$AA$26</f>
        <v>2018</v>
      </c>
      <c r="G51">
        <f>AEP!$AC$26</f>
        <v>2019</v>
      </c>
      <c r="I51" s="2" t="s">
        <f>AEP!$T$90</f>
        <v>75</v>
      </c>
      <c r="J51" s="9">
        <f>AEP!$U$90</f>
        <v>2015</v>
      </c>
      <c r="K51" s="9">
        <f>AEP!$W$90</f>
        <v>2016</v>
      </c>
      <c r="L51" s="9">
        <f>AEP!$Y$90</f>
        <v>2017</v>
      </c>
      <c r="M51" s="9">
        <f>AEP!$AA$90</f>
        <v>2018</v>
      </c>
      <c r="N51" s="9">
        <f>AEP!$AC$90</f>
        <v>2019</v>
      </c>
      <c r="O51" s="8"/>
      <c r="P51" s="8"/>
      <c r="Q51" s="8"/>
      <c r="R51" s="8"/>
      <c r="S51" s="8"/>
    </row>
    <row r="52" spans="1:19" ht="13.5">
      <c r="A52" s="14"/>
      <c r="B52" t="s">
        <f>AEP!$T$27</f>
        <v>14</v>
      </c>
      <c r="C52" s="8">
        <f>AEP!$U$27</f>
        <v>1</v>
      </c>
      <c r="D52" s="8">
        <f>AEP!$W$27</f>
        <v>0.9951219512195123</v>
      </c>
      <c r="E52" s="8">
        <f>AEP!$Y$27</f>
        <v>0.93780487804878054</v>
      </c>
      <c r="F52" s="8">
        <f>AEP!$AA$27</f>
        <v>0.98597560975609777</v>
      </c>
      <c r="G52" s="8">
        <f>AEP!$AC$27</f>
        <v>0.94756097560975616</v>
      </c>
      <c r="I52" t="s">
        <f>AEP!$T$91</f>
        <v>76</v>
      </c>
      <c r="J52" s="29">
        <f>AEP!$U$91</f>
        <v>1</v>
      </c>
      <c r="K52" s="29">
        <f>AEP!$W$91</f>
        <v>0.94367456414841311</v>
      </c>
      <c r="L52" s="29">
        <f>AEP!$Y$91</f>
        <v>0.92221725525257037</v>
      </c>
      <c r="M52" s="29">
        <f>AEP!$AA$91</f>
        <v>0.99262405006705412</v>
      </c>
      <c r="N52" s="29">
        <f>AEP!$AC$91</f>
        <v>0.96691998211890928</v>
      </c>
      <c r="O52" s="8"/>
      <c r="P52" s="8"/>
      <c r="Q52" s="8"/>
      <c r="R52" s="8"/>
      <c r="S52" s="8"/>
    </row>
    <row r="53" spans="1:19" ht="13.5">
      <c r="A53" s="14"/>
      <c r="B53" t="s">
        <f>AEP!$T$28</f>
        <v>15</v>
      </c>
      <c r="C53" s="8">
        <f>AEP!$U$28</f>
        <v>0</v>
      </c>
      <c r="D53" s="8">
        <f>AEP!$W$28</f>
        <v>0</v>
      </c>
      <c r="E53" s="8">
        <f>AEP!$Y$28</f>
        <v>0</v>
      </c>
      <c r="F53" s="8">
        <f>AEP!$AA$28</f>
        <v>0</v>
      </c>
      <c r="G53" s="8">
        <f>AEP!$AC$28</f>
        <v>0</v>
      </c>
      <c r="H53" s="30"/>
      <c r="I53" s="8" t="s">
        <f>AEP!$T$92</f>
        <v>77</v>
      </c>
      <c r="J53" s="29">
        <f>AEP!$U$92</f>
        <v>1</v>
      </c>
      <c r="K53" s="29">
        <f>AEP!$W$92</f>
        <v>1.0362694300518134</v>
      </c>
      <c r="L53" s="29">
        <f>AEP!$Y$92</f>
        <v>1.3963730569948187</v>
      </c>
      <c r="M53" s="29">
        <f>AEP!$AA$92</f>
        <v>1.3739205526770293</v>
      </c>
      <c r="N53" s="29">
        <f>AEP!$AC$92</f>
        <v>1.7504317789291883</v>
      </c>
      <c r="O53" s="30"/>
      <c r="P53" s="30"/>
      <c r="Q53" s="30"/>
      <c r="R53" s="30"/>
      <c r="S53" s="30"/>
    </row>
    <row r="54" spans="1:19" ht="13.5">
      <c r="A54" s="14"/>
      <c r="B54" t="s">
        <f>AEP!$T$29</f>
        <v>16</v>
      </c>
      <c r="C54" s="8">
        <f>AEP!$U$29</f>
        <v>1</v>
      </c>
      <c r="D54" s="8">
        <f>AEP!$W$29</f>
        <v>0.98183319570602812</v>
      </c>
      <c r="E54" s="8">
        <f>AEP!$Y$29</f>
        <v>0.90751445086705207</v>
      </c>
      <c r="F54" s="8">
        <f>AEP!$AA$29</f>
        <v>1.0165152766308836</v>
      </c>
      <c r="G54" s="8">
        <f>AEP!$AC$29</f>
        <v>0.95623451692815853</v>
      </c>
      <c r="H54" s="30"/>
      <c r="I54" s="8" t="s">
        <f>AEP!$T$93</f>
        <v>78</v>
      </c>
      <c r="J54" s="29">
        <f>AEP!$U$93</f>
        <v>0</v>
      </c>
      <c r="K54" s="29">
        <f>AEP!$W$93</f>
        <v>0</v>
      </c>
      <c r="L54" s="29">
        <f>AEP!$Y$93</f>
        <v>0</v>
      </c>
      <c r="M54" s="29">
        <f>AEP!$AA$93</f>
        <v>0</v>
      </c>
      <c r="N54" s="29">
        <f>AEP!$AC$93</f>
        <v>0</v>
      </c>
      <c r="O54" s="30"/>
      <c r="P54" s="30"/>
      <c r="Q54" s="30"/>
      <c r="R54" s="30"/>
      <c r="S54" s="30"/>
    </row>
    <row r="55" spans="1:19" ht="13.5">
      <c r="A55" s="14"/>
      <c r="B55" t="s">
        <f>AEP!$T$30</f>
        <v>17</v>
      </c>
      <c r="C55" s="8">
        <f>AEP!$U$30</f>
        <v>1</v>
      </c>
      <c r="D55" s="8">
        <f>AEP!$W$30</f>
        <v>0.98393574297188757</v>
      </c>
      <c r="E55" s="8">
        <f>AEP!$Y$30</f>
        <v>0.88955823293172687</v>
      </c>
      <c r="F55" s="8">
        <f>AEP!$AA$30</f>
        <v>0.99497991967871491</v>
      </c>
      <c r="G55" s="8">
        <f>AEP!$AC$30</f>
        <v>0.9006024096385542</v>
      </c>
      <c r="H55" s="31"/>
      <c r="I55" s="8" t="s">
        <f>AEP!$T$94</f>
        <v>80</v>
      </c>
      <c r="J55" s="29">
        <f>AEP!$U$94</f>
        <v>1</v>
      </c>
      <c r="K55" s="29">
        <f>AEP!$W$94</f>
        <v>1.1707317073170731</v>
      </c>
      <c r="L55" s="29">
        <f>AEP!$Y$94</f>
        <v>1.1524390243902438</v>
      </c>
      <c r="M55" s="29">
        <f>AEP!$AA$94</f>
        <v>1.1768292682926829</v>
      </c>
      <c r="N55" s="29">
        <f>AEP!$AC$94</f>
        <v>1.0426829268292683</v>
      </c>
      <c r="O55" s="31"/>
      <c r="P55" s="31"/>
      <c r="Q55" s="31"/>
      <c r="R55" s="31"/>
      <c r="S55" s="31"/>
    </row>
    <row r="56" spans="1:19" ht="13.5">
      <c r="A56" s="14"/>
      <c r="B56" t="s">
        <f>AEP!$T$31</f>
        <v>18</v>
      </c>
      <c r="C56" s="8">
        <f>AEP!$U$31</f>
        <v>1</v>
      </c>
      <c r="D56" s="8">
        <f>AEP!$W$31</f>
        <v>0.97209302325581382</v>
      </c>
      <c r="E56" s="8">
        <f>AEP!$Y$31</f>
        <v>0.99069767441860468</v>
      </c>
      <c r="F56" s="8">
        <f>AEP!$AA$31</f>
        <v>1.1162790697674418</v>
      </c>
      <c r="G56" s="8">
        <f>AEP!$AC$31</f>
        <v>1.2093023255813953</v>
      </c>
      <c r="H56" s="31"/>
      <c r="I56" s="8" t="s">
        <f>AEP!$T$95</f>
        <v>81</v>
      </c>
      <c r="J56" s="29">
        <f>AEP!$U$95</f>
        <v>1</v>
      </c>
      <c r="K56" s="29">
        <f>AEP!$W$95</f>
        <v>1.1538461538461537</v>
      </c>
      <c r="L56" s="29">
        <f>AEP!$Y$95</f>
        <v>1.1474358974358974</v>
      </c>
      <c r="M56" s="29">
        <f>AEP!$AA$95</f>
        <v>1.1987179487179487</v>
      </c>
      <c r="N56" s="29">
        <f>AEP!$AC$95</f>
        <v>1.0769230769230769</v>
      </c>
      <c r="O56" s="31"/>
      <c r="P56" s="31"/>
      <c r="Q56" s="31"/>
      <c r="R56" s="31"/>
      <c r="S56" s="31"/>
    </row>
    <row r="57" spans="1:19" ht="13.5">
      <c r="A57" s="14"/>
      <c r="B57" t="s">
        <f>AEP!$T$32</f>
        <v>19</v>
      </c>
      <c r="C57" s="8">
        <f>AEP!$U$32</f>
        <v>1</v>
      </c>
      <c r="D57" s="8">
        <f>AEP!$W$32</f>
        <v>1</v>
      </c>
      <c r="E57" s="8">
        <f>AEP!$Y$32</f>
        <v>1.0109890109890109</v>
      </c>
      <c r="F57" s="8">
        <f>AEP!$AA$32</f>
        <v>1.1428571428571428</v>
      </c>
      <c r="G57" s="8">
        <f>AEP!$AC$32</f>
        <v>1.2582417582417582</v>
      </c>
      <c r="H57" s="31"/>
      <c r="I57" s="8" t="s">
        <f>AEP!$T$96</f>
        <v>82</v>
      </c>
      <c r="J57" s="29">
        <f>AEP!$U$96</f>
        <v>1</v>
      </c>
      <c r="K57" s="29">
        <f>AEP!$W$96</f>
        <v>1.1572327044025157</v>
      </c>
      <c r="L57" s="29">
        <f>AEP!$Y$96</f>
        <v>1.1509433962264151</v>
      </c>
      <c r="M57" s="29">
        <f>AEP!$AA$96</f>
        <v>1.2012578616352201</v>
      </c>
      <c r="N57" s="29">
        <f>AEP!$AC$96</f>
        <v>1.0817610062893082</v>
      </c>
      <c r="O57" s="31"/>
      <c r="P57" s="31"/>
      <c r="Q57" s="31"/>
      <c r="R57" s="31"/>
      <c r="S57" s="31"/>
    </row>
    <row r="58" spans="1:19" ht="13.5">
      <c r="A58" s="14"/>
      <c r="B58" t="s">
        <f>AEP!$T$33</f>
        <v>20</v>
      </c>
      <c r="C58" s="8">
        <f>AEP!$U$33</f>
        <v>1</v>
      </c>
      <c r="D58" s="8">
        <f>AEP!$W$33</f>
        <v>0.81633870005963027</v>
      </c>
      <c r="E58" s="8">
        <f>AEP!$Y$33</f>
        <v>0.85897435897435892</v>
      </c>
      <c r="F58" s="8">
        <f>AEP!$AA$33</f>
        <v>0.95885509838998206</v>
      </c>
      <c r="G58" s="8">
        <f>AEP!$AC$33</f>
        <v>0.92665474060822894</v>
      </c>
      <c r="H58" s="31"/>
      <c r="I58" s="8" t="s">
        <f>AEP!$T$97</f>
        <v>83</v>
      </c>
      <c r="J58" s="29">
        <f>AEP!$U$97</f>
        <v>1</v>
      </c>
      <c r="K58" s="29">
        <f>AEP!$W$97</f>
        <v>1.306896551724138</v>
      </c>
      <c r="L58" s="29">
        <f>AEP!$Y$97</f>
        <v>1.3275862068965518</v>
      </c>
      <c r="M58" s="29">
        <f>AEP!$AA$97</f>
        <v>1.2689655172413794</v>
      </c>
      <c r="N58" s="29">
        <f>AEP!$AC$97</f>
        <v>1.5068965517241379</v>
      </c>
      <c r="O58" s="31"/>
      <c r="P58" s="31"/>
      <c r="Q58" s="31"/>
      <c r="R58" s="31"/>
      <c r="S58" s="31"/>
    </row>
    <row r="59" spans="1:19" ht="13.5">
      <c r="A59" s="14"/>
      <c r="B59" t="s">
        <f>AEP!$T$34</f>
        <v>21</v>
      </c>
      <c r="C59" s="8">
        <f>AEP!$U$34</f>
        <v>0</v>
      </c>
      <c r="D59" s="8">
        <f>AEP!$W$34</f>
        <v>0</v>
      </c>
      <c r="E59" s="8">
        <f>AEP!$Y$34</f>
        <v>0</v>
      </c>
      <c r="F59" s="8">
        <f>AEP!$AA$34</f>
        <v>0</v>
      </c>
      <c r="G59" s="8">
        <f>AEP!$AC$34</f>
        <v>0</v>
      </c>
      <c r="H59" s="31"/>
      <c r="I59" s="8" t="s">
        <f>AEP!$T$98</f>
        <v>84</v>
      </c>
      <c r="J59" s="29">
        <f>AEP!$U$98</f>
        <v>1</v>
      </c>
      <c r="K59" s="29">
        <f>AEP!$W$98</f>
        <v>1.438489646772229</v>
      </c>
      <c r="L59" s="29">
        <f>AEP!$Y$98</f>
        <v>1.2326431181485993</v>
      </c>
      <c r="M59" s="29">
        <f>AEP!$AA$98</f>
        <v>0.67235079171741774</v>
      </c>
      <c r="N59" s="29">
        <f>AEP!$AC$98</f>
        <v>0.33130328867235082</v>
      </c>
      <c r="O59" s="31"/>
      <c r="P59" s="31"/>
      <c r="Q59" s="31"/>
      <c r="R59" s="31"/>
      <c r="S59" s="31"/>
    </row>
    <row r="60" spans="1:19" ht="13.5">
      <c r="A60" s="14"/>
      <c r="B60" t="s">
        <f>AEP!$T$35</f>
        <v>23</v>
      </c>
      <c r="C60" s="8">
        <f>AEP!$U$35</f>
        <v>1</v>
      </c>
      <c r="D60" s="8">
        <f>AEP!$W$35</f>
        <v>1.0350467289719625</v>
      </c>
      <c r="E60" s="8">
        <f>AEP!$Y$35</f>
        <v>1.0257009345794392</v>
      </c>
      <c r="F60" s="8">
        <f>AEP!$AA$35</f>
        <v>0.90186915887850461</v>
      </c>
      <c r="G60" s="8">
        <f>AEP!$AC$35</f>
        <v>0.92523364485981296</v>
      </c>
      <c r="H60" s="31"/>
      <c r="I60" s="8" t="s">
        <f>AEP!$T$99</f>
        <v>85</v>
      </c>
      <c r="J60" s="29">
        <f>AEP!$U$99</f>
        <v>1</v>
      </c>
      <c r="K60" s="29">
        <f>AEP!$W$99</f>
        <v>0.72186567164179105</v>
      </c>
      <c r="L60" s="29">
        <f>AEP!$Y$99</f>
        <v>0.71134328358208954</v>
      </c>
      <c r="M60" s="29">
        <f>AEP!$AA$99</f>
        <v>0.68738805970149253</v>
      </c>
      <c r="N60" s="29">
        <f>AEP!$AC$99</f>
        <v>0.87313432835820892</v>
      </c>
      <c r="O60" s="31"/>
      <c r="P60" s="31"/>
      <c r="Q60" s="31"/>
      <c r="R60" s="31"/>
      <c r="S60" s="31"/>
    </row>
    <row r="61" spans="1:19" ht="13.5">
      <c r="A61" s="14"/>
      <c r="B61" t="s">
        <f>AEP!$T$36</f>
        <v>24</v>
      </c>
      <c r="C61" s="8">
        <f>AEP!$U$36</f>
        <v>0</v>
      </c>
      <c r="D61" s="8">
        <f>AEP!$W$36</f>
        <v>0</v>
      </c>
      <c r="E61" s="8">
        <f>AEP!$Y$36</f>
        <v>0</v>
      </c>
      <c r="F61" s="8">
        <f>AEP!$AA$36</f>
        <v>0</v>
      </c>
      <c r="G61" s="8">
        <f>AEP!$AC$36</f>
        <v>0</v>
      </c>
      <c r="H61" s="31"/>
      <c r="I61" s="8" t="s">
        <f>AEP!$T$100</f>
        <v>87</v>
      </c>
      <c r="J61" s="29">
        <f>AEP!$U$100</f>
        <v>0</v>
      </c>
      <c r="K61" s="29">
        <f>AEP!$W$100</f>
        <v>0</v>
      </c>
      <c r="L61" s="29">
        <f>AEP!$Y$100</f>
        <v>0</v>
      </c>
      <c r="M61" s="29">
        <f>AEP!$AA$100</f>
        <v>0</v>
      </c>
      <c r="N61" s="29">
        <f>AEP!$AC$100</f>
        <v>0</v>
      </c>
      <c r="O61" s="31"/>
      <c r="P61" s="31"/>
      <c r="Q61" s="31"/>
      <c r="R61" s="31"/>
      <c r="S61" s="31"/>
    </row>
    <row r="62" spans="1:19" ht="13.5">
      <c r="A62" s="14"/>
      <c r="B62" t="s">
        <f>AEP!$T$37</f>
        <v>25</v>
      </c>
      <c r="C62" s="8" t="inlineStr">
        <is>
          <t>NILL</t>
        </is>
      </c>
      <c r="D62" s="8">
        <f>AEP!$W$37</f>
        <v>0</v>
      </c>
      <c r="E62" s="8">
        <f>AEP!$Y$37</f>
        <v>0</v>
      </c>
      <c r="F62" s="8">
        <f>AEP!$AA$37</f>
        <v>0</v>
      </c>
      <c r="G62" s="8">
        <f>AEP!$AC$37</f>
        <v>0</v>
      </c>
      <c r="H62" s="31"/>
      <c r="I62" s="8" t="s">
        <f>AEP!$T$101</f>
        <v>89</v>
      </c>
      <c r="J62" s="29">
        <f>AEP!$U$101</f>
        <v>0</v>
      </c>
      <c r="K62" s="29">
        <f>AEP!$W$101</f>
        <v>0</v>
      </c>
      <c r="L62" s="29">
        <f>AEP!$Y$101</f>
        <v>0</v>
      </c>
      <c r="M62" s="29">
        <f>AEP!$AA$101</f>
        <v>0</v>
      </c>
      <c r="N62" s="29">
        <f>AEP!$AC$101</f>
        <v>0</v>
      </c>
      <c r="O62" s="31"/>
      <c r="P62" s="31"/>
      <c r="Q62" s="31"/>
      <c r="R62" s="31"/>
      <c r="S62" s="31"/>
    </row>
    <row r="63" spans="1:19" ht="13.5">
      <c r="A63" s="14"/>
      <c r="B63" t="s">
        <f>AEP!$T$38</f>
        <v>26</v>
      </c>
      <c r="C63" s="8">
        <f>AEP!$U$38</f>
        <v>0</v>
      </c>
      <c r="D63" s="8">
        <f>AEP!$W$38</f>
        <v>0</v>
      </c>
      <c r="E63" s="8">
        <f>AEP!$Y$38</f>
        <v>0</v>
      </c>
      <c r="F63" s="8">
        <f>AEP!$AA$38</f>
        <v>0</v>
      </c>
      <c r="G63" s="8">
        <f>AEP!$AC$38</f>
        <v>0</v>
      </c>
      <c r="H63" s="31"/>
      <c r="I63" s="8" t="s">
        <f>AEP!$T$102</f>
        <v>90</v>
      </c>
      <c r="J63" s="29">
        <f>AEP!$U$102</f>
        <v>1</v>
      </c>
      <c r="K63" s="29">
        <f>AEP!$W$102</f>
        <v>0.72186567164179105</v>
      </c>
      <c r="L63" s="29">
        <f>AEP!$Y$102</f>
        <v>0.71134328358208954</v>
      </c>
      <c r="M63" s="29">
        <f>AEP!$AA$102</f>
        <v>0.68738805970149253</v>
      </c>
      <c r="N63" s="29">
        <f>AEP!$AC$102</f>
        <v>0.87313432835820892</v>
      </c>
      <c r="O63" s="31"/>
      <c r="P63" s="31"/>
      <c r="Q63" s="31"/>
      <c r="R63" s="31"/>
      <c r="S63" s="31"/>
    </row>
    <row r="64" spans="1:19" ht="13.5">
      <c r="A64" s="14"/>
      <c r="B64" t="s">
        <f>AEP!$T$39</f>
        <v>27</v>
      </c>
      <c r="C64" s="8">
        <f>AEP!$U$39</f>
        <v>0</v>
      </c>
      <c r="D64" s="8">
        <f>AEP!$W$39</f>
        <v>0</v>
      </c>
      <c r="E64" s="8">
        <f>AEP!$Y$39</f>
        <v>0</v>
      </c>
      <c r="F64" s="8">
        <f>AEP!$AA$39</f>
        <v>0</v>
      </c>
      <c r="G64" s="8">
        <f>AEP!$AC$39</f>
        <v>0</v>
      </c>
      <c r="H64" s="31"/>
      <c r="I64" s="8" t="s">
        <f>AEP!$T$103</f>
        <v>91</v>
      </c>
      <c r="J64" s="29">
        <f>AEP!$U$103</f>
        <v>0</v>
      </c>
      <c r="K64" s="29">
        <f>AEP!$W$103</f>
        <v>0</v>
      </c>
      <c r="L64" s="29">
        <f>AEP!$Y$103</f>
        <v>0</v>
      </c>
      <c r="M64" s="29">
        <f>AEP!$AA$103</f>
        <v>0</v>
      </c>
      <c r="N64" s="29">
        <f>AEP!$AC$103</f>
        <v>0</v>
      </c>
      <c r="O64" s="31"/>
      <c r="P64" s="31"/>
      <c r="Q64" s="31"/>
      <c r="R64" s="31"/>
      <c r="S64" s="31"/>
    </row>
    <row r="65" spans="1:19" ht="13.5">
      <c r="A65" s="14"/>
      <c r="B65" t="s">
        <f>AEP!$T$40</f>
        <v>28</v>
      </c>
      <c r="C65" s="8">
        <f>AEP!$U$40</f>
        <v>0</v>
      </c>
      <c r="D65" s="8">
        <f>AEP!$W$40</f>
        <v>0</v>
      </c>
      <c r="E65" s="8">
        <f>AEP!$Y$40</f>
        <v>0</v>
      </c>
      <c r="F65" s="8">
        <f>AEP!$AA$40</f>
        <v>0</v>
      </c>
      <c r="G65" s="8">
        <f>AEP!$AC$40</f>
        <v>0</v>
      </c>
      <c r="H65" s="31"/>
      <c r="I65" s="8" t="s">
        <f>AEP!$T$104</f>
        <v>92</v>
      </c>
      <c r="J65" s="29">
        <f>AEP!$U$104</f>
        <v>1</v>
      </c>
      <c r="K65" s="29">
        <f>AEP!$W$104</f>
        <v>4.9310409975439269</v>
      </c>
      <c r="L65" s="29">
        <f>AEP!$Y$104</f>
        <v>1.576799546570943</v>
      </c>
      <c r="M65" s="29">
        <f>AEP!$AA$104</f>
        <v>1.2527866994143209</v>
      </c>
      <c r="N65" s="29">
        <f>AEP!$AC$104</f>
        <v>1.0734932930285284</v>
      </c>
      <c r="O65" s="31"/>
      <c r="P65" s="31"/>
      <c r="Q65" s="31"/>
      <c r="R65" s="31"/>
      <c r="S65" s="31"/>
    </row>
    <row r="66" spans="1:19" ht="13.5">
      <c r="A66" s="14"/>
      <c r="B66" t="s">
        <f>AEP!$T$41</f>
        <v>29</v>
      </c>
      <c r="C66" s="8">
        <f>AEP!$U$41</f>
        <v>0</v>
      </c>
      <c r="D66" s="8">
        <f>AEP!$W$41</f>
        <v>0</v>
      </c>
      <c r="E66" s="8">
        <f>AEP!$Y$41</f>
        <v>0</v>
      </c>
      <c r="F66" s="8">
        <f>AEP!$AA$41</f>
        <v>0</v>
      </c>
      <c r="G66" s="8">
        <f>AEP!$AC$41</f>
        <v>0</v>
      </c>
      <c r="H66" s="31"/>
      <c r="I66" s="8" t="s">
        <f>AEP!$T$105</f>
        <v>93</v>
      </c>
      <c r="J66" s="29">
        <f>AEP!$U$105</f>
        <v>1</v>
      </c>
      <c r="K66" s="29">
        <f>AEP!$W$105</f>
        <v>4.9310409975439269</v>
      </c>
      <c r="L66" s="29">
        <f>AEP!$Y$105</f>
        <v>1.576799546570943</v>
      </c>
      <c r="M66" s="29">
        <f>AEP!$AA$105</f>
        <v>1.2527866994143209</v>
      </c>
      <c r="N66" s="29">
        <f>AEP!$AC$105</f>
        <v>1.0734932930285284</v>
      </c>
      <c r="O66" s="31"/>
      <c r="P66" s="31"/>
      <c r="Q66" s="31"/>
      <c r="R66" s="31"/>
      <c r="S66" s="31"/>
    </row>
    <row r="67" spans="1:19" ht="13.5">
      <c r="A67" s="14"/>
      <c r="B67" t="s">
        <f>AEP!$T$42</f>
        <v>30</v>
      </c>
      <c r="C67" s="8">
        <f>AEP!$U$42</f>
        <v>1</v>
      </c>
      <c r="D67" s="8">
        <f>AEP!$W$42</f>
        <v>1.0487353485502775</v>
      </c>
      <c r="E67" s="8">
        <f>AEP!$Y$42</f>
        <v>1.089862224964014</v>
      </c>
      <c r="F67" s="8">
        <f>AEP!$AA$42</f>
        <v>1.1721159777914867</v>
      </c>
      <c r="G67" s="8">
        <f>AEP!$AC$42</f>
        <v>1.2646514497223935</v>
      </c>
      <c r="H67" s="31"/>
      <c r="I67" s="8" t="s">
        <f>AEP!$T$106</f>
        <v>94</v>
      </c>
      <c r="J67" s="29">
        <f>AEP!$U$106</f>
        <v>1</v>
      </c>
      <c r="K67" s="29">
        <f>AEP!$W$106</f>
        <v>1.4815724815724813</v>
      </c>
      <c r="L67" s="29">
        <f>AEP!$Y$106</f>
        <v>1.044226044226044</v>
      </c>
      <c r="M67" s="29">
        <f>AEP!$AA$106</f>
        <v>1.0098280098280099</v>
      </c>
      <c r="N67" s="29">
        <f>AEP!$AC$106</f>
        <v>1.0024570024570023</v>
      </c>
      <c r="O67" s="31"/>
      <c r="P67" s="31"/>
      <c r="Q67" s="31"/>
      <c r="R67" s="31"/>
      <c r="S67" s="31"/>
    </row>
    <row r="68" spans="1:19" ht="13.5">
      <c r="A68" s="14"/>
      <c r="B68" t="s">
        <f>AEP!$T$43</f>
        <v>31</v>
      </c>
      <c r="C68" s="8">
        <f>AEP!$U$43</f>
        <v>1</v>
      </c>
      <c r="D68" s="8">
        <f>AEP!$W$43</f>
        <v>810.71428571428567</v>
      </c>
      <c r="E68" s="8">
        <f>AEP!$Y$43</f>
        <v>31.107142857142858</v>
      </c>
      <c r="F68" s="8">
        <f>AEP!$AA$43</f>
        <v>25.214285714285715</v>
      </c>
      <c r="G68" s="8">
        <f>AEP!$AC$43</f>
        <v>55.857142857142854</v>
      </c>
      <c r="H68" s="31"/>
      <c r="I68" s="8" t="s">
        <f>AEP!$T$107</f>
        <v>95</v>
      </c>
      <c r="J68" s="29">
        <f>AEP!$U$107</f>
        <v>1</v>
      </c>
      <c r="K68" s="29">
        <f>AEP!$W$107</f>
        <v>0.98937784522003036</v>
      </c>
      <c r="L68" s="29">
        <f>AEP!$Y$107</f>
        <v>1.0895295902883155</v>
      </c>
      <c r="M68" s="29">
        <f>AEP!$AA$107</f>
        <v>1.1944504660741384</v>
      </c>
      <c r="N68" s="29">
        <f>AEP!$AC$107</f>
        <v>1.3245176674615218</v>
      </c>
      <c r="O68" s="31"/>
      <c r="P68" s="31"/>
      <c r="Q68" s="31"/>
      <c r="R68" s="31"/>
      <c r="S68" s="31"/>
    </row>
    <row r="69" spans="1:19" ht="13.5">
      <c r="A69" s="14"/>
      <c r="B69" t="s">
        <f>AEP!$T$44</f>
        <v>32</v>
      </c>
      <c r="C69" s="8">
        <f>AEP!$U$44</f>
        <v>1</v>
      </c>
      <c r="D69" s="8">
        <f>AEP!$W$44</f>
        <v>0.34441087613293053</v>
      </c>
      <c r="E69" s="8">
        <f>AEP!$Y$44</f>
        <v>-0.026314199395770392</v>
      </c>
      <c r="F69" s="8">
        <f>AEP!$AA$44</f>
        <v>0.797583081570997</v>
      </c>
      <c r="G69" s="8">
        <f>AEP!$AC$44</f>
        <v>0.77643504531722052</v>
      </c>
      <c r="H69" s="31"/>
      <c r="I69" s="8" t="s">
        <f>AEP!$T$108</f>
        <v>96</v>
      </c>
      <c r="J69" s="29">
        <f>AEP!$U$108</f>
        <v>1</v>
      </c>
      <c r="K69" s="29">
        <f>AEP!$W$108</f>
        <v>0.94746487477092234</v>
      </c>
      <c r="L69" s="29">
        <f>AEP!$Y$108</f>
        <v>1.0297800855222969</v>
      </c>
      <c r="M69" s="29">
        <f>AEP!$AA$108</f>
        <v>1.1162186927306046</v>
      </c>
      <c r="N69" s="29">
        <f>AEP!$AC$108</f>
        <v>1.2232742822235796</v>
      </c>
      <c r="O69" s="31"/>
      <c r="P69" s="31"/>
      <c r="Q69" s="31"/>
      <c r="R69" s="31"/>
      <c r="S69" s="31"/>
    </row>
    <row r="70" spans="1:19" ht="13.5">
      <c r="A70" s="14"/>
      <c r="B70" t="s">
        <f>AEP!$T$45</f>
        <v>33</v>
      </c>
      <c r="C70" s="8">
        <f>AEP!$U$45</f>
        <v>1</v>
      </c>
      <c r="D70" s="8">
        <f>AEP!$W$45</f>
        <v>1.0906531531531531</v>
      </c>
      <c r="E70" s="8">
        <f>AEP!$Y$45</f>
        <v>2.5399774774774775</v>
      </c>
      <c r="F70" s="8">
        <f>AEP!$AA$45</f>
        <v>1.7072072072072073</v>
      </c>
      <c r="G70" s="8">
        <f>AEP!$AC$45</f>
        <v>1.9121621621621621</v>
      </c>
      <c r="H70" s="31"/>
      <c r="I70" s="8" t="s">
        <f>AEP!$T$109</f>
        <v>97</v>
      </c>
      <c r="J70" s="29">
        <f>AEP!$U$109</f>
        <v>0</v>
      </c>
      <c r="K70" s="29">
        <f>AEP!$W$109</f>
        <v>0</v>
      </c>
      <c r="L70" s="29">
        <f>AEP!$Y$109</f>
        <v>0</v>
      </c>
      <c r="M70" s="29">
        <f>AEP!$AA$109</f>
        <v>0</v>
      </c>
      <c r="N70" s="29">
        <f>AEP!$AC$109</f>
        <v>0</v>
      </c>
      <c r="O70" s="31"/>
      <c r="P70" s="31"/>
      <c r="Q70" s="31"/>
      <c r="R70" s="31"/>
      <c r="S70" s="31"/>
    </row>
    <row r="71" spans="1:19" ht="13.5">
      <c r="A71" s="14"/>
      <c r="B71" t="s">
        <f>AEP!$T$46</f>
        <v>34</v>
      </c>
      <c r="C71" s="8">
        <f>AEP!$U$46</f>
        <v>1</v>
      </c>
      <c r="D71" s="8">
        <f>AEP!$W$46</f>
        <v>2.0632911392405062</v>
      </c>
      <c r="E71" s="8">
        <f>AEP!$Y$46</f>
        <v>2.0253164556962027</v>
      </c>
      <c r="F71" s="8">
        <f>AEP!$AA$46</f>
        <v>1.4683544303797469</v>
      </c>
      <c r="G71" s="8">
        <f>AEP!$AC$46</f>
        <v>0</v>
      </c>
      <c r="H71" s="31"/>
      <c r="I71" s="8" t="s">
        <f>AEP!$T$110</f>
        <v>98</v>
      </c>
      <c r="J71" s="29">
        <f>AEP!$U$110</f>
        <v>0</v>
      </c>
      <c r="K71" s="29">
        <f>AEP!$W$110</f>
        <v>0</v>
      </c>
      <c r="L71" s="29">
        <f>AEP!$Y$110</f>
        <v>0</v>
      </c>
      <c r="M71" s="29">
        <f>AEP!$AA$110</f>
        <v>0</v>
      </c>
      <c r="N71" s="29">
        <f>AEP!$AC$110</f>
        <v>0</v>
      </c>
      <c r="O71" s="31"/>
      <c r="P71" s="31"/>
      <c r="Q71" s="31"/>
      <c r="R71" s="31"/>
      <c r="S71" s="31"/>
    </row>
    <row r="72" spans="1:19" ht="13.5">
      <c r="A72" s="14"/>
      <c r="B72" t="s">
        <f>AEP!$T$47</f>
        <v>35</v>
      </c>
      <c r="C72" s="8">
        <f>AEP!$U$47</f>
        <v>0</v>
      </c>
      <c r="D72" s="8">
        <f>AEP!$W$47</f>
        <v>0</v>
      </c>
      <c r="E72" s="8">
        <f>AEP!$Y$47</f>
        <v>0</v>
      </c>
      <c r="F72" s="8">
        <f>AEP!$AA$47</f>
        <v>0</v>
      </c>
      <c r="G72" s="8">
        <f>AEP!$AC$47</f>
        <v>0</v>
      </c>
      <c r="H72" s="31"/>
      <c r="I72" s="8" t="s">
        <f>AEP!$T$111</f>
        <v>99</v>
      </c>
      <c r="J72" s="29">
        <f>AEP!$U$111</f>
        <v>0</v>
      </c>
      <c r="K72" s="29">
        <f>AEP!$W$111</f>
        <v>0</v>
      </c>
      <c r="L72" s="29">
        <f>AEP!$Y$111</f>
        <v>0</v>
      </c>
      <c r="M72" s="29">
        <f>AEP!$AA$111</f>
        <v>0</v>
      </c>
      <c r="N72" s="29">
        <f>AEP!$AC$111</f>
        <v>0</v>
      </c>
      <c r="O72" s="31"/>
      <c r="P72" s="31"/>
      <c r="Q72" s="31"/>
      <c r="R72" s="31"/>
      <c r="S72" s="31"/>
    </row>
    <row r="73" spans="1:19" ht="13.5">
      <c r="A73" s="14"/>
      <c r="B73" t="s">
        <f>AEP!$T$48</f>
        <v>36</v>
      </c>
      <c r="C73" s="8">
        <f>AEP!$U$48</f>
        <v>1</v>
      </c>
      <c r="D73" s="8">
        <f>AEP!$W$48</f>
        <v>1.0044781260764726</v>
      </c>
      <c r="E73" s="8">
        <f>AEP!$Y$48</f>
        <v>1.025950166494431</v>
      </c>
      <c r="F73" s="8">
        <f>AEP!$AA$48</f>
        <v>1.1290618899988518</v>
      </c>
      <c r="G73" s="8">
        <f>AEP!$AC$48</f>
        <v>1.2286140773912047</v>
      </c>
      <c r="H73" s="31"/>
      <c r="I73" s="8" t="s">
        <f>AEP!$T$112</f>
        <v>100</v>
      </c>
      <c r="J73" s="29">
        <f>AEP!$U$112</f>
        <v>1</v>
      </c>
      <c r="K73" s="29">
        <f>AEP!$W$112</f>
        <v>0.95607277495492538</v>
      </c>
      <c r="L73" s="29">
        <f>AEP!$Y$112</f>
        <v>1.0329454187838059</v>
      </c>
      <c r="M73" s="29">
        <f>AEP!$AA$112</f>
        <v>1.12129159154237</v>
      </c>
      <c r="N73" s="29">
        <f>AEP!$AC$112</f>
        <v>1.2189804950008196</v>
      </c>
      <c r="O73" s="31"/>
      <c r="P73" s="31"/>
      <c r="Q73" s="31"/>
      <c r="R73" s="31"/>
      <c r="S73" s="31"/>
    </row>
    <row r="74" spans="1:19" ht="13.5">
      <c r="A74" s="14"/>
      <c r="B74" t="s">
        <f>AEP!$T$49</f>
        <v>37</v>
      </c>
      <c r="C74" s="8">
        <f>AEP!$U$49</f>
        <v>0</v>
      </c>
      <c r="D74" s="8">
        <f>AEP!$W$49</f>
        <v>0</v>
      </c>
      <c r="E74" s="8">
        <f>AEP!$Y$49</f>
        <v>0</v>
      </c>
      <c r="F74" s="8">
        <f>AEP!$AA$49</f>
        <v>0</v>
      </c>
      <c r="G74" s="8">
        <f>AEP!$AC$49</f>
        <v>0</v>
      </c>
      <c r="H74" s="31"/>
      <c r="I74" s="8" t="s">
        <f>AEP!$T$113</f>
        <v>101</v>
      </c>
      <c r="J74" s="29">
        <f>AEP!$U$113</f>
        <v>1</v>
      </c>
      <c r="K74" s="29">
        <f>AEP!$W$113</f>
        <v>0.84754521963824281</v>
      </c>
      <c r="L74" s="29">
        <f>AEP!$Y$113</f>
        <v>0.88733850129198977</v>
      </c>
      <c r="M74" s="29">
        <f>AEP!$AA$113</f>
        <v>0.92971576227390185</v>
      </c>
      <c r="N74" s="29">
        <f>AEP!$AC$113</f>
        <v>0.98242894056847541</v>
      </c>
      <c r="O74" s="31"/>
      <c r="P74" s="31"/>
      <c r="Q74" s="31"/>
      <c r="R74" s="31"/>
      <c r="S74" s="31"/>
    </row>
    <row r="75" spans="1:19" ht="13.5">
      <c r="A75" s="14"/>
      <c r="B75" t="s">
        <f>AEP!$T$50</f>
        <v>38</v>
      </c>
      <c r="C75" s="8">
        <f>AEP!$U$50</f>
        <v>1</v>
      </c>
      <c r="D75" s="8">
        <f>AEP!$W$50</f>
        <v>0.99388543231066295</v>
      </c>
      <c r="E75" s="8">
        <f>AEP!$Y$50</f>
        <v>1.0106200386183222</v>
      </c>
      <c r="F75" s="8">
        <f>AEP!$AA$50</f>
        <v>1.137095043981978</v>
      </c>
      <c r="G75" s="8">
        <f>AEP!$AC$50</f>
        <v>1.2443681613387685</v>
      </c>
      <c r="H75" s="31"/>
      <c r="I75" s="8" t="s">
        <f>AEP!$T$114</f>
        <v>102</v>
      </c>
      <c r="J75" s="29">
        <f>AEP!$U$114</f>
        <v>1</v>
      </c>
      <c r="K75" s="29">
        <f>AEP!$W$114</f>
        <v>0.96674584323040391</v>
      </c>
      <c r="L75" s="29">
        <f>AEP!$Y$114</f>
        <v>0.96437054631828967</v>
      </c>
      <c r="M75" s="29">
        <f>AEP!$AA$114</f>
        <v>0.87648456057007129</v>
      </c>
      <c r="N75" s="29">
        <f>AEP!$AC$114</f>
        <v>0.98337292161520173</v>
      </c>
      <c r="O75" s="31"/>
      <c r="P75" s="31"/>
      <c r="Q75" s="31"/>
      <c r="R75" s="31"/>
      <c r="S75" s="31"/>
    </row>
    <row r="76" spans="1:19" ht="13.5">
      <c r="A76" s="14"/>
      <c r="B76" t="s">
        <f>AEP!$T$51</f>
        <v>39</v>
      </c>
      <c r="C76" s="8">
        <f>AEP!$U$51</f>
        <v>1</v>
      </c>
      <c r="D76" s="8">
        <f>AEP!$W$51</f>
        <v>0.84339314845024471</v>
      </c>
      <c r="E76" s="8">
        <f>AEP!$Y$51</f>
        <v>0.79282218597063625</v>
      </c>
      <c r="F76" s="8">
        <f>AEP!$AA$51</f>
        <v>1.200652528548124</v>
      </c>
      <c r="G76" s="8">
        <f>AEP!$AC$51</f>
        <v>1.4469820554649266</v>
      </c>
      <c r="H76" s="31"/>
      <c r="I76" s="8" t="s">
        <f>AEP!$T$115</f>
        <v>103</v>
      </c>
      <c r="J76" s="29">
        <f>AEP!$U$115</f>
        <v>1</v>
      </c>
      <c r="K76" s="29">
        <f>AEP!$W$115</f>
        <v>0.96411483253588537</v>
      </c>
      <c r="L76" s="29">
        <f>AEP!$Y$115</f>
        <v>0.96172248803827753</v>
      </c>
      <c r="M76" s="29">
        <f>AEP!$AA$115</f>
        <v>0.87320574162679432</v>
      </c>
      <c r="N76" s="29">
        <f>AEP!$AC$115</f>
        <v>0.98086124401913877</v>
      </c>
      <c r="O76" s="31"/>
      <c r="P76" s="31"/>
      <c r="Q76" s="31"/>
      <c r="R76" s="31"/>
      <c r="S76" s="31"/>
    </row>
    <row r="77" spans="1:19" ht="13.5">
      <c r="A77" s="14"/>
      <c r="B77" t="s">
        <f>AEP!$T$52</f>
        <v>40</v>
      </c>
      <c r="C77" s="8">
        <f>AEP!$U$52</f>
        <v>1</v>
      </c>
      <c r="D77" s="8">
        <f>AEP!$W$52</f>
        <v>0.18152671755725192</v>
      </c>
      <c r="E77" s="8">
        <f>AEP!$Y$52</f>
        <v>1.0763358778625953</v>
      </c>
      <c r="F77" s="8">
        <f>AEP!$AA$52</f>
        <v>0.75190839694656486</v>
      </c>
      <c r="G77" s="8">
        <f>AEP!$AC$52</f>
        <v>0.69847328244274809</v>
      </c>
      <c r="H77" s="31"/>
      <c r="I77" s="8" t="s">
        <f>AEP!$T$116</f>
        <v>104</v>
      </c>
      <c r="J77" s="29">
        <f>AEP!$U$116</f>
        <v>0</v>
      </c>
      <c r="K77" s="29">
        <f>AEP!$W$116</f>
        <v>0</v>
      </c>
      <c r="L77" s="29">
        <f>AEP!$Y$116</f>
        <v>0</v>
      </c>
      <c r="M77" s="29">
        <f>AEP!$AA$116</f>
        <v>0</v>
      </c>
      <c r="N77" s="29">
        <f>AEP!$AC$116</f>
        <v>0</v>
      </c>
      <c r="O77" s="31"/>
      <c r="P77" s="31"/>
      <c r="Q77" s="31"/>
      <c r="R77" s="31"/>
      <c r="S77" s="31"/>
    </row>
    <row r="78" spans="1:19" ht="13.5">
      <c r="A78" s="14"/>
      <c r="B78" t="s">
        <f>AEP!$T$53</f>
        <v>41</v>
      </c>
      <c r="C78" s="8">
        <f>AEP!$U$53</f>
        <v>0</v>
      </c>
      <c r="D78" s="8">
        <f>AEP!$W$53</f>
        <v>0</v>
      </c>
      <c r="E78" s="8">
        <f>AEP!$Y$53</f>
        <v>0</v>
      </c>
      <c r="F78" s="8">
        <f>AEP!$AA$53</f>
        <v>0</v>
      </c>
      <c r="G78" s="8">
        <f>AEP!$AC$53</f>
        <v>0</v>
      </c>
      <c r="H78" s="31"/>
      <c r="I78" s="8" t="s">
        <f>AEP!$T$117</f>
        <v>105</v>
      </c>
      <c r="J78" s="29">
        <f>AEP!$U$117</f>
        <v>1</v>
      </c>
      <c r="K78" s="29">
        <f>AEP!$W$117</f>
        <v>0.96685082872928174</v>
      </c>
      <c r="L78" s="29">
        <f>AEP!$Y$117</f>
        <v>0.96685082872928174</v>
      </c>
      <c r="M78" s="29">
        <f>AEP!$AA$117</f>
        <v>0.96685082872928174</v>
      </c>
      <c r="N78" s="29">
        <f>AEP!$AC$117</f>
        <v>0.96685082872928174</v>
      </c>
      <c r="O78" s="31"/>
      <c r="P78" s="31"/>
      <c r="Q78" s="31"/>
      <c r="R78" s="31"/>
      <c r="S78" s="31"/>
    </row>
    <row r="79" spans="1:19" ht="13.5">
      <c r="A79" s="14"/>
      <c r="B79" t="s">
        <f>AEP!$T$54</f>
        <v>42</v>
      </c>
      <c r="C79" s="8">
        <f>AEP!$U$54</f>
        <v>0</v>
      </c>
      <c r="D79" s="8">
        <f>AEP!$W$54</f>
        <v>0</v>
      </c>
      <c r="E79" s="8">
        <f>AEP!$Y$54</f>
        <v>0</v>
      </c>
      <c r="F79" s="8">
        <f>AEP!$AA$54</f>
        <v>0</v>
      </c>
      <c r="G79" s="8">
        <f>AEP!$AC$54</f>
        <v>0</v>
      </c>
      <c r="H79" s="31"/>
      <c r="I79" s="8" t="s">
        <f>AEP!$T$118</f>
        <v>106</v>
      </c>
      <c r="J79" s="29">
        <f>AEP!$U$118</f>
        <v>1</v>
      </c>
      <c r="K79" s="29">
        <f>AEP!$W$118</f>
        <v>1</v>
      </c>
      <c r="L79" s="29">
        <f>AEP!$Y$118</f>
        <v>1</v>
      </c>
      <c r="M79" s="29">
        <f>AEP!$AA$118</f>
        <v>1</v>
      </c>
      <c r="N79" s="29">
        <f>AEP!$AC$118</f>
        <v>1</v>
      </c>
      <c r="O79" s="31"/>
      <c r="P79" s="31"/>
      <c r="Q79" s="31"/>
      <c r="R79" s="31"/>
      <c r="S79" s="31"/>
    </row>
    <row r="80" spans="1:19" ht="13.5">
      <c r="A80" s="14"/>
      <c r="B80" t="s">
        <f>AEP!$T$55</f>
        <v>43</v>
      </c>
      <c r="C80" s="8">
        <f>AEP!$U$55</f>
        <v>1</v>
      </c>
      <c r="D80" s="8">
        <f>AEP!$W$55</f>
        <v>-0.080143540669856461</v>
      </c>
      <c r="E80" s="8">
        <f>AEP!$Y$55</f>
        <v>1.0544802087864289</v>
      </c>
      <c r="F80" s="8">
        <f>AEP!$AA$55</f>
        <v>0.12538060026098305</v>
      </c>
      <c r="G80" s="8">
        <f>AEP!$AC$55</f>
        <v>-0.014027838190517616</v>
      </c>
      <c r="H80" s="31"/>
      <c r="I80" s="8" t="s">
        <f>AEP!$T$119</f>
        <v>107</v>
      </c>
      <c r="J80" s="29">
        <f>AEP!$U$119</f>
        <v>1</v>
      </c>
      <c r="K80" s="29">
        <f>AEP!$W$119</f>
        <v>0</v>
      </c>
      <c r="L80" s="29">
        <f>AEP!$Y$119</f>
        <v>0</v>
      </c>
      <c r="M80" s="29">
        <f>AEP!$AA$119</f>
        <v>0</v>
      </c>
      <c r="N80" s="29">
        <f>AEP!$AC$119</f>
        <v>0</v>
      </c>
      <c r="O80" s="31"/>
      <c r="P80" s="31"/>
      <c r="Q80" s="31"/>
      <c r="R80" s="31"/>
      <c r="S80" s="31"/>
    </row>
    <row r="81" spans="1:19" ht="13.5">
      <c r="A81" s="14"/>
      <c r="B81" t="s">
        <f>AEP!$T$56</f>
        <v>44</v>
      </c>
      <c r="C81" s="8">
        <f>AEP!$U$56</f>
        <v>1</v>
      </c>
      <c r="D81" s="8">
        <f>AEP!$W$56</f>
        <v>-0.33825944170771755</v>
      </c>
      <c r="E81" s="8">
        <f>AEP!$Y$56</f>
        <v>0.098522167487684734</v>
      </c>
      <c r="F81" s="8">
        <f>AEP!$AA$56</f>
        <v>0</v>
      </c>
      <c r="G81" s="8">
        <f>AEP!$AC$56</f>
        <v>-0.024630541871921183</v>
      </c>
      <c r="H81" s="31"/>
      <c r="I81" s="8" t="s">
        <f>AEP!$T$120</f>
        <v>108</v>
      </c>
      <c r="J81" s="29">
        <f>AEP!$U$120</f>
        <v>1</v>
      </c>
      <c r="K81" s="29">
        <f>AEP!$W$120</f>
        <v>1.0638002773925104</v>
      </c>
      <c r="L81" s="29">
        <f>AEP!$Y$120</f>
        <v>0.84604715672676833</v>
      </c>
      <c r="M81" s="29">
        <f>AEP!$AA$120</f>
        <v>0.81137309292649096</v>
      </c>
      <c r="N81" s="29">
        <f>AEP!$AC$120</f>
        <v>0.90429958391123444</v>
      </c>
      <c r="O81" s="31"/>
      <c r="P81" s="31"/>
      <c r="Q81" s="31"/>
      <c r="R81" s="31"/>
      <c r="S81" s="31"/>
    </row>
    <row r="82" spans="1:19" ht="13.5">
      <c r="A82" s="14"/>
      <c r="B82" t="s">
        <f>AEP!$T$57</f>
        <v>45</v>
      </c>
      <c r="C82" s="8">
        <f>AEP!$U$57</f>
        <v>0</v>
      </c>
      <c r="D82" s="8">
        <f>AEP!$W$57</f>
        <v>0</v>
      </c>
      <c r="E82" s="8">
        <f>AEP!$Y$57</f>
        <v>0</v>
      </c>
      <c r="F82" s="8">
        <f>AEP!$AA$57</f>
        <v>0</v>
      </c>
      <c r="G82" s="8">
        <f>AEP!$AC$57</f>
        <v>0</v>
      </c>
      <c r="H82" s="31"/>
      <c r="I82" s="8" t="s">
        <f>AEP!$T$121</f>
        <v>109</v>
      </c>
      <c r="J82" s="29">
        <f>AEP!$U$121</f>
        <v>1</v>
      </c>
      <c r="K82" s="29">
        <f>AEP!$W$121</f>
        <v>1.0712250712250713</v>
      </c>
      <c r="L82" s="29">
        <f>AEP!$Y$121</f>
        <v>0.79914529914529919</v>
      </c>
      <c r="M82" s="29">
        <f>AEP!$AA$121</f>
        <v>0.77777777777777779</v>
      </c>
      <c r="N82" s="29">
        <f>AEP!$AC$121</f>
        <v>0.84472934472934469</v>
      </c>
      <c r="O82" s="31"/>
      <c r="P82" s="31"/>
      <c r="Q82" s="31"/>
      <c r="R82" s="31"/>
      <c r="S82" s="31"/>
    </row>
    <row r="83" spans="1:19" ht="13.5">
      <c r="A83" s="14"/>
      <c r="B83" t="s">
        <f>AEP!$T$58</f>
        <v>46</v>
      </c>
      <c r="C83" s="8">
        <f>AEP!$U$58</f>
        <v>1</v>
      </c>
      <c r="D83" s="8">
        <f>AEP!$W$58</f>
        <v>-0.040737026823765357</v>
      </c>
      <c r="E83" s="8">
        <f>AEP!$Y$58</f>
        <v>1.2004261719729254</v>
      </c>
      <c r="F83" s="8">
        <f>AEP!$AA$58</f>
        <v>0.14565053898220107</v>
      </c>
      <c r="G83" s="8">
        <f>AEP!$AC$58</f>
        <v>-0.012409125094008523</v>
      </c>
      <c r="H83" s="31"/>
      <c r="I83" s="8" t="s">
        <f>AEP!$T$122</f>
        <v>110</v>
      </c>
      <c r="J83" s="29">
        <f>AEP!$U$122</f>
        <v>1</v>
      </c>
      <c r="K83" s="29">
        <f>AEP!$W$122</f>
        <v>1.0316248636859324</v>
      </c>
      <c r="L83" s="29">
        <f>AEP!$Y$122</f>
        <v>1.0629381523601809</v>
      </c>
      <c r="M83" s="29">
        <f>AEP!$AA$122</f>
        <v>1.1146596042997352</v>
      </c>
      <c r="N83" s="29">
        <f>AEP!$AC$122</f>
        <v>1.232902321233837</v>
      </c>
      <c r="O83" s="31"/>
      <c r="P83" s="31"/>
      <c r="Q83" s="31"/>
      <c r="R83" s="31"/>
      <c r="S83" s="31"/>
    </row>
    <row r="84" spans="1:19" ht="13.5">
      <c r="A84" s="14"/>
      <c r="B84" t="s">
        <f>AEP!$T$59</f>
        <v>47</v>
      </c>
      <c r="C84" s="8">
        <f>AEP!$U$59</f>
        <v>0</v>
      </c>
      <c r="D84" s="8">
        <f>AEP!$W$59</f>
        <v>0</v>
      </c>
      <c r="E84" s="8">
        <f>AEP!$Y$59</f>
        <v>0</v>
      </c>
      <c r="F84" s="8">
        <f>AEP!$AA$59</f>
        <v>0</v>
      </c>
      <c r="G84" s="8">
        <f>AEP!$AC$59</f>
        <v>0</v>
      </c>
      <c r="H84" s="31"/>
      <c r="I84" s="31"/>
      <c r="J84" s="32"/>
      <c r="K84" s="32"/>
      <c r="L84" s="32"/>
      <c r="M84" s="32"/>
      <c r="N84" s="32"/>
      <c r="O84" s="31"/>
      <c r="P84" s="31"/>
      <c r="Q84" s="31"/>
      <c r="R84" s="31"/>
      <c r="S84" s="31"/>
    </row>
    <row r="85" spans="1:19" ht="13.5">
      <c r="A85" s="14"/>
      <c r="B85" t="s">
        <f>AEP!$T$60</f>
        <v>48</v>
      </c>
      <c r="C85" s="8">
        <f>AEP!$U$60</f>
        <v>0</v>
      </c>
      <c r="D85" s="8">
        <f>AEP!$W$60</f>
        <v>0</v>
      </c>
      <c r="E85" s="8">
        <f>AEP!$Y$60</f>
        <v>0</v>
      </c>
      <c r="F85" s="8">
        <f>AEP!$AA$60</f>
        <v>0</v>
      </c>
      <c r="G85" s="8">
        <f>AEP!$AC$60</f>
        <v>0</v>
      </c>
      <c r="H85" s="31"/>
      <c r="I85" s="31"/>
      <c r="J85" s="32"/>
      <c r="K85" s="32"/>
      <c r="L85" s="32"/>
      <c r="M85" s="32"/>
      <c r="N85" s="32"/>
      <c r="O85" s="31"/>
      <c r="P85" s="31"/>
      <c r="Q85" s="31"/>
      <c r="R85" s="31"/>
      <c r="S85" s="31"/>
    </row>
    <row r="86" spans="1:19" ht="13.5">
      <c r="A86" s="14"/>
      <c r="B86" t="s">
        <f>AEP!$T$61</f>
        <v>49</v>
      </c>
      <c r="C86" s="8">
        <f>AEP!$U$61</f>
        <v>1</v>
      </c>
      <c r="D86" s="8">
        <f>AEP!$W$61</f>
        <v>1.0903522205206737</v>
      </c>
      <c r="E86" s="8">
        <f>AEP!$Y$61</f>
        <v>1.2618683001531394</v>
      </c>
      <c r="F86" s="8">
        <f>AEP!$AA$61</f>
        <v>1.119448698315467</v>
      </c>
      <c r="G86" s="8">
        <f>AEP!$AC$61</f>
        <v>1.104134762633997</v>
      </c>
      <c r="H86" s="31"/>
      <c r="I86" s="31"/>
      <c r="J86" s="32"/>
      <c r="K86" s="32"/>
      <c r="L86" s="32"/>
      <c r="M86" s="32"/>
      <c r="N86" s="32"/>
      <c r="O86" s="31"/>
      <c r="P86" s="31"/>
      <c r="Q86" s="31"/>
      <c r="R86" s="31"/>
      <c r="S86" s="31"/>
    </row>
    <row r="87" spans="1:19" ht="13.5">
      <c r="A87" s="14"/>
      <c r="B87" t="s">
        <f>AEP!$T$62</f>
        <v>50</v>
      </c>
      <c r="C87" s="8">
        <f>AEP!$U$62</f>
        <v>0</v>
      </c>
      <c r="D87" s="8">
        <f>AEP!$W$62</f>
        <v>0</v>
      </c>
      <c r="E87" s="8">
        <f>AEP!$Y$62</f>
        <v>0</v>
      </c>
      <c r="F87" s="8">
        <f>AEP!$AA$62</f>
        <v>0</v>
      </c>
      <c r="G87" s="8">
        <f>AEP!$AC$62</f>
        <v>0</v>
      </c>
      <c r="H87" s="30"/>
      <c r="I87" s="30"/>
      <c r="J87" s="32"/>
      <c r="K87" s="32"/>
      <c r="L87" s="32"/>
      <c r="M87" s="32"/>
      <c r="N87" s="32"/>
      <c r="O87" s="31"/>
      <c r="P87" s="31"/>
      <c r="Q87" s="31"/>
      <c r="R87" s="31"/>
      <c r="S87" s="31"/>
    </row>
    <row r="88" spans="1:19" ht="13.5">
      <c r="A88" s="14"/>
      <c r="B88" t="s">
        <f>AEP!$T$63</f>
        <v>51</v>
      </c>
      <c r="C88" s="8">
        <f>AEP!$U$63</f>
        <v>1</v>
      </c>
      <c r="D88" s="8">
        <f>AEP!$W$63</f>
        <v>0.35056497175141244</v>
      </c>
      <c r="E88" s="8">
        <f>AEP!$Y$63</f>
        <v>1.0903954802259888</v>
      </c>
      <c r="F88" s="8">
        <f>AEP!$AA$63</f>
        <v>1.0903954802259888</v>
      </c>
      <c r="G88" s="8">
        <f>AEP!$AC$63</f>
        <v>1.0847457627118644</v>
      </c>
      <c r="H88" s="30"/>
      <c r="I88" s="30"/>
      <c r="J88" s="32"/>
      <c r="K88" s="32"/>
      <c r="L88" s="32"/>
      <c r="M88" s="32"/>
      <c r="N88" s="32"/>
      <c r="O88" s="31"/>
      <c r="P88" s="31"/>
      <c r="Q88" s="31"/>
      <c r="R88" s="31"/>
      <c r="S88" s="31"/>
    </row>
    <row r="89" spans="1:19" ht="13.5">
      <c r="A89" s="14"/>
      <c r="B89" t="s">
        <f>AEP!$T$64</f>
        <v>52</v>
      </c>
      <c r="C89" s="8">
        <f>AEP!$U$64</f>
        <v>1</v>
      </c>
      <c r="D89" s="8">
        <f>AEP!$W$64</f>
        <v>1.3653846153846154</v>
      </c>
      <c r="E89" s="8">
        <f>AEP!$Y$64</f>
        <v>3.1346153846153846</v>
      </c>
      <c r="F89" s="8">
        <f>AEP!$AA$64</f>
        <v>1.4423076923076923</v>
      </c>
      <c r="G89" s="8">
        <f>AEP!$AC$64</f>
        <v>-0.25</v>
      </c>
      <c r="H89" s="30"/>
      <c r="I89" s="30"/>
      <c r="J89" s="32"/>
      <c r="K89" s="32"/>
      <c r="L89" s="32"/>
      <c r="M89" s="32"/>
      <c r="N89" s="32"/>
      <c r="O89" s="31"/>
      <c r="P89" s="31"/>
      <c r="Q89" s="31"/>
      <c r="R89" s="31"/>
      <c r="S89" s="31"/>
    </row>
    <row r="90" spans="1:19" ht="13.5">
      <c r="A90" s="14"/>
      <c r="B90" t="s">
        <f>AEP!$T$65</f>
        <v>53</v>
      </c>
      <c r="C90" s="8">
        <f>AEP!$U$65</f>
        <v>1</v>
      </c>
      <c r="D90" s="8">
        <f>AEP!$W$65</f>
        <v>0.34852272727272726</v>
      </c>
      <c r="E90" s="8">
        <f>AEP!$Y$65</f>
        <v>1.0852272727272727</v>
      </c>
      <c r="F90" s="8">
        <f>AEP!$AA$65</f>
        <v>1.0909090909090908</v>
      </c>
      <c r="G90" s="8">
        <f>AEP!$AC$65</f>
        <v>1.0909090909090908</v>
      </c>
      <c r="H90" s="30"/>
      <c r="I90" s="30"/>
      <c r="J90" s="32"/>
      <c r="K90" s="32"/>
      <c r="L90" s="32"/>
      <c r="M90" s="32"/>
      <c r="N90" s="32"/>
      <c r="O90" s="31"/>
      <c r="P90" s="31"/>
      <c r="Q90" s="31"/>
      <c r="R90" s="31"/>
      <c r="S90" s="31"/>
    </row>
    <row r="91" spans="1:19" ht="13.5">
      <c r="A91" s="14"/>
      <c r="B91" t="s">
        <f>AEP!$T$66</f>
        <v>54</v>
      </c>
      <c r="C91" s="8">
        <f>AEP!$U$66</f>
        <v>0</v>
      </c>
      <c r="D91" s="8">
        <f>AEP!$W$66</f>
        <v>0</v>
      </c>
      <c r="E91" s="8">
        <f>AEP!$Y$66</f>
        <v>0</v>
      </c>
      <c r="F91" s="8">
        <f>AEP!$AA$66</f>
        <v>0</v>
      </c>
      <c r="G91" s="8">
        <f>AEP!$AC$66</f>
        <v>0</v>
      </c>
      <c r="H91" s="30"/>
      <c r="I91" s="30"/>
      <c r="J91" s="32"/>
      <c r="K91" s="32"/>
      <c r="L91" s="32"/>
      <c r="M91" s="32"/>
      <c r="N91" s="32"/>
      <c r="O91" s="31"/>
      <c r="P91" s="31"/>
      <c r="Q91" s="31"/>
      <c r="R91" s="31"/>
      <c r="S91" s="31"/>
    </row>
    <row r="92" spans="1:19" ht="13.5">
      <c r="A92" s="14"/>
      <c r="B92" t="s">
        <f>AEP!$T$67</f>
        <v>55</v>
      </c>
      <c r="C92" s="8">
        <f>AEP!$U$67</f>
        <v>0</v>
      </c>
      <c r="D92" s="8">
        <f>AEP!$W$67</f>
        <v>0</v>
      </c>
      <c r="E92" s="8">
        <f>AEP!$Y$67</f>
        <v>0</v>
      </c>
      <c r="F92" s="8">
        <f>AEP!$AA$67</f>
        <v>0</v>
      </c>
      <c r="G92" s="8">
        <f>AEP!$AC$67</f>
        <v>0</v>
      </c>
      <c r="H92" s="30"/>
      <c r="I92" s="30"/>
      <c r="J92" s="32"/>
      <c r="K92" s="32"/>
      <c r="L92" s="32"/>
      <c r="M92" s="32"/>
      <c r="N92" s="32"/>
      <c r="O92" s="31"/>
      <c r="P92" s="31"/>
      <c r="Q92" s="31"/>
      <c r="R92" s="31"/>
      <c r="S92" s="31"/>
    </row>
    <row r="93" spans="1:19" ht="13.5">
      <c r="A93" s="14"/>
      <c r="B93" t="s">
        <f>AEP!$T$68</f>
        <v>56</v>
      </c>
      <c r="C93" s="8">
        <f>AEP!$U$68</f>
        <v>1</v>
      </c>
      <c r="D93" s="8">
        <f>AEP!$W$68</f>
        <v>-0.0088121254846669009</v>
      </c>
      <c r="E93" s="8">
        <f>AEP!$Y$68</f>
        <v>0</v>
      </c>
      <c r="F93" s="8">
        <f>AEP!$AA$68</f>
        <v>0</v>
      </c>
      <c r="G93" s="8">
        <f>AEP!$AC$68</f>
        <v>0</v>
      </c>
      <c r="H93" s="30"/>
      <c r="I93" s="30"/>
      <c r="J93" s="32"/>
      <c r="K93" s="32"/>
      <c r="L93" s="32"/>
      <c r="M93" s="32"/>
      <c r="N93" s="32"/>
      <c r="O93" s="31"/>
      <c r="P93" s="31"/>
      <c r="Q93" s="31"/>
      <c r="R93" s="31"/>
      <c r="S93" s="31"/>
    </row>
    <row r="94" spans="1:19" ht="13.5">
      <c r="A94" s="14"/>
      <c r="B94" t="s">
        <f>AEP!$T$69</f>
        <v>57</v>
      </c>
      <c r="C94" s="8">
        <f>AEP!$U$69</f>
        <v>1</v>
      </c>
      <c r="D94" s="8">
        <f>AEP!$W$69</f>
        <v>-0.0098697196999605209</v>
      </c>
      <c r="E94" s="8">
        <f>AEP!$Y$69</f>
        <v>0</v>
      </c>
      <c r="F94" s="8">
        <f>AEP!$AA$69</f>
        <v>0</v>
      </c>
      <c r="G94" s="8">
        <f>AEP!$AC$69</f>
        <v>0</v>
      </c>
      <c r="H94" s="30"/>
      <c r="I94" s="30"/>
      <c r="J94" s="32"/>
      <c r="K94" s="32"/>
      <c r="L94" s="32"/>
      <c r="M94" s="32"/>
      <c r="N94" s="32"/>
      <c r="O94" s="31"/>
      <c r="P94" s="31"/>
      <c r="Q94" s="31"/>
      <c r="R94" s="31"/>
      <c r="S94" s="31"/>
    </row>
    <row r="95" spans="1:19" ht="13.5">
      <c r="A95" s="14"/>
      <c r="B95" t="s">
        <f>AEP!$T$70</f>
        <v>58</v>
      </c>
      <c r="C95" s="8">
        <f>AEP!$U$70</f>
        <v>0</v>
      </c>
      <c r="D95" s="8">
        <f>AEP!$W$70</f>
        <v>0</v>
      </c>
      <c r="E95" s="8">
        <f>AEP!$Y$70</f>
        <v>0</v>
      </c>
      <c r="F95" s="8">
        <f>AEP!$AA$70</f>
        <v>0</v>
      </c>
      <c r="G95" s="8">
        <f>AEP!$AC$70</f>
        <v>0</v>
      </c>
      <c r="H95" s="30"/>
      <c r="I95" s="30"/>
      <c r="J95" s="32"/>
      <c r="K95" s="32"/>
      <c r="L95" s="32"/>
      <c r="M95" s="32"/>
      <c r="N95" s="32"/>
      <c r="O95" s="31"/>
      <c r="P95" s="31"/>
      <c r="Q95" s="31"/>
      <c r="R95" s="31"/>
      <c r="S95" s="31"/>
    </row>
    <row r="96" spans="1:19" ht="13.5">
      <c r="A96" s="14"/>
      <c r="B96" t="s">
        <f>AEP!$T$71</f>
        <v>59</v>
      </c>
      <c r="C96" s="8">
        <f>AEP!$U$71</f>
        <v>1</v>
      </c>
      <c r="D96" s="8">
        <f>AEP!$W$71</f>
        <v>0</v>
      </c>
      <c r="E96" s="8">
        <f>AEP!$Y$71</f>
        <v>0</v>
      </c>
      <c r="F96" s="8">
        <f>AEP!$AA$71</f>
        <v>0</v>
      </c>
      <c r="G96" s="8">
        <f>AEP!$AC$71</f>
        <v>0</v>
      </c>
      <c r="H96" s="30"/>
      <c r="I96" s="30"/>
      <c r="J96" s="32"/>
      <c r="K96" s="32"/>
      <c r="L96" s="32"/>
      <c r="M96" s="32"/>
      <c r="N96" s="32"/>
      <c r="O96" s="31"/>
      <c r="P96" s="31"/>
      <c r="Q96" s="31"/>
      <c r="R96" s="31"/>
      <c r="S96" s="31"/>
    </row>
    <row r="97" spans="1:19" ht="13.5">
      <c r="A97" s="14"/>
      <c r="B97" t="s">
        <f>AEP!$T$72</f>
        <v>60</v>
      </c>
      <c r="C97" s="8">
        <f>AEP!$U$72</f>
        <v>1</v>
      </c>
      <c r="D97" s="8">
        <f>AEP!$W$72</f>
        <v>0.29800000000000004</v>
      </c>
      <c r="E97" s="8">
        <f>AEP!$Y$72</f>
        <v>0.93170731707317089</v>
      </c>
      <c r="F97" s="8">
        <f>AEP!$AA$72</f>
        <v>0.93658536585365859</v>
      </c>
      <c r="G97" s="8">
        <f>AEP!$AC$72</f>
        <v>0.93658536585365859</v>
      </c>
      <c r="H97" s="30"/>
      <c r="I97" s="30"/>
      <c r="J97" s="32"/>
      <c r="K97" s="32"/>
      <c r="L97" s="32"/>
      <c r="M97" s="32"/>
      <c r="N97" s="32"/>
      <c r="O97" s="31"/>
      <c r="P97" s="31"/>
      <c r="Q97" s="31"/>
      <c r="R97" s="31"/>
      <c r="S97" s="31"/>
    </row>
    <row r="98" spans="1:19" ht="13.5">
      <c r="A98" s="14"/>
      <c r="B98" t="s">
        <f>AEP!$T$73</f>
        <v>61</v>
      </c>
      <c r="C98" s="8">
        <f>AEP!$U$73</f>
        <v>0</v>
      </c>
      <c r="D98" s="8">
        <f>AEP!$W$73</f>
        <v>0</v>
      </c>
      <c r="E98" s="8">
        <f>AEP!$Y$73</f>
        <v>0</v>
      </c>
      <c r="F98" s="8">
        <f>AEP!$AA$73</f>
        <v>0</v>
      </c>
      <c r="G98" s="8">
        <f>AEP!$AC$73</f>
        <v>0</v>
      </c>
      <c r="H98" s="30"/>
      <c r="I98" s="30"/>
      <c r="J98" s="32"/>
      <c r="K98" s="32"/>
      <c r="L98" s="32"/>
      <c r="M98" s="32"/>
      <c r="N98" s="32"/>
      <c r="O98" s="31"/>
      <c r="P98" s="31"/>
      <c r="Q98" s="31"/>
      <c r="R98" s="31"/>
      <c r="S98" s="31"/>
    </row>
    <row r="99" spans="1:19" ht="13.5">
      <c r="A99" s="14"/>
      <c r="B99" t="s">
        <f>AEP!$T$74</f>
        <v>62</v>
      </c>
      <c r="C99" s="8">
        <f>AEP!$U$74</f>
        <v>1</v>
      </c>
      <c r="D99" s="8">
        <f>AEP!$W$74</f>
        <v>0.34268156424581003</v>
      </c>
      <c r="E99" s="8">
        <f>AEP!$Y$74</f>
        <v>1.0670391061452513</v>
      </c>
      <c r="F99" s="8">
        <f>AEP!$AA$74</f>
        <v>1.0726256983240223</v>
      </c>
      <c r="G99" s="8">
        <f>AEP!$AC$74</f>
        <v>1.0726256983240223</v>
      </c>
      <c r="H99" s="30"/>
      <c r="I99" s="30"/>
      <c r="J99" s="32"/>
      <c r="K99" s="32"/>
      <c r="L99" s="32"/>
      <c r="M99" s="32"/>
      <c r="N99" s="32"/>
      <c r="O99" s="31"/>
      <c r="P99" s="31"/>
      <c r="Q99" s="31"/>
      <c r="R99" s="31"/>
      <c r="S99" s="31"/>
    </row>
    <row r="100" spans="1:19" ht="13.5">
      <c r="A100" s="30"/>
      <c r="B100" s="30"/>
      <c r="C100" s="31"/>
      <c r="D100" s="31"/>
      <c r="E100" s="31"/>
      <c r="F100" s="30"/>
      <c r="G100" s="30"/>
      <c r="H100" s="30"/>
      <c r="I100" s="30"/>
      <c r="J100" s="32"/>
      <c r="K100" s="32"/>
      <c r="L100" s="32"/>
      <c r="M100" s="32"/>
      <c r="N100" s="32"/>
      <c r="O100" s="31"/>
      <c r="P100" s="31"/>
      <c r="Q100" s="31"/>
      <c r="R100" s="31"/>
      <c r="S100" s="31"/>
    </row>
    <row r="101" spans="1:19" ht="13.5">
      <c r="A101" s="14" t="s">
        <v>218</v>
      </c>
      <c r="B101" s="2" t="s">
        <f>AES!$T$26</f>
        <v>13</v>
      </c>
      <c r="C101">
        <f>AES!$U$26</f>
        <v>2015</v>
      </c>
      <c r="D101">
        <f>AES!$W$26</f>
        <v>2016</v>
      </c>
      <c r="E101">
        <f>AES!$Y$26</f>
        <v>2017</v>
      </c>
      <c r="F101">
        <f>AES!$AA$26</f>
        <v>2018</v>
      </c>
      <c r="G101">
        <f>AES!$AC$26</f>
        <v>2019</v>
      </c>
      <c r="H101" s="30"/>
      <c r="I101" s="2" t="s">
        <f>AES!$T$90</f>
        <v>75</v>
      </c>
      <c r="J101" s="9">
        <f>AES!$U$90</f>
        <v>2015</v>
      </c>
      <c r="K101" s="9">
        <f>AES!$W$90</f>
        <v>2016</v>
      </c>
      <c r="L101" s="9">
        <f>AES!$Y$90</f>
        <v>2017</v>
      </c>
      <c r="M101" s="9">
        <f>AES!$AA$90</f>
        <v>2018</v>
      </c>
      <c r="N101" s="9">
        <f>AES!$AC$90</f>
        <v>2019</v>
      </c>
      <c r="O101" s="31"/>
      <c r="P101" s="31"/>
      <c r="Q101" s="31"/>
      <c r="R101" s="31"/>
      <c r="S101" s="31"/>
    </row>
    <row r="102" spans="1:19" ht="13.5">
      <c r="A102" s="14"/>
      <c r="B102" t="s">
        <f>AES!$T$27</f>
        <v>14</v>
      </c>
      <c r="C102" s="8">
        <f>AES!$U$27</f>
        <v>1</v>
      </c>
      <c r="D102" s="8">
        <f>AES!$W$27</f>
        <v>0.72076541459957477</v>
      </c>
      <c r="E102" s="8">
        <f>AES!$Y$27</f>
        <v>0.74486180014174341</v>
      </c>
      <c r="F102" s="8">
        <f>AES!$AA$27</f>
        <v>0.76116229624379872</v>
      </c>
      <c r="G102" s="8">
        <f>AES!$AC$27</f>
        <v>0.72218284904323171</v>
      </c>
      <c r="H102" s="30"/>
      <c r="I102" t="s">
        <f>AES!$T$91</f>
        <v>76</v>
      </c>
      <c r="J102" s="29">
        <f>AES!$U$91</f>
        <v>1</v>
      </c>
      <c r="K102" s="29">
        <f>AES!$W$91</f>
        <v>0.98064516129032253</v>
      </c>
      <c r="L102" s="29">
        <f>AES!$Y$91</f>
        <v>0.7870967741935484</v>
      </c>
      <c r="M102" s="29">
        <f>AES!$AA$91</f>
        <v>0.99354838709677418</v>
      </c>
      <c r="N102" s="29">
        <f>AES!$AC$91</f>
        <v>0.88387096774193552</v>
      </c>
      <c r="O102" s="31"/>
      <c r="P102" s="31"/>
      <c r="Q102" s="31"/>
      <c r="R102" s="31"/>
      <c r="S102" s="31"/>
    </row>
    <row r="103" spans="1:19" ht="13.5">
      <c r="A103" s="14"/>
      <c r="B103" t="s">
        <f>AES!$T$28</f>
        <v>15</v>
      </c>
      <c r="C103" s="8">
        <f>AES!$U$28</f>
        <v>0</v>
      </c>
      <c r="D103" s="8">
        <f>AES!$W$28</f>
        <v>0</v>
      </c>
      <c r="E103" s="8">
        <f>AES!$Y$28</f>
        <v>0</v>
      </c>
      <c r="F103" s="8">
        <f>AES!$AA$28</f>
        <v>0</v>
      </c>
      <c r="G103" s="8">
        <f>AES!$AC$28</f>
        <v>0</v>
      </c>
      <c r="H103" s="30"/>
      <c r="I103" s="8" t="s">
        <f>AES!$T$92</f>
        <v>77</v>
      </c>
      <c r="J103" s="29">
        <f>AES!$U$92</f>
        <v>1</v>
      </c>
      <c r="K103" s="29">
        <f>AES!$W$92</f>
        <v>1.1300639658848615</v>
      </c>
      <c r="L103" s="29">
        <f>AES!$Y$92</f>
        <v>0.90405117270788915</v>
      </c>
      <c r="M103" s="29">
        <f>AES!$AA$92</f>
        <v>0.66737739872068236</v>
      </c>
      <c r="N103" s="29">
        <f>AES!$AC$92</f>
        <v>0.85287846481876328</v>
      </c>
      <c r="O103" s="31"/>
      <c r="P103" s="31"/>
      <c r="Q103" s="31"/>
      <c r="R103" s="31"/>
      <c r="S103" s="31"/>
    </row>
    <row r="104" spans="1:19" ht="13.5">
      <c r="A104" s="14"/>
      <c r="B104" t="s">
        <f>AES!$T$29</f>
        <v>16</v>
      </c>
      <c r="C104" s="8">
        <f>AES!$U$29</f>
        <v>1</v>
      </c>
      <c r="D104" s="8">
        <f>AES!$W$29</f>
        <v>0.69319186560565871</v>
      </c>
      <c r="E104" s="8">
        <f>AES!$Y$29</f>
        <v>0.71175950486295325</v>
      </c>
      <c r="F104" s="8">
        <f>AES!$AA$29</f>
        <v>0.72148541114058351</v>
      </c>
      <c r="G104" s="8">
        <f>AES!$AC$29</f>
        <v>0.69230769230769229</v>
      </c>
      <c r="H104" s="30"/>
      <c r="I104" s="8" t="s">
        <f>AES!$T$93</f>
        <v>78</v>
      </c>
      <c r="J104" s="29">
        <f>AES!$U$93</f>
        <v>0</v>
      </c>
      <c r="K104" s="29">
        <f>AES!$W$93</f>
        <v>0</v>
      </c>
      <c r="L104" s="29">
        <f>AES!$Y$93</f>
        <v>0</v>
      </c>
      <c r="M104" s="29">
        <f>AES!$AA$93</f>
        <v>0</v>
      </c>
      <c r="N104" s="29">
        <f>AES!$AC$93</f>
        <v>0</v>
      </c>
      <c r="O104" s="31"/>
      <c r="P104" s="31"/>
      <c r="Q104" s="31"/>
      <c r="R104" s="31"/>
      <c r="S104" s="31"/>
    </row>
    <row r="105" spans="1:19" ht="13.5">
      <c r="A105" s="14"/>
      <c r="B105" t="s">
        <f>AES!$T$30</f>
        <v>17</v>
      </c>
      <c r="C105" s="8">
        <f>AES!$U$30</f>
        <v>1</v>
      </c>
      <c r="D105" s="8">
        <f>AES!$W$30</f>
        <v>0.65585054080629301</v>
      </c>
      <c r="E105" s="8">
        <f>AES!$Y$30</f>
        <v>0.67748279252704036</v>
      </c>
      <c r="F105" s="8">
        <f>AES!$AA$30</f>
        <v>0.70403146509341197</v>
      </c>
      <c r="G105" s="8">
        <f>AES!$AC$30</f>
        <v>0.66666666666666663</v>
      </c>
      <c r="H105" s="30"/>
      <c r="I105" s="8" t="s">
        <f>AES!$T$94</f>
        <v>80</v>
      </c>
      <c r="J105" s="29">
        <f>AES!$U$94</f>
        <v>1</v>
      </c>
      <c r="K105" s="29">
        <f>AES!$W$94</f>
        <v>0.63157894736842102</v>
      </c>
      <c r="L105" s="29">
        <f>AES!$Y$94</f>
        <v>0.65182186234817818</v>
      </c>
      <c r="M105" s="29">
        <f>AES!$AA$94</f>
        <v>0.71255060728744934</v>
      </c>
      <c r="N105" s="29">
        <f>AES!$AC$94</f>
        <v>0.65182186234817818</v>
      </c>
      <c r="O105" s="31"/>
      <c r="P105" s="31"/>
      <c r="Q105" s="31"/>
      <c r="R105" s="31"/>
      <c r="S105" s="31"/>
    </row>
    <row r="106" spans="1:19" ht="13.5">
      <c r="A106" s="14"/>
      <c r="B106" t="s">
        <f>AES!$T$31</f>
        <v>18</v>
      </c>
      <c r="C106" s="8">
        <f>AES!$U$31</f>
        <v>1</v>
      </c>
      <c r="D106" s="8">
        <f>AES!$W$31</f>
        <v>1.0350877192982457</v>
      </c>
      <c r="E106" s="8">
        <f>AES!$Y$31</f>
        <v>1.0263157894736843</v>
      </c>
      <c r="F106" s="8">
        <f>AES!$AA$31</f>
        <v>0.8771929824561403</v>
      </c>
      <c r="G106" s="8">
        <f>AES!$AC$31</f>
        <v>0.92105263157894735</v>
      </c>
      <c r="H106" s="30"/>
      <c r="I106" s="8" t="s">
        <f>AES!$T$95</f>
        <v>81</v>
      </c>
      <c r="J106" s="29">
        <f>AES!$U$95</f>
        <v>1</v>
      </c>
      <c r="K106" s="29">
        <f>AES!$W$95</f>
        <v>0.61739130434782608</v>
      </c>
      <c r="L106" s="29">
        <f>AES!$Y$95</f>
        <v>0.63478260869565217</v>
      </c>
      <c r="M106" s="29">
        <f>AES!$AA$95</f>
        <v>0.69565217391304346</v>
      </c>
      <c r="N106" s="29">
        <f>AES!$AC$95</f>
        <v>0.64347826086956517</v>
      </c>
      <c r="O106" s="31"/>
      <c r="P106" s="31"/>
      <c r="Q106" s="31"/>
      <c r="R106" s="31"/>
      <c r="S106" s="31"/>
    </row>
    <row r="107" spans="1:19" ht="13.5">
      <c r="A107" s="14"/>
      <c r="B107" t="s">
        <f>AES!$T$32</f>
        <v>19</v>
      </c>
      <c r="C107" s="8">
        <f>AES!$U$32</f>
        <v>1</v>
      </c>
      <c r="D107" s="8">
        <f>AES!$W$32</f>
        <v>1.0458715596330275</v>
      </c>
      <c r="E107" s="8">
        <f>AES!$Y$32</f>
        <v>1.0458715596330275</v>
      </c>
      <c r="F107" s="8">
        <f>AES!$AA$32</f>
        <v>0.87706422018348629</v>
      </c>
      <c r="G107" s="8">
        <f>AES!$AC$32</f>
        <v>0.91743119266055051</v>
      </c>
      <c r="H107" s="30"/>
      <c r="I107" s="8" t="s">
        <f>AES!$T$96</f>
        <v>82</v>
      </c>
      <c r="J107" s="29">
        <f>AES!$U$96</f>
        <v>1</v>
      </c>
      <c r="K107" s="29">
        <f>AES!$W$96</f>
        <v>0.60251046025104604</v>
      </c>
      <c r="L107" s="29">
        <f>AES!$Y$96</f>
        <v>0.61506276150627615</v>
      </c>
      <c r="M107" s="29">
        <f>AES!$AA$96</f>
        <v>0.67782426778242677</v>
      </c>
      <c r="N107" s="29">
        <f>AES!$AC$96</f>
        <v>0.62761506276150625</v>
      </c>
      <c r="O107" s="31"/>
      <c r="P107" s="31"/>
      <c r="Q107" s="31"/>
      <c r="R107" s="31"/>
      <c r="S107" s="31"/>
    </row>
    <row r="108" spans="1:19" ht="13.5">
      <c r="A108" s="14"/>
      <c r="B108" t="s">
        <f>AES!$T$33</f>
        <v>20</v>
      </c>
      <c r="C108" s="8">
        <f>AES!$U$33</f>
        <v>1</v>
      </c>
      <c r="D108" s="8">
        <f>AES!$W$33</f>
        <v>0.71153846153846156</v>
      </c>
      <c r="E108" s="8">
        <f>AES!$Y$33</f>
        <v>0.65384615384615385</v>
      </c>
      <c r="F108" s="8">
        <f>AES!$AA$33</f>
        <v>0.90384615384615385</v>
      </c>
      <c r="G108" s="8">
        <f>AES!$AC$33</f>
        <v>0.86538461538461542</v>
      </c>
      <c r="H108" s="30"/>
      <c r="I108" s="8" t="s">
        <f>AES!$T$97</f>
        <v>83</v>
      </c>
      <c r="J108" s="29">
        <f>AES!$U$97</f>
        <v>1</v>
      </c>
      <c r="K108" s="29">
        <f>AES!$W$97</f>
        <v>0.19540229885057472</v>
      </c>
      <c r="L108" s="29">
        <f>AES!$Y$97</f>
        <v>0.11494252873563218</v>
      </c>
      <c r="M108" s="29">
        <f>AES!$AA$97</f>
        <v>0.26436781609195403</v>
      </c>
      <c r="N108" s="29">
        <f>AES!$AC$97</f>
        <v>0.22988505747126436</v>
      </c>
      <c r="O108" s="31"/>
      <c r="P108" s="31"/>
      <c r="Q108" s="31"/>
      <c r="R108" s="31"/>
      <c r="S108" s="31"/>
    </row>
    <row r="109" spans="1:19" ht="13.5">
      <c r="A109" s="14"/>
      <c r="B109" t="s">
        <f>AES!$T$34</f>
        <v>21</v>
      </c>
      <c r="C109" s="8">
        <f>AES!$U$34</f>
        <v>0</v>
      </c>
      <c r="D109" s="8">
        <f>AES!$W$34</f>
        <v>0</v>
      </c>
      <c r="E109" s="8">
        <f>AES!$Y$34</f>
        <v>0</v>
      </c>
      <c r="F109" s="8">
        <f>AES!$AA$34</f>
        <v>0</v>
      </c>
      <c r="G109" s="8">
        <f>AES!$AC$34</f>
        <v>0</v>
      </c>
      <c r="H109" s="30"/>
      <c r="I109" s="8" t="s">
        <f>AES!$T$98</f>
        <v>84</v>
      </c>
      <c r="J109" s="29">
        <f>AES!$U$98</f>
        <v>1</v>
      </c>
      <c r="K109" s="29">
        <f>AES!$W$98</f>
        <v>0.81927710843373491</v>
      </c>
      <c r="L109" s="29">
        <f>AES!$Y$98</f>
        <v>0.88554216867469882</v>
      </c>
      <c r="M109" s="29">
        <f>AES!$AA$98</f>
        <v>0.98192771084337349</v>
      </c>
      <c r="N109" s="29">
        <f>AES!$AC$98</f>
        <v>0.78915662650602414</v>
      </c>
      <c r="O109" s="31"/>
      <c r="P109" s="31"/>
      <c r="Q109" s="31"/>
      <c r="R109" s="31"/>
      <c r="S109" s="31"/>
    </row>
    <row r="110" spans="1:19" ht="13.5">
      <c r="A110" s="14"/>
      <c r="B110" t="s">
        <f>AES!$T$35</f>
        <v>23</v>
      </c>
      <c r="C110" s="8">
        <f>AES!$U$35</f>
        <v>1</v>
      </c>
      <c r="D110" s="8">
        <f>AES!$W$35</f>
        <v>0.83214285714285718</v>
      </c>
      <c r="E110" s="8">
        <f>AES!$Y$35</f>
        <v>0.875</v>
      </c>
      <c r="F110" s="8">
        <f>AES!$AA$35</f>
        <v>0.92142857142857137</v>
      </c>
      <c r="G110" s="8">
        <f>AES!$AC$35</f>
        <v>0.84285714285714286</v>
      </c>
      <c r="H110" s="30"/>
      <c r="I110" s="8" t="s">
        <f>AES!$T$99</f>
        <v>85</v>
      </c>
      <c r="J110" s="29">
        <f>AES!$U$99</f>
        <v>1</v>
      </c>
      <c r="K110" s="29">
        <f>AES!$W$99</f>
        <v>0.92697466467958267</v>
      </c>
      <c r="L110" s="29">
        <f>AES!$Y$99</f>
        <v>0.83755588673621462</v>
      </c>
      <c r="M110" s="29">
        <f>AES!$AA$99</f>
        <v>0.85991058122205666</v>
      </c>
      <c r="N110" s="29">
        <f>AES!$AC$99</f>
        <v>0.72578241430700452</v>
      </c>
      <c r="O110" s="31"/>
      <c r="P110" s="31"/>
      <c r="Q110" s="31"/>
      <c r="R110" s="31"/>
      <c r="S110" s="31"/>
    </row>
    <row r="111" spans="1:19" ht="13.5">
      <c r="A111" s="14"/>
      <c r="B111" t="s">
        <f>AES!$T$36</f>
        <v>24</v>
      </c>
      <c r="C111" s="8">
        <f>AES!$U$36</f>
        <v>0</v>
      </c>
      <c r="D111" s="8">
        <f>AES!$W$36</f>
        <v>0</v>
      </c>
      <c r="E111" s="8">
        <f>AES!$Y$36</f>
        <v>0</v>
      </c>
      <c r="F111" s="8">
        <f>AES!$AA$36</f>
        <v>0</v>
      </c>
      <c r="G111" s="8">
        <f>AES!$AC$36</f>
        <v>0</v>
      </c>
      <c r="H111" s="30"/>
      <c r="I111" s="8" t="s">
        <f>AES!$T$100</f>
        <v>87</v>
      </c>
      <c r="J111" s="29">
        <f>AES!$U$100</f>
        <v>0</v>
      </c>
      <c r="K111" s="29">
        <f>AES!$W$100</f>
        <v>0</v>
      </c>
      <c r="L111" s="29">
        <f>AES!$Y$100</f>
        <v>0</v>
      </c>
      <c r="M111" s="29">
        <f>AES!$AA$100</f>
        <v>0</v>
      </c>
      <c r="N111" s="29">
        <f>AES!$AC$100</f>
        <v>0</v>
      </c>
      <c r="O111" s="31"/>
      <c r="P111" s="31"/>
      <c r="Q111" s="31"/>
      <c r="R111" s="31"/>
      <c r="S111" s="31"/>
    </row>
    <row r="112" spans="1:19" ht="13.5">
      <c r="A112" s="14"/>
      <c r="B112" t="s">
        <f>AES!$T$37</f>
        <v>25</v>
      </c>
      <c r="C112" s="8">
        <f>AES!$U$37</f>
        <v>0</v>
      </c>
      <c r="D112" s="8">
        <f>AES!$W$37</f>
        <v>0</v>
      </c>
      <c r="E112" s="8">
        <f>AES!$Y$37</f>
        <v>0</v>
      </c>
      <c r="F112" s="8">
        <f>AES!$AA$37</f>
        <v>0</v>
      </c>
      <c r="G112" s="8">
        <f>AES!$AC$37</f>
        <v>0</v>
      </c>
      <c r="H112" s="30"/>
      <c r="I112" s="8" t="s">
        <f>AES!$T$101</f>
        <v>89</v>
      </c>
      <c r="J112" s="29">
        <f>AES!$U$101</f>
        <v>0</v>
      </c>
      <c r="K112" s="29">
        <f>AES!$W$101</f>
        <v>0</v>
      </c>
      <c r="L112" s="29">
        <f>AES!$Y$101</f>
        <v>0</v>
      </c>
      <c r="M112" s="29">
        <f>AES!$AA$101</f>
        <v>0</v>
      </c>
      <c r="N112" s="29">
        <f>AES!$AC$101</f>
        <v>0</v>
      </c>
      <c r="O112" s="31"/>
      <c r="P112" s="31"/>
      <c r="Q112" s="31"/>
      <c r="R112" s="31"/>
      <c r="S112" s="31"/>
    </row>
    <row r="113" spans="1:19" ht="14">
      <c r="A113" s="14"/>
      <c r="B113" t="s">
        <f>AES!$T$38</f>
        <v>26</v>
      </c>
      <c r="C113" s="8">
        <f>AES!$U$38</f>
        <v>1</v>
      </c>
      <c r="D113" s="8">
        <f>AES!$W$38</f>
        <v>0.98979591836734693</v>
      </c>
      <c r="E113" s="8">
        <f>AES!$Y$38</f>
        <v>1.096938775510204</v>
      </c>
      <c r="F113" s="8">
        <f>AES!$AA$38</f>
        <v>0.97959183673469385</v>
      </c>
      <c r="G113" s="8">
        <f>AES!$AC$38</f>
        <v>1</v>
      </c>
      <c r="I113" s="8" t="s">
        <f>AES!$T$102</f>
        <v>90</v>
      </c>
      <c r="J113" s="29">
        <f>AES!$U$102</f>
        <v>1</v>
      </c>
      <c r="K113" s="29">
        <f>AES!$W$102</f>
        <v>0.45007451564828616</v>
      </c>
      <c r="L113" s="29">
        <f>AES!$Y$102</f>
        <v>0.83755588673621462</v>
      </c>
      <c r="M113" s="29">
        <f>AES!$AA$102</f>
        <v>0.85991058122205666</v>
      </c>
      <c r="N113" s="29">
        <f>AES!$AC$102</f>
        <v>0.72578241430700452</v>
      </c>
    </row>
    <row r="114" spans="1:19" ht="14">
      <c r="A114" s="14"/>
      <c r="B114" t="s">
        <f>AES!$T$39</f>
        <v>27</v>
      </c>
      <c r="C114" s="8">
        <f>AES!$U$39</f>
        <v>0</v>
      </c>
      <c r="D114" s="8">
        <f>AES!$W$39</f>
        <v>0</v>
      </c>
      <c r="E114" s="8">
        <f>AES!$Y$39</f>
        <v>0</v>
      </c>
      <c r="F114" s="8">
        <f>AES!$AA$39</f>
        <v>0</v>
      </c>
      <c r="G114" s="8">
        <f>AES!$AC$39</f>
        <v>0</v>
      </c>
      <c r="I114" s="8" t="s">
        <f>AES!$T$103</f>
        <v>91</v>
      </c>
      <c r="J114" s="29">
        <f>AES!$U$103</f>
        <v>0</v>
      </c>
      <c r="K114" s="29">
        <f>AES!$W$103</f>
        <v>0</v>
      </c>
      <c r="L114" s="29">
        <f>AES!$Y$103</f>
        <v>0</v>
      </c>
      <c r="M114" s="29">
        <f>AES!$AA$103</f>
        <v>0</v>
      </c>
      <c r="N114" s="29">
        <f>AES!$AC$103</f>
        <v>0</v>
      </c>
    </row>
    <row r="115" spans="1:19" ht="13.5">
      <c r="A115" s="14"/>
      <c r="B115" t="s">
        <f>AES!$T$40</f>
        <v>28</v>
      </c>
      <c r="C115" s="8">
        <f>AES!$U$40</f>
        <v>1</v>
      </c>
      <c r="D115" s="8">
        <f>AES!$W$40</f>
        <v>0.98979591836734693</v>
      </c>
      <c r="E115" s="8">
        <f>AES!$Y$40</f>
        <v>1.096938775510204</v>
      </c>
      <c r="F115" s="8">
        <f>AES!$AA$40</f>
        <v>0.97959183673469385</v>
      </c>
      <c r="G115" s="8">
        <f>AES!$AC$40</f>
        <v>1</v>
      </c>
      <c r="I115" s="8" t="s">
        <f>AES!$T$104</f>
        <v>92</v>
      </c>
      <c r="J115" s="29">
        <f>AES!$U$104</f>
        <v>1</v>
      </c>
      <c r="K115" s="29">
        <f>AES!$W$104</f>
        <v>1.3035714285714286</v>
      </c>
      <c r="L115" s="29">
        <f>AES!$Y$104</f>
        <v>1.5357142857142858</v>
      </c>
      <c r="M115" s="29">
        <f>AES!$AA$104</f>
        <v>0.49464285714285716</v>
      </c>
      <c r="N115" s="29">
        <f>AES!$AC$104</f>
        <v>0.81547619047619047</v>
      </c>
    </row>
    <row r="116" spans="1:19" ht="13.5">
      <c r="A116" s="14"/>
      <c r="B116" t="s">
        <f>AES!$T$41</f>
        <v>29</v>
      </c>
      <c r="C116" s="8">
        <f>AES!$U$41</f>
        <v>0</v>
      </c>
      <c r="D116" s="8">
        <f>AES!$W$41</f>
        <v>0</v>
      </c>
      <c r="E116" s="8">
        <f>AES!$Y$41</f>
        <v>0</v>
      </c>
      <c r="F116" s="8">
        <f>AES!$AA$41</f>
        <v>0</v>
      </c>
      <c r="G116" s="8">
        <f>AES!$AC$41</f>
        <v>0</v>
      </c>
      <c r="I116" s="8" t="s">
        <f>AES!$T$105</f>
        <v>93</v>
      </c>
      <c r="J116" s="29">
        <f>AES!$U$105</f>
        <v>1</v>
      </c>
      <c r="K116" s="29">
        <f>AES!$W$105</f>
        <v>1.3354430379746833</v>
      </c>
      <c r="L116" s="29">
        <f>AES!$Y$105</f>
        <v>1.5949367088607596</v>
      </c>
      <c r="M116" s="29">
        <f>AES!$AA$105</f>
        <v>0.44367088607594934</v>
      </c>
      <c r="N116" s="29">
        <f>AES!$AC$105</f>
        <v>0.81645569620253167</v>
      </c>
    </row>
    <row r="117" spans="1:19" ht="13.5">
      <c r="A117" s="14"/>
      <c r="B117" t="s">
        <f>AES!$T$42</f>
        <v>30</v>
      </c>
      <c r="C117" s="8">
        <f>AES!$U$42</f>
        <v>0</v>
      </c>
      <c r="D117" s="8">
        <f>AES!$W$42</f>
        <v>0</v>
      </c>
      <c r="E117" s="8">
        <f>AES!$Y$42</f>
        <v>0</v>
      </c>
      <c r="F117" s="8">
        <f>AES!$AA$42</f>
        <v>0</v>
      </c>
      <c r="G117" s="8">
        <f>AES!$AC$42</f>
        <v>0</v>
      </c>
      <c r="H117" s="8"/>
      <c r="I117" s="8" t="s">
        <f>AES!$T$106</f>
        <v>94</v>
      </c>
      <c r="J117" s="29">
        <f>AES!$U$106</f>
        <v>1</v>
      </c>
      <c r="K117" s="29">
        <f>AES!$W$106</f>
        <v>0.93859649122807021</v>
      </c>
      <c r="L117" s="29">
        <f>AES!$Y$106</f>
        <v>0.93567251461988299</v>
      </c>
      <c r="M117" s="29">
        <f>AES!$AA$106</f>
        <v>0.73391812865497075</v>
      </c>
      <c r="N117" s="29">
        <f>AES!$AC$106</f>
        <v>0.76461988304093564</v>
      </c>
      <c r="O117" s="8"/>
      <c r="P117" s="8"/>
      <c r="Q117" s="8"/>
      <c r="R117" s="8"/>
      <c r="S117" s="8"/>
    </row>
    <row r="118" spans="1:19" ht="13.5">
      <c r="A118" s="14"/>
      <c r="B118" t="s">
        <f>AES!$T$43</f>
        <v>31</v>
      </c>
      <c r="C118" s="8">
        <f>AES!$U$43</f>
        <v>1</v>
      </c>
      <c r="D118" s="8">
        <f>AES!$W$43</f>
        <v>1.4303959131545338</v>
      </c>
      <c r="E118" s="8">
        <f>AES!$Y$43</f>
        <v>0.74968071519795654</v>
      </c>
      <c r="F118" s="8">
        <f>AES!$AA$43</f>
        <v>0.46487867177522352</v>
      </c>
      <c r="G118" s="8">
        <f>AES!$AC$43</f>
        <v>0.30140485312899107</v>
      </c>
      <c r="H118" s="8"/>
      <c r="I118" s="8" t="s">
        <f>AES!$T$107</f>
        <v>95</v>
      </c>
      <c r="J118" s="29">
        <f>AES!$U$107</f>
        <v>1</v>
      </c>
      <c r="K118" s="29">
        <f>AES!$W$107</f>
        <v>0.92733878292461402</v>
      </c>
      <c r="L118" s="29">
        <f>AES!$Y$107</f>
        <v>0.92188919164395999</v>
      </c>
      <c r="M118" s="29">
        <f>AES!$AA$107</f>
        <v>0.97184377838328795</v>
      </c>
      <c r="N118" s="29">
        <f>AES!$AC$107</f>
        <v>1.0363306085376931</v>
      </c>
      <c r="O118" s="8"/>
      <c r="P118" s="8"/>
      <c r="Q118" s="8"/>
      <c r="R118" s="8"/>
      <c r="S118" s="8"/>
    </row>
    <row r="119" spans="1:19" ht="13.5">
      <c r="A119" s="14"/>
      <c r="B119" t="s">
        <f>AES!$T$44</f>
        <v>32</v>
      </c>
      <c r="C119" s="8">
        <f>AES!$U$44</f>
        <v>1</v>
      </c>
      <c r="D119" s="8">
        <f>AES!$W$44</f>
        <v>1.4303959131545338</v>
      </c>
      <c r="E119" s="8">
        <f>AES!$Y$44</f>
        <v>-2.1072796934865901</v>
      </c>
      <c r="F119" s="8">
        <f>AES!$AA$44</f>
        <v>-2.5925925925925921</v>
      </c>
      <c r="G119" s="8">
        <f>AES!$AC$44</f>
        <v>-2.4648786717752236</v>
      </c>
      <c r="H119" s="8"/>
      <c r="I119" s="8" t="s">
        <f>AES!$T$108</f>
        <v>96</v>
      </c>
      <c r="J119" s="29">
        <f>AES!$U$108</f>
        <v>1</v>
      </c>
      <c r="K119" s="29">
        <f>AES!$W$108</f>
        <v>0.9150516795865633</v>
      </c>
      <c r="L119" s="29">
        <f>AES!$Y$108</f>
        <v>0.91214470284237725</v>
      </c>
      <c r="M119" s="29">
        <f>AES!$AA$108</f>
        <v>0.95671834625322993</v>
      </c>
      <c r="N119" s="29">
        <f>AES!$AC$108</f>
        <v>1.0119509043927648</v>
      </c>
      <c r="O119" s="8"/>
      <c r="P119" s="8"/>
      <c r="Q119" s="8"/>
      <c r="R119" s="8"/>
      <c r="S119" s="8"/>
    </row>
    <row r="120" spans="1:19" ht="13.5">
      <c r="A120" s="14"/>
      <c r="B120" t="s">
        <f>AES!$T$45</f>
        <v>33</v>
      </c>
      <c r="C120" s="8">
        <f>AES!$U$45</f>
        <v>1</v>
      </c>
      <c r="D120" s="8">
        <f>AES!$W$45</f>
        <v>-0.46153846153846156</v>
      </c>
      <c r="E120" s="8">
        <f>AES!$Y$45</f>
        <v>-0.29807692307692307</v>
      </c>
      <c r="F120" s="8">
        <f>AES!$AA$45</f>
        <v>6.625</v>
      </c>
      <c r="G120" s="8">
        <f>AES!$AC$45</f>
        <v>-2.1442307692307692</v>
      </c>
      <c r="H120" s="8"/>
      <c r="I120" s="8" t="s">
        <f>AES!$T$109</f>
        <v>97</v>
      </c>
      <c r="J120" s="29">
        <f>AES!$U$109</f>
        <v>1</v>
      </c>
      <c r="K120" s="29">
        <f>AES!$W$109</f>
        <v>1.0268817204301075</v>
      </c>
      <c r="L120" s="29">
        <f>AES!$Y$109</f>
        <v>1.0591397849462365</v>
      </c>
      <c r="M120" s="29">
        <f>AES!$AA$109</f>
        <v>0.88709677419354838</v>
      </c>
      <c r="N120" s="29">
        <f>AES!$AC$109</f>
        <v>0.86559139784946237</v>
      </c>
      <c r="O120" s="8"/>
      <c r="P120" s="8"/>
      <c r="Q120" s="8"/>
      <c r="R120" s="8"/>
      <c r="S120" s="8"/>
    </row>
    <row r="121" spans="1:19" ht="13.5">
      <c r="A121" s="14"/>
      <c r="B121" t="s">
        <f>AES!$T$46</f>
        <v>34</v>
      </c>
      <c r="C121" s="8">
        <f>AES!$U$46</f>
        <v>1</v>
      </c>
      <c r="D121" s="8">
        <f>AES!$W$46</f>
        <v>0.53260869565217395</v>
      </c>
      <c r="E121" s="8">
        <f>AES!$Y$46</f>
        <v>0.5304347826086957</v>
      </c>
      <c r="F121" s="8">
        <f>AES!$AA$46</f>
        <v>0.67391304347826086</v>
      </c>
      <c r="G121" s="8">
        <f>AES!$AC$46</f>
        <v>0.69130434782608696</v>
      </c>
      <c r="H121" s="8"/>
      <c r="I121" s="8" t="s">
        <f>AES!$T$110</f>
        <v>98</v>
      </c>
      <c r="J121" s="29">
        <f>AES!$U$110</f>
        <v>1</v>
      </c>
      <c r="K121" s="29">
        <f>AES!$W$110</f>
        <v>0.7378917378917379</v>
      </c>
      <c r="L121" s="29">
        <f>AES!$Y$110</f>
        <v>0.71509971509971515</v>
      </c>
      <c r="M121" s="29">
        <f>AES!$AA$110</f>
        <v>0.63960113960113962</v>
      </c>
      <c r="N121" s="29">
        <f>AES!$AC$110</f>
        <v>0.63675213675213671</v>
      </c>
      <c r="O121" s="8"/>
      <c r="P121" s="8"/>
      <c r="Q121" s="8"/>
      <c r="R121" s="8"/>
      <c r="S121" s="8"/>
    </row>
    <row r="122" spans="1:19" ht="13.5">
      <c r="A122" s="14"/>
      <c r="B122" t="s">
        <f>AES!$T$47</f>
        <v>35</v>
      </c>
      <c r="C122" s="8">
        <f>AES!$U$47</f>
        <v>0</v>
      </c>
      <c r="D122" s="8">
        <f>AES!$W$47</f>
        <v>0</v>
      </c>
      <c r="E122" s="8">
        <f>AES!$Y$47</f>
        <v>0</v>
      </c>
      <c r="F122" s="8">
        <f>AES!$AA$47</f>
        <v>0</v>
      </c>
      <c r="G122" s="8">
        <f>AES!$AC$47</f>
        <v>0</v>
      </c>
      <c r="H122" s="8"/>
      <c r="I122" s="8" t="s">
        <f>AES!$T$111</f>
        <v>99</v>
      </c>
      <c r="J122" s="29">
        <f>AES!$U$111</f>
        <v>0</v>
      </c>
      <c r="K122" s="29">
        <f>AES!$W$111</f>
        <v>0</v>
      </c>
      <c r="L122" s="29">
        <f>AES!$Y$111</f>
        <v>0</v>
      </c>
      <c r="M122" s="29">
        <f>AES!$AA$111</f>
        <v>0</v>
      </c>
      <c r="N122" s="29">
        <f>AES!$AC$111</f>
        <v>0</v>
      </c>
      <c r="O122" s="8"/>
      <c r="P122" s="8"/>
      <c r="Q122" s="8"/>
      <c r="R122" s="8"/>
      <c r="S122" s="8"/>
    </row>
    <row r="123" spans="1:19" ht="13.5">
      <c r="A123" s="14"/>
      <c r="B123" t="s">
        <f>AES!$T$48</f>
        <v>36</v>
      </c>
      <c r="C123" s="8">
        <f>AES!$U$48</f>
        <v>1</v>
      </c>
      <c r="D123" s="8">
        <f>AES!$W$48</f>
        <v>0.83739837398373984</v>
      </c>
      <c r="E123" s="8">
        <f>AES!$Y$48</f>
        <v>0.88617886178861793</v>
      </c>
      <c r="F123" s="8">
        <f>AES!$AA$48</f>
        <v>0.82113821138211385</v>
      </c>
      <c r="G123" s="8">
        <f>AES!$AC$48</f>
        <v>0.82926829268292679</v>
      </c>
      <c r="H123" s="8"/>
      <c r="I123" s="8" t="s">
        <f>AES!$T$112</f>
        <v>100</v>
      </c>
      <c r="J123" s="29">
        <f>AES!$U$112</f>
        <v>1</v>
      </c>
      <c r="K123" s="29">
        <f>AES!$W$112</f>
        <v>0.97376093294460642</v>
      </c>
      <c r="L123" s="29">
        <f>AES!$Y$112</f>
        <v>0.90233236151603502</v>
      </c>
      <c r="M123" s="29">
        <f>AES!$AA$112</f>
        <v>1.0437317784256559</v>
      </c>
      <c r="N123" s="29">
        <f>AES!$AC$112</f>
        <v>1.314868804664723</v>
      </c>
      <c r="O123" s="8"/>
      <c r="P123" s="8"/>
      <c r="Q123" s="8"/>
      <c r="R123" s="8"/>
      <c r="S123" s="8"/>
    </row>
    <row r="124" spans="1:19" ht="13.5">
      <c r="A124" s="14"/>
      <c r="B124" t="s">
        <f>AES!$T$49</f>
        <v>37</v>
      </c>
      <c r="C124" s="8">
        <f>AES!$U$49</f>
        <v>0</v>
      </c>
      <c r="D124" s="8">
        <f>AES!$W$49</f>
        <v>0</v>
      </c>
      <c r="E124" s="8">
        <f>AES!$Y$49</f>
        <v>0</v>
      </c>
      <c r="F124" s="8">
        <f>AES!$AA$49</f>
        <v>0</v>
      </c>
      <c r="G124" s="8">
        <f>AES!$AC$49</f>
        <v>0</v>
      </c>
      <c r="H124" s="8"/>
      <c r="I124" s="8" t="s">
        <f>AES!$T$113</f>
        <v>101</v>
      </c>
      <c r="J124" s="29">
        <f>AES!$U$113</f>
        <v>1</v>
      </c>
      <c r="K124" s="29">
        <f>AES!$W$113</f>
        <v>0.88590604026845643</v>
      </c>
      <c r="L124" s="29">
        <f>AES!$Y$113</f>
        <v>0.88814317673378074</v>
      </c>
      <c r="M124" s="29">
        <f>AES!$AA$113</f>
        <v>0.92058165548098436</v>
      </c>
      <c r="N124" s="29">
        <f>AES!$AC$113</f>
        <v>0.95190156599552578</v>
      </c>
      <c r="O124" s="8"/>
      <c r="P124" s="8"/>
      <c r="Q124" s="8"/>
      <c r="R124" s="8"/>
      <c r="S124" s="8"/>
    </row>
    <row r="125" spans="1:19" ht="13.5">
      <c r="A125" s="14"/>
      <c r="B125" t="s">
        <f>AES!$T$50</f>
        <v>38</v>
      </c>
      <c r="C125" s="8">
        <f>AES!$U$50</f>
        <v>1</v>
      </c>
      <c r="D125" s="8">
        <f>AES!$W$50</f>
        <v>0.87121212121212122</v>
      </c>
      <c r="E125" s="8">
        <f>AES!$Y$50</f>
        <v>0.93181818181818177</v>
      </c>
      <c r="F125" s="8">
        <f>AES!$AA$50</f>
        <v>0.91666666666666663</v>
      </c>
      <c r="G125" s="8">
        <f>AES!$AC$50</f>
        <v>0.95454545454545459</v>
      </c>
      <c r="H125" s="8"/>
      <c r="I125" s="8" t="s">
        <f>AES!$T$114</f>
        <v>102</v>
      </c>
      <c r="J125" s="29">
        <f>AES!$U$114</f>
        <v>1</v>
      </c>
      <c r="K125" s="29">
        <f>AES!$W$114</f>
        <v>1.0180327868852459</v>
      </c>
      <c r="L125" s="29">
        <f>AES!$Y$114</f>
        <v>1.9672131147540983</v>
      </c>
      <c r="M125" s="29">
        <f>AES!$AA$114</f>
        <v>1.819672131147541</v>
      </c>
      <c r="N125" s="29">
        <f>AES!$AC$114</f>
        <v>1.5836065573770493</v>
      </c>
      <c r="O125" s="8"/>
      <c r="P125" s="8"/>
      <c r="Q125" s="8"/>
      <c r="R125" s="8"/>
      <c r="S125" s="8"/>
    </row>
    <row r="126" spans="1:19" ht="13.5">
      <c r="A126" s="14"/>
      <c r="B126" t="s">
        <f>AES!$T$51</f>
        <v>39</v>
      </c>
      <c r="C126" s="8">
        <f>AES!$U$51</f>
        <v>1</v>
      </c>
      <c r="D126" s="8">
        <f>AES!$W$51</f>
        <v>1.3258426966292134</v>
      </c>
      <c r="E126" s="8">
        <f>AES!$Y$51</f>
        <v>1.5617977528089888</v>
      </c>
      <c r="F126" s="8">
        <f>AES!$AA$51</f>
        <v>2.2359550561797752</v>
      </c>
      <c r="G126" s="8">
        <f>AES!$AC$51</f>
        <v>2.6741573033707864</v>
      </c>
      <c r="H126" s="8"/>
      <c r="I126" s="8" t="s">
        <f>AES!$T$115</f>
        <v>103</v>
      </c>
      <c r="J126" s="29">
        <f>AES!$U$115</f>
        <v>0</v>
      </c>
      <c r="K126" s="29">
        <f>AES!$W$115</f>
        <v>0</v>
      </c>
      <c r="L126" s="29">
        <f>AES!$Y$115</f>
        <v>0</v>
      </c>
      <c r="M126" s="29">
        <f>AES!$AA$115</f>
        <v>0</v>
      </c>
      <c r="N126" s="29">
        <f>AES!$AC$115</f>
        <v>0</v>
      </c>
      <c r="O126" s="8"/>
      <c r="P126" s="8"/>
      <c r="Q126" s="8"/>
      <c r="R126" s="8"/>
      <c r="S126" s="8"/>
    </row>
    <row r="127" spans="1:19" ht="13.5">
      <c r="A127" s="14"/>
      <c r="B127" t="s">
        <f>AES!$T$52</f>
        <v>40</v>
      </c>
      <c r="C127" s="8">
        <f>AES!$U$52</f>
        <v>1</v>
      </c>
      <c r="D127" s="8">
        <f>AES!$W$52</f>
        <v>0.16260869565217392</v>
      </c>
      <c r="E127" s="8">
        <f>AES!$Y$52</f>
        <v>0.6704347826086956</v>
      </c>
      <c r="F127" s="8">
        <f>AES!$AA$52</f>
        <v>1.7565217391304349</v>
      </c>
      <c r="G127" s="8">
        <f>AES!$AC$52</f>
        <v>0.86956521739130432</v>
      </c>
      <c r="H127" s="8"/>
      <c r="I127" s="8" t="s">
        <f>AES!$T$116</f>
        <v>104</v>
      </c>
      <c r="J127" s="29">
        <f>AES!$U$116</f>
        <v>1</v>
      </c>
      <c r="K127" s="29">
        <f>AES!$W$116</f>
        <v>0.97478991596638653</v>
      </c>
      <c r="L127" s="29">
        <f>AES!$Y$116</f>
        <v>0.68487394957983194</v>
      </c>
      <c r="M127" s="29">
        <f>AES!$AA$116</f>
        <v>6.4285714285714288</v>
      </c>
      <c r="N127" s="29">
        <f>AES!$AC$116</f>
        <v>6.0924369747899156</v>
      </c>
      <c r="O127" s="8"/>
      <c r="P127" s="8"/>
      <c r="Q127" s="8"/>
      <c r="R127" s="8"/>
      <c r="S127" s="8"/>
    </row>
    <row r="128" spans="1:19" ht="13.5">
      <c r="A128" s="14"/>
      <c r="B128" t="s">
        <f>AES!$T$53</f>
        <v>41</v>
      </c>
      <c r="C128" s="8">
        <f>AES!$U$53</f>
        <v>0</v>
      </c>
      <c r="D128" s="8">
        <f>AES!$W$53</f>
        <v>0</v>
      </c>
      <c r="E128" s="8">
        <f>AES!$Y$53</f>
        <v>0</v>
      </c>
      <c r="F128" s="8">
        <f>AES!$AA$53</f>
        <v>0</v>
      </c>
      <c r="G128" s="8">
        <f>AES!$AC$53</f>
        <v>0</v>
      </c>
      <c r="H128" s="8"/>
      <c r="I128" s="8" t="s">
        <f>AES!$T$117</f>
        <v>105</v>
      </c>
      <c r="J128" s="29">
        <f>AES!$U$117</f>
        <v>1</v>
      </c>
      <c r="K128" s="29">
        <f>AES!$W$117</f>
        <v>0.95999999999999996</v>
      </c>
      <c r="L128" s="29">
        <f>AES!$Y$117</f>
        <v>0.95333333333333337</v>
      </c>
      <c r="M128" s="29">
        <f>AES!$AA$117</f>
        <v>1</v>
      </c>
      <c r="N128" s="29">
        <f>AES!$AC$117</f>
        <v>1.02</v>
      </c>
      <c r="O128" s="8"/>
      <c r="P128" s="8"/>
      <c r="Q128" s="8"/>
      <c r="R128" s="8"/>
      <c r="S128" s="8"/>
    </row>
    <row r="129" spans="1:19" ht="13.5">
      <c r="A129" s="14"/>
      <c r="B129" t="s">
        <f>AES!$T$54</f>
        <v>42</v>
      </c>
      <c r="C129" s="8">
        <f>AES!$U$54</f>
        <v>0</v>
      </c>
      <c r="D129" s="8">
        <f>AES!$W$54</f>
        <v>0</v>
      </c>
      <c r="E129" s="8">
        <f>AES!$Y$54</f>
        <v>0</v>
      </c>
      <c r="F129" s="8">
        <f>AES!$AA$54</f>
        <v>0</v>
      </c>
      <c r="G129" s="8">
        <f>AES!$AC$54</f>
        <v>0</v>
      </c>
      <c r="H129" s="8"/>
      <c r="I129" s="8" t="s">
        <f>AES!$T$118</f>
        <v>106</v>
      </c>
      <c r="J129" s="29">
        <f>AES!$U$118</f>
        <v>1</v>
      </c>
      <c r="K129" s="29">
        <f>AES!$W$118</f>
        <v>1</v>
      </c>
      <c r="L129" s="29">
        <f>AES!$Y$118</f>
        <v>0.91379310344827591</v>
      </c>
      <c r="M129" s="29">
        <f>AES!$AA$118</f>
        <v>0.91379310344827591</v>
      </c>
      <c r="N129" s="29">
        <f>AES!$AC$118</f>
        <v>0.91379310344827591</v>
      </c>
      <c r="O129" s="8"/>
      <c r="P129" s="8"/>
      <c r="Q129" s="8"/>
      <c r="R129" s="8"/>
      <c r="S129" s="8"/>
    </row>
    <row r="130" spans="1:19" ht="13.5">
      <c r="A130" s="14"/>
      <c r="B130" t="s">
        <f>AES!$T$55</f>
        <v>43</v>
      </c>
      <c r="C130" s="8">
        <f>AES!$U$55</f>
        <v>1</v>
      </c>
      <c r="D130" s="8">
        <f>AES!$W$55</f>
        <v>0.067796610169491525</v>
      </c>
      <c r="E130" s="8">
        <f>AES!$Y$55</f>
        <v>2.097457627118644</v>
      </c>
      <c r="F130" s="8">
        <f>AES!$AA$55</f>
        <v>1.5</v>
      </c>
      <c r="G130" s="8">
        <f>AES!$AC$55</f>
        <v>0.74576271186440679</v>
      </c>
      <c r="H130" s="8"/>
      <c r="I130" s="8" t="s">
        <f>AES!$T$119</f>
        <v>107</v>
      </c>
      <c r="J130" s="29">
        <f>AES!$U$119</f>
        <v>1</v>
      </c>
      <c r="K130" s="29">
        <f>AES!$W$119</f>
        <v>0.84411764705882353</v>
      </c>
      <c r="L130" s="29">
        <f>AES!$Y$119</f>
        <v>1.0764705882352941</v>
      </c>
      <c r="M130" s="29">
        <f>AES!$AA$119</f>
        <v>1.2823529411764707</v>
      </c>
      <c r="N130" s="29">
        <f>AES!$AC$119</f>
        <v>1.3794117647058823</v>
      </c>
      <c r="O130" s="8"/>
      <c r="P130" s="8"/>
      <c r="Q130" s="8"/>
      <c r="R130" s="8"/>
      <c r="S130" s="8"/>
    </row>
    <row r="131" spans="1:19" ht="13.5">
      <c r="A131" s="14"/>
      <c r="B131" t="s">
        <f>AES!$T$56</f>
        <v>44</v>
      </c>
      <c r="C131" s="8">
        <f>AES!$U$56</f>
        <v>1</v>
      </c>
      <c r="D131" s="8">
        <f>AES!$W$56</f>
        <v>0.29999999999999999</v>
      </c>
      <c r="E131" s="8">
        <f>AES!$Y$56</f>
        <v>0</v>
      </c>
      <c r="F131" s="8">
        <f>AES!$AA$56</f>
        <v>0.90000000000000002</v>
      </c>
      <c r="G131" s="8">
        <f>AES!$AC$56</f>
        <v>-0.80000000000000004</v>
      </c>
      <c r="H131" s="8"/>
      <c r="I131" s="8" t="s">
        <f>AES!$T$120</f>
        <v>108</v>
      </c>
      <c r="J131" s="29">
        <f>AES!$U$120</f>
        <v>1</v>
      </c>
      <c r="K131" s="29">
        <f>AES!$W$120</f>
        <v>1.3958762886597937</v>
      </c>
      <c r="L131" s="29">
        <f>AES!$Y$120</f>
        <v>0.72164948453608246</v>
      </c>
      <c r="M131" s="29">
        <f>AES!$AA$120</f>
        <v>0.38556701030927837</v>
      </c>
      <c r="N131" s="29">
        <f>AES!$AC$120</f>
        <v>0.30927835051546393</v>
      </c>
      <c r="O131" s="8"/>
      <c r="P131" s="8"/>
      <c r="Q131" s="8"/>
      <c r="R131" s="8"/>
      <c r="S131" s="8"/>
    </row>
    <row r="132" spans="1:19" ht="13.5">
      <c r="A132" s="14"/>
      <c r="B132" t="s">
        <f>AES!$T$57</f>
        <v>45</v>
      </c>
      <c r="C132" s="8">
        <f>AES!$U$57</f>
        <v>1</v>
      </c>
      <c r="D132" s="8">
        <f>AES!$W$57</f>
        <v>0.62970297029702971</v>
      </c>
      <c r="E132" s="8">
        <f>AES!$Y$57</f>
        <v>0.6633663366336634</v>
      </c>
      <c r="F132" s="8">
        <f>AES!$AA$57</f>
        <v>0.74851485148514851</v>
      </c>
      <c r="G132" s="8">
        <f>AES!$AC$57</f>
        <v>0.72871287128712869</v>
      </c>
      <c r="H132" s="8"/>
      <c r="I132" s="8" t="s">
        <f>AES!$T$121</f>
        <v>109</v>
      </c>
      <c r="J132" s="29">
        <f>AES!$U$121</f>
        <v>1</v>
      </c>
      <c r="K132" s="29">
        <f>AES!$W$121</f>
        <v>1.3958762886597937</v>
      </c>
      <c r="L132" s="29">
        <f>AES!$Y$121</f>
        <v>0.72164948453608246</v>
      </c>
      <c r="M132" s="29">
        <f>AES!$AA$121</f>
        <v>0.38556701030927837</v>
      </c>
      <c r="N132" s="29">
        <f>AES!$AC$121</f>
        <v>0.30927835051546393</v>
      </c>
      <c r="O132" s="8"/>
      <c r="P132" s="8"/>
      <c r="Q132" s="8"/>
      <c r="R132" s="8"/>
      <c r="S132" s="8"/>
    </row>
    <row r="133" spans="1:19" ht="13.5">
      <c r="A133" s="14"/>
      <c r="B133" t="s">
        <f>AES!$T$58</f>
        <v>46</v>
      </c>
      <c r="C133" s="8">
        <f>AES!$U$58</f>
        <v>1</v>
      </c>
      <c r="D133" s="8">
        <f>AES!$W$58</f>
        <v>5.703125</v>
      </c>
      <c r="E133" s="8">
        <f>AES!$Y$58</f>
        <v>-8.53125</v>
      </c>
      <c r="F133" s="8">
        <f>AES!$AA$58</f>
        <v>-2.984375</v>
      </c>
      <c r="G133" s="8">
        <f>AES!$AC$58</f>
        <v>0.0625</v>
      </c>
      <c r="H133" s="8"/>
      <c r="I133" s="8" t="s">
        <f>AES!$T$122</f>
        <v>110</v>
      </c>
      <c r="J133" s="29">
        <f>AES!$U$122</f>
        <v>1</v>
      </c>
      <c r="K133" s="29">
        <f>AES!$W$122</f>
        <v>0.99040307101727443</v>
      </c>
      <c r="L133" s="29">
        <f>AES!$Y$122</f>
        <v>0.90786948176583493</v>
      </c>
      <c r="M133" s="29">
        <f>AES!$AA$122</f>
        <v>0.89169180148066918</v>
      </c>
      <c r="N133" s="29">
        <f>AES!$AC$122</f>
        <v>0.92267617219632569</v>
      </c>
      <c r="O133" s="8"/>
      <c r="P133" s="8"/>
      <c r="Q133" s="8"/>
      <c r="R133" s="8"/>
      <c r="S133" s="8"/>
    </row>
    <row r="134" spans="1:19" ht="13.5">
      <c r="A134" s="14"/>
      <c r="B134" t="s">
        <f>AES!$T$59</f>
        <v>47</v>
      </c>
      <c r="C134" s="8">
        <f>AES!$U$59</f>
        <v>1</v>
      </c>
      <c r="D134" s="8">
        <f>AES!$W$59</f>
        <v>3.6190476190476191</v>
      </c>
      <c r="E134" s="8">
        <f>AES!$Y$59</f>
        <v>5.1904761904761907</v>
      </c>
      <c r="F134" s="8">
        <f>AES!$AA$59</f>
        <v>6.1904761904761907</v>
      </c>
      <c r="G134" s="8">
        <f>AES!$AC$59</f>
        <v>-0.19047619047619047</v>
      </c>
      <c r="H134" s="8"/>
      <c r="I134" s="8"/>
      <c r="O134" s="8"/>
      <c r="P134" s="8"/>
      <c r="Q134" s="8"/>
      <c r="R134" s="8"/>
      <c r="S134" s="8"/>
    </row>
    <row r="135" spans="1:19" ht="13.5">
      <c r="A135" s="14"/>
      <c r="B135" t="s">
        <f>AES!$T$60</f>
        <v>48</v>
      </c>
      <c r="C135" s="8">
        <f>AES!$U$60</f>
        <v>0</v>
      </c>
      <c r="D135" s="8">
        <f>AES!$W$60</f>
        <v>0</v>
      </c>
      <c r="E135" s="8">
        <f>AES!$Y$60</f>
        <v>0</v>
      </c>
      <c r="F135" s="8">
        <f>AES!$AA$60</f>
        <v>0</v>
      </c>
      <c r="G135" s="8">
        <f>AES!$AC$60</f>
        <v>0</v>
      </c>
      <c r="H135" s="8"/>
      <c r="I135" s="8"/>
      <c r="O135" s="8"/>
      <c r="P135" s="8"/>
      <c r="Q135" s="8"/>
      <c r="R135" s="8"/>
      <c r="S135" s="8"/>
    </row>
    <row r="136" spans="1:19" ht="13.5">
      <c r="A136" s="14"/>
      <c r="B136" t="s">
        <f>AES!$T$61</f>
        <v>49</v>
      </c>
      <c r="C136" s="8">
        <f>AES!$U$61</f>
        <v>1</v>
      </c>
      <c r="D136" s="8">
        <f>AES!$W$61</f>
        <v>0.34285714285714286</v>
      </c>
      <c r="E136" s="8">
        <f>AES!$Y$61</f>
        <v>0.67619047619047623</v>
      </c>
      <c r="F136" s="8">
        <f>AES!$AA$61</f>
        <v>0.37142857142857144</v>
      </c>
      <c r="G136" s="8">
        <f>AES!$AC$61</f>
        <v>-1.638095238095238</v>
      </c>
      <c r="H136" s="8"/>
      <c r="I136" s="8"/>
      <c r="O136" s="8"/>
      <c r="P136" s="8"/>
      <c r="Q136" s="8"/>
      <c r="R136" s="8"/>
      <c r="S136" s="8"/>
    </row>
    <row r="137" spans="1:19" ht="13.5">
      <c r="A137" s="14"/>
      <c r="B137" t="s">
        <f>AES!$T$62</f>
        <v>50</v>
      </c>
      <c r="C137" s="8">
        <f>AES!$U$62</f>
        <v>0</v>
      </c>
      <c r="D137" s="8">
        <f>AES!$W$62</f>
        <v>0</v>
      </c>
      <c r="E137" s="8">
        <f>AES!$Y$62</f>
        <v>0</v>
      </c>
      <c r="F137" s="8">
        <f>AES!$AA$62</f>
        <v>0</v>
      </c>
      <c r="G137" s="8">
        <f>AES!$AC$62</f>
        <v>0</v>
      </c>
      <c r="H137" s="8"/>
      <c r="I137" s="8"/>
      <c r="O137" s="8"/>
      <c r="P137" s="8"/>
      <c r="Q137" s="8"/>
      <c r="R137" s="8"/>
      <c r="S137" s="8"/>
    </row>
    <row r="138" spans="1:19" ht="13.5">
      <c r="A138" s="14"/>
      <c r="B138" t="s">
        <f>AES!$T$63</f>
        <v>51</v>
      </c>
      <c r="C138" s="8">
        <f>AES!$U$63</f>
        <v>1</v>
      </c>
      <c r="D138" s="8">
        <f>AES!$W$63</f>
        <v>0.24269377382465057</v>
      </c>
      <c r="E138" s="8">
        <f>AES!$Y$63</f>
        <v>-0.18805590851334181</v>
      </c>
      <c r="F138" s="8">
        <f>AES!$AA$63</f>
        <v>1.7153748411689962</v>
      </c>
      <c r="G138" s="8">
        <f>AES!$AC$63</f>
        <v>0.60609911054637866</v>
      </c>
      <c r="H138" s="8"/>
      <c r="I138" s="8"/>
      <c r="O138" s="8"/>
      <c r="P138" s="8"/>
      <c r="Q138" s="8"/>
      <c r="R138" s="8"/>
      <c r="S138" s="8"/>
    </row>
    <row r="139" spans="1:19" ht="13.5">
      <c r="A139" s="14"/>
      <c r="B139" t="s">
        <f>AES!$T$64</f>
        <v>52</v>
      </c>
      <c r="C139" s="8">
        <f>AES!$U$64</f>
        <v>1</v>
      </c>
      <c r="D139" s="8">
        <f>AES!$W$64</f>
        <v>0.46271929824561403</v>
      </c>
      <c r="E139" s="8">
        <f>AES!$Y$64</f>
        <v>0.78728070175438591</v>
      </c>
      <c r="F139" s="8">
        <f>AES!$AA$64</f>
        <v>0.79824561403508776</v>
      </c>
      <c r="G139" s="8">
        <f>AES!$AC$64</f>
        <v>0.38377192982456143</v>
      </c>
      <c r="H139" s="8"/>
      <c r="I139" s="8"/>
      <c r="O139" s="8"/>
      <c r="P139" s="8"/>
      <c r="Q139" s="8"/>
      <c r="R139" s="8"/>
      <c r="S139" s="8"/>
    </row>
    <row r="140" spans="1:19" ht="13.5">
      <c r="A140" s="14"/>
      <c r="B140" t="s">
        <f>AES!$T$65</f>
        <v>53</v>
      </c>
      <c r="C140" s="8">
        <f>AES!$U$65</f>
        <v>1</v>
      </c>
      <c r="D140" s="8">
        <f>AES!$W$65</f>
        <v>-0.060422960725075532</v>
      </c>
      <c r="E140" s="8">
        <f>AES!$Y$65</f>
        <v>-1.5317220543806647</v>
      </c>
      <c r="F140" s="8">
        <f>AES!$AA$65</f>
        <v>2.97583081570997</v>
      </c>
      <c r="G140" s="8">
        <f>AES!$AC$65</f>
        <v>0.91238670694864044</v>
      </c>
      <c r="H140" s="8"/>
      <c r="I140" s="8"/>
      <c r="O140" s="8"/>
      <c r="P140" s="8"/>
      <c r="Q140" s="8"/>
      <c r="R140" s="8"/>
      <c r="S140" s="8"/>
    </row>
    <row r="141" spans="1:19" ht="13.5">
      <c r="A141" s="14"/>
      <c r="B141" t="s">
        <f>AES!$T$66</f>
        <v>54</v>
      </c>
      <c r="C141" s="8">
        <f>AES!$U$66</f>
        <v>0</v>
      </c>
      <c r="D141" s="8">
        <f>AES!$W$66</f>
        <v>0</v>
      </c>
      <c r="E141" s="8">
        <f>AES!$Y$66</f>
        <v>0</v>
      </c>
      <c r="F141" s="8">
        <f>AES!$AA$66</f>
        <v>0</v>
      </c>
      <c r="G141" s="8">
        <f>AES!$AC$66</f>
        <v>0</v>
      </c>
      <c r="H141" s="8"/>
      <c r="I141" s="8"/>
      <c r="O141" s="8"/>
      <c r="P141" s="8"/>
      <c r="Q141" s="8"/>
      <c r="R141" s="8"/>
      <c r="S141" s="8"/>
    </row>
    <row r="142" spans="1:19" ht="13.5">
      <c r="A142" s="14"/>
      <c r="B142" t="s">
        <f>AES!$T$67</f>
        <v>55</v>
      </c>
      <c r="C142" s="8">
        <f>AES!$U$67</f>
        <v>0</v>
      </c>
      <c r="D142" s="8">
        <f>AES!$W$67</f>
        <v>0</v>
      </c>
      <c r="E142" s="8">
        <f>AES!$Y$67</f>
        <v>0</v>
      </c>
      <c r="F142" s="8">
        <f>AES!$AA$67</f>
        <v>0</v>
      </c>
      <c r="G142" s="8">
        <f>AES!$AC$67</f>
        <v>0</v>
      </c>
      <c r="H142" s="8"/>
      <c r="I142" s="8"/>
      <c r="O142" s="8"/>
      <c r="P142" s="8"/>
      <c r="Q142" s="8"/>
      <c r="R142" s="8"/>
      <c r="S142" s="8"/>
    </row>
    <row r="143" spans="1:19" ht="13.5">
      <c r="A143" s="14"/>
      <c r="B143" t="s">
        <f>AES!$T$68</f>
        <v>56</v>
      </c>
      <c r="C143" s="8">
        <f>AES!$U$68</f>
        <v>1</v>
      </c>
      <c r="D143" s="8">
        <f>AES!$W$68</f>
        <v>44.399999999999999</v>
      </c>
      <c r="E143" s="8">
        <f>AES!$Y$68</f>
        <v>26.16</v>
      </c>
      <c r="F143" s="8">
        <f>AES!$AA$68</f>
        <v>-8.7200000000000006</v>
      </c>
      <c r="G143" s="8">
        <f>AES!$AC$68</f>
        <v>-0.040000000000000001</v>
      </c>
      <c r="H143" s="8"/>
      <c r="I143" s="8"/>
      <c r="O143" s="8"/>
      <c r="P143" s="8"/>
      <c r="Q143" s="8"/>
      <c r="R143" s="8"/>
      <c r="S143" s="8"/>
    </row>
    <row r="144" spans="1:19" ht="13.5">
      <c r="A144" s="14"/>
      <c r="B144" t="s">
        <f>AES!$T$69</f>
        <v>57</v>
      </c>
      <c r="C144" s="8">
        <f>AES!$U$69</f>
        <v>0</v>
      </c>
      <c r="D144" s="8">
        <f>AES!$W$69</f>
        <v>0</v>
      </c>
      <c r="E144" s="8">
        <f>AES!$Y$69</f>
        <v>0</v>
      </c>
      <c r="F144" s="8">
        <f>AES!$AA$69</f>
        <v>0</v>
      </c>
      <c r="G144" s="8">
        <f>AES!$AC$69</f>
        <v>0</v>
      </c>
      <c r="H144" s="8"/>
      <c r="I144" s="8"/>
      <c r="O144" s="8"/>
      <c r="P144" s="8"/>
      <c r="Q144" s="8"/>
      <c r="R144" s="8"/>
      <c r="S144" s="8"/>
    </row>
    <row r="145" spans="1:19" ht="13.5">
      <c r="A145" s="14"/>
      <c r="B145" t="s">
        <f>AES!$T$70</f>
        <v>58</v>
      </c>
      <c r="C145" s="8">
        <f>AES!$U$70</f>
        <v>0</v>
      </c>
      <c r="D145" s="8">
        <f>AES!$W$70</f>
        <v>0</v>
      </c>
      <c r="E145" s="8">
        <f>AES!$Y$70</f>
        <v>0</v>
      </c>
      <c r="F145" s="8">
        <f>AES!$AA$70</f>
        <v>0</v>
      </c>
      <c r="G145" s="8">
        <f>AES!$AC$70</f>
        <v>0</v>
      </c>
      <c r="H145" s="8"/>
      <c r="I145" s="8"/>
      <c r="O145" s="8"/>
      <c r="P145" s="8"/>
      <c r="Q145" s="8"/>
      <c r="R145" s="8"/>
      <c r="S145" s="8"/>
    </row>
    <row r="146" spans="1:19" ht="13.5">
      <c r="A146" s="14"/>
      <c r="B146" t="s">
        <f>AES!$T$71</f>
        <v>59</v>
      </c>
      <c r="C146" s="8">
        <f>AES!$U$71</f>
        <v>1</v>
      </c>
      <c r="D146" s="8">
        <f>AES!$W$71</f>
        <v>-0.35999999999999999</v>
      </c>
      <c r="E146" s="8">
        <f>AES!$Y$71</f>
        <v>1.72</v>
      </c>
      <c r="F146" s="8">
        <f>AES!$AA$71</f>
        <v>-0.76000000000000001</v>
      </c>
      <c r="G146" s="8">
        <f>AES!$AC$71</f>
        <v>0</v>
      </c>
      <c r="H146" s="8"/>
      <c r="I146" s="8"/>
      <c r="O146" s="8"/>
      <c r="P146" s="8"/>
      <c r="Q146" s="8"/>
      <c r="R146" s="8"/>
      <c r="S146" s="8"/>
    </row>
    <row r="147" spans="1:19" ht="13.5">
      <c r="A147" s="14"/>
      <c r="B147" t="s">
        <f>AES!$T$72</f>
        <v>60</v>
      </c>
      <c r="C147" s="8">
        <f>AES!$U$72</f>
        <v>1</v>
      </c>
      <c r="D147" s="8">
        <f>AES!$W$72</f>
        <v>-3.6928104575163401</v>
      </c>
      <c r="E147" s="8">
        <f>AES!$Y$72</f>
        <v>-3.7908496732026142</v>
      </c>
      <c r="F147" s="8">
        <f>AES!$AA$72</f>
        <v>3.9215686274509802</v>
      </c>
      <c r="G147" s="8">
        <f>AES!$AC$72</f>
        <v>0.99019607843137258</v>
      </c>
      <c r="H147" s="8"/>
      <c r="I147" s="8"/>
      <c r="O147" s="8"/>
      <c r="P147" s="8"/>
      <c r="Q147" s="8"/>
      <c r="R147" s="8"/>
      <c r="S147" s="8"/>
    </row>
    <row r="148" spans="1:19" ht="13.5">
      <c r="A148" s="14"/>
      <c r="B148" t="s">
        <f>AES!$T$73</f>
        <v>61</v>
      </c>
      <c r="C148" s="8">
        <f>AES!$U$73</f>
        <v>0</v>
      </c>
      <c r="D148" s="8">
        <f>AES!$W$73</f>
        <v>0</v>
      </c>
      <c r="E148" s="8">
        <f>AES!$Y$73</f>
        <v>0</v>
      </c>
      <c r="F148" s="8">
        <f>AES!$AA$73</f>
        <v>0</v>
      </c>
      <c r="G148" s="8">
        <f>AES!$AC$73</f>
        <v>0</v>
      </c>
      <c r="H148" s="8"/>
      <c r="I148" s="8"/>
      <c r="O148" s="8"/>
      <c r="P148" s="8"/>
      <c r="Q148" s="8"/>
      <c r="R148" s="8"/>
      <c r="S148" s="8"/>
    </row>
    <row r="149" spans="1:19" ht="13.5">
      <c r="A149" s="14"/>
      <c r="B149" t="s">
        <f>AES!$T$74</f>
        <v>62</v>
      </c>
      <c r="C149" s="8">
        <f>AES!$U$74</f>
        <v>1</v>
      </c>
      <c r="D149" s="8">
        <f>AES!$W$74</f>
        <v>-0.035947712418300651</v>
      </c>
      <c r="E149" s="8">
        <f>AES!$Y$74</f>
        <v>-1.7973856209150327</v>
      </c>
      <c r="F149" s="8">
        <f>AES!$AA$74</f>
        <v>3.2679738562091503</v>
      </c>
      <c r="G149" s="8">
        <f>AES!$AC$74</f>
        <v>0.98692810457516345</v>
      </c>
      <c r="O149" s="8"/>
      <c r="P149" s="8"/>
      <c r="Q149" s="8"/>
      <c r="R149" s="8"/>
      <c r="S149" s="8"/>
    </row>
    <row r="150" spans="1:19" ht="13.5">
      <c r="C150" s="8"/>
      <c r="D150" s="8"/>
      <c r="E150" s="8"/>
      <c r="O150" s="8"/>
      <c r="P150" s="8"/>
      <c r="Q150" s="8"/>
      <c r="R150" s="8"/>
      <c r="S150" s="8"/>
    </row>
    <row r="151" spans="1:19" ht="13.5">
      <c r="A151" s="14" t="s">
        <v>219</v>
      </c>
      <c r="B151" s="2" t="s">
        <f>ATO!$T$26</f>
        <v>13</v>
      </c>
      <c r="C151">
        <f>ATO!$U$26</f>
        <v>2015</v>
      </c>
      <c r="D151">
        <f>ATO!$W$26</f>
        <v>2016</v>
      </c>
      <c r="E151">
        <f>ATO!$Y$26</f>
        <v>2017</v>
      </c>
      <c r="F151">
        <f>ATO!$AA$26</f>
        <v>2018</v>
      </c>
      <c r="G151">
        <f>ATO!$AC$26</f>
        <v>2019</v>
      </c>
      <c r="I151" s="2" t="s">
        <f>ATO!$T$90</f>
        <v>75</v>
      </c>
      <c r="J151" s="9">
        <f>ATO!$U$90</f>
        <v>2015</v>
      </c>
      <c r="K151" s="9">
        <f>ATO!$W$90</f>
        <v>2016</v>
      </c>
      <c r="L151" s="9">
        <f>ATO!$Y$90</f>
        <v>2017</v>
      </c>
      <c r="M151" s="9">
        <f>ATO!$AA$90</f>
        <v>2018</v>
      </c>
      <c r="N151" s="9">
        <f>ATO!$AC$90</f>
        <v>2019</v>
      </c>
      <c r="O151" s="8"/>
      <c r="P151" s="8"/>
      <c r="Q151" s="8"/>
      <c r="R151" s="8"/>
      <c r="S151" s="8"/>
    </row>
    <row r="152" spans="1:19" ht="13.5">
      <c r="A152" s="14"/>
      <c r="B152" t="s">
        <f>ATO!$T$27</f>
        <v>14</v>
      </c>
      <c r="C152" s="8">
        <f>ATO!$U$27</f>
        <v>1</v>
      </c>
      <c r="D152" s="8">
        <f>ATO!$W$27</f>
        <v>0.59178743961352664</v>
      </c>
      <c r="E152" s="8">
        <f>ATO!$Y$27</f>
        <v>0.66666666666666674</v>
      </c>
      <c r="F152" s="8">
        <f>ATO!$AA$27</f>
        <v>0.75362318840579723</v>
      </c>
      <c r="G152" s="8">
        <f>ATO!$AC$27</f>
        <v>0.70048309178743973</v>
      </c>
      <c r="I152" t="s">
        <f>ATO!$T$91</f>
        <v>76</v>
      </c>
      <c r="J152" s="29">
        <f>ATO!$U$91</f>
        <v>1</v>
      </c>
      <c r="K152" s="29">
        <f>ATO!$W$91</f>
        <v>1.6589877835951135</v>
      </c>
      <c r="L152" s="29">
        <f>ATO!$Y$91</f>
        <v>0.92181500872600353</v>
      </c>
      <c r="M152" s="29">
        <f>ATO!$AA$91</f>
        <v>0.48062827225130889</v>
      </c>
      <c r="N152" s="29">
        <f>ATO!$AC$91</f>
        <v>0.85689354275741714</v>
      </c>
      <c r="O152" s="8"/>
      <c r="P152" s="8"/>
      <c r="Q152" s="8"/>
      <c r="R152" s="8"/>
      <c r="S152" s="8"/>
    </row>
    <row r="153" spans="1:19" ht="13.5">
      <c r="A153" s="14"/>
      <c r="B153" t="s">
        <f>ATO!$T$28</f>
        <v>15</v>
      </c>
      <c r="C153" s="8">
        <f>ATO!$U$28</f>
        <v>0</v>
      </c>
      <c r="D153" s="8">
        <f>ATO!$W$28</f>
        <v>0</v>
      </c>
      <c r="E153" s="8">
        <f>ATO!$Y$28</f>
        <v>0</v>
      </c>
      <c r="F153" s="8">
        <f>ATO!$AA$28</f>
        <v>0</v>
      </c>
      <c r="G153" s="8">
        <f>ATO!$AC$28</f>
        <v>0</v>
      </c>
      <c r="I153" s="8" t="s">
        <f>ATO!$T$92</f>
        <v>77</v>
      </c>
      <c r="J153" s="29">
        <f>ATO!$U$92</f>
        <v>0</v>
      </c>
      <c r="K153" s="29">
        <f>ATO!$W$92</f>
        <v>0</v>
      </c>
      <c r="L153" s="29">
        <f>ATO!$Y$92</f>
        <v>0</v>
      </c>
      <c r="M153" s="29">
        <f>ATO!$AA$92</f>
        <v>0</v>
      </c>
      <c r="N153" s="29">
        <f>ATO!$AC$92</f>
        <v>0</v>
      </c>
      <c r="O153" s="8"/>
      <c r="P153" s="8"/>
      <c r="Q153" s="8"/>
      <c r="R153" s="8"/>
      <c r="S153" s="8"/>
    </row>
    <row r="154" spans="1:19" ht="13.5">
      <c r="A154" s="14"/>
      <c r="B154" t="s">
        <f>ATO!$T$29</f>
        <v>16</v>
      </c>
      <c r="C154" s="8">
        <f>ATO!$U$29</f>
        <v>1</v>
      </c>
      <c r="D154" s="8">
        <f>ATO!$W$29</f>
        <v>0.46769230769230768</v>
      </c>
      <c r="E154" s="8">
        <f>ATO!$Y$29</f>
        <v>0.55384615384615388</v>
      </c>
      <c r="F154" s="8">
        <f>ATO!$AA$29</f>
        <v>0.65230769230769226</v>
      </c>
      <c r="G154" s="8">
        <f>ATO!$AC$29</f>
        <v>0.57846153846153847</v>
      </c>
      <c r="I154" s="8" t="s">
        <f>ATO!$T$93</f>
        <v>78</v>
      </c>
      <c r="J154" s="29">
        <f>ATO!$U$93</f>
        <v>0</v>
      </c>
      <c r="K154" s="29">
        <f>ATO!$W$93</f>
        <v>0</v>
      </c>
      <c r="L154" s="29">
        <f>ATO!$Y$93</f>
        <v>0</v>
      </c>
      <c r="M154" s="29">
        <f>ATO!$AA$93</f>
        <v>0</v>
      </c>
      <c r="N154" s="29">
        <f>ATO!$AC$93</f>
        <v>0</v>
      </c>
      <c r="O154" s="8"/>
      <c r="P154" s="8"/>
      <c r="Q154" s="8"/>
      <c r="R154" s="8"/>
      <c r="S154" s="8"/>
    </row>
    <row r="155" spans="1:19" ht="13.5">
      <c r="A155" s="14"/>
      <c r="B155" t="s">
        <f>ATO!$T$30</f>
        <v>17</v>
      </c>
      <c r="C155" s="8">
        <f>ATO!$U$30</f>
        <v>1</v>
      </c>
      <c r="D155" s="8">
        <f>ATO!$W$30</f>
        <v>0.41275167785234901</v>
      </c>
      <c r="E155" s="8">
        <f>ATO!$Y$30</f>
        <v>0.49664429530201343</v>
      </c>
      <c r="F155" s="8">
        <f>ATO!$AA$30</f>
        <v>0.59060402684563762</v>
      </c>
      <c r="G155" s="8">
        <f>ATO!$AC$30</f>
        <v>0.5</v>
      </c>
      <c r="I155" s="8" t="s">
        <f>ATO!$T$94</f>
        <v>80</v>
      </c>
      <c r="J155" s="29">
        <f>ATO!$U$94</f>
        <v>1</v>
      </c>
      <c r="K155" s="29">
        <f>ATO!$W$94</f>
        <v>0.73868642370845017</v>
      </c>
      <c r="L155" s="29">
        <f>ATO!$Y$94</f>
        <v>0.74175677479642232</v>
      </c>
      <c r="M155" s="29">
        <f>ATO!$AA$94</f>
        <v>0.84534775063409429</v>
      </c>
      <c r="N155" s="29">
        <f>ATO!$AC$94</f>
        <v>0.76949005473234544</v>
      </c>
      <c r="O155" s="8"/>
      <c r="P155" s="8"/>
      <c r="Q155" s="8"/>
      <c r="R155" s="8"/>
      <c r="S155" s="8"/>
    </row>
    <row r="156" spans="1:19" ht="13.5">
      <c r="A156" s="14"/>
      <c r="B156" t="s">
        <f>ATO!$T$31</f>
        <v>18</v>
      </c>
      <c r="C156" s="8">
        <f>ATO!$U$31</f>
        <v>1</v>
      </c>
      <c r="D156" s="8">
        <f>ATO!$W$31</f>
        <v>1.053548784464331</v>
      </c>
      <c r="E156" s="8">
        <f>ATO!$Y$31</f>
        <v>1.157385601970943</v>
      </c>
      <c r="F156" s="8">
        <f>ATO!$AA$31</f>
        <v>1.3082134705264301</v>
      </c>
      <c r="G156" s="8">
        <f>ATO!$AC$31</f>
        <v>1.4182819463062932</v>
      </c>
      <c r="I156" s="8" t="s">
        <f>ATO!$T$95</f>
        <v>81</v>
      </c>
      <c r="J156" s="29">
        <f>ATO!$U$95</f>
        <v>1</v>
      </c>
      <c r="K156" s="29">
        <f>ATO!$W$95</f>
        <v>0.69391687310762451</v>
      </c>
      <c r="L156" s="29">
        <f>ATO!$Y$95</f>
        <v>0.77610003538987848</v>
      </c>
      <c r="M156" s="29">
        <f>ATO!$AA$95</f>
        <v>0.80610278793598367</v>
      </c>
      <c r="N156" s="29">
        <f>ATO!$AC$95</f>
        <v>0.74739491172191419</v>
      </c>
      <c r="O156" s="8"/>
      <c r="P156" s="8"/>
      <c r="Q156" s="8"/>
      <c r="R156" s="8"/>
      <c r="S156" s="8"/>
    </row>
    <row r="157" spans="1:19" ht="13.5">
      <c r="A157" s="14"/>
      <c r="B157" t="s">
        <f>ATO!$T$32</f>
        <v>19</v>
      </c>
      <c r="C157" s="8">
        <f>ATO!$U$32</f>
        <v>0</v>
      </c>
      <c r="D157" s="8">
        <f>ATO!$W$32</f>
        <v>0</v>
      </c>
      <c r="E157" s="8">
        <f>ATO!$Y$32</f>
        <v>0</v>
      </c>
      <c r="F157" s="8">
        <f>ATO!$AA$32</f>
        <v>0</v>
      </c>
      <c r="G157" s="8">
        <f>ATO!$AC$32</f>
        <v>0</v>
      </c>
      <c r="I157" s="8" t="s">
        <f>ATO!$T$96</f>
        <v>82</v>
      </c>
      <c r="J157" s="29">
        <f>ATO!$U$96</f>
        <v>1</v>
      </c>
      <c r="K157" s="29">
        <f>ATO!$W$96</f>
        <v>0.69557476167513632</v>
      </c>
      <c r="L157" s="29">
        <f>ATO!$Y$96</f>
        <v>0.77239511851329801</v>
      </c>
      <c r="M157" s="29">
        <f>ATO!$AA$96</f>
        <v>0.81531214065803626</v>
      </c>
      <c r="N157" s="29">
        <f>ATO!$AC$96</f>
        <v>0.76401201824993503</v>
      </c>
      <c r="O157" s="8"/>
      <c r="P157" s="8"/>
      <c r="Q157" s="8"/>
      <c r="R157" s="8"/>
      <c r="S157" s="8"/>
    </row>
    <row r="158" spans="1:19" ht="13.5">
      <c r="A158" s="14"/>
      <c r="B158" t="s">
        <f>ATO!$T$33</f>
        <v>20</v>
      </c>
      <c r="C158" s="8">
        <f>ATO!$U$33</f>
        <v>0</v>
      </c>
      <c r="D158" s="8">
        <f>ATO!$W$33</f>
        <v>0</v>
      </c>
      <c r="E158" s="8">
        <f>ATO!$Y$33</f>
        <v>0</v>
      </c>
      <c r="F158" s="8">
        <f>ATO!$AA$33</f>
        <v>0</v>
      </c>
      <c r="G158" s="8">
        <f>ATO!$AC$33</f>
        <v>0</v>
      </c>
      <c r="I158" s="8" t="s">
        <f>ATO!$T$97</f>
        <v>83</v>
      </c>
      <c r="J158" s="29">
        <f>ATO!$U$97</f>
        <v>1</v>
      </c>
      <c r="K158" s="29">
        <f>ATO!$W$97</f>
        <v>0.72382198952879584</v>
      </c>
      <c r="L158" s="29">
        <f>ATO!$Y$97</f>
        <v>0.71138743455497377</v>
      </c>
      <c r="M158" s="29">
        <f>ATO!$AA$97</f>
        <v>0.96858638743455494</v>
      </c>
      <c r="N158" s="29">
        <f>ATO!$AC$97</f>
        <v>1.0405759162303665</v>
      </c>
      <c r="O158" s="8"/>
      <c r="P158" s="8"/>
      <c r="Q158" s="8"/>
      <c r="R158" s="8"/>
      <c r="S158" s="8"/>
    </row>
    <row r="159" spans="1:19" ht="13.5">
      <c r="A159" s="14"/>
      <c r="B159" t="s">
        <f>ATO!$T$34</f>
        <v>21</v>
      </c>
      <c r="C159" s="8">
        <f>ATO!$U$34</f>
        <v>0</v>
      </c>
      <c r="D159" s="8">
        <f>ATO!$W$34</f>
        <v>0</v>
      </c>
      <c r="E159" s="8">
        <f>ATO!$Y$34</f>
        <v>0</v>
      </c>
      <c r="F159" s="8">
        <f>ATO!$AA$34</f>
        <v>0</v>
      </c>
      <c r="G159" s="8">
        <f>ATO!$AC$34</f>
        <v>0</v>
      </c>
      <c r="I159" s="8" t="s">
        <f>ATO!$T$98</f>
        <v>84</v>
      </c>
      <c r="J159" s="29">
        <f>ATO!$U$98</f>
        <v>1</v>
      </c>
      <c r="K159" s="29">
        <f>ATO!$W$98</f>
        <v>0.9898521950143393</v>
      </c>
      <c r="L159" s="29">
        <f>ATO!$Y$98</f>
        <v>0.54908449150672844</v>
      </c>
      <c r="M159" s="29">
        <f>ATO!$AA$98</f>
        <v>1.0652989190381645</v>
      </c>
      <c r="N159" s="29">
        <f>ATO!$AC$98</f>
        <v>0.89344804765056252</v>
      </c>
      <c r="O159" s="8"/>
      <c r="P159" s="8"/>
      <c r="Q159" s="8"/>
      <c r="R159" s="8"/>
      <c r="S159" s="8"/>
    </row>
    <row r="160" spans="1:19" ht="13.5">
      <c r="A160" s="14"/>
      <c r="B160" t="s">
        <f>ATO!$T$35</f>
        <v>23</v>
      </c>
      <c r="C160" s="8">
        <f>ATO!$U$35</f>
        <v>1</v>
      </c>
      <c r="D160" s="8">
        <f>ATO!$W$35</f>
        <v>1.0483173888576252</v>
      </c>
      <c r="E160" s="8">
        <f>ATO!$Y$35</f>
        <v>1.0857062464828362</v>
      </c>
      <c r="F160" s="8">
        <f>ATO!$AA$35</f>
        <v>1.1162858750703433</v>
      </c>
      <c r="G160" s="8">
        <f>ATO!$AC$35</f>
        <v>1.1480022509848058</v>
      </c>
      <c r="I160" s="8" t="s">
        <f>ATO!$T$99</f>
        <v>85</v>
      </c>
      <c r="J160" s="29">
        <f>ATO!$U$99</f>
        <v>1</v>
      </c>
      <c r="K160" s="29">
        <f>ATO!$W$99</f>
        <v>0.74200409326216943</v>
      </c>
      <c r="L160" s="29">
        <f>ATO!$Y$99</f>
        <v>0.75897909225891891</v>
      </c>
      <c r="M160" s="29">
        <f>ATO!$AA$99</f>
        <v>0.69762028973875356</v>
      </c>
      <c r="N160" s="29">
        <f>ATO!$AC$99</f>
        <v>0.54596893936353785</v>
      </c>
      <c r="O160" s="8"/>
      <c r="P160" s="8"/>
      <c r="Q160" s="8"/>
      <c r="R160" s="8"/>
      <c r="S160" s="8"/>
    </row>
    <row r="161" spans="1:19" ht="13.5">
      <c r="A161" s="14"/>
      <c r="B161" t="s">
        <f>ATO!$T$36</f>
        <v>24</v>
      </c>
      <c r="C161" s="8">
        <f>ATO!$U$36</f>
        <v>0</v>
      </c>
      <c r="D161" s="8">
        <f>ATO!$W$36</f>
        <v>0</v>
      </c>
      <c r="E161" s="8">
        <f>ATO!$Y$36</f>
        <v>0</v>
      </c>
      <c r="F161" s="8">
        <f>ATO!$AA$36</f>
        <v>0</v>
      </c>
      <c r="G161" s="8">
        <f>ATO!$AC$36</f>
        <v>0</v>
      </c>
      <c r="I161" s="8" t="s">
        <f>ATO!$T$100</f>
        <v>87</v>
      </c>
      <c r="J161" s="29">
        <f>ATO!$U$100</f>
        <v>0</v>
      </c>
      <c r="K161" s="29">
        <f>ATO!$W$100</f>
        <v>0</v>
      </c>
      <c r="L161" s="29">
        <f>ATO!$Y$100</f>
        <v>0</v>
      </c>
      <c r="M161" s="29">
        <f>ATO!$AA$100</f>
        <v>0</v>
      </c>
      <c r="N161" s="29">
        <f>ATO!$AC$100</f>
        <v>0</v>
      </c>
      <c r="O161" s="8"/>
      <c r="P161" s="8"/>
      <c r="Q161" s="8"/>
      <c r="R161" s="8"/>
      <c r="S161" s="8"/>
    </row>
    <row r="162" spans="1:19" ht="13.5">
      <c r="A162" s="14"/>
      <c r="B162" t="s">
        <f>ATO!$T$37</f>
        <v>25</v>
      </c>
      <c r="C162" s="8">
        <f>ATO!$U$37</f>
        <v>0</v>
      </c>
      <c r="D162" s="8">
        <f>ATO!$W$37</f>
        <v>0</v>
      </c>
      <c r="E162" s="8">
        <f>ATO!$Y$37</f>
        <v>0</v>
      </c>
      <c r="F162" s="8">
        <f>ATO!$AA$37</f>
        <v>0</v>
      </c>
      <c r="G162" s="8">
        <f>ATO!$AC$37</f>
        <v>0</v>
      </c>
      <c r="I162" s="8" t="s">
        <f>ATO!$T$101</f>
        <v>89</v>
      </c>
      <c r="J162" s="29">
        <f>ATO!$U$101</f>
        <v>0</v>
      </c>
      <c r="K162" s="29">
        <f>ATO!$W$101</f>
        <v>0</v>
      </c>
      <c r="L162" s="29">
        <f>ATO!$Y$101</f>
        <v>0</v>
      </c>
      <c r="M162" s="29">
        <f>ATO!$AA$101</f>
        <v>0</v>
      </c>
      <c r="N162" s="29">
        <f>ATO!$AC$101</f>
        <v>0</v>
      </c>
      <c r="O162" s="8"/>
      <c r="P162" s="8"/>
      <c r="Q162" s="8"/>
      <c r="R162" s="8"/>
      <c r="S162" s="8"/>
    </row>
    <row r="163" spans="1:19" ht="13.5">
      <c r="A163" s="14"/>
      <c r="B163" t="s">
        <f>ATO!$T$38</f>
        <v>26</v>
      </c>
      <c r="C163" s="8">
        <f>ATO!$U$38</f>
        <v>0</v>
      </c>
      <c r="D163" s="8">
        <f>ATO!$W$38</f>
        <v>0</v>
      </c>
      <c r="E163" s="8">
        <f>ATO!$Y$38</f>
        <v>0</v>
      </c>
      <c r="F163" s="8">
        <f>ATO!$AA$38</f>
        <v>0</v>
      </c>
      <c r="G163" s="8">
        <f>ATO!$AC$38</f>
        <v>0</v>
      </c>
      <c r="I163" s="8" t="s">
        <f>ATO!$T$102</f>
        <v>90</v>
      </c>
      <c r="J163" s="29">
        <f>ATO!$U$102</f>
        <v>1</v>
      </c>
      <c r="K163" s="29">
        <f>ATO!$W$102</f>
        <v>0.74200409326216943</v>
      </c>
      <c r="L163" s="29">
        <f>ATO!$Y$102</f>
        <v>0.75897909225891891</v>
      </c>
      <c r="M163" s="29">
        <f>ATO!$AA$102</f>
        <v>0.69762028973875356</v>
      </c>
      <c r="N163" s="29">
        <f>ATO!$AC$102</f>
        <v>0.54596893936353785</v>
      </c>
      <c r="O163" s="8"/>
      <c r="P163" s="8"/>
      <c r="Q163" s="8"/>
      <c r="R163" s="8"/>
      <c r="S163" s="8"/>
    </row>
    <row r="164" spans="1:19" ht="13.5">
      <c r="A164" s="14"/>
      <c r="B164" t="s">
        <f>ATO!$T$39</f>
        <v>27</v>
      </c>
      <c r="C164" s="8">
        <f>ATO!$U$39</f>
        <v>0</v>
      </c>
      <c r="D164" s="8">
        <f>ATO!$W$39</f>
        <v>0</v>
      </c>
      <c r="E164" s="8">
        <f>ATO!$Y$39</f>
        <v>0</v>
      </c>
      <c r="F164" s="8">
        <f>ATO!$AA$39</f>
        <v>0</v>
      </c>
      <c r="G164" s="8">
        <f>ATO!$AC$39</f>
        <v>0</v>
      </c>
      <c r="I164" s="8" t="s">
        <f>ATO!$T$103</f>
        <v>91</v>
      </c>
      <c r="J164" s="29">
        <f>ATO!$U$103</f>
        <v>0</v>
      </c>
      <c r="K164" s="29">
        <f>ATO!$W$103</f>
        <v>0</v>
      </c>
      <c r="L164" s="29">
        <f>ATO!$Y$103</f>
        <v>0</v>
      </c>
      <c r="M164" s="29">
        <f>ATO!$AA$103</f>
        <v>0</v>
      </c>
      <c r="N164" s="29">
        <f>ATO!$AC$103</f>
        <v>0</v>
      </c>
      <c r="O164" s="8"/>
      <c r="P164" s="8"/>
      <c r="Q164" s="8"/>
      <c r="R164" s="8"/>
      <c r="S164" s="8"/>
    </row>
    <row r="165" spans="1:19" ht="13.5">
      <c r="A165" s="14"/>
      <c r="B165" t="s">
        <f>ATO!$T$40</f>
        <v>28</v>
      </c>
      <c r="C165" s="8">
        <f>ATO!$U$40</f>
        <v>0</v>
      </c>
      <c r="D165" s="8">
        <f>ATO!$W$40</f>
        <v>0</v>
      </c>
      <c r="E165" s="8">
        <f>ATO!$Y$40</f>
        <v>0</v>
      </c>
      <c r="F165" s="8">
        <f>ATO!$AA$40</f>
        <v>0</v>
      </c>
      <c r="G165" s="8">
        <f>ATO!$AC$40</f>
        <v>0</v>
      </c>
      <c r="I165" s="8" t="s">
        <f>ATO!$T$104</f>
        <v>92</v>
      </c>
      <c r="J165" s="29">
        <f>ATO!$U$104</f>
        <v>1</v>
      </c>
      <c r="K165" s="29">
        <f>ATO!$W$104</f>
        <v>4.26018691588785</v>
      </c>
      <c r="L165" s="29">
        <f>ATO!$Y$104</f>
        <v>1.9037383177570093</v>
      </c>
      <c r="M165" s="29">
        <f>ATO!$AA$104</f>
        <v>0.70934579439252332</v>
      </c>
      <c r="N165" s="29">
        <f>ATO!$AC$104</f>
        <v>1.2497196261682244</v>
      </c>
      <c r="O165" s="8"/>
      <c r="P165" s="8"/>
      <c r="Q165" s="8"/>
      <c r="R165" s="8"/>
      <c r="S165" s="8"/>
    </row>
    <row r="166" spans="1:19" ht="13.5">
      <c r="A166" s="14"/>
      <c r="B166" t="s">
        <f>ATO!$T$41</f>
        <v>29</v>
      </c>
      <c r="C166" s="8">
        <f>ATO!$U$41</f>
        <v>0</v>
      </c>
      <c r="D166" s="8">
        <f>ATO!$W$41</f>
        <v>0</v>
      </c>
      <c r="E166" s="8">
        <f>ATO!$Y$41</f>
        <v>0</v>
      </c>
      <c r="F166" s="8">
        <f>ATO!$AA$41</f>
        <v>0</v>
      </c>
      <c r="G166" s="8">
        <f>ATO!$AC$41</f>
        <v>0</v>
      </c>
      <c r="I166" s="8" t="s">
        <f>ATO!$T$105</f>
        <v>93</v>
      </c>
      <c r="J166" s="29">
        <f>ATO!$U$105</f>
        <v>1</v>
      </c>
      <c r="K166" s="29">
        <f>ATO!$W$105</f>
        <v>8.0104772991850997</v>
      </c>
      <c r="L166" s="29">
        <f>ATO!$Y$105</f>
        <v>2.7043073341094295</v>
      </c>
      <c r="M166" s="29">
        <f>ATO!$AA$105</f>
        <v>0.18315871168024836</v>
      </c>
      <c r="N166" s="29">
        <f>ATO!$AC$105</f>
        <v>1.0849825378346916</v>
      </c>
      <c r="O166" s="8"/>
      <c r="P166" s="8"/>
      <c r="Q166" s="8"/>
      <c r="R166" s="8"/>
      <c r="S166" s="8"/>
    </row>
    <row r="167" spans="1:19" ht="13.5">
      <c r="A167" s="14"/>
      <c r="B167" t="s">
        <f>ATO!$T$42</f>
        <v>30</v>
      </c>
      <c r="C167" s="8">
        <f>ATO!$U$42</f>
        <v>1</v>
      </c>
      <c r="D167" s="8">
        <f>ATO!$W$42</f>
        <v>0.95637178823935165</v>
      </c>
      <c r="E167" s="8">
        <f>ATO!$Y$42</f>
        <v>1.0364286946025176</v>
      </c>
      <c r="F167" s="8">
        <f>ATO!$AA$42</f>
        <v>1.1376530436282117</v>
      </c>
      <c r="G167" s="8">
        <f>ATO!$AC$42</f>
        <v>1.1863683393688567</v>
      </c>
      <c r="I167" s="8" t="s">
        <f>ATO!$T$106</f>
        <v>94</v>
      </c>
      <c r="J167" s="29">
        <f>ATO!$U$106</f>
        <v>1</v>
      </c>
      <c r="K167" s="29">
        <f>ATO!$W$106</f>
        <v>1.0803499263062806</v>
      </c>
      <c r="L167" s="29">
        <f>ATO!$Y$106</f>
        <v>0.85524334775511501</v>
      </c>
      <c r="M167" s="29">
        <f>ATO!$AA$106</f>
        <v>0.75888682863436818</v>
      </c>
      <c r="N167" s="29">
        <f>ATO!$AC$106</f>
        <v>0.72589106008019144</v>
      </c>
      <c r="O167" s="8"/>
      <c r="P167" s="8"/>
      <c r="Q167" s="8"/>
      <c r="R167" s="8"/>
      <c r="S167" s="8"/>
    </row>
    <row r="168" spans="1:19" ht="13.5">
      <c r="A168" s="14"/>
      <c r="B168" t="s">
        <f>ATO!$T$43</f>
        <v>31</v>
      </c>
      <c r="C168" s="8">
        <f>ATO!$U$43</f>
        <v>1</v>
      </c>
      <c r="D168" s="8">
        <f>ATO!$W$43</f>
        <v>0</v>
      </c>
      <c r="E168" s="8">
        <f>ATO!$Y$43</f>
        <v>0.21628498727735368</v>
      </c>
      <c r="F168" s="8">
        <f>ATO!$AA$43</f>
        <v>-0</v>
      </c>
      <c r="G168" s="8">
        <f>ATO!$AC$43</f>
        <v>-0</v>
      </c>
      <c r="I168" s="8" t="s">
        <f>ATO!$T$107</f>
        <v>95</v>
      </c>
      <c r="J168" s="29">
        <f>ATO!$U$107</f>
        <v>1</v>
      </c>
      <c r="K168" s="29">
        <f>ATO!$W$107</f>
        <v>1.1130551816958276</v>
      </c>
      <c r="L168" s="29">
        <f>ATO!$Y$107</f>
        <v>1.2462987886944819</v>
      </c>
      <c r="M168" s="29">
        <f>ATO!$AA$107</f>
        <v>1.395693135935397</v>
      </c>
      <c r="N168" s="29">
        <f>ATO!$AC$107</f>
        <v>1.5868102288021535</v>
      </c>
      <c r="O168" s="8"/>
      <c r="P168" s="8"/>
      <c r="Q168" s="8"/>
      <c r="R168" s="8"/>
      <c r="S168" s="8"/>
    </row>
    <row r="169" spans="1:19" ht="13.5">
      <c r="A169" s="14"/>
      <c r="B169" t="s">
        <f>ATO!$T$44</f>
        <v>32</v>
      </c>
      <c r="C169" s="8">
        <f>ATO!$U$44</f>
        <v>1</v>
      </c>
      <c r="D169" s="8">
        <f>ATO!$W$44</f>
        <v>0</v>
      </c>
      <c r="E169" s="8">
        <f>ATO!$Y$44</f>
        <v>1.08237884151965</v>
      </c>
      <c r="F169" s="8">
        <f>ATO!$AA$44</f>
        <v>0</v>
      </c>
      <c r="G169" s="8">
        <f>ATO!$AC$44</f>
        <v>0</v>
      </c>
      <c r="I169" s="8" t="s">
        <f>ATO!$T$108</f>
        <v>96</v>
      </c>
      <c r="J169" s="29">
        <f>ATO!$U$108</f>
        <v>1</v>
      </c>
      <c r="K169" s="29">
        <f>ATO!$W$108</f>
        <v>1.0974025974025974</v>
      </c>
      <c r="L169" s="29">
        <f>ATO!$Y$108</f>
        <v>1.222943722943723</v>
      </c>
      <c r="M169" s="29">
        <f>ATO!$AA$108</f>
        <v>1.3603896103896105</v>
      </c>
      <c r="N169" s="29">
        <f>ATO!$AC$108</f>
        <v>1.5346320346320346</v>
      </c>
      <c r="O169" s="8"/>
      <c r="P169" s="8"/>
      <c r="Q169" s="8"/>
      <c r="R169" s="8"/>
      <c r="S169" s="8"/>
    </row>
    <row r="170" spans="1:19" ht="13.5">
      <c r="A170" s="14"/>
      <c r="B170" t="s">
        <f>ATO!$T$45</f>
        <v>33</v>
      </c>
      <c r="C170" s="8">
        <f>ATO!$U$45</f>
        <v>1</v>
      </c>
      <c r="D170" s="8">
        <f>ATO!$W$45</f>
        <v>1.1518108870093255</v>
      </c>
      <c r="E170" s="8">
        <f>ATO!$Y$45</f>
        <v>0.095640858815875085</v>
      </c>
      <c r="F170" s="8">
        <f>ATO!$AA$45</f>
        <v>0.27195836044242028</v>
      </c>
      <c r="G170" s="8">
        <f>ATO!$AC$45</f>
        <v>-0.075905443504662759</v>
      </c>
      <c r="I170" s="8" t="s">
        <f>ATO!$T$109</f>
        <v>97</v>
      </c>
      <c r="J170" s="29">
        <f>ATO!$U$109</f>
        <v>0</v>
      </c>
      <c r="K170" s="29">
        <f>ATO!$W$109</f>
        <v>0</v>
      </c>
      <c r="L170" s="29">
        <f>ATO!$Y$109</f>
        <v>0</v>
      </c>
      <c r="M170" s="29">
        <f>ATO!$AA$109</f>
        <v>0</v>
      </c>
      <c r="N170" s="29">
        <f>ATO!$AC$109</f>
        <v>0</v>
      </c>
      <c r="O170" s="8"/>
      <c r="P170" s="8"/>
      <c r="Q170" s="8"/>
      <c r="R170" s="8"/>
      <c r="S170" s="8"/>
    </row>
    <row r="171" spans="1:19" ht="13.5">
      <c r="A171" s="14"/>
      <c r="B171" t="s">
        <f>ATO!$T$46</f>
        <v>34</v>
      </c>
      <c r="C171" s="8">
        <f>ATO!$U$46</f>
        <v>0</v>
      </c>
      <c r="D171" s="8">
        <f>ATO!$W$46</f>
        <v>0</v>
      </c>
      <c r="E171" s="8">
        <f>ATO!$Y$46</f>
        <v>0</v>
      </c>
      <c r="F171" s="8">
        <f>ATO!$AA$46</f>
        <v>0</v>
      </c>
      <c r="G171" s="8">
        <f>ATO!$AC$46</f>
        <v>0</v>
      </c>
      <c r="I171" s="8" t="s">
        <f>ATO!$T$110</f>
        <v>98</v>
      </c>
      <c r="J171" s="29">
        <f>ATO!$U$110</f>
        <v>0</v>
      </c>
      <c r="K171" s="29">
        <f>ATO!$W$110</f>
        <v>0</v>
      </c>
      <c r="L171" s="29">
        <f>ATO!$Y$110</f>
        <v>0</v>
      </c>
      <c r="M171" s="29">
        <f>ATO!$AA$110</f>
        <v>0</v>
      </c>
      <c r="N171" s="29">
        <f>ATO!$AC$110</f>
        <v>0</v>
      </c>
      <c r="O171" s="8"/>
      <c r="P171" s="8"/>
      <c r="Q171" s="8"/>
      <c r="R171" s="8"/>
      <c r="S171" s="8"/>
    </row>
    <row r="172" spans="1:19" ht="13.5">
      <c r="A172" s="14"/>
      <c r="B172" t="s">
        <f>ATO!$T$47</f>
        <v>35</v>
      </c>
      <c r="C172" s="8">
        <f>ATO!$U$47</f>
        <v>0</v>
      </c>
      <c r="D172" s="8">
        <f>ATO!$W$47</f>
        <v>0</v>
      </c>
      <c r="E172" s="8">
        <f>ATO!$Y$47</f>
        <v>0</v>
      </c>
      <c r="F172" s="8">
        <f>ATO!$AA$47</f>
        <v>0</v>
      </c>
      <c r="G172" s="8">
        <f>ATO!$AC$47</f>
        <v>0</v>
      </c>
      <c r="I172" s="8" t="s">
        <f>ATO!$T$111</f>
        <v>99</v>
      </c>
      <c r="J172" s="29">
        <f>ATO!$U$111</f>
        <v>0</v>
      </c>
      <c r="K172" s="29">
        <f>ATO!$W$111</f>
        <v>0</v>
      </c>
      <c r="L172" s="29">
        <f>ATO!$Y$111</f>
        <v>0</v>
      </c>
      <c r="M172" s="29">
        <f>ATO!$AA$111</f>
        <v>0</v>
      </c>
      <c r="N172" s="29">
        <f>ATO!$AC$111</f>
        <v>0</v>
      </c>
      <c r="O172" s="8"/>
      <c r="P172" s="8"/>
      <c r="Q172" s="8"/>
      <c r="R172" s="8"/>
      <c r="S172" s="8"/>
    </row>
    <row r="173" spans="1:19" ht="13.5">
      <c r="A173" s="14"/>
      <c r="B173" t="s">
        <f>ATO!$T$48</f>
        <v>36</v>
      </c>
      <c r="C173" s="8">
        <f>ATO!$U$48</f>
        <v>1</v>
      </c>
      <c r="D173" s="8">
        <f>ATO!$W$48</f>
        <v>0.99029378628997311</v>
      </c>
      <c r="E173" s="8">
        <f>ATO!$Y$48</f>
        <v>1.0324984834041078</v>
      </c>
      <c r="F173" s="8">
        <f>ATO!$AA$48</f>
        <v>0.90345783863419704</v>
      </c>
      <c r="G173" s="8">
        <f>ATO!$AC$48</f>
        <v>0.86012652742871998</v>
      </c>
      <c r="I173" s="8" t="s">
        <f>ATO!$T$112</f>
        <v>100</v>
      </c>
      <c r="J173" s="29">
        <f>ATO!$U$112</f>
        <v>0</v>
      </c>
      <c r="K173" s="29">
        <f>ATO!$W$112</f>
        <v>0</v>
      </c>
      <c r="L173" s="29">
        <f>ATO!$Y$112</f>
        <v>0</v>
      </c>
      <c r="M173" s="29">
        <f>ATO!$AA$112</f>
        <v>0</v>
      </c>
      <c r="N173" s="29">
        <f>ATO!$AC$112</f>
        <v>0</v>
      </c>
      <c r="O173" s="8"/>
      <c r="P173" s="8"/>
      <c r="Q173" s="8"/>
      <c r="R173" s="8"/>
      <c r="S173" s="8"/>
    </row>
    <row r="174" spans="1:19" ht="13.5">
      <c r="A174" s="14"/>
      <c r="B174" t="s">
        <f>ATO!$T$49</f>
        <v>37</v>
      </c>
      <c r="C174" s="8">
        <f>ATO!$U$49</f>
        <v>0</v>
      </c>
      <c r="D174" s="8">
        <f>ATO!$W$49</f>
        <v>0</v>
      </c>
      <c r="E174" s="8">
        <f>ATO!$Y$49</f>
        <v>0</v>
      </c>
      <c r="F174" s="8">
        <f>ATO!$AA$49</f>
        <v>0</v>
      </c>
      <c r="G174" s="8">
        <f>ATO!$AC$49</f>
        <v>0</v>
      </c>
      <c r="I174" s="8" t="s">
        <f>ATO!$T$113</f>
        <v>101</v>
      </c>
      <c r="J174" s="29">
        <f>ATO!$U$113</f>
        <v>1</v>
      </c>
      <c r="K174" s="29">
        <f>ATO!$W$113</f>
        <v>1.0331491712707181</v>
      </c>
      <c r="L174" s="29">
        <f>ATO!$Y$113</f>
        <v>1.1270718232044199</v>
      </c>
      <c r="M174" s="29">
        <f>ATO!$AA$113</f>
        <v>1.2154696132596685</v>
      </c>
      <c r="N174" s="29">
        <f>ATO!$AC$113</f>
        <v>1.3204419889502763</v>
      </c>
      <c r="O174" s="8"/>
      <c r="P174" s="8"/>
      <c r="Q174" s="8"/>
      <c r="R174" s="8"/>
      <c r="S174" s="8"/>
    </row>
    <row r="175" spans="1:19" ht="14">
      <c r="A175" s="14"/>
      <c r="B175" t="s">
        <f>ATO!$T$50</f>
        <v>38</v>
      </c>
      <c r="C175" s="8">
        <f>ATO!$U$50</f>
        <v>1</v>
      </c>
      <c r="D175" s="8">
        <f>ATO!$W$50</f>
        <v>0.99507012324691879</v>
      </c>
      <c r="E175" s="8">
        <f>ATO!$Y$50</f>
        <v>1.0339141521461963</v>
      </c>
      <c r="F175" s="8">
        <f>ATO!$AA$50</f>
        <v>0.94398640033999148</v>
      </c>
      <c r="G175" s="8">
        <f>ATO!$AC$50</f>
        <v>0.90862728431789208</v>
      </c>
      <c r="I175" s="8" t="s">
        <f>ATO!$T$114</f>
        <v>102</v>
      </c>
      <c r="J175" s="29">
        <f>ATO!$U$114</f>
        <v>1</v>
      </c>
      <c r="K175" s="29">
        <f>ATO!$W$114</f>
        <v>0.99932948907067187</v>
      </c>
      <c r="L175" s="29">
        <f>ATO!$Y$114</f>
        <v>1.1963256001072817</v>
      </c>
      <c r="M175" s="29">
        <f>ATO!$AA$114</f>
        <v>1.3361941799651333</v>
      </c>
      <c r="N175" s="29">
        <f>ATO!$AC$114</f>
        <v>1.369317419873944</v>
      </c>
    </row>
    <row r="176" spans="1:19" ht="14">
      <c r="A176" s="14"/>
      <c r="B176" t="s">
        <f>ATO!$T$51</f>
        <v>39</v>
      </c>
      <c r="C176" s="8">
        <f>ATO!$U$51</f>
        <v>1</v>
      </c>
      <c r="D176" s="8">
        <f>ATO!$W$51</f>
        <v>1.2389380530973451</v>
      </c>
      <c r="E176" s="8">
        <f>ATO!$Y$51</f>
        <v>1.1061946902654867</v>
      </c>
      <c r="F176" s="8">
        <f>ATO!$AA$51</f>
        <v>3.0132743362831858</v>
      </c>
      <c r="G176" s="8">
        <f>ATO!$AC$51</f>
        <v>3.3805309734513274</v>
      </c>
      <c r="I176" s="8" t="s">
        <f>ATO!$T$115</f>
        <v>103</v>
      </c>
      <c r="J176" s="29">
        <f>ATO!$U$115</f>
        <v>1</v>
      </c>
      <c r="K176" s="29">
        <f>ATO!$W$115</f>
        <v>0.99932948907067187</v>
      </c>
      <c r="L176" s="29">
        <f>ATO!$Y$115</f>
        <v>1.1963256001072817</v>
      </c>
      <c r="M176" s="29">
        <f>ATO!$AA$115</f>
        <v>1.3361941799651333</v>
      </c>
      <c r="N176" s="29">
        <f>ATO!$AC$115</f>
        <v>1.369317419873944</v>
      </c>
    </row>
    <row r="177" spans="1:19" ht="13.5">
      <c r="A177" s="14"/>
      <c r="B177" t="s">
        <f>ATO!$T$52</f>
        <v>40</v>
      </c>
      <c r="C177" s="8">
        <f>ATO!$U$52</f>
        <v>1</v>
      </c>
      <c r="D177" s="8">
        <f>ATO!$W$52</f>
        <v>1.0614953893141728</v>
      </c>
      <c r="E177" s="8">
        <f>ATO!$Y$52</f>
        <v>1.1827045441196624</v>
      </c>
      <c r="F177" s="8">
        <f>ATO!$AA$52</f>
        <v>1.1965072341758523</v>
      </c>
      <c r="G177" s="8">
        <f>ATO!$AC$52</f>
        <v>1.2731953716937174</v>
      </c>
      <c r="H177" s="30"/>
      <c r="I177" s="8" t="s">
        <f>ATO!$T$116</f>
        <v>104</v>
      </c>
      <c r="J177" s="29">
        <f>ATO!$U$116</f>
        <v>0</v>
      </c>
      <c r="K177" s="29">
        <f>ATO!$W$116</f>
        <v>0</v>
      </c>
      <c r="L177" s="29">
        <f>ATO!$Y$116</f>
        <v>0</v>
      </c>
      <c r="M177" s="29">
        <f>ATO!$AA$116</f>
        <v>0</v>
      </c>
      <c r="N177" s="29">
        <f>ATO!$AC$116</f>
        <v>0</v>
      </c>
      <c r="O177" s="30"/>
      <c r="P177" s="30"/>
      <c r="Q177" s="30"/>
      <c r="R177" s="30"/>
      <c r="S177" s="30"/>
    </row>
    <row r="178" spans="1:19" ht="13.5">
      <c r="A178" s="14"/>
      <c r="B178" t="s">
        <f>ATO!$T$53</f>
        <v>41</v>
      </c>
      <c r="C178" s="8">
        <f>ATO!$U$53</f>
        <v>0</v>
      </c>
      <c r="D178" s="8">
        <f>ATO!$W$53</f>
        <v>0</v>
      </c>
      <c r="E178" s="8">
        <f>ATO!$Y$53</f>
        <v>0</v>
      </c>
      <c r="F178" s="8">
        <f>ATO!$AA$53</f>
        <v>0</v>
      </c>
      <c r="G178" s="8">
        <f>ATO!$AC$53</f>
        <v>0</v>
      </c>
      <c r="H178" s="30"/>
      <c r="I178" s="8" t="s">
        <f>ATO!$T$117</f>
        <v>105</v>
      </c>
      <c r="J178" s="29">
        <f>ATO!$U$117</f>
        <v>1</v>
      </c>
      <c r="K178" s="29">
        <f>ATO!$W$117</f>
        <v>0.97880705533862933</v>
      </c>
      <c r="L178" s="29">
        <f>ATO!$Y$117</f>
        <v>0.9830752659216373</v>
      </c>
      <c r="M178" s="29">
        <f>ATO!$AA$117</f>
        <v>0.98346573313585561</v>
      </c>
      <c r="N178" s="29">
        <f>ATO!$AC$117</f>
        <v>0.98385620035007404</v>
      </c>
      <c r="O178" s="30"/>
      <c r="P178" s="30"/>
      <c r="Q178" s="30"/>
      <c r="R178" s="30"/>
      <c r="S178" s="30"/>
    </row>
    <row r="179" spans="1:19" ht="13.5">
      <c r="A179" s="14"/>
      <c r="B179" t="s">
        <f>ATO!$T$54</f>
        <v>42</v>
      </c>
      <c r="C179" s="8">
        <f>ATO!$U$54</f>
        <v>0</v>
      </c>
      <c r="D179" s="8">
        <f>ATO!$W$54</f>
        <v>0</v>
      </c>
      <c r="E179" s="8">
        <f>ATO!$Y$54</f>
        <v>0</v>
      </c>
      <c r="F179" s="8">
        <f>ATO!$AA$54</f>
        <v>0</v>
      </c>
      <c r="G179" s="8">
        <f>ATO!$AC$54</f>
        <v>0</v>
      </c>
      <c r="H179" s="31"/>
      <c r="I179" s="8" t="s">
        <f>ATO!$T$118</f>
        <v>106</v>
      </c>
      <c r="J179" s="29">
        <f>ATO!$U$118</f>
        <v>1</v>
      </c>
      <c r="K179" s="29">
        <f>ATO!$W$118</f>
        <v>0.97880705533862933</v>
      </c>
      <c r="L179" s="29">
        <f>ATO!$Y$118</f>
        <v>0.9830752659216373</v>
      </c>
      <c r="M179" s="29">
        <f>ATO!$AA$118</f>
        <v>0.98346573313585561</v>
      </c>
      <c r="N179" s="29">
        <f>ATO!$AC$118</f>
        <v>0.98385620035007404</v>
      </c>
      <c r="O179" s="31"/>
      <c r="P179" s="31"/>
      <c r="Q179" s="31"/>
      <c r="R179" s="31"/>
      <c r="S179" s="31"/>
    </row>
    <row r="180" spans="1:19" ht="13.5">
      <c r="A180" s="14"/>
      <c r="B180" t="s">
        <f>ATO!$T$55</f>
        <v>43</v>
      </c>
      <c r="C180" s="8">
        <f>ATO!$U$55</f>
        <v>1</v>
      </c>
      <c r="D180" s="8">
        <f>ATO!$W$55</f>
        <v>1.0048546169962695</v>
      </c>
      <c r="E180" s="8">
        <f>ATO!$Y$55</f>
        <v>1.1312790638254382</v>
      </c>
      <c r="F180" s="8">
        <f>ATO!$AA$55</f>
        <v>0.041289795084061526</v>
      </c>
      <c r="G180" s="8">
        <f>ATO!$AC$55</f>
        <v>0.70979610608615673</v>
      </c>
      <c r="H180" s="31"/>
      <c r="I180" s="8" t="s">
        <f>ATO!$T$119</f>
        <v>107</v>
      </c>
      <c r="J180" s="29">
        <f>ATO!$U$119</f>
        <v>0</v>
      </c>
      <c r="K180" s="29">
        <f>ATO!$W$119</f>
        <v>0</v>
      </c>
      <c r="L180" s="29">
        <f>ATO!$Y$119</f>
        <v>0</v>
      </c>
      <c r="M180" s="29">
        <f>ATO!$AA$119</f>
        <v>0</v>
      </c>
      <c r="N180" s="29">
        <f>ATO!$AC$119</f>
        <v>0</v>
      </c>
      <c r="O180" s="31"/>
      <c r="P180" s="31"/>
      <c r="Q180" s="31"/>
      <c r="R180" s="31"/>
      <c r="S180" s="31"/>
    </row>
    <row r="181" spans="1:19" ht="13.5">
      <c r="A181" s="14"/>
      <c r="B181" t="s">
        <f>ATO!$T$56</f>
        <v>44</v>
      </c>
      <c r="C181" s="8">
        <f>ATO!$U$56</f>
        <v>1</v>
      </c>
      <c r="D181" s="8">
        <f>ATO!$W$56</f>
        <v>0.78206896551724137</v>
      </c>
      <c r="E181" s="8">
        <f>ATO!$Y$56</f>
        <v>1.2441379310344827</v>
      </c>
      <c r="F181" s="8">
        <f>ATO!$AA$56</f>
        <v>-21.766896551724138</v>
      </c>
      <c r="G181" s="8">
        <f>ATO!$AC$56</f>
        <v>1.1599999999999999</v>
      </c>
      <c r="H181" s="31"/>
      <c r="I181" s="8" t="s">
        <f>ATO!$T$120</f>
        <v>108</v>
      </c>
      <c r="J181" s="29">
        <f>ATO!$U$120</f>
        <v>1</v>
      </c>
      <c r="K181" s="29">
        <f>ATO!$W$120</f>
        <v>1.2101723413198824</v>
      </c>
      <c r="L181" s="29">
        <f>ATO!$Y$120</f>
        <v>0.61379664658353172</v>
      </c>
      <c r="M181" s="29">
        <f>ATO!$AA$120</f>
        <v>0.90785110457241602</v>
      </c>
      <c r="N181" s="29">
        <f>ATO!$AC$120</f>
        <v>1.3502872355331372</v>
      </c>
      <c r="O181" s="31"/>
      <c r="P181" s="31"/>
      <c r="Q181" s="31"/>
      <c r="R181" s="31"/>
      <c r="S181" s="31"/>
    </row>
    <row r="182" spans="1:19" ht="13.5">
      <c r="A182" s="14"/>
      <c r="B182" t="s">
        <f>ATO!$T$57</f>
        <v>45</v>
      </c>
      <c r="C182" s="8">
        <f>ATO!$U$57</f>
        <v>0</v>
      </c>
      <c r="D182" s="8">
        <f>ATO!$W$57</f>
        <v>0</v>
      </c>
      <c r="E182" s="8">
        <f>ATO!$Y$57</f>
        <v>0</v>
      </c>
      <c r="F182" s="8">
        <f>ATO!$AA$57</f>
        <v>0</v>
      </c>
      <c r="G182" s="8">
        <f>ATO!$AC$57</f>
        <v>0</v>
      </c>
      <c r="H182" s="31"/>
      <c r="I182" s="8" t="s">
        <f>ATO!$T$121</f>
        <v>109</v>
      </c>
      <c r="J182" s="29">
        <f>ATO!$U$121</f>
        <v>1</v>
      </c>
      <c r="K182" s="29">
        <f>ATO!$W$121</f>
        <v>1.3203730126375866</v>
      </c>
      <c r="L182" s="29">
        <f>ATO!$Y$121</f>
        <v>0.66969017529555641</v>
      </c>
      <c r="M182" s="29">
        <f>ATO!$AA$121</f>
        <v>0.85308805544231558</v>
      </c>
      <c r="N182" s="29">
        <f>ATO!$AC$121</f>
        <v>1.4732470444353853</v>
      </c>
      <c r="O182" s="31"/>
      <c r="P182" s="31"/>
      <c r="Q182" s="31"/>
      <c r="R182" s="31"/>
      <c r="S182" s="31"/>
    </row>
    <row r="183" spans="1:19" ht="13.5">
      <c r="A183" s="14"/>
      <c r="B183" t="s">
        <f>ATO!$T$58</f>
        <v>46</v>
      </c>
      <c r="C183" s="8">
        <f>ATO!$U$58</f>
        <v>1</v>
      </c>
      <c r="D183" s="8">
        <f>ATO!$W$58</f>
        <v>1.0134253117537808</v>
      </c>
      <c r="E183" s="8">
        <f>ATO!$Y$58</f>
        <v>1.1268771557442292</v>
      </c>
      <c r="F183" s="8">
        <f>ATO!$AA$58</f>
        <v>0.8802865481560096</v>
      </c>
      <c r="G183" s="8">
        <f>ATO!$AC$58</f>
        <v>0.69243831254974797</v>
      </c>
      <c r="H183" s="31"/>
      <c r="I183" s="8" t="s">
        <f>ATO!$T$122</f>
        <v>110</v>
      </c>
      <c r="J183" s="29">
        <f>ATO!$U$122</f>
        <v>1</v>
      </c>
      <c r="K183" s="29">
        <f>ATO!$W$122</f>
        <v>1.187018701870187</v>
      </c>
      <c r="L183" s="29">
        <f>ATO!$Y$122</f>
        <v>1.2662266226622663</v>
      </c>
      <c r="M183" s="29">
        <f>ATO!$AA$122</f>
        <v>1.3883388338833884</v>
      </c>
      <c r="N183" s="29">
        <f>ATO!$AC$122</f>
        <v>1.5555555555555556</v>
      </c>
      <c r="O183" s="31"/>
      <c r="P183" s="31"/>
      <c r="Q183" s="31"/>
      <c r="R183" s="31"/>
      <c r="S183" s="31"/>
    </row>
    <row r="184" spans="1:19" ht="13.5">
      <c r="A184" s="14"/>
      <c r="B184" t="s">
        <f>ATO!$T$59</f>
        <v>47</v>
      </c>
      <c r="C184" s="8">
        <f>ATO!$U$59</f>
        <v>0</v>
      </c>
      <c r="D184" s="8">
        <f>ATO!$W$59</f>
        <v>0</v>
      </c>
      <c r="E184" s="8">
        <f>ATO!$Y$59</f>
        <v>0</v>
      </c>
      <c r="F184" s="8">
        <f>ATO!$AA$59</f>
        <v>0</v>
      </c>
      <c r="G184" s="8">
        <f>ATO!$AC$59</f>
        <v>0</v>
      </c>
      <c r="H184" s="31"/>
      <c r="I184" s="31"/>
      <c r="J184" s="32"/>
      <c r="K184" s="32"/>
      <c r="L184" s="32"/>
      <c r="M184" s="32"/>
      <c r="N184" s="32"/>
      <c r="O184" s="31"/>
      <c r="P184" s="31"/>
      <c r="Q184" s="31"/>
      <c r="R184" s="31"/>
      <c r="S184" s="31"/>
    </row>
    <row r="185" spans="1:19" ht="13.5">
      <c r="A185" s="14"/>
      <c r="B185" t="s">
        <f>ATO!$T$60</f>
        <v>48</v>
      </c>
      <c r="C185" s="8">
        <f>ATO!$U$60</f>
        <v>0</v>
      </c>
      <c r="D185" s="8">
        <f>ATO!$W$60</f>
        <v>0</v>
      </c>
      <c r="E185" s="8">
        <f>ATO!$Y$60</f>
        <v>0</v>
      </c>
      <c r="F185" s="8">
        <f>ATO!$AA$60</f>
        <v>0</v>
      </c>
      <c r="G185" s="8">
        <f>ATO!$AC$60</f>
        <v>0</v>
      </c>
      <c r="H185" s="31"/>
      <c r="I185" s="31"/>
      <c r="J185" s="32"/>
      <c r="K185" s="32"/>
      <c r="L185" s="32"/>
      <c r="M185" s="32"/>
      <c r="N185" s="32"/>
      <c r="O185" s="31"/>
      <c r="P185" s="31"/>
      <c r="Q185" s="31"/>
      <c r="R185" s="31"/>
      <c r="S185" s="31"/>
    </row>
    <row r="186" spans="1:19" ht="13.5">
      <c r="A186" s="14"/>
      <c r="B186" t="s">
        <f>ATO!$T$61</f>
        <v>49</v>
      </c>
      <c r="C186" s="8">
        <f>ATO!$U$61</f>
        <v>0</v>
      </c>
      <c r="D186" s="8">
        <f>ATO!$W$61</f>
        <v>0</v>
      </c>
      <c r="E186" s="8">
        <f>ATO!$Y$61</f>
        <v>0</v>
      </c>
      <c r="F186" s="8">
        <f>ATO!$AA$61</f>
        <v>0</v>
      </c>
      <c r="G186" s="8">
        <f>ATO!$AC$61</f>
        <v>0</v>
      </c>
      <c r="H186" s="31"/>
      <c r="I186" s="31"/>
      <c r="J186" s="32"/>
      <c r="K186" s="32"/>
      <c r="L186" s="32"/>
      <c r="M186" s="32"/>
      <c r="N186" s="32"/>
      <c r="O186" s="31"/>
      <c r="P186" s="31"/>
      <c r="Q186" s="31"/>
      <c r="R186" s="31"/>
      <c r="S186" s="31"/>
    </row>
    <row r="187" spans="1:19" ht="13.5">
      <c r="A187" s="14"/>
      <c r="B187" t="s">
        <f>ATO!$T$62</f>
        <v>50</v>
      </c>
      <c r="C187" s="8">
        <f>ATO!$U$62</f>
        <v>0</v>
      </c>
      <c r="D187" s="8">
        <f>ATO!$W$62</f>
        <v>0</v>
      </c>
      <c r="E187" s="8">
        <f>ATO!$Y$62</f>
        <v>0</v>
      </c>
      <c r="F187" s="8">
        <f>ATO!$AA$62</f>
        <v>0</v>
      </c>
      <c r="G187" s="8">
        <f>ATO!$AC$62</f>
        <v>0</v>
      </c>
      <c r="H187" s="31"/>
      <c r="I187" s="31"/>
      <c r="J187" s="32"/>
      <c r="K187" s="32"/>
      <c r="L187" s="32"/>
      <c r="M187" s="32"/>
      <c r="N187" s="32"/>
      <c r="O187" s="31"/>
      <c r="P187" s="31"/>
      <c r="Q187" s="31"/>
      <c r="R187" s="31"/>
      <c r="S187" s="31"/>
    </row>
    <row r="188" spans="1:19" ht="13.5">
      <c r="A188" s="14"/>
      <c r="B188" t="s">
        <f>ATO!$T$63</f>
        <v>51</v>
      </c>
      <c r="C188" s="8">
        <f>ATO!$U$63</f>
        <v>1</v>
      </c>
      <c r="D188" s="8">
        <f>ATO!$W$63</f>
        <v>1.0971537605342663</v>
      </c>
      <c r="E188" s="8">
        <f>ATO!$Y$63</f>
        <v>1.2155827635554142</v>
      </c>
      <c r="F188" s="8">
        <f>ATO!$AA$63</f>
        <v>1.9159802830338686</v>
      </c>
      <c r="G188" s="8">
        <f>ATO!$AC$63</f>
        <v>1.6250278263634919</v>
      </c>
      <c r="H188" s="31"/>
      <c r="I188" s="31"/>
      <c r="J188" s="32"/>
      <c r="K188" s="32"/>
      <c r="L188" s="32"/>
      <c r="M188" s="32"/>
      <c r="N188" s="32"/>
      <c r="O188" s="31"/>
      <c r="P188" s="31"/>
      <c r="Q188" s="31"/>
      <c r="R188" s="31"/>
      <c r="S188" s="31"/>
    </row>
    <row r="189" spans="1:19" ht="13.5">
      <c r="A189" s="14"/>
      <c r="B189" t="s">
        <f>ATO!$T$64</f>
        <v>52</v>
      </c>
      <c r="C189" s="8">
        <f>ATO!$U$64</f>
        <v>0</v>
      </c>
      <c r="D189" s="8">
        <f>ATO!$W$64</f>
        <v>0</v>
      </c>
      <c r="E189" s="8">
        <f>ATO!$Y$64</f>
        <v>0</v>
      </c>
      <c r="F189" s="8">
        <f>ATO!$AA$64</f>
        <v>0</v>
      </c>
      <c r="G189" s="8">
        <f>ATO!$AC$64</f>
        <v>0</v>
      </c>
      <c r="H189" s="31"/>
      <c r="I189" s="31"/>
      <c r="J189" s="32"/>
      <c r="K189" s="32"/>
      <c r="L189" s="32"/>
      <c r="M189" s="32"/>
      <c r="N189" s="32"/>
      <c r="O189" s="31"/>
      <c r="P189" s="31"/>
      <c r="Q189" s="31"/>
      <c r="R189" s="31"/>
      <c r="S189" s="31"/>
    </row>
    <row r="190" spans="1:19" ht="13.5">
      <c r="A190" s="14"/>
      <c r="B190" t="s">
        <f>ATO!$T$65</f>
        <v>53</v>
      </c>
      <c r="C190" s="8">
        <f>ATO!$U$65</f>
        <v>1</v>
      </c>
      <c r="D190" s="8">
        <f>ATO!$W$65</f>
        <v>1.0971537605342663</v>
      </c>
      <c r="E190" s="8">
        <f>ATO!$Y$65</f>
        <v>1.2155827635554142</v>
      </c>
      <c r="F190" s="8">
        <f>ATO!$AA$65</f>
        <v>1.9159802830338686</v>
      </c>
      <c r="G190" s="8">
        <f>ATO!$AC$65</f>
        <v>1.6250278263634919</v>
      </c>
      <c r="H190" s="31"/>
      <c r="I190" s="31"/>
      <c r="J190" s="32"/>
      <c r="K190" s="32"/>
      <c r="L190" s="32"/>
      <c r="M190" s="32"/>
      <c r="N190" s="32"/>
      <c r="O190" s="31"/>
      <c r="P190" s="31"/>
      <c r="Q190" s="31"/>
      <c r="R190" s="31"/>
      <c r="S190" s="31"/>
    </row>
    <row r="191" spans="1:19" ht="13.5">
      <c r="A191" s="14"/>
      <c r="B191" t="s">
        <f>ATO!$T$66</f>
        <v>54</v>
      </c>
      <c r="C191" s="8">
        <f>ATO!$U$66</f>
        <v>0</v>
      </c>
      <c r="D191" s="8">
        <f>ATO!$W$66</f>
        <v>0</v>
      </c>
      <c r="E191" s="8">
        <f>ATO!$Y$66</f>
        <v>0</v>
      </c>
      <c r="F191" s="8">
        <f>ATO!$AA$66</f>
        <v>0</v>
      </c>
      <c r="G191" s="8">
        <f>ATO!$AC$66</f>
        <v>0</v>
      </c>
      <c r="H191" s="31"/>
      <c r="I191" s="31"/>
      <c r="J191" s="32"/>
      <c r="K191" s="32"/>
      <c r="L191" s="32"/>
      <c r="M191" s="32"/>
      <c r="N191" s="32"/>
      <c r="O191" s="31"/>
      <c r="P191" s="31"/>
      <c r="Q191" s="31"/>
      <c r="R191" s="31"/>
      <c r="S191" s="31"/>
    </row>
    <row r="192" spans="1:19" ht="13.5">
      <c r="A192" s="14"/>
      <c r="B192" t="s">
        <f>ATO!$T$67</f>
        <v>55</v>
      </c>
      <c r="C192" s="8">
        <f>ATO!$U$67</f>
        <v>0</v>
      </c>
      <c r="D192" s="8">
        <f>ATO!$W$67</f>
        <v>0</v>
      </c>
      <c r="E192" s="8">
        <f>ATO!$Y$67</f>
        <v>0</v>
      </c>
      <c r="F192" s="8">
        <f>ATO!$AA$67</f>
        <v>0</v>
      </c>
      <c r="G192" s="8">
        <f>ATO!$AC$67</f>
        <v>0</v>
      </c>
      <c r="H192" s="31"/>
      <c r="I192" s="31"/>
      <c r="J192" s="32"/>
      <c r="K192" s="32"/>
      <c r="L192" s="32"/>
      <c r="M192" s="32"/>
      <c r="N192" s="32"/>
      <c r="O192" s="31"/>
      <c r="P192" s="31"/>
      <c r="Q192" s="31"/>
      <c r="R192" s="31"/>
      <c r="S192" s="31"/>
    </row>
    <row r="193" spans="1:19" ht="13.5">
      <c r="A193" s="14"/>
      <c r="B193" t="s">
        <f>ATO!$T$68</f>
        <v>56</v>
      </c>
      <c r="C193" s="8">
        <f>ATO!$U$68</f>
        <v>0</v>
      </c>
      <c r="D193" s="8">
        <f>ATO!$W$68</f>
        <v>0</v>
      </c>
      <c r="E193" s="8">
        <f>ATO!$Y$68</f>
        <v>0</v>
      </c>
      <c r="F193" s="8">
        <f>ATO!$AA$68</f>
        <v>0</v>
      </c>
      <c r="G193" s="8">
        <f>ATO!$AC$68</f>
        <v>0</v>
      </c>
      <c r="H193" s="31"/>
      <c r="I193" s="31"/>
      <c r="J193" s="32"/>
      <c r="K193" s="32"/>
      <c r="L193" s="32"/>
      <c r="M193" s="32"/>
      <c r="N193" s="32"/>
      <c r="O193" s="31"/>
      <c r="P193" s="31"/>
      <c r="Q193" s="31"/>
      <c r="R193" s="31"/>
      <c r="S193" s="31"/>
    </row>
    <row r="194" spans="1:19" ht="13.5">
      <c r="A194" s="14"/>
      <c r="B194" t="s">
        <f>ATO!$T$69</f>
        <v>57</v>
      </c>
      <c r="C194" s="8">
        <f>ATO!$U$69</f>
        <v>0</v>
      </c>
      <c r="D194" s="8">
        <f>ATO!$W$69</f>
        <v>0</v>
      </c>
      <c r="E194" s="8">
        <f>ATO!$Y$69</f>
        <v>0</v>
      </c>
      <c r="F194" s="8">
        <f>ATO!$AA$69</f>
        <v>0</v>
      </c>
      <c r="G194" s="8">
        <f>ATO!$AC$69</f>
        <v>0</v>
      </c>
      <c r="H194" s="31"/>
      <c r="I194" s="31"/>
      <c r="J194" s="32"/>
      <c r="K194" s="32"/>
      <c r="L194" s="32"/>
      <c r="M194" s="32"/>
      <c r="N194" s="32"/>
      <c r="O194" s="31"/>
      <c r="P194" s="31"/>
      <c r="Q194" s="31"/>
      <c r="R194" s="31"/>
      <c r="S194" s="31"/>
    </row>
    <row r="195" spans="1:19" ht="13.5">
      <c r="A195" s="14"/>
      <c r="B195" t="s">
        <f>ATO!$T$70</f>
        <v>58</v>
      </c>
      <c r="C195" s="8">
        <f>ATO!$U$70</f>
        <v>0</v>
      </c>
      <c r="D195" s="8">
        <f>ATO!$W$70</f>
        <v>0</v>
      </c>
      <c r="E195" s="8">
        <f>ATO!$Y$70</f>
        <v>0</v>
      </c>
      <c r="F195" s="8">
        <f>ATO!$AA$70</f>
        <v>0</v>
      </c>
      <c r="G195" s="8">
        <f>ATO!$AC$70</f>
        <v>0</v>
      </c>
      <c r="H195" s="31"/>
      <c r="I195" s="31"/>
      <c r="J195" s="32"/>
      <c r="K195" s="32"/>
      <c r="L195" s="32"/>
      <c r="M195" s="32"/>
      <c r="N195" s="32"/>
      <c r="O195" s="31"/>
      <c r="P195" s="31"/>
      <c r="Q195" s="31"/>
      <c r="R195" s="31"/>
      <c r="S195" s="31"/>
    </row>
    <row r="196" spans="1:19" ht="13.5">
      <c r="A196" s="14"/>
      <c r="B196" t="s">
        <f>ATO!$T$71</f>
        <v>59</v>
      </c>
      <c r="C196" s="8">
        <f>ATO!$U$71</f>
        <v>0</v>
      </c>
      <c r="D196" s="8">
        <f>ATO!$W$71</f>
        <v>0</v>
      </c>
      <c r="E196" s="8">
        <f>ATO!$Y$71</f>
        <v>0</v>
      </c>
      <c r="F196" s="8">
        <f>ATO!$AA$71</f>
        <v>0</v>
      </c>
      <c r="G196" s="8">
        <f>ATO!$AC$71</f>
        <v>0</v>
      </c>
      <c r="H196" s="31"/>
      <c r="I196" s="31"/>
      <c r="J196" s="32"/>
      <c r="K196" s="32"/>
      <c r="L196" s="32"/>
      <c r="M196" s="32"/>
      <c r="N196" s="32"/>
      <c r="O196" s="31"/>
      <c r="P196" s="31"/>
      <c r="Q196" s="31"/>
      <c r="R196" s="31"/>
      <c r="S196" s="31"/>
    </row>
    <row r="197" spans="1:19" ht="13.5">
      <c r="A197" s="14"/>
      <c r="B197" t="s">
        <f>ATO!$T$72</f>
        <v>60</v>
      </c>
      <c r="C197" s="8">
        <f>ATO!$U$72</f>
        <v>1</v>
      </c>
      <c r="D197" s="8">
        <f>ATO!$W$72</f>
        <v>1.1116552711082843</v>
      </c>
      <c r="E197" s="8">
        <f>ATO!$Y$72</f>
        <v>1.2591190968357449</v>
      </c>
      <c r="F197" s="8">
        <f>ATO!$AA$72</f>
        <v>1.9159802830338686</v>
      </c>
      <c r="G197" s="8">
        <f>ATO!$AC$72</f>
        <v>1.6250278263634919</v>
      </c>
      <c r="H197" s="31"/>
      <c r="I197" s="31"/>
      <c r="J197" s="32"/>
      <c r="K197" s="32"/>
      <c r="L197" s="32"/>
      <c r="M197" s="32"/>
      <c r="N197" s="32"/>
      <c r="O197" s="31"/>
      <c r="P197" s="31"/>
      <c r="Q197" s="31"/>
      <c r="R197" s="31"/>
      <c r="S197" s="31"/>
    </row>
    <row r="198" spans="1:19" ht="13.5">
      <c r="A198" s="14"/>
      <c r="B198" t="s">
        <f>ATO!$T$73</f>
        <v>61</v>
      </c>
      <c r="C198" s="8">
        <f>ATO!$U$73</f>
        <v>0</v>
      </c>
      <c r="D198" s="8">
        <f>ATO!$W$73</f>
        <v>0</v>
      </c>
      <c r="E198" s="8">
        <f>ATO!$Y$73</f>
        <v>0</v>
      </c>
      <c r="F198" s="8">
        <f>ATO!$AA$73</f>
        <v>0</v>
      </c>
      <c r="G198" s="8">
        <f>ATO!$AC$73</f>
        <v>0</v>
      </c>
      <c r="H198" s="31"/>
      <c r="I198" s="31"/>
      <c r="J198" s="32"/>
      <c r="K198" s="32"/>
      <c r="L198" s="32"/>
      <c r="M198" s="32"/>
      <c r="N198" s="32"/>
      <c r="O198" s="31"/>
      <c r="P198" s="31"/>
      <c r="Q198" s="31"/>
      <c r="R198" s="31"/>
      <c r="S198" s="31"/>
    </row>
    <row r="199" spans="1:19" ht="13.5">
      <c r="A199" s="14"/>
      <c r="B199" t="s">
        <f>ATO!$T$74</f>
        <v>62</v>
      </c>
      <c r="C199" s="8">
        <f>ATO!$U$74</f>
        <v>1</v>
      </c>
      <c r="D199" s="8">
        <f>ATO!$W$74</f>
        <v>1.1116552711082843</v>
      </c>
      <c r="E199" s="8">
        <f>ATO!$Y$74</f>
        <v>1.2505008745428525</v>
      </c>
      <c r="F199" s="8">
        <f>ATO!$AA$74</f>
        <v>1.9159802830338686</v>
      </c>
      <c r="G199" s="8">
        <f>ATO!$AC$74</f>
        <v>1.6250278263634919</v>
      </c>
      <c r="H199" s="31"/>
      <c r="I199" s="31"/>
      <c r="J199" s="32"/>
      <c r="K199" s="32"/>
      <c r="L199" s="32"/>
      <c r="M199" s="32"/>
      <c r="N199" s="32"/>
      <c r="O199" s="31"/>
      <c r="P199" s="31"/>
      <c r="Q199" s="31"/>
      <c r="R199" s="31"/>
      <c r="S199" s="31"/>
    </row>
    <row r="200" spans="1:19" ht="13.5">
      <c r="A200" s="30"/>
      <c r="B200" s="30"/>
      <c r="C200" s="31"/>
      <c r="D200" s="31"/>
      <c r="E200" s="31"/>
      <c r="F200" s="30"/>
      <c r="G200" s="31"/>
      <c r="H200" s="31"/>
      <c r="I200" s="31"/>
      <c r="J200" s="32"/>
      <c r="K200" s="32"/>
      <c r="L200" s="32"/>
      <c r="M200" s="32"/>
      <c r="N200" s="32"/>
      <c r="O200" s="31"/>
      <c r="P200" s="31"/>
      <c r="Q200" s="31"/>
      <c r="R200" s="31"/>
      <c r="S200" s="31"/>
    </row>
    <row r="201" spans="1:19" ht="13.5">
      <c r="A201" s="14" t="s">
        <v>220</v>
      </c>
      <c r="B201" s="2" t="s">
        <f>AWK!$T$26</f>
        <v>13</v>
      </c>
      <c r="C201">
        <f>AWK!$U$26</f>
        <v>2015</v>
      </c>
      <c r="D201">
        <f>AWK!$W$26</f>
        <v>2016</v>
      </c>
      <c r="E201">
        <f>AWK!$Y$26</f>
        <v>2017</v>
      </c>
      <c r="F201">
        <f>AWK!$AA$26</f>
        <v>2018</v>
      </c>
      <c r="G201">
        <f>AWK!$AC$26</f>
        <v>2019</v>
      </c>
      <c r="H201" s="31"/>
      <c r="I201" s="2" t="s">
        <f>AWK!$T$90</f>
        <v>75</v>
      </c>
      <c r="J201" s="9">
        <f>AWK!$U$90</f>
        <v>2015</v>
      </c>
      <c r="K201" s="9">
        <f>AWK!$W$90</f>
        <v>2016</v>
      </c>
      <c r="L201" s="9">
        <f>AWK!$Y$90</f>
        <v>2017</v>
      </c>
      <c r="M201" s="9">
        <f>AWK!$AA$90</f>
        <v>2018</v>
      </c>
      <c r="N201" s="9">
        <f>AWK!$AC$90</f>
        <v>2019</v>
      </c>
      <c r="O201" s="31"/>
      <c r="P201" s="31"/>
      <c r="Q201" s="31"/>
      <c r="R201" s="31"/>
      <c r="S201" s="31"/>
    </row>
    <row r="202" spans="1:19" ht="13.5">
      <c r="A202" s="14"/>
      <c r="B202" t="s">
        <f>AWK!$T$27</f>
        <v>14</v>
      </c>
      <c r="C202" s="8">
        <f>AWK!$U$27</f>
        <v>1</v>
      </c>
      <c r="D202" s="8">
        <f>AWK!$W$27</f>
        <v>1.0443037974683544</v>
      </c>
      <c r="E202" s="8">
        <f>AWK!$Y$27</f>
        <v>1.0632911392405062</v>
      </c>
      <c r="F202" s="8">
        <f>AWK!$AA$27</f>
        <v>1.0886075949367089</v>
      </c>
      <c r="G202" s="8">
        <f>AWK!$AC$27</f>
        <v>1.1424050632911393</v>
      </c>
      <c r="H202" s="31"/>
      <c r="I202" t="s">
        <f>AWK!$T$91</f>
        <v>76</v>
      </c>
      <c r="J202" s="29">
        <f>AWK!$U$91</f>
        <v>1</v>
      </c>
      <c r="K202" s="29">
        <f>AWK!$W$91</f>
        <v>1.4393939393939394</v>
      </c>
      <c r="L202" s="29">
        <f>AWK!$Y$91</f>
        <v>1.2424242424242424</v>
      </c>
      <c r="M202" s="29">
        <f>AWK!$AA$91</f>
        <v>2.393939393939394</v>
      </c>
      <c r="N202" s="29">
        <f>AWK!$AC$91</f>
        <v>1.3787878787878789</v>
      </c>
      <c r="O202" s="31"/>
      <c r="P202" s="31"/>
      <c r="Q202" s="31"/>
      <c r="R202" s="31"/>
      <c r="S202" s="31"/>
    </row>
    <row r="203" spans="1:19" ht="13.5">
      <c r="A203" s="14"/>
      <c r="B203" t="s">
        <f>AWK!$T$28</f>
        <v>15</v>
      </c>
      <c r="C203" s="8">
        <f>AWK!$U$28</f>
        <v>0</v>
      </c>
      <c r="D203" s="8">
        <f>AWK!$W$28</f>
        <v>0</v>
      </c>
      <c r="E203" s="8">
        <f>AWK!$Y$28</f>
        <v>0</v>
      </c>
      <c r="F203" s="8">
        <f>AWK!$AA$28</f>
        <v>0</v>
      </c>
      <c r="G203" s="8">
        <f>AWK!$AC$28</f>
        <v>0</v>
      </c>
      <c r="H203" s="31"/>
      <c r="I203" s="8" t="s">
        <f>AWK!$T$92</f>
        <v>77</v>
      </c>
      <c r="J203" s="29">
        <f>AWK!$U$92</f>
        <v>1</v>
      </c>
      <c r="K203" s="29">
        <f>AWK!$W$92</f>
        <v>0.25</v>
      </c>
      <c r="L203" s="29">
        <f>AWK!$Y$92</f>
        <v>0.75</v>
      </c>
      <c r="M203" s="29">
        <f>AWK!$AA$92</f>
        <v>0.75</v>
      </c>
      <c r="N203" s="29">
        <f>AWK!$AC$92</f>
        <v>2</v>
      </c>
      <c r="O203" s="31"/>
      <c r="P203" s="31"/>
      <c r="Q203" s="31"/>
      <c r="R203" s="31"/>
      <c r="S203" s="31"/>
    </row>
    <row r="204" spans="1:19" ht="13.5">
      <c r="A204" s="14"/>
      <c r="B204" t="s">
        <f>AWK!$T$29</f>
        <v>16</v>
      </c>
      <c r="C204" s="8">
        <f>AWK!$U$29</f>
        <v>1</v>
      </c>
      <c r="D204" s="8">
        <f>AWK!$W$29</f>
        <v>1.0706521739130435</v>
      </c>
      <c r="E204" s="8">
        <f>AWK!$Y$29</f>
        <v>1.0108695652173914</v>
      </c>
      <c r="F204" s="8">
        <f>AWK!$AA$29</f>
        <v>1.1086956521739131</v>
      </c>
      <c r="G204" s="8">
        <f>AWK!$AC$29</f>
        <v>1.1576086956521738</v>
      </c>
      <c r="H204" s="31"/>
      <c r="I204" s="8" t="s">
        <f>AWK!$T$93</f>
        <v>78</v>
      </c>
      <c r="J204" s="29">
        <f>AWK!$U$93</f>
        <v>0</v>
      </c>
      <c r="K204" s="29">
        <f>AWK!$W$93</f>
        <v>0</v>
      </c>
      <c r="L204" s="29">
        <f>AWK!$Y$93</f>
        <v>0</v>
      </c>
      <c r="M204" s="29">
        <f>AWK!$AA$93</f>
        <v>0</v>
      </c>
      <c r="N204" s="29">
        <f>AWK!$AC$93</f>
        <v>0</v>
      </c>
      <c r="O204" s="31"/>
      <c r="P204" s="31"/>
      <c r="Q204" s="31"/>
      <c r="R204" s="31"/>
      <c r="S204" s="31"/>
    </row>
    <row r="205" spans="1:19" ht="13.5">
      <c r="A205" s="14"/>
      <c r="B205" t="s">
        <f>AWK!$T$30</f>
        <v>17</v>
      </c>
      <c r="C205" s="8">
        <f>AWK!$U$30</f>
        <v>1</v>
      </c>
      <c r="D205" s="8">
        <f>AWK!$W$30</f>
        <v>1.0714285714285714</v>
      </c>
      <c r="E205" s="8">
        <f>AWK!$Y$30</f>
        <v>0.97857142857142854</v>
      </c>
      <c r="F205" s="8">
        <f>AWK!$AA$30</f>
        <v>1.0714285714285714</v>
      </c>
      <c r="G205" s="8">
        <f>AWK!$AC$30</f>
        <v>1.1000000000000001</v>
      </c>
      <c r="H205" s="31"/>
      <c r="I205" s="8" t="s">
        <f>AWK!$T$94</f>
        <v>80</v>
      </c>
      <c r="J205" s="29">
        <f>AWK!$U$94</f>
        <v>1</v>
      </c>
      <c r="K205" s="29">
        <f>AWK!$W$94</f>
        <v>1.0191570881226053</v>
      </c>
      <c r="L205" s="29">
        <f>AWK!$Y$94</f>
        <v>0.92720306513409967</v>
      </c>
      <c r="M205" s="29">
        <f>AWK!$AA$94</f>
        <v>0.93295019157088122</v>
      </c>
      <c r="N205" s="29">
        <f>AWK!$AC$94</f>
        <v>0.92337164750957856</v>
      </c>
      <c r="O205" s="31"/>
      <c r="P205" s="31"/>
      <c r="Q205" s="31"/>
      <c r="R205" s="31"/>
      <c r="S205" s="31"/>
    </row>
    <row r="206" spans="1:19" ht="13.5">
      <c r="A206" s="14"/>
      <c r="B206" t="s">
        <f>AWK!$T$31</f>
        <v>18</v>
      </c>
      <c r="C206" s="8">
        <f>AWK!$U$31</f>
        <v>1</v>
      </c>
      <c r="D206" s="8">
        <f>AWK!$W$31</f>
        <v>1.0681818181818181</v>
      </c>
      <c r="E206" s="8">
        <f>AWK!$Y$31</f>
        <v>1.1181818181818182</v>
      </c>
      <c r="F206" s="8">
        <f>AWK!$AA$31</f>
        <v>1.2386363636363635</v>
      </c>
      <c r="G206" s="8">
        <f>AWK!$AC$31</f>
        <v>1.3227272727272728</v>
      </c>
      <c r="H206" s="31"/>
      <c r="I206" s="8" t="s">
        <f>AWK!$T$95</f>
        <v>81</v>
      </c>
      <c r="J206" s="29">
        <f>AWK!$U$95</f>
        <v>1</v>
      </c>
      <c r="K206" s="29">
        <f>AWK!$W$95</f>
        <v>1.0191570881226053</v>
      </c>
      <c r="L206" s="29">
        <f>AWK!$Y$95</f>
        <v>0.92720306513409967</v>
      </c>
      <c r="M206" s="29">
        <f>AWK!$AA$95</f>
        <v>0.93295019157088122</v>
      </c>
      <c r="N206" s="29">
        <f>AWK!$AC$95</f>
        <v>0.89272030651340994</v>
      </c>
      <c r="O206" s="31"/>
      <c r="P206" s="31"/>
      <c r="Q206" s="31"/>
      <c r="R206" s="31"/>
      <c r="S206" s="31"/>
    </row>
    <row r="207" spans="1:19" ht="13.5">
      <c r="A207" s="14"/>
      <c r="B207" t="s">
        <f>AWK!$T$32</f>
        <v>19</v>
      </c>
      <c r="C207" s="8">
        <f>AWK!$U$32</f>
        <v>1</v>
      </c>
      <c r="D207" s="8">
        <f>AWK!$W$32</f>
        <v>1.0740740740740742</v>
      </c>
      <c r="E207" s="8">
        <f>AWK!$Y$32</f>
        <v>1.1358024691358024</v>
      </c>
      <c r="F207" s="8">
        <f>AWK!$AA$32</f>
        <v>1.2271604938271605</v>
      </c>
      <c r="G207" s="8">
        <f>AWK!$AC$32</f>
        <v>1.2543209876543211</v>
      </c>
      <c r="H207" s="31"/>
      <c r="I207" s="8" t="s">
        <f>AWK!$T$96</f>
        <v>82</v>
      </c>
      <c r="J207" s="29">
        <f>AWK!$U$96</f>
        <v>1</v>
      </c>
      <c r="K207" s="29">
        <f>AWK!$W$96</f>
        <v>1.0196078431372548</v>
      </c>
      <c r="L207" s="29">
        <f>AWK!$Y$96</f>
        <v>0.9376114081996435</v>
      </c>
      <c r="M207" s="29">
        <f>AWK!$AA$96</f>
        <v>0.94830659536541895</v>
      </c>
      <c r="N207" s="29">
        <f>AWK!$AC$96</f>
        <v>0.90374331550802134</v>
      </c>
      <c r="O207" s="31"/>
      <c r="P207" s="31"/>
      <c r="Q207" s="31"/>
      <c r="R207" s="31"/>
      <c r="S207" s="31"/>
    </row>
    <row r="208" spans="1:19" ht="13.5">
      <c r="A208" s="14"/>
      <c r="B208" t="s">
        <f>AWK!$T$33</f>
        <v>20</v>
      </c>
      <c r="C208" s="8">
        <f>AWK!$U$33</f>
        <v>1</v>
      </c>
      <c r="D208" s="8">
        <f>AWK!$W$33</f>
        <v>1</v>
      </c>
      <c r="E208" s="8">
        <f>AWK!$Y$33</f>
        <v>0.91428571428571426</v>
      </c>
      <c r="F208" s="8">
        <f>AWK!$AA$33</f>
        <v>1.3714285714285714</v>
      </c>
      <c r="G208" s="8">
        <f>AWK!$AC$33</f>
        <v>2.1142857142857143</v>
      </c>
      <c r="H208" s="31"/>
      <c r="I208" s="8" t="s">
        <f>AWK!$T$97</f>
        <v>83</v>
      </c>
      <c r="J208" s="29">
        <f>AWK!$U$97</f>
        <v>1</v>
      </c>
      <c r="K208" s="29">
        <f>AWK!$W$97</f>
        <v>1.0256410256410255</v>
      </c>
      <c r="L208" s="29">
        <f>AWK!$Y$97</f>
        <v>1.0769230769230769</v>
      </c>
      <c r="M208" s="29">
        <f>AWK!$AA$97</f>
        <v>1.1538461538461537</v>
      </c>
      <c r="N208" s="29">
        <f>AWK!$AC$97</f>
        <v>1.0512820512820513</v>
      </c>
      <c r="O208" s="31"/>
      <c r="P208" s="31"/>
      <c r="Q208" s="31"/>
      <c r="R208" s="31"/>
      <c r="S208" s="31"/>
    </row>
    <row r="209" spans="1:19" ht="13.5">
      <c r="A209" s="14"/>
      <c r="B209" t="s">
        <f>AWK!$T$34</f>
        <v>21</v>
      </c>
      <c r="C209" s="8">
        <f>AWK!$U$34</f>
        <v>0</v>
      </c>
      <c r="D209" s="8">
        <f>AWK!$W$34</f>
        <v>0</v>
      </c>
      <c r="E209" s="8">
        <f>AWK!$Y$34</f>
        <v>0</v>
      </c>
      <c r="F209" s="8">
        <f>AWK!$AA$34</f>
        <v>0</v>
      </c>
      <c r="G209" s="8">
        <f>AWK!$AC$34</f>
        <v>0</v>
      </c>
      <c r="H209" s="31"/>
      <c r="I209" s="8" t="s">
        <f>AWK!$T$98</f>
        <v>84</v>
      </c>
      <c r="J209" s="29">
        <f>AWK!$U$98</f>
        <v>0</v>
      </c>
      <c r="K209" s="29">
        <f>AWK!$W$98</f>
        <v>0</v>
      </c>
      <c r="L209" s="29">
        <f>AWK!$Y$98</f>
        <v>0</v>
      </c>
      <c r="M209" s="29">
        <f>AWK!$AA$98</f>
        <v>0</v>
      </c>
      <c r="N209" s="29">
        <f>AWK!$AC$98</f>
        <v>0</v>
      </c>
      <c r="O209" s="31"/>
      <c r="P209" s="31"/>
      <c r="Q209" s="31"/>
      <c r="R209" s="31"/>
      <c r="S209" s="31"/>
    </row>
    <row r="210" spans="1:19" ht="13.5">
      <c r="A210" s="14"/>
      <c r="B210" t="s">
        <f>AWK!$T$35</f>
        <v>23</v>
      </c>
      <c r="C210" s="8">
        <f>AWK!$U$35</f>
        <v>1</v>
      </c>
      <c r="D210" s="8">
        <f>AWK!$W$35</f>
        <v>1.0075757575757576</v>
      </c>
      <c r="E210" s="8">
        <f>AWK!$Y$35</f>
        <v>1.1363636363636365</v>
      </c>
      <c r="F210" s="8">
        <f>AWK!$AA$35</f>
        <v>1.0606060606060606</v>
      </c>
      <c r="G210" s="8">
        <f>AWK!$AC$35</f>
        <v>1.1212121212121211</v>
      </c>
      <c r="H210" s="31"/>
      <c r="I210" s="8" t="s">
        <f>AWK!$T$99</f>
        <v>85</v>
      </c>
      <c r="J210" s="29">
        <f>AWK!$U$99</f>
        <v>1</v>
      </c>
      <c r="K210" s="29">
        <f>AWK!$W$99</f>
        <v>1.0263157894736843</v>
      </c>
      <c r="L210" s="29">
        <f>AWK!$Y$99</f>
        <v>1.0789473684210527</v>
      </c>
      <c r="M210" s="29">
        <f>AWK!$AA$99</f>
        <v>1.0789473684210527</v>
      </c>
      <c r="N210" s="29">
        <f>AWK!$AC$99</f>
        <v>1.1578947368421053</v>
      </c>
      <c r="O210" s="31"/>
      <c r="P210" s="31"/>
      <c r="Q210" s="31"/>
      <c r="R210" s="31"/>
      <c r="S210" s="31"/>
    </row>
    <row r="211" spans="1:19" ht="13.5">
      <c r="A211" s="14"/>
      <c r="B211" t="s">
        <f>AWK!$T$36</f>
        <v>24</v>
      </c>
      <c r="C211" s="8">
        <f>AWK!$U$36</f>
        <v>0</v>
      </c>
      <c r="D211" s="8">
        <f>AWK!$W$36</f>
        <v>0</v>
      </c>
      <c r="E211" s="8">
        <f>AWK!$Y$36</f>
        <v>0</v>
      </c>
      <c r="F211" s="8">
        <f>AWK!$AA$36</f>
        <v>0</v>
      </c>
      <c r="G211" s="8">
        <f>AWK!$AC$36</f>
        <v>0</v>
      </c>
      <c r="H211" s="30"/>
      <c r="I211" s="8" t="s">
        <f>AWK!$T$100</f>
        <v>87</v>
      </c>
      <c r="J211" s="29">
        <f>AWK!$U$100</f>
        <v>0</v>
      </c>
      <c r="K211" s="29">
        <f>AWK!$W$100</f>
        <v>0</v>
      </c>
      <c r="L211" s="29">
        <f>AWK!$Y$100</f>
        <v>0</v>
      </c>
      <c r="M211" s="29">
        <f>AWK!$AA$100</f>
        <v>0</v>
      </c>
      <c r="N211" s="29">
        <f>AWK!$AC$100</f>
        <v>0</v>
      </c>
      <c r="O211" s="31"/>
      <c r="P211" s="31"/>
      <c r="Q211" s="31"/>
      <c r="R211" s="31"/>
      <c r="S211" s="31"/>
    </row>
    <row r="212" spans="1:19" ht="13.5">
      <c r="A212" s="14"/>
      <c r="B212" t="s">
        <f>AWK!$T$37</f>
        <v>25</v>
      </c>
      <c r="C212" s="8">
        <f>AWK!$U$37</f>
        <v>0</v>
      </c>
      <c r="D212" s="8">
        <f>AWK!$W$37</f>
        <v>0</v>
      </c>
      <c r="E212" s="8">
        <f>AWK!$Y$37</f>
        <v>0</v>
      </c>
      <c r="F212" s="8">
        <f>AWK!$AA$37</f>
        <v>0</v>
      </c>
      <c r="G212" s="8">
        <f>AWK!$AC$37</f>
        <v>0</v>
      </c>
      <c r="H212" s="30"/>
      <c r="I212" s="8" t="s">
        <f>AWK!$T$101</f>
        <v>89</v>
      </c>
      <c r="J212" s="29">
        <f>AWK!$U$101</f>
        <v>0</v>
      </c>
      <c r="K212" s="29">
        <f>AWK!$W$101</f>
        <v>0</v>
      </c>
      <c r="L212" s="29">
        <f>AWK!$Y$101</f>
        <v>0</v>
      </c>
      <c r="M212" s="29">
        <f>AWK!$AA$101</f>
        <v>0</v>
      </c>
      <c r="N212" s="29">
        <f>AWK!$AC$101</f>
        <v>0</v>
      </c>
      <c r="O212" s="31"/>
      <c r="P212" s="31"/>
      <c r="Q212" s="31"/>
      <c r="R212" s="31"/>
      <c r="S212" s="31"/>
    </row>
    <row r="213" spans="1:19" ht="13.5">
      <c r="A213" s="14"/>
      <c r="B213" t="s">
        <f>AWK!$T$38</f>
        <v>26</v>
      </c>
      <c r="C213" s="8">
        <f>AWK!$U$38</f>
        <v>0</v>
      </c>
      <c r="D213" s="8">
        <f>AWK!$W$38</f>
        <v>0</v>
      </c>
      <c r="E213" s="8">
        <f>AWK!$Y$38</f>
        <v>0</v>
      </c>
      <c r="F213" s="8">
        <f>AWK!$AA$38</f>
        <v>0</v>
      </c>
      <c r="G213" s="8">
        <f>AWK!$AC$38</f>
        <v>0</v>
      </c>
      <c r="H213" s="30"/>
      <c r="I213" s="8" t="s">
        <f>AWK!$T$102</f>
        <v>90</v>
      </c>
      <c r="J213" s="29">
        <f>AWK!$U$102</f>
        <v>1</v>
      </c>
      <c r="K213" s="29">
        <f>AWK!$W$102</f>
        <v>1.0263157894736843</v>
      </c>
      <c r="L213" s="29">
        <f>AWK!$Y$102</f>
        <v>1.0789473684210527</v>
      </c>
      <c r="M213" s="29">
        <f>AWK!$AA$102</f>
        <v>1.0789473684210527</v>
      </c>
      <c r="N213" s="29">
        <f>AWK!$AC$102</f>
        <v>1.1578947368421053</v>
      </c>
      <c r="O213" s="31"/>
      <c r="P213" s="31"/>
      <c r="Q213" s="31"/>
      <c r="R213" s="31"/>
      <c r="S213" s="31"/>
    </row>
    <row r="214" spans="1:19" ht="13.5">
      <c r="A214" s="14"/>
      <c r="B214" t="s">
        <f>AWK!$T$39</f>
        <v>27</v>
      </c>
      <c r="C214" s="8">
        <f>AWK!$U$39</f>
        <v>0</v>
      </c>
      <c r="D214" s="8">
        <f>AWK!$W$39</f>
        <v>0</v>
      </c>
      <c r="E214" s="8">
        <f>AWK!$Y$39</f>
        <v>0</v>
      </c>
      <c r="F214" s="8">
        <f>AWK!$AA$39</f>
        <v>0</v>
      </c>
      <c r="G214" s="8">
        <f>AWK!$AC$39</f>
        <v>0</v>
      </c>
      <c r="H214" s="30"/>
      <c r="I214" s="8" t="s">
        <f>AWK!$T$103</f>
        <v>91</v>
      </c>
      <c r="J214" s="29">
        <f>AWK!$U$103</f>
        <v>0</v>
      </c>
      <c r="K214" s="29">
        <f>AWK!$W$103</f>
        <v>0</v>
      </c>
      <c r="L214" s="29">
        <f>AWK!$Y$103</f>
        <v>0</v>
      </c>
      <c r="M214" s="29">
        <f>AWK!$AA$103</f>
        <v>0</v>
      </c>
      <c r="N214" s="29">
        <f>AWK!$AC$103</f>
        <v>0</v>
      </c>
      <c r="O214" s="31"/>
      <c r="P214" s="31"/>
      <c r="Q214" s="31"/>
      <c r="R214" s="31"/>
      <c r="S214" s="31"/>
    </row>
    <row r="215" spans="1:19" ht="13.5">
      <c r="A215" s="14"/>
      <c r="B215" t="s">
        <f>AWK!$T$40</f>
        <v>28</v>
      </c>
      <c r="C215" s="8">
        <f>AWK!$U$40</f>
        <v>0</v>
      </c>
      <c r="D215" s="8">
        <f>AWK!$W$40</f>
        <v>0</v>
      </c>
      <c r="E215" s="8">
        <f>AWK!$Y$40</f>
        <v>0</v>
      </c>
      <c r="F215" s="8">
        <f>AWK!$AA$40</f>
        <v>0</v>
      </c>
      <c r="G215" s="8">
        <f>AWK!$AC$40</f>
        <v>0</v>
      </c>
      <c r="H215" s="30"/>
      <c r="I215" s="8" t="s">
        <f>AWK!$T$104</f>
        <v>92</v>
      </c>
      <c r="J215" s="29">
        <f>AWK!$U$104</f>
        <v>1</v>
      </c>
      <c r="K215" s="29">
        <f>AWK!$W$104</f>
        <v>4.333333333333333</v>
      </c>
      <c r="L215" s="29">
        <f>AWK!$Y$104</f>
        <v>4.0740740740740744</v>
      </c>
      <c r="M215" s="29">
        <f>AWK!$AA$104</f>
        <v>3.4074074074074074</v>
      </c>
      <c r="N215" s="29">
        <f>AWK!$AC$104</f>
        <v>24.444444444444443</v>
      </c>
      <c r="O215" s="31"/>
      <c r="P215" s="31"/>
      <c r="Q215" s="31"/>
      <c r="R215" s="31"/>
      <c r="S215" s="31"/>
    </row>
    <row r="216" spans="1:19" ht="13.5">
      <c r="A216" s="14"/>
      <c r="B216" t="s">
        <f>AWK!$T$41</f>
        <v>29</v>
      </c>
      <c r="C216" s="8">
        <f>AWK!$U$41</f>
        <v>0</v>
      </c>
      <c r="D216" s="8">
        <f>AWK!$W$41</f>
        <v>0</v>
      </c>
      <c r="E216" s="8">
        <f>AWK!$Y$41</f>
        <v>0</v>
      </c>
      <c r="F216" s="8">
        <f>AWK!$AA$41</f>
        <v>0</v>
      </c>
      <c r="G216" s="8">
        <f>AWK!$AC$41</f>
        <v>0</v>
      </c>
      <c r="H216" s="30"/>
      <c r="I216" s="8" t="s">
        <f>AWK!$T$105</f>
        <v>93</v>
      </c>
      <c r="J216" s="29">
        <f>AWK!$U$105</f>
        <v>1</v>
      </c>
      <c r="K216" s="29">
        <f>AWK!$W$105</f>
        <v>4.333333333333333</v>
      </c>
      <c r="L216" s="29">
        <f>AWK!$Y$105</f>
        <v>4.0740740740740744</v>
      </c>
      <c r="M216" s="29">
        <f>AWK!$AA$105</f>
        <v>3.4074074074074074</v>
      </c>
      <c r="N216" s="29">
        <f>AWK!$AC$105</f>
        <v>24.444444444444443</v>
      </c>
      <c r="O216" s="31"/>
      <c r="P216" s="31"/>
      <c r="Q216" s="31"/>
      <c r="R216" s="31"/>
      <c r="S216" s="31"/>
    </row>
    <row r="217" spans="1:19" ht="13.5">
      <c r="A217" s="14"/>
      <c r="B217" t="s">
        <f>AWK!$T$42</f>
        <v>30</v>
      </c>
      <c r="C217" s="8">
        <f>AWK!$U$42</f>
        <v>1</v>
      </c>
      <c r="D217" s="8">
        <f>AWK!$W$42</f>
        <v>1.0617283950617284</v>
      </c>
      <c r="E217" s="8">
        <f>AWK!$Y$42</f>
        <v>1.0658436213991769</v>
      </c>
      <c r="F217" s="8">
        <f>AWK!$AA$42</f>
        <v>1.1399176954732511</v>
      </c>
      <c r="G217" s="8">
        <f>AWK!$AC$42</f>
        <v>1.1522633744855968</v>
      </c>
      <c r="H217" s="30"/>
      <c r="I217" s="8" t="s">
        <f>AWK!$T$106</f>
        <v>94</v>
      </c>
      <c r="J217" s="29">
        <f>AWK!$U$106</f>
        <v>1</v>
      </c>
      <c r="K217" s="29">
        <f>AWK!$W$106</f>
        <v>1.1933028919330289</v>
      </c>
      <c r="L217" s="29">
        <f>AWK!$Y$106</f>
        <v>1.095890410958904</v>
      </c>
      <c r="M217" s="29">
        <f>AWK!$AA$106</f>
        <v>1.1887366818873668</v>
      </c>
      <c r="N217" s="29">
        <f>AWK!$AC$106</f>
        <v>1.9634703196347032</v>
      </c>
      <c r="O217" s="31"/>
      <c r="P217" s="31"/>
      <c r="Q217" s="31"/>
      <c r="R217" s="31"/>
      <c r="S217" s="31"/>
    </row>
    <row r="218" spans="1:19" ht="13.5">
      <c r="A218" s="14"/>
      <c r="B218" t="s">
        <f>AWK!$T$43</f>
        <v>31</v>
      </c>
      <c r="C218" s="8">
        <f>AWK!$U$43</f>
        <v>0</v>
      </c>
      <c r="D218" s="8">
        <f>AWK!$W$43</f>
        <v>0</v>
      </c>
      <c r="E218" s="8">
        <f>AWK!$Y$43</f>
        <v>0</v>
      </c>
      <c r="F218" s="8">
        <f>AWK!$AA$43</f>
        <v>0</v>
      </c>
      <c r="G218" s="8">
        <f>AWK!$AC$43</f>
        <v>0</v>
      </c>
      <c r="H218" s="30"/>
      <c r="I218" s="8" t="s">
        <f>AWK!$T$107</f>
        <v>95</v>
      </c>
      <c r="J218" s="29">
        <f>AWK!$U$107</f>
        <v>1</v>
      </c>
      <c r="K218" s="29">
        <f>AWK!$W$107</f>
        <v>1.0760947595118449</v>
      </c>
      <c r="L218" s="29">
        <f>AWK!$Y$107</f>
        <v>1.1665470208183777</v>
      </c>
      <c r="M218" s="29">
        <f>AWK!$AA$107</f>
        <v>1.2498205312275663</v>
      </c>
      <c r="N218" s="29">
        <f>AWK!$AC$107</f>
        <v>1.3165829145728642</v>
      </c>
      <c r="O218" s="31"/>
      <c r="P218" s="31"/>
      <c r="Q218" s="31"/>
      <c r="R218" s="31"/>
      <c r="S218" s="31"/>
    </row>
    <row r="219" spans="1:19" ht="13.5">
      <c r="A219" s="14"/>
      <c r="B219" t="s">
        <f>AWK!$T$44</f>
        <v>32</v>
      </c>
      <c r="C219" s="8">
        <f>AWK!$U$44</f>
        <v>0</v>
      </c>
      <c r="D219" s="8">
        <f>AWK!$W$44</f>
        <v>0</v>
      </c>
      <c r="E219" s="8">
        <f>AWK!$Y$44</f>
        <v>0</v>
      </c>
      <c r="F219" s="8">
        <f>AWK!$AA$44</f>
        <v>0</v>
      </c>
      <c r="G219" s="8">
        <f>AWK!$AC$44</f>
        <v>0</v>
      </c>
      <c r="H219" s="30"/>
      <c r="I219" s="8" t="s">
        <f>AWK!$T$108</f>
        <v>96</v>
      </c>
      <c r="J219" s="29">
        <f>AWK!$U$108</f>
        <v>1</v>
      </c>
      <c r="K219" s="29">
        <f>AWK!$W$108</f>
        <v>1.0783783783783785</v>
      </c>
      <c r="L219" s="29">
        <f>AWK!$Y$108</f>
        <v>1.1740540540540541</v>
      </c>
      <c r="M219" s="29">
        <f>AWK!$AA$108</f>
        <v>1.2540540540540541</v>
      </c>
      <c r="N219" s="29">
        <f>AWK!$AC$108</f>
        <v>1.2994594594594595</v>
      </c>
      <c r="O219" s="31"/>
      <c r="P219" s="31"/>
      <c r="Q219" s="31"/>
      <c r="R219" s="31"/>
      <c r="S219" s="31"/>
    </row>
    <row r="220" spans="1:19" ht="13.5">
      <c r="A220" s="14"/>
      <c r="B220" t="s">
        <f>AWK!$T$45</f>
        <v>33</v>
      </c>
      <c r="C220" s="8">
        <f>AWK!$U$45</f>
        <v>1</v>
      </c>
      <c r="D220" s="8">
        <f>AWK!$W$45</f>
        <v>1.3888888888888888</v>
      </c>
      <c r="E220" s="8">
        <f>AWK!$Y$45</f>
        <v>1.3333333333333333</v>
      </c>
      <c r="F220" s="8">
        <f>AWK!$AA$45</f>
        <v>3.2777777777777777</v>
      </c>
      <c r="G220" s="8">
        <f>AWK!$AC$45</f>
        <v>0.83333333333333337</v>
      </c>
      <c r="H220" s="30"/>
      <c r="I220" s="8" t="s">
        <f>AWK!$T$109</f>
        <v>97</v>
      </c>
      <c r="J220" s="29">
        <f>AWK!$U$109</f>
        <v>0</v>
      </c>
      <c r="K220" s="29">
        <f>AWK!$W$109</f>
        <v>0</v>
      </c>
      <c r="L220" s="29">
        <f>AWK!$Y$109</f>
        <v>0</v>
      </c>
      <c r="M220" s="29">
        <f>AWK!$AA$109</f>
        <v>0</v>
      </c>
      <c r="N220" s="29">
        <f>AWK!$AC$109</f>
        <v>0</v>
      </c>
      <c r="O220" s="31"/>
      <c r="P220" s="31"/>
      <c r="Q220" s="31"/>
      <c r="R220" s="31"/>
      <c r="S220" s="31"/>
    </row>
    <row r="221" spans="1:19" ht="13.5">
      <c r="A221" s="14"/>
      <c r="B221" t="s">
        <f>AWK!$T$46</f>
        <v>34</v>
      </c>
      <c r="C221" s="8">
        <f>AWK!$U$46</f>
        <v>1</v>
      </c>
      <c r="D221" s="8">
        <f>AWK!$W$46</f>
        <v>1.0769230769230769</v>
      </c>
      <c r="E221" s="8">
        <f>AWK!$Y$46</f>
        <v>1.0769230769230769</v>
      </c>
      <c r="F221" s="8">
        <f>AWK!$AA$46</f>
        <v>0.84615384615384615</v>
      </c>
      <c r="G221" s="8">
        <f>AWK!$AC$46</f>
        <v>0.30769230769230771</v>
      </c>
      <c r="H221" s="30"/>
      <c r="I221" s="8" t="s">
        <f>AWK!$T$110</f>
        <v>98</v>
      </c>
      <c r="J221" s="29">
        <f>AWK!$U$110</f>
        <v>1</v>
      </c>
      <c r="K221" s="29">
        <f>AWK!$W$110</f>
        <v>1.0425531914893618</v>
      </c>
      <c r="L221" s="29">
        <f>AWK!$Y$110</f>
        <v>1.0709219858156029</v>
      </c>
      <c r="M221" s="29">
        <f>AWK!$AA$110</f>
        <v>1.0992907801418439</v>
      </c>
      <c r="N221" s="29">
        <f>AWK!$AC$110</f>
        <v>1.177304964539007</v>
      </c>
      <c r="O221" s="31"/>
      <c r="P221" s="31"/>
      <c r="Q221" s="31"/>
      <c r="R221" s="31"/>
      <c r="S221" s="31"/>
    </row>
    <row r="222" spans="1:19" ht="13.5">
      <c r="A222" s="14"/>
      <c r="B222" t="s">
        <f>AWK!$T$47</f>
        <v>35</v>
      </c>
      <c r="C222" s="8">
        <f>AWK!$U$47</f>
        <v>0</v>
      </c>
      <c r="D222" s="8">
        <f>AWK!$W$47</f>
        <v>0</v>
      </c>
      <c r="E222" s="8">
        <f>AWK!$Y$47</f>
        <v>0</v>
      </c>
      <c r="F222" s="8">
        <f>AWK!$AA$47</f>
        <v>0</v>
      </c>
      <c r="G222" s="8">
        <f>AWK!$AC$47</f>
        <v>0</v>
      </c>
      <c r="H222" s="30"/>
      <c r="I222" s="8" t="s">
        <f>AWK!$T$111</f>
        <v>99</v>
      </c>
      <c r="J222" s="29">
        <f>AWK!$U$111</f>
        <v>0</v>
      </c>
      <c r="K222" s="29">
        <f>AWK!$W$111</f>
        <v>0</v>
      </c>
      <c r="L222" s="29">
        <f>AWK!$Y$111</f>
        <v>0</v>
      </c>
      <c r="M222" s="29">
        <f>AWK!$AA$111</f>
        <v>0</v>
      </c>
      <c r="N222" s="29">
        <f>AWK!$AC$111</f>
        <v>0</v>
      </c>
      <c r="O222" s="31"/>
      <c r="P222" s="31"/>
      <c r="Q222" s="31"/>
      <c r="R222" s="31"/>
      <c r="S222" s="31"/>
    </row>
    <row r="223" spans="1:19" ht="13.5">
      <c r="A223" s="14"/>
      <c r="B223" t="s">
        <f>AWK!$T$48</f>
        <v>36</v>
      </c>
      <c r="C223" s="8">
        <f>AWK!$U$48</f>
        <v>1</v>
      </c>
      <c r="D223" s="8">
        <f>AWK!$W$48</f>
        <v>1.0560747663551402</v>
      </c>
      <c r="E223" s="8">
        <f>AWK!$Y$48</f>
        <v>1.1090342679127725</v>
      </c>
      <c r="F223" s="8">
        <f>AWK!$AA$48</f>
        <v>1.1246105919003115</v>
      </c>
      <c r="G223" s="8">
        <f>AWK!$AC$48</f>
        <v>1.2024922118380061</v>
      </c>
      <c r="H223" s="30"/>
      <c r="I223" s="8" t="s">
        <f>AWK!$T$112</f>
        <v>100</v>
      </c>
      <c r="J223" s="29">
        <f>AWK!$U$112</f>
        <v>1</v>
      </c>
      <c r="K223" s="29">
        <f>AWK!$W$112</f>
        <v>1.0789001793185893</v>
      </c>
      <c r="L223" s="29">
        <f>AWK!$Y$112</f>
        <v>1.1667662881052003</v>
      </c>
      <c r="M223" s="29">
        <f>AWK!$AA$112</f>
        <v>1.2450687387925881</v>
      </c>
      <c r="N223" s="29">
        <f>AWK!$AC$112</f>
        <v>1.2689778840406456</v>
      </c>
      <c r="O223" s="31"/>
      <c r="P223" s="31"/>
      <c r="Q223" s="31"/>
      <c r="R223" s="31"/>
      <c r="S223" s="31"/>
    </row>
    <row r="224" spans="1:19" ht="13.5">
      <c r="A224" s="14"/>
      <c r="B224" t="s">
        <f>AWK!$T$49</f>
        <v>37</v>
      </c>
      <c r="C224" s="8">
        <f>AWK!$U$49</f>
        <v>0</v>
      </c>
      <c r="D224" s="8">
        <f>AWK!$W$49</f>
        <v>0</v>
      </c>
      <c r="E224" s="8">
        <f>AWK!$Y$49</f>
        <v>0</v>
      </c>
      <c r="F224" s="8">
        <f>AWK!$AA$49</f>
        <v>0</v>
      </c>
      <c r="G224" s="8">
        <f>AWK!$AC$49</f>
        <v>0</v>
      </c>
      <c r="H224" s="30"/>
      <c r="I224" s="8" t="s">
        <f>AWK!$T$113</f>
        <v>101</v>
      </c>
      <c r="J224" s="29">
        <f>AWK!$U$113</f>
        <v>1</v>
      </c>
      <c r="K224" s="29">
        <f>AWK!$W$113</f>
        <v>1.0853391684901532</v>
      </c>
      <c r="L224" s="29">
        <f>AWK!$Y$113</f>
        <v>1.1969365426695842</v>
      </c>
      <c r="M224" s="29">
        <f>AWK!$AA$113</f>
        <v>1.2691466083150984</v>
      </c>
      <c r="N224" s="29">
        <f>AWK!$AC$113</f>
        <v>1.2494529540481401</v>
      </c>
      <c r="O224" s="31"/>
      <c r="P224" s="31"/>
      <c r="Q224" s="31"/>
      <c r="R224" s="31"/>
      <c r="S224" s="31"/>
    </row>
    <row r="225" spans="1:19" ht="13.5">
      <c r="A225" s="14"/>
      <c r="B225" t="s">
        <f>AWK!$T$50</f>
        <v>38</v>
      </c>
      <c r="C225" s="8">
        <f>AWK!$U$50</f>
        <v>1</v>
      </c>
      <c r="D225" s="8">
        <f>AWK!$W$50</f>
        <v>1.0486322188449848</v>
      </c>
      <c r="E225" s="8">
        <f>AWK!$Y$50</f>
        <v>1.1063829787234043</v>
      </c>
      <c r="F225" s="8">
        <f>AWK!$AA$50</f>
        <v>1.1367781155015197</v>
      </c>
      <c r="G225" s="8">
        <f>AWK!$AC$50</f>
        <v>1.2127659574468086</v>
      </c>
      <c r="H225" s="30"/>
      <c r="I225" s="8" t="s">
        <f>AWK!$T$114</f>
        <v>102</v>
      </c>
      <c r="J225" s="29">
        <f>AWK!$U$114</f>
        <v>1</v>
      </c>
      <c r="K225" s="29">
        <f>AWK!$W$114</f>
        <v>0.66666666666666663</v>
      </c>
      <c r="L225" s="29">
        <f>AWK!$Y$114</f>
        <v>0.16666666666666666</v>
      </c>
      <c r="M225" s="29">
        <f>AWK!$AA$114</f>
        <v>0.16666666666666666</v>
      </c>
      <c r="N225" s="29">
        <f>AWK!$AC$114</f>
        <v>0.16666666666666666</v>
      </c>
      <c r="O225" s="31"/>
      <c r="P225" s="31"/>
      <c r="Q225" s="31"/>
      <c r="R225" s="31"/>
      <c r="S225" s="31"/>
    </row>
    <row r="226" spans="1:19" ht="13.5">
      <c r="A226" s="14"/>
      <c r="B226" t="s">
        <f>AWK!$T$51</f>
        <v>39</v>
      </c>
      <c r="C226" s="8">
        <f>AWK!$U$51</f>
        <v>1</v>
      </c>
      <c r="D226" s="8">
        <f>AWK!$W$51</f>
        <v>0.75</v>
      </c>
      <c r="E226" s="8">
        <f>AWK!$Y$51</f>
        <v>1</v>
      </c>
      <c r="F226" s="8">
        <f>AWK!$AA$51</f>
        <v>1.625</v>
      </c>
      <c r="G226" s="8">
        <f>AWK!$AC$51</f>
        <v>1.625</v>
      </c>
      <c r="H226" s="30"/>
      <c r="I226" s="8" t="s">
        <f>AWK!$T$115</f>
        <v>103</v>
      </c>
      <c r="J226" s="29">
        <f>AWK!$U$115</f>
        <v>1</v>
      </c>
      <c r="K226" s="29">
        <f>AWK!$W$115</f>
        <v>0.66666666666666663</v>
      </c>
      <c r="L226" s="29">
        <f>AWK!$Y$115</f>
        <v>0.16666666666666666</v>
      </c>
      <c r="M226" s="29">
        <f>AWK!$AA$115</f>
        <v>0.16666666666666666</v>
      </c>
      <c r="N226" s="29">
        <f>AWK!$AC$115</f>
        <v>0.16666666666666666</v>
      </c>
      <c r="O226" s="31"/>
      <c r="P226" s="31"/>
      <c r="Q226" s="31"/>
      <c r="R226" s="31"/>
      <c r="S226" s="31"/>
    </row>
    <row r="227" spans="1:19" ht="13.5">
      <c r="A227" s="14"/>
      <c r="B227" t="s">
        <f>AWK!$T$52</f>
        <v>40</v>
      </c>
      <c r="C227" s="8">
        <f>AWK!$U$52</f>
        <v>1</v>
      </c>
      <c r="D227" s="8">
        <f>AWK!$W$52</f>
        <v>0.98465473145780047</v>
      </c>
      <c r="E227" s="8">
        <f>AWK!$Y$52</f>
        <v>1.1662404092071612</v>
      </c>
      <c r="F227" s="8">
        <f>AWK!$AA$52</f>
        <v>1.0063938618925832</v>
      </c>
      <c r="G227" s="8">
        <f>AWK!$AC$52</f>
        <v>1.0652173913043479</v>
      </c>
      <c r="H227" s="30"/>
      <c r="I227" s="8" t="s">
        <f>AWK!$T$116</f>
        <v>104</v>
      </c>
      <c r="J227" s="29">
        <f>AWK!$U$116</f>
        <v>0</v>
      </c>
      <c r="K227" s="29">
        <f>AWK!$W$116</f>
        <v>0</v>
      </c>
      <c r="L227" s="29">
        <f>AWK!$Y$116</f>
        <v>0</v>
      </c>
      <c r="M227" s="29">
        <f>AWK!$AA$116</f>
        <v>0</v>
      </c>
      <c r="N227" s="29">
        <f>AWK!$AC$116</f>
        <v>0</v>
      </c>
      <c r="O227" s="31"/>
      <c r="P227" s="31"/>
      <c r="Q227" s="31"/>
      <c r="R227" s="31"/>
      <c r="S227" s="31"/>
    </row>
    <row r="228" spans="1:19" ht="13.5">
      <c r="A228" s="14"/>
      <c r="B228" t="s">
        <f>AWK!$T$53</f>
        <v>41</v>
      </c>
      <c r="C228" s="8">
        <f>AWK!$U$53</f>
        <v>0</v>
      </c>
      <c r="D228" s="8">
        <f>AWK!$W$53</f>
        <v>0</v>
      </c>
      <c r="E228" s="8">
        <f>AWK!$Y$53</f>
        <v>0</v>
      </c>
      <c r="F228" s="8">
        <f>AWK!$AA$53</f>
        <v>0</v>
      </c>
      <c r="G228" s="8">
        <f>AWK!$AC$53</f>
        <v>0</v>
      </c>
      <c r="H228" s="30"/>
      <c r="I228" s="8" t="s">
        <f>AWK!$T$117</f>
        <v>105</v>
      </c>
      <c r="J228" s="29">
        <f>AWK!$U$117</f>
        <v>1</v>
      </c>
      <c r="K228" s="29">
        <f>AWK!$W$117</f>
        <v>1.0381679389312977</v>
      </c>
      <c r="L228" s="29">
        <f>AWK!$Y$117</f>
        <v>1.0610687022900764</v>
      </c>
      <c r="M228" s="29">
        <f>AWK!$AA$117</f>
        <v>1.2671755725190839</v>
      </c>
      <c r="N228" s="29">
        <f>AWK!$AC$117</f>
        <v>1.1984732824427482</v>
      </c>
      <c r="O228" s="31"/>
      <c r="P228" s="31"/>
      <c r="Q228" s="31"/>
      <c r="R228" s="31"/>
      <c r="S228" s="31"/>
    </row>
    <row r="229" spans="1:19" ht="13.5">
      <c r="A229" s="14"/>
      <c r="B229" t="s">
        <f>AWK!$T$54</f>
        <v>42</v>
      </c>
      <c r="C229" s="8">
        <f>AWK!$U$54</f>
        <v>0</v>
      </c>
      <c r="D229" s="8">
        <f>AWK!$W$54</f>
        <v>0</v>
      </c>
      <c r="E229" s="8">
        <f>AWK!$Y$54</f>
        <v>0</v>
      </c>
      <c r="F229" s="8">
        <f>AWK!$AA$54</f>
        <v>0</v>
      </c>
      <c r="G229" s="8">
        <f>AWK!$AC$54</f>
        <v>0</v>
      </c>
      <c r="H229" s="30"/>
      <c r="I229" s="8" t="s">
        <f>AWK!$T$118</f>
        <v>106</v>
      </c>
      <c r="J229" s="29">
        <f>AWK!$U$118</f>
        <v>1</v>
      </c>
      <c r="K229" s="29">
        <f>AWK!$W$118</f>
        <v>1.0384615384615385</v>
      </c>
      <c r="L229" s="29">
        <f>AWK!$Y$118</f>
        <v>1.0615384615384615</v>
      </c>
      <c r="M229" s="29">
        <f>AWK!$AA$118</f>
        <v>1.2153846153846153</v>
      </c>
      <c r="N229" s="29">
        <f>AWK!$AC$118</f>
        <v>1.1538461538461537</v>
      </c>
      <c r="O229" s="31"/>
      <c r="P229" s="31"/>
      <c r="Q229" s="31"/>
      <c r="R229" s="31"/>
      <c r="S229" s="31"/>
    </row>
    <row r="230" spans="1:19" ht="13.5">
      <c r="A230" s="14"/>
      <c r="B230" t="s">
        <f>AWK!$T$55</f>
        <v>43</v>
      </c>
      <c r="C230" s="8">
        <f>AWK!$U$55</f>
        <v>1</v>
      </c>
      <c r="D230" s="8">
        <f>AWK!$W$55</f>
        <v>0.98692810457516345</v>
      </c>
      <c r="E230" s="8">
        <f>AWK!$Y$55</f>
        <v>1.588235294117647</v>
      </c>
      <c r="F230" s="8">
        <f>AWK!$AA$55</f>
        <v>0.72549019607843135</v>
      </c>
      <c r="G230" s="8">
        <f>AWK!$AC$55</f>
        <v>0.69281045751633985</v>
      </c>
      <c r="H230" s="30"/>
      <c r="I230" s="8" t="s">
        <f>AWK!$T$119</f>
        <v>107</v>
      </c>
      <c r="J230" s="29">
        <f>AWK!$U$119</f>
        <v>1</v>
      </c>
      <c r="K230" s="29">
        <f>AWK!$W$119</f>
        <v>0.83333333333333337</v>
      </c>
      <c r="L230" s="29">
        <f>AWK!$Y$119</f>
        <v>0.75</v>
      </c>
      <c r="M230" s="29">
        <f>AWK!$AA$119</f>
        <v>7</v>
      </c>
      <c r="N230" s="29">
        <f>AWK!$AC$119</f>
        <v>5.583333333333333</v>
      </c>
      <c r="O230" s="31"/>
      <c r="P230" s="31"/>
      <c r="Q230" s="31"/>
      <c r="R230" s="31"/>
      <c r="S230" s="31"/>
    </row>
    <row r="231" spans="1:19" ht="13.5">
      <c r="A231" s="14"/>
      <c r="B231" t="s">
        <f>AWK!$T$56</f>
        <v>44</v>
      </c>
      <c r="C231" s="8">
        <f>AWK!$U$56</f>
        <v>1</v>
      </c>
      <c r="D231" s="8">
        <f>AWK!$W$56</f>
        <v>2.1000000000000001</v>
      </c>
      <c r="E231" s="8">
        <f>AWK!$Y$56</f>
        <v>2.3999999999999999</v>
      </c>
      <c r="F231" s="8">
        <f>AWK!$AA$56</f>
        <v>2.7000000000000002</v>
      </c>
      <c r="G231" s="8">
        <f>AWK!$AC$56</f>
        <v>0.40000000000000002</v>
      </c>
      <c r="H231" s="30"/>
      <c r="I231" s="8" t="s">
        <f>AWK!$T$120</f>
        <v>108</v>
      </c>
      <c r="J231" s="29">
        <f>AWK!$U$120</f>
        <v>1</v>
      </c>
      <c r="K231" s="29">
        <f>AWK!$W$120</f>
        <v>1.0150375939849625</v>
      </c>
      <c r="L231" s="29">
        <f>AWK!$Y$120</f>
        <v>0.84962406015037595</v>
      </c>
      <c r="M231" s="29">
        <f>AWK!$AA$120</f>
        <v>1.0300751879699248</v>
      </c>
      <c r="N231" s="29">
        <f>AWK!$AC$120</f>
        <v>1.0150375939849625</v>
      </c>
      <c r="O231" s="31"/>
      <c r="P231" s="31"/>
      <c r="Q231" s="31"/>
      <c r="R231" s="31"/>
      <c r="S231" s="31"/>
    </row>
    <row r="232" spans="1:19" ht="13.5">
      <c r="A232" s="14"/>
      <c r="B232" t="s">
        <f>AWK!$T$57</f>
        <v>45</v>
      </c>
      <c r="C232" s="8">
        <f>AWK!$U$57</f>
        <v>0</v>
      </c>
      <c r="D232" s="8">
        <f>AWK!$W$57</f>
        <v>0</v>
      </c>
      <c r="E232" s="8">
        <f>AWK!$Y$57</f>
        <v>0</v>
      </c>
      <c r="F232" s="8">
        <f>AWK!$AA$57</f>
        <v>0</v>
      </c>
      <c r="G232" s="8">
        <f>AWK!$AC$57</f>
        <v>0</v>
      </c>
      <c r="H232" s="30"/>
      <c r="I232" s="8" t="s">
        <f>AWK!$T$121</f>
        <v>109</v>
      </c>
      <c r="J232" s="29">
        <f>AWK!$U$121</f>
        <v>1</v>
      </c>
      <c r="K232" s="29">
        <f>AWK!$W$121</f>
        <v>1.0150375939849625</v>
      </c>
      <c r="L232" s="29">
        <f>AWK!$Y$121</f>
        <v>0.84962406015037595</v>
      </c>
      <c r="M232" s="29">
        <f>AWK!$AA$121</f>
        <v>0.91729323308270672</v>
      </c>
      <c r="N232" s="29">
        <f>AWK!$AC$121</f>
        <v>0.89473684210526316</v>
      </c>
      <c r="O232" s="31"/>
      <c r="P232" s="31"/>
      <c r="Q232" s="31"/>
      <c r="R232" s="31"/>
      <c r="S232" s="31"/>
    </row>
    <row r="233" spans="1:19" ht="13.5">
      <c r="A233" s="14"/>
      <c r="B233" t="s">
        <f>AWK!$T$58</f>
        <v>46</v>
      </c>
      <c r="C233" s="8">
        <f>AWK!$U$58</f>
        <v>1</v>
      </c>
      <c r="D233" s="8">
        <f>AWK!$W$58</f>
        <v>0.9494949494949495</v>
      </c>
      <c r="E233" s="8">
        <f>AWK!$Y$58</f>
        <v>1.5589225589225588</v>
      </c>
      <c r="F233" s="8">
        <f>AWK!$AA$58</f>
        <v>0.65993265993265993</v>
      </c>
      <c r="G233" s="8">
        <f>AWK!$AC$58</f>
        <v>0.70370370370370372</v>
      </c>
      <c r="H233" s="30"/>
      <c r="I233" s="8" t="s">
        <f>AWK!$T$122</f>
        <v>110</v>
      </c>
      <c r="J233" s="29">
        <f>AWK!$U$122</f>
        <v>1</v>
      </c>
      <c r="K233" s="29">
        <f>AWK!$W$122</f>
        <v>1.0799779371207943</v>
      </c>
      <c r="L233" s="29">
        <f>AWK!$Y$122</f>
        <v>1.1323772752344181</v>
      </c>
      <c r="M233" s="29">
        <f>AWK!$AA$122</f>
        <v>1.2255929398786543</v>
      </c>
      <c r="N233" s="29">
        <f>AWK!$AC$122</f>
        <v>1.2509652509652509</v>
      </c>
      <c r="O233" s="31"/>
      <c r="P233" s="31"/>
      <c r="Q233" s="31"/>
      <c r="R233" s="31"/>
      <c r="S233" s="31"/>
    </row>
    <row r="234" spans="1:19" ht="13.5">
      <c r="A234" s="14"/>
      <c r="B234" t="s">
        <f>AWK!$T$59</f>
        <v>47</v>
      </c>
      <c r="C234" s="8">
        <f>AWK!$U$59</f>
        <v>0</v>
      </c>
      <c r="D234" s="8">
        <f>AWK!$W$59</f>
        <v>0</v>
      </c>
      <c r="E234" s="8">
        <f>AWK!$Y$59</f>
        <v>0</v>
      </c>
      <c r="F234" s="8">
        <f>AWK!$AA$59</f>
        <v>0</v>
      </c>
      <c r="G234" s="8">
        <f>AWK!$AC$59</f>
        <v>0</v>
      </c>
      <c r="H234" s="30"/>
      <c r="I234" s="30"/>
      <c r="J234" s="32"/>
      <c r="K234" s="32"/>
      <c r="L234" s="32"/>
      <c r="M234" s="32"/>
      <c r="N234" s="32"/>
      <c r="O234" s="31"/>
      <c r="P234" s="31"/>
      <c r="Q234" s="31"/>
      <c r="R234" s="31"/>
      <c r="S234" s="31"/>
    </row>
    <row r="235" spans="1:19" ht="13.5">
      <c r="A235" s="14"/>
      <c r="B235" t="s">
        <f>AWK!$T$60</f>
        <v>48</v>
      </c>
      <c r="C235" s="8">
        <f>AWK!$U$60</f>
        <v>1</v>
      </c>
      <c r="D235" s="8">
        <f>AWK!$W$60</f>
        <v>1</v>
      </c>
      <c r="E235" s="8">
        <f>AWK!$Y$60</f>
        <v>1</v>
      </c>
      <c r="F235" s="8">
        <f>AWK!$AA$60</f>
        <v>1</v>
      </c>
      <c r="G235" s="8">
        <f>AWK!$AC$60</f>
        <v>1</v>
      </c>
      <c r="H235" s="30"/>
      <c r="I235" s="30"/>
      <c r="J235" s="32"/>
      <c r="K235" s="32"/>
      <c r="L235" s="32"/>
      <c r="M235" s="32"/>
      <c r="N235" s="32"/>
      <c r="O235" s="31"/>
      <c r="P235" s="31"/>
      <c r="Q235" s="31"/>
      <c r="R235" s="31"/>
      <c r="S235" s="31"/>
    </row>
    <row r="236" spans="1:19" ht="13.5">
      <c r="A236" s="14"/>
      <c r="B236" t="s">
        <f>AWK!$T$61</f>
        <v>49</v>
      </c>
      <c r="C236" s="8">
        <f>AWK!$U$61</f>
        <v>0</v>
      </c>
      <c r="D236" s="8">
        <f>AWK!$W$61</f>
        <v>0</v>
      </c>
      <c r="E236" s="8">
        <f>AWK!$Y$61</f>
        <v>0</v>
      </c>
      <c r="F236" s="8">
        <f>AWK!$AA$61</f>
        <v>0</v>
      </c>
      <c r="G236" s="8">
        <f>AWK!$AC$61</f>
        <v>0</v>
      </c>
      <c r="H236" s="30"/>
      <c r="I236" s="30"/>
      <c r="J236" s="32"/>
      <c r="K236" s="32"/>
      <c r="L236" s="32"/>
      <c r="M236" s="32"/>
      <c r="N236" s="32"/>
      <c r="O236" s="31"/>
      <c r="P236" s="31"/>
      <c r="Q236" s="31"/>
      <c r="R236" s="31"/>
      <c r="S236" s="31"/>
    </row>
    <row r="237" spans="1:19" ht="14">
      <c r="A237" s="14"/>
      <c r="B237" t="s">
        <f>AWK!$T$62</f>
        <v>50</v>
      </c>
      <c r="C237" s="8">
        <f>AWK!$U$62</f>
        <v>0</v>
      </c>
      <c r="D237" s="8">
        <f>AWK!$W$62</f>
        <v>0</v>
      </c>
      <c r="E237" s="8">
        <f>AWK!$Y$62</f>
        <v>0</v>
      </c>
      <c r="F237" s="8">
        <f>AWK!$AA$62</f>
        <v>0</v>
      </c>
      <c r="G237" s="8">
        <f>AWK!$AC$62</f>
        <v>0</v>
      </c>
    </row>
    <row r="238" spans="1:19" ht="14">
      <c r="A238" s="14"/>
      <c r="B238" t="s">
        <f>AWK!$T$63</f>
        <v>51</v>
      </c>
      <c r="C238" s="8">
        <f>AWK!$U$63</f>
        <v>1</v>
      </c>
      <c r="D238" s="8">
        <f>AWK!$W$63</f>
        <v>0.98319327731092432</v>
      </c>
      <c r="E238" s="8">
        <f>AWK!$Y$63</f>
        <v>0.89495798319327735</v>
      </c>
      <c r="F238" s="8">
        <f>AWK!$AA$63</f>
        <v>1.1869747899159664</v>
      </c>
      <c r="G238" s="8">
        <f>AWK!$AC$63</f>
        <v>1.3046218487394958</v>
      </c>
    </row>
    <row r="239" spans="1:19" ht="13.5">
      <c r="A239" s="14"/>
      <c r="B239" t="s">
        <f>AWK!$T$64</f>
        <v>52</v>
      </c>
      <c r="C239" s="8">
        <f>AWK!$U$64</f>
        <v>0</v>
      </c>
      <c r="D239" s="8">
        <f>AWK!$W$64</f>
        <v>0</v>
      </c>
      <c r="E239" s="8">
        <f>AWK!$Y$64</f>
        <v>0</v>
      </c>
      <c r="F239" s="8">
        <f>AWK!$AA$64</f>
        <v>0</v>
      </c>
      <c r="G239" s="8">
        <f>AWK!$AC$64</f>
        <v>0</v>
      </c>
    </row>
    <row r="240" spans="1:19" ht="13.5">
      <c r="A240" s="14"/>
      <c r="B240" t="s">
        <f>AWK!$T$65</f>
        <v>53</v>
      </c>
      <c r="C240" s="8">
        <f>AWK!$U$65</f>
        <v>1</v>
      </c>
      <c r="D240" s="8">
        <f>AWK!$W$65</f>
        <v>0.98319327731092432</v>
      </c>
      <c r="E240" s="8">
        <f>AWK!$Y$65</f>
        <v>0.89495798319327735</v>
      </c>
      <c r="F240" s="8">
        <f>AWK!$AA$65</f>
        <v>1.1911764705882353</v>
      </c>
      <c r="G240" s="8">
        <f>AWK!$AC$65</f>
        <v>1.3046218487394958</v>
      </c>
      <c r="K240" s="33"/>
    </row>
    <row r="241" spans="1:19" ht="13.5">
      <c r="A241" s="14"/>
      <c r="B241" t="s">
        <f>AWK!$T$66</f>
        <v>54</v>
      </c>
      <c r="C241" s="8">
        <f>AWK!$U$66</f>
        <v>0</v>
      </c>
      <c r="D241" s="8">
        <f>AWK!$W$66</f>
        <v>0</v>
      </c>
      <c r="E241" s="8">
        <f>AWK!$Y$66</f>
        <v>0</v>
      </c>
      <c r="F241" s="8">
        <f>AWK!$AA$66</f>
        <v>0</v>
      </c>
      <c r="G241" s="8">
        <f>AWK!$AC$66</f>
        <v>0</v>
      </c>
      <c r="H241" s="8"/>
      <c r="I241" s="8"/>
      <c r="O241" s="8"/>
      <c r="P241" s="8"/>
      <c r="Q241" s="8"/>
      <c r="R241" s="8"/>
      <c r="S241" s="8"/>
    </row>
    <row r="242" spans="1:19" ht="13.5">
      <c r="A242" s="14"/>
      <c r="B242" t="s">
        <f>AWK!$T$67</f>
        <v>55</v>
      </c>
      <c r="C242" s="8">
        <f>AWK!$U$67</f>
        <v>0</v>
      </c>
      <c r="D242" s="8">
        <f>AWK!$W$67</f>
        <v>0</v>
      </c>
      <c r="E242" s="8">
        <f>AWK!$Y$67</f>
        <v>0</v>
      </c>
      <c r="F242" s="8">
        <f>AWK!$AA$67</f>
        <v>0</v>
      </c>
      <c r="G242" s="8">
        <f>AWK!$AC$67</f>
        <v>0</v>
      </c>
      <c r="H242" s="8"/>
      <c r="I242" s="8"/>
      <c r="O242" s="8"/>
      <c r="P242" s="8"/>
      <c r="Q242" s="8"/>
      <c r="R242" s="8"/>
      <c r="S242" s="8"/>
    </row>
    <row r="243" spans="1:19" ht="13.5">
      <c r="A243" s="14"/>
      <c r="B243" t="s">
        <f>AWK!$T$68</f>
        <v>56</v>
      </c>
      <c r="C243" s="8">
        <f>AWK!$U$68</f>
        <v>0</v>
      </c>
      <c r="D243" s="8">
        <f>AWK!$W$68</f>
        <v>0</v>
      </c>
      <c r="E243" s="8">
        <f>AWK!$Y$68</f>
        <v>0</v>
      </c>
      <c r="F243" s="8">
        <f>AWK!$AA$68</f>
        <v>0</v>
      </c>
      <c r="G243" s="8">
        <f>AWK!$AC$68</f>
        <v>0</v>
      </c>
      <c r="H243" s="8"/>
      <c r="I243" s="8"/>
      <c r="O243" s="8"/>
      <c r="P243" s="8"/>
      <c r="Q243" s="8"/>
      <c r="R243" s="8"/>
      <c r="S243" s="8"/>
    </row>
    <row r="244" spans="1:19" ht="13.5">
      <c r="A244" s="14"/>
      <c r="B244" t="s">
        <f>AWK!$T$69</f>
        <v>57</v>
      </c>
      <c r="C244" s="8">
        <f>AWK!$U$69</f>
        <v>0</v>
      </c>
      <c r="D244" s="8">
        <f>AWK!$W$69</f>
        <v>0</v>
      </c>
      <c r="E244" s="8">
        <f>AWK!$Y$69</f>
        <v>0</v>
      </c>
      <c r="F244" s="8">
        <f>AWK!$AA$69</f>
        <v>0</v>
      </c>
      <c r="G244" s="8">
        <f>AWK!$AC$69</f>
        <v>0</v>
      </c>
      <c r="H244" s="8"/>
      <c r="I244" s="8"/>
      <c r="O244" s="8"/>
      <c r="P244" s="8"/>
      <c r="Q244" s="8"/>
      <c r="R244" s="8"/>
      <c r="S244" s="8"/>
    </row>
    <row r="245" spans="1:19" ht="13.5">
      <c r="A245" s="14"/>
      <c r="B245" t="s">
        <f>AWK!$T$70</f>
        <v>58</v>
      </c>
      <c r="C245" s="8">
        <f>AWK!$U$70</f>
        <v>0</v>
      </c>
      <c r="D245" s="8">
        <f>AWK!$W$70</f>
        <v>0</v>
      </c>
      <c r="E245" s="8">
        <f>AWK!$Y$70</f>
        <v>0</v>
      </c>
      <c r="F245" s="8">
        <f>AWK!$AA$70</f>
        <v>0</v>
      </c>
      <c r="G245" s="8">
        <f>AWK!$AC$70</f>
        <v>0</v>
      </c>
      <c r="H245" s="8"/>
      <c r="I245" s="8"/>
      <c r="O245" s="8"/>
      <c r="P245" s="8"/>
      <c r="Q245" s="8"/>
      <c r="R245" s="8"/>
      <c r="S245" s="8"/>
    </row>
    <row r="246" spans="1:19" ht="13.5">
      <c r="A246" s="14"/>
      <c r="B246" t="s">
        <f>AWK!$T$71</f>
        <v>59</v>
      </c>
      <c r="C246" s="8">
        <f>AWK!$U$71</f>
        <v>0</v>
      </c>
      <c r="D246" s="8">
        <f>AWK!$W$71</f>
        <v>0</v>
      </c>
      <c r="E246" s="8">
        <f>AWK!$Y$71</f>
        <v>0</v>
      </c>
      <c r="F246" s="8">
        <f>AWK!$AA$71</f>
        <v>0</v>
      </c>
      <c r="G246" s="8">
        <f>AWK!$AC$71</f>
        <v>0</v>
      </c>
      <c r="H246" s="8"/>
      <c r="I246" s="8"/>
      <c r="O246" s="8"/>
      <c r="P246" s="8"/>
      <c r="Q246" s="8"/>
      <c r="R246" s="8"/>
      <c r="S246" s="8"/>
    </row>
    <row r="247" spans="1:19" ht="13.5">
      <c r="A247" s="14"/>
      <c r="B247" t="s">
        <f>AWK!$T$72</f>
        <v>60</v>
      </c>
      <c r="C247" s="8">
        <f>AWK!$U$72</f>
        <v>1</v>
      </c>
      <c r="D247" s="8">
        <f>AWK!$W$72</f>
        <v>0.98319327731092432</v>
      </c>
      <c r="E247" s="8">
        <f>AWK!$Y$72</f>
        <v>0.89495798319327735</v>
      </c>
      <c r="F247" s="8">
        <f>AWK!$AA$72</f>
        <v>1.1911764705882353</v>
      </c>
      <c r="G247" s="8">
        <f>AWK!$AC$72</f>
        <v>1.3046218487394958</v>
      </c>
      <c r="H247" s="8"/>
      <c r="I247" s="8"/>
      <c r="O247" s="8"/>
      <c r="P247" s="8"/>
      <c r="Q247" s="8"/>
      <c r="R247" s="8"/>
      <c r="S247" s="8"/>
    </row>
    <row r="248" spans="1:19" ht="13.5">
      <c r="A248" s="14"/>
      <c r="B248" t="s">
        <f>AWK!$T$73</f>
        <v>61</v>
      </c>
      <c r="C248" s="8">
        <f>AWK!$U$73</f>
        <v>0</v>
      </c>
      <c r="D248" s="8">
        <f>AWK!$W$73</f>
        <v>0</v>
      </c>
      <c r="E248" s="8">
        <f>AWK!$Y$73</f>
        <v>0</v>
      </c>
      <c r="F248" s="8">
        <f>AWK!$AA$73</f>
        <v>0</v>
      </c>
      <c r="G248" s="8">
        <f>AWK!$AC$73</f>
        <v>0</v>
      </c>
      <c r="H248" s="8"/>
      <c r="I248" s="8"/>
      <c r="O248" s="8"/>
      <c r="P248" s="8"/>
      <c r="Q248" s="8"/>
      <c r="R248" s="8"/>
      <c r="S248" s="8"/>
    </row>
    <row r="249" spans="1:19" ht="13.5">
      <c r="A249" s="14"/>
      <c r="B249" t="s">
        <f>AWK!$T$74</f>
        <v>62</v>
      </c>
      <c r="C249" s="8">
        <f>AWK!$U$74</f>
        <v>1</v>
      </c>
      <c r="D249" s="8">
        <f>AWK!$W$74</f>
        <v>0.98319327731092432</v>
      </c>
      <c r="E249" s="8">
        <f>AWK!$Y$74</f>
        <v>0.89495798319327735</v>
      </c>
      <c r="F249" s="8">
        <f>AWK!$AA$74</f>
        <v>1.1911764705882353</v>
      </c>
      <c r="G249" s="8">
        <f>AWK!$AC$74</f>
        <v>1.3046218487394958</v>
      </c>
      <c r="H249" s="8"/>
      <c r="I249" s="8"/>
      <c r="O249" s="8"/>
      <c r="P249" s="8"/>
      <c r="Q249" s="8"/>
      <c r="R249" s="8"/>
      <c r="S249" s="8"/>
    </row>
    <row r="250" spans="1:19" ht="13.5">
      <c r="C250" s="8"/>
      <c r="D250" s="8"/>
      <c r="E250" s="8"/>
      <c r="G250" s="8"/>
      <c r="H250" s="8"/>
      <c r="I250" s="8"/>
      <c r="O250" s="8"/>
      <c r="P250" s="8"/>
      <c r="Q250" s="8"/>
      <c r="R250" s="8"/>
      <c r="S250" s="8"/>
    </row>
    <row r="251" spans="1:19" ht="13.5">
      <c r="A251" s="14" t="s">
        <v>221</v>
      </c>
      <c r="B251" s="2" t="s">
        <f>CMS!$T$26</f>
        <v>13</v>
      </c>
      <c r="C251">
        <f>CMS!$U$26</f>
        <v>2015</v>
      </c>
      <c r="D251">
        <f>CMS!$W$26</f>
        <v>2016</v>
      </c>
      <c r="E251">
        <f>CMS!$Y$26</f>
        <v>2017</v>
      </c>
      <c r="F251">
        <f>CMS!$AA$26</f>
        <v>2018</v>
      </c>
      <c r="G251">
        <f>CMS!$AC$26</f>
        <v>2019</v>
      </c>
      <c r="H251" s="8"/>
      <c r="I251" s="2" t="s">
        <f>CMS!$T$90</f>
        <v>75</v>
      </c>
      <c r="J251" s="9">
        <f>CMS!$U$90</f>
        <v>2015</v>
      </c>
      <c r="K251" s="9">
        <f>CMS!$W$90</f>
        <v>2016</v>
      </c>
      <c r="L251" s="9">
        <f>CMS!$Y$90</f>
        <v>2017</v>
      </c>
      <c r="M251" s="9">
        <f>CMS!$AA$90</f>
        <v>2018</v>
      </c>
      <c r="N251" s="9">
        <f>CMS!$AC$90</f>
        <v>2019</v>
      </c>
      <c r="O251" s="8"/>
      <c r="P251" s="8"/>
      <c r="Q251" s="8"/>
      <c r="R251" s="8"/>
      <c r="S251" s="8"/>
    </row>
    <row r="252" spans="1:19" ht="13.5">
      <c r="A252" s="14"/>
      <c r="B252" t="s">
        <f>CMS!$T$27</f>
        <v>14</v>
      </c>
      <c r="C252" s="8">
        <f>CMS!$U$27</f>
        <v>1</v>
      </c>
      <c r="D252" s="8">
        <f>CMS!$W$27</f>
        <v>0.99071207430340558</v>
      </c>
      <c r="E252" s="8">
        <f>CMS!$Y$27</f>
        <v>1.0185758513931888</v>
      </c>
      <c r="F252" s="8">
        <f>CMS!$AA$27</f>
        <v>1.063467492260062</v>
      </c>
      <c r="G252" s="8">
        <f>CMS!$AC$27</f>
        <v>1.0603715170278638</v>
      </c>
      <c r="H252" s="8"/>
      <c r="I252" t="s">
        <f>CMS!$T$91</f>
        <v>76</v>
      </c>
      <c r="J252" s="29">
        <f>CMS!$U$91</f>
        <v>1</v>
      </c>
      <c r="K252" s="29">
        <f>CMS!$W$91</f>
        <v>0.89122807017543859</v>
      </c>
      <c r="L252" s="29">
        <f>CMS!$Y$91</f>
        <v>0.69824561403508767</v>
      </c>
      <c r="M252" s="29">
        <f>CMS!$AA$91</f>
        <v>0.61052631578947369</v>
      </c>
      <c r="N252" s="29">
        <f>CMS!$AC$91</f>
        <v>0.55087719298245619</v>
      </c>
      <c r="O252" s="8"/>
      <c r="P252" s="8"/>
      <c r="Q252" s="8"/>
      <c r="R252" s="8"/>
      <c r="S252" s="8"/>
    </row>
    <row r="253" spans="1:19" ht="13.5">
      <c r="A253" s="14"/>
      <c r="B253" t="s">
        <f>CMS!$T$28</f>
        <v>15</v>
      </c>
      <c r="C253" s="8">
        <f>CMS!$U$28</f>
        <v>0</v>
      </c>
      <c r="D253" s="8">
        <f>CMS!$W$28</f>
        <v>0</v>
      </c>
      <c r="E253" s="8">
        <f>CMS!$Y$28</f>
        <v>0</v>
      </c>
      <c r="F253" s="8">
        <f>CMS!$AA$28</f>
        <v>0</v>
      </c>
      <c r="G253" s="8">
        <f>CMS!$AC$28</f>
        <v>0</v>
      </c>
      <c r="H253" s="8"/>
      <c r="I253" s="8" t="s">
        <f>CMS!$T$92</f>
        <v>77</v>
      </c>
      <c r="J253" s="29">
        <f>CMS!$U$92</f>
        <v>0</v>
      </c>
      <c r="K253" s="29">
        <f>CMS!$W$92</f>
        <v>0</v>
      </c>
      <c r="L253" s="29">
        <f>CMS!$Y$92</f>
        <v>0</v>
      </c>
      <c r="M253" s="29">
        <f>CMS!$AA$92</f>
        <v>0</v>
      </c>
      <c r="N253" s="29">
        <f>CMS!$AC$92</f>
        <v>0</v>
      </c>
      <c r="O253" s="8"/>
      <c r="P253" s="8"/>
      <c r="Q253" s="8"/>
      <c r="R253" s="8"/>
      <c r="S253" s="8"/>
    </row>
    <row r="254" spans="1:19" ht="13.5">
      <c r="A254" s="14"/>
      <c r="B254" t="s">
        <f>CMS!$T$29</f>
        <v>16</v>
      </c>
      <c r="C254" s="8">
        <f>CMS!$U$29</f>
        <v>1</v>
      </c>
      <c r="D254" s="8">
        <f>CMS!$W$29</f>
        <v>0.95825049701789267</v>
      </c>
      <c r="E254" s="8">
        <f>CMS!$Y$29</f>
        <v>0.98608349900596426</v>
      </c>
      <c r="F254" s="8">
        <f>CMS!$AA$29</f>
        <v>1.0755467196819086</v>
      </c>
      <c r="G254" s="8">
        <f>CMS!$AC$29</f>
        <v>1.0477137176938369</v>
      </c>
      <c r="H254" s="8"/>
      <c r="I254" s="8" t="s">
        <f>CMS!$T$93</f>
        <v>78</v>
      </c>
      <c r="J254" s="29">
        <f>CMS!$U$93</f>
        <v>0</v>
      </c>
      <c r="K254" s="29">
        <f>CMS!$W$93</f>
        <v>0</v>
      </c>
      <c r="L254" s="29">
        <f>CMS!$Y$93</f>
        <v>0</v>
      </c>
      <c r="M254" s="29">
        <f>CMS!$AA$93</f>
        <v>0</v>
      </c>
      <c r="N254" s="29">
        <f>CMS!$AC$93</f>
        <v>0</v>
      </c>
      <c r="O254" s="8"/>
      <c r="P254" s="8"/>
      <c r="Q254" s="8"/>
      <c r="R254" s="8"/>
      <c r="S254" s="8"/>
    </row>
    <row r="255" spans="1:19" ht="13.5">
      <c r="A255" s="14"/>
      <c r="B255" t="s">
        <f>CMS!$T$30</f>
        <v>17</v>
      </c>
      <c r="C255" s="8">
        <f>CMS!$U$30</f>
        <v>1</v>
      </c>
      <c r="D255" s="8">
        <f>CMS!$W$30</f>
        <v>0.9369158878504672</v>
      </c>
      <c r="E255" s="8">
        <f>CMS!$Y$30</f>
        <v>0.95327102803738306</v>
      </c>
      <c r="F255" s="8">
        <f>CMS!$AA$30</f>
        <v>1.0467289719626167</v>
      </c>
      <c r="G255" s="8">
        <f>CMS!$AC$30</f>
        <v>1</v>
      </c>
      <c r="H255" s="8"/>
      <c r="I255" s="8" t="s">
        <f>CMS!$T$94</f>
        <v>80</v>
      </c>
      <c r="J255" s="29">
        <f>CMS!$U$94</f>
        <v>1</v>
      </c>
      <c r="K255" s="29">
        <f>CMS!$W$94</f>
        <v>1.1062431544359255</v>
      </c>
      <c r="L255" s="29">
        <f>CMS!$Y$94</f>
        <v>1.3581599123767798</v>
      </c>
      <c r="M255" s="29">
        <f>CMS!$AA$94</f>
        <v>1.3472070098576123</v>
      </c>
      <c r="N255" s="29">
        <f>CMS!$AC$94</f>
        <v>1.2376779846659365</v>
      </c>
      <c r="O255" s="8"/>
      <c r="P255" s="8"/>
      <c r="Q255" s="8"/>
      <c r="R255" s="8"/>
      <c r="S255" s="8"/>
    </row>
    <row r="256" spans="1:19" ht="13.5">
      <c r="A256" s="14"/>
      <c r="B256" t="s">
        <f>CMS!$T$31</f>
        <v>18</v>
      </c>
      <c r="C256" s="8">
        <f>CMS!$U$31</f>
        <v>1</v>
      </c>
      <c r="D256" s="8">
        <f>CMS!$W$31</f>
        <v>1.0813333333333333</v>
      </c>
      <c r="E256" s="8">
        <f>CMS!$Y$31</f>
        <v>1.1746666666666667</v>
      </c>
      <c r="F256" s="8">
        <f>CMS!$AA$31</f>
        <v>1.244</v>
      </c>
      <c r="G256" s="8">
        <f>CMS!$AC$31</f>
        <v>1.3226666666666667</v>
      </c>
      <c r="H256" s="8"/>
      <c r="I256" s="8" t="s">
        <f>CMS!$T$95</f>
        <v>81</v>
      </c>
      <c r="J256" s="29">
        <f>CMS!$U$95</f>
        <v>1</v>
      </c>
      <c r="K256" s="29">
        <f>CMS!$W$95</f>
        <v>1.1062431544359255</v>
      </c>
      <c r="L256" s="29">
        <f>CMS!$Y$95</f>
        <v>1.3581599123767798</v>
      </c>
      <c r="M256" s="29">
        <f>CMS!$AA$95</f>
        <v>1.3472070098576123</v>
      </c>
      <c r="N256" s="29">
        <f>CMS!$AC$95</f>
        <v>1.2376779846659365</v>
      </c>
      <c r="O256" s="8"/>
      <c r="P256" s="8"/>
      <c r="Q256" s="8"/>
      <c r="R256" s="8"/>
      <c r="S256" s="8"/>
    </row>
    <row r="257" spans="1:19" ht="13.5">
      <c r="A257" s="14"/>
      <c r="B257" t="s">
        <f>CMS!$T$32</f>
        <v>19</v>
      </c>
      <c r="C257" s="8">
        <f>CMS!$U$32</f>
        <v>1</v>
      </c>
      <c r="D257" s="8">
        <f>CMS!$W$32</f>
        <v>1.1624365482233503</v>
      </c>
      <c r="E257" s="8">
        <f>CMS!$Y$32</f>
        <v>1.2504230118443316</v>
      </c>
      <c r="F257" s="8">
        <f>CMS!$AA$32</f>
        <v>1.3164128595600677</v>
      </c>
      <c r="G257" s="8">
        <f>CMS!$AC$32</f>
        <v>1.4247038917089678</v>
      </c>
      <c r="H257" s="8"/>
      <c r="I257" s="8" t="s">
        <f>CMS!$T$96</f>
        <v>82</v>
      </c>
      <c r="J257" s="29">
        <f>CMS!$U$96</f>
        <v>1</v>
      </c>
      <c r="K257" s="29">
        <f>CMS!$W$96</f>
        <v>1.1052631578947369</v>
      </c>
      <c r="L257" s="29">
        <f>CMS!$Y$96</f>
        <v>1.3473684210526315</v>
      </c>
      <c r="M257" s="29">
        <f>CMS!$AA$96</f>
        <v>1.3368421052631578</v>
      </c>
      <c r="N257" s="29">
        <f>CMS!$AC$96</f>
        <v>1.2421052631578948</v>
      </c>
      <c r="O257" s="8"/>
      <c r="P257" s="8"/>
      <c r="Q257" s="8"/>
      <c r="R257" s="8"/>
      <c r="S257" s="8"/>
    </row>
    <row r="258" spans="1:19" ht="13.5">
      <c r="A258" s="14"/>
      <c r="B258" t="s">
        <f>CMS!$T$33</f>
        <v>20</v>
      </c>
      <c r="C258" s="8">
        <f>CMS!$U$33</f>
        <v>1</v>
      </c>
      <c r="D258" s="8">
        <f>CMS!$W$33</f>
        <v>0.77987421383647804</v>
      </c>
      <c r="E258" s="8">
        <f>CMS!$Y$33</f>
        <v>0.89308176100628933</v>
      </c>
      <c r="F258" s="8">
        <f>CMS!$AA$33</f>
        <v>0.97484276729559749</v>
      </c>
      <c r="G258" s="8">
        <f>CMS!$AC$33</f>
        <v>0.94339622641509435</v>
      </c>
      <c r="H258" s="8"/>
      <c r="I258" s="8" t="s">
        <f>CMS!$T$97</f>
        <v>83</v>
      </c>
      <c r="J258" s="29">
        <f>CMS!$U$97</f>
        <v>1</v>
      </c>
      <c r="K258" s="29">
        <f>CMS!$W$97</f>
        <v>1.0810810810810811</v>
      </c>
      <c r="L258" s="29">
        <f>CMS!$Y$97</f>
        <v>1.0810810810810811</v>
      </c>
      <c r="M258" s="29">
        <f>CMS!$AA$97</f>
        <v>1.1891891891891893</v>
      </c>
      <c r="N258" s="29">
        <f>CMS!$AC$97</f>
        <v>1.4324324324324325</v>
      </c>
      <c r="O258" s="8"/>
      <c r="P258" s="8"/>
      <c r="Q258" s="8"/>
      <c r="R258" s="8"/>
      <c r="S258" s="8"/>
    </row>
    <row r="259" spans="1:19" ht="13.5">
      <c r="A259" s="14"/>
      <c r="B259" t="s">
        <f>CMS!$T$34</f>
        <v>21</v>
      </c>
      <c r="C259" s="8">
        <f>CMS!$U$34</f>
        <v>0</v>
      </c>
      <c r="D259" s="8">
        <f>CMS!$W$34</f>
        <v>0</v>
      </c>
      <c r="E259" s="8">
        <f>CMS!$Y$34</f>
        <v>0</v>
      </c>
      <c r="F259" s="8">
        <f>CMS!$AA$34</f>
        <v>0</v>
      </c>
      <c r="G259" s="8">
        <f>CMS!$AC$34</f>
        <v>0</v>
      </c>
      <c r="H259" s="8"/>
      <c r="I259" s="8" t="s">
        <f>CMS!$T$98</f>
        <v>84</v>
      </c>
      <c r="J259" s="29">
        <f>CMS!$U$98</f>
        <v>0</v>
      </c>
      <c r="K259" s="29">
        <f>CMS!$W$98</f>
        <v>0</v>
      </c>
      <c r="L259" s="29">
        <f>CMS!$Y$98</f>
        <v>0</v>
      </c>
      <c r="M259" s="29">
        <f>CMS!$AA$98</f>
        <v>0</v>
      </c>
      <c r="N259" s="29">
        <f>CMS!$AC$98</f>
        <v>0</v>
      </c>
      <c r="O259" s="8"/>
      <c r="P259" s="8"/>
      <c r="Q259" s="8"/>
      <c r="R259" s="8"/>
      <c r="S259" s="8"/>
    </row>
    <row r="260" spans="1:19" ht="13.5">
      <c r="A260" s="14"/>
      <c r="B260" t="s">
        <f>CMS!$T$35</f>
        <v>23</v>
      </c>
      <c r="C260" s="8">
        <f>CMS!$U$35</f>
        <v>1</v>
      </c>
      <c r="D260" s="8">
        <f>CMS!$W$35</f>
        <v>1.1048951048951048</v>
      </c>
      <c r="E260" s="8">
        <f>CMS!$Y$35</f>
        <v>1.1328671328671329</v>
      </c>
      <c r="F260" s="8">
        <f>CMS!$AA$35</f>
        <v>1.0279720279720279</v>
      </c>
      <c r="G260" s="8">
        <f>CMS!$AC$35</f>
        <v>1.0979020979020979</v>
      </c>
      <c r="H260" s="8"/>
      <c r="I260" s="8" t="s">
        <f>CMS!$T$99</f>
        <v>85</v>
      </c>
      <c r="J260" s="29">
        <f>CMS!$U$99</f>
        <v>1</v>
      </c>
      <c r="K260" s="29">
        <f>CMS!$W$99</f>
        <v>0.80462724935732644</v>
      </c>
      <c r="L260" s="29">
        <f>CMS!$Y$99</f>
        <v>0.86375321336760924</v>
      </c>
      <c r="M260" s="29">
        <f>CMS!$AA$99</f>
        <v>0.83547557840616971</v>
      </c>
      <c r="N260" s="29">
        <f>CMS!$AC$99</f>
        <v>0.77763496143958866</v>
      </c>
      <c r="O260" s="8"/>
      <c r="P260" s="8"/>
      <c r="Q260" s="8"/>
      <c r="R260" s="8"/>
      <c r="S260" s="8"/>
    </row>
    <row r="261" spans="1:19" ht="13.5">
      <c r="A261" s="14"/>
      <c r="B261" t="s">
        <f>CMS!$T$36</f>
        <v>24</v>
      </c>
      <c r="C261" s="8">
        <f>CMS!$U$36</f>
        <v>0</v>
      </c>
      <c r="D261" s="8">
        <f>CMS!$W$36</f>
        <v>0</v>
      </c>
      <c r="E261" s="8">
        <f>CMS!$Y$36</f>
        <v>0</v>
      </c>
      <c r="F261" s="8">
        <f>CMS!$AA$36</f>
        <v>0</v>
      </c>
      <c r="G261" s="8">
        <f>CMS!$AC$36</f>
        <v>0</v>
      </c>
      <c r="H261" s="8"/>
      <c r="I261" s="8" t="s">
        <f>CMS!$T$100</f>
        <v>87</v>
      </c>
      <c r="J261" s="29">
        <f>CMS!$U$100</f>
        <v>1</v>
      </c>
      <c r="K261" s="29">
        <f>CMS!$W$100</f>
        <v>0.72619047619047616</v>
      </c>
      <c r="L261" s="29">
        <f>CMS!$Y$100</f>
        <v>0.9642857142857143</v>
      </c>
      <c r="M261" s="29">
        <f>CMS!$AA$100</f>
        <v>0.6785714285714286</v>
      </c>
      <c r="N261" s="29">
        <f>CMS!$AC$100</f>
        <v>0.7857142857142857</v>
      </c>
      <c r="O261" s="8"/>
      <c r="P261" s="8"/>
      <c r="Q261" s="8"/>
      <c r="R261" s="8"/>
      <c r="S261" s="8"/>
    </row>
    <row r="262" spans="1:19" ht="13.5">
      <c r="A262" s="14"/>
      <c r="B262" t="s">
        <f>CMS!$T$37</f>
        <v>25</v>
      </c>
      <c r="C262" s="8">
        <f>CMS!$U$37</f>
        <v>0</v>
      </c>
      <c r="D262" s="8">
        <f>CMS!$W$37</f>
        <v>0</v>
      </c>
      <c r="E262" s="8">
        <f>CMS!$Y$37</f>
        <v>0</v>
      </c>
      <c r="F262" s="8">
        <f>CMS!$AA$37</f>
        <v>0</v>
      </c>
      <c r="G262" s="8">
        <f>CMS!$AC$37</f>
        <v>0</v>
      </c>
      <c r="H262" s="8"/>
      <c r="I262" s="8" t="s">
        <f>CMS!$T$101</f>
        <v>89</v>
      </c>
      <c r="J262" s="29">
        <f>CMS!$U$101</f>
        <v>0</v>
      </c>
      <c r="K262" s="29">
        <f>CMS!$W$101</f>
        <v>0</v>
      </c>
      <c r="L262" s="29">
        <f>CMS!$Y$101</f>
        <v>0</v>
      </c>
      <c r="M262" s="29">
        <f>CMS!$AA$101</f>
        <v>0</v>
      </c>
      <c r="N262" s="29">
        <f>CMS!$AC$101</f>
        <v>0</v>
      </c>
      <c r="O262" s="8"/>
      <c r="P262" s="8"/>
      <c r="Q262" s="8"/>
      <c r="R262" s="8"/>
      <c r="S262" s="8"/>
    </row>
    <row r="263" spans="1:19" ht="13.5">
      <c r="A263" s="14"/>
      <c r="B263" t="s">
        <f>CMS!$T$38</f>
        <v>26</v>
      </c>
      <c r="C263" s="8">
        <f>CMS!$U$38</f>
        <v>0</v>
      </c>
      <c r="D263" s="8">
        <f>CMS!$W$38</f>
        <v>0</v>
      </c>
      <c r="E263" s="8">
        <f>CMS!$Y$38</f>
        <v>0</v>
      </c>
      <c r="F263" s="8">
        <f>CMS!$AA$38</f>
        <v>0</v>
      </c>
      <c r="G263" s="8">
        <f>CMS!$AC$38</f>
        <v>0</v>
      </c>
      <c r="H263" s="8"/>
      <c r="I263" s="8" t="s">
        <f>CMS!$T$102</f>
        <v>90</v>
      </c>
      <c r="J263" s="29">
        <f>CMS!$U$102</f>
        <v>1</v>
      </c>
      <c r="K263" s="29">
        <f>CMS!$W$102</f>
        <v>0.8141210374639769</v>
      </c>
      <c r="L263" s="29">
        <f>CMS!$Y$102</f>
        <v>0.85158501440922185</v>
      </c>
      <c r="M263" s="29">
        <f>CMS!$AA$102</f>
        <v>0.85446685878962536</v>
      </c>
      <c r="N263" s="29">
        <f>CMS!$AC$102</f>
        <v>0.77665706051873196</v>
      </c>
      <c r="O263" s="8"/>
      <c r="P263" s="8"/>
      <c r="Q263" s="8"/>
      <c r="R263" s="8"/>
      <c r="S263" s="8"/>
    </row>
    <row r="264" spans="1:19" ht="13.5">
      <c r="A264" s="14"/>
      <c r="B264" t="s">
        <f>CMS!$T$39</f>
        <v>27</v>
      </c>
      <c r="C264" s="8">
        <f>CMS!$U$39</f>
        <v>0</v>
      </c>
      <c r="D264" s="8">
        <f>CMS!$W$39</f>
        <v>0</v>
      </c>
      <c r="E264" s="8">
        <f>CMS!$Y$39</f>
        <v>0</v>
      </c>
      <c r="F264" s="8">
        <f>CMS!$AA$39</f>
        <v>0</v>
      </c>
      <c r="G264" s="8">
        <f>CMS!$AC$39</f>
        <v>0</v>
      </c>
      <c r="H264" s="8"/>
      <c r="I264" s="8" t="s">
        <f>CMS!$T$103</f>
        <v>91</v>
      </c>
      <c r="J264" s="29">
        <f>CMS!$U$103</f>
        <v>0</v>
      </c>
      <c r="K264" s="29">
        <f>CMS!$W$103</f>
        <v>0</v>
      </c>
      <c r="L264" s="29">
        <f>CMS!$Y$103</f>
        <v>0</v>
      </c>
      <c r="M264" s="29">
        <f>CMS!$AA$103</f>
        <v>0</v>
      </c>
      <c r="N264" s="29">
        <f>CMS!$AC$103</f>
        <v>0</v>
      </c>
      <c r="O264" s="8"/>
      <c r="P264" s="8"/>
      <c r="Q264" s="8"/>
      <c r="R264" s="8"/>
      <c r="S264" s="8"/>
    </row>
    <row r="265" spans="1:19" ht="13.5">
      <c r="A265" s="14"/>
      <c r="B265" t="s">
        <f>CMS!$T$40</f>
        <v>28</v>
      </c>
      <c r="C265" s="8">
        <f>CMS!$U$40</f>
        <v>0</v>
      </c>
      <c r="D265" s="8">
        <f>CMS!$W$40</f>
        <v>0</v>
      </c>
      <c r="E265" s="8">
        <f>CMS!$Y$40</f>
        <v>0</v>
      </c>
      <c r="F265" s="8">
        <f>CMS!$AA$40</f>
        <v>0</v>
      </c>
      <c r="G265" s="8">
        <f>CMS!$AC$40</f>
        <v>0</v>
      </c>
      <c r="H265" s="8"/>
      <c r="I265" s="8" t="s">
        <f>CMS!$T$104</f>
        <v>92</v>
      </c>
      <c r="J265" s="29">
        <f>CMS!$U$104</f>
        <v>1</v>
      </c>
      <c r="K265" s="29">
        <f>CMS!$W$104</f>
        <v>1.125</v>
      </c>
      <c r="L265" s="29">
        <f>CMS!$Y$104</f>
        <v>1.0523255813953489</v>
      </c>
      <c r="M265" s="29">
        <f>CMS!$AA$104</f>
        <v>1.2122093023255813</v>
      </c>
      <c r="N265" s="29">
        <f>CMS!$AC$104</f>
        <v>1.2877906976744187</v>
      </c>
      <c r="O265" s="8"/>
      <c r="P265" s="8"/>
      <c r="Q265" s="8"/>
      <c r="R265" s="8"/>
      <c r="S265" s="8"/>
    </row>
    <row r="266" spans="1:19" ht="13.5">
      <c r="A266" s="14"/>
      <c r="B266" t="s">
        <f>CMS!$T$41</f>
        <v>29</v>
      </c>
      <c r="C266" s="8">
        <f>CMS!$U$41</f>
        <v>0</v>
      </c>
      <c r="D266" s="8">
        <f>CMS!$W$41</f>
        <v>0</v>
      </c>
      <c r="E266" s="8">
        <f>CMS!$Y$41</f>
        <v>0</v>
      </c>
      <c r="F266" s="8">
        <f>CMS!$AA$41</f>
        <v>0</v>
      </c>
      <c r="G266" s="8">
        <f>CMS!$AC$41</f>
        <v>0</v>
      </c>
      <c r="H266" s="8"/>
      <c r="I266" s="8" t="s">
        <f>CMS!$T$105</f>
        <v>93</v>
      </c>
      <c r="J266" s="29">
        <f>CMS!$U$105</f>
        <v>1</v>
      </c>
      <c r="K266" s="29">
        <f>CMS!$W$105</f>
        <v>1.125</v>
      </c>
      <c r="L266" s="29">
        <f>CMS!$Y$105</f>
        <v>1.0523255813953489</v>
      </c>
      <c r="M266" s="29">
        <f>CMS!$AA$105</f>
        <v>1.2122093023255813</v>
      </c>
      <c r="N266" s="29">
        <f>CMS!$AC$105</f>
        <v>1.2877906976744187</v>
      </c>
      <c r="O266" s="8"/>
      <c r="P266" s="8"/>
      <c r="Q266" s="8"/>
      <c r="R266" s="8"/>
      <c r="S266" s="8"/>
    </row>
    <row r="267" spans="1:19" ht="13.5">
      <c r="A267" s="14"/>
      <c r="B267" t="s">
        <f>CMS!$T$42</f>
        <v>30</v>
      </c>
      <c r="C267" s="8">
        <f>CMS!$U$42</f>
        <v>1</v>
      </c>
      <c r="D267" s="8">
        <f>CMS!$W$42</f>
        <v>1.0725190839694656</v>
      </c>
      <c r="E267" s="8">
        <f>CMS!$Y$42</f>
        <v>1.083969465648855</v>
      </c>
      <c r="F267" s="8">
        <f>CMS!$AA$42</f>
        <v>1.1564885496183206</v>
      </c>
      <c r="G267" s="8">
        <f>CMS!$AC$42</f>
        <v>1.2709923664122138</v>
      </c>
      <c r="H267" s="8"/>
      <c r="I267" s="8" t="s">
        <f>CMS!$T$106</f>
        <v>94</v>
      </c>
      <c r="J267" s="29">
        <f>CMS!$U$106</f>
        <v>1</v>
      </c>
      <c r="K267" s="29">
        <f>CMS!$W$106</f>
        <v>0.98275862068965514</v>
      </c>
      <c r="L267" s="29">
        <f>CMS!$Y$106</f>
        <v>1.0689655172413792</v>
      </c>
      <c r="M267" s="29">
        <f>CMS!$AA$106</f>
        <v>1.0646551724137931</v>
      </c>
      <c r="N267" s="29">
        <f>CMS!$AC$106</f>
        <v>1.0043103448275863</v>
      </c>
      <c r="O267" s="8"/>
      <c r="P267" s="8"/>
      <c r="Q267" s="8"/>
      <c r="R267" s="8"/>
      <c r="S267" s="8"/>
    </row>
    <row r="268" spans="1:19" ht="13.5">
      <c r="A268" s="14"/>
      <c r="B268" t="s">
        <f>CMS!$T$43</f>
        <v>31</v>
      </c>
      <c r="C268" s="8">
        <f>CMS!$U$43</f>
        <v>0</v>
      </c>
      <c r="D268" s="8">
        <f>CMS!$W$43</f>
        <v>0</v>
      </c>
      <c r="E268" s="8">
        <f>CMS!$Y$43</f>
        <v>0</v>
      </c>
      <c r="F268" s="8">
        <f>CMS!$AA$43</f>
        <v>0</v>
      </c>
      <c r="G268" s="8">
        <f>CMS!$AC$43</f>
        <v>0</v>
      </c>
      <c r="H268" s="8"/>
      <c r="I268" s="8" t="s">
        <f>CMS!$T$107</f>
        <v>95</v>
      </c>
      <c r="J268" s="29">
        <f>CMS!$U$107</f>
        <v>1</v>
      </c>
      <c r="K268" s="29">
        <f>CMS!$W$107</f>
        <v>1.0686607749830048</v>
      </c>
      <c r="L268" s="29">
        <f>CMS!$Y$107</f>
        <v>1.1393609789259009</v>
      </c>
      <c r="M268" s="29">
        <f>CMS!$AA$107</f>
        <v>1.2324949014276003</v>
      </c>
      <c r="N268" s="29">
        <f>CMS!$AC$107</f>
        <v>1.2895989123045548</v>
      </c>
      <c r="O268" s="8"/>
      <c r="P268" s="8"/>
      <c r="Q268" s="8"/>
      <c r="R268" s="8"/>
      <c r="S268" s="8"/>
    </row>
    <row r="269" spans="1:19" ht="13.5">
      <c r="A269" s="14"/>
      <c r="B269" t="s">
        <f>CMS!$T$44</f>
        <v>32</v>
      </c>
      <c r="C269" s="8">
        <f>CMS!$U$44</f>
        <v>0</v>
      </c>
      <c r="D269" s="8">
        <f>CMS!$W$44</f>
        <v>0</v>
      </c>
      <c r="E269" s="8">
        <f>CMS!$Y$44</f>
        <v>0</v>
      </c>
      <c r="F269" s="8">
        <f>CMS!$AA$44</f>
        <v>0</v>
      </c>
      <c r="G269" s="8">
        <f>CMS!$AC$44</f>
        <v>0</v>
      </c>
      <c r="H269" s="8"/>
      <c r="I269" s="8" t="s">
        <f>CMS!$T$108</f>
        <v>96</v>
      </c>
      <c r="J269" s="29">
        <f>CMS!$U$108</f>
        <v>1</v>
      </c>
      <c r="K269" s="29">
        <f>CMS!$W$108</f>
        <v>1.0645476772616136</v>
      </c>
      <c r="L269" s="29">
        <f>CMS!$Y$108</f>
        <v>1.1378973105134473</v>
      </c>
      <c r="M269" s="29">
        <f>CMS!$AA$108</f>
        <v>1.230317848410758</v>
      </c>
      <c r="N269" s="29">
        <f>CMS!$AC$108</f>
        <v>1.2875305623471882</v>
      </c>
      <c r="O269" s="8"/>
      <c r="P269" s="8"/>
      <c r="Q269" s="8"/>
      <c r="R269" s="8"/>
      <c r="S269" s="8"/>
    </row>
    <row r="270" spans="1:19" ht="13.5">
      <c r="A270" s="14"/>
      <c r="B270" t="s">
        <f>CMS!$T$45</f>
        <v>33</v>
      </c>
      <c r="C270" s="8">
        <f>CMS!$U$45</f>
        <v>1</v>
      </c>
      <c r="D270" s="8">
        <f>CMS!$W$45</f>
        <v>-15.5</v>
      </c>
      <c r="E270" s="8">
        <f>CMS!$Y$45</f>
        <v>-11.5</v>
      </c>
      <c r="F270" s="8">
        <f>CMS!$AA$45</f>
        <v>33</v>
      </c>
      <c r="G270" s="8">
        <f>CMS!$AC$45</f>
        <v>46</v>
      </c>
      <c r="H270" s="8"/>
      <c r="I270" s="8" t="s">
        <f>CMS!$T$109</f>
        <v>97</v>
      </c>
      <c r="J270" s="29">
        <f>CMS!$U$109</f>
        <v>0</v>
      </c>
      <c r="K270" s="29">
        <f>CMS!$W$109</f>
        <v>0</v>
      </c>
      <c r="L270" s="29">
        <f>CMS!$Y$109</f>
        <v>0</v>
      </c>
      <c r="M270" s="29">
        <f>CMS!$AA$109</f>
        <v>0</v>
      </c>
      <c r="N270" s="29">
        <f>CMS!$AC$109</f>
        <v>0</v>
      </c>
      <c r="O270" s="8"/>
      <c r="P270" s="8"/>
      <c r="Q270" s="8"/>
      <c r="R270" s="8"/>
      <c r="S270" s="8"/>
    </row>
    <row r="271" spans="1:19" ht="13.5">
      <c r="A271" s="14"/>
      <c r="B271" t="s">
        <f>CMS!$T$46</f>
        <v>34</v>
      </c>
      <c r="C271" s="8">
        <f>CMS!$U$46</f>
        <v>1</v>
      </c>
      <c r="D271" s="8">
        <f>CMS!$W$46</f>
        <v>0.5</v>
      </c>
      <c r="E271" s="8">
        <f>CMS!$Y$46</f>
        <v>1</v>
      </c>
      <c r="F271" s="8">
        <f>CMS!$AA$46</f>
        <v>0.91666666666666663</v>
      </c>
      <c r="G271" s="8">
        <f>CMS!$AC$46</f>
        <v>0.58333333333333337</v>
      </c>
      <c r="H271" s="8"/>
      <c r="I271" s="8" t="s">
        <f>CMS!$T$110</f>
        <v>98</v>
      </c>
      <c r="J271" s="29">
        <f>CMS!$U$110</f>
        <v>0</v>
      </c>
      <c r="K271" s="29">
        <f>CMS!$W$110</f>
        <v>0</v>
      </c>
      <c r="L271" s="29">
        <f>CMS!$Y$110</f>
        <v>0</v>
      </c>
      <c r="M271" s="29">
        <f>CMS!$AA$110</f>
        <v>0</v>
      </c>
      <c r="N271" s="29">
        <f>CMS!$AC$110</f>
        <v>0</v>
      </c>
      <c r="O271" s="8"/>
      <c r="P271" s="8"/>
      <c r="Q271" s="8"/>
      <c r="R271" s="8"/>
      <c r="S271" s="8"/>
    </row>
    <row r="272" spans="1:19" ht="13.5">
      <c r="A272" s="14"/>
      <c r="B272" t="s">
        <f>CMS!$T$47</f>
        <v>35</v>
      </c>
      <c r="C272" s="8">
        <f>CMS!$U$47</f>
        <v>1</v>
      </c>
      <c r="D272" s="8">
        <f>CMS!$W$47</f>
        <v>0.9285714285714286</v>
      </c>
      <c r="E272" s="8">
        <f>CMS!$Y$47</f>
        <v>1.0714285714285714</v>
      </c>
      <c r="F272" s="8">
        <f>CMS!$AA$47</f>
        <v>0.6428571428571429</v>
      </c>
      <c r="G272" s="8">
        <f>CMS!$AC$47</f>
        <v>0.7142857142857143</v>
      </c>
      <c r="H272" s="8"/>
      <c r="I272" s="8" t="s">
        <f>CMS!$T$111</f>
        <v>99</v>
      </c>
      <c r="J272" s="29">
        <f>CMS!$U$111</f>
        <v>0</v>
      </c>
      <c r="K272" s="29">
        <f>CMS!$W$111</f>
        <v>0</v>
      </c>
      <c r="L272" s="29">
        <f>CMS!$Y$111</f>
        <v>0</v>
      </c>
      <c r="M272" s="29">
        <f>CMS!$AA$111</f>
        <v>0</v>
      </c>
      <c r="N272" s="29">
        <f>CMS!$AC$111</f>
        <v>0</v>
      </c>
      <c r="O272" s="8"/>
      <c r="P272" s="8"/>
      <c r="Q272" s="8"/>
      <c r="R272" s="8"/>
      <c r="S272" s="8"/>
    </row>
    <row r="273" spans="1:19" ht="13.5">
      <c r="A273" s="14"/>
      <c r="B273" t="s">
        <f>CMS!$T$48</f>
        <v>36</v>
      </c>
      <c r="C273" s="8">
        <f>CMS!$U$48</f>
        <v>1</v>
      </c>
      <c r="D273" s="8">
        <f>CMS!$W$48</f>
        <v>1.0984848484848484</v>
      </c>
      <c r="E273" s="8">
        <f>CMS!$Y$48</f>
        <v>1.106060606060606</v>
      </c>
      <c r="F273" s="8">
        <f>CMS!$AA$48</f>
        <v>1.1565656565656566</v>
      </c>
      <c r="G273" s="8">
        <f>CMS!$AC$48</f>
        <v>1.3106060606060606</v>
      </c>
      <c r="I273" s="8" t="s">
        <f>CMS!$T$112</f>
        <v>100</v>
      </c>
      <c r="J273" s="29">
        <f>CMS!$U$112</f>
        <v>1</v>
      </c>
      <c r="K273" s="29">
        <f>CMS!$W$112</f>
        <v>1.0862068965517242</v>
      </c>
      <c r="L273" s="29">
        <f>CMS!$Y$112</f>
        <v>1.1724137931034482</v>
      </c>
      <c r="M273" s="29">
        <f>CMS!$AA$112</f>
        <v>1.2528735632183907</v>
      </c>
      <c r="N273" s="29">
        <f>CMS!$AC$112</f>
        <v>1.2068965517241379</v>
      </c>
      <c r="O273" s="8"/>
      <c r="P273" s="8"/>
      <c r="Q273" s="8"/>
      <c r="R273" s="8"/>
      <c r="S273" s="8"/>
    </row>
    <row r="274" spans="1:19" ht="13.5">
      <c r="A274" s="14"/>
      <c r="B274" t="s">
        <f>CMS!$T$49</f>
        <v>37</v>
      </c>
      <c r="C274" s="8">
        <f>CMS!$U$49</f>
        <v>0</v>
      </c>
      <c r="D274" s="8">
        <f>CMS!$W$49</f>
        <v>0</v>
      </c>
      <c r="E274" s="8">
        <f>CMS!$Y$49</f>
        <v>0</v>
      </c>
      <c r="F274" s="8">
        <f>CMS!$AA$49</f>
        <v>0</v>
      </c>
      <c r="G274" s="8">
        <f>CMS!$AC$49</f>
        <v>0</v>
      </c>
      <c r="I274" s="8" t="s">
        <f>CMS!$T$113</f>
        <v>101</v>
      </c>
      <c r="J274" s="29">
        <f>CMS!$U$113</f>
        <v>1</v>
      </c>
      <c r="K274" s="29">
        <f>CMS!$W$113</f>
        <v>1.0539130434782609</v>
      </c>
      <c r="L274" s="29">
        <f>CMS!$Y$113</f>
        <v>1.1321739130434783</v>
      </c>
      <c r="M274" s="29">
        <f>CMS!$AA$113</f>
        <v>1.2243478260869565</v>
      </c>
      <c r="N274" s="29">
        <f>CMS!$AC$113</f>
        <v>1.28</v>
      </c>
      <c r="O274" s="8"/>
      <c r="P274" s="8"/>
      <c r="Q274" s="8"/>
      <c r="R274" s="8"/>
      <c r="S274" s="8"/>
    </row>
    <row r="275" spans="1:19" ht="13.5">
      <c r="A275" s="14"/>
      <c r="B275" t="s">
        <f>CMS!$T$50</f>
        <v>38</v>
      </c>
      <c r="C275" s="8">
        <f>CMS!$U$50</f>
        <v>1</v>
      </c>
      <c r="D275" s="8">
        <f>CMS!$W$50</f>
        <v>1.1000000000000001</v>
      </c>
      <c r="E275" s="8">
        <f>CMS!$Y$50</f>
        <v>1.1000000000000001</v>
      </c>
      <c r="F275" s="8">
        <f>CMS!$AA$50</f>
        <v>1.1525000000000001</v>
      </c>
      <c r="G275" s="8">
        <f>CMS!$AC$50</f>
        <v>1.3075000000000001</v>
      </c>
      <c r="I275" s="8" t="s">
        <f>CMS!$T$114</f>
        <v>102</v>
      </c>
      <c r="J275" s="29">
        <f>CMS!$U$114</f>
        <v>1</v>
      </c>
      <c r="K275" s="29">
        <f>CMS!$W$114</f>
        <v>1.015625</v>
      </c>
      <c r="L275" s="29">
        <f>CMS!$Y$114</f>
        <v>1</v>
      </c>
      <c r="M275" s="29">
        <f>CMS!$AA$114</f>
        <v>1.078125</v>
      </c>
      <c r="N275" s="29">
        <f>CMS!$AC$114</f>
        <v>1.109375</v>
      </c>
      <c r="O275" s="8"/>
      <c r="P275" s="8"/>
      <c r="Q275" s="8"/>
      <c r="R275" s="8"/>
      <c r="S275" s="8"/>
    </row>
    <row r="276" spans="1:19" ht="13.5">
      <c r="A276" s="14"/>
      <c r="B276" t="s">
        <f>CMS!$T$51</f>
        <v>39</v>
      </c>
      <c r="C276" s="8">
        <f>CMS!$U$51</f>
        <v>1</v>
      </c>
      <c r="D276" s="8">
        <f>CMS!$W$51</f>
        <v>1.25</v>
      </c>
      <c r="E276" s="8">
        <f>CMS!$Y$51</f>
        <v>0.5</v>
      </c>
      <c r="F276" s="8">
        <f>CMS!$AA$51</f>
        <v>0.75</v>
      </c>
      <c r="G276" s="8">
        <f>CMS!$AC$51</f>
        <v>1</v>
      </c>
      <c r="I276" s="8" t="s">
        <f>CMS!$T$115</f>
        <v>103</v>
      </c>
      <c r="J276" s="29">
        <f>CMS!$U$115</f>
        <v>0</v>
      </c>
      <c r="K276" s="29">
        <f>CMS!$W$115</f>
        <v>0</v>
      </c>
      <c r="L276" s="29">
        <f>CMS!$Y$115</f>
        <v>0</v>
      </c>
      <c r="M276" s="29">
        <f>CMS!$AA$115</f>
        <v>0</v>
      </c>
      <c r="N276" s="29">
        <f>CMS!$AC$115</f>
        <v>0</v>
      </c>
      <c r="O276" s="8"/>
      <c r="P276" s="8"/>
      <c r="Q276" s="8"/>
      <c r="R276" s="8"/>
      <c r="S276" s="8"/>
    </row>
    <row r="277" spans="1:19" ht="13.5">
      <c r="A277" s="14"/>
      <c r="B277" t="s">
        <f>CMS!$T$52</f>
        <v>40</v>
      </c>
      <c r="C277" s="8">
        <f>CMS!$U$52</f>
        <v>1</v>
      </c>
      <c r="D277" s="8">
        <f>CMS!$W$52</f>
        <v>1.0376884422110553</v>
      </c>
      <c r="E277" s="8">
        <f>CMS!$Y$52</f>
        <v>1.1130653266331658</v>
      </c>
      <c r="F277" s="8">
        <f>CMS!$AA$52</f>
        <v>0.97236180904522618</v>
      </c>
      <c r="G277" s="8">
        <f>CMS!$AC$52</f>
        <v>1.0414572864321607</v>
      </c>
      <c r="I277" s="8" t="s">
        <f>CMS!$T$116</f>
        <v>104</v>
      </c>
      <c r="J277" s="29">
        <f>CMS!$U$116</f>
        <v>1</v>
      </c>
      <c r="K277" s="29">
        <f>CMS!$W$116</f>
        <v>1.087378640776699</v>
      </c>
      <c r="L277" s="29">
        <f>CMS!$Y$116</f>
        <v>1.1553398058252426</v>
      </c>
      <c r="M277" s="29">
        <f>CMS!$AA$116</f>
        <v>1.6019417475728155</v>
      </c>
      <c r="N277" s="29">
        <f>CMS!$AC$116</f>
        <v>2.2135922330097086</v>
      </c>
      <c r="O277" s="8"/>
      <c r="P277" s="8"/>
      <c r="Q277" s="8"/>
      <c r="R277" s="8"/>
      <c r="S277" s="8"/>
    </row>
    <row r="278" spans="1:19" ht="13.5">
      <c r="A278" s="14"/>
      <c r="B278" t="s">
        <f>CMS!$T$53</f>
        <v>41</v>
      </c>
      <c r="C278" s="8">
        <f>CMS!$U$53</f>
        <v>0</v>
      </c>
      <c r="D278" s="8">
        <f>CMS!$W$53</f>
        <v>0</v>
      </c>
      <c r="E278" s="8">
        <f>CMS!$Y$53</f>
        <v>0</v>
      </c>
      <c r="F278" s="8">
        <f>CMS!$AA$53</f>
        <v>0</v>
      </c>
      <c r="G278" s="8">
        <f>CMS!$AC$53</f>
        <v>0</v>
      </c>
      <c r="I278" s="8" t="s">
        <f>CMS!$T$117</f>
        <v>105</v>
      </c>
      <c r="J278" s="29">
        <f>CMS!$U$117</f>
        <v>0</v>
      </c>
      <c r="K278" s="29">
        <f>CMS!$W$117</f>
        <v>0</v>
      </c>
      <c r="L278" s="29">
        <f>CMS!$Y$117</f>
        <v>0</v>
      </c>
      <c r="M278" s="29">
        <f>CMS!$AA$117</f>
        <v>0</v>
      </c>
      <c r="N278" s="29">
        <f>CMS!$AC$117</f>
        <v>0</v>
      </c>
      <c r="O278" s="8"/>
      <c r="P278" s="8"/>
      <c r="Q278" s="8"/>
      <c r="R278" s="8"/>
      <c r="S278" s="8"/>
    </row>
    <row r="279" spans="1:19" ht="13.5">
      <c r="A279" s="14"/>
      <c r="B279" t="s">
        <f>CMS!$T$54</f>
        <v>42</v>
      </c>
      <c r="C279" s="8">
        <f>CMS!$U$54</f>
        <v>0</v>
      </c>
      <c r="D279" s="8">
        <f>CMS!$W$54</f>
        <v>0</v>
      </c>
      <c r="E279" s="8">
        <f>CMS!$Y$54</f>
        <v>0</v>
      </c>
      <c r="F279" s="8">
        <f>CMS!$AA$54</f>
        <v>0</v>
      </c>
      <c r="G279" s="8">
        <f>CMS!$AC$54</f>
        <v>0</v>
      </c>
      <c r="I279" s="8" t="s">
        <f>CMS!$T$118</f>
        <v>106</v>
      </c>
      <c r="J279" s="29">
        <f>CMS!$U$118</f>
        <v>0</v>
      </c>
      <c r="K279" s="29">
        <f>CMS!$W$118</f>
        <v>0</v>
      </c>
      <c r="L279" s="29">
        <f>CMS!$Y$118</f>
        <v>0</v>
      </c>
      <c r="M279" s="29">
        <f>CMS!$AA$118</f>
        <v>0</v>
      </c>
      <c r="N279" s="29">
        <f>CMS!$AC$118</f>
        <v>0</v>
      </c>
      <c r="O279" s="8"/>
      <c r="P279" s="8"/>
      <c r="Q279" s="8"/>
      <c r="R279" s="8"/>
      <c r="S279" s="8"/>
    </row>
    <row r="280" spans="1:19" ht="13.5">
      <c r="A280" s="14"/>
      <c r="B280" t="s">
        <f>CMS!$T$55</f>
        <v>43</v>
      </c>
      <c r="C280" s="8">
        <f>CMS!$U$55</f>
        <v>1</v>
      </c>
      <c r="D280" s="8">
        <f>CMS!$W$55</f>
        <v>1.0073800738007379</v>
      </c>
      <c r="E280" s="8">
        <f>CMS!$Y$55</f>
        <v>1.5645756457564575</v>
      </c>
      <c r="F280" s="8">
        <f>CMS!$AA$55</f>
        <v>0.42435424354243545</v>
      </c>
      <c r="G280" s="8">
        <f>CMS!$AC$55</f>
        <v>0.54243542435424352</v>
      </c>
      <c r="I280" s="8" t="s">
        <f>CMS!$T$119</f>
        <v>107</v>
      </c>
      <c r="J280" s="29">
        <f>CMS!$U$119</f>
        <v>0</v>
      </c>
      <c r="K280" s="29">
        <f>CMS!$W$119</f>
        <v>0</v>
      </c>
      <c r="L280" s="29">
        <f>CMS!$Y$119</f>
        <v>0</v>
      </c>
      <c r="M280" s="29">
        <f>CMS!$AA$119</f>
        <v>0</v>
      </c>
      <c r="N280" s="29">
        <f>CMS!$AC$119</f>
        <v>0</v>
      </c>
      <c r="O280" s="8"/>
      <c r="P280" s="8"/>
      <c r="Q280" s="8"/>
      <c r="R280" s="8"/>
      <c r="S280" s="8"/>
    </row>
    <row r="281" spans="1:19" ht="13.5">
      <c r="A281" s="14"/>
      <c r="B281" t="s">
        <f>CMS!$T$56</f>
        <v>44</v>
      </c>
      <c r="C281" s="8">
        <f>CMS!$U$56</f>
        <v>1</v>
      </c>
      <c r="D281" s="8">
        <f>CMS!$W$56</f>
        <v>0.60465116279069764</v>
      </c>
      <c r="E281" s="8">
        <f>CMS!$Y$56</f>
        <v>0.46511627906976744</v>
      </c>
      <c r="F281" s="8">
        <f>CMS!$AA$56</f>
        <v>-1.2790697674418605</v>
      </c>
      <c r="G281" s="8">
        <f>CMS!$AC$56</f>
        <v>0.41860465116279072</v>
      </c>
      <c r="I281" s="8" t="s">
        <f>CMS!$T$120</f>
        <v>108</v>
      </c>
      <c r="J281" s="29">
        <f>CMS!$U$120</f>
        <v>1</v>
      </c>
      <c r="K281" s="29">
        <f>CMS!$W$120</f>
        <v>1.1192660550458715</v>
      </c>
      <c r="L281" s="29">
        <f>CMS!$Y$120</f>
        <v>1.1743119266055047</v>
      </c>
      <c r="M281" s="29">
        <f>CMS!$AA$120</f>
        <v>1.0183486238532109</v>
      </c>
      <c r="N281" s="29">
        <f>CMS!$AC$120</f>
        <v>1.4587155963302751</v>
      </c>
      <c r="O281" s="8"/>
      <c r="P281" s="8"/>
      <c r="Q281" s="8"/>
      <c r="R281" s="8"/>
      <c r="S281" s="8"/>
    </row>
    <row r="282" spans="1:19" ht="13.5">
      <c r="A282" s="14"/>
      <c r="B282" t="s">
        <f>CMS!$T$57</f>
        <v>45</v>
      </c>
      <c r="C282" s="8">
        <f>CMS!$U$57</f>
        <v>0</v>
      </c>
      <c r="D282" s="8">
        <f>CMS!$W$57</f>
        <v>0</v>
      </c>
      <c r="E282" s="8">
        <f>CMS!$Y$57</f>
        <v>0</v>
      </c>
      <c r="F282" s="8">
        <f>CMS!$AA$57</f>
        <v>0</v>
      </c>
      <c r="G282" s="8">
        <f>CMS!$AC$57</f>
        <v>0</v>
      </c>
      <c r="I282" s="8" t="s">
        <f>CMS!$T$121</f>
        <v>109</v>
      </c>
      <c r="J282" s="29">
        <f>CMS!$U$121</f>
        <v>1</v>
      </c>
      <c r="K282" s="29">
        <f>CMS!$W$121</f>
        <v>1.135678391959799</v>
      </c>
      <c r="L282" s="29">
        <f>CMS!$Y$121</f>
        <v>1.1909547738693467</v>
      </c>
      <c r="M282" s="29">
        <f>CMS!$AA$121</f>
        <v>1.0804020100502512</v>
      </c>
      <c r="N282" s="29">
        <f>CMS!$AC$121</f>
        <v>1.5477386934673367</v>
      </c>
      <c r="O282" s="8"/>
      <c r="P282" s="8"/>
      <c r="Q282" s="8"/>
      <c r="R282" s="8"/>
      <c r="S282" s="8"/>
    </row>
    <row r="283" spans="1:19" ht="13.5">
      <c r="A283" s="14"/>
      <c r="B283" t="s">
        <f>CMS!$T$58</f>
        <v>46</v>
      </c>
      <c r="C283" s="8">
        <f>CMS!$U$58</f>
        <v>1</v>
      </c>
      <c r="D283" s="8">
        <f>CMS!$W$58</f>
        <v>1.0833333333333333</v>
      </c>
      <c r="E283" s="8">
        <f>CMS!$Y$58</f>
        <v>1.7719298245614035</v>
      </c>
      <c r="F283" s="8">
        <f>CMS!$AA$58</f>
        <v>0.74561403508771928</v>
      </c>
      <c r="G283" s="8">
        <f>CMS!$AC$58</f>
        <v>0.56578947368421051</v>
      </c>
      <c r="I283" s="8" t="s">
        <f>CMS!$T$122</f>
        <v>110</v>
      </c>
      <c r="J283" s="29">
        <f>CMS!$U$122</f>
        <v>1</v>
      </c>
      <c r="K283" s="29">
        <f>CMS!$W$122</f>
        <v>1.065024630541872</v>
      </c>
      <c r="L283" s="29">
        <f>CMS!$Y$122</f>
        <v>1.1354679802955665</v>
      </c>
      <c r="M283" s="29">
        <f>CMS!$AA$122</f>
        <v>1.2083743842364532</v>
      </c>
      <c r="N283" s="29">
        <f>CMS!$AC$122</f>
        <v>1.3221674876847291</v>
      </c>
      <c r="O283" s="8"/>
      <c r="P283" s="8"/>
      <c r="Q283" s="8"/>
      <c r="R283" s="8"/>
      <c r="S283" s="8"/>
    </row>
    <row r="284" spans="1:19" ht="13.5">
      <c r="A284" s="14"/>
      <c r="B284" t="s">
        <f>CMS!$T$59</f>
        <v>47</v>
      </c>
      <c r="C284" s="8">
        <f>CMS!$U$59</f>
        <v>0</v>
      </c>
      <c r="D284" s="8">
        <f>CMS!$W$59</f>
        <v>0</v>
      </c>
      <c r="E284" s="8">
        <f>CMS!$Y$59</f>
        <v>0</v>
      </c>
      <c r="F284" s="8">
        <f>CMS!$AA$59</f>
        <v>0</v>
      </c>
      <c r="G284" s="8">
        <f>CMS!$AC$59</f>
        <v>0</v>
      </c>
      <c r="O284" s="8"/>
      <c r="P284" s="8"/>
      <c r="Q284" s="8"/>
      <c r="R284" s="8"/>
      <c r="S284" s="8"/>
    </row>
    <row r="285" spans="1:19" ht="13.5">
      <c r="A285" s="14"/>
      <c r="B285" t="s">
        <f>CMS!$T$60</f>
        <v>48</v>
      </c>
      <c r="C285" s="8">
        <f>CMS!$U$60</f>
        <v>0</v>
      </c>
      <c r="D285" s="8">
        <f>CMS!$W$60</f>
        <v>0</v>
      </c>
      <c r="E285" s="8">
        <f>CMS!$Y$60</f>
        <v>0</v>
      </c>
      <c r="F285" s="8">
        <f>CMS!$AA$60</f>
        <v>0</v>
      </c>
      <c r="G285" s="8">
        <f>CMS!$AC$60</f>
        <v>0</v>
      </c>
      <c r="O285" s="8"/>
      <c r="P285" s="8"/>
      <c r="Q285" s="8"/>
      <c r="R285" s="8"/>
      <c r="S285" s="8"/>
    </row>
    <row r="286" spans="1:19" ht="13.5">
      <c r="A286" s="14"/>
      <c r="B286" t="s">
        <f>CMS!$T$61</f>
        <v>49</v>
      </c>
      <c r="C286" s="8">
        <f>CMS!$U$61</f>
        <v>0</v>
      </c>
      <c r="D286" s="8">
        <f>CMS!$W$61</f>
        <v>0</v>
      </c>
      <c r="E286" s="8">
        <f>CMS!$Y$61</f>
        <v>0</v>
      </c>
      <c r="F286" s="8">
        <f>CMS!$AA$61</f>
        <v>0</v>
      </c>
      <c r="G286" s="8">
        <f>CMS!$AC$61</f>
        <v>0</v>
      </c>
      <c r="O286" s="8"/>
      <c r="P286" s="8"/>
      <c r="Q286" s="8"/>
      <c r="R286" s="8"/>
      <c r="S286" s="8"/>
    </row>
    <row r="287" spans="1:19" ht="13.5">
      <c r="A287" s="14"/>
      <c r="B287" t="s">
        <f>CMS!$T$62</f>
        <v>50</v>
      </c>
      <c r="C287" s="8">
        <f>CMS!$U$62</f>
        <v>0</v>
      </c>
      <c r="D287" s="8">
        <f>CMS!$W$62</f>
        <v>0</v>
      </c>
      <c r="E287" s="8">
        <f>CMS!$Y$62</f>
        <v>0</v>
      </c>
      <c r="F287" s="8">
        <f>CMS!$AA$62</f>
        <v>0</v>
      </c>
      <c r="G287" s="8">
        <f>CMS!$AC$62</f>
        <v>0</v>
      </c>
      <c r="O287" s="8"/>
      <c r="P287" s="8"/>
      <c r="Q287" s="8"/>
      <c r="R287" s="8"/>
      <c r="S287" s="8"/>
    </row>
    <row r="288" spans="1:19" ht="13.5">
      <c r="A288" s="14"/>
      <c r="B288" t="s">
        <f>CMS!$T$63</f>
        <v>51</v>
      </c>
      <c r="C288" s="8">
        <f>CMS!$U$63</f>
        <v>1</v>
      </c>
      <c r="D288" s="8">
        <f>CMS!$W$63</f>
        <v>1.0533333333333332</v>
      </c>
      <c r="E288" s="8">
        <f>CMS!$Y$63</f>
        <v>0.88</v>
      </c>
      <c r="F288" s="8">
        <f>CMS!$AA$63</f>
        <v>1.2552380952380953</v>
      </c>
      <c r="G288" s="8">
        <f>CMS!$AC$63</f>
        <v>1.299047619047619</v>
      </c>
      <c r="O288" s="8"/>
      <c r="P288" s="8"/>
      <c r="Q288" s="8"/>
      <c r="R288" s="8"/>
      <c r="S288" s="8"/>
    </row>
    <row r="289" spans="1:19" ht="13.5">
      <c r="A289" s="14"/>
      <c r="B289" t="s">
        <f>CMS!$T$64</f>
        <v>52</v>
      </c>
      <c r="C289" s="8">
        <f>CMS!$U$64</f>
        <v>1</v>
      </c>
      <c r="D289" s="8">
        <f>CMS!$W$64</f>
        <v>1</v>
      </c>
      <c r="E289" s="8">
        <f>CMS!$Y$64</f>
        <v>1</v>
      </c>
      <c r="F289" s="8">
        <f>CMS!$AA$64</f>
        <v>1</v>
      </c>
      <c r="G289" s="8">
        <f>CMS!$AC$64</f>
        <v>1</v>
      </c>
      <c r="O289" s="8"/>
      <c r="P289" s="8"/>
      <c r="Q289" s="8"/>
      <c r="R289" s="8"/>
      <c r="S289" s="8"/>
    </row>
    <row r="290" spans="1:19" ht="13.5">
      <c r="A290" s="14"/>
      <c r="B290" t="s">
        <f>CMS!$T$65</f>
        <v>53</v>
      </c>
      <c r="C290" s="8">
        <f>CMS!$U$65</f>
        <v>1</v>
      </c>
      <c r="D290" s="8">
        <f>CMS!$W$65</f>
        <v>1.0535372848948374</v>
      </c>
      <c r="E290" s="8">
        <f>CMS!$Y$65</f>
        <v>0.87954110898661564</v>
      </c>
      <c r="F290" s="8">
        <f>CMS!$AA$65</f>
        <v>1.2562141491395793</v>
      </c>
      <c r="G290" s="8">
        <f>CMS!$AC$65</f>
        <v>1.3001912045889101</v>
      </c>
      <c r="O290" s="8"/>
      <c r="P290" s="8"/>
      <c r="Q290" s="8"/>
      <c r="R290" s="8"/>
      <c r="S290" s="8"/>
    </row>
    <row r="291" spans="1:19" ht="13.5">
      <c r="A291" s="14"/>
      <c r="B291" t="s">
        <f>CMS!$T$66</f>
        <v>54</v>
      </c>
      <c r="C291" s="8">
        <f>CMS!$U$66</f>
        <v>0</v>
      </c>
      <c r="D291" s="8">
        <f>CMS!$W$66</f>
        <v>0</v>
      </c>
      <c r="E291" s="8">
        <f>CMS!$Y$66</f>
        <v>0</v>
      </c>
      <c r="F291" s="8">
        <f>CMS!$AA$66</f>
        <v>0</v>
      </c>
      <c r="G291" s="8">
        <f>CMS!$AC$66</f>
        <v>0</v>
      </c>
      <c r="O291" s="8"/>
      <c r="P291" s="8"/>
      <c r="Q291" s="8"/>
      <c r="R291" s="8"/>
      <c r="S291" s="8"/>
    </row>
    <row r="292" spans="1:19" ht="13.5">
      <c r="A292" s="14"/>
      <c r="B292" t="s">
        <f>CMS!$T$67</f>
        <v>55</v>
      </c>
      <c r="C292" s="8">
        <f>CMS!$U$67</f>
        <v>0</v>
      </c>
      <c r="D292" s="8">
        <f>CMS!$W$67</f>
        <v>0</v>
      </c>
      <c r="E292" s="8">
        <f>CMS!$Y$67</f>
        <v>0</v>
      </c>
      <c r="F292" s="8">
        <f>CMS!$AA$67</f>
        <v>0</v>
      </c>
      <c r="G292" s="8">
        <f>CMS!$AC$67</f>
        <v>0</v>
      </c>
      <c r="O292" s="8"/>
      <c r="P292" s="8"/>
      <c r="Q292" s="8"/>
      <c r="R292" s="8"/>
      <c r="S292" s="8"/>
    </row>
    <row r="293" spans="1:19" ht="13.5">
      <c r="A293" s="14"/>
      <c r="B293" t="s">
        <f>CMS!$T$68</f>
        <v>56</v>
      </c>
      <c r="C293" s="8">
        <f>CMS!$U$68</f>
        <v>0</v>
      </c>
      <c r="D293" s="8">
        <f>CMS!$W$68</f>
        <v>0</v>
      </c>
      <c r="E293" s="8">
        <f>CMS!$Y$68</f>
        <v>0</v>
      </c>
      <c r="F293" s="8">
        <f>CMS!$AA$68</f>
        <v>0</v>
      </c>
      <c r="G293" s="8">
        <f>CMS!$AC$68</f>
        <v>0</v>
      </c>
      <c r="O293" s="8"/>
      <c r="P293" s="8"/>
      <c r="Q293" s="8"/>
      <c r="R293" s="8"/>
      <c r="S293" s="8"/>
    </row>
    <row r="294" spans="1:19" ht="13.5">
      <c r="A294" s="14"/>
      <c r="B294" t="s">
        <f>CMS!$T$69</f>
        <v>57</v>
      </c>
      <c r="C294" s="8">
        <f>CMS!$U$69</f>
        <v>0</v>
      </c>
      <c r="D294" s="8">
        <f>CMS!$W$69</f>
        <v>0</v>
      </c>
      <c r="E294" s="8">
        <f>CMS!$Y$69</f>
        <v>0</v>
      </c>
      <c r="F294" s="8">
        <f>CMS!$AA$69</f>
        <v>0</v>
      </c>
      <c r="G294" s="8">
        <f>CMS!$AC$69</f>
        <v>0</v>
      </c>
      <c r="O294" s="8"/>
      <c r="P294" s="8"/>
      <c r="Q294" s="8"/>
      <c r="R294" s="8"/>
      <c r="S294" s="8"/>
    </row>
    <row r="295" spans="1:19" ht="13.5">
      <c r="A295" s="14"/>
      <c r="B295" t="s">
        <f>CMS!$T$70</f>
        <v>58</v>
      </c>
      <c r="C295" s="8">
        <f>CMS!$U$70</f>
        <v>0</v>
      </c>
      <c r="D295" s="8">
        <f>CMS!$W$70</f>
        <v>0</v>
      </c>
      <c r="E295" s="8">
        <f>CMS!$Y$70</f>
        <v>0</v>
      </c>
      <c r="F295" s="8">
        <f>CMS!$AA$70</f>
        <v>0</v>
      </c>
      <c r="G295" s="8">
        <f>CMS!$AC$70</f>
        <v>0</v>
      </c>
      <c r="O295" s="8"/>
      <c r="P295" s="8"/>
      <c r="Q295" s="8"/>
      <c r="R295" s="8"/>
      <c r="S295" s="8"/>
    </row>
    <row r="296" spans="1:19" ht="13.5">
      <c r="A296" s="14"/>
      <c r="B296" t="s">
        <f>CMS!$T$71</f>
        <v>59</v>
      </c>
      <c r="C296" s="8">
        <f>CMS!$U$71</f>
        <v>0</v>
      </c>
      <c r="D296" s="8">
        <f>CMS!$W$71</f>
        <v>0</v>
      </c>
      <c r="E296" s="8">
        <f>CMS!$Y$71</f>
        <v>0</v>
      </c>
      <c r="F296" s="8">
        <f>CMS!$AA$71</f>
        <v>0</v>
      </c>
      <c r="G296" s="8">
        <f>CMS!$AC$71</f>
        <v>0</v>
      </c>
      <c r="O296" s="8"/>
      <c r="P296" s="8"/>
      <c r="Q296" s="8"/>
      <c r="R296" s="8"/>
      <c r="S296" s="8"/>
    </row>
    <row r="297" spans="1:19" ht="13.5">
      <c r="A297" s="14"/>
      <c r="B297" t="s">
        <f>CMS!$T$72</f>
        <v>60</v>
      </c>
      <c r="C297" s="8">
        <f>CMS!$U$72</f>
        <v>1</v>
      </c>
      <c r="D297" s="8">
        <f>CMS!$W$72</f>
        <v>1.0535372848948374</v>
      </c>
      <c r="E297" s="8">
        <f>CMS!$Y$72</f>
        <v>0.87954110898661564</v>
      </c>
      <c r="F297" s="8">
        <f>CMS!$AA$72</f>
        <v>1.2562141491395793</v>
      </c>
      <c r="G297" s="8">
        <f>CMS!$AC$72</f>
        <v>1.3001912045889101</v>
      </c>
      <c r="O297" s="8"/>
      <c r="P297" s="8"/>
      <c r="Q297" s="8"/>
      <c r="R297" s="8"/>
      <c r="S297" s="8"/>
    </row>
    <row r="298" spans="1:19" ht="13.5">
      <c r="A298" s="14"/>
      <c r="B298" t="s">
        <f>CMS!$T$73</f>
        <v>61</v>
      </c>
      <c r="C298" s="8">
        <f>CMS!$U$73</f>
        <v>0</v>
      </c>
      <c r="D298" s="8">
        <f>CMS!$W$73</f>
        <v>0</v>
      </c>
      <c r="E298" s="8">
        <f>CMS!$Y$73</f>
        <v>0</v>
      </c>
      <c r="F298" s="8">
        <f>CMS!$AA$73</f>
        <v>0</v>
      </c>
      <c r="G298" s="8">
        <f>CMS!$AC$73</f>
        <v>0</v>
      </c>
      <c r="O298" s="8"/>
      <c r="P298" s="8"/>
      <c r="Q298" s="8"/>
      <c r="R298" s="8"/>
      <c r="S298" s="8"/>
    </row>
    <row r="299" spans="1:19" ht="14">
      <c r="A299" s="14"/>
      <c r="B299" t="s">
        <f>CMS!$T$74</f>
        <v>62</v>
      </c>
      <c r="C299" s="8">
        <f>CMS!$U$74</f>
        <v>1</v>
      </c>
      <c r="D299" s="8">
        <f>CMS!$W$74</f>
        <v>1.0535372848948374</v>
      </c>
      <c r="E299" s="8">
        <f>CMS!$Y$74</f>
        <v>0.87954110898661564</v>
      </c>
      <c r="F299" s="8">
        <f>CMS!$AA$74</f>
        <v>1.2562141491395793</v>
      </c>
      <c r="G299" s="8">
        <f>CMS!$AC$74</f>
        <v>1.3001912045889101</v>
      </c>
    </row>
    <row r="301" spans="1:19" ht="13.5">
      <c r="A301" s="14" t="s">
        <v>222</v>
      </c>
      <c r="B301" s="2" t="s">
        <f>CNP!$T$26</f>
        <v>13</v>
      </c>
      <c r="C301">
        <f>CNP!$U$26</f>
        <v>2015</v>
      </c>
      <c r="D301">
        <f>CNP!$W$26</f>
        <v>2016</v>
      </c>
      <c r="E301">
        <f>CNP!$Y$26</f>
        <v>2017</v>
      </c>
      <c r="F301">
        <f>CNP!$AA$26</f>
        <v>2018</v>
      </c>
      <c r="G301">
        <f>CNP!$AC$26</f>
        <v>2019</v>
      </c>
      <c r="H301" s="30"/>
      <c r="I301" s="2" t="s">
        <f>CNP!$T$90</f>
        <v>75</v>
      </c>
      <c r="J301" s="9">
        <f>CNP!$U$90</f>
        <v>2015</v>
      </c>
      <c r="K301" s="9">
        <f>CNP!$W$90</f>
        <v>2016</v>
      </c>
      <c r="L301" s="9">
        <f>CNP!$Y$90</f>
        <v>2017</v>
      </c>
      <c r="M301" s="9">
        <f>CNP!$AA$90</f>
        <v>2018</v>
      </c>
      <c r="N301" s="9">
        <f>CNP!$AC$90</f>
        <v>2019</v>
      </c>
      <c r="O301" s="30"/>
      <c r="P301" s="30"/>
      <c r="Q301" s="30"/>
      <c r="R301" s="30"/>
      <c r="S301" s="30"/>
    </row>
    <row r="302" spans="1:19" ht="13.5">
      <c r="A302" s="14"/>
      <c r="B302" t="s">
        <f>CNP!$T$27</f>
        <v>14</v>
      </c>
      <c r="C302" s="8">
        <f>CNP!$U$27</f>
        <v>1</v>
      </c>
      <c r="D302" s="8">
        <f>CNP!$W$27</f>
        <v>1.0399449035812671</v>
      </c>
      <c r="E302" s="8">
        <f>CNP!$Y$27</f>
        <v>1.2947658402203857</v>
      </c>
      <c r="F302" s="8">
        <f>CNP!$AA$27</f>
        <v>1.4449035812672177</v>
      </c>
      <c r="G302" s="8">
        <f>CNP!$AC$27</f>
        <v>1.6639118457300275</v>
      </c>
      <c r="H302" s="30"/>
      <c r="I302" t="s">
        <f>CNP!$T$91</f>
        <v>76</v>
      </c>
      <c r="J302" s="29">
        <f>CNP!$U$91</f>
        <v>1</v>
      </c>
      <c r="K302" s="29">
        <f>CNP!$W$91</f>
        <v>1.274247491638796</v>
      </c>
      <c r="L302" s="29">
        <f>CNP!$Y$91</f>
        <v>0.98662207357859533</v>
      </c>
      <c r="M302" s="29">
        <f>CNP!$AA$91</f>
        <v>14.314381270903011</v>
      </c>
      <c r="N302" s="29">
        <f>CNP!$AC$91</f>
        <v>0.90635451505016718</v>
      </c>
      <c r="O302" s="30"/>
      <c r="P302" s="30"/>
      <c r="Q302" s="30"/>
      <c r="R302" s="30"/>
      <c r="S302" s="30"/>
    </row>
    <row r="303" spans="1:19" ht="13.5">
      <c r="A303" s="14"/>
      <c r="B303" t="s">
        <f>CNP!$T$28</f>
        <v>15</v>
      </c>
      <c r="C303" s="8">
        <f>CNP!$U$28</f>
        <v>0</v>
      </c>
      <c r="D303" s="8">
        <f>CNP!$W$28</f>
        <v>0</v>
      </c>
      <c r="E303" s="8">
        <f>CNP!$Y$28</f>
        <v>0</v>
      </c>
      <c r="F303" s="8">
        <f>CNP!$AA$28</f>
        <v>0</v>
      </c>
      <c r="G303" s="8">
        <f>CNP!$AC$28</f>
        <v>0</v>
      </c>
      <c r="H303" s="31"/>
      <c r="I303" s="8" t="s">
        <f>CNP!$T$92</f>
        <v>77</v>
      </c>
      <c r="J303" s="29">
        <f>CNP!$U$92</f>
        <v>1</v>
      </c>
      <c r="K303" s="29">
        <f>CNP!$W$92</f>
        <v>1.1838509316770187</v>
      </c>
      <c r="L303" s="29">
        <f>CNP!$Y$92</f>
        <v>1.1925465838509317</v>
      </c>
      <c r="M303" s="29">
        <f>CNP!$AA$92</f>
        <v>0.67080745341614911</v>
      </c>
      <c r="N303" s="29">
        <f>CNP!$AC$92</f>
        <v>1.0211180124223602</v>
      </c>
      <c r="O303" s="31"/>
      <c r="P303" s="31"/>
      <c r="Q303" s="31"/>
      <c r="R303" s="31"/>
      <c r="S303" s="31"/>
    </row>
    <row r="304" spans="1:19" ht="13.5">
      <c r="A304" s="14"/>
      <c r="B304" t="s">
        <f>CNP!$T$29</f>
        <v>16</v>
      </c>
      <c r="C304" s="8">
        <f>CNP!$U$29</f>
        <v>1</v>
      </c>
      <c r="D304" s="8">
        <f>CNP!$W$29</f>
        <v>1.0485762144053601</v>
      </c>
      <c r="E304" s="8">
        <f>CNP!$Y$29</f>
        <v>1.3433835845896147</v>
      </c>
      <c r="F304" s="8">
        <f>CNP!$AA$29</f>
        <v>1.5410385259631492</v>
      </c>
      <c r="G304" s="8">
        <f>CNP!$AC$29</f>
        <v>1.7654941373534339</v>
      </c>
      <c r="H304" s="31"/>
      <c r="I304" s="8" t="s">
        <f>CNP!$T$93</f>
        <v>78</v>
      </c>
      <c r="J304" s="29">
        <f>CNP!$U$93</f>
        <v>0</v>
      </c>
      <c r="K304" s="29">
        <f>CNP!$W$93</f>
        <v>0</v>
      </c>
      <c r="L304" s="29">
        <f>CNP!$Y$93</f>
        <v>0</v>
      </c>
      <c r="M304" s="29">
        <f>CNP!$AA$93</f>
        <v>0</v>
      </c>
      <c r="N304" s="29">
        <f>CNP!$AC$93</f>
        <v>0</v>
      </c>
      <c r="O304" s="31"/>
      <c r="P304" s="31"/>
      <c r="Q304" s="31"/>
      <c r="R304" s="31"/>
      <c r="S304" s="31"/>
    </row>
    <row r="305" spans="1:19" ht="13.5">
      <c r="A305" s="14"/>
      <c r="B305" t="s">
        <f>CNP!$T$30</f>
        <v>17</v>
      </c>
      <c r="C305" s="8">
        <f>CNP!$U$30</f>
        <v>1</v>
      </c>
      <c r="D305" s="8">
        <f>CNP!$W$30</f>
        <v>1.026</v>
      </c>
      <c r="E305" s="8">
        <f>CNP!$Y$30</f>
        <v>1.3959999999999999</v>
      </c>
      <c r="F305" s="8">
        <f>CNP!$AA$30</f>
        <v>1.5920000000000001</v>
      </c>
      <c r="G305" s="8">
        <f>CNP!$AC$30</f>
        <v>1.8440000000000001</v>
      </c>
      <c r="H305" s="31"/>
      <c r="I305" s="8" t="s">
        <f>CNP!$T$94</f>
        <v>80</v>
      </c>
      <c r="J305" s="29">
        <f>CNP!$U$94</f>
        <v>1</v>
      </c>
      <c r="K305" s="29">
        <f>CNP!$W$94</f>
        <v>1.0673076923076923</v>
      </c>
      <c r="L305" s="29">
        <f>CNP!$Y$94</f>
        <v>1.375</v>
      </c>
      <c r="M305" s="29">
        <f>CNP!$AA$94</f>
        <v>1.5096153846153846</v>
      </c>
      <c r="N305" s="29">
        <f>CNP!$AC$94</f>
        <v>1.8653846153846154</v>
      </c>
      <c r="O305" s="31"/>
      <c r="P305" s="31"/>
      <c r="Q305" s="31"/>
      <c r="R305" s="31"/>
      <c r="S305" s="31"/>
    </row>
    <row r="306" spans="1:19" ht="13.5">
      <c r="A306" s="14"/>
      <c r="B306" t="s">
        <f>CNP!$T$31</f>
        <v>18</v>
      </c>
      <c r="C306" s="8">
        <f>CNP!$U$31</f>
        <v>1</v>
      </c>
      <c r="D306" s="8">
        <f>CNP!$W$31</f>
        <v>1.1649484536082475</v>
      </c>
      <c r="E306" s="8">
        <f>CNP!$Y$31</f>
        <v>1.0721649484536082</v>
      </c>
      <c r="F306" s="8">
        <f>CNP!$AA$31</f>
        <v>1.2783505154639174</v>
      </c>
      <c r="G306" s="8">
        <f>CNP!$AC$31</f>
        <v>1.3505154639175259</v>
      </c>
      <c r="H306" s="31"/>
      <c r="I306" s="8" t="s">
        <f>CNP!$T$95</f>
        <v>81</v>
      </c>
      <c r="J306" s="29">
        <f>CNP!$U$95</f>
        <v>1</v>
      </c>
      <c r="K306" s="29">
        <f>CNP!$W$95</f>
        <v>1.238532110091743</v>
      </c>
      <c r="L306" s="29">
        <f>CNP!$Y$95</f>
        <v>1.6399082568807339</v>
      </c>
      <c r="M306" s="29">
        <f>CNP!$AA$95</f>
        <v>1.8004587155963303</v>
      </c>
      <c r="N306" s="29">
        <f>CNP!$AC$95</f>
        <v>2.1100917431192658</v>
      </c>
      <c r="O306" s="31"/>
      <c r="P306" s="31"/>
      <c r="Q306" s="31"/>
      <c r="R306" s="31"/>
      <c r="S306" s="31"/>
    </row>
    <row r="307" spans="1:19" ht="13.5">
      <c r="A307" s="14"/>
      <c r="B307" t="s">
        <f>CNP!$T$32</f>
        <v>19</v>
      </c>
      <c r="C307" s="8">
        <f>CNP!$U$32</f>
        <v>1</v>
      </c>
      <c r="D307" s="8">
        <f>CNP!$W$32</f>
        <v>1.0897666068222622</v>
      </c>
      <c r="E307" s="8">
        <f>CNP!$Y$32</f>
        <v>1.111310592459605</v>
      </c>
      <c r="F307" s="8">
        <f>CNP!$AA$32</f>
        <v>1.1238779174147218</v>
      </c>
      <c r="G307" s="8">
        <f>CNP!$AC$32</f>
        <v>2.2980251346499103</v>
      </c>
      <c r="H307" s="31"/>
      <c r="I307" s="8" t="s">
        <f>CNP!$T$96</f>
        <v>82</v>
      </c>
      <c r="J307" s="29">
        <f>CNP!$U$96</f>
        <v>1</v>
      </c>
      <c r="K307" s="29">
        <f>CNP!$W$96</f>
        <v>1.2219730941704037</v>
      </c>
      <c r="L307" s="29">
        <f>CNP!$Y$96</f>
        <v>1.6255605381165918</v>
      </c>
      <c r="M307" s="29">
        <f>CNP!$AA$96</f>
        <v>1.7825112107623318</v>
      </c>
      <c r="N307" s="29">
        <f>CNP!$AC$96</f>
        <v>2.0739910313901344</v>
      </c>
      <c r="O307" s="31"/>
      <c r="P307" s="31"/>
      <c r="Q307" s="31"/>
      <c r="R307" s="31"/>
      <c r="S307" s="31"/>
    </row>
    <row r="308" spans="1:19" ht="13.5">
      <c r="A308" s="14"/>
      <c r="B308" t="s">
        <f>CNP!$T$33</f>
        <v>20</v>
      </c>
      <c r="C308" s="8">
        <f>CNP!$U$33</f>
        <v>1</v>
      </c>
      <c r="D308" s="8">
        <f>CNP!$W$33</f>
        <v>1.2566585956416465</v>
      </c>
      <c r="E308" s="8">
        <f>CNP!$Y$33</f>
        <v>1.0096852300242132</v>
      </c>
      <c r="F308" s="8">
        <f>CNP!$AA$33</f>
        <v>1.4939467312348669</v>
      </c>
      <c r="G308" s="8">
        <f>CNP!$AC$33</f>
        <v>0.07990314769975787</v>
      </c>
      <c r="H308" s="31"/>
      <c r="I308" s="8" t="s">
        <f>CNP!$T$97</f>
        <v>83</v>
      </c>
      <c r="J308" s="29">
        <f>CNP!$U$97</f>
        <v>1</v>
      </c>
      <c r="K308" s="29">
        <f>CNP!$W$97</f>
        <v>0.75</v>
      </c>
      <c r="L308" s="29">
        <f>CNP!$Y$97</f>
        <v>0.94999999999999996</v>
      </c>
      <c r="M308" s="29">
        <f>CNP!$AA$97</f>
        <v>0.90000000000000002</v>
      </c>
      <c r="N308" s="29">
        <f>CNP!$AC$97</f>
        <v>0.80000000000000004</v>
      </c>
      <c r="O308" s="31"/>
      <c r="P308" s="31"/>
      <c r="Q308" s="31"/>
      <c r="R308" s="31"/>
      <c r="S308" s="31"/>
    </row>
    <row r="309" spans="1:19" ht="13.5">
      <c r="A309" s="14"/>
      <c r="B309" t="s">
        <f>CNP!$T$34</f>
        <v>21</v>
      </c>
      <c r="C309" s="8">
        <f>CNP!$U$34</f>
        <v>0</v>
      </c>
      <c r="D309" s="8">
        <f>CNP!$W$34</f>
        <v>0</v>
      </c>
      <c r="E309" s="8">
        <f>CNP!$Y$34</f>
        <v>0</v>
      </c>
      <c r="F309" s="8">
        <f>CNP!$AA$34</f>
        <v>0</v>
      </c>
      <c r="G309" s="8">
        <f>CNP!$AC$34</f>
        <v>0</v>
      </c>
      <c r="H309" s="31"/>
      <c r="I309" s="8" t="s">
        <f>CNP!$T$98</f>
        <v>84</v>
      </c>
      <c r="J309" s="29">
        <f>CNP!$U$98</f>
        <v>1</v>
      </c>
      <c r="K309" s="29">
        <f>CNP!$W$98</f>
        <v>0.1744186046511628</v>
      </c>
      <c r="L309" s="29">
        <f>CNP!$Y$98</f>
        <v>0</v>
      </c>
      <c r="M309" s="29">
        <f>CNP!$AA$98</f>
        <v>0</v>
      </c>
      <c r="N309" s="29">
        <f>CNP!$AC$98</f>
        <v>0.61627906976744184</v>
      </c>
      <c r="O309" s="31"/>
      <c r="P309" s="31"/>
      <c r="Q309" s="31"/>
      <c r="R309" s="31"/>
      <c r="S309" s="31"/>
    </row>
    <row r="310" spans="1:19" ht="13.5">
      <c r="A310" s="14"/>
      <c r="B310" t="s">
        <f>CNP!$T$35</f>
        <v>23</v>
      </c>
      <c r="C310" s="8">
        <f>CNP!$U$35</f>
        <v>1</v>
      </c>
      <c r="D310" s="8">
        <f>CNP!$W$35</f>
        <v>1.0078125</v>
      </c>
      <c r="E310" s="8">
        <f>CNP!$Y$35</f>
        <v>1.078125</v>
      </c>
      <c r="F310" s="8">
        <f>CNP!$AA$35</f>
        <v>1</v>
      </c>
      <c r="G310" s="8">
        <f>CNP!$AC$35</f>
        <v>1.203125</v>
      </c>
      <c r="H310" s="31"/>
      <c r="I310" s="8" t="s">
        <f>CNP!$T$99</f>
        <v>85</v>
      </c>
      <c r="J310" s="29">
        <f>CNP!$U$99</f>
        <v>1</v>
      </c>
      <c r="K310" s="29">
        <f>CNP!$W$99</f>
        <v>0.89913544668587897</v>
      </c>
      <c r="L310" s="29">
        <f>CNP!$Y$99</f>
        <v>1.144092219020173</v>
      </c>
      <c r="M310" s="29">
        <f>CNP!$AA$99</f>
        <v>1.1354466858789625</v>
      </c>
      <c r="N310" s="29">
        <f>CNP!$AC$99</f>
        <v>1.5734870317002883</v>
      </c>
      <c r="O310" s="31"/>
      <c r="P310" s="31"/>
      <c r="Q310" s="31"/>
      <c r="R310" s="31"/>
      <c r="S310" s="31"/>
    </row>
    <row r="311" spans="1:19" ht="13.5">
      <c r="A311" s="14"/>
      <c r="B311" t="s">
        <f>CNP!$T$36</f>
        <v>24</v>
      </c>
      <c r="C311" s="8">
        <f>CNP!$U$36</f>
        <v>0</v>
      </c>
      <c r="D311" s="8">
        <f>CNP!$W$36</f>
        <v>0</v>
      </c>
      <c r="E311" s="8">
        <f>CNP!$Y$36</f>
        <v>0</v>
      </c>
      <c r="F311" s="8">
        <f>CNP!$AA$36</f>
        <v>0</v>
      </c>
      <c r="G311" s="8">
        <f>CNP!$AC$36</f>
        <v>0</v>
      </c>
      <c r="H311" s="31"/>
      <c r="I311" s="8" t="s">
        <f>CNP!$T$100</f>
        <v>87</v>
      </c>
      <c r="J311" s="29">
        <f>CNP!$U$100</f>
        <v>1</v>
      </c>
      <c r="K311" s="29">
        <f>CNP!$W$100</f>
        <v>0.77976190476190477</v>
      </c>
      <c r="L311" s="29">
        <f>CNP!$Y$100</f>
        <v>1.3214285714285714</v>
      </c>
      <c r="M311" s="29">
        <f>CNP!$AA$100</f>
        <v>1.1547619047619047</v>
      </c>
      <c r="N311" s="29">
        <f>CNP!$AC$100</f>
        <v>1.6488095238095237</v>
      </c>
      <c r="O311" s="31"/>
      <c r="P311" s="31"/>
      <c r="Q311" s="31"/>
      <c r="R311" s="31"/>
      <c r="S311" s="31"/>
    </row>
    <row r="312" spans="1:19" ht="13.5">
      <c r="A312" s="14"/>
      <c r="B312" t="s">
        <f>CNP!$T$37</f>
        <v>25</v>
      </c>
      <c r="C312" s="8">
        <f>CNP!$U$37</f>
        <v>0</v>
      </c>
      <c r="D312" s="8">
        <f>CNP!$W$37</f>
        <v>0</v>
      </c>
      <c r="E312" s="8">
        <f>CNP!$Y$37</f>
        <v>0</v>
      </c>
      <c r="F312" s="8">
        <f>CNP!$AA$37</f>
        <v>0</v>
      </c>
      <c r="G312" s="8">
        <f>CNP!$AC$37</f>
        <v>0</v>
      </c>
      <c r="H312" s="31"/>
      <c r="I312" s="8" t="s">
        <f>CNP!$T$101</f>
        <v>89</v>
      </c>
      <c r="J312" s="29">
        <f>CNP!$U$101</f>
        <v>0</v>
      </c>
      <c r="K312" s="29">
        <f>CNP!$W$101</f>
        <v>0</v>
      </c>
      <c r="L312" s="29">
        <f>CNP!$Y$101</f>
        <v>0</v>
      </c>
      <c r="M312" s="29">
        <f>CNP!$AA$101</f>
        <v>0</v>
      </c>
      <c r="N312" s="29">
        <f>CNP!$AC$101</f>
        <v>0</v>
      </c>
      <c r="O312" s="31"/>
      <c r="P312" s="31"/>
      <c r="Q312" s="31"/>
      <c r="R312" s="31"/>
      <c r="S312" s="31"/>
    </row>
    <row r="313" spans="1:19" ht="13.5">
      <c r="A313" s="14"/>
      <c r="B313" t="s">
        <f>CNP!$T$38</f>
        <v>26</v>
      </c>
      <c r="C313" s="8">
        <f>CNP!$U$38</f>
        <v>0</v>
      </c>
      <c r="D313" s="8">
        <f>CNP!$W$38</f>
        <v>0</v>
      </c>
      <c r="E313" s="8">
        <f>CNP!$Y$38</f>
        <v>0</v>
      </c>
      <c r="F313" s="8">
        <f>CNP!$AA$38</f>
        <v>0</v>
      </c>
      <c r="G313" s="8">
        <f>CNP!$AC$38</f>
        <v>0</v>
      </c>
      <c r="H313" s="31"/>
      <c r="I313" s="8" t="s">
        <f>CNP!$T$102</f>
        <v>90</v>
      </c>
      <c r="J313" s="29">
        <f>CNP!$U$102</f>
        <v>1</v>
      </c>
      <c r="K313" s="29">
        <f>CNP!$W$102</f>
        <v>1.011173184357542</v>
      </c>
      <c r="L313" s="29">
        <f>CNP!$Y$102</f>
        <v>0.97765363128491622</v>
      </c>
      <c r="M313" s="29">
        <f>CNP!$AA$102</f>
        <v>1.1173184357541899</v>
      </c>
      <c r="N313" s="29">
        <f>CNP!$AC$102</f>
        <v>1.5027932960893855</v>
      </c>
      <c r="O313" s="31"/>
      <c r="P313" s="31"/>
      <c r="Q313" s="31"/>
      <c r="R313" s="31"/>
      <c r="S313" s="31"/>
    </row>
    <row r="314" spans="1:19" ht="13.5">
      <c r="A314" s="14"/>
      <c r="B314" t="s">
        <f>CNP!$T$39</f>
        <v>27</v>
      </c>
      <c r="C314" s="8">
        <f>CNP!$U$39</f>
        <v>0</v>
      </c>
      <c r="D314" s="8">
        <f>CNP!$W$39</f>
        <v>0</v>
      </c>
      <c r="E314" s="8">
        <f>CNP!$Y$39</f>
        <v>0</v>
      </c>
      <c r="F314" s="8">
        <f>CNP!$AA$39</f>
        <v>0</v>
      </c>
      <c r="G314" s="8">
        <f>CNP!$AC$39</f>
        <v>0</v>
      </c>
      <c r="H314" s="31"/>
      <c r="I314" s="8" t="s">
        <f>CNP!$T$103</f>
        <v>91</v>
      </c>
      <c r="J314" s="29">
        <f>CNP!$U$103</f>
        <v>0</v>
      </c>
      <c r="K314" s="29">
        <f>CNP!$W$103</f>
        <v>0</v>
      </c>
      <c r="L314" s="29">
        <f>CNP!$Y$103</f>
        <v>0</v>
      </c>
      <c r="M314" s="29">
        <f>CNP!$AA$103</f>
        <v>0</v>
      </c>
      <c r="N314" s="29">
        <f>CNP!$AC$103</f>
        <v>0</v>
      </c>
      <c r="O314" s="31"/>
      <c r="P314" s="31"/>
      <c r="Q314" s="31"/>
      <c r="R314" s="31"/>
      <c r="S314" s="31"/>
    </row>
    <row r="315" spans="1:19" ht="13.5">
      <c r="A315" s="14"/>
      <c r="B315" t="s">
        <f>CNP!$T$40</f>
        <v>28</v>
      </c>
      <c r="C315" s="8">
        <f>CNP!$U$40</f>
        <v>0</v>
      </c>
      <c r="D315" s="8">
        <f>CNP!$W$40</f>
        <v>0</v>
      </c>
      <c r="E315" s="8">
        <f>CNP!$Y$40</f>
        <v>0</v>
      </c>
      <c r="F315" s="8">
        <f>CNP!$AA$40</f>
        <v>0</v>
      </c>
      <c r="G315" s="8">
        <f>CNP!$AC$40</f>
        <v>0</v>
      </c>
      <c r="H315" s="31"/>
      <c r="I315" s="8" t="s">
        <f>CNP!$T$104</f>
        <v>92</v>
      </c>
      <c r="J315" s="29">
        <f>CNP!$U$104</f>
        <v>1</v>
      </c>
      <c r="K315" s="29">
        <f>CNP!$W$104</f>
        <v>0.88659793814432986</v>
      </c>
      <c r="L315" s="29">
        <f>CNP!$Y$104</f>
        <v>1.6288659793814433</v>
      </c>
      <c r="M315" s="29">
        <f>CNP!$AA$104</f>
        <v>1.268041237113402</v>
      </c>
      <c r="N315" s="29">
        <f>CNP!$AC$104</f>
        <v>1.3762886597938144</v>
      </c>
      <c r="O315" s="31"/>
      <c r="P315" s="31"/>
      <c r="Q315" s="31"/>
      <c r="R315" s="31"/>
      <c r="S315" s="31"/>
    </row>
    <row r="316" spans="1:19" ht="13.5">
      <c r="A316" s="14"/>
      <c r="B316" t="s">
        <f>CNP!$T$41</f>
        <v>29</v>
      </c>
      <c r="C316" s="8">
        <f>CNP!$U$41</f>
        <v>0</v>
      </c>
      <c r="D316" s="8">
        <f>CNP!$W$41</f>
        <v>0</v>
      </c>
      <c r="E316" s="8">
        <f>CNP!$Y$41</f>
        <v>0</v>
      </c>
      <c r="F316" s="8">
        <f>CNP!$AA$41</f>
        <v>0</v>
      </c>
      <c r="G316" s="8">
        <f>CNP!$AC$41</f>
        <v>0</v>
      </c>
      <c r="H316" s="31"/>
      <c r="I316" s="8" t="s">
        <f>CNP!$T$105</f>
        <v>93</v>
      </c>
      <c r="J316" s="29">
        <f>CNP!$U$105</f>
        <v>1</v>
      </c>
      <c r="K316" s="29">
        <f>CNP!$W$105</f>
        <v>0.88659793814432986</v>
      </c>
      <c r="L316" s="29">
        <f>CNP!$Y$105</f>
        <v>1.6288659793814433</v>
      </c>
      <c r="M316" s="29">
        <f>CNP!$AA$105</f>
        <v>1.268041237113402</v>
      </c>
      <c r="N316" s="29">
        <f>CNP!$AC$105</f>
        <v>1.3762886597938144</v>
      </c>
      <c r="O316" s="31"/>
      <c r="P316" s="31"/>
      <c r="Q316" s="31"/>
      <c r="R316" s="31"/>
      <c r="S316" s="31"/>
    </row>
    <row r="317" spans="1:19" ht="13.5">
      <c r="A317" s="14"/>
      <c r="B317" t="s">
        <f>CNP!$T$42</f>
        <v>30</v>
      </c>
      <c r="C317" s="8">
        <f>CNP!$U$42</f>
        <v>1</v>
      </c>
      <c r="D317" s="8">
        <f>CNP!$W$42</f>
        <v>1.0267379679144386</v>
      </c>
      <c r="E317" s="8">
        <f>CNP!$Y$42</f>
        <v>1.0454545454545454</v>
      </c>
      <c r="F317" s="8">
        <f>CNP!$AA$42</f>
        <v>1.0855614973262031</v>
      </c>
      <c r="G317" s="8">
        <f>CNP!$AC$42</f>
        <v>1.2780748663101604</v>
      </c>
      <c r="H317" s="31"/>
      <c r="I317" s="8" t="s">
        <f>CNP!$T$106</f>
        <v>94</v>
      </c>
      <c r="J317" s="29">
        <f>CNP!$U$106</f>
        <v>1</v>
      </c>
      <c r="K317" s="29">
        <f>CNP!$W$106</f>
        <v>1.0855018587360594</v>
      </c>
      <c r="L317" s="29">
        <f>CNP!$Y$106</f>
        <v>1.2639405204460967</v>
      </c>
      <c r="M317" s="29">
        <f>CNP!$AA$106</f>
        <v>2.6133828996282529</v>
      </c>
      <c r="N317" s="29">
        <f>CNP!$AC$106</f>
        <v>1.4312267657992566</v>
      </c>
      <c r="O317" s="31"/>
      <c r="P317" s="31"/>
      <c r="Q317" s="31"/>
      <c r="R317" s="31"/>
      <c r="S317" s="31"/>
    </row>
    <row r="318" spans="1:19" ht="13.5">
      <c r="A318" s="14"/>
      <c r="B318" t="s">
        <f>CNP!$T$43</f>
        <v>31</v>
      </c>
      <c r="C318" s="8">
        <f>CNP!$U$43</f>
        <v>1</v>
      </c>
      <c r="D318" s="8">
        <f>CNP!$W$43</f>
        <v>-0.23106060606060605</v>
      </c>
      <c r="E318" s="8">
        <f>CNP!$Y$43</f>
        <v>0.046212121212121211</v>
      </c>
      <c r="F318" s="8">
        <f>CNP!$AA$43</f>
        <v>0.13106060606060607</v>
      </c>
      <c r="G318" s="8">
        <f>CNP!$AC$43</f>
        <v>-0.17272727272727273</v>
      </c>
      <c r="H318" s="31"/>
      <c r="I318" s="8" t="s">
        <f>CNP!$T$107</f>
        <v>95</v>
      </c>
      <c r="J318" s="29">
        <f>CNP!$U$107</f>
        <v>1</v>
      </c>
      <c r="K318" s="29">
        <f>CNP!$W$107</f>
        <v>1.0667244367417679</v>
      </c>
      <c r="L318" s="29">
        <f>CNP!$Y$107</f>
        <v>1.1317157712305026</v>
      </c>
      <c r="M318" s="29">
        <f>CNP!$AA$107</f>
        <v>1.2166377816291161</v>
      </c>
      <c r="N318" s="29">
        <f>CNP!$AC$107</f>
        <v>1.8206239168110918</v>
      </c>
      <c r="O318" s="31"/>
      <c r="P318" s="31"/>
      <c r="Q318" s="31"/>
      <c r="R318" s="31"/>
      <c r="S318" s="31"/>
    </row>
    <row r="319" spans="1:19" ht="13.5">
      <c r="A319" s="14"/>
      <c r="B319" t="s">
        <f>CNP!$T$44</f>
        <v>32</v>
      </c>
      <c r="C319" s="8">
        <f>CNP!$U$44</f>
        <v>1</v>
      </c>
      <c r="D319" s="8">
        <f>CNP!$W$44</f>
        <v>-0.91666666666666663</v>
      </c>
      <c r="E319" s="8">
        <f>CNP!$Y$44</f>
        <v>0.046212121212121211</v>
      </c>
      <c r="F319" s="8">
        <f>CNP!$AA$44</f>
        <v>-0.53333333333333333</v>
      </c>
      <c r="G319" s="8">
        <f>CNP!$AC$44</f>
        <v>-0.97727272727272729</v>
      </c>
      <c r="H319" s="31"/>
      <c r="I319" s="8" t="s">
        <f>CNP!$T$108</f>
        <v>96</v>
      </c>
      <c r="J319" s="29">
        <f>CNP!$U$108</f>
        <v>1</v>
      </c>
      <c r="K319" s="29">
        <f>CNP!$W$108</f>
        <v>1.070870870870871</v>
      </c>
      <c r="L319" s="29">
        <f>CNP!$Y$108</f>
        <v>1.142942942942943</v>
      </c>
      <c r="M319" s="29">
        <f>CNP!$AA$108</f>
        <v>1.2174174174174175</v>
      </c>
      <c r="N319" s="29">
        <f>CNP!$AC$108</f>
        <v>1.8468468468468471</v>
      </c>
      <c r="O319" s="31"/>
      <c r="P319" s="31"/>
      <c r="Q319" s="31"/>
      <c r="R319" s="31"/>
      <c r="S319" s="31"/>
    </row>
    <row r="320" spans="1:19" ht="13.5">
      <c r="A320" s="14"/>
      <c r="B320" t="s">
        <f>CNP!$T$45</f>
        <v>33</v>
      </c>
      <c r="C320" s="8">
        <f>CNP!$U$45</f>
        <v>1</v>
      </c>
      <c r="D320" s="8">
        <f>CNP!$W$45</f>
        <v>-2.0402684563758391</v>
      </c>
      <c r="E320" s="8">
        <f>CNP!$Y$45</f>
        <v>1.7181208053691275</v>
      </c>
      <c r="F320" s="8">
        <f>CNP!$AA$45</f>
        <v>-0.51677852348993292</v>
      </c>
      <c r="G320" s="8">
        <f>CNP!$AC$45</f>
        <v>-0.18791946308724833</v>
      </c>
      <c r="H320" s="31"/>
      <c r="I320" s="8" t="s">
        <f>CNP!$T$109</f>
        <v>97</v>
      </c>
      <c r="J320" s="29">
        <f>CNP!$U$109</f>
        <v>0</v>
      </c>
      <c r="K320" s="29">
        <f>CNP!$W$109</f>
        <v>0</v>
      </c>
      <c r="L320" s="29">
        <f>CNP!$Y$109</f>
        <v>0</v>
      </c>
      <c r="M320" s="29">
        <f>CNP!$AA$109</f>
        <v>0</v>
      </c>
      <c r="N320" s="29">
        <f>CNP!$AC$109</f>
        <v>0</v>
      </c>
      <c r="O320" s="31"/>
      <c r="P320" s="31"/>
      <c r="Q320" s="31"/>
      <c r="R320" s="31"/>
      <c r="S320" s="31"/>
    </row>
    <row r="321" spans="1:19" ht="13.5">
      <c r="A321" s="14"/>
      <c r="B321" t="s">
        <f>CNP!$T$46</f>
        <v>34</v>
      </c>
      <c r="C321" s="8">
        <f>CNP!$U$46</f>
        <v>0</v>
      </c>
      <c r="D321" s="8">
        <f>CNP!$W$46</f>
        <v>0</v>
      </c>
      <c r="E321" s="8">
        <f>CNP!$Y$46</f>
        <v>0</v>
      </c>
      <c r="F321" s="8">
        <f>CNP!$AA$46</f>
        <v>0</v>
      </c>
      <c r="G321" s="8">
        <f>CNP!$AC$46</f>
        <v>0</v>
      </c>
      <c r="H321" s="31"/>
      <c r="I321" s="8" t="s">
        <f>CNP!$T$110</f>
        <v>98</v>
      </c>
      <c r="J321" s="29">
        <f>CNP!$U$110</f>
        <v>0</v>
      </c>
      <c r="K321" s="29">
        <f>CNP!$W$110</f>
        <v>0</v>
      </c>
      <c r="L321" s="29">
        <f>CNP!$Y$110</f>
        <v>0</v>
      </c>
      <c r="M321" s="29">
        <f>CNP!$AA$110</f>
        <v>0</v>
      </c>
      <c r="N321" s="29">
        <f>CNP!$AC$110</f>
        <v>0</v>
      </c>
      <c r="O321" s="31"/>
      <c r="P321" s="31"/>
      <c r="Q321" s="31"/>
      <c r="R321" s="31"/>
      <c r="S321" s="31"/>
    </row>
    <row r="322" spans="1:19" ht="13.5">
      <c r="A322" s="14"/>
      <c r="B322" t="s">
        <f>CNP!$T$47</f>
        <v>35</v>
      </c>
      <c r="C322" s="8">
        <f>CNP!$U$47</f>
        <v>1</v>
      </c>
      <c r="D322" s="8">
        <f>CNP!$W$47</f>
        <v>-0.50980392156862742</v>
      </c>
      <c r="E322" s="8">
        <f>CNP!$Y$47</f>
        <v>-0.64950980392156865</v>
      </c>
      <c r="F322" s="8">
        <f>CNP!$AA$47</f>
        <v>-0.75245098039215685</v>
      </c>
      <c r="G322" s="8">
        <f>CNP!$AC$47</f>
        <v>-0.56372549019607843</v>
      </c>
      <c r="H322" s="31"/>
      <c r="I322" s="8" t="s">
        <f>CNP!$T$111</f>
        <v>99</v>
      </c>
      <c r="J322" s="29">
        <f>CNP!$U$111</f>
        <v>0</v>
      </c>
      <c r="K322" s="29">
        <f>CNP!$W$111</f>
        <v>0</v>
      </c>
      <c r="L322" s="29">
        <f>CNP!$Y$111</f>
        <v>0</v>
      </c>
      <c r="M322" s="29">
        <f>CNP!$AA$111</f>
        <v>0</v>
      </c>
      <c r="N322" s="29">
        <f>CNP!$AC$111</f>
        <v>0</v>
      </c>
      <c r="O322" s="31"/>
      <c r="P322" s="31"/>
      <c r="Q322" s="31"/>
      <c r="R322" s="31"/>
      <c r="S322" s="31"/>
    </row>
    <row r="323" spans="1:19" ht="13.5">
      <c r="A323" s="14"/>
      <c r="B323" t="s">
        <f>CNP!$T$48</f>
        <v>36</v>
      </c>
      <c r="C323" s="8">
        <f>CNP!$U$48</f>
        <v>1</v>
      </c>
      <c r="D323" s="8">
        <f>CNP!$W$48</f>
        <v>0.93873085339168494</v>
      </c>
      <c r="E323" s="8">
        <f>CNP!$Y$48</f>
        <v>0.85339168490153172</v>
      </c>
      <c r="F323" s="8">
        <f>CNP!$AA$48</f>
        <v>0.91903719912472648</v>
      </c>
      <c r="G323" s="8">
        <f>CNP!$AC$48</f>
        <v>1.2407002188183807</v>
      </c>
      <c r="H323" s="31"/>
      <c r="I323" s="8" t="s">
        <f>CNP!$T$112</f>
        <v>100</v>
      </c>
      <c r="J323" s="29">
        <f>CNP!$U$112</f>
        <v>1</v>
      </c>
      <c r="K323" s="29">
        <f>CNP!$W$112</f>
        <v>1.0439393939393939</v>
      </c>
      <c r="L323" s="29">
        <f>CNP!$Y$112</f>
        <v>1.0575757575757576</v>
      </c>
      <c r="M323" s="29">
        <f>CNP!$AA$112</f>
        <v>1.1227272727272728</v>
      </c>
      <c r="N323" s="29">
        <f>CNP!$AC$112</f>
        <v>2.1212121212121211</v>
      </c>
      <c r="O323" s="31"/>
      <c r="P323" s="31"/>
      <c r="Q323" s="31"/>
      <c r="R323" s="31"/>
      <c r="S323" s="31"/>
    </row>
    <row r="324" spans="1:19" ht="13.5">
      <c r="A324" s="14"/>
      <c r="B324" t="s">
        <f>CNP!$T$49</f>
        <v>37</v>
      </c>
      <c r="C324" s="8">
        <f>CNP!$U$49</f>
        <v>0</v>
      </c>
      <c r="D324" s="8">
        <f>CNP!$W$49</f>
        <v>0</v>
      </c>
      <c r="E324" s="8">
        <f>CNP!$Y$49</f>
        <v>0</v>
      </c>
      <c r="F324" s="8">
        <f>CNP!$AA$49</f>
        <v>0</v>
      </c>
      <c r="G324" s="8">
        <f>CNP!$AC$49</f>
        <v>0</v>
      </c>
      <c r="H324" s="31"/>
      <c r="I324" s="8" t="s">
        <f>CNP!$T$113</f>
        <v>101</v>
      </c>
      <c r="J324" s="29">
        <f>CNP!$U$113</f>
        <v>1</v>
      </c>
      <c r="K324" s="29">
        <f>CNP!$W$113</f>
        <v>1.0802348336594911</v>
      </c>
      <c r="L324" s="29">
        <f>CNP!$Y$113</f>
        <v>1.1682974559686889</v>
      </c>
      <c r="M324" s="29">
        <f>CNP!$AA$113</f>
        <v>1.2172211350293543</v>
      </c>
      <c r="N324" s="29">
        <f>CNP!$AC$113</f>
        <v>1.9060665362035225</v>
      </c>
      <c r="O324" s="31"/>
      <c r="P324" s="31"/>
      <c r="Q324" s="31"/>
      <c r="R324" s="31"/>
      <c r="S324" s="31"/>
    </row>
    <row r="325" spans="1:19" ht="13.5">
      <c r="A325" s="14"/>
      <c r="B325" t="s">
        <f>CNP!$T$50</f>
        <v>38</v>
      </c>
      <c r="C325" s="8">
        <f>CNP!$U$50</f>
        <v>1</v>
      </c>
      <c r="D325" s="8">
        <f>CNP!$W$50</f>
        <v>0.93576017130620981</v>
      </c>
      <c r="E325" s="8">
        <f>CNP!$Y$50</f>
        <v>0.854389721627409</v>
      </c>
      <c r="F325" s="8">
        <f>CNP!$AA$50</f>
        <v>0.91648822269807284</v>
      </c>
      <c r="G325" s="8">
        <f>CNP!$AC$50</f>
        <v>1.2141327623126339</v>
      </c>
      <c r="H325" s="31"/>
      <c r="I325" s="8" t="s">
        <f>CNP!$T$114</f>
        <v>102</v>
      </c>
      <c r="J325" s="29">
        <f>CNP!$U$114</f>
        <v>1</v>
      </c>
      <c r="K325" s="29">
        <f>CNP!$W$114</f>
        <v>1.0988593155893536</v>
      </c>
      <c r="L325" s="29">
        <f>CNP!$Y$114</f>
        <v>1.0950570342205324</v>
      </c>
      <c r="M325" s="29">
        <f>CNP!$AA$114</f>
        <v>1.0950570342205324</v>
      </c>
      <c r="N325" s="29">
        <f>CNP!$AC$114</f>
        <v>1.0760456273764258</v>
      </c>
      <c r="O325" s="31"/>
      <c r="P325" s="31"/>
      <c r="Q325" s="31"/>
      <c r="R325" s="31"/>
      <c r="S325" s="31"/>
    </row>
    <row r="326" spans="1:19" ht="13.5">
      <c r="A326" s="14"/>
      <c r="B326" t="s">
        <f>CNP!$T$51</f>
        <v>39</v>
      </c>
      <c r="C326" s="8">
        <f>CNP!$U$51</f>
        <v>1</v>
      </c>
      <c r="D326" s="8">
        <f>CNP!$W$51</f>
        <v>0.80000000000000004</v>
      </c>
      <c r="E326" s="8">
        <f>CNP!$Y$51</f>
        <v>0.90000000000000002</v>
      </c>
      <c r="F326" s="8">
        <f>CNP!$AA$51</f>
        <v>0.80000000000000004</v>
      </c>
      <c r="G326" s="8">
        <f>CNP!$AC$51</f>
        <v>0</v>
      </c>
      <c r="H326" s="31"/>
      <c r="I326" s="8" t="s">
        <f>CNP!$T$115</f>
        <v>103</v>
      </c>
      <c r="J326" s="29">
        <f>CNP!$U$115</f>
        <v>1</v>
      </c>
      <c r="K326" s="29">
        <f>CNP!$W$115</f>
        <v>10.611111111111111</v>
      </c>
      <c r="L326" s="29">
        <f>CNP!$Y$115</f>
        <v>11.333333333333334</v>
      </c>
      <c r="M326" s="29">
        <f>CNP!$AA$115</f>
        <v>11.166666666666666</v>
      </c>
      <c r="N326" s="29">
        <f>CNP!$AC$115</f>
        <v>11.694444444444445</v>
      </c>
      <c r="O326" s="31"/>
      <c r="P326" s="31"/>
      <c r="Q326" s="31"/>
      <c r="R326" s="31"/>
      <c r="S326" s="31"/>
    </row>
    <row r="327" spans="1:19" ht="13.5">
      <c r="A327" s="14"/>
      <c r="B327" t="s">
        <f>CNP!$T$52</f>
        <v>40</v>
      </c>
      <c r="C327" s="8">
        <f>CNP!$U$52</f>
        <v>1</v>
      </c>
      <c r="D327" s="8">
        <f>CNP!$W$52</f>
        <v>-0.60707964601769915</v>
      </c>
      <c r="E327" s="8">
        <f>CNP!$Y$52</f>
        <v>-0.93805309734513276</v>
      </c>
      <c r="F327" s="8">
        <f>CNP!$AA$52</f>
        <v>-0.45486725663716815</v>
      </c>
      <c r="G327" s="8">
        <f>CNP!$AC$52</f>
        <v>-0.8221238938053097</v>
      </c>
      <c r="H327" s="31"/>
      <c r="I327" s="8" t="s">
        <f>CNP!$T$116</f>
        <v>104</v>
      </c>
      <c r="J327" s="29">
        <f>CNP!$U$116</f>
        <v>1</v>
      </c>
      <c r="K327" s="29">
        <f>CNP!$W$116</f>
        <v>0</v>
      </c>
      <c r="L327" s="29">
        <f>CNP!$Y$116</f>
        <v>0</v>
      </c>
      <c r="M327" s="29">
        <f>CNP!$AA$116</f>
        <v>0</v>
      </c>
      <c r="N327" s="29">
        <f>CNP!$AC$116</f>
        <v>0</v>
      </c>
      <c r="O327" s="31"/>
      <c r="P327" s="31"/>
      <c r="Q327" s="31"/>
      <c r="R327" s="31"/>
      <c r="S327" s="31"/>
    </row>
    <row r="328" spans="1:19" ht="13.5">
      <c r="A328" s="14"/>
      <c r="B328" t="s">
        <f>CNP!$T$53</f>
        <v>41</v>
      </c>
      <c r="C328" s="8">
        <f>CNP!$U$53</f>
        <v>0</v>
      </c>
      <c r="D328" s="8">
        <f>CNP!$W$53</f>
        <v>0</v>
      </c>
      <c r="E328" s="8">
        <f>CNP!$Y$53</f>
        <v>0</v>
      </c>
      <c r="F328" s="8">
        <f>CNP!$AA$53</f>
        <v>0</v>
      </c>
      <c r="G328" s="8">
        <f>CNP!$AC$53</f>
        <v>0</v>
      </c>
      <c r="H328" s="31"/>
      <c r="I328" s="8" t="s">
        <f>CNP!$T$117</f>
        <v>105</v>
      </c>
      <c r="J328" s="29">
        <f>CNP!$U$117</f>
        <v>1</v>
      </c>
      <c r="K328" s="29">
        <f>CNP!$W$117</f>
        <v>1.0261904761904761</v>
      </c>
      <c r="L328" s="29">
        <f>CNP!$Y$117</f>
        <v>1.0321428571428573</v>
      </c>
      <c r="M328" s="29">
        <f>CNP!$AA$117</f>
        <v>1.0321428571428573</v>
      </c>
      <c r="N328" s="29">
        <f>CNP!$AC$117</f>
        <v>6.5357142857142856</v>
      </c>
      <c r="O328" s="31"/>
      <c r="P328" s="31"/>
      <c r="Q328" s="31"/>
      <c r="R328" s="31"/>
      <c r="S328" s="31"/>
    </row>
    <row r="329" spans="1:19" ht="13.5">
      <c r="A329" s="14"/>
      <c r="B329" t="s">
        <f>CNP!$T$54</f>
        <v>42</v>
      </c>
      <c r="C329" s="8">
        <f>CNP!$U$54</f>
        <v>0</v>
      </c>
      <c r="D329" s="8">
        <f>CNP!$W$54</f>
        <v>0</v>
      </c>
      <c r="E329" s="8">
        <f>CNP!$Y$54</f>
        <v>0</v>
      </c>
      <c r="F329" s="8">
        <f>CNP!$AA$54</f>
        <v>0</v>
      </c>
      <c r="G329" s="8">
        <f>CNP!$AC$54</f>
        <v>0</v>
      </c>
      <c r="H329" s="31"/>
      <c r="I329" s="8" t="s">
        <f>CNP!$T$118</f>
        <v>106</v>
      </c>
      <c r="J329" s="29">
        <f>CNP!$U$118</f>
        <v>1</v>
      </c>
      <c r="K329" s="29">
        <f>CNP!$W$118</f>
        <v>1.0261904761904761</v>
      </c>
      <c r="L329" s="29">
        <f>CNP!$Y$118</f>
        <v>1.0321428571428573</v>
      </c>
      <c r="M329" s="29">
        <f>CNP!$AA$118</f>
        <v>1.0321428571428573</v>
      </c>
      <c r="N329" s="29">
        <f>CNP!$AC$118</f>
        <v>6.1428571428571432</v>
      </c>
      <c r="O329" s="31"/>
      <c r="P329" s="31"/>
      <c r="Q329" s="31"/>
      <c r="R329" s="31"/>
      <c r="S329" s="31"/>
    </row>
    <row r="330" spans="1:19" ht="13.5">
      <c r="A330" s="14"/>
      <c r="B330" t="s">
        <f>CNP!$T$55</f>
        <v>43</v>
      </c>
      <c r="C330" s="8">
        <f>CNP!$U$55</f>
        <v>1</v>
      </c>
      <c r="D330" s="8">
        <f>CNP!$W$55</f>
        <v>-0.57990867579908678</v>
      </c>
      <c r="E330" s="8">
        <f>CNP!$Y$55</f>
        <v>1.6643835616438356</v>
      </c>
      <c r="F330" s="8">
        <f>CNP!$AA$55</f>
        <v>-0.33333333333333331</v>
      </c>
      <c r="G330" s="8">
        <f>CNP!$AC$55</f>
        <v>-0.31506849315068491</v>
      </c>
      <c r="H330" s="31"/>
      <c r="I330" s="8" t="s">
        <f>CNP!$T$119</f>
        <v>107</v>
      </c>
      <c r="J330" s="29">
        <f>CNP!$U$119</f>
        <v>0</v>
      </c>
      <c r="K330" s="29">
        <f>CNP!$W$119</f>
        <v>0</v>
      </c>
      <c r="L330" s="29">
        <f>CNP!$Y$119</f>
        <v>0</v>
      </c>
      <c r="M330" s="29">
        <f>CNP!$AA$119</f>
        <v>0</v>
      </c>
      <c r="N330" s="29">
        <f>CNP!$AC$119</f>
        <v>0</v>
      </c>
      <c r="O330" s="31"/>
      <c r="P330" s="31"/>
      <c r="Q330" s="31"/>
      <c r="R330" s="31"/>
      <c r="S330" s="31"/>
    </row>
    <row r="331" spans="1:19" ht="13.5">
      <c r="A331" s="14"/>
      <c r="B331" t="s">
        <f>CNP!$T$56</f>
        <v>44</v>
      </c>
      <c r="C331" s="8">
        <f>CNP!$U$56</f>
        <v>1</v>
      </c>
      <c r="D331" s="8">
        <f>CNP!$W$56</f>
        <v>-1.6399999999999999</v>
      </c>
      <c r="E331" s="8">
        <f>CNP!$Y$56</f>
        <v>-1.6399999999999999</v>
      </c>
      <c r="F331" s="8">
        <f>CNP!$AA$56</f>
        <v>-3.9199999999999999</v>
      </c>
      <c r="G331" s="8">
        <f>CNP!$AC$56</f>
        <v>-2.7599999999999998</v>
      </c>
      <c r="H331" s="31"/>
      <c r="I331" s="8" t="s">
        <f>CNP!$T$120</f>
        <v>108</v>
      </c>
      <c r="J331" s="29">
        <f>CNP!$U$120</f>
        <v>1</v>
      </c>
      <c r="K331" s="29">
        <f>CNP!$W$120</f>
        <v>0.88235294117647056</v>
      </c>
      <c r="L331" s="29">
        <f>CNP!$Y$120</f>
        <v>0.78637770897832815</v>
      </c>
      <c r="M331" s="29">
        <f>CNP!$AA$120</f>
        <v>0.67801857585139313</v>
      </c>
      <c r="N331" s="29">
        <f>CNP!$AC$120</f>
        <v>0.70278637770897834</v>
      </c>
      <c r="O331" s="31"/>
      <c r="P331" s="31"/>
      <c r="Q331" s="31"/>
      <c r="R331" s="31"/>
      <c r="S331" s="31"/>
    </row>
    <row r="332" spans="1:19" ht="13.5">
      <c r="A332" s="14"/>
      <c r="B332" t="s">
        <f>CNP!$T$57</f>
        <v>45</v>
      </c>
      <c r="C332" s="8">
        <f>CNP!$U$57</f>
        <v>0</v>
      </c>
      <c r="D332" s="8">
        <f>CNP!$W$57</f>
        <v>0</v>
      </c>
      <c r="E332" s="8">
        <f>CNP!$Y$57</f>
        <v>0</v>
      </c>
      <c r="F332" s="8">
        <f>CNP!$AA$57</f>
        <v>0</v>
      </c>
      <c r="G332" s="8">
        <f>CNP!$AC$57</f>
        <v>0</v>
      </c>
      <c r="H332" s="31"/>
      <c r="I332" s="8" t="s">
        <f>CNP!$T$121</f>
        <v>109</v>
      </c>
      <c r="J332" s="29">
        <f>CNP!$U$121</f>
        <v>1</v>
      </c>
      <c r="K332" s="29">
        <f>CNP!$W$121</f>
        <v>0.88235294117647056</v>
      </c>
      <c r="L332" s="29">
        <f>CNP!$Y$121</f>
        <v>0.78637770897832815</v>
      </c>
      <c r="M332" s="29">
        <f>CNP!$AA$121</f>
        <v>0.67801857585139313</v>
      </c>
      <c r="N332" s="29">
        <f>CNP!$AC$121</f>
        <v>0.70278637770897834</v>
      </c>
      <c r="O332" s="31"/>
      <c r="P332" s="31"/>
      <c r="Q332" s="31"/>
      <c r="R332" s="31"/>
      <c r="S332" s="31"/>
    </row>
    <row r="333" spans="1:19" ht="13.5">
      <c r="A333" s="14"/>
      <c r="B333" t="s">
        <f>CNP!$T$58</f>
        <v>46</v>
      </c>
      <c r="C333" s="8">
        <f>CNP!$U$58</f>
        <v>1</v>
      </c>
      <c r="D333" s="8">
        <f>CNP!$W$58</f>
        <v>-0.5157384987893463</v>
      </c>
      <c r="E333" s="8">
        <f>CNP!$Y$58</f>
        <v>1.8644067796610169</v>
      </c>
      <c r="F333" s="8">
        <f>CNP!$AA$58</f>
        <v>-0.11622276029055691</v>
      </c>
      <c r="G333" s="8">
        <f>CNP!$AC$58</f>
        <v>-0.16707021791767554</v>
      </c>
      <c r="H333" s="31"/>
      <c r="I333" s="8" t="s">
        <f>CNP!$T$122</f>
        <v>110</v>
      </c>
      <c r="J333" s="29">
        <f>CNP!$U$122</f>
        <v>1</v>
      </c>
      <c r="K333" s="29">
        <f>CNP!$W$122</f>
        <v>1.0210430009149132</v>
      </c>
      <c r="L333" s="29">
        <f>CNP!$Y$122</f>
        <v>1.0709057639524244</v>
      </c>
      <c r="M333" s="29">
        <f>CNP!$AA$122</f>
        <v>1.2662397072278133</v>
      </c>
      <c r="N333" s="29">
        <f>CNP!$AC$122</f>
        <v>1.6601097895699908</v>
      </c>
      <c r="O333" s="31"/>
      <c r="P333" s="31"/>
      <c r="Q333" s="31"/>
      <c r="R333" s="31"/>
      <c r="S333" s="31"/>
    </row>
    <row r="334" spans="1:19" ht="13.5">
      <c r="A334" s="14"/>
      <c r="B334" t="s">
        <f>CNP!$T$59</f>
        <v>47</v>
      </c>
      <c r="C334" s="8">
        <f>CNP!$U$59</f>
        <v>0</v>
      </c>
      <c r="D334" s="8">
        <f>CNP!$W$59</f>
        <v>0</v>
      </c>
      <c r="E334" s="8">
        <f>CNP!$Y$59</f>
        <v>0</v>
      </c>
      <c r="F334" s="8">
        <f>CNP!$AA$59</f>
        <v>0</v>
      </c>
      <c r="G334" s="8">
        <f>CNP!$AC$59</f>
        <v>0</v>
      </c>
      <c r="H334" s="31"/>
      <c r="I334" s="31"/>
      <c r="J334" s="32"/>
      <c r="K334" s="32"/>
      <c r="L334" s="32"/>
      <c r="M334" s="32"/>
      <c r="N334" s="32"/>
      <c r="O334" s="31"/>
      <c r="P334" s="31"/>
      <c r="Q334" s="31"/>
      <c r="R334" s="31"/>
      <c r="S334" s="31"/>
    </row>
    <row r="335" spans="1:19" ht="13.5">
      <c r="A335" s="14"/>
      <c r="B335" t="s">
        <f>CNP!$T$60</f>
        <v>48</v>
      </c>
      <c r="C335" s="8">
        <f>CNP!$U$60</f>
        <v>0</v>
      </c>
      <c r="D335" s="8">
        <f>CNP!$W$60</f>
        <v>0</v>
      </c>
      <c r="E335" s="8">
        <f>CNP!$Y$60</f>
        <v>0</v>
      </c>
      <c r="F335" s="8">
        <f>CNP!$AA$60</f>
        <v>0</v>
      </c>
      <c r="G335" s="8">
        <f>CNP!$AC$60</f>
        <v>0</v>
      </c>
      <c r="H335" s="30"/>
      <c r="I335" s="30"/>
      <c r="J335" s="32"/>
      <c r="K335" s="32"/>
      <c r="L335" s="32"/>
      <c r="M335" s="32"/>
      <c r="N335" s="32"/>
      <c r="O335" s="31"/>
      <c r="P335" s="31"/>
      <c r="Q335" s="31"/>
      <c r="R335" s="31"/>
      <c r="S335" s="31"/>
    </row>
    <row r="336" spans="1:19" ht="13.5">
      <c r="A336" s="14"/>
      <c r="B336" t="s">
        <f>CNP!$T$61</f>
        <v>49</v>
      </c>
      <c r="C336" s="8">
        <f>CNP!$U$61</f>
        <v>0</v>
      </c>
      <c r="D336" s="8">
        <f>CNP!$W$61</f>
        <v>0</v>
      </c>
      <c r="E336" s="8">
        <f>CNP!$Y$61</f>
        <v>0</v>
      </c>
      <c r="F336" s="8">
        <f>CNP!$AA$61</f>
        <v>0</v>
      </c>
      <c r="G336" s="8">
        <f>CNP!$AC$61</f>
        <v>0</v>
      </c>
      <c r="H336" s="30"/>
      <c r="I336" s="30"/>
      <c r="J336" s="32"/>
      <c r="K336" s="32"/>
      <c r="L336" s="32"/>
      <c r="M336" s="32"/>
      <c r="N336" s="32"/>
      <c r="O336" s="31"/>
      <c r="P336" s="31"/>
      <c r="Q336" s="31"/>
      <c r="R336" s="31"/>
      <c r="S336" s="31"/>
    </row>
    <row r="337" spans="1:19" ht="13.5">
      <c r="A337" s="14"/>
      <c r="B337" t="s">
        <f>CNP!$T$62</f>
        <v>50</v>
      </c>
      <c r="C337" s="8">
        <f>CNP!$U$62</f>
        <v>0</v>
      </c>
      <c r="D337" s="8">
        <f>CNP!$W$62</f>
        <v>0</v>
      </c>
      <c r="E337" s="8">
        <f>CNP!$Y$62</f>
        <v>0</v>
      </c>
      <c r="F337" s="8">
        <f>CNP!$AA$62</f>
        <v>0</v>
      </c>
      <c r="G337" s="8">
        <f>CNP!$AC$62</f>
        <v>0</v>
      </c>
      <c r="H337" s="30"/>
      <c r="I337" s="30"/>
      <c r="J337" s="32"/>
      <c r="K337" s="32"/>
      <c r="L337" s="32"/>
      <c r="M337" s="32"/>
      <c r="N337" s="32"/>
      <c r="O337" s="31"/>
      <c r="P337" s="31"/>
      <c r="Q337" s="31"/>
      <c r="R337" s="31"/>
      <c r="S337" s="31"/>
    </row>
    <row r="338" spans="1:19" ht="13.5">
      <c r="A338" s="14"/>
      <c r="B338" t="s">
        <f>CNP!$T$63</f>
        <v>51</v>
      </c>
      <c r="C338" s="8">
        <f>CNP!$U$63</f>
        <v>1</v>
      </c>
      <c r="D338" s="8">
        <f>CNP!$W$63</f>
        <v>-0.62427745664739887</v>
      </c>
      <c r="E338" s="8">
        <f>CNP!$Y$63</f>
        <v>-2.5867052023121389</v>
      </c>
      <c r="F338" s="8">
        <f>CNP!$AA$63</f>
        <v>-0.53179190751445082</v>
      </c>
      <c r="G338" s="8">
        <f>CNP!$AC$63</f>
        <v>-1.1430635838150289</v>
      </c>
      <c r="H338" s="30"/>
      <c r="I338" s="30"/>
      <c r="J338" s="32"/>
      <c r="K338" s="32"/>
      <c r="L338" s="32"/>
      <c r="M338" s="32"/>
      <c r="N338" s="32"/>
      <c r="O338" s="31"/>
      <c r="P338" s="31"/>
      <c r="Q338" s="31"/>
      <c r="R338" s="31"/>
      <c r="S338" s="31"/>
    </row>
    <row r="339" spans="1:19" ht="13.5">
      <c r="A339" s="14"/>
      <c r="B339" t="s">
        <f>CNP!$T$64</f>
        <v>52</v>
      </c>
      <c r="C339" s="8">
        <f>CNP!$U$64</f>
        <v>0</v>
      </c>
      <c r="D339" s="8">
        <f>CNP!$W$64</f>
        <v>0</v>
      </c>
      <c r="E339" s="8">
        <f>CNP!$Y$64</f>
        <v>0</v>
      </c>
      <c r="F339" s="8">
        <f>CNP!$AA$64</f>
        <v>0</v>
      </c>
      <c r="G339" s="8">
        <f>CNP!$AC$64</f>
        <v>0</v>
      </c>
      <c r="H339" s="30"/>
      <c r="I339" s="30"/>
      <c r="J339" s="32"/>
      <c r="K339" s="32"/>
      <c r="L339" s="32"/>
      <c r="M339" s="32"/>
      <c r="N339" s="32"/>
      <c r="O339" s="31"/>
      <c r="P339" s="31"/>
      <c r="Q339" s="31"/>
      <c r="R339" s="31"/>
      <c r="S339" s="31"/>
    </row>
    <row r="340" spans="1:19" ht="13.5">
      <c r="A340" s="14"/>
      <c r="B340" t="s">
        <f>CNP!$T$65</f>
        <v>53</v>
      </c>
      <c r="C340" s="8">
        <f>CNP!$U$65</f>
        <v>1</v>
      </c>
      <c r="D340" s="8">
        <f>CNP!$W$65</f>
        <v>-0.62427745664739887</v>
      </c>
      <c r="E340" s="8">
        <f>CNP!$Y$65</f>
        <v>-2.5867052023121389</v>
      </c>
      <c r="F340" s="8">
        <f>CNP!$AA$65</f>
        <v>-0.53179190751445082</v>
      </c>
      <c r="G340" s="8">
        <f>CNP!$AC$65</f>
        <v>-1.1430635838150289</v>
      </c>
      <c r="H340" s="30"/>
      <c r="I340" s="30"/>
      <c r="J340" s="32"/>
      <c r="K340" s="32"/>
      <c r="L340" s="32"/>
      <c r="M340" s="32"/>
      <c r="N340" s="32"/>
      <c r="O340" s="31"/>
      <c r="P340" s="31"/>
      <c r="Q340" s="31"/>
      <c r="R340" s="31"/>
      <c r="S340" s="31"/>
    </row>
    <row r="341" spans="1:19" ht="13.5">
      <c r="A341" s="14"/>
      <c r="B341" t="s">
        <f>CNP!$T$66</f>
        <v>54</v>
      </c>
      <c r="C341" s="8">
        <f>CNP!$U$66</f>
        <v>0</v>
      </c>
      <c r="D341" s="8">
        <f>CNP!$W$66</f>
        <v>0</v>
      </c>
      <c r="E341" s="8">
        <f>CNP!$Y$66</f>
        <v>0</v>
      </c>
      <c r="F341" s="8">
        <f>CNP!$AA$66</f>
        <v>0</v>
      </c>
      <c r="G341" s="8">
        <f>CNP!$AC$66</f>
        <v>0</v>
      </c>
      <c r="H341" s="30"/>
      <c r="I341" s="30"/>
      <c r="J341" s="32"/>
      <c r="K341" s="32"/>
      <c r="L341" s="32"/>
      <c r="M341" s="32"/>
      <c r="N341" s="32"/>
      <c r="O341" s="31"/>
      <c r="P341" s="31"/>
      <c r="Q341" s="31"/>
      <c r="R341" s="31"/>
      <c r="S341" s="31"/>
    </row>
    <row r="342" spans="1:19" ht="13.5">
      <c r="A342" s="14"/>
      <c r="B342" t="s">
        <f>CNP!$T$67</f>
        <v>55</v>
      </c>
      <c r="C342" s="8">
        <f>CNP!$U$67</f>
        <v>0</v>
      </c>
      <c r="D342" s="8">
        <f>CNP!$W$67</f>
        <v>0</v>
      </c>
      <c r="E342" s="8">
        <f>CNP!$Y$67</f>
        <v>0</v>
      </c>
      <c r="F342" s="8">
        <f>CNP!$AA$67</f>
        <v>0</v>
      </c>
      <c r="G342" s="8">
        <f>CNP!$AC$67</f>
        <v>0</v>
      </c>
      <c r="H342" s="30"/>
      <c r="I342" s="30"/>
      <c r="J342" s="32"/>
      <c r="K342" s="32"/>
      <c r="L342" s="32"/>
      <c r="M342" s="32"/>
      <c r="N342" s="32"/>
      <c r="O342" s="31"/>
      <c r="P342" s="31"/>
      <c r="Q342" s="31"/>
      <c r="R342" s="31"/>
      <c r="S342" s="31"/>
    </row>
    <row r="343" spans="1:19" ht="13.5">
      <c r="A343" s="14"/>
      <c r="B343" t="s">
        <f>CNP!$T$68</f>
        <v>56</v>
      </c>
      <c r="C343" s="8">
        <f>CNP!$U$68</f>
        <v>0</v>
      </c>
      <c r="D343" s="8">
        <f>CNP!$W$68</f>
        <v>0</v>
      </c>
      <c r="E343" s="8">
        <f>CNP!$Y$68</f>
        <v>0</v>
      </c>
      <c r="F343" s="8">
        <f>CNP!$AA$68</f>
        <v>0</v>
      </c>
      <c r="G343" s="8">
        <f>CNP!$AC$68</f>
        <v>0</v>
      </c>
      <c r="H343" s="30"/>
      <c r="I343" s="30"/>
      <c r="J343" s="32"/>
      <c r="K343" s="32"/>
      <c r="L343" s="32"/>
      <c r="M343" s="32"/>
      <c r="N343" s="32"/>
      <c r="O343" s="31"/>
      <c r="P343" s="31"/>
      <c r="Q343" s="31"/>
      <c r="R343" s="31"/>
      <c r="S343" s="31"/>
    </row>
    <row r="344" spans="1:19" ht="13.5">
      <c r="A344" s="14"/>
      <c r="B344" t="s">
        <f>CNP!$T$69</f>
        <v>57</v>
      </c>
      <c r="C344" s="8">
        <f>CNP!$U$69</f>
        <v>0</v>
      </c>
      <c r="D344" s="8">
        <f>CNP!$W$69</f>
        <v>0</v>
      </c>
      <c r="E344" s="8">
        <f>CNP!$Y$69</f>
        <v>0</v>
      </c>
      <c r="F344" s="8">
        <f>CNP!$AA$69</f>
        <v>0</v>
      </c>
      <c r="G344" s="8">
        <f>CNP!$AC$69</f>
        <v>0</v>
      </c>
      <c r="H344" s="30"/>
      <c r="I344" s="30"/>
      <c r="J344" s="32"/>
      <c r="K344" s="32"/>
      <c r="L344" s="32"/>
      <c r="M344" s="32"/>
      <c r="N344" s="32"/>
      <c r="O344" s="31"/>
      <c r="P344" s="31"/>
      <c r="Q344" s="31"/>
      <c r="R344" s="31"/>
      <c r="S344" s="31"/>
    </row>
    <row r="345" spans="1:19" ht="13.5">
      <c r="A345" s="14"/>
      <c r="B345" t="s">
        <f>CNP!$T$70</f>
        <v>58</v>
      </c>
      <c r="C345" s="8">
        <f>CNP!$U$70</f>
        <v>0</v>
      </c>
      <c r="D345" s="8">
        <f>CNP!$W$70</f>
        <v>0</v>
      </c>
      <c r="E345" s="8">
        <f>CNP!$Y$70</f>
        <v>0</v>
      </c>
      <c r="F345" s="8">
        <f>CNP!$AA$70</f>
        <v>0</v>
      </c>
      <c r="G345" s="8">
        <f>CNP!$AC$70</f>
        <v>0</v>
      </c>
      <c r="H345" s="30"/>
      <c r="I345" s="30"/>
      <c r="J345" s="32"/>
      <c r="K345" s="32"/>
      <c r="L345" s="32"/>
      <c r="M345" s="32"/>
      <c r="N345" s="32"/>
      <c r="O345" s="31"/>
      <c r="P345" s="31"/>
      <c r="Q345" s="31"/>
      <c r="R345" s="31"/>
      <c r="S345" s="31"/>
    </row>
    <row r="346" spans="1:19" ht="13.5">
      <c r="A346" s="14"/>
      <c r="B346" t="s">
        <f>CNP!$T$71</f>
        <v>59</v>
      </c>
      <c r="C346" s="8">
        <f>CNP!$U$71</f>
        <v>0</v>
      </c>
      <c r="D346" s="8">
        <f>CNP!$W$71</f>
        <v>0</v>
      </c>
      <c r="E346" s="8">
        <f>CNP!$Y$71</f>
        <v>0</v>
      </c>
      <c r="F346" s="8">
        <f>CNP!$AA$71</f>
        <v>0</v>
      </c>
      <c r="G346" s="8">
        <f>CNP!$AC$71</f>
        <v>0</v>
      </c>
      <c r="H346" s="30"/>
      <c r="I346" s="30"/>
      <c r="J346" s="32"/>
      <c r="K346" s="32"/>
      <c r="L346" s="32"/>
      <c r="M346" s="32"/>
      <c r="N346" s="32"/>
      <c r="O346" s="31"/>
      <c r="P346" s="31"/>
      <c r="Q346" s="31"/>
      <c r="R346" s="31"/>
      <c r="S346" s="31"/>
    </row>
    <row r="347" spans="1:19" ht="13.5">
      <c r="A347" s="14"/>
      <c r="B347" t="s">
        <f>CNP!$T$72</f>
        <v>60</v>
      </c>
      <c r="C347" s="8">
        <f>CNP!$U$72</f>
        <v>1</v>
      </c>
      <c r="D347" s="8">
        <f>CNP!$W$72</f>
        <v>-0.62427745664739887</v>
      </c>
      <c r="E347" s="8">
        <f>CNP!$Y$72</f>
        <v>-2.5867052023121389</v>
      </c>
      <c r="F347" s="8">
        <f>CNP!$AA$72</f>
        <v>-0.53179190751445082</v>
      </c>
      <c r="G347" s="8">
        <f>CNP!$AC$72</f>
        <v>-1.1430635838150289</v>
      </c>
      <c r="H347" s="30"/>
      <c r="I347" s="30"/>
      <c r="J347" s="32"/>
      <c r="K347" s="32"/>
      <c r="L347" s="32"/>
      <c r="M347" s="32"/>
      <c r="N347" s="32"/>
      <c r="O347" s="31"/>
      <c r="P347" s="31"/>
      <c r="Q347" s="31"/>
      <c r="R347" s="31"/>
      <c r="S347" s="31"/>
    </row>
    <row r="348" spans="1:19" ht="13.5">
      <c r="A348" s="14"/>
      <c r="B348" t="s">
        <f>CNP!$T$73</f>
        <v>61</v>
      </c>
      <c r="C348" s="8">
        <f>CNP!$U$73</f>
        <v>0</v>
      </c>
      <c r="D348" s="8">
        <f>CNP!$W$73</f>
        <v>0</v>
      </c>
      <c r="E348" s="8">
        <f>CNP!$Y$73</f>
        <v>0</v>
      </c>
      <c r="F348" s="8">
        <f>CNP!$AA$73</f>
        <v>0</v>
      </c>
      <c r="G348" s="8">
        <f>CNP!$AC$73</f>
        <v>0</v>
      </c>
      <c r="H348" s="30"/>
      <c r="I348" s="30"/>
      <c r="J348" s="32"/>
      <c r="K348" s="32"/>
      <c r="L348" s="32"/>
      <c r="M348" s="32"/>
      <c r="N348" s="32"/>
      <c r="O348" s="31"/>
      <c r="P348" s="31"/>
      <c r="Q348" s="31"/>
      <c r="R348" s="31"/>
      <c r="S348" s="31"/>
    </row>
    <row r="349" spans="1:19" ht="13.5">
      <c r="A349" s="14"/>
      <c r="B349" t="s">
        <f>CNP!$T$74</f>
        <v>62</v>
      </c>
      <c r="C349" s="8">
        <f>CNP!$U$74</f>
        <v>1</v>
      </c>
      <c r="D349" s="8">
        <f>CNP!$W$74</f>
        <v>-0.62427745664739887</v>
      </c>
      <c r="E349" s="8">
        <f>CNP!$Y$74</f>
        <v>-2.5867052023121389</v>
      </c>
      <c r="F349" s="8">
        <f>CNP!$AA$74</f>
        <v>-0.48121387283236994</v>
      </c>
      <c r="G349" s="8">
        <f>CNP!$AC$74</f>
        <v>-0.97398843930635837</v>
      </c>
      <c r="H349" s="30"/>
      <c r="I349" s="30"/>
      <c r="J349" s="32"/>
      <c r="K349" s="32"/>
      <c r="L349" s="32"/>
      <c r="M349" s="32"/>
      <c r="N349" s="32"/>
      <c r="O349" s="31"/>
      <c r="P349" s="31"/>
      <c r="Q349" s="31"/>
      <c r="R349" s="31"/>
      <c r="S349" s="31"/>
    </row>
    <row r="350" spans="1:19" ht="13.5">
      <c r="A350" s="30"/>
      <c r="B350" s="30"/>
      <c r="C350" s="31"/>
      <c r="D350" s="31"/>
      <c r="E350" s="31"/>
      <c r="F350" s="30"/>
      <c r="G350" s="30"/>
      <c r="H350" s="30"/>
      <c r="I350" s="30"/>
      <c r="J350" s="32"/>
      <c r="K350" s="32"/>
      <c r="L350" s="32"/>
      <c r="M350" s="32"/>
      <c r="N350" s="32"/>
      <c r="O350" s="31"/>
      <c r="P350" s="31"/>
      <c r="Q350" s="31"/>
      <c r="R350" s="31"/>
      <c r="S350" s="31"/>
    </row>
    <row r="351" spans="1:19" ht="13.5">
      <c r="A351" s="14" t="s">
        <v>223</v>
      </c>
      <c r="B351" s="2" t="s">
        <f>D!$T$26</f>
        <v>13</v>
      </c>
      <c r="C351">
        <f>D!$U$26</f>
        <v>2015</v>
      </c>
      <c r="D351">
        <f>D!$W$26</f>
        <v>2016</v>
      </c>
      <c r="E351">
        <f>D!$Y$26</f>
        <v>2017</v>
      </c>
      <c r="F351">
        <f>D!$AA$26</f>
        <v>2018</v>
      </c>
      <c r="G351">
        <f>D!$AC$26</f>
        <v>2019</v>
      </c>
      <c r="H351" s="30"/>
      <c r="I351" s="2" t="s">
        <f>D!$T$90</f>
        <v>75</v>
      </c>
      <c r="J351" s="9">
        <f>D!$U$90</f>
        <v>2015</v>
      </c>
      <c r="K351" s="9">
        <f>D!$W$90</f>
        <v>2016</v>
      </c>
      <c r="L351" s="9">
        <f>D!$Y$90</f>
        <v>2017</v>
      </c>
      <c r="M351" s="9">
        <f>D!$AA$90</f>
        <v>2018</v>
      </c>
      <c r="N351" s="9">
        <f>D!$AC$90</f>
        <v>2019</v>
      </c>
      <c r="O351" s="31"/>
      <c r="P351" s="31"/>
      <c r="Q351" s="31"/>
      <c r="R351" s="31"/>
      <c r="S351" s="31"/>
    </row>
    <row r="352" spans="1:19" ht="13.5">
      <c r="A352" s="14"/>
      <c r="B352" t="s">
        <f>D!$T$27</f>
        <v>14</v>
      </c>
      <c r="C352" s="8">
        <f>D!$U$27</f>
        <v>1</v>
      </c>
      <c r="D352" s="8">
        <f>D!$W$27</f>
        <v>0.99390243902439024</v>
      </c>
      <c r="E352" s="8">
        <f>D!$Y$27</f>
        <v>1.0897212543554007</v>
      </c>
      <c r="F352" s="8">
        <f>D!$AA$27</f>
        <v>1.1724738675958188</v>
      </c>
      <c r="G352" s="8">
        <f>D!$AC$27</f>
        <v>1.4311846689895471</v>
      </c>
      <c r="H352" s="30"/>
      <c r="I352" t="s">
        <f>D!$T$91</f>
        <v>76</v>
      </c>
      <c r="J352" s="29">
        <f>D!$U$91</f>
        <v>1</v>
      </c>
      <c r="K352" s="29">
        <f>D!$W$91</f>
        <v>0.42998352553542007</v>
      </c>
      <c r="L352" s="29">
        <f>D!$Y$91</f>
        <v>0.30477759472817134</v>
      </c>
      <c r="M352" s="29">
        <f>D!$AA$91</f>
        <v>0.64415156507413507</v>
      </c>
      <c r="N352" s="29">
        <f>D!$AC$91</f>
        <v>0.44316309719934099</v>
      </c>
      <c r="O352" s="31"/>
      <c r="P352" s="31"/>
      <c r="Q352" s="31"/>
      <c r="R352" s="31"/>
      <c r="S352" s="31"/>
    </row>
    <row r="353" spans="1:19" ht="13.5">
      <c r="A353" s="14"/>
      <c r="B353" t="s">
        <f>D!$T$28</f>
        <v>15</v>
      </c>
      <c r="C353" s="8">
        <f>D!$U$28</f>
        <v>0</v>
      </c>
      <c r="D353" s="8">
        <f>D!$W$28</f>
        <v>0</v>
      </c>
      <c r="E353" s="8">
        <f>D!$Y$28</f>
        <v>0</v>
      </c>
      <c r="F353" s="8">
        <f>D!$AA$28</f>
        <v>0</v>
      </c>
      <c r="G353" s="8">
        <f>D!$AC$28</f>
        <v>0</v>
      </c>
      <c r="H353" s="30"/>
      <c r="I353" s="8" t="s">
        <f>D!$T$92</f>
        <v>77</v>
      </c>
      <c r="J353" s="29">
        <f>D!$U$92</f>
        <v>1</v>
      </c>
      <c r="K353" s="29">
        <f>D!$W$92</f>
        <v>0.5490196078431373</v>
      </c>
      <c r="L353" s="29">
        <f>D!$Y$92</f>
        <v>0</v>
      </c>
      <c r="M353" s="29">
        <f>D!$AA$92</f>
        <v>0</v>
      </c>
      <c r="N353" s="29">
        <f>D!$AC$92</f>
        <v>0</v>
      </c>
      <c r="O353" s="31"/>
      <c r="P353" s="31"/>
      <c r="Q353" s="31"/>
      <c r="R353" s="31"/>
      <c r="S353" s="31"/>
    </row>
    <row r="354" spans="1:19" ht="13.5">
      <c r="A354" s="14"/>
      <c r="B354" t="s">
        <f>D!$T$29</f>
        <v>16</v>
      </c>
      <c r="C354" s="8">
        <f>D!$U$29</f>
        <v>1</v>
      </c>
      <c r="D354" s="8">
        <f>D!$W$29</f>
        <v>0.88777555110220441</v>
      </c>
      <c r="E354" s="8">
        <f>D!$Y$29</f>
        <v>0.98396793587174347</v>
      </c>
      <c r="F354" s="8">
        <f>D!$AA$29</f>
        <v>1.1222444889779559</v>
      </c>
      <c r="G354" s="8">
        <f>D!$AC$29</f>
        <v>1.4448897795591182</v>
      </c>
      <c r="H354" s="30"/>
      <c r="I354" s="8" t="s">
        <f>D!$T$93</f>
        <v>78</v>
      </c>
      <c r="J354" s="29">
        <f>D!$U$93</f>
        <v>0</v>
      </c>
      <c r="K354" s="29">
        <f>D!$W$93</f>
        <v>0</v>
      </c>
      <c r="L354" s="29">
        <f>D!$Y$93</f>
        <v>0</v>
      </c>
      <c r="M354" s="29">
        <f>D!$AA$93</f>
        <v>0</v>
      </c>
      <c r="N354" s="29">
        <f>D!$AC$93</f>
        <v>0</v>
      </c>
      <c r="O354" s="31"/>
      <c r="P354" s="31"/>
      <c r="Q354" s="31"/>
      <c r="R354" s="31"/>
      <c r="S354" s="31"/>
    </row>
    <row r="355" spans="1:19" ht="13.5">
      <c r="A355" s="14"/>
      <c r="B355" t="s">
        <f>D!$T$30</f>
        <v>17</v>
      </c>
      <c r="C355" s="8">
        <f>D!$U$30</f>
        <v>1</v>
      </c>
      <c r="D355" s="8">
        <f>D!$W$30</f>
        <v>0.77710843373493976</v>
      </c>
      <c r="E355" s="8">
        <f>D!$Y$30</f>
        <v>0.8162650602409639</v>
      </c>
      <c r="F355" s="8">
        <f>D!$AA$30</f>
        <v>1</v>
      </c>
      <c r="G355" s="8">
        <f>D!$AC$30</f>
        <v>1.2771084337349397</v>
      </c>
      <c r="H355" s="30"/>
      <c r="I355" s="8" t="s">
        <f>D!$T$94</f>
        <v>80</v>
      </c>
      <c r="J355" s="29">
        <f>D!$U$94</f>
        <v>1</v>
      </c>
      <c r="K355" s="29">
        <f>D!$W$94</f>
        <v>1.2481751824817517</v>
      </c>
      <c r="L355" s="29">
        <f>D!$Y$94</f>
        <v>1.3065693430656935</v>
      </c>
      <c r="M355" s="29">
        <f>D!$AA$94</f>
        <v>1.5182481751824817</v>
      </c>
      <c r="N355" s="29">
        <f>D!$AC$94</f>
        <v>1.9343065693430657</v>
      </c>
      <c r="O355" s="31"/>
      <c r="P355" s="31"/>
      <c r="Q355" s="31"/>
      <c r="R355" s="31"/>
      <c r="S355" s="31"/>
    </row>
    <row r="356" spans="1:19" ht="13.5">
      <c r="A356" s="14"/>
      <c r="B356" t="s">
        <f>D!$T$31</f>
        <v>18</v>
      </c>
      <c r="C356" s="8">
        <f>D!$U$31</f>
        <v>1</v>
      </c>
      <c r="D356" s="8">
        <f>D!$W$31</f>
        <v>1.1077844311377245</v>
      </c>
      <c r="E356" s="8">
        <f>D!$Y$31</f>
        <v>1.3173652694610778</v>
      </c>
      <c r="F356" s="8">
        <f>D!$AA$31</f>
        <v>1.3652694610778444</v>
      </c>
      <c r="G356" s="8">
        <f>D!$AC$31</f>
        <v>1.784431137724551</v>
      </c>
      <c r="H356" s="30"/>
      <c r="I356" s="8" t="s">
        <f>D!$T$95</f>
        <v>81</v>
      </c>
      <c r="J356" s="29">
        <f>D!$U$95</f>
        <v>1</v>
      </c>
      <c r="K356" s="29">
        <f>D!$W$95</f>
        <v>1.2666666666666666</v>
      </c>
      <c r="L356" s="29">
        <f>D!$Y$95</f>
        <v>1.3833333333333333</v>
      </c>
      <c r="M356" s="29">
        <f>D!$AA$95</f>
        <v>1.4583333333333333</v>
      </c>
      <c r="N356" s="29">
        <f>D!$AC$95</f>
        <v>1.8999999999999999</v>
      </c>
      <c r="O356" s="31"/>
      <c r="P356" s="31"/>
      <c r="Q356" s="31"/>
      <c r="R356" s="31"/>
      <c r="S356" s="31"/>
    </row>
    <row r="357" spans="1:19" ht="13.5">
      <c r="A357" s="14"/>
      <c r="B357" t="s">
        <f>D!$T$32</f>
        <v>19</v>
      </c>
      <c r="C357" s="8">
        <f>D!$U$32</f>
        <v>1</v>
      </c>
      <c r="D357" s="8">
        <f>D!$W$32</f>
        <v>1.1194968553459119</v>
      </c>
      <c r="E357" s="8">
        <f>D!$Y$32</f>
        <v>1.3333333333333333</v>
      </c>
      <c r="F357" s="8">
        <f>D!$AA$32</f>
        <v>1.3836477987421383</v>
      </c>
      <c r="G357" s="8">
        <f>D!$AC$32</f>
        <v>1.8050314465408805</v>
      </c>
      <c r="H357" s="30"/>
      <c r="I357" s="8" t="s">
        <f>D!$T$96</f>
        <v>82</v>
      </c>
      <c r="J357" s="29">
        <f>D!$U$96</f>
        <v>1</v>
      </c>
      <c r="K357" s="29">
        <f>D!$W$96</f>
        <v>1.2520325203252032</v>
      </c>
      <c r="L357" s="29">
        <f>D!$Y$96</f>
        <v>1.3658536585365855</v>
      </c>
      <c r="M357" s="29">
        <f>D!$AA$96</f>
        <v>1.4390243902439024</v>
      </c>
      <c r="N357" s="29">
        <f>D!$AC$96</f>
        <v>1.8699186991869918</v>
      </c>
      <c r="O357" s="31"/>
      <c r="P357" s="31"/>
      <c r="Q357" s="31"/>
      <c r="R357" s="31"/>
      <c r="S357" s="31"/>
    </row>
    <row r="358" spans="1:19" ht="13.5">
      <c r="A358" s="14"/>
      <c r="B358" t="s">
        <f>D!$T$33</f>
        <v>20</v>
      </c>
      <c r="C358" s="8">
        <f>D!$U$33</f>
        <v>1</v>
      </c>
      <c r="D358" s="8">
        <f>D!$W$33</f>
        <v>0.9358974358974359</v>
      </c>
      <c r="E358" s="8">
        <f>D!$Y$33</f>
        <v>1.0256410256410255</v>
      </c>
      <c r="F358" s="8">
        <f>D!$AA$33</f>
        <v>1.0512820512820513</v>
      </c>
      <c r="G358" s="8">
        <f>D!$AC$33</f>
        <v>1.358974358974359</v>
      </c>
      <c r="H358" s="30"/>
      <c r="I358" s="8" t="s">
        <f>D!$T$97</f>
        <v>83</v>
      </c>
      <c r="J358" s="29">
        <f>D!$U$97</f>
        <v>1</v>
      </c>
      <c r="K358" s="29">
        <f>D!$W$97</f>
        <v>0.58823529411764708</v>
      </c>
      <c r="L358" s="29">
        <f>D!$Y$97</f>
        <v>0.55882352941176472</v>
      </c>
      <c r="M358" s="29">
        <f>D!$AA$97</f>
        <v>0.52941176470588236</v>
      </c>
      <c r="N358" s="29">
        <f>D!$AC$97</f>
        <v>0.67647058823529416</v>
      </c>
      <c r="O358" s="31"/>
      <c r="P358" s="31"/>
      <c r="Q358" s="31"/>
      <c r="R358" s="31"/>
      <c r="S358" s="31"/>
    </row>
    <row r="359" spans="1:19" ht="13.5">
      <c r="A359" s="14"/>
      <c r="B359" t="s">
        <f>D!$T$34</f>
        <v>21</v>
      </c>
      <c r="C359" s="8">
        <f>D!$U$34</f>
        <v>0</v>
      </c>
      <c r="D359" s="8">
        <f>D!$W$34</f>
        <v>0</v>
      </c>
      <c r="E359" s="8">
        <f>D!$Y$34</f>
        <v>0</v>
      </c>
      <c r="F359" s="8">
        <f>D!$AA$34</f>
        <v>0</v>
      </c>
      <c r="G359" s="8">
        <f>D!$AC$34</f>
        <v>0</v>
      </c>
      <c r="H359" s="30"/>
      <c r="I359" s="8" t="s">
        <f>D!$T$98</f>
        <v>84</v>
      </c>
      <c r="J359" s="29">
        <f>D!$U$98</f>
        <v>1</v>
      </c>
      <c r="K359" s="29">
        <f>D!$W$98</f>
        <v>1.0828402366863905</v>
      </c>
      <c r="L359" s="29">
        <f>D!$Y$98</f>
        <v>0.74556213017751483</v>
      </c>
      <c r="M359" s="29">
        <f>D!$AA$98</f>
        <v>1.9585798816568047</v>
      </c>
      <c r="N359" s="29">
        <f>D!$AC$98</f>
        <v>2.1715976331360949</v>
      </c>
      <c r="O359" s="31"/>
      <c r="P359" s="31"/>
      <c r="Q359" s="31"/>
      <c r="R359" s="31"/>
      <c r="S359" s="31"/>
    </row>
    <row r="360" spans="1:19" ht="13.5">
      <c r="A360" s="14"/>
      <c r="B360" t="s">
        <f>D!$T$35</f>
        <v>23</v>
      </c>
      <c r="C360" s="8">
        <f>D!$U$35</f>
        <v>1</v>
      </c>
      <c r="D360" s="8">
        <f>D!$W$35</f>
        <v>1.0738461538461539</v>
      </c>
      <c r="E360" s="8">
        <f>D!$Y$35</f>
        <v>1.1676923076923076</v>
      </c>
      <c r="F360" s="8">
        <f>D!$AA$35</f>
        <v>1.2092307692307693</v>
      </c>
      <c r="G360" s="8">
        <f>D!$AC$35</f>
        <v>1.416923076923077</v>
      </c>
      <c r="H360" s="30"/>
      <c r="I360" s="8" t="s">
        <f>D!$T$99</f>
        <v>85</v>
      </c>
      <c r="J360" s="29">
        <f>D!$U$99</f>
        <v>1</v>
      </c>
      <c r="K360" s="29">
        <f>D!$W$99</f>
        <v>1.125925925925926</v>
      </c>
      <c r="L360" s="29">
        <f>D!$Y$99</f>
        <v>1.0962962962962963</v>
      </c>
      <c r="M360" s="29">
        <f>D!$AA$99</f>
        <v>1.0518518518518518</v>
      </c>
      <c r="N360" s="29">
        <f>D!$AC$99</f>
        <v>1.288888888888889</v>
      </c>
      <c r="O360" s="31"/>
      <c r="P360" s="31"/>
      <c r="Q360" s="31"/>
      <c r="R360" s="31"/>
      <c r="S360" s="31"/>
    </row>
    <row r="361" spans="1:19" ht="14">
      <c r="A361" s="14"/>
      <c r="B361" t="s">
        <f>D!$T$36</f>
        <v>24</v>
      </c>
      <c r="C361" s="8">
        <f>D!$U$36</f>
        <v>0</v>
      </c>
      <c r="D361" s="8">
        <f>D!$W$36</f>
        <v>0</v>
      </c>
      <c r="E361" s="8">
        <f>D!$Y$36</f>
        <v>0</v>
      </c>
      <c r="F361" s="8">
        <f>D!$AA$36</f>
        <v>0</v>
      </c>
      <c r="G361" s="8">
        <f>D!$AC$36</f>
        <v>0</v>
      </c>
      <c r="I361" s="8" t="s">
        <f>D!$T$100</f>
        <v>87</v>
      </c>
      <c r="J361" s="29">
        <f>D!$U$100</f>
        <v>0</v>
      </c>
      <c r="K361" s="29">
        <f>D!$W$100</f>
        <v>0</v>
      </c>
      <c r="L361" s="29">
        <f>D!$Y$100</f>
        <v>0</v>
      </c>
      <c r="M361" s="29">
        <f>D!$AA$100</f>
        <v>0</v>
      </c>
      <c r="N361" s="29">
        <f>D!$AC$100</f>
        <v>0</v>
      </c>
    </row>
    <row r="362" spans="1:19" ht="14">
      <c r="A362" s="14"/>
      <c r="B362" t="s">
        <f>D!$T$37</f>
        <v>25</v>
      </c>
      <c r="C362" s="8">
        <f>D!$U$37</f>
        <v>0</v>
      </c>
      <c r="D362" s="8">
        <f>D!$W$37</f>
        <v>0</v>
      </c>
      <c r="E362" s="8">
        <f>D!$Y$37</f>
        <v>0</v>
      </c>
      <c r="F362" s="8">
        <f>D!$AA$37</f>
        <v>0</v>
      </c>
      <c r="G362" s="8">
        <f>D!$AC$37</f>
        <v>0</v>
      </c>
      <c r="I362" s="8" t="s">
        <f>D!$T$101</f>
        <v>89</v>
      </c>
      <c r="J362" s="29">
        <f>D!$U$101</f>
        <v>0</v>
      </c>
      <c r="K362" s="29">
        <f>D!$W$101</f>
        <v>0</v>
      </c>
      <c r="L362" s="29">
        <f>D!$Y$101</f>
        <v>0</v>
      </c>
      <c r="M362" s="29">
        <f>D!$AA$101</f>
        <v>0</v>
      </c>
      <c r="N362" s="29">
        <f>D!$AC$101</f>
        <v>0</v>
      </c>
    </row>
    <row r="363" spans="1:19" ht="13.5">
      <c r="A363" s="14"/>
      <c r="B363" t="s">
        <f>D!$T$38</f>
        <v>26</v>
      </c>
      <c r="C363" s="8">
        <f>D!$U$38</f>
        <v>1</v>
      </c>
      <c r="D363" s="8">
        <f>D!$W$38</f>
        <v>1.176923076923077</v>
      </c>
      <c r="E363" s="8">
        <f>D!$Y$38</f>
        <v>1.2307692307692308</v>
      </c>
      <c r="F363" s="8">
        <f>D!$AA$38</f>
        <v>1.3307692307692307</v>
      </c>
      <c r="G363" s="8">
        <f>D!$AC$38</f>
        <v>1.4576923076923076</v>
      </c>
      <c r="I363" s="8" t="s">
        <f>D!$T$102</f>
        <v>90</v>
      </c>
      <c r="J363" s="29">
        <f>D!$U$102</f>
        <v>1</v>
      </c>
      <c r="K363" s="29">
        <f>D!$W$102</f>
        <v>1.125925925925926</v>
      </c>
      <c r="L363" s="29">
        <f>D!$Y$102</f>
        <v>1.0962962962962963</v>
      </c>
      <c r="M363" s="29">
        <f>D!$AA$102</f>
        <v>1.0518518518518518</v>
      </c>
      <c r="N363" s="29">
        <f>D!$AC$102</f>
        <v>1.288888888888889</v>
      </c>
    </row>
    <row r="364" spans="1:19" ht="13.5">
      <c r="A364" s="14"/>
      <c r="B364" t="s">
        <f>D!$T$39</f>
        <v>27</v>
      </c>
      <c r="C364" s="8">
        <f>D!$U$39</f>
        <v>0</v>
      </c>
      <c r="D364" s="8">
        <f>D!$W$39</f>
        <v>0</v>
      </c>
      <c r="E364" s="8">
        <f>D!$Y$39</f>
        <v>0</v>
      </c>
      <c r="F364" s="8">
        <f>D!$AA$39</f>
        <v>0</v>
      </c>
      <c r="G364" s="8">
        <f>D!$AC$39</f>
        <v>0</v>
      </c>
      <c r="I364" s="8" t="s">
        <f>D!$T$103</f>
        <v>91</v>
      </c>
      <c r="J364" s="29">
        <f>D!$U$103</f>
        <v>0</v>
      </c>
      <c r="K364" s="29">
        <f>D!$W$103</f>
        <v>0</v>
      </c>
      <c r="L364" s="29">
        <f>D!$Y$103</f>
        <v>0</v>
      </c>
      <c r="M364" s="29">
        <f>D!$AA$103</f>
        <v>0</v>
      </c>
      <c r="N364" s="29">
        <f>D!$AC$103</f>
        <v>0</v>
      </c>
    </row>
    <row r="365" spans="1:19" ht="13.5">
      <c r="A365" s="14"/>
      <c r="B365" t="s">
        <f>D!$T$40</f>
        <v>28</v>
      </c>
      <c r="C365" s="8">
        <f>D!$U$40</f>
        <v>1</v>
      </c>
      <c r="D365" s="8">
        <f>D!$W$40</f>
        <v>1.176923076923077</v>
      </c>
      <c r="E365" s="8">
        <f>D!$Y$40</f>
        <v>1.2307692307692308</v>
      </c>
      <c r="F365" s="8">
        <f>D!$AA$40</f>
        <v>1.3307692307692307</v>
      </c>
      <c r="G365" s="8">
        <f>D!$AC$40</f>
        <v>1.4576923076923076</v>
      </c>
      <c r="H365" s="8"/>
      <c r="I365" s="8" t="s">
        <f>D!$T$104</f>
        <v>92</v>
      </c>
      <c r="J365" s="29">
        <f>D!$U$104</f>
        <v>1</v>
      </c>
      <c r="K365" s="29">
        <f>D!$W$104</f>
        <v>1.0114754098360657</v>
      </c>
      <c r="L365" s="29">
        <f>D!$Y$104</f>
        <v>1.4524590163934425</v>
      </c>
      <c r="M365" s="29">
        <f>D!$AA$104</f>
        <v>2.081967213114754</v>
      </c>
      <c r="N365" s="29">
        <f>D!$AC$104</f>
        <v>2.3442622950819674</v>
      </c>
      <c r="O365" s="8"/>
      <c r="P365" s="8"/>
      <c r="Q365" s="8"/>
      <c r="R365" s="8"/>
      <c r="S365" s="8"/>
    </row>
    <row r="366" spans="1:19" ht="13.5">
      <c r="A366" s="14"/>
      <c r="B366" t="s">
        <f>D!$T$41</f>
        <v>29</v>
      </c>
      <c r="C366" s="8">
        <f>D!$U$41</f>
        <v>0</v>
      </c>
      <c r="D366" s="8">
        <f>D!$W$41</f>
        <v>0</v>
      </c>
      <c r="E366" s="8">
        <f>D!$Y$41</f>
        <v>0</v>
      </c>
      <c r="F366" s="8">
        <f>D!$AA$41</f>
        <v>0</v>
      </c>
      <c r="G366" s="8">
        <f>D!$AC$41</f>
        <v>0</v>
      </c>
      <c r="H366" s="8"/>
      <c r="I366" s="8" t="s">
        <f>D!$T$105</f>
        <v>93</v>
      </c>
      <c r="J366" s="29">
        <f>D!$U$105</f>
        <v>1</v>
      </c>
      <c r="K366" s="29">
        <f>D!$W$105</f>
        <v>1.0266990291262137</v>
      </c>
      <c r="L366" s="29">
        <f>D!$Y$105</f>
        <v>1.5194174757281553</v>
      </c>
      <c r="M366" s="29">
        <f>D!$AA$105</f>
        <v>2.4514563106796117</v>
      </c>
      <c r="N366" s="29">
        <f>D!$AC$105</f>
        <v>2.6699029126213594</v>
      </c>
      <c r="O366" s="8"/>
      <c r="P366" s="8"/>
      <c r="Q366" s="8"/>
      <c r="R366" s="8"/>
      <c r="S366" s="8"/>
    </row>
    <row r="367" spans="1:19" ht="13.5">
      <c r="A367" s="14"/>
      <c r="B367" t="s">
        <f>D!$T$42</f>
        <v>30</v>
      </c>
      <c r="C367" s="8">
        <f>D!$U$42</f>
        <v>1</v>
      </c>
      <c r="D367" s="8">
        <f>D!$W$42</f>
        <v>1.0816696914700545</v>
      </c>
      <c r="E367" s="8">
        <f>D!$Y$42</f>
        <v>1.2123411978221417</v>
      </c>
      <c r="F367" s="8">
        <f>D!$AA$42</f>
        <v>1.2758620689655173</v>
      </c>
      <c r="G367" s="8">
        <f>D!$AC$42</f>
        <v>1.8874773139745917</v>
      </c>
      <c r="H367" s="8"/>
      <c r="I367" s="8" t="s">
        <f>D!$T$106</f>
        <v>94</v>
      </c>
      <c r="J367" s="29">
        <f>D!$U$106</f>
        <v>1</v>
      </c>
      <c r="K367" s="29">
        <f>D!$W$106</f>
        <v>1.0143198090692123</v>
      </c>
      <c r="L367" s="29">
        <f>D!$Y$106</f>
        <v>1.0334128878281621</v>
      </c>
      <c r="M367" s="29">
        <f>D!$AA$106</f>
        <v>1.2315035799522671</v>
      </c>
      <c r="N367" s="29">
        <f>D!$AC$106</f>
        <v>1.4534606205250595</v>
      </c>
      <c r="O367" s="8"/>
      <c r="P367" s="8"/>
      <c r="Q367" s="8"/>
      <c r="R367" s="8"/>
      <c r="S367" s="8"/>
    </row>
    <row r="368" spans="1:19" ht="13.5">
      <c r="A368" s="14"/>
      <c r="B368" t="s">
        <f>D!$T$43</f>
        <v>31</v>
      </c>
      <c r="C368" s="8">
        <f>D!$U$43</f>
        <v>1</v>
      </c>
      <c r="D368" s="8">
        <f>D!$W$43</f>
        <v>0.71875</v>
      </c>
      <c r="E368" s="8">
        <f>D!$Y$43</f>
        <v>1.1875</v>
      </c>
      <c r="F368" s="8">
        <f>D!$AA$43</f>
        <v>12.59375</v>
      </c>
      <c r="G368" s="8">
        <f>D!$AC$43</f>
        <v>68.125</v>
      </c>
      <c r="H368" s="8"/>
      <c r="I368" s="8" t="s">
        <f>D!$T$107</f>
        <v>95</v>
      </c>
      <c r="J368" s="29">
        <f>D!$U$107</f>
        <v>1</v>
      </c>
      <c r="K368" s="29">
        <f>D!$W$107</f>
        <v>1.2024067388688326</v>
      </c>
      <c r="L368" s="29">
        <f>D!$Y$107</f>
        <v>1.2938628158844765</v>
      </c>
      <c r="M368" s="29">
        <f>D!$AA$107</f>
        <v>1.3131167268351385</v>
      </c>
      <c r="N368" s="29">
        <f>D!$AC$107</f>
        <v>1.6746089049338146</v>
      </c>
      <c r="O368" s="8"/>
      <c r="P368" s="8"/>
      <c r="Q368" s="8"/>
      <c r="R368" s="8"/>
      <c r="S368" s="8"/>
    </row>
    <row r="369" spans="1:19" ht="13.5">
      <c r="A369" s="14"/>
      <c r="B369" t="s">
        <f>D!$T$44</f>
        <v>32</v>
      </c>
      <c r="C369" s="8">
        <f>D!$U$44</f>
        <v>1</v>
      </c>
      <c r="D369" s="8">
        <f>D!$W$44</f>
        <v>-103.125</v>
      </c>
      <c r="E369" s="8">
        <f>D!$Y$44</f>
        <v>1.1875</v>
      </c>
      <c r="F369" s="8">
        <f>D!$AA$44</f>
        <v>-103.125</v>
      </c>
      <c r="G369" s="8">
        <f>D!$AC$44</f>
        <v>-68.75</v>
      </c>
      <c r="H369" s="8"/>
      <c r="I369" s="8" t="s">
        <f>D!$T$108</f>
        <v>96</v>
      </c>
      <c r="J369" s="29">
        <f>D!$U$108</f>
        <v>1</v>
      </c>
      <c r="K369" s="29">
        <f>D!$W$108</f>
        <v>1.2038767739702319</v>
      </c>
      <c r="L369" s="29">
        <f>D!$Y$108</f>
        <v>1.2949117341640706</v>
      </c>
      <c r="M369" s="29">
        <f>D!$AA$108</f>
        <v>1.3253721010730357</v>
      </c>
      <c r="N369" s="29">
        <f>D!$AC$108</f>
        <v>1.6955694011768778</v>
      </c>
      <c r="O369" s="8"/>
      <c r="P369" s="8"/>
      <c r="Q369" s="8"/>
      <c r="R369" s="8"/>
      <c r="S369" s="8"/>
    </row>
    <row r="370" spans="1:19" ht="13.5">
      <c r="A370" s="14"/>
      <c r="B370" t="s">
        <f>D!$T$45</f>
        <v>33</v>
      </c>
      <c r="C370" s="8">
        <f>D!$U$45</f>
        <v>1</v>
      </c>
      <c r="D370" s="8">
        <f>D!$W$45</f>
        <v>1.2622478386167146</v>
      </c>
      <c r="E370" s="8">
        <f>D!$Y$45</f>
        <v>1.6512968299711817</v>
      </c>
      <c r="F370" s="8">
        <f>D!$AA$45</f>
        <v>3.1123919308357348</v>
      </c>
      <c r="G370" s="8">
        <f>D!$AC$45</f>
        <v>3.0835734870317006</v>
      </c>
      <c r="H370" s="8"/>
      <c r="I370" s="8" t="s">
        <f>D!$T$109</f>
        <v>97</v>
      </c>
      <c r="J370" s="29">
        <f>D!$U$109</f>
        <v>0</v>
      </c>
      <c r="K370" s="29">
        <f>D!$W$109</f>
        <v>0</v>
      </c>
      <c r="L370" s="29">
        <f>D!$Y$109</f>
        <v>0</v>
      </c>
      <c r="M370" s="29">
        <f>D!$AA$109</f>
        <v>0</v>
      </c>
      <c r="N370" s="29">
        <f>D!$AC$109</f>
        <v>0</v>
      </c>
      <c r="O370" s="8"/>
      <c r="P370" s="8"/>
      <c r="Q370" s="8"/>
      <c r="R370" s="8"/>
      <c r="S370" s="8"/>
    </row>
    <row r="371" spans="1:19" ht="13.5">
      <c r="A371" s="14"/>
      <c r="B371" t="s">
        <f>D!$T$46</f>
        <v>34</v>
      </c>
      <c r="C371" s="8">
        <f>D!$U$46</f>
        <v>0</v>
      </c>
      <c r="D371" s="8">
        <f>D!$W$46</f>
        <v>0</v>
      </c>
      <c r="E371" s="8">
        <f>D!$Y$46</f>
        <v>0</v>
      </c>
      <c r="F371" s="8">
        <f>D!$AA$46</f>
        <v>0</v>
      </c>
      <c r="G371" s="8">
        <f>D!$AC$46</f>
        <v>0</v>
      </c>
      <c r="H371" s="8"/>
      <c r="I371" s="8" t="s">
        <f>D!$T$110</f>
        <v>98</v>
      </c>
      <c r="J371" s="29">
        <f>D!$U$110</f>
        <v>0</v>
      </c>
      <c r="K371" s="29">
        <f>D!$W$110</f>
        <v>0</v>
      </c>
      <c r="L371" s="29">
        <f>D!$Y$110</f>
        <v>0</v>
      </c>
      <c r="M371" s="29">
        <f>D!$AA$110</f>
        <v>0</v>
      </c>
      <c r="N371" s="29">
        <f>D!$AC$110</f>
        <v>0</v>
      </c>
      <c r="O371" s="8"/>
      <c r="P371" s="8"/>
      <c r="Q371" s="8"/>
      <c r="R371" s="8"/>
      <c r="S371" s="8"/>
    </row>
    <row r="372" spans="1:19" ht="13.5">
      <c r="A372" s="14"/>
      <c r="B372" t="s">
        <f>D!$T$47</f>
        <v>35</v>
      </c>
      <c r="C372" s="8">
        <f>D!$U$47</f>
        <v>1</v>
      </c>
      <c r="D372" s="8">
        <f>D!$W$47</f>
        <v>1.9821428571428572</v>
      </c>
      <c r="E372" s="8">
        <f>D!$Y$47</f>
        <v>-0.32142857142857145</v>
      </c>
      <c r="F372" s="8">
        <f>D!$AA$47</f>
        <v>3.5178571428571428</v>
      </c>
      <c r="G372" s="8">
        <f>D!$AC$47</f>
        <v>3</v>
      </c>
      <c r="H372" s="8"/>
      <c r="I372" s="8" t="s">
        <f>D!$T$111</f>
        <v>99</v>
      </c>
      <c r="J372" s="29">
        <f>D!$U$111</f>
        <v>0</v>
      </c>
      <c r="K372" s="29">
        <f>D!$W$111</f>
        <v>0</v>
      </c>
      <c r="L372" s="29">
        <f>D!$Y$111</f>
        <v>0</v>
      </c>
      <c r="M372" s="29">
        <f>D!$AA$111</f>
        <v>0</v>
      </c>
      <c r="N372" s="29">
        <f>D!$AC$111</f>
        <v>0</v>
      </c>
      <c r="O372" s="8"/>
      <c r="P372" s="8"/>
      <c r="Q372" s="8"/>
      <c r="R372" s="8"/>
      <c r="S372" s="8"/>
    </row>
    <row r="373" spans="1:19" ht="13.5">
      <c r="A373" s="14"/>
      <c r="B373" t="s">
        <f>D!$T$48</f>
        <v>36</v>
      </c>
      <c r="C373" s="8">
        <f>D!$U$48</f>
        <v>1</v>
      </c>
      <c r="D373" s="8">
        <f>D!$W$48</f>
        <v>1.0975336322869955</v>
      </c>
      <c r="E373" s="8">
        <f>D!$Y$48</f>
        <v>1.289237668161435</v>
      </c>
      <c r="F373" s="8">
        <f>D!$AA$48</f>
        <v>1.6255605381165918</v>
      </c>
      <c r="G373" s="8">
        <f>D!$AC$48</f>
        <v>1.9170403587443947</v>
      </c>
      <c r="H373" s="8"/>
      <c r="I373" s="8" t="s">
        <f>D!$T$112</f>
        <v>100</v>
      </c>
      <c r="J373" s="29">
        <f>D!$U$112</f>
        <v>1</v>
      </c>
      <c r="K373" s="29">
        <f>D!$W$112</f>
        <v>1.2308297286669287</v>
      </c>
      <c r="L373" s="29">
        <f>D!$Y$112</f>
        <v>1.3041683051513959</v>
      </c>
      <c r="M373" s="29">
        <f>D!$AA$112</f>
        <v>1.436885568226504</v>
      </c>
      <c r="N373" s="29">
        <f>D!$AC$112</f>
        <v>1.8348407392843098</v>
      </c>
      <c r="O373" s="8"/>
      <c r="P373" s="8"/>
      <c r="Q373" s="8"/>
      <c r="R373" s="8"/>
      <c r="S373" s="8"/>
    </row>
    <row r="374" spans="1:19" ht="13.5">
      <c r="A374" s="14"/>
      <c r="B374" t="s">
        <f>D!$T$49</f>
        <v>37</v>
      </c>
      <c r="C374" s="8">
        <f>D!$U$49</f>
        <v>0</v>
      </c>
      <c r="D374" s="8">
        <f>D!$W$49</f>
        <v>0</v>
      </c>
      <c r="E374" s="8">
        <f>D!$Y$49</f>
        <v>0</v>
      </c>
      <c r="F374" s="8">
        <f>D!$AA$49</f>
        <v>0</v>
      </c>
      <c r="G374" s="8">
        <f>D!$AC$49</f>
        <v>0</v>
      </c>
      <c r="H374" s="8"/>
      <c r="I374" s="8" t="s">
        <f>D!$T$113</f>
        <v>101</v>
      </c>
      <c r="J374" s="29">
        <f>D!$U$113</f>
        <v>1</v>
      </c>
      <c r="K374" s="29">
        <f>D!$W$113</f>
        <v>1.2077681874229347</v>
      </c>
      <c r="L374" s="29">
        <f>D!$Y$113</f>
        <v>1.2990135635018498</v>
      </c>
      <c r="M374" s="29">
        <f>D!$AA$113</f>
        <v>1.3575832305795317</v>
      </c>
      <c r="N374" s="29">
        <f>D!$AC$113</f>
        <v>1.7496917385943282</v>
      </c>
      <c r="O374" s="8"/>
      <c r="P374" s="8"/>
      <c r="Q374" s="8"/>
      <c r="R374" s="8"/>
      <c r="S374" s="8"/>
    </row>
    <row r="375" spans="1:19" ht="13.5">
      <c r="A375" s="14"/>
      <c r="B375" t="s">
        <f>D!$T$50</f>
        <v>38</v>
      </c>
      <c r="C375" s="8">
        <f>D!$U$50</f>
        <v>1</v>
      </c>
      <c r="D375" s="8">
        <f>D!$W$50</f>
        <v>1.1491935483870968</v>
      </c>
      <c r="E375" s="8">
        <f>D!$Y$50</f>
        <v>1.4012096774193548</v>
      </c>
      <c r="F375" s="8">
        <f>D!$AA$50</f>
        <v>1.592741935483871</v>
      </c>
      <c r="G375" s="8">
        <f>D!$AC$50</f>
        <v>1.814516129032258</v>
      </c>
      <c r="H375" s="8"/>
      <c r="I375" s="8" t="s">
        <f>D!$T$114</f>
        <v>102</v>
      </c>
      <c r="J375" s="29">
        <f>D!$U$114</f>
        <v>1</v>
      </c>
      <c r="K375" s="29">
        <f>D!$W$114</f>
        <v>1.098786828422877</v>
      </c>
      <c r="L375" s="29">
        <f>D!$Y$114</f>
        <v>1.2062391681109186</v>
      </c>
      <c r="M375" s="29">
        <f>D!$AA$114</f>
        <v>1.1369150779896013</v>
      </c>
      <c r="N375" s="29">
        <f>D!$AC$114</f>
        <v>1.4280762564991334</v>
      </c>
      <c r="O375" s="8"/>
      <c r="P375" s="8"/>
      <c r="Q375" s="8"/>
      <c r="R375" s="8"/>
      <c r="S375" s="8"/>
    </row>
    <row r="376" spans="1:19" ht="13.5">
      <c r="A376" s="14"/>
      <c r="B376" t="s">
        <f>D!$T$51</f>
        <v>39</v>
      </c>
      <c r="C376" s="8">
        <f>D!$U$51</f>
        <v>1</v>
      </c>
      <c r="D376" s="8">
        <f>D!$W$51</f>
        <v>1.5900000000000001</v>
      </c>
      <c r="E376" s="8">
        <f>D!$Y$51</f>
        <v>2.3599999999999999</v>
      </c>
      <c r="F376" s="8">
        <f>D!$AA$51</f>
        <v>1.3400000000000001</v>
      </c>
      <c r="G376" s="8">
        <f>D!$AC$51</f>
        <v>0.89000000000000001</v>
      </c>
      <c r="H376" s="8"/>
      <c r="I376" s="8" t="s">
        <f>D!$T$115</f>
        <v>103</v>
      </c>
      <c r="J376" s="29">
        <f>D!$U$115</f>
        <v>1</v>
      </c>
      <c r="K376" s="29">
        <f>D!$W$115</f>
        <v>1.0741573033707865</v>
      </c>
      <c r="L376" s="29">
        <f>D!$Y$115</f>
        <v>1.2179775280898877</v>
      </c>
      <c r="M376" s="29">
        <f>D!$AA$115</f>
        <v>1.1865168539325843</v>
      </c>
      <c r="N376" s="29">
        <f>D!$AC$115</f>
        <v>1.4831460674157304</v>
      </c>
      <c r="O376" s="8"/>
      <c r="P376" s="8"/>
      <c r="Q376" s="8"/>
      <c r="R376" s="8"/>
      <c r="S376" s="8"/>
    </row>
    <row r="377" spans="1:19" ht="13.5">
      <c r="A377" s="14"/>
      <c r="B377" t="s">
        <f>D!$T$52</f>
        <v>40</v>
      </c>
      <c r="C377" s="8">
        <f>D!$U$52</f>
        <v>1</v>
      </c>
      <c r="D377" s="8">
        <f>D!$W$52</f>
        <v>1.0141342756183747</v>
      </c>
      <c r="E377" s="8">
        <f>D!$Y$52</f>
        <v>1.0918727915194346</v>
      </c>
      <c r="F377" s="8">
        <f>D!$AA$52</f>
        <v>1.1060070671378093</v>
      </c>
      <c r="G377" s="8">
        <f>D!$AC$52</f>
        <v>0.61130742049469966</v>
      </c>
      <c r="H377" s="8"/>
      <c r="I377" s="8" t="s">
        <f>D!$T$116</f>
        <v>104</v>
      </c>
      <c r="J377" s="29">
        <f>D!$U$116</f>
        <v>0</v>
      </c>
      <c r="K377" s="29">
        <f>D!$W$116</f>
        <v>0</v>
      </c>
      <c r="L377" s="29">
        <f>D!$Y$116</f>
        <v>0</v>
      </c>
      <c r="M377" s="29">
        <f>D!$AA$116</f>
        <v>0</v>
      </c>
      <c r="N377" s="29">
        <f>D!$AC$116</f>
        <v>0</v>
      </c>
      <c r="O377" s="8"/>
      <c r="P377" s="8"/>
      <c r="Q377" s="8"/>
      <c r="R377" s="8"/>
      <c r="S377" s="8"/>
    </row>
    <row r="378" spans="1:19" ht="13.5">
      <c r="A378" s="14"/>
      <c r="B378" t="s">
        <f>D!$T$53</f>
        <v>41</v>
      </c>
      <c r="C378" s="8">
        <f>D!$U$53</f>
        <v>0</v>
      </c>
      <c r="D378" s="8">
        <f>D!$W$53</f>
        <v>0</v>
      </c>
      <c r="E378" s="8">
        <f>D!$Y$53</f>
        <v>0</v>
      </c>
      <c r="F378" s="8">
        <f>D!$AA$53</f>
        <v>0</v>
      </c>
      <c r="G378" s="8">
        <f>D!$AC$53</f>
        <v>0</v>
      </c>
      <c r="H378" s="8"/>
      <c r="I378" s="8" t="s">
        <f>D!$T$117</f>
        <v>105</v>
      </c>
      <c r="J378" s="29">
        <f>D!$U$117</f>
        <v>1</v>
      </c>
      <c r="K378" s="29">
        <f>D!$W$117</f>
        <v>1.8186528497409327</v>
      </c>
      <c r="L378" s="29">
        <f>D!$Y$117</f>
        <v>1.8367875647668395</v>
      </c>
      <c r="M378" s="29">
        <f>D!$AA$117</f>
        <v>1.8341968911917099</v>
      </c>
      <c r="N378" s="29">
        <f>D!$AC$117</f>
        <v>2.5233160621761659</v>
      </c>
      <c r="O378" s="8"/>
      <c r="P378" s="8"/>
      <c r="Q378" s="8"/>
      <c r="R378" s="8"/>
      <c r="S378" s="8"/>
    </row>
    <row r="379" spans="1:19" ht="13.5">
      <c r="A379" s="14"/>
      <c r="B379" t="s">
        <f>D!$T$54</f>
        <v>42</v>
      </c>
      <c r="C379" s="8">
        <f>D!$U$54</f>
        <v>0</v>
      </c>
      <c r="D379" s="8">
        <f>D!$W$54</f>
        <v>0</v>
      </c>
      <c r="E379" s="8">
        <f>D!$Y$54</f>
        <v>0</v>
      </c>
      <c r="F379" s="8">
        <f>D!$AA$54</f>
        <v>0</v>
      </c>
      <c r="G379" s="8">
        <f>D!$AC$54</f>
        <v>0</v>
      </c>
      <c r="H379" s="8"/>
      <c r="I379" s="8" t="s">
        <f>D!$T$118</f>
        <v>106</v>
      </c>
      <c r="J379" s="29">
        <f>D!$U$118</f>
        <v>1</v>
      </c>
      <c r="K379" s="29">
        <f>D!$W$118</f>
        <v>1.9452887537993921</v>
      </c>
      <c r="L379" s="29">
        <f>D!$Y$118</f>
        <v>1.9483282674772036</v>
      </c>
      <c r="M379" s="29">
        <f>D!$AA$118</f>
        <v>1.9483282674772036</v>
      </c>
      <c r="N379" s="29">
        <f>D!$AC$118</f>
        <v>2.7203647416413372</v>
      </c>
      <c r="O379" s="8"/>
      <c r="P379" s="8"/>
      <c r="Q379" s="8"/>
      <c r="R379" s="8"/>
      <c r="S379" s="8"/>
    </row>
    <row r="380" spans="1:19" ht="13.5">
      <c r="A380" s="14"/>
      <c r="B380" t="s">
        <f>D!$T$55</f>
        <v>43</v>
      </c>
      <c r="C380" s="8">
        <f>D!$U$55</f>
        <v>1</v>
      </c>
      <c r="D380" s="8">
        <f>D!$W$55</f>
        <v>0.72375690607734811</v>
      </c>
      <c r="E380" s="8">
        <f>D!$Y$55</f>
        <v>-0.033149171270718231</v>
      </c>
      <c r="F380" s="8">
        <f>D!$AA$55</f>
        <v>0.64088397790055252</v>
      </c>
      <c r="G380" s="8">
        <f>D!$AC$55</f>
        <v>0.38784530386740329</v>
      </c>
      <c r="H380" s="8"/>
      <c r="I380" s="8" t="s">
        <f>D!$T$119</f>
        <v>107</v>
      </c>
      <c r="J380" s="29">
        <f>D!$U$119</f>
        <v>1</v>
      </c>
      <c r="K380" s="29">
        <f>D!$W$119</f>
        <v>1.0842105263157895</v>
      </c>
      <c r="L380" s="29">
        <f>D!$Y$119</f>
        <v>1.2017543859649122</v>
      </c>
      <c r="M380" s="29">
        <f>D!$AA$119</f>
        <v>1.1754385964912282</v>
      </c>
      <c r="N380" s="29">
        <f>D!$AC$119</f>
        <v>1.3877192982456141</v>
      </c>
      <c r="O380" s="8"/>
      <c r="P380" s="8"/>
      <c r="Q380" s="8"/>
      <c r="R380" s="8"/>
      <c r="S380" s="8"/>
    </row>
    <row r="381" spans="1:19" ht="13.5">
      <c r="A381" s="14"/>
      <c r="B381" t="s">
        <f>D!$T$56</f>
        <v>44</v>
      </c>
      <c r="C381" s="8">
        <f>D!$U$56</f>
        <v>1</v>
      </c>
      <c r="D381" s="8">
        <f>D!$W$56</f>
        <v>-1.3725490196078431</v>
      </c>
      <c r="E381" s="8">
        <f>D!$Y$56</f>
        <v>-0.52941176470588236</v>
      </c>
      <c r="F381" s="8">
        <f>D!$AA$56</f>
        <v>1.2352941176470589</v>
      </c>
      <c r="G381" s="8">
        <f>D!$AC$56</f>
        <v>2.6470588235294117</v>
      </c>
      <c r="H381" s="8"/>
      <c r="I381" s="8" t="s">
        <f>D!$T$120</f>
        <v>108</v>
      </c>
      <c r="J381" s="29">
        <f>D!$U$120</f>
        <v>1</v>
      </c>
      <c r="K381" s="29">
        <f>D!$W$120</f>
        <v>1.2354740061162079</v>
      </c>
      <c r="L381" s="29">
        <f>D!$Y$120</f>
        <v>1.3577981651376148</v>
      </c>
      <c r="M381" s="29">
        <f>D!$AA$120</f>
        <v>1.3914373088685015</v>
      </c>
      <c r="N381" s="29">
        <f>D!$AC$120</f>
        <v>3.1131498470948014</v>
      </c>
      <c r="O381" s="8"/>
      <c r="P381" s="8"/>
      <c r="Q381" s="8"/>
      <c r="R381" s="8"/>
      <c r="S381" s="8"/>
    </row>
    <row r="382" spans="1:19" ht="13.5">
      <c r="A382" s="14"/>
      <c r="B382" t="s">
        <f>D!$T$57</f>
        <v>45</v>
      </c>
      <c r="C382" s="8">
        <f>D!$U$57</f>
        <v>0</v>
      </c>
      <c r="D382" s="8">
        <f>D!$W$57</f>
        <v>0</v>
      </c>
      <c r="E382" s="8">
        <f>D!$Y$57</f>
        <v>0</v>
      </c>
      <c r="F382" s="8">
        <f>D!$AA$57</f>
        <v>0</v>
      </c>
      <c r="G382" s="8">
        <f>D!$AC$57</f>
        <v>0</v>
      </c>
      <c r="H382" s="8"/>
      <c r="I382" s="8" t="s">
        <f>D!$T$121</f>
        <v>109</v>
      </c>
      <c r="J382" s="29">
        <f>D!$U$121</f>
        <v>1</v>
      </c>
      <c r="K382" s="29">
        <f>D!$W$121</f>
        <v>1.2758620689655173</v>
      </c>
      <c r="L382" s="29">
        <f>D!$Y$121</f>
        <v>1.3189655172413792</v>
      </c>
      <c r="M382" s="29">
        <f>D!$AA$121</f>
        <v>1.4094827586206897</v>
      </c>
      <c r="N382" s="29">
        <f>D!$AC$121</f>
        <v>3.6508620689655178</v>
      </c>
      <c r="O382" s="8"/>
      <c r="P382" s="8"/>
      <c r="Q382" s="8"/>
      <c r="R382" s="8"/>
      <c r="S382" s="8"/>
    </row>
    <row r="383" spans="1:19" ht="13.5">
      <c r="A383" s="14"/>
      <c r="B383" t="s">
        <f>D!$T$58</f>
        <v>46</v>
      </c>
      <c r="C383" s="8">
        <f>D!$U$58</f>
        <v>1</v>
      </c>
      <c r="D383" s="8">
        <f>D!$W$58</f>
        <v>0.80818713450292401</v>
      </c>
      <c r="E383" s="8">
        <f>D!$Y$58</f>
        <v>-0.0070175438596491229</v>
      </c>
      <c r="F383" s="8">
        <f>D!$AA$58</f>
        <v>0.60467836257309937</v>
      </c>
      <c r="G383" s="8">
        <f>D!$AC$58</f>
        <v>0.18362573099415205</v>
      </c>
      <c r="H383" s="8"/>
      <c r="I383" s="8" t="s">
        <f>D!$T$122</f>
        <v>110</v>
      </c>
      <c r="J383" s="29">
        <f>D!$U$122</f>
        <v>1</v>
      </c>
      <c r="K383" s="29">
        <f>D!$W$122</f>
        <v>1.2209718670076726</v>
      </c>
      <c r="L383" s="29">
        <f>D!$Y$122</f>
        <v>1.3058823529411765</v>
      </c>
      <c r="M383" s="29">
        <f>D!$AA$122</f>
        <v>1.3283887468030691</v>
      </c>
      <c r="N383" s="29">
        <f>D!$AC$122</f>
        <v>1.770161977834612</v>
      </c>
      <c r="O383" s="8"/>
      <c r="P383" s="8"/>
      <c r="Q383" s="8"/>
      <c r="R383" s="8"/>
      <c r="S383" s="8"/>
    </row>
    <row r="384" spans="1:19" ht="13.5">
      <c r="A384" s="14"/>
      <c r="B384" t="s">
        <f>D!$T$59</f>
        <v>47</v>
      </c>
      <c r="C384" s="8">
        <f>D!$U$59</f>
        <v>0</v>
      </c>
      <c r="D384" s="8">
        <f>D!$W$59</f>
        <v>0</v>
      </c>
      <c r="E384" s="8">
        <f>D!$Y$59</f>
        <v>0</v>
      </c>
      <c r="F384" s="8">
        <f>D!$AA$59</f>
        <v>0</v>
      </c>
      <c r="G384" s="8">
        <f>D!$AC$59</f>
        <v>0</v>
      </c>
      <c r="H384" s="8"/>
      <c r="I384" s="8"/>
      <c r="O384" s="8"/>
      <c r="P384" s="8"/>
      <c r="Q384" s="8"/>
      <c r="R384" s="8"/>
      <c r="S384" s="8"/>
    </row>
    <row r="385" spans="1:19" ht="13.5">
      <c r="A385" s="14"/>
      <c r="B385" t="s">
        <f>D!$T$60</f>
        <v>48</v>
      </c>
      <c r="C385" s="8">
        <f>D!$U$60</f>
        <v>1</v>
      </c>
      <c r="D385" s="8">
        <f>D!$W$60</f>
        <v>-34</v>
      </c>
      <c r="E385" s="8">
        <f>D!$Y$60</f>
        <v>-3</v>
      </c>
      <c r="F385" s="8">
        <f>D!$AA$60</f>
        <v>0</v>
      </c>
      <c r="G385" s="8">
        <f>D!$AC$60</f>
        <v>-59</v>
      </c>
      <c r="H385" s="8"/>
      <c r="I385" s="8"/>
      <c r="O385" s="8"/>
      <c r="P385" s="8"/>
      <c r="Q385" s="8"/>
      <c r="R385" s="8"/>
      <c r="S385" s="8"/>
    </row>
    <row r="386" spans="1:19" ht="13.5">
      <c r="A386" s="14"/>
      <c r="B386" t="s">
        <f>D!$T$61</f>
        <v>49</v>
      </c>
      <c r="C386" s="8">
        <f>D!$U$61</f>
        <v>0</v>
      </c>
      <c r="D386" s="8">
        <f>D!$W$61</f>
        <v>0</v>
      </c>
      <c r="E386" s="8">
        <f>D!$Y$61</f>
        <v>0</v>
      </c>
      <c r="F386" s="8">
        <f>D!$AA$61</f>
        <v>0</v>
      </c>
      <c r="G386" s="8">
        <f>D!$AC$61</f>
        <v>0</v>
      </c>
      <c r="H386" s="8"/>
      <c r="I386" s="8"/>
      <c r="O386" s="8"/>
      <c r="P386" s="8"/>
      <c r="Q386" s="8"/>
      <c r="R386" s="8"/>
      <c r="S386" s="8"/>
    </row>
    <row r="387" spans="1:19" ht="13.5">
      <c r="A387" s="14"/>
      <c r="B387" t="s">
        <f>D!$T$62</f>
        <v>50</v>
      </c>
      <c r="C387" s="8">
        <f>D!$U$62</f>
        <v>0</v>
      </c>
      <c r="D387" s="8">
        <f>D!$W$62</f>
        <v>0</v>
      </c>
      <c r="E387" s="8">
        <f>D!$Y$62</f>
        <v>0</v>
      </c>
      <c r="F387" s="8">
        <f>D!$AA$62</f>
        <v>0</v>
      </c>
      <c r="G387" s="8">
        <f>D!$AC$62</f>
        <v>0</v>
      </c>
      <c r="H387" s="8"/>
      <c r="I387" s="8"/>
      <c r="O387" s="8"/>
      <c r="P387" s="8"/>
      <c r="Q387" s="8"/>
      <c r="R387" s="8"/>
      <c r="S387" s="8"/>
    </row>
    <row r="388" spans="1:19" ht="13.5">
      <c r="A388" s="14"/>
      <c r="B388" t="s">
        <f>D!$T$63</f>
        <v>51</v>
      </c>
      <c r="C388" s="8">
        <f>D!$U$63</f>
        <v>1</v>
      </c>
      <c r="D388" s="8">
        <f>D!$W$63</f>
        <v>1.1510416666666667</v>
      </c>
      <c r="E388" s="8">
        <f>D!$Y$63</f>
        <v>1.625</v>
      </c>
      <c r="F388" s="8">
        <f>D!$AA$63</f>
        <v>1.328125</v>
      </c>
      <c r="G388" s="8">
        <f>D!$AC$63</f>
        <v>0.71875</v>
      </c>
      <c r="H388" s="8"/>
      <c r="I388" s="8"/>
      <c r="O388" s="8"/>
      <c r="P388" s="8"/>
      <c r="Q388" s="8"/>
      <c r="R388" s="8"/>
      <c r="S388" s="8"/>
    </row>
    <row r="389" spans="1:19" ht="13.5">
      <c r="A389" s="14"/>
      <c r="B389" t="s">
        <f>D!$T$64</f>
        <v>52</v>
      </c>
      <c r="C389" s="8">
        <f>D!$U$64</f>
        <v>1</v>
      </c>
      <c r="D389" s="8">
        <f>D!$W$64</f>
        <v>3.7083333333333335</v>
      </c>
      <c r="E389" s="8">
        <f>D!$Y$64</f>
        <v>5.041666666666667</v>
      </c>
      <c r="F389" s="8">
        <f>D!$AA$64</f>
        <v>4.25</v>
      </c>
      <c r="G389" s="8">
        <f>D!$AC$64</f>
        <v>0.75</v>
      </c>
      <c r="H389" s="8"/>
      <c r="I389" s="8"/>
      <c r="O389" s="8"/>
      <c r="P389" s="8"/>
      <c r="Q389" s="8"/>
      <c r="R389" s="8"/>
      <c r="S389" s="8"/>
    </row>
    <row r="390" spans="1:19" ht="13.5">
      <c r="A390" s="14"/>
      <c r="B390" t="s">
        <f>D!$T$65</f>
        <v>53</v>
      </c>
      <c r="C390" s="8">
        <f>D!$U$65</f>
        <v>1</v>
      </c>
      <c r="D390" s="8">
        <f>D!$W$65</f>
        <v>1.1157894736842104</v>
      </c>
      <c r="E390" s="8">
        <f>D!$Y$65</f>
        <v>1.5789473684210527</v>
      </c>
      <c r="F390" s="8">
        <f>D!$AA$65</f>
        <v>1.2894736842105263</v>
      </c>
      <c r="G390" s="8">
        <f>D!$AC$65</f>
        <v>0.71578947368421053</v>
      </c>
      <c r="H390" s="8"/>
      <c r="I390" s="8"/>
      <c r="O390" s="8"/>
      <c r="P390" s="8"/>
      <c r="Q390" s="8"/>
      <c r="R390" s="8"/>
      <c r="S390" s="8"/>
    </row>
    <row r="391" spans="1:19" ht="13.5">
      <c r="A391" s="14"/>
      <c r="B391" t="s">
        <f>D!$T$66</f>
        <v>54</v>
      </c>
      <c r="C391" s="8">
        <f>D!$U$66</f>
        <v>0</v>
      </c>
      <c r="D391" s="8">
        <f>D!$W$66</f>
        <v>0</v>
      </c>
      <c r="E391" s="8">
        <f>D!$Y$66</f>
        <v>0</v>
      </c>
      <c r="F391" s="8">
        <f>D!$AA$66</f>
        <v>0</v>
      </c>
      <c r="G391" s="8">
        <f>D!$AC$66</f>
        <v>0</v>
      </c>
      <c r="H391" s="8"/>
      <c r="I391" s="8"/>
      <c r="O391" s="8"/>
      <c r="P391" s="8"/>
      <c r="Q391" s="8"/>
      <c r="R391" s="8"/>
      <c r="S391" s="8"/>
    </row>
    <row r="392" spans="1:19" ht="13.5">
      <c r="A392" s="14"/>
      <c r="B392" t="s">
        <f>D!$T$67</f>
        <v>55</v>
      </c>
      <c r="C392" s="8">
        <f>D!$U$67</f>
        <v>0</v>
      </c>
      <c r="D392" s="8">
        <f>D!$W$67</f>
        <v>0</v>
      </c>
      <c r="E392" s="8">
        <f>D!$Y$67</f>
        <v>0</v>
      </c>
      <c r="F392" s="8">
        <f>D!$AA$67</f>
        <v>0</v>
      </c>
      <c r="G392" s="8">
        <f>D!$AC$67</f>
        <v>0</v>
      </c>
      <c r="H392" s="8"/>
      <c r="I392" s="8"/>
      <c r="O392" s="8"/>
      <c r="P392" s="8"/>
      <c r="Q392" s="8"/>
      <c r="R392" s="8"/>
      <c r="S392" s="8"/>
    </row>
    <row r="393" spans="1:19" ht="13.5">
      <c r="A393" s="14"/>
      <c r="B393" t="s">
        <f>D!$T$68</f>
        <v>56</v>
      </c>
      <c r="C393" s="8">
        <f>D!$U$68</f>
        <v>0</v>
      </c>
      <c r="D393" s="8">
        <f>D!$W$68</f>
        <v>0</v>
      </c>
      <c r="E393" s="8">
        <f>D!$Y$68</f>
        <v>0</v>
      </c>
      <c r="F393" s="8">
        <f>D!$AA$68</f>
        <v>0</v>
      </c>
      <c r="G393" s="8">
        <f>D!$AC$68</f>
        <v>0</v>
      </c>
      <c r="H393" s="8"/>
      <c r="I393" s="8"/>
      <c r="O393" s="8"/>
      <c r="P393" s="8"/>
      <c r="Q393" s="8"/>
      <c r="R393" s="8"/>
      <c r="S393" s="8"/>
    </row>
    <row r="394" spans="1:19" ht="13.5">
      <c r="A394" s="14"/>
      <c r="B394" t="s">
        <f>D!$T$69</f>
        <v>57</v>
      </c>
      <c r="C394" s="8">
        <f>D!$U$69</f>
        <v>0</v>
      </c>
      <c r="D394" s="8">
        <f>D!$W$69</f>
        <v>0</v>
      </c>
      <c r="E394" s="8">
        <f>D!$Y$69</f>
        <v>0</v>
      </c>
      <c r="F394" s="8">
        <f>D!$AA$69</f>
        <v>0</v>
      </c>
      <c r="G394" s="8">
        <f>D!$AC$69</f>
        <v>0</v>
      </c>
      <c r="H394" s="8"/>
      <c r="I394" s="8"/>
      <c r="O394" s="8"/>
      <c r="P394" s="8"/>
      <c r="Q394" s="8"/>
      <c r="R394" s="8"/>
      <c r="S394" s="8"/>
    </row>
    <row r="395" spans="1:19" ht="13.5">
      <c r="A395" s="14"/>
      <c r="B395" t="s">
        <f>D!$T$70</f>
        <v>58</v>
      </c>
      <c r="C395" s="8">
        <f>D!$U$70</f>
        <v>0</v>
      </c>
      <c r="D395" s="8">
        <f>D!$W$70</f>
        <v>0</v>
      </c>
      <c r="E395" s="8">
        <f>D!$Y$70</f>
        <v>0</v>
      </c>
      <c r="F395" s="8">
        <f>D!$AA$70</f>
        <v>0</v>
      </c>
      <c r="G395" s="8">
        <f>D!$AC$70</f>
        <v>0</v>
      </c>
      <c r="H395" s="8"/>
      <c r="I395" s="8"/>
      <c r="O395" s="8"/>
      <c r="P395" s="8"/>
      <c r="Q395" s="8"/>
      <c r="R395" s="8"/>
      <c r="S395" s="8"/>
    </row>
    <row r="396" spans="1:19" ht="13.5">
      <c r="A396" s="14"/>
      <c r="B396" t="s">
        <f>D!$T$71</f>
        <v>59</v>
      </c>
      <c r="C396" s="8">
        <f>D!$U$71</f>
        <v>0</v>
      </c>
      <c r="D396" s="8">
        <f>D!$W$71</f>
        <v>0</v>
      </c>
      <c r="E396" s="8">
        <f>D!$Y$71</f>
        <v>0</v>
      </c>
      <c r="F396" s="8">
        <f>D!$AA$71</f>
        <v>0</v>
      </c>
      <c r="G396" s="8">
        <f>D!$AC$71</f>
        <v>0</v>
      </c>
      <c r="H396" s="8"/>
      <c r="I396" s="8"/>
      <c r="O396" s="8"/>
      <c r="P396" s="8"/>
      <c r="Q396" s="8"/>
      <c r="R396" s="8"/>
      <c r="S396" s="8"/>
    </row>
    <row r="397" spans="1:19" ht="13.5">
      <c r="A397" s="14"/>
      <c r="B397" t="s">
        <f>D!$T$72</f>
        <v>60</v>
      </c>
      <c r="C397" s="8">
        <f>D!$U$72</f>
        <v>1</v>
      </c>
      <c r="D397" s="8">
        <f>D!$W$72</f>
        <v>1.1157894736842104</v>
      </c>
      <c r="E397" s="8">
        <f>D!$Y$72</f>
        <v>1.5789473684210527</v>
      </c>
      <c r="F397" s="8">
        <f>D!$AA$72</f>
        <v>1.2894736842105263</v>
      </c>
      <c r="G397" s="8">
        <f>D!$AC$72</f>
        <v>0.71578947368421053</v>
      </c>
      <c r="O397" s="8"/>
      <c r="P397" s="8"/>
      <c r="Q397" s="8"/>
      <c r="R397" s="8"/>
      <c r="S397" s="8"/>
    </row>
    <row r="398" spans="1:19" ht="13.5">
      <c r="A398" s="14"/>
      <c r="B398" t="s">
        <f>D!$T$73</f>
        <v>61</v>
      </c>
      <c r="C398" s="8">
        <f>D!$U$73</f>
        <v>0</v>
      </c>
      <c r="D398" s="8">
        <f>D!$W$73</f>
        <v>0</v>
      </c>
      <c r="E398" s="8">
        <f>D!$Y$73</f>
        <v>0</v>
      </c>
      <c r="F398" s="8">
        <f>D!$AA$73</f>
        <v>0</v>
      </c>
      <c r="G398" s="8">
        <f>D!$AC$73</f>
        <v>0</v>
      </c>
      <c r="O398" s="8"/>
      <c r="P398" s="8"/>
      <c r="Q398" s="8"/>
      <c r="R398" s="8"/>
      <c r="S398" s="8"/>
    </row>
    <row r="399" spans="1:19" ht="13.5">
      <c r="A399" s="14"/>
      <c r="B399" t="s">
        <f>D!$T$74</f>
        <v>62</v>
      </c>
      <c r="C399" s="8">
        <f>D!$U$74</f>
        <v>1</v>
      </c>
      <c r="D399" s="8">
        <f>D!$W$74</f>
        <v>1.1157894736842104</v>
      </c>
      <c r="E399" s="8">
        <f>D!$Y$74</f>
        <v>1.5789473684210527</v>
      </c>
      <c r="F399" s="8">
        <f>D!$AA$74</f>
        <v>1.2894736842105263</v>
      </c>
      <c r="G399" s="8">
        <f>D!$AC$74</f>
        <v>0.70526315789473681</v>
      </c>
      <c r="O399" s="8"/>
      <c r="P399" s="8"/>
      <c r="Q399" s="8"/>
      <c r="R399" s="8"/>
      <c r="S399" s="8"/>
    </row>
    <row r="400" spans="1:19" ht="13.5">
      <c r="C400" s="8"/>
      <c r="D400" s="8"/>
      <c r="E400" s="8"/>
      <c r="O400" s="8"/>
      <c r="P400" s="8"/>
      <c r="Q400" s="8"/>
      <c r="R400" s="8"/>
      <c r="S400" s="8"/>
    </row>
    <row r="401" spans="1:19" ht="13.5">
      <c r="A401" s="14" t="s">
        <v>224</v>
      </c>
      <c r="B401" s="2" t="s">
        <f>DTE!$T$26</f>
        <v>13</v>
      </c>
      <c r="C401">
        <f>DTE!$U$26</f>
        <v>2015</v>
      </c>
      <c r="D401">
        <f>DTE!$W$26</f>
        <v>2016</v>
      </c>
      <c r="E401">
        <f>DTE!$Y$26</f>
        <v>2017</v>
      </c>
      <c r="F401">
        <f>DTE!$AA$26</f>
        <v>2018</v>
      </c>
      <c r="G401">
        <f>DTE!$AC$26</f>
        <v>2019</v>
      </c>
      <c r="I401" s="2" t="s">
        <f>DTE!$T$90</f>
        <v>75</v>
      </c>
      <c r="J401" s="9">
        <f>DTE!$U$90</f>
        <v>2015</v>
      </c>
      <c r="K401" s="9">
        <f>DTE!$W$90</f>
        <v>2016</v>
      </c>
      <c r="L401" s="9">
        <f>DTE!$Y$90</f>
        <v>2017</v>
      </c>
      <c r="M401" s="9">
        <f>DTE!$AA$90</f>
        <v>2018</v>
      </c>
      <c r="N401" s="9">
        <f>DTE!$AC$90</f>
        <v>2019</v>
      </c>
      <c r="O401" s="8"/>
      <c r="P401" s="8"/>
      <c r="Q401" s="8"/>
      <c r="R401" s="8"/>
      <c r="S401" s="8"/>
    </row>
    <row r="402" spans="1:19" ht="13.5">
      <c r="A402" s="14"/>
      <c r="B402" t="s">
        <f>DTE!$T$27</f>
        <v>14</v>
      </c>
      <c r="C402" s="8">
        <f>DTE!$U$27</f>
        <v>1</v>
      </c>
      <c r="D402" s="8">
        <f>DTE!$W$27</f>
        <v>1.0406976744186047</v>
      </c>
      <c r="E402" s="8">
        <f>DTE!$Y$27</f>
        <v>1.2189922480620154</v>
      </c>
      <c r="F402" s="8">
        <f>DTE!$AA$27</f>
        <v>1.375968992248062</v>
      </c>
      <c r="G402" s="8">
        <f>DTE!$AC$27</f>
        <v>1.2218992248062015</v>
      </c>
      <c r="I402" t="s">
        <f>DTE!$T$91</f>
        <v>76</v>
      </c>
      <c r="J402" s="29">
        <f>DTE!$U$91</f>
        <v>1</v>
      </c>
      <c r="K402" s="29">
        <f>DTE!$W$91</f>
        <v>1.8833333333333333</v>
      </c>
      <c r="L402" s="29">
        <f>DTE!$Y$91</f>
        <v>1.4833333333333334</v>
      </c>
      <c r="M402" s="29">
        <f>DTE!$AA$91</f>
        <v>1.2666666666666666</v>
      </c>
      <c r="N402" s="29">
        <f>DTE!$AC$91</f>
        <v>1.55</v>
      </c>
      <c r="O402" s="8"/>
      <c r="P402" s="8"/>
      <c r="Q402" s="8"/>
      <c r="R402" s="8"/>
      <c r="S402" s="8"/>
    </row>
    <row r="403" spans="1:19" ht="13.5">
      <c r="A403" s="14"/>
      <c r="B403" t="s">
        <f>DTE!$T$28</f>
        <v>15</v>
      </c>
      <c r="C403" s="8">
        <f>DTE!$U$28</f>
        <v>0</v>
      </c>
      <c r="D403" s="8">
        <f>DTE!$W$28</f>
        <v>0</v>
      </c>
      <c r="E403" s="8">
        <f>DTE!$Y$28</f>
        <v>0</v>
      </c>
      <c r="F403" s="8">
        <f>DTE!$AA$28</f>
        <v>0</v>
      </c>
      <c r="G403" s="8">
        <f>DTE!$AC$28</f>
        <v>0</v>
      </c>
      <c r="I403" s="8" t="s">
        <f>DTE!$T$92</f>
        <v>77</v>
      </c>
      <c r="J403" s="29">
        <f>DTE!$U$92</f>
        <v>0</v>
      </c>
      <c r="K403" s="29">
        <f>DTE!$W$92</f>
        <v>0</v>
      </c>
      <c r="L403" s="29">
        <f>DTE!$Y$92</f>
        <v>0</v>
      </c>
      <c r="M403" s="29">
        <f>DTE!$AA$92</f>
        <v>0</v>
      </c>
      <c r="N403" s="29">
        <f>DTE!$AC$92</f>
        <v>0</v>
      </c>
      <c r="O403" s="8"/>
      <c r="P403" s="8"/>
      <c r="Q403" s="8"/>
      <c r="R403" s="8"/>
      <c r="S403" s="8"/>
    </row>
    <row r="404" spans="1:19" ht="13.5">
      <c r="A404" s="14"/>
      <c r="B404" t="s">
        <f>DTE!$T$29</f>
        <v>16</v>
      </c>
      <c r="C404" s="8">
        <f>DTE!$U$29</f>
        <v>1</v>
      </c>
      <c r="D404" s="8">
        <f>DTE!$W$29</f>
        <v>1.0280046674445742</v>
      </c>
      <c r="E404" s="8">
        <f>DTE!$Y$29</f>
        <v>1.2322053675612603</v>
      </c>
      <c r="F404" s="8">
        <f>DTE!$AA$29</f>
        <v>1.4107351225204201</v>
      </c>
      <c r="G404" s="8">
        <f>DTE!$AC$29</f>
        <v>1.2287047841306884</v>
      </c>
      <c r="I404" s="8" t="s">
        <f>DTE!$T$93</f>
        <v>78</v>
      </c>
      <c r="J404" s="29">
        <f>DTE!$U$93</f>
        <v>0</v>
      </c>
      <c r="K404" s="29">
        <f>DTE!$W$93</f>
        <v>0</v>
      </c>
      <c r="L404" s="29">
        <f>DTE!$Y$93</f>
        <v>0</v>
      </c>
      <c r="M404" s="29">
        <f>DTE!$AA$93</f>
        <v>0</v>
      </c>
      <c r="N404" s="29">
        <f>DTE!$AC$93</f>
        <v>0</v>
      </c>
      <c r="O404" s="8"/>
      <c r="P404" s="8"/>
      <c r="Q404" s="8"/>
      <c r="R404" s="8"/>
      <c r="S404" s="8"/>
    </row>
    <row r="405" spans="1:19" ht="13.5">
      <c r="A405" s="14"/>
      <c r="B405" t="s">
        <f>DTE!$T$30</f>
        <v>17</v>
      </c>
      <c r="C405" s="8">
        <f>DTE!$U$30</f>
        <v>1</v>
      </c>
      <c r="D405" s="8">
        <f>DTE!$W$30</f>
        <v>1.0130378096479791</v>
      </c>
      <c r="E405" s="8">
        <f>DTE!$Y$30</f>
        <v>1.2359843546284224</v>
      </c>
      <c r="F405" s="8">
        <f>DTE!$AA$30</f>
        <v>1.423728813559322</v>
      </c>
      <c r="G405" s="8">
        <f>DTE!$AC$30</f>
        <v>1.2007822685788787</v>
      </c>
      <c r="I405" s="8" t="s">
        <f>DTE!$T$94</f>
        <v>80</v>
      </c>
      <c r="J405" s="29">
        <f>DTE!$U$94</f>
        <v>1</v>
      </c>
      <c r="K405" s="29">
        <f>DTE!$W$94</f>
        <v>1.1777777777777778</v>
      </c>
      <c r="L405" s="29">
        <f>DTE!$Y$94</f>
        <v>1.3777777777777778</v>
      </c>
      <c r="M405" s="29">
        <f>DTE!$AA$94</f>
        <v>1.4074074074074074</v>
      </c>
      <c r="N405" s="29">
        <f>DTE!$AC$94</f>
        <v>1.3999999999999999</v>
      </c>
      <c r="O405" s="8"/>
      <c r="P405" s="8"/>
      <c r="Q405" s="8"/>
      <c r="R405" s="8"/>
      <c r="S405" s="8"/>
    </row>
    <row r="406" spans="1:19" ht="13.5">
      <c r="A406" s="14"/>
      <c r="B406" t="s">
        <f>DTE!$T$31</f>
        <v>18</v>
      </c>
      <c r="C406" s="8">
        <f>DTE!$U$31</f>
        <v>1</v>
      </c>
      <c r="D406" s="8">
        <f>DTE!$W$31</f>
        <v>1.1469933184855234</v>
      </c>
      <c r="E406" s="8">
        <f>DTE!$Y$31</f>
        <v>1.2026726057906458</v>
      </c>
      <c r="F406" s="8">
        <f>DTE!$AA$31</f>
        <v>1.3028953229398663</v>
      </c>
      <c r="G406" s="8">
        <f>DTE!$AC$31</f>
        <v>1.4699331848552339</v>
      </c>
      <c r="I406" s="8" t="s">
        <f>DTE!$T$95</f>
        <v>81</v>
      </c>
      <c r="J406" s="29">
        <f>DTE!$U$95</f>
        <v>1</v>
      </c>
      <c r="K406" s="29">
        <f>DTE!$W$95</f>
        <v>1.1875</v>
      </c>
      <c r="L406" s="29">
        <f>DTE!$Y$95</f>
        <v>1.375</v>
      </c>
      <c r="M406" s="29">
        <f>DTE!$AA$95</f>
        <v>1.3984375</v>
      </c>
      <c r="N406" s="29">
        <f>DTE!$AC$95</f>
        <v>1.28125</v>
      </c>
      <c r="O406" s="8"/>
      <c r="P406" s="8"/>
      <c r="Q406" s="8"/>
      <c r="R406" s="8"/>
      <c r="S406" s="8"/>
    </row>
    <row r="407" spans="1:19" ht="13.5">
      <c r="A407" s="14"/>
      <c r="B407" t="s">
        <f>DTE!$T$32</f>
        <v>19</v>
      </c>
      <c r="C407" s="8">
        <f>DTE!$U$32</f>
        <v>1</v>
      </c>
      <c r="D407" s="8">
        <f>DTE!$W$32</f>
        <v>1.0699745547073791</v>
      </c>
      <c r="E407" s="8">
        <f>DTE!$Y$32</f>
        <v>1.16793893129771</v>
      </c>
      <c r="F407" s="8">
        <f>DTE!$AA$32</f>
        <v>1.217557251908397</v>
      </c>
      <c r="G407" s="8">
        <f>DTE!$AC$32</f>
        <v>1.3486005089058524</v>
      </c>
      <c r="I407" s="8" t="s">
        <f>DTE!$T$96</f>
        <v>82</v>
      </c>
      <c r="J407" s="29">
        <f>DTE!$U$96</f>
        <v>1</v>
      </c>
      <c r="K407" s="29">
        <f>DTE!$W$96</f>
        <v>1.1729323308270676</v>
      </c>
      <c r="L407" s="29">
        <f>DTE!$Y$96</f>
        <v>1.3609022556390977</v>
      </c>
      <c r="M407" s="29">
        <f>DTE!$AA$96</f>
        <v>1.3834586466165413</v>
      </c>
      <c r="N407" s="29">
        <f>DTE!$AC$96</f>
        <v>1.2706766917293233</v>
      </c>
      <c r="O407" s="8"/>
      <c r="P407" s="8"/>
      <c r="Q407" s="8"/>
      <c r="R407" s="8"/>
      <c r="S407" s="8"/>
    </row>
    <row r="408" spans="1:19" ht="13.5">
      <c r="A408" s="14"/>
      <c r="B408" t="s">
        <f>DTE!$T$33</f>
        <v>20</v>
      </c>
      <c r="C408" s="8">
        <f>DTE!$U$33</f>
        <v>1</v>
      </c>
      <c r="D408" s="8">
        <f>DTE!$W$33</f>
        <v>1.7232142857142858</v>
      </c>
      <c r="E408" s="8">
        <f>DTE!$Y$33</f>
        <v>1.4732142857142858</v>
      </c>
      <c r="F408" s="8">
        <f>DTE!$AA$33</f>
        <v>1.8928571428571428</v>
      </c>
      <c r="G408" s="8">
        <f>DTE!$AC$33</f>
        <v>2.375</v>
      </c>
      <c r="I408" s="8" t="s">
        <f>DTE!$T$97</f>
        <v>83</v>
      </c>
      <c r="J408" s="29">
        <f>DTE!$U$97</f>
        <v>1</v>
      </c>
      <c r="K408" s="29">
        <f>DTE!$W$97</f>
        <v>0.83673469387755106</v>
      </c>
      <c r="L408" s="29">
        <f>DTE!$Y$97</f>
        <v>1</v>
      </c>
      <c r="M408" s="29">
        <f>DTE!$AA$97</f>
        <v>1.0408163265306123</v>
      </c>
      <c r="N408" s="29">
        <f>DTE!$AC$97</f>
        <v>1.0408163265306123</v>
      </c>
      <c r="O408" s="8"/>
      <c r="P408" s="8"/>
      <c r="Q408" s="8"/>
      <c r="R408" s="8"/>
      <c r="S408" s="8"/>
    </row>
    <row r="409" spans="1:19" ht="13.5">
      <c r="A409" s="14"/>
      <c r="B409" t="s">
        <f>DTE!$T$34</f>
        <v>21</v>
      </c>
      <c r="C409" s="8">
        <f>DTE!$U$34</f>
        <v>0</v>
      </c>
      <c r="D409" s="8">
        <f>DTE!$W$34</f>
        <v>0</v>
      </c>
      <c r="E409" s="8">
        <f>DTE!$Y$34</f>
        <v>0</v>
      </c>
      <c r="F409" s="8">
        <f>DTE!$AA$34</f>
        <v>0</v>
      </c>
      <c r="G409" s="8">
        <f>DTE!$AC$34</f>
        <v>0</v>
      </c>
      <c r="I409" s="8" t="s">
        <f>DTE!$T$98</f>
        <v>84</v>
      </c>
      <c r="J409" s="29">
        <f>DTE!$U$98</f>
        <v>1</v>
      </c>
      <c r="K409" s="29">
        <f>DTE!$W$98</f>
        <v>0.98611111111111116</v>
      </c>
      <c r="L409" s="29">
        <f>DTE!$Y$98</f>
        <v>1.3611111111111112</v>
      </c>
      <c r="M409" s="29">
        <f>DTE!$AA$98</f>
        <v>1.5</v>
      </c>
      <c r="N409" s="29">
        <f>DTE!$AC$98</f>
        <v>3.4027777777777777</v>
      </c>
      <c r="O409" s="8"/>
      <c r="P409" s="8"/>
      <c r="Q409" s="8"/>
      <c r="R409" s="8"/>
      <c r="S409" s="8"/>
    </row>
    <row r="410" spans="1:19" ht="13.5">
      <c r="A410" s="14"/>
      <c r="B410" t="s">
        <f>DTE!$T$35</f>
        <v>23</v>
      </c>
      <c r="C410" s="8">
        <f>DTE!$U$35</f>
        <v>1</v>
      </c>
      <c r="D410" s="8">
        <f>DTE!$W$35</f>
        <v>1.1028571428571428</v>
      </c>
      <c r="E410" s="8">
        <f>DTE!$Y$35</f>
        <v>1.1542857142857144</v>
      </c>
      <c r="F410" s="8">
        <f>DTE!$AA$35</f>
        <v>1.2057142857142855</v>
      </c>
      <c r="G410" s="8">
        <f>DTE!$AC$35</f>
        <v>1.1885714285714286</v>
      </c>
      <c r="I410" s="8" t="s">
        <f>DTE!$T$99</f>
        <v>85</v>
      </c>
      <c r="J410" s="29">
        <f>DTE!$U$99</f>
        <v>1</v>
      </c>
      <c r="K410" s="29">
        <f>DTE!$W$99</f>
        <v>0.96139476961394765</v>
      </c>
      <c r="L410" s="29">
        <f>DTE!$Y$99</f>
        <v>0.97011207970112079</v>
      </c>
      <c r="M410" s="29">
        <f>DTE!$AA$99</f>
        <v>1.0099626400996264</v>
      </c>
      <c r="N410" s="29">
        <f>DTE!$AC$99</f>
        <v>0.9452054794520548</v>
      </c>
      <c r="O410" s="8"/>
      <c r="P410" s="8"/>
      <c r="Q410" s="8"/>
      <c r="R410" s="8"/>
      <c r="S410" s="8"/>
    </row>
    <row r="411" spans="1:19" ht="13.5">
      <c r="A411" s="14"/>
      <c r="B411" t="s">
        <f>DTE!$T$36</f>
        <v>24</v>
      </c>
      <c r="C411" s="8">
        <f>DTE!$U$36</f>
        <v>0</v>
      </c>
      <c r="D411" s="8">
        <f>DTE!$W$36</f>
        <v>0</v>
      </c>
      <c r="E411" s="8">
        <f>DTE!$Y$36</f>
        <v>0</v>
      </c>
      <c r="F411" s="8">
        <f>DTE!$AA$36</f>
        <v>0</v>
      </c>
      <c r="G411" s="8">
        <f>DTE!$AC$36</f>
        <v>0</v>
      </c>
      <c r="I411" s="8" t="s">
        <f>DTE!$T$100</f>
        <v>87</v>
      </c>
      <c r="J411" s="29">
        <f>DTE!$U$100</f>
        <v>1</v>
      </c>
      <c r="K411" s="29">
        <f>DTE!$W$100</f>
        <v>0.8666666666666667</v>
      </c>
      <c r="L411" s="29">
        <f>DTE!$Y$100</f>
        <v>0.83125000000000004</v>
      </c>
      <c r="M411" s="29">
        <f>DTE!$AA$100</f>
        <v>0.84583333333333333</v>
      </c>
      <c r="N411" s="29">
        <f>DTE!$AC$100</f>
        <v>0.77708333333333335</v>
      </c>
      <c r="O411" s="8"/>
      <c r="P411" s="8"/>
      <c r="Q411" s="8"/>
      <c r="R411" s="8"/>
      <c r="S411" s="8"/>
    </row>
    <row r="412" spans="1:19" ht="13.5">
      <c r="A412" s="14"/>
      <c r="B412" t="s">
        <f>DTE!$T$37</f>
        <v>25</v>
      </c>
      <c r="C412" s="8">
        <f>DTE!$U$37</f>
        <v>0</v>
      </c>
      <c r="D412" s="8">
        <f>DTE!$W$37</f>
        <v>0</v>
      </c>
      <c r="E412" s="8">
        <f>DTE!$Y$37</f>
        <v>0</v>
      </c>
      <c r="F412" s="8">
        <f>DTE!$AA$37</f>
        <v>0</v>
      </c>
      <c r="G412" s="8">
        <f>DTE!$AC$37</f>
        <v>0</v>
      </c>
      <c r="I412" s="8" t="s">
        <f>DTE!$T$101</f>
        <v>89</v>
      </c>
      <c r="J412" s="29">
        <f>DTE!$U$101</f>
        <v>0</v>
      </c>
      <c r="K412" s="29">
        <f>DTE!$W$101</f>
        <v>0</v>
      </c>
      <c r="L412" s="29">
        <f>DTE!$Y$101</f>
        <v>0</v>
      </c>
      <c r="M412" s="29">
        <f>DTE!$AA$101</f>
        <v>0</v>
      </c>
      <c r="N412" s="29">
        <f>DTE!$AC$101</f>
        <v>0</v>
      </c>
      <c r="O412" s="8"/>
      <c r="P412" s="8"/>
      <c r="Q412" s="8"/>
      <c r="R412" s="8"/>
      <c r="S412" s="8"/>
    </row>
    <row r="413" spans="1:19" ht="13.5">
      <c r="A413" s="14"/>
      <c r="B413" t="s">
        <f>DTE!$T$38</f>
        <v>26</v>
      </c>
      <c r="C413" s="8">
        <f>DTE!$U$38</f>
        <v>0</v>
      </c>
      <c r="D413" s="8">
        <f>DTE!$W$38</f>
        <v>0</v>
      </c>
      <c r="E413" s="8">
        <f>DTE!$Y$38</f>
        <v>0</v>
      </c>
      <c r="F413" s="8">
        <f>DTE!$AA$38</f>
        <v>0</v>
      </c>
      <c r="G413" s="8">
        <f>DTE!$AC$38</f>
        <v>0</v>
      </c>
      <c r="I413" s="8" t="s">
        <f>DTE!$T$102</f>
        <v>90</v>
      </c>
      <c r="J413" s="29">
        <f>DTE!$U$102</f>
        <v>1</v>
      </c>
      <c r="K413" s="29">
        <f>DTE!$W$102</f>
        <v>1.1021671826625388</v>
      </c>
      <c r="L413" s="29">
        <f>DTE!$Y$102</f>
        <v>1.1764705882352942</v>
      </c>
      <c r="M413" s="29">
        <f>DTE!$AA$102</f>
        <v>1.2538699690402477</v>
      </c>
      <c r="N413" s="29">
        <f>DTE!$AC$102</f>
        <v>1.195046439628483</v>
      </c>
      <c r="O413" s="8"/>
      <c r="P413" s="8"/>
      <c r="Q413" s="8"/>
      <c r="R413" s="8"/>
      <c r="S413" s="8"/>
    </row>
    <row r="414" spans="1:19" ht="13.5">
      <c r="A414" s="14"/>
      <c r="B414" t="s">
        <f>DTE!$T$39</f>
        <v>27</v>
      </c>
      <c r="C414" s="8">
        <f>DTE!$U$39</f>
        <v>0</v>
      </c>
      <c r="D414" s="8">
        <f>DTE!$W$39</f>
        <v>0</v>
      </c>
      <c r="E414" s="8">
        <f>DTE!$Y$39</f>
        <v>0</v>
      </c>
      <c r="F414" s="8">
        <f>DTE!$AA$39</f>
        <v>0</v>
      </c>
      <c r="G414" s="8">
        <f>DTE!$AC$39</f>
        <v>0</v>
      </c>
      <c r="I414" s="8" t="s">
        <f>DTE!$T$103</f>
        <v>91</v>
      </c>
      <c r="J414" s="29">
        <f>DTE!$U$103</f>
        <v>0</v>
      </c>
      <c r="K414" s="29">
        <f>DTE!$W$103</f>
        <v>0</v>
      </c>
      <c r="L414" s="29">
        <f>DTE!$Y$103</f>
        <v>0</v>
      </c>
      <c r="M414" s="29">
        <f>DTE!$AA$103</f>
        <v>0</v>
      </c>
      <c r="N414" s="29">
        <f>DTE!$AC$103</f>
        <v>0</v>
      </c>
      <c r="O414" s="8"/>
      <c r="P414" s="8"/>
      <c r="Q414" s="8"/>
      <c r="R414" s="8"/>
      <c r="S414" s="8"/>
    </row>
    <row r="415" spans="1:19" ht="13.5">
      <c r="A415" s="14"/>
      <c r="B415" t="s">
        <f>DTE!$T$40</f>
        <v>28</v>
      </c>
      <c r="C415" s="8">
        <f>DTE!$U$40</f>
        <v>0</v>
      </c>
      <c r="D415" s="8">
        <f>DTE!$W$40</f>
        <v>0</v>
      </c>
      <c r="E415" s="8">
        <f>DTE!$Y$40</f>
        <v>0</v>
      </c>
      <c r="F415" s="8">
        <f>DTE!$AA$40</f>
        <v>0</v>
      </c>
      <c r="G415" s="8">
        <f>DTE!$AC$40</f>
        <v>0</v>
      </c>
      <c r="I415" s="8" t="s">
        <f>DTE!$T$104</f>
        <v>92</v>
      </c>
      <c r="J415" s="29">
        <f>DTE!$U$104</f>
        <v>1</v>
      </c>
      <c r="K415" s="29">
        <f>DTE!$W$104</f>
        <v>0.78021978021978022</v>
      </c>
      <c r="L415" s="29">
        <f>DTE!$Y$104</f>
        <v>0.98076923076923073</v>
      </c>
      <c r="M415" s="29">
        <f>DTE!$AA$104</f>
        <v>1.3076923076923077</v>
      </c>
      <c r="N415" s="29">
        <f>DTE!$AC$104</f>
        <v>0.95329670329670335</v>
      </c>
      <c r="O415" s="8"/>
      <c r="P415" s="8"/>
      <c r="Q415" s="8"/>
      <c r="R415" s="8"/>
      <c r="S415" s="8"/>
    </row>
    <row r="416" spans="1:19" ht="13.5">
      <c r="A416" s="14"/>
      <c r="B416" t="s">
        <f>DTE!$T$41</f>
        <v>29</v>
      </c>
      <c r="C416" s="8">
        <f>DTE!$U$41</f>
        <v>0</v>
      </c>
      <c r="D416" s="8">
        <f>DTE!$W$41</f>
        <v>0</v>
      </c>
      <c r="E416" s="8">
        <f>DTE!$Y$41</f>
        <v>0</v>
      </c>
      <c r="F416" s="8">
        <f>DTE!$AA$41</f>
        <v>0</v>
      </c>
      <c r="G416" s="8">
        <f>DTE!$AC$41</f>
        <v>0</v>
      </c>
      <c r="I416" s="8" t="s">
        <f>DTE!$T$105</f>
        <v>93</v>
      </c>
      <c r="J416" s="29">
        <f>DTE!$U$105</f>
        <v>1</v>
      </c>
      <c r="K416" s="29">
        <f>DTE!$W$105</f>
        <v>0.78021978021978022</v>
      </c>
      <c r="L416" s="29">
        <f>DTE!$Y$105</f>
        <v>0.98076923076923073</v>
      </c>
      <c r="M416" s="29">
        <f>DTE!$AA$105</f>
        <v>1.3076923076923077</v>
      </c>
      <c r="N416" s="29">
        <f>DTE!$AC$105</f>
        <v>0.95329670329670335</v>
      </c>
      <c r="O416" s="8"/>
      <c r="P416" s="8"/>
      <c r="Q416" s="8"/>
      <c r="R416" s="8"/>
      <c r="S416" s="8"/>
    </row>
    <row r="417" spans="1:19" ht="13.5">
      <c r="A417" s="14"/>
      <c r="B417" t="s">
        <f>DTE!$T$42</f>
        <v>30</v>
      </c>
      <c r="C417" s="8">
        <f>DTE!$U$42</f>
        <v>1</v>
      </c>
      <c r="D417" s="8">
        <f>DTE!$W$42</f>
        <v>1.0164835164835164</v>
      </c>
      <c r="E417" s="8">
        <f>DTE!$Y$42</f>
        <v>1.0741758241758241</v>
      </c>
      <c r="F417" s="8">
        <f>DTE!$AA$42</f>
        <v>1.1126373626373627</v>
      </c>
      <c r="G417" s="8">
        <f>DTE!$AC$42</f>
        <v>1.1373626373626373</v>
      </c>
      <c r="I417" s="8" t="s">
        <f>DTE!$T$106</f>
        <v>94</v>
      </c>
      <c r="J417" s="29">
        <f>DTE!$U$106</f>
        <v>1</v>
      </c>
      <c r="K417" s="29">
        <f>DTE!$W$106</f>
        <v>1.069767441860465</v>
      </c>
      <c r="L417" s="29">
        <f>DTE!$Y$106</f>
        <v>1.193798449612403</v>
      </c>
      <c r="M417" s="29">
        <f>DTE!$AA$106</f>
        <v>1.2635658914728682</v>
      </c>
      <c r="N417" s="29">
        <f>DTE!$AC$106</f>
        <v>1.1976744186046511</v>
      </c>
      <c r="O417" s="8"/>
      <c r="P417" s="8"/>
      <c r="Q417" s="8"/>
      <c r="R417" s="8"/>
      <c r="S417" s="8"/>
    </row>
    <row r="418" spans="1:19" ht="13.5">
      <c r="A418" s="14"/>
      <c r="B418" t="s">
        <f>DTE!$T$43</f>
        <v>31</v>
      </c>
      <c r="C418" s="8">
        <f>DTE!$U$43</f>
        <v>1</v>
      </c>
      <c r="D418" s="8">
        <f>DTE!$W$43</f>
        <v>2.1600000000000001</v>
      </c>
      <c r="E418" s="8">
        <f>DTE!$Y$43</f>
        <v>-1.2</v>
      </c>
      <c r="F418" s="8">
        <f>DTE!$AA$43</f>
        <v>1.5885714285714285</v>
      </c>
      <c r="G418" s="8">
        <f>DTE!$AC$43</f>
        <v>-1.1485714285714286</v>
      </c>
      <c r="I418" s="8" t="s">
        <f>DTE!$T$107</f>
        <v>95</v>
      </c>
      <c r="J418" s="29">
        <f>DTE!$U$107</f>
        <v>1</v>
      </c>
      <c r="K418" s="29">
        <f>DTE!$W$107</f>
        <v>1.0942872989462007</v>
      </c>
      <c r="L418" s="29">
        <f>DTE!$Y$107</f>
        <v>1.149195784803106</v>
      </c>
      <c r="M418" s="29">
        <f>DTE!$AA$107</f>
        <v>1.2007764836383805</v>
      </c>
      <c r="N418" s="29">
        <f>DTE!$AC$107</f>
        <v>1.41375485302274</v>
      </c>
      <c r="O418" s="8"/>
      <c r="P418" s="8"/>
      <c r="Q418" s="8"/>
      <c r="R418" s="8"/>
      <c r="S418" s="8"/>
    </row>
    <row r="419" spans="1:19" ht="13.5">
      <c r="A419" s="14"/>
      <c r="B419" t="s">
        <f>DTE!$T$44</f>
        <v>32</v>
      </c>
      <c r="C419" s="8">
        <f>DTE!$U$44</f>
        <v>1</v>
      </c>
      <c r="D419" s="8">
        <f>DTE!$W$44</f>
        <v>-6.7428571428571429</v>
      </c>
      <c r="E419" s="8">
        <f>DTE!$Y$44</f>
        <v>-1.2</v>
      </c>
      <c r="F419" s="8">
        <f>DTE!$AA$44</f>
        <v>-8.1142857142857139</v>
      </c>
      <c r="G419" s="8">
        <f>DTE!$AC$44</f>
        <v>-10.685714285714285</v>
      </c>
      <c r="I419" s="8" t="s">
        <f>DTE!$T$108</f>
        <v>96</v>
      </c>
      <c r="J419" s="29">
        <f>DTE!$U$108</f>
        <v>1</v>
      </c>
      <c r="K419" s="29">
        <f>DTE!$W$108</f>
        <v>1.0679231863442389</v>
      </c>
      <c r="L419" s="29">
        <f>DTE!$Y$108</f>
        <v>1.1173541963015647</v>
      </c>
      <c r="M419" s="29">
        <f>DTE!$AA$108</f>
        <v>1.1312233285917497</v>
      </c>
      <c r="N419" s="29">
        <f>DTE!$AC$108</f>
        <v>1.2532005689900427</v>
      </c>
      <c r="O419" s="8"/>
      <c r="P419" s="8"/>
      <c r="Q419" s="8"/>
      <c r="R419" s="8"/>
      <c r="S419" s="8"/>
    </row>
    <row r="420" spans="1:19" ht="13.5">
      <c r="A420" s="14"/>
      <c r="B420" t="s">
        <f>DTE!$T$45</f>
        <v>33</v>
      </c>
      <c r="C420" s="8">
        <f>DTE!$U$45</f>
        <v>1</v>
      </c>
      <c r="D420" s="8">
        <f>DTE!$W$45</f>
        <v>2.8333333333333335</v>
      </c>
      <c r="E420" s="8">
        <f>DTE!$Y$45</f>
        <v>-1.1574074074074074</v>
      </c>
      <c r="F420" s="8">
        <f>DTE!$AA$45</f>
        <v>1.9166666666666667</v>
      </c>
      <c r="G420" s="8">
        <f>DTE!$AC$45</f>
        <v>-0.28703703703703703</v>
      </c>
      <c r="I420" s="8" t="s">
        <f>DTE!$T$109</f>
        <v>97</v>
      </c>
      <c r="J420" s="29">
        <f>DTE!$U$109</f>
        <v>0</v>
      </c>
      <c r="K420" s="29">
        <f>DTE!$W$109</f>
        <v>0</v>
      </c>
      <c r="L420" s="29">
        <f>DTE!$Y$109</f>
        <v>0</v>
      </c>
      <c r="M420" s="29">
        <f>DTE!$AA$109</f>
        <v>0</v>
      </c>
      <c r="N420" s="29">
        <f>DTE!$AC$109</f>
        <v>0</v>
      </c>
      <c r="O420" s="8"/>
      <c r="P420" s="8"/>
      <c r="Q420" s="8"/>
      <c r="R420" s="8"/>
      <c r="S420" s="8"/>
    </row>
    <row r="421" spans="1:19" ht="13.5">
      <c r="A421" s="14"/>
      <c r="B421" t="s">
        <f>DTE!$T$46</f>
        <v>34</v>
      </c>
      <c r="C421" s="8">
        <f>DTE!$U$46</f>
        <v>1</v>
      </c>
      <c r="D421" s="8">
        <f>DTE!$W$46</f>
        <v>1.5384615384615385</v>
      </c>
      <c r="E421" s="8">
        <f>DTE!$Y$46</f>
        <v>0.92307692307692313</v>
      </c>
      <c r="F421" s="8">
        <f>DTE!$AA$46</f>
        <v>0.92307692307692313</v>
      </c>
      <c r="G421" s="8">
        <f>DTE!$AC$46</f>
        <v>1.3076923076923077</v>
      </c>
      <c r="I421" s="8" t="s">
        <f>DTE!$T$110</f>
        <v>98</v>
      </c>
      <c r="J421" s="29">
        <f>DTE!$U$110</f>
        <v>0</v>
      </c>
      <c r="K421" s="29">
        <f>DTE!$W$110</f>
        <v>0</v>
      </c>
      <c r="L421" s="29">
        <f>DTE!$Y$110</f>
        <v>0</v>
      </c>
      <c r="M421" s="29">
        <f>DTE!$AA$110</f>
        <v>0</v>
      </c>
      <c r="N421" s="29">
        <f>DTE!$AC$110</f>
        <v>0</v>
      </c>
      <c r="O421" s="8"/>
      <c r="P421" s="8"/>
      <c r="Q421" s="8"/>
      <c r="R421" s="8"/>
      <c r="S421" s="8"/>
    </row>
    <row r="422" spans="1:19" ht="13.5">
      <c r="A422" s="14"/>
      <c r="B422" t="s">
        <f>DTE!$T$47</f>
        <v>35</v>
      </c>
      <c r="C422" s="8">
        <f>DTE!$U$47</f>
        <v>1</v>
      </c>
      <c r="D422" s="8">
        <f>DTE!$W$47</f>
        <v>1.0303030303030303</v>
      </c>
      <c r="E422" s="8">
        <f>DTE!$Y$47</f>
        <v>1.5454545454545454</v>
      </c>
      <c r="F422" s="8">
        <f>DTE!$AA$47</f>
        <v>2</v>
      </c>
      <c r="G422" s="8">
        <f>DTE!$AC$47</f>
        <v>1.6818181818181819</v>
      </c>
      <c r="I422" s="8" t="s">
        <f>DTE!$T$111</f>
        <v>99</v>
      </c>
      <c r="J422" s="29">
        <f>DTE!$U$111</f>
        <v>0</v>
      </c>
      <c r="K422" s="29">
        <f>DTE!$W$111</f>
        <v>0</v>
      </c>
      <c r="L422" s="29">
        <f>DTE!$Y$111</f>
        <v>0</v>
      </c>
      <c r="M422" s="29">
        <f>DTE!$AA$111</f>
        <v>0</v>
      </c>
      <c r="N422" s="29">
        <f>DTE!$AC$111</f>
        <v>0</v>
      </c>
      <c r="O422" s="8"/>
      <c r="P422" s="8"/>
      <c r="Q422" s="8"/>
      <c r="R422" s="8"/>
      <c r="S422" s="8"/>
    </row>
    <row r="423" spans="1:19" ht="14">
      <c r="A423" s="14"/>
      <c r="B423" t="s">
        <f>DTE!$T$48</f>
        <v>36</v>
      </c>
      <c r="C423" s="8">
        <f>DTE!$U$48</f>
        <v>1</v>
      </c>
      <c r="D423" s="8">
        <f>DTE!$W$48</f>
        <v>1.048888888888889</v>
      </c>
      <c r="E423" s="8">
        <f>DTE!$Y$48</f>
        <v>1.191111111111111</v>
      </c>
      <c r="F423" s="8">
        <f>DTE!$AA$48</f>
        <v>1.2422222222222221</v>
      </c>
      <c r="G423" s="8">
        <f>DTE!$AC$48</f>
        <v>1.4244444444444444</v>
      </c>
      <c r="I423" s="8" t="s">
        <f>DTE!$T$112</f>
        <v>100</v>
      </c>
      <c r="J423" s="29">
        <f>DTE!$U$112</f>
        <v>1</v>
      </c>
      <c r="K423" s="29">
        <f>DTE!$W$112</f>
        <v>1.0679231863442389</v>
      </c>
      <c r="L423" s="29">
        <f>DTE!$Y$112</f>
        <v>0</v>
      </c>
      <c r="M423" s="29">
        <f>DTE!$AA$112</f>
        <v>0</v>
      </c>
      <c r="N423" s="29">
        <f>DTE!$AC$112</f>
        <v>0</v>
      </c>
    </row>
    <row r="424" spans="1:19" ht="14">
      <c r="A424" s="14"/>
      <c r="B424" t="s">
        <f>DTE!$T$49</f>
        <v>37</v>
      </c>
      <c r="C424" s="8">
        <f>DTE!$U$49</f>
        <v>0</v>
      </c>
      <c r="D424" s="8">
        <f>DTE!$W$49</f>
        <v>0</v>
      </c>
      <c r="E424" s="8">
        <f>DTE!$Y$49</f>
        <v>0</v>
      </c>
      <c r="F424" s="8">
        <f>DTE!$AA$49</f>
        <v>0</v>
      </c>
      <c r="G424" s="8">
        <f>DTE!$AC$49</f>
        <v>0</v>
      </c>
      <c r="I424" s="8" t="s">
        <f>DTE!$T$113</f>
        <v>101</v>
      </c>
      <c r="J424" s="29">
        <f>DTE!$U$113</f>
        <v>1</v>
      </c>
      <c r="K424" s="29">
        <f>DTE!$W$113</f>
        <v>1.0208126858275521</v>
      </c>
      <c r="L424" s="29">
        <f>DTE!$Y$113</f>
        <v>1.0604558969276512</v>
      </c>
      <c r="M424" s="29">
        <f>DTE!$AA$113</f>
        <v>1.0069375619425174</v>
      </c>
      <c r="N424" s="29">
        <f>DTE!$AC$113</f>
        <v>0.96729435084241822</v>
      </c>
    </row>
    <row r="425" spans="1:19" ht="13.5">
      <c r="A425" s="14"/>
      <c r="B425" t="s">
        <f>DTE!$T$50</f>
        <v>38</v>
      </c>
      <c r="C425" s="8">
        <f>DTE!$U$50</f>
        <v>1</v>
      </c>
      <c r="D425" s="8">
        <f>DTE!$W$50</f>
        <v>1.0410367170626349</v>
      </c>
      <c r="E425" s="8">
        <f>DTE!$Y$50</f>
        <v>1.1857451403887689</v>
      </c>
      <c r="F425" s="8">
        <f>DTE!$AA$50</f>
        <v>1.2397408207343412</v>
      </c>
      <c r="G425" s="8">
        <f>DTE!$AC$50</f>
        <v>1.4168466522678185</v>
      </c>
      <c r="H425" s="30"/>
      <c r="I425" s="8" t="s">
        <f>DTE!$T$114</f>
        <v>102</v>
      </c>
      <c r="J425" s="29">
        <f>DTE!$U$114</f>
        <v>1</v>
      </c>
      <c r="K425" s="29">
        <f>DTE!$W$114</f>
        <v>1.1608040201005025</v>
      </c>
      <c r="L425" s="29">
        <f>DTE!$Y$114</f>
        <v>1.4321608040201006</v>
      </c>
      <c r="M425" s="29">
        <f>DTE!$AA$114</f>
        <v>1.7085427135678393</v>
      </c>
      <c r="N425" s="29">
        <f>DTE!$AC$114</f>
        <v>1.9246231155778895</v>
      </c>
      <c r="O425" s="30"/>
      <c r="P425" s="30"/>
      <c r="Q425" s="30"/>
      <c r="R425" s="30"/>
      <c r="S425" s="30"/>
    </row>
    <row r="426" spans="1:19" ht="13.5">
      <c r="A426" s="14"/>
      <c r="B426" t="s">
        <f>DTE!$T$51</f>
        <v>39</v>
      </c>
      <c r="C426" s="8">
        <f>DTE!$U$51</f>
        <v>1</v>
      </c>
      <c r="D426" s="8">
        <f>DTE!$W$51</f>
        <v>0.76923076923076927</v>
      </c>
      <c r="E426" s="8">
        <f>DTE!$Y$51</f>
        <v>1</v>
      </c>
      <c r="F426" s="8">
        <f>DTE!$AA$51</f>
        <v>1.1538461538461537</v>
      </c>
      <c r="G426" s="8">
        <f>DTE!$AC$51</f>
        <v>1.1538461538461537</v>
      </c>
      <c r="H426" s="30"/>
      <c r="I426" s="8" t="s">
        <f>DTE!$T$115</f>
        <v>103</v>
      </c>
      <c r="J426" s="29">
        <f>DTE!$U$115</f>
        <v>1</v>
      </c>
      <c r="K426" s="29">
        <f>DTE!$W$115</f>
        <v>1.0540540540540539</v>
      </c>
      <c r="L426" s="29">
        <f>DTE!$Y$115</f>
        <v>1.2027027027027026</v>
      </c>
      <c r="M426" s="29">
        <f>DTE!$AA$115</f>
        <v>1.1013513513513513</v>
      </c>
      <c r="N426" s="29">
        <f>DTE!$AC$115</f>
        <v>1.3310810810810811</v>
      </c>
      <c r="O426" s="30"/>
      <c r="P426" s="30"/>
      <c r="Q426" s="30"/>
      <c r="R426" s="30"/>
      <c r="S426" s="30"/>
    </row>
    <row r="427" spans="1:19" ht="13.5">
      <c r="A427" s="14"/>
      <c r="B427" t="s">
        <f>DTE!$T$52</f>
        <v>40</v>
      </c>
      <c r="C427" s="8">
        <f>DTE!$U$52</f>
        <v>1</v>
      </c>
      <c r="D427" s="8">
        <f>DTE!$W$52</f>
        <v>1.168421052631579</v>
      </c>
      <c r="E427" s="8">
        <f>DTE!$Y$52</f>
        <v>1.3578947368421053</v>
      </c>
      <c r="F427" s="8">
        <f>DTE!$AA$52</f>
        <v>1.2842105263157895</v>
      </c>
      <c r="G427" s="8">
        <f>DTE!$AC$52</f>
        <v>1.3894736842105264</v>
      </c>
      <c r="H427" s="31"/>
      <c r="I427" s="8" t="s">
        <f>DTE!$T$116</f>
        <v>104</v>
      </c>
      <c r="J427" s="29">
        <f>DTE!$U$116</f>
        <v>1</v>
      </c>
      <c r="K427" s="29">
        <f>DTE!$W$116</f>
        <v>0.85882352941176465</v>
      </c>
      <c r="L427" s="29">
        <f>DTE!$Y$116</f>
        <v>0.85882352941176465</v>
      </c>
      <c r="M427" s="29">
        <f>DTE!$AA$116</f>
        <v>0.75294117647058822</v>
      </c>
      <c r="N427" s="29">
        <f>DTE!$AC$116</f>
        <v>2.3764705882352941</v>
      </c>
      <c r="O427" s="31"/>
      <c r="P427" s="31"/>
      <c r="Q427" s="31"/>
      <c r="R427" s="31"/>
      <c r="S427" s="31"/>
    </row>
    <row r="428" spans="1:19" ht="13.5">
      <c r="A428" s="14"/>
      <c r="B428" t="s">
        <f>DTE!$T$53</f>
        <v>41</v>
      </c>
      <c r="C428" s="8">
        <f>DTE!$U$53</f>
        <v>0</v>
      </c>
      <c r="D428" s="8">
        <f>DTE!$W$53</f>
        <v>0</v>
      </c>
      <c r="E428" s="8">
        <f>DTE!$Y$53</f>
        <v>0</v>
      </c>
      <c r="F428" s="8">
        <f>DTE!$AA$53</f>
        <v>0</v>
      </c>
      <c r="G428" s="8">
        <f>DTE!$AC$53</f>
        <v>0</v>
      </c>
      <c r="H428" s="31"/>
      <c r="I428" s="8" t="s">
        <f>DTE!$T$117</f>
        <v>105</v>
      </c>
      <c r="J428" s="29">
        <f>DTE!$U$117</f>
        <v>1</v>
      </c>
      <c r="K428" s="29">
        <f>DTE!$W$117</f>
        <v>1.4834123222748816</v>
      </c>
      <c r="L428" s="29">
        <f>DTE!$Y$117</f>
        <v>1.4976303317535546</v>
      </c>
      <c r="M428" s="29">
        <f>DTE!$AA$117</f>
        <v>1.4881516587677728</v>
      </c>
      <c r="N428" s="29">
        <f>DTE!$AC$117</f>
        <v>2.3033175355450242</v>
      </c>
      <c r="O428" s="31"/>
      <c r="P428" s="31"/>
      <c r="Q428" s="31"/>
      <c r="R428" s="31"/>
      <c r="S428" s="31"/>
    </row>
    <row r="429" spans="1:19" ht="13.5">
      <c r="A429" s="14"/>
      <c r="B429" t="s">
        <f>DTE!$T$54</f>
        <v>42</v>
      </c>
      <c r="C429" s="8">
        <f>DTE!$U$54</f>
        <v>0</v>
      </c>
      <c r="D429" s="8">
        <f>DTE!$W$54</f>
        <v>0</v>
      </c>
      <c r="E429" s="8">
        <f>DTE!$Y$54</f>
        <v>0</v>
      </c>
      <c r="F429" s="8">
        <f>DTE!$AA$54</f>
        <v>0</v>
      </c>
      <c r="G429" s="8">
        <f>DTE!$AC$54</f>
        <v>0</v>
      </c>
      <c r="H429" s="31"/>
      <c r="I429" s="8" t="s">
        <f>DTE!$T$118</f>
        <v>106</v>
      </c>
      <c r="J429" s="29">
        <f>DTE!$U$118</f>
        <v>1</v>
      </c>
      <c r="K429" s="29">
        <f>DTE!$W$118</f>
        <v>1.1336633663366336</v>
      </c>
      <c r="L429" s="29">
        <f>DTE!$Y$118</f>
        <v>1.1336633663366336</v>
      </c>
      <c r="M429" s="29">
        <f>DTE!$AA$118</f>
        <v>1.1336633663366336</v>
      </c>
      <c r="N429" s="29">
        <f>DTE!$AC$118</f>
        <v>1.2178217821782178</v>
      </c>
      <c r="O429" s="31"/>
      <c r="P429" s="31"/>
      <c r="Q429" s="31"/>
      <c r="R429" s="31"/>
      <c r="S429" s="31"/>
    </row>
    <row r="430" spans="1:19" ht="13.5">
      <c r="A430" s="14"/>
      <c r="B430" t="s">
        <f>DTE!$T$55</f>
        <v>43</v>
      </c>
      <c r="C430" s="8">
        <f>DTE!$U$55</f>
        <v>1</v>
      </c>
      <c r="D430" s="8">
        <f>DTE!$W$55</f>
        <v>1.1782608695652175</v>
      </c>
      <c r="E430" s="8">
        <f>DTE!$Y$55</f>
        <v>0.76086956521739135</v>
      </c>
      <c r="F430" s="8">
        <f>DTE!$AA$55</f>
        <v>0.42608695652173911</v>
      </c>
      <c r="G430" s="8">
        <f>DTE!$AC$55</f>
        <v>0.66086956521739126</v>
      </c>
      <c r="H430" s="31"/>
      <c r="I430" s="8" t="s">
        <f>DTE!$T$119</f>
        <v>107</v>
      </c>
      <c r="J430" s="29">
        <f>DTE!$U$119</f>
        <v>1</v>
      </c>
      <c r="K430" s="29">
        <f>DTE!$W$119</f>
        <v>9.4606741573033712</v>
      </c>
      <c r="L430" s="29">
        <f>DTE!$Y$119</f>
        <v>9.7415730337078656</v>
      </c>
      <c r="M430" s="29">
        <f>DTE!$AA$119</f>
        <v>9.5393258426966288</v>
      </c>
      <c r="N430" s="29">
        <f>DTE!$AC$119</f>
        <v>26.853932584269664</v>
      </c>
      <c r="O430" s="31"/>
      <c r="P430" s="31"/>
      <c r="Q430" s="31"/>
      <c r="R430" s="31"/>
      <c r="S430" s="31"/>
    </row>
    <row r="431" spans="1:19" ht="13.5">
      <c r="A431" s="14"/>
      <c r="B431" t="s">
        <f>DTE!$T$56</f>
        <v>44</v>
      </c>
      <c r="C431" s="8">
        <f>DTE!$U$56</f>
        <v>1</v>
      </c>
      <c r="D431" s="8">
        <f>DTE!$W$56</f>
        <v>-0.8571428571428571</v>
      </c>
      <c r="E431" s="8">
        <f>DTE!$Y$56</f>
        <v>3</v>
      </c>
      <c r="F431" s="8">
        <f>DTE!$AA$56</f>
        <v>2.2857142857142856</v>
      </c>
      <c r="G431" s="8">
        <f>DTE!$AC$56</f>
        <v>25.285714285714285</v>
      </c>
      <c r="H431" s="31"/>
      <c r="I431" s="8" t="s">
        <f>DTE!$T$120</f>
        <v>108</v>
      </c>
      <c r="J431" s="29">
        <f>DTE!$U$120</f>
        <v>1</v>
      </c>
      <c r="K431" s="29">
        <f>DTE!$W$120</f>
        <v>1.0439276485788114</v>
      </c>
      <c r="L431" s="29">
        <f>DTE!$Y$120</f>
        <v>1.0025839793281655</v>
      </c>
      <c r="M431" s="29">
        <f>DTE!$AA$120</f>
        <v>1.2325581395348837</v>
      </c>
      <c r="N431" s="29">
        <f>DTE!$AC$120</f>
        <v>1.1421188630490957</v>
      </c>
      <c r="O431" s="31"/>
      <c r="P431" s="31"/>
      <c r="Q431" s="31"/>
      <c r="R431" s="31"/>
      <c r="S431" s="31"/>
    </row>
    <row r="432" spans="1:19" ht="13.5">
      <c r="A432" s="14"/>
      <c r="B432" t="s">
        <f>DTE!$T$57</f>
        <v>45</v>
      </c>
      <c r="C432" s="8">
        <f>DTE!$U$57</f>
        <v>0</v>
      </c>
      <c r="D432" s="8">
        <f>DTE!$W$57</f>
        <v>0</v>
      </c>
      <c r="E432" s="8">
        <f>DTE!$Y$57</f>
        <v>0</v>
      </c>
      <c r="F432" s="8">
        <f>DTE!$AA$57</f>
        <v>0</v>
      </c>
      <c r="G432" s="8">
        <f>DTE!$AC$57</f>
        <v>0</v>
      </c>
      <c r="H432" s="31"/>
      <c r="I432" s="8" t="s">
        <f>DTE!$T$121</f>
        <v>109</v>
      </c>
      <c r="J432" s="29">
        <f>DTE!$U$121</f>
        <v>1</v>
      </c>
      <c r="K432" s="29">
        <f>DTE!$W$121</f>
        <v>1.0439276485788114</v>
      </c>
      <c r="L432" s="29">
        <f>DTE!$Y$121</f>
        <v>1.0025839793281655</v>
      </c>
      <c r="M432" s="29">
        <f>DTE!$AA$121</f>
        <v>1.2222222222222223</v>
      </c>
      <c r="N432" s="29">
        <f>DTE!$AC$121</f>
        <v>1.124031007751938</v>
      </c>
      <c r="O432" s="31"/>
      <c r="P432" s="31"/>
      <c r="Q432" s="31"/>
      <c r="R432" s="31"/>
      <c r="S432" s="31"/>
    </row>
    <row r="433" spans="1:19" ht="13.5">
      <c r="A433" s="14"/>
      <c r="B433" t="s">
        <f>DTE!$T$58</f>
        <v>46</v>
      </c>
      <c r="C433" s="8">
        <f>DTE!$U$58</f>
        <v>1</v>
      </c>
      <c r="D433" s="8">
        <f>DTE!$W$58</f>
        <v>1.1181434599156117</v>
      </c>
      <c r="E433" s="8">
        <f>DTE!$Y$58</f>
        <v>0.8270042194092827</v>
      </c>
      <c r="F433" s="8">
        <f>DTE!$AA$58</f>
        <v>0.48101265822784811</v>
      </c>
      <c r="G433" s="8">
        <f>DTE!$AC$58</f>
        <v>1.3881856540084387</v>
      </c>
      <c r="H433" s="31"/>
      <c r="I433" s="8" t="s">
        <f>DTE!$T$122</f>
        <v>110</v>
      </c>
      <c r="J433" s="29">
        <f>DTE!$U$122</f>
        <v>1</v>
      </c>
      <c r="K433" s="29">
        <f>DTE!$W$122</f>
        <v>1.1179344033496161</v>
      </c>
      <c r="L433" s="29">
        <f>DTE!$Y$122</f>
        <v>1.178297278436846</v>
      </c>
      <c r="M433" s="29">
        <f>DTE!$AA$122</f>
        <v>1.2662247034193999</v>
      </c>
      <c r="N433" s="29">
        <f>DTE!$AC$122</f>
        <v>1.4612700628053035</v>
      </c>
      <c r="O433" s="31"/>
      <c r="P433" s="31"/>
      <c r="Q433" s="31"/>
      <c r="R433" s="31"/>
      <c r="S433" s="31"/>
    </row>
    <row r="434" spans="1:19" ht="13.5">
      <c r="A434" s="14"/>
      <c r="B434" t="s">
        <f>DTE!$T$59</f>
        <v>47</v>
      </c>
      <c r="C434" s="8">
        <f>DTE!$U$59</f>
        <v>0</v>
      </c>
      <c r="D434" s="8">
        <f>DTE!$W$59</f>
        <v>0</v>
      </c>
      <c r="E434" s="8">
        <f>DTE!$Y$59</f>
        <v>0</v>
      </c>
      <c r="F434" s="8">
        <f>DTE!$AA$59</f>
        <v>0</v>
      </c>
      <c r="G434" s="8">
        <f>DTE!$AC$59</f>
        <v>0</v>
      </c>
      <c r="H434" s="31"/>
      <c r="I434" s="31"/>
      <c r="J434" s="32"/>
      <c r="K434" s="32"/>
      <c r="L434" s="32"/>
      <c r="M434" s="32"/>
      <c r="N434" s="32"/>
      <c r="O434" s="31"/>
      <c r="P434" s="31"/>
      <c r="Q434" s="31"/>
      <c r="R434" s="31"/>
      <c r="S434" s="31"/>
    </row>
    <row r="435" spans="1:19" ht="13.5">
      <c r="A435" s="14"/>
      <c r="B435" t="s">
        <f>DTE!$T$60</f>
        <v>48</v>
      </c>
      <c r="C435" s="8">
        <f>DTE!$U$60</f>
        <v>0</v>
      </c>
      <c r="D435" s="8">
        <f>DTE!$W$60</f>
        <v>0</v>
      </c>
      <c r="E435" s="8">
        <f>DTE!$Y$60</f>
        <v>0</v>
      </c>
      <c r="F435" s="8">
        <f>DTE!$AA$60</f>
        <v>0</v>
      </c>
      <c r="G435" s="8">
        <f>DTE!$AC$60</f>
        <v>0</v>
      </c>
      <c r="H435" s="31"/>
      <c r="I435" s="31"/>
      <c r="J435" s="32"/>
      <c r="K435" s="32"/>
      <c r="L435" s="32"/>
      <c r="M435" s="32"/>
      <c r="N435" s="32"/>
      <c r="O435" s="31"/>
      <c r="P435" s="31"/>
      <c r="Q435" s="31"/>
      <c r="R435" s="31"/>
      <c r="S435" s="31"/>
    </row>
    <row r="436" spans="1:19" ht="13.5">
      <c r="A436" s="14"/>
      <c r="B436" t="s">
        <f>DTE!$T$61</f>
        <v>49</v>
      </c>
      <c r="C436" s="8">
        <f>DTE!$U$61</f>
        <v>0</v>
      </c>
      <c r="D436" s="8">
        <f>DTE!$W$61</f>
        <v>0</v>
      </c>
      <c r="E436" s="8">
        <f>DTE!$Y$61</f>
        <v>0</v>
      </c>
      <c r="F436" s="8">
        <f>DTE!$AA$61</f>
        <v>0</v>
      </c>
      <c r="G436" s="8">
        <f>DTE!$AC$61</f>
        <v>0</v>
      </c>
      <c r="H436" s="31"/>
      <c r="I436" s="31"/>
      <c r="J436" s="32"/>
      <c r="K436" s="32"/>
      <c r="L436" s="32"/>
      <c r="M436" s="32"/>
      <c r="N436" s="32"/>
      <c r="O436" s="31"/>
      <c r="P436" s="31"/>
      <c r="Q436" s="31"/>
      <c r="R436" s="31"/>
      <c r="S436" s="31"/>
    </row>
    <row r="437" spans="1:19" ht="13.5">
      <c r="A437" s="14"/>
      <c r="B437" t="s">
        <f>DTE!$T$62</f>
        <v>50</v>
      </c>
      <c r="C437" s="8">
        <f>DTE!$U$62</f>
        <v>1</v>
      </c>
      <c r="D437" s="8">
        <f>DTE!$W$62</f>
        <v>1</v>
      </c>
      <c r="E437" s="8">
        <f>DTE!$Y$62</f>
        <v>1</v>
      </c>
      <c r="F437" s="8">
        <f>DTE!$AA$62</f>
        <v>1</v>
      </c>
      <c r="G437" s="8">
        <f>DTE!$AC$62</f>
        <v>1</v>
      </c>
      <c r="H437" s="31"/>
      <c r="I437" s="31"/>
      <c r="J437" s="32"/>
      <c r="K437" s="32"/>
      <c r="L437" s="32"/>
      <c r="M437" s="32"/>
      <c r="N437" s="32"/>
      <c r="O437" s="31"/>
      <c r="P437" s="31"/>
      <c r="Q437" s="31"/>
      <c r="R437" s="31"/>
      <c r="S437" s="31"/>
    </row>
    <row r="438" spans="1:19" ht="13.5">
      <c r="A438" s="14"/>
      <c r="B438" t="s">
        <f>DTE!$T$63</f>
        <v>51</v>
      </c>
      <c r="C438" s="8">
        <f>DTE!$U$63</f>
        <v>1</v>
      </c>
      <c r="D438" s="8">
        <f>DTE!$W$63</f>
        <v>1.158774373259053</v>
      </c>
      <c r="E438" s="8">
        <f>DTE!$Y$63</f>
        <v>1.5459610027855153</v>
      </c>
      <c r="F438" s="8">
        <f>DTE!$AA$63</f>
        <v>1.5598885793871866</v>
      </c>
      <c r="G438" s="8">
        <f>DTE!$AC$63</f>
        <v>1.6295264623955432</v>
      </c>
      <c r="H438" s="31"/>
      <c r="I438" s="31"/>
      <c r="J438" s="32"/>
      <c r="K438" s="32"/>
      <c r="L438" s="32"/>
      <c r="M438" s="32"/>
      <c r="N438" s="32"/>
      <c r="O438" s="31"/>
      <c r="P438" s="31"/>
      <c r="Q438" s="31"/>
      <c r="R438" s="31"/>
      <c r="S438" s="31"/>
    </row>
    <row r="439" spans="1:19" ht="13.5">
      <c r="A439" s="14"/>
      <c r="B439" t="s">
        <f>DTE!$T$64</f>
        <v>52</v>
      </c>
      <c r="C439" s="8">
        <f>DTE!$U$64</f>
        <v>1</v>
      </c>
      <c r="D439" s="8">
        <f>DTE!$W$64</f>
        <v>4.8571428571428568</v>
      </c>
      <c r="E439" s="8">
        <f>DTE!$Y$64</f>
        <v>3.1428571428571428</v>
      </c>
      <c r="F439" s="8">
        <f>DTE!$AA$64</f>
        <v>0.2857142857142857</v>
      </c>
      <c r="G439" s="8">
        <f>DTE!$AC$64</f>
        <v>-0.42857142857142855</v>
      </c>
      <c r="H439" s="31"/>
      <c r="I439" s="31"/>
      <c r="J439" s="32"/>
      <c r="K439" s="32"/>
      <c r="L439" s="32"/>
      <c r="M439" s="32"/>
      <c r="N439" s="32"/>
      <c r="O439" s="31"/>
      <c r="P439" s="31"/>
      <c r="Q439" s="31"/>
      <c r="R439" s="31"/>
      <c r="S439" s="31"/>
    </row>
    <row r="440" spans="1:19" ht="13.5">
      <c r="A440" s="14"/>
      <c r="B440" t="s">
        <f>DTE!$T$65</f>
        <v>53</v>
      </c>
      <c r="C440" s="8">
        <f>DTE!$U$65</f>
        <v>1</v>
      </c>
      <c r="D440" s="8">
        <f>DTE!$W$65</f>
        <v>1.1944827586206896</v>
      </c>
      <c r="E440" s="8">
        <f>DTE!$Y$65</f>
        <v>1.5586206896551724</v>
      </c>
      <c r="F440" s="8">
        <f>DTE!$AA$65</f>
        <v>1.5448275862068965</v>
      </c>
      <c r="G440" s="8">
        <f>DTE!$AC$65</f>
        <v>1.6137931034482758</v>
      </c>
      <c r="H440" s="31"/>
      <c r="I440" s="31"/>
      <c r="J440" s="32"/>
      <c r="K440" s="32"/>
      <c r="L440" s="32"/>
      <c r="M440" s="32"/>
      <c r="N440" s="32"/>
      <c r="O440" s="31"/>
      <c r="P440" s="31"/>
      <c r="Q440" s="31"/>
      <c r="R440" s="31"/>
      <c r="S440" s="31"/>
    </row>
    <row r="441" spans="1:19" ht="13.5">
      <c r="A441" s="14"/>
      <c r="B441" t="s">
        <f>DTE!$T$66</f>
        <v>54</v>
      </c>
      <c r="C441" s="8">
        <f>DTE!$U$66</f>
        <v>0</v>
      </c>
      <c r="D441" s="8">
        <f>DTE!$W$66</f>
        <v>0</v>
      </c>
      <c r="E441" s="8">
        <f>DTE!$Y$66</f>
        <v>0</v>
      </c>
      <c r="F441" s="8">
        <f>DTE!$AA$66</f>
        <v>0</v>
      </c>
      <c r="G441" s="8">
        <f>DTE!$AC$66</f>
        <v>0</v>
      </c>
      <c r="H441" s="31"/>
      <c r="I441" s="31"/>
      <c r="J441" s="32"/>
      <c r="K441" s="32"/>
      <c r="L441" s="32"/>
      <c r="M441" s="32"/>
      <c r="N441" s="32"/>
      <c r="O441" s="31"/>
      <c r="P441" s="31"/>
      <c r="Q441" s="31"/>
      <c r="R441" s="31"/>
      <c r="S441" s="31"/>
    </row>
    <row r="442" spans="1:19" ht="13.5">
      <c r="A442" s="14"/>
      <c r="B442" t="s">
        <f>DTE!$T$67</f>
        <v>55</v>
      </c>
      <c r="C442" s="8">
        <f>DTE!$U$67</f>
        <v>0</v>
      </c>
      <c r="D442" s="8">
        <f>DTE!$W$67</f>
        <v>0</v>
      </c>
      <c r="E442" s="8">
        <f>DTE!$Y$67</f>
        <v>0</v>
      </c>
      <c r="F442" s="8">
        <f>DTE!$AA$67</f>
        <v>0</v>
      </c>
      <c r="G442" s="8">
        <f>DTE!$AC$67</f>
        <v>0</v>
      </c>
      <c r="H442" s="31"/>
      <c r="I442" s="31"/>
      <c r="J442" s="32"/>
      <c r="K442" s="32"/>
      <c r="L442" s="32"/>
      <c r="M442" s="32"/>
      <c r="N442" s="32"/>
      <c r="O442" s="31"/>
      <c r="P442" s="31"/>
      <c r="Q442" s="31"/>
      <c r="R442" s="31"/>
      <c r="S442" s="31"/>
    </row>
    <row r="443" spans="1:19" ht="13.5">
      <c r="A443" s="14"/>
      <c r="B443" t="s">
        <f>DTE!$T$68</f>
        <v>56</v>
      </c>
      <c r="C443" s="8">
        <f>DTE!$U$68</f>
        <v>0</v>
      </c>
      <c r="D443" s="8">
        <f>DTE!$W$68</f>
        <v>0</v>
      </c>
      <c r="E443" s="8">
        <f>DTE!$Y$68</f>
        <v>0</v>
      </c>
      <c r="F443" s="8">
        <f>DTE!$AA$68</f>
        <v>0</v>
      </c>
      <c r="G443" s="8">
        <f>DTE!$AC$68</f>
        <v>0</v>
      </c>
      <c r="H443" s="31"/>
      <c r="I443" s="31"/>
      <c r="J443" s="32"/>
      <c r="K443" s="32"/>
      <c r="L443" s="32"/>
      <c r="M443" s="32"/>
      <c r="N443" s="32"/>
      <c r="O443" s="31"/>
      <c r="P443" s="31"/>
      <c r="Q443" s="31"/>
      <c r="R443" s="31"/>
      <c r="S443" s="31"/>
    </row>
    <row r="444" spans="1:19" ht="13.5">
      <c r="A444" s="14"/>
      <c r="B444" t="s">
        <f>DTE!$T$69</f>
        <v>57</v>
      </c>
      <c r="C444" s="8">
        <f>DTE!$U$69</f>
        <v>0</v>
      </c>
      <c r="D444" s="8">
        <f>DTE!$W$69</f>
        <v>0</v>
      </c>
      <c r="E444" s="8">
        <f>DTE!$Y$69</f>
        <v>0</v>
      </c>
      <c r="F444" s="8">
        <f>DTE!$AA$69</f>
        <v>0</v>
      </c>
      <c r="G444" s="8">
        <f>DTE!$AC$69</f>
        <v>0</v>
      </c>
      <c r="H444" s="31"/>
      <c r="I444" s="31"/>
      <c r="J444" s="32"/>
      <c r="K444" s="32"/>
      <c r="L444" s="32"/>
      <c r="M444" s="32"/>
      <c r="N444" s="32"/>
      <c r="O444" s="31"/>
      <c r="P444" s="31"/>
      <c r="Q444" s="31"/>
      <c r="R444" s="31"/>
      <c r="S444" s="31"/>
    </row>
    <row r="445" spans="1:19" ht="13.5">
      <c r="A445" s="14"/>
      <c r="B445" t="s">
        <f>DTE!$T$70</f>
        <v>58</v>
      </c>
      <c r="C445" s="8">
        <f>DTE!$U$70</f>
        <v>0</v>
      </c>
      <c r="D445" s="8">
        <f>DTE!$W$70</f>
        <v>0</v>
      </c>
      <c r="E445" s="8">
        <f>DTE!$Y$70</f>
        <v>0</v>
      </c>
      <c r="F445" s="8">
        <f>DTE!$AA$70</f>
        <v>0</v>
      </c>
      <c r="G445" s="8">
        <f>DTE!$AC$70</f>
        <v>0</v>
      </c>
      <c r="H445" s="31"/>
      <c r="I445" s="31"/>
      <c r="J445" s="32"/>
      <c r="K445" s="32"/>
      <c r="L445" s="32"/>
      <c r="M445" s="32"/>
      <c r="N445" s="32"/>
      <c r="O445" s="31"/>
      <c r="P445" s="31"/>
      <c r="Q445" s="31"/>
      <c r="R445" s="31"/>
      <c r="S445" s="31"/>
    </row>
    <row r="446" spans="1:19" ht="13.5">
      <c r="A446" s="14"/>
      <c r="B446" t="s">
        <f>DTE!$T$71</f>
        <v>59</v>
      </c>
      <c r="C446" s="8">
        <f>DTE!$U$71</f>
        <v>0</v>
      </c>
      <c r="D446" s="8">
        <f>DTE!$W$71</f>
        <v>0</v>
      </c>
      <c r="E446" s="8">
        <f>DTE!$Y$71</f>
        <v>0</v>
      </c>
      <c r="F446" s="8">
        <f>DTE!$AA$71</f>
        <v>0</v>
      </c>
      <c r="G446" s="8">
        <f>DTE!$AC$71</f>
        <v>0</v>
      </c>
      <c r="H446" s="31"/>
      <c r="I446" s="31"/>
      <c r="J446" s="32"/>
      <c r="K446" s="32"/>
      <c r="L446" s="32"/>
      <c r="M446" s="32"/>
      <c r="N446" s="32"/>
      <c r="O446" s="31"/>
      <c r="P446" s="31"/>
      <c r="Q446" s="31"/>
      <c r="R446" s="31"/>
      <c r="S446" s="31"/>
    </row>
    <row r="447" spans="1:19" ht="13.5">
      <c r="A447" s="14"/>
      <c r="B447" t="s">
        <f>DTE!$T$72</f>
        <v>60</v>
      </c>
      <c r="C447" s="8">
        <f>DTE!$U$72</f>
        <v>1</v>
      </c>
      <c r="D447" s="8">
        <f>DTE!$W$72</f>
        <v>1.1944827586206896</v>
      </c>
      <c r="E447" s="8">
        <f>DTE!$Y$72</f>
        <v>1.5586206896551724</v>
      </c>
      <c r="F447" s="8">
        <f>DTE!$AA$72</f>
        <v>1.5448275862068965</v>
      </c>
      <c r="G447" s="8">
        <f>DTE!$AC$72</f>
        <v>1.6137931034482758</v>
      </c>
      <c r="H447" s="31"/>
      <c r="I447" s="31"/>
      <c r="J447" s="32"/>
      <c r="K447" s="32"/>
      <c r="L447" s="32"/>
      <c r="M447" s="32"/>
      <c r="N447" s="32"/>
      <c r="O447" s="31"/>
      <c r="P447" s="31"/>
      <c r="Q447" s="31"/>
      <c r="R447" s="31"/>
      <c r="S447" s="31"/>
    </row>
    <row r="448" spans="1:19" ht="13.5">
      <c r="A448" s="14"/>
      <c r="B448" t="s">
        <f>DTE!$T$73</f>
        <v>61</v>
      </c>
      <c r="C448" s="8">
        <f>DTE!$U$73</f>
        <v>0</v>
      </c>
      <c r="D448" s="8">
        <f>DTE!$W$73</f>
        <v>0</v>
      </c>
      <c r="E448" s="8">
        <f>DTE!$Y$73</f>
        <v>0</v>
      </c>
      <c r="F448" s="8">
        <f>DTE!$AA$73</f>
        <v>0</v>
      </c>
      <c r="G448" s="8">
        <f>DTE!$AC$73</f>
        <v>0</v>
      </c>
      <c r="H448" s="31"/>
      <c r="I448" s="31"/>
      <c r="J448" s="32"/>
      <c r="K448" s="32"/>
      <c r="L448" s="32"/>
      <c r="M448" s="32"/>
      <c r="N448" s="32"/>
      <c r="O448" s="31"/>
      <c r="P448" s="31"/>
      <c r="Q448" s="31"/>
      <c r="R448" s="31"/>
      <c r="S448" s="31"/>
    </row>
    <row r="449" spans="1:19" ht="13.5">
      <c r="A449" s="14"/>
      <c r="B449" t="s">
        <f>DTE!$T$74</f>
        <v>62</v>
      </c>
      <c r="C449" s="8">
        <f>DTE!$U$74</f>
        <v>1</v>
      </c>
      <c r="D449" s="8">
        <f>DTE!$W$74</f>
        <v>1.1944827586206896</v>
      </c>
      <c r="E449" s="8">
        <f>DTE!$Y$74</f>
        <v>1.5586206896551724</v>
      </c>
      <c r="F449" s="8">
        <f>DTE!$AA$74</f>
        <v>1.5448275862068965</v>
      </c>
      <c r="G449" s="8">
        <f>DTE!$AC$74</f>
        <v>1.6137931034482758</v>
      </c>
      <c r="H449" s="31"/>
      <c r="I449" s="31"/>
      <c r="J449" s="32"/>
      <c r="K449" s="32"/>
      <c r="L449" s="32"/>
      <c r="M449" s="32"/>
      <c r="N449" s="32"/>
      <c r="O449" s="31"/>
      <c r="P449" s="31"/>
      <c r="Q449" s="31"/>
      <c r="R449" s="31"/>
      <c r="S449" s="31"/>
    </row>
    <row r="450" spans="1:19" ht="13.5">
      <c r="A450" s="30"/>
      <c r="B450" s="30"/>
      <c r="C450" s="31"/>
      <c r="D450" s="31"/>
      <c r="E450" s="31"/>
      <c r="F450" s="30"/>
      <c r="G450" s="31"/>
      <c r="H450" s="31"/>
      <c r="I450" s="31"/>
      <c r="J450" s="32"/>
      <c r="K450" s="32"/>
      <c r="L450" s="32"/>
      <c r="M450" s="32"/>
      <c r="N450" s="32"/>
      <c r="O450" s="31"/>
      <c r="P450" s="31"/>
      <c r="Q450" s="31"/>
      <c r="R450" s="31"/>
      <c r="S450" s="31"/>
    </row>
    <row r="451" spans="1:19" ht="13.5">
      <c r="A451" s="14" t="s">
        <v>225</v>
      </c>
      <c r="B451" s="2" t="s">
        <f>DUK!$T$26</f>
        <v>13</v>
      </c>
      <c r="C451">
        <f>DUK!$U$26</f>
        <v>2015</v>
      </c>
      <c r="D451">
        <f>DUK!$W$26</f>
        <v>2016</v>
      </c>
      <c r="E451">
        <f>DUK!$Y$26</f>
        <v>2017</v>
      </c>
      <c r="F451">
        <f>DUK!$AA$26</f>
        <v>2018</v>
      </c>
      <c r="G451">
        <f>DUK!$AC$26</f>
        <v>2019</v>
      </c>
      <c r="H451" s="31"/>
      <c r="I451" s="2" t="s">
        <f>DUK!$T$90</f>
        <v>75</v>
      </c>
      <c r="J451" s="9">
        <f>DUK!$U$90</f>
        <v>2015</v>
      </c>
      <c r="K451" s="9">
        <f>DUK!$W$90</f>
        <v>2016</v>
      </c>
      <c r="L451" s="9">
        <f>DUK!$Y$90</f>
        <v>2017</v>
      </c>
      <c r="M451" s="9">
        <f>DUK!$AA$90</f>
        <v>2018</v>
      </c>
      <c r="N451" s="9">
        <f>DUK!$AC$90</f>
        <v>2019</v>
      </c>
      <c r="O451" s="31"/>
      <c r="P451" s="31"/>
      <c r="Q451" s="31"/>
      <c r="R451" s="31"/>
      <c r="S451" s="31"/>
    </row>
    <row r="452" spans="1:19" ht="13.5">
      <c r="A452" s="14"/>
      <c r="B452" t="s">
        <f>DUK!$T$27</f>
        <v>14</v>
      </c>
      <c r="C452" s="8">
        <f>DUK!$U$27</f>
        <v>1</v>
      </c>
      <c r="D452" s="8">
        <f>DUK!$W$27</f>
        <v>1.0178970917225951</v>
      </c>
      <c r="E452" s="8">
        <f>DUK!$Y$27</f>
        <v>1.054586129753915</v>
      </c>
      <c r="F452" s="8">
        <f>DUK!$AA$27</f>
        <v>1.0970917225950783</v>
      </c>
      <c r="G452" s="8">
        <f>DUK!$AC$27</f>
        <v>1.1221476510067114</v>
      </c>
      <c r="H452" s="31"/>
      <c r="I452" t="s">
        <f>DUK!$T$91</f>
        <v>76</v>
      </c>
      <c r="J452" s="29">
        <f>DUK!$U$91</f>
        <v>1</v>
      </c>
      <c r="K452" s="29">
        <f>DUK!$W$91</f>
        <v>1.0234986945169713</v>
      </c>
      <c r="L452" s="29">
        <f>DUK!$Y$91</f>
        <v>1.2950391644908616</v>
      </c>
      <c r="M452" s="29">
        <f>DUK!$AA$91</f>
        <v>1.5221932114882506</v>
      </c>
      <c r="N452" s="29">
        <f>DUK!$AC$91</f>
        <v>1.3916449086161879</v>
      </c>
      <c r="O452" s="31"/>
      <c r="P452" s="31"/>
      <c r="Q452" s="31"/>
      <c r="R452" s="31"/>
      <c r="S452" s="31"/>
    </row>
    <row r="453" spans="1:19" ht="13.5">
      <c r="A453" s="14"/>
      <c r="B453" t="s">
        <f>DUK!$T$28</f>
        <v>15</v>
      </c>
      <c r="C453" s="8">
        <f>DUK!$U$28</f>
        <v>0</v>
      </c>
      <c r="D453" s="8">
        <f>DUK!$W$28</f>
        <v>0</v>
      </c>
      <c r="E453" s="8">
        <f>DUK!$Y$28</f>
        <v>0</v>
      </c>
      <c r="F453" s="8">
        <f>DUK!$AA$28</f>
        <v>0</v>
      </c>
      <c r="G453" s="8">
        <f>DUK!$AC$28</f>
        <v>0</v>
      </c>
      <c r="H453" s="31"/>
      <c r="I453" s="8" t="s">
        <f>DUK!$T$92</f>
        <v>77</v>
      </c>
      <c r="J453" s="29">
        <f>DUK!$U$92</f>
        <v>0</v>
      </c>
      <c r="K453" s="29">
        <f>DUK!$W$92</f>
        <v>0</v>
      </c>
      <c r="L453" s="29">
        <f>DUK!$Y$92</f>
        <v>0</v>
      </c>
      <c r="M453" s="29">
        <f>DUK!$AA$92</f>
        <v>0</v>
      </c>
      <c r="N453" s="29">
        <f>DUK!$AC$92</f>
        <v>0</v>
      </c>
      <c r="O453" s="31"/>
      <c r="P453" s="31"/>
      <c r="Q453" s="31"/>
      <c r="R453" s="31"/>
      <c r="S453" s="31"/>
    </row>
    <row r="454" spans="1:19" ht="13.5">
      <c r="A454" s="14"/>
      <c r="B454" t="s">
        <f>DUK!$T$29</f>
        <v>16</v>
      </c>
      <c r="C454" s="8">
        <f>DUK!$U$29</f>
        <v>1</v>
      </c>
      <c r="D454" s="8">
        <f>DUK!$W$29</f>
        <v>0.99192044748290864</v>
      </c>
      <c r="E454" s="8">
        <f>DUK!$Y$29</f>
        <v>1.0155376009944064</v>
      </c>
      <c r="F454" s="8">
        <f>DUK!$AA$29</f>
        <v>1.105655686761964</v>
      </c>
      <c r="G454" s="8">
        <f>DUK!$AC$29</f>
        <v>1.1218147917961467</v>
      </c>
      <c r="H454" s="31"/>
      <c r="I454" s="8" t="s">
        <f>DUK!$T$93</f>
        <v>78</v>
      </c>
      <c r="J454" s="29">
        <f>DUK!$U$93</f>
        <v>0</v>
      </c>
      <c r="K454" s="29">
        <f>DUK!$W$93</f>
        <v>0</v>
      </c>
      <c r="L454" s="29">
        <f>DUK!$Y$93</f>
        <v>0</v>
      </c>
      <c r="M454" s="29">
        <f>DUK!$AA$93</f>
        <v>0</v>
      </c>
      <c r="N454" s="29">
        <f>DUK!$AC$93</f>
        <v>0</v>
      </c>
      <c r="O454" s="31"/>
      <c r="P454" s="31"/>
      <c r="Q454" s="31"/>
      <c r="R454" s="31"/>
      <c r="S454" s="31"/>
    </row>
    <row r="455" spans="1:19" ht="13.5">
      <c r="A455" s="14"/>
      <c r="B455" t="s">
        <f>DUK!$T$30</f>
        <v>17</v>
      </c>
      <c r="C455" s="8">
        <f>DUK!$U$30</f>
        <v>1</v>
      </c>
      <c r="D455" s="8">
        <f>DUK!$W$30</f>
        <v>0.97085889570552142</v>
      </c>
      <c r="E455" s="8">
        <f>DUK!$Y$30</f>
        <v>0.98312883435582821</v>
      </c>
      <c r="F455" s="8">
        <f>DUK!$AA$30</f>
        <v>1.0521472392638036</v>
      </c>
      <c r="G455" s="8">
        <f>DUK!$AC$30</f>
        <v>1.0352760736196318</v>
      </c>
      <c r="H455" s="31"/>
      <c r="I455" s="8" t="s">
        <f>DUK!$T$94</f>
        <v>80</v>
      </c>
      <c r="J455" s="29">
        <f>DUK!$U$94</f>
        <v>1</v>
      </c>
      <c r="K455" s="29">
        <f>DUK!$W$94</f>
        <v>1.168141592920354</v>
      </c>
      <c r="L455" s="29">
        <f>DUK!$Y$94</f>
        <v>1.3716814159292035</v>
      </c>
      <c r="M455" s="29">
        <f>DUK!$AA$94</f>
        <v>1.7079646017699115</v>
      </c>
      <c r="N455" s="29">
        <f>DUK!$AC$94</f>
        <v>1.5132743362831858</v>
      </c>
      <c r="O455" s="31"/>
      <c r="P455" s="31"/>
      <c r="Q455" s="31"/>
      <c r="R455" s="31"/>
      <c r="S455" s="31"/>
    </row>
    <row r="456" spans="1:19" ht="13.5">
      <c r="A456" s="14"/>
      <c r="B456" t="s">
        <f>DUK!$T$31</f>
        <v>18</v>
      </c>
      <c r="C456" s="8">
        <f>DUK!$U$31</f>
        <v>1</v>
      </c>
      <c r="D456" s="8">
        <f>DUK!$W$31</f>
        <v>1.0786885245901638</v>
      </c>
      <c r="E456" s="8">
        <f>DUK!$Y$31</f>
        <v>1.1573770491803279</v>
      </c>
      <c r="F456" s="8">
        <f>DUK!$AA$31</f>
        <v>1.3344262295081968</v>
      </c>
      <c r="G456" s="8">
        <f>DUK!$AC$31</f>
        <v>1.4918032786885247</v>
      </c>
      <c r="H456" s="31"/>
      <c r="I456" s="8" t="s">
        <f>DUK!$T$95</f>
        <v>81</v>
      </c>
      <c r="J456" s="29">
        <f>DUK!$U$95</f>
        <v>1</v>
      </c>
      <c r="K456" s="29">
        <f>DUK!$W$95</f>
        <v>1.168141592920354</v>
      </c>
      <c r="L456" s="29">
        <f>DUK!$Y$95</f>
        <v>1.2256637168141593</v>
      </c>
      <c r="M456" s="29">
        <f>DUK!$AA$95</f>
        <v>1.3849557522123894</v>
      </c>
      <c r="N456" s="29">
        <f>DUK!$AC$95</f>
        <v>1.3539823008849559</v>
      </c>
      <c r="O456" s="31"/>
      <c r="P456" s="31"/>
      <c r="Q456" s="31"/>
      <c r="R456" s="31"/>
      <c r="S456" s="31"/>
    </row>
    <row r="457" spans="1:19" ht="13.5">
      <c r="A457" s="14"/>
      <c r="B457" t="s">
        <f>DUK!$T$32</f>
        <v>19</v>
      </c>
      <c r="C457" s="8">
        <f>DUK!$U$32</f>
        <v>1</v>
      </c>
      <c r="D457" s="8">
        <f>DUK!$W$32</f>
        <v>1.0786885245901638</v>
      </c>
      <c r="E457" s="8">
        <f>DUK!$Y$32</f>
        <v>0</v>
      </c>
      <c r="F457" s="8">
        <f>DUK!$AA$32</f>
        <v>0</v>
      </c>
      <c r="G457" s="8">
        <f>DUK!$AC$32</f>
        <v>0</v>
      </c>
      <c r="H457" s="31"/>
      <c r="I457" s="8" t="s">
        <f>DUK!$T$96</f>
        <v>82</v>
      </c>
      <c r="J457" s="29">
        <f>DUK!$U$96</f>
        <v>1</v>
      </c>
      <c r="K457" s="29">
        <f>DUK!$W$96</f>
        <v>1.1630901287553648</v>
      </c>
      <c r="L457" s="29">
        <f>DUK!$Y$96</f>
        <v>1.2188841201716738</v>
      </c>
      <c r="M457" s="29">
        <f>DUK!$AA$96</f>
        <v>1.3776824034334765</v>
      </c>
      <c r="N457" s="29">
        <f>DUK!$AC$96</f>
        <v>1.3476394849785407</v>
      </c>
      <c r="O457" s="31"/>
      <c r="P457" s="31"/>
      <c r="Q457" s="31"/>
      <c r="R457" s="31"/>
      <c r="S457" s="31"/>
    </row>
    <row r="458" spans="1:19" ht="13.5">
      <c r="A458" s="14"/>
      <c r="B458" t="s">
        <f>DUK!$T$33</f>
        <v>20</v>
      </c>
      <c r="C458" s="8">
        <f>DUK!$U$33</f>
        <v>1</v>
      </c>
      <c r="D458" s="8">
        <f>DUK!$W$33</f>
        <v>1.2</v>
      </c>
      <c r="E458" s="8">
        <f>DUK!$Y$33</f>
        <v>0</v>
      </c>
      <c r="F458" s="8">
        <f>DUK!$AA$33</f>
        <v>0</v>
      </c>
      <c r="G458" s="8">
        <f>DUK!$AC$33</f>
        <v>0</v>
      </c>
      <c r="H458" s="31"/>
      <c r="I458" s="8" t="s">
        <f>DUK!$T$97</f>
        <v>83</v>
      </c>
      <c r="J458" s="29">
        <f>DUK!$U$97</f>
        <v>1</v>
      </c>
      <c r="K458" s="29">
        <f>DUK!$W$97</f>
        <v>1.0461538461538462</v>
      </c>
      <c r="L458" s="29">
        <f>DUK!$Y$97</f>
        <v>1.0461538461538462</v>
      </c>
      <c r="M458" s="29">
        <f>DUK!$AA$97</f>
        <v>1.0923076923076922</v>
      </c>
      <c r="N458" s="29">
        <f>DUK!$AC$97</f>
        <v>1.1692307692307693</v>
      </c>
      <c r="O458" s="31"/>
      <c r="P458" s="31"/>
      <c r="Q458" s="31"/>
      <c r="R458" s="31"/>
      <c r="S458" s="31"/>
    </row>
    <row r="459" spans="1:19" ht="13.5">
      <c r="A459" s="14"/>
      <c r="B459" t="s">
        <f>DUK!$T$34</f>
        <v>21</v>
      </c>
      <c r="C459" s="8">
        <f>DUK!$U$34</f>
        <v>0</v>
      </c>
      <c r="D459" s="8">
        <f>DUK!$W$34</f>
        <v>0</v>
      </c>
      <c r="E459" s="8">
        <f>DUK!$Y$34</f>
        <v>0</v>
      </c>
      <c r="F459" s="8">
        <f>DUK!$AA$34</f>
        <v>0</v>
      </c>
      <c r="G459" s="8">
        <f>DUK!$AC$34</f>
        <v>0</v>
      </c>
      <c r="H459" s="30"/>
      <c r="I459" s="8" t="s">
        <f>DUK!$T$98</f>
        <v>84</v>
      </c>
      <c r="J459" s="29">
        <f>DUK!$U$98</f>
        <v>0</v>
      </c>
      <c r="K459" s="29">
        <f>DUK!$W$98</f>
        <v>0</v>
      </c>
      <c r="L459" s="29">
        <f>DUK!$Y$98</f>
        <v>0</v>
      </c>
      <c r="M459" s="29">
        <f>DUK!$AA$98</f>
        <v>0</v>
      </c>
      <c r="N459" s="29">
        <f>DUK!$AC$98</f>
        <v>0</v>
      </c>
      <c r="O459" s="31"/>
      <c r="P459" s="31"/>
      <c r="Q459" s="31"/>
      <c r="R459" s="31"/>
      <c r="S459" s="31"/>
    </row>
    <row r="460" spans="1:19" ht="13.5">
      <c r="A460" s="14"/>
      <c r="B460" t="s">
        <f>DUK!$T$35</f>
        <v>23</v>
      </c>
      <c r="C460" s="8">
        <f>DUK!$U$35</f>
        <v>1</v>
      </c>
      <c r="D460" s="8">
        <f>DUK!$W$35</f>
        <v>1.0862619808306708</v>
      </c>
      <c r="E460" s="8">
        <f>DUK!$Y$35</f>
        <v>1.1533546325878594</v>
      </c>
      <c r="F460" s="8">
        <f>DUK!$AA$35</f>
        <v>1.0750798722044728</v>
      </c>
      <c r="G460" s="8">
        <f>DUK!$AC$35</f>
        <v>1.1230031948881789</v>
      </c>
      <c r="H460" s="30"/>
      <c r="I460" s="8" t="s">
        <f>DUK!$T$99</f>
        <v>85</v>
      </c>
      <c r="J460" s="29">
        <f>DUK!$U$99</f>
        <v>1</v>
      </c>
      <c r="K460" s="29">
        <f>DUK!$W$99</f>
        <v>0.93866666666666665</v>
      </c>
      <c r="L460" s="29">
        <f>DUK!$Y$99</f>
        <v>0.8666666666666667</v>
      </c>
      <c r="M460" s="29">
        <f>DUK!$AA$99</f>
        <v>0.82133333333333336</v>
      </c>
      <c r="N460" s="29">
        <f>DUK!$AC$99</f>
        <v>0.86133333333333328</v>
      </c>
      <c r="O460" s="31"/>
      <c r="P460" s="31"/>
      <c r="Q460" s="31"/>
      <c r="R460" s="31"/>
      <c r="S460" s="31"/>
    </row>
    <row r="461" spans="1:19" ht="13.5">
      <c r="A461" s="14"/>
      <c r="B461" t="s">
        <f>DUK!$T$36</f>
        <v>24</v>
      </c>
      <c r="C461" s="8">
        <f>DUK!$U$36</f>
        <v>0</v>
      </c>
      <c r="D461" s="8">
        <f>DUK!$W$36</f>
        <v>0</v>
      </c>
      <c r="E461" s="8">
        <f>DUK!$Y$36</f>
        <v>0</v>
      </c>
      <c r="F461" s="8">
        <f>DUK!$AA$36</f>
        <v>0</v>
      </c>
      <c r="G461" s="8">
        <f>DUK!$AC$36</f>
        <v>0</v>
      </c>
      <c r="H461" s="30"/>
      <c r="I461" s="8" t="s">
        <f>DUK!$T$100</f>
        <v>87</v>
      </c>
      <c r="J461" s="29">
        <f>DUK!$U$100</f>
        <v>0</v>
      </c>
      <c r="K461" s="29">
        <f>DUK!$W$100</f>
        <v>0</v>
      </c>
      <c r="L461" s="29">
        <f>DUK!$Y$100</f>
        <v>0</v>
      </c>
      <c r="M461" s="29">
        <f>DUK!$AA$100</f>
        <v>0</v>
      </c>
      <c r="N461" s="29">
        <f>DUK!$AC$100</f>
        <v>0</v>
      </c>
      <c r="O461" s="31"/>
      <c r="P461" s="31"/>
      <c r="Q461" s="31"/>
      <c r="R461" s="31"/>
      <c r="S461" s="31"/>
    </row>
    <row r="462" spans="1:19" ht="13.5">
      <c r="A462" s="14"/>
      <c r="B462" t="s">
        <f>DUK!$T$37</f>
        <v>25</v>
      </c>
      <c r="C462" s="8">
        <f>DUK!$U$37</f>
        <v>0</v>
      </c>
      <c r="D462" s="8">
        <f>DUK!$W$37</f>
        <v>0</v>
      </c>
      <c r="E462" s="8">
        <f>DUK!$Y$37</f>
        <v>0</v>
      </c>
      <c r="F462" s="8">
        <f>DUK!$AA$37</f>
        <v>0</v>
      </c>
      <c r="G462" s="8">
        <f>DUK!$AC$37</f>
        <v>0</v>
      </c>
      <c r="H462" s="30"/>
      <c r="I462" s="8" t="s">
        <f>DUK!$T$101</f>
        <v>89</v>
      </c>
      <c r="J462" s="29">
        <f>DUK!$U$101</f>
        <v>0</v>
      </c>
      <c r="K462" s="29">
        <f>DUK!$W$101</f>
        <v>0</v>
      </c>
      <c r="L462" s="29">
        <f>DUK!$Y$101</f>
        <v>0</v>
      </c>
      <c r="M462" s="29">
        <f>DUK!$AA$101</f>
        <v>0</v>
      </c>
      <c r="N462" s="29">
        <f>DUK!$AC$101</f>
        <v>0</v>
      </c>
      <c r="O462" s="31"/>
      <c r="P462" s="31"/>
      <c r="Q462" s="31"/>
      <c r="R462" s="31"/>
      <c r="S462" s="31"/>
    </row>
    <row r="463" spans="1:19" ht="13.5">
      <c r="A463" s="14"/>
      <c r="B463" t="s">
        <f>DUK!$T$38</f>
        <v>26</v>
      </c>
      <c r="C463" s="8">
        <f>DUK!$U$38</f>
        <v>0</v>
      </c>
      <c r="D463" s="8">
        <f>DUK!$W$38</f>
        <v>0</v>
      </c>
      <c r="E463" s="8">
        <f>DUK!$Y$38</f>
        <v>0</v>
      </c>
      <c r="F463" s="8">
        <f>DUK!$AA$38</f>
        <v>0</v>
      </c>
      <c r="G463" s="8">
        <f>DUK!$AC$38</f>
        <v>0</v>
      </c>
      <c r="H463" s="30"/>
      <c r="I463" s="8" t="s">
        <f>DUK!$T$102</f>
        <v>90</v>
      </c>
      <c r="J463" s="29">
        <f>DUK!$U$102</f>
        <v>1</v>
      </c>
      <c r="K463" s="29">
        <f>DUK!$W$102</f>
        <v>0.93866666666666665</v>
      </c>
      <c r="L463" s="29">
        <f>DUK!$Y$102</f>
        <v>0.8666666666666667</v>
      </c>
      <c r="M463" s="29">
        <f>DUK!$AA$102</f>
        <v>0.82133333333333336</v>
      </c>
      <c r="N463" s="29">
        <f>DUK!$AC$102</f>
        <v>0.86133333333333328</v>
      </c>
      <c r="O463" s="31"/>
      <c r="P463" s="31"/>
      <c r="Q463" s="31"/>
      <c r="R463" s="31"/>
      <c r="S463" s="31"/>
    </row>
    <row r="464" spans="1:19" ht="13.5">
      <c r="A464" s="14"/>
      <c r="B464" t="s">
        <f>DUK!$T$39</f>
        <v>27</v>
      </c>
      <c r="C464" s="8">
        <f>DUK!$U$39</f>
        <v>0</v>
      </c>
      <c r="D464" s="8">
        <f>DUK!$W$39</f>
        <v>0</v>
      </c>
      <c r="E464" s="8">
        <f>DUK!$Y$39</f>
        <v>0</v>
      </c>
      <c r="F464" s="8">
        <f>DUK!$AA$39</f>
        <v>0</v>
      </c>
      <c r="G464" s="8">
        <f>DUK!$AC$39</f>
        <v>0</v>
      </c>
      <c r="H464" s="30"/>
      <c r="I464" s="8" t="s">
        <f>DUK!$T$103</f>
        <v>91</v>
      </c>
      <c r="J464" s="29">
        <f>DUK!$U$103</f>
        <v>0</v>
      </c>
      <c r="K464" s="29">
        <f>DUK!$W$103</f>
        <v>0</v>
      </c>
      <c r="L464" s="29">
        <f>DUK!$Y$103</f>
        <v>0</v>
      </c>
      <c r="M464" s="29">
        <f>DUK!$AA$103</f>
        <v>0</v>
      </c>
      <c r="N464" s="29">
        <f>DUK!$AC$103</f>
        <v>0</v>
      </c>
      <c r="O464" s="31"/>
      <c r="P464" s="31"/>
      <c r="Q464" s="31"/>
      <c r="R464" s="31"/>
      <c r="S464" s="31"/>
    </row>
    <row r="465" spans="1:19" ht="13.5">
      <c r="A465" s="14"/>
      <c r="B465" t="s">
        <f>DUK!$T$40</f>
        <v>28</v>
      </c>
      <c r="C465" s="8">
        <f>DUK!$U$40</f>
        <v>0</v>
      </c>
      <c r="D465" s="8">
        <f>DUK!$W$40</f>
        <v>0</v>
      </c>
      <c r="E465" s="8">
        <f>DUK!$Y$40</f>
        <v>0</v>
      </c>
      <c r="F465" s="8">
        <f>DUK!$AA$40</f>
        <v>0</v>
      </c>
      <c r="G465" s="8">
        <f>DUK!$AC$40</f>
        <v>0</v>
      </c>
      <c r="H465" s="30"/>
      <c r="I465" s="8" t="s">
        <f>DUK!$T$104</f>
        <v>92</v>
      </c>
      <c r="J465" s="29">
        <f>DUK!$U$104</f>
        <v>1</v>
      </c>
      <c r="K465" s="29">
        <f>DUK!$W$104</f>
        <v>0.76683937823834192</v>
      </c>
      <c r="L465" s="29">
        <f>DUK!$Y$104</f>
        <v>0.82901554404145072</v>
      </c>
      <c r="M465" s="29">
        <f>DUK!$AA$104</f>
        <v>1.1295336787564767</v>
      </c>
      <c r="N465" s="29">
        <f>DUK!$AC$104</f>
        <v>1.0259067357512954</v>
      </c>
      <c r="O465" s="31"/>
      <c r="P465" s="31"/>
      <c r="Q465" s="31"/>
      <c r="R465" s="31"/>
      <c r="S465" s="31"/>
    </row>
    <row r="466" spans="1:19" ht="13.5">
      <c r="A466" s="14"/>
      <c r="B466" t="s">
        <f>DUK!$T$41</f>
        <v>29</v>
      </c>
      <c r="C466" s="8">
        <f>DUK!$U$41</f>
        <v>0</v>
      </c>
      <c r="D466" s="8">
        <f>DUK!$W$41</f>
        <v>0</v>
      </c>
      <c r="E466" s="8">
        <f>DUK!$Y$41</f>
        <v>0</v>
      </c>
      <c r="F466" s="8">
        <f>DUK!$AA$41</f>
        <v>0</v>
      </c>
      <c r="G466" s="8">
        <f>DUK!$AC$41</f>
        <v>0</v>
      </c>
      <c r="H466" s="30"/>
      <c r="I466" s="8" t="s">
        <f>DUK!$T$105</f>
        <v>93</v>
      </c>
      <c r="J466" s="29">
        <f>DUK!$U$105</f>
        <v>1</v>
      </c>
      <c r="K466" s="29">
        <f>DUK!$W$105</f>
        <v>0.76683937823834192</v>
      </c>
      <c r="L466" s="29">
        <f>DUK!$Y$105</f>
        <v>0.82901554404145072</v>
      </c>
      <c r="M466" s="29">
        <f>DUK!$AA$105</f>
        <v>1.1295336787564767</v>
      </c>
      <c r="N466" s="29">
        <f>DUK!$AC$105</f>
        <v>1.0259067357512954</v>
      </c>
      <c r="O466" s="31"/>
      <c r="P466" s="31"/>
      <c r="Q466" s="31"/>
      <c r="R466" s="31"/>
      <c r="S466" s="31"/>
    </row>
    <row r="467" spans="1:19" ht="13.5">
      <c r="A467" s="14"/>
      <c r="B467" t="s">
        <f>DUK!$T$42</f>
        <v>30</v>
      </c>
      <c r="C467" s="8">
        <f>DUK!$U$42</f>
        <v>1</v>
      </c>
      <c r="D467" s="8">
        <f>DUK!$W$42</f>
        <v>1.0088495575221239</v>
      </c>
      <c r="E467" s="8">
        <f>DUK!$Y$42</f>
        <v>1.0884955752212389</v>
      </c>
      <c r="F467" s="8">
        <f>DUK!$AA$42</f>
        <v>1.1327433628318584</v>
      </c>
      <c r="G467" s="8">
        <f>DUK!$AC$42</f>
        <v>1.1592920353982301</v>
      </c>
      <c r="H467" s="30"/>
      <c r="I467" s="8" t="s">
        <f>DUK!$T$106</f>
        <v>94</v>
      </c>
      <c r="J467" s="29">
        <f>DUK!$U$106</f>
        <v>1</v>
      </c>
      <c r="K467" s="29">
        <f>DUK!$W$106</f>
        <v>0.96634615384615374</v>
      </c>
      <c r="L467" s="29">
        <f>DUK!$Y$106</f>
        <v>1.0156249999999998</v>
      </c>
      <c r="M467" s="29">
        <f>DUK!$AA$106</f>
        <v>1.1670673076923077</v>
      </c>
      <c r="N467" s="29">
        <f>DUK!$AC$106</f>
        <v>1.1009615384615385</v>
      </c>
      <c r="O467" s="31"/>
      <c r="P467" s="31"/>
      <c r="Q467" s="31"/>
      <c r="R467" s="31"/>
      <c r="S467" s="31"/>
    </row>
    <row r="468" spans="1:19" ht="13.5">
      <c r="A468" s="14"/>
      <c r="B468" t="s">
        <f>DUK!$T$43</f>
        <v>31</v>
      </c>
      <c r="C468" s="8">
        <f>DUK!$U$43</f>
        <v>1</v>
      </c>
      <c r="D468" s="8">
        <f>DUK!$W$43</f>
        <v>3.2169811320754715</v>
      </c>
      <c r="E468" s="8">
        <f>DUK!$Y$43</f>
        <v>3.7075471698113209</v>
      </c>
      <c r="F468" s="8">
        <f>DUK!$AA$43</f>
        <v>6.3490566037735849</v>
      </c>
      <c r="G468" s="8">
        <f>DUK!$AC$43</f>
        <v>0.075471698113207544</v>
      </c>
      <c r="H468" s="30"/>
      <c r="I468" s="8" t="s">
        <f>DUK!$T$107</f>
        <v>95</v>
      </c>
      <c r="J468" s="29">
        <f>DUK!$U$107</f>
        <v>1</v>
      </c>
      <c r="K468" s="29">
        <f>DUK!$W$107</f>
        <v>1.1184602873407428</v>
      </c>
      <c r="L468" s="29">
        <f>DUK!$Y$107</f>
        <v>1.1709135267010029</v>
      </c>
      <c r="M468" s="29">
        <f>DUK!$AA$107</f>
        <v>1.2427487123881811</v>
      </c>
      <c r="N468" s="29">
        <f>DUK!$AC$107</f>
        <v>1.4067497966928706</v>
      </c>
      <c r="O468" s="31"/>
      <c r="P468" s="31"/>
      <c r="Q468" s="31"/>
      <c r="R468" s="31"/>
      <c r="S468" s="31"/>
    </row>
    <row r="469" spans="1:19" ht="13.5">
      <c r="A469" s="14"/>
      <c r="B469" t="s">
        <f>DUK!$T$44</f>
        <v>32</v>
      </c>
      <c r="C469" s="8">
        <f>DUK!$U$44</f>
        <v>1</v>
      </c>
      <c r="D469" s="8">
        <f>DUK!$W$44</f>
        <v>-50.094339622641506</v>
      </c>
      <c r="E469" s="8">
        <f>DUK!$Y$44</f>
        <v>3.7075471698113209</v>
      </c>
      <c r="F469" s="8">
        <f>DUK!$AA$44</f>
        <v>-45.094339622641506</v>
      </c>
      <c r="G469" s="8">
        <f>DUK!$AC$44</f>
        <v>-53.867924528301884</v>
      </c>
      <c r="H469" s="30"/>
      <c r="I469" s="8" t="s">
        <f>DUK!$T$108</f>
        <v>96</v>
      </c>
      <c r="J469" s="29">
        <f>DUK!$U$108</f>
        <v>1</v>
      </c>
      <c r="K469" s="29">
        <f>DUK!$W$108</f>
        <v>1.10323923271806</v>
      </c>
      <c r="L469" s="29">
        <f>DUK!$Y$108</f>
        <v>1.1575280492218603</v>
      </c>
      <c r="M469" s="29">
        <f>DUK!$AA$108</f>
        <v>1.219869706840391</v>
      </c>
      <c r="N469" s="29">
        <f>DUK!$AC$108</f>
        <v>1.35323923271806</v>
      </c>
      <c r="O469" s="31"/>
      <c r="P469" s="31"/>
      <c r="Q469" s="31"/>
      <c r="R469" s="31"/>
      <c r="S469" s="31"/>
    </row>
    <row r="470" spans="1:19" ht="13.5">
      <c r="A470" s="14"/>
      <c r="B470" t="s">
        <f>DUK!$T$45</f>
        <v>33</v>
      </c>
      <c r="C470" s="8">
        <f>DUK!$U$45</f>
        <v>1</v>
      </c>
      <c r="D470" s="8">
        <f>DUK!$W$45</f>
        <v>0.43613707165109034</v>
      </c>
      <c r="E470" s="8">
        <f>DUK!$Y$45</f>
        <v>1.6292834890965733</v>
      </c>
      <c r="F470" s="8">
        <f>DUK!$AA$45</f>
        <v>0.90031152647975077</v>
      </c>
      <c r="G470" s="8">
        <f>DUK!$AC$45</f>
        <v>1.2305295950155763</v>
      </c>
      <c r="H470" s="30"/>
      <c r="I470" s="8" t="s">
        <f>DUK!$T$109</f>
        <v>97</v>
      </c>
      <c r="J470" s="29">
        <f>DUK!$U$109</f>
        <v>1</v>
      </c>
      <c r="K470" s="29">
        <f>DUK!$W$109</f>
        <v>1.1164021164021163</v>
      </c>
      <c r="L470" s="29">
        <f>DUK!$Y$109</f>
        <v>1.2698412698412698</v>
      </c>
      <c r="M470" s="29">
        <f>DUK!$AA$109</f>
        <v>1.3015873015873016</v>
      </c>
      <c r="N470" s="29">
        <f>DUK!$AC$109</f>
        <v>1.216931216931217</v>
      </c>
      <c r="O470" s="31"/>
      <c r="P470" s="31"/>
      <c r="Q470" s="31"/>
      <c r="R470" s="31"/>
      <c r="S470" s="31"/>
    </row>
    <row r="471" spans="1:19" ht="13.5">
      <c r="A471" s="14"/>
      <c r="B471" t="s">
        <f>DUK!$T$46</f>
        <v>34</v>
      </c>
      <c r="C471" s="8">
        <f>DUK!$U$46</f>
        <v>1</v>
      </c>
      <c r="D471" s="8">
        <f>DUK!$W$46</f>
        <v>1.05</v>
      </c>
      <c r="E471" s="8">
        <f>DUK!$Y$46</f>
        <v>0.65000000000000002</v>
      </c>
      <c r="F471" s="8">
        <f>DUK!$AA$46</f>
        <v>1</v>
      </c>
      <c r="G471" s="8">
        <f>DUK!$AC$46</f>
        <v>1.55</v>
      </c>
      <c r="H471" s="30"/>
      <c r="I471" s="8" t="s">
        <f>DUK!$T$110</f>
        <v>98</v>
      </c>
      <c r="J471" s="29">
        <f>DUK!$U$110</f>
        <v>1</v>
      </c>
      <c r="K471" s="29">
        <f>DUK!$W$110</f>
        <v>1.079136690647482</v>
      </c>
      <c r="L471" s="29">
        <f>DUK!$Y$110</f>
        <v>1.1223021582733812</v>
      </c>
      <c r="M471" s="29">
        <f>DUK!$AA$110</f>
        <v>1.489208633093525</v>
      </c>
      <c r="N471" s="29">
        <f>DUK!$AC$110</f>
        <v>1.503597122302158</v>
      </c>
      <c r="O471" s="31"/>
      <c r="P471" s="31"/>
      <c r="Q471" s="31"/>
      <c r="R471" s="31"/>
      <c r="S471" s="31"/>
    </row>
    <row r="472" spans="1:19" ht="13.5">
      <c r="A472" s="14"/>
      <c r="B472" t="s">
        <f>DUK!$T$47</f>
        <v>35</v>
      </c>
      <c r="C472" s="8">
        <f>DUK!$U$47</f>
        <v>1</v>
      </c>
      <c r="D472" s="8">
        <f>DUK!$W$47</f>
        <v>-0.21739130434782608</v>
      </c>
      <c r="E472" s="8">
        <f>DUK!$Y$47</f>
        <v>1.7246376811594204</v>
      </c>
      <c r="F472" s="8">
        <f>DUK!$AA$47</f>
        <v>1.2028985507246377</v>
      </c>
      <c r="G472" s="8">
        <f>DUK!$AC$47</f>
        <v>2.347826086956522</v>
      </c>
      <c r="H472" s="30"/>
      <c r="I472" s="8" t="s">
        <f>DUK!$T$111</f>
        <v>99</v>
      </c>
      <c r="J472" s="29">
        <f>DUK!$U$111</f>
        <v>0</v>
      </c>
      <c r="K472" s="29">
        <f>DUK!$W$111</f>
        <v>0</v>
      </c>
      <c r="L472" s="29">
        <f>DUK!$Y$111</f>
        <v>0</v>
      </c>
      <c r="M472" s="29">
        <f>DUK!$AA$111</f>
        <v>0</v>
      </c>
      <c r="N472" s="29">
        <f>DUK!$AC$111</f>
        <v>0</v>
      </c>
      <c r="O472" s="31"/>
      <c r="P472" s="31"/>
      <c r="Q472" s="31"/>
      <c r="R472" s="31"/>
      <c r="S472" s="31"/>
    </row>
    <row r="473" spans="1:19" ht="13.5">
      <c r="A473" s="14"/>
      <c r="B473" t="s">
        <f>DUK!$T$48</f>
        <v>36</v>
      </c>
      <c r="C473" s="8">
        <f>DUK!$U$48</f>
        <v>1</v>
      </c>
      <c r="D473" s="8">
        <f>DUK!$W$48</f>
        <v>1.130718954248366</v>
      </c>
      <c r="E473" s="8">
        <f>DUK!$Y$48</f>
        <v>1.3006535947712419</v>
      </c>
      <c r="F473" s="8">
        <f>DUK!$AA$48</f>
        <v>1.3660130718954246</v>
      </c>
      <c r="G473" s="8">
        <f>DUK!$AC$48</f>
        <v>1.4379084967320261</v>
      </c>
      <c r="H473" s="30"/>
      <c r="I473" s="8" t="s">
        <f>DUK!$T$112</f>
        <v>100</v>
      </c>
      <c r="J473" s="29">
        <f>DUK!$U$112</f>
        <v>1</v>
      </c>
      <c r="K473" s="29">
        <f>DUK!$W$112</f>
        <v>1.0696774193548386</v>
      </c>
      <c r="L473" s="29">
        <f>DUK!$Y$112</f>
        <v>1.1096774193548387</v>
      </c>
      <c r="M473" s="29">
        <f>DUK!$AA$112</f>
        <v>1.096774193548387</v>
      </c>
      <c r="N473" s="29">
        <f>DUK!$AC$112</f>
        <v>1.0864516129032258</v>
      </c>
      <c r="O473" s="31"/>
      <c r="P473" s="31"/>
      <c r="Q473" s="31"/>
      <c r="R473" s="31"/>
      <c r="S473" s="31"/>
    </row>
    <row r="474" spans="1:19" ht="13.5">
      <c r="A474" s="14"/>
      <c r="B474" t="s">
        <f>DUK!$T$49</f>
        <v>37</v>
      </c>
      <c r="C474" s="8">
        <f>DUK!$U$49</f>
        <v>0</v>
      </c>
      <c r="D474" s="8">
        <f>DUK!$W$49</f>
        <v>0</v>
      </c>
      <c r="E474" s="8">
        <f>DUK!$Y$49</f>
        <v>0</v>
      </c>
      <c r="F474" s="8">
        <f>DUK!$AA$49</f>
        <v>0</v>
      </c>
      <c r="G474" s="8">
        <f>DUK!$AC$49</f>
        <v>0</v>
      </c>
      <c r="H474" s="30"/>
      <c r="I474" s="8" t="s">
        <f>DUK!$T$113</f>
        <v>101</v>
      </c>
      <c r="J474" s="29">
        <f>DUK!$U$113</f>
        <v>1</v>
      </c>
      <c r="K474" s="29">
        <f>DUK!$W$113</f>
        <v>1.0726728361458899</v>
      </c>
      <c r="L474" s="29">
        <f>DUK!$Y$113</f>
        <v>1.1306477953184539</v>
      </c>
      <c r="M474" s="29">
        <f>DUK!$AA$113</f>
        <v>1.1739248775176918</v>
      </c>
      <c r="N474" s="29">
        <f>DUK!$AC$113</f>
        <v>1.2457811649428416</v>
      </c>
      <c r="O474" s="31"/>
      <c r="P474" s="31"/>
      <c r="Q474" s="31"/>
      <c r="R474" s="31"/>
      <c r="S474" s="31"/>
    </row>
    <row r="475" spans="1:19" ht="13.5">
      <c r="A475" s="14"/>
      <c r="B475" t="s">
        <f>DUK!$T$50</f>
        <v>38</v>
      </c>
      <c r="C475" s="8">
        <f>DUK!$U$50</f>
        <v>1</v>
      </c>
      <c r="D475" s="8">
        <f>DUK!$W$50</f>
        <v>1.1225806451612903</v>
      </c>
      <c r="E475" s="8">
        <f>DUK!$Y$50</f>
        <v>1.2838709677419355</v>
      </c>
      <c r="F475" s="8">
        <f>DUK!$AA$50</f>
        <v>1.3483870967741933</v>
      </c>
      <c r="G475" s="8">
        <f>DUK!$AC$50</f>
        <v>1.4193548387096775</v>
      </c>
      <c r="H475" s="30"/>
      <c r="I475" s="8" t="s">
        <f>DUK!$T$114</f>
        <v>102</v>
      </c>
      <c r="J475" s="29">
        <f>DUK!$U$114</f>
        <v>1</v>
      </c>
      <c r="K475" s="29">
        <f>DUK!$W$114</f>
        <v>1.1281645569620253</v>
      </c>
      <c r="L475" s="29">
        <f>DUK!$Y$114</f>
        <v>1.3085443037974684</v>
      </c>
      <c r="M475" s="29">
        <f>DUK!$AA$114</f>
        <v>1.2863924050632913</v>
      </c>
      <c r="N475" s="29">
        <f>DUK!$AC$114</f>
        <v>1.5949367088607596</v>
      </c>
      <c r="O475" s="31"/>
      <c r="P475" s="31"/>
      <c r="Q475" s="31"/>
      <c r="R475" s="31"/>
      <c r="S475" s="31"/>
    </row>
    <row r="476" spans="1:19" ht="13.5">
      <c r="A476" s="14"/>
      <c r="B476" t="s">
        <f>DUK!$T$51</f>
        <v>39</v>
      </c>
      <c r="C476" s="8">
        <f>DUK!$U$51</f>
        <v>1</v>
      </c>
      <c r="D476" s="8">
        <f>DUK!$W$51</f>
        <v>0.55555555555555558</v>
      </c>
      <c r="E476" s="8">
        <f>DUK!$Y$51</f>
        <v>0</v>
      </c>
      <c r="F476" s="8">
        <f>DUK!$AA$51</f>
        <v>0</v>
      </c>
      <c r="G476" s="8">
        <f>DUK!$AC$51</f>
        <v>0</v>
      </c>
      <c r="H476" s="30"/>
      <c r="I476" s="8" t="s">
        <f>DUK!$T$115</f>
        <v>103</v>
      </c>
      <c r="J476" s="29">
        <f>DUK!$U$115</f>
        <v>1</v>
      </c>
      <c r="K476" s="29">
        <f>DUK!$W$115</f>
        <v>1.065180102915952</v>
      </c>
      <c r="L476" s="29">
        <f>DUK!$Y$115</f>
        <v>1.2178387650085762</v>
      </c>
      <c r="M476" s="29">
        <f>DUK!$AA$115</f>
        <v>1.1526586620926245</v>
      </c>
      <c r="N476" s="29">
        <f>DUK!$AC$115</f>
        <v>1.3962264150943398</v>
      </c>
      <c r="O476" s="31"/>
      <c r="P476" s="31"/>
      <c r="Q476" s="31"/>
      <c r="R476" s="31"/>
      <c r="S476" s="31"/>
    </row>
    <row r="477" spans="1:19" ht="13.5">
      <c r="A477" s="14"/>
      <c r="B477" t="s">
        <f>DUK!$T$52</f>
        <v>40</v>
      </c>
      <c r="C477" s="8">
        <f>DUK!$U$52</f>
        <v>1</v>
      </c>
      <c r="D477" s="8">
        <f>DUK!$W$52</f>
        <v>0.95396419437340152</v>
      </c>
      <c r="E477" s="8">
        <f>DUK!$Y$52</f>
        <v>1.0920716112531967</v>
      </c>
      <c r="F477" s="8">
        <f>DUK!$AA$52</f>
        <v>0.78516624040920713</v>
      </c>
      <c r="G477" s="8">
        <f>DUK!$AC$52</f>
        <v>1.0485933503836316</v>
      </c>
      <c r="H477" s="30"/>
      <c r="I477" s="8" t="s">
        <f>DUK!$T$116</f>
        <v>104</v>
      </c>
      <c r="J477" s="29">
        <f>DUK!$U$116</f>
        <v>0</v>
      </c>
      <c r="K477" s="29">
        <f>DUK!$W$116</f>
        <v>0</v>
      </c>
      <c r="L477" s="29">
        <f>DUK!$Y$116</f>
        <v>0</v>
      </c>
      <c r="M477" s="29">
        <f>DUK!$AA$116</f>
        <v>0</v>
      </c>
      <c r="N477" s="29">
        <f>DUK!$AC$116</f>
        <v>0</v>
      </c>
      <c r="O477" s="31"/>
      <c r="P477" s="31"/>
      <c r="Q477" s="31"/>
      <c r="R477" s="31"/>
      <c r="S477" s="31"/>
    </row>
    <row r="478" spans="1:19" ht="13.5">
      <c r="A478" s="14"/>
      <c r="B478" t="s">
        <f>DUK!$T$53</f>
        <v>41</v>
      </c>
      <c r="C478" s="8">
        <f>DUK!$U$53</f>
        <v>0</v>
      </c>
      <c r="D478" s="8">
        <f>DUK!$W$53</f>
        <v>0</v>
      </c>
      <c r="E478" s="8">
        <f>DUK!$Y$53</f>
        <v>0</v>
      </c>
      <c r="F478" s="8">
        <f>DUK!$AA$53</f>
        <v>0</v>
      </c>
      <c r="G478" s="8">
        <f>DUK!$AC$53</f>
        <v>0</v>
      </c>
      <c r="H478" s="30"/>
      <c r="I478" s="8" t="s">
        <f>DUK!$T$117</f>
        <v>105</v>
      </c>
      <c r="J478" s="29">
        <f>DUK!$U$117</f>
        <v>1</v>
      </c>
      <c r="K478" s="29">
        <f>DUK!$W$117</f>
        <v>1.2047823421213981</v>
      </c>
      <c r="L478" s="29">
        <f>DUK!$Y$117</f>
        <v>1.2035561005518089</v>
      </c>
      <c r="M478" s="29">
        <f>DUK!$AA$117</f>
        <v>1.198651134273452</v>
      </c>
      <c r="N478" s="29">
        <f>DUK!$AC$117</f>
        <v>1.198651134273452</v>
      </c>
      <c r="O478" s="31"/>
      <c r="P478" s="31"/>
      <c r="Q478" s="31"/>
      <c r="R478" s="31"/>
      <c r="S478" s="31"/>
    </row>
    <row r="479" spans="1:19" ht="13.5">
      <c r="A479" s="14"/>
      <c r="B479" t="s">
        <f>DUK!$T$54</f>
        <v>42</v>
      </c>
      <c r="C479" s="8">
        <f>DUK!$U$54</f>
        <v>0</v>
      </c>
      <c r="D479" s="8">
        <f>DUK!$W$54</f>
        <v>0</v>
      </c>
      <c r="E479" s="8">
        <f>DUK!$Y$54</f>
        <v>0</v>
      </c>
      <c r="F479" s="8">
        <f>DUK!$AA$54</f>
        <v>0</v>
      </c>
      <c r="G479" s="8">
        <f>DUK!$AC$54</f>
        <v>0</v>
      </c>
      <c r="H479" s="30"/>
      <c r="I479" s="8" t="s">
        <f>DUK!$T$118</f>
        <v>106</v>
      </c>
      <c r="J479" s="29">
        <f>DUK!$U$118</f>
        <v>1</v>
      </c>
      <c r="K479" s="29">
        <f>DUK!$W$118</f>
        <v>1.209085252022402</v>
      </c>
      <c r="L479" s="29">
        <f>DUK!$Y$118</f>
        <v>1.207218419415059</v>
      </c>
      <c r="M479" s="29">
        <f>DUK!$AA$118</f>
        <v>1.2009956440572496</v>
      </c>
      <c r="N479" s="29">
        <f>DUK!$AC$118</f>
        <v>1.2009956440572496</v>
      </c>
      <c r="O479" s="31"/>
      <c r="P479" s="31"/>
      <c r="Q479" s="31"/>
      <c r="R479" s="31"/>
      <c r="S479" s="31"/>
    </row>
    <row r="480" spans="1:19" ht="13.5">
      <c r="A480" s="14"/>
      <c r="B480" t="s">
        <f>DUK!$T$55</f>
        <v>43</v>
      </c>
      <c r="C480" s="8">
        <f>DUK!$U$55</f>
        <v>1</v>
      </c>
      <c r="D480" s="8">
        <f>DUK!$W$55</f>
        <v>0.92063492063492058</v>
      </c>
      <c r="E480" s="8">
        <f>DUK!$Y$55</f>
        <v>0.95238095238095233</v>
      </c>
      <c r="F480" s="8">
        <f>DUK!$AA$55</f>
        <v>0.35555555555555557</v>
      </c>
      <c r="G480" s="8">
        <f>DUK!$AC$55</f>
        <v>0.41190476190476188</v>
      </c>
      <c r="H480" s="30"/>
      <c r="I480" s="8" t="s">
        <f>DUK!$T$119</f>
        <v>107</v>
      </c>
      <c r="J480" s="29">
        <f>DUK!$U$119</f>
        <v>1</v>
      </c>
      <c r="K480" s="29">
        <f>DUK!$W$119</f>
        <v>0.93388429752066116</v>
      </c>
      <c r="L480" s="29">
        <f>DUK!$Y$119</f>
        <v>0.95041322314049592</v>
      </c>
      <c r="M480" s="29">
        <f>DUK!$AA$119</f>
        <v>1.0165289256198347</v>
      </c>
      <c r="N480" s="29">
        <f>DUK!$AC$119</f>
        <v>1.0289256198347108</v>
      </c>
      <c r="O480" s="31"/>
      <c r="P480" s="31"/>
      <c r="Q480" s="31"/>
      <c r="R480" s="31"/>
      <c r="S480" s="31"/>
    </row>
    <row r="481" spans="1:19" ht="13.5">
      <c r="A481" s="14"/>
      <c r="B481" t="s">
        <f>DUK!$T$56</f>
        <v>44</v>
      </c>
      <c r="C481" s="8">
        <f>DUK!$U$56</f>
        <v>1</v>
      </c>
      <c r="D481" s="8">
        <f>DUK!$W$56</f>
        <v>1.25</v>
      </c>
      <c r="E481" s="8">
        <f>DUK!$Y$56</f>
        <v>20.25</v>
      </c>
      <c r="F481" s="8">
        <f>DUK!$AA$56</f>
        <v>54.833333333333336</v>
      </c>
      <c r="G481" s="8">
        <f>DUK!$AC$56</f>
        <v>24.083333333333332</v>
      </c>
      <c r="H481" s="30"/>
      <c r="I481" s="8" t="s">
        <f>DUK!$T$120</f>
        <v>108</v>
      </c>
      <c r="J481" s="29">
        <f>DUK!$U$120</f>
        <v>1</v>
      </c>
      <c r="K481" s="29">
        <f>DUK!$W$120</f>
        <v>0.93909866017052368</v>
      </c>
      <c r="L481" s="29">
        <f>DUK!$Y$120</f>
        <v>0.92387332521315457</v>
      </c>
      <c r="M481" s="29">
        <f>DUK!$AA$120</f>
        <v>0.99330085261875734</v>
      </c>
      <c r="N481" s="29">
        <f>DUK!$AC$120</f>
        <v>0.99025578562728378</v>
      </c>
      <c r="O481" s="31"/>
      <c r="P481" s="31"/>
      <c r="Q481" s="31"/>
      <c r="R481" s="31"/>
      <c r="S481" s="31"/>
    </row>
    <row r="482" spans="1:19" ht="13.5">
      <c r="A482" s="14"/>
      <c r="B482" t="s">
        <f>DUK!$T$57</f>
        <v>45</v>
      </c>
      <c r="C482" s="8">
        <f>DUK!$U$57</f>
        <v>1</v>
      </c>
      <c r="D482" s="8">
        <f>DUK!$W$57</f>
        <v>0.5</v>
      </c>
      <c r="E482" s="8">
        <f>DUK!$Y$57</f>
        <v>0.75</v>
      </c>
      <c r="F482" s="8">
        <f>DUK!$AA$57</f>
        <v>0.75</v>
      </c>
      <c r="G482" s="8">
        <f>DUK!$AC$57</f>
        <v>0.5</v>
      </c>
      <c r="H482" s="30"/>
      <c r="I482" s="8" t="s">
        <f>DUK!$T$121</f>
        <v>109</v>
      </c>
      <c r="J482" s="29">
        <f>DUK!$U$121</f>
        <v>1</v>
      </c>
      <c r="K482" s="29">
        <f>DUK!$W$121</f>
        <v>0.93909866017052368</v>
      </c>
      <c r="L482" s="29">
        <f>DUK!$Y$121</f>
        <v>0.92387332521315457</v>
      </c>
      <c r="M482" s="29">
        <f>DUK!$AA$121</f>
        <v>0.99330085261875734</v>
      </c>
      <c r="N482" s="29">
        <f>DUK!$AC$121</f>
        <v>0.99025578562728378</v>
      </c>
      <c r="O482" s="31"/>
      <c r="P482" s="31"/>
      <c r="Q482" s="31"/>
      <c r="R482" s="31"/>
      <c r="S482" s="31"/>
    </row>
    <row r="483" spans="1:19" ht="13.5">
      <c r="A483" s="14"/>
      <c r="B483" t="s">
        <f>DUK!$T$58</f>
        <v>46</v>
      </c>
      <c r="C483" s="8">
        <f>DUK!$U$58</f>
        <v>1</v>
      </c>
      <c r="D483" s="8">
        <f>DUK!$W$58</f>
        <v>0.921875</v>
      </c>
      <c r="E483" s="8">
        <f>DUK!$Y$58</f>
        <v>1.1328125</v>
      </c>
      <c r="F483" s="8">
        <f>DUK!$AA$58</f>
        <v>0.8671875</v>
      </c>
      <c r="G483" s="8">
        <f>DUK!$AC$58</f>
        <v>0.63828125000000002</v>
      </c>
      <c r="H483" s="30"/>
      <c r="I483" s="8" t="s">
        <f>DUK!$T$122</f>
        <v>110</v>
      </c>
      <c r="J483" s="29">
        <f>DUK!$U$122</f>
        <v>1</v>
      </c>
      <c r="K483" s="29">
        <f>DUK!$W$122</f>
        <v>1.1003550295857989</v>
      </c>
      <c r="L483" s="29">
        <f>DUK!$Y$122</f>
        <v>1.1283629191321498</v>
      </c>
      <c r="M483" s="29">
        <f>DUK!$AA$122</f>
        <v>1.1879289940828401</v>
      </c>
      <c r="N483" s="29">
        <f>DUK!$AC$122</f>
        <v>1.2903353057199212</v>
      </c>
      <c r="O483" s="31"/>
      <c r="P483" s="31"/>
      <c r="Q483" s="31"/>
      <c r="R483" s="31"/>
      <c r="S483" s="31"/>
    </row>
    <row r="484" spans="1:19" ht="13.5">
      <c r="A484" s="14"/>
      <c r="B484" t="s">
        <f>DUK!$T$59</f>
        <v>47</v>
      </c>
      <c r="C484" s="8">
        <f>DUK!$U$59</f>
        <v>0</v>
      </c>
      <c r="D484" s="8">
        <f>DUK!$W$59</f>
        <v>0</v>
      </c>
      <c r="E484" s="8">
        <f>DUK!$Y$59</f>
        <v>0</v>
      </c>
      <c r="F484" s="8">
        <f>DUK!$AA$59</f>
        <v>0</v>
      </c>
      <c r="G484" s="8">
        <f>DUK!$AC$59</f>
        <v>0</v>
      </c>
      <c r="H484" s="30"/>
      <c r="I484" s="30"/>
      <c r="J484" s="32"/>
      <c r="K484" s="32"/>
      <c r="L484" s="32"/>
      <c r="M484" s="32"/>
      <c r="N484" s="32"/>
      <c r="O484" s="31"/>
      <c r="P484" s="31"/>
      <c r="Q484" s="31"/>
      <c r="R484" s="31"/>
      <c r="S484" s="31"/>
    </row>
    <row r="485" spans="1:19" ht="14">
      <c r="A485" s="14"/>
      <c r="B485" t="s">
        <f>DUK!$T$60</f>
        <v>48</v>
      </c>
      <c r="C485" s="8">
        <f>DUK!$U$60</f>
        <v>1</v>
      </c>
      <c r="D485" s="8">
        <f>DUK!$W$60</f>
        <v>0.8571428571428571</v>
      </c>
      <c r="E485" s="8">
        <f>DUK!$Y$60</f>
        <v>0.7142857142857143</v>
      </c>
      <c r="F485" s="8">
        <f>DUK!$AA$60</f>
        <v>0.7142857142857143</v>
      </c>
      <c r="G485" s="8">
        <f>DUK!$AC$60</f>
        <v>0.7857142857142857</v>
      </c>
    </row>
    <row r="486" spans="1:19" ht="14">
      <c r="A486" s="14"/>
      <c r="B486" t="s">
        <f>DUK!$T$61</f>
        <v>49</v>
      </c>
      <c r="C486" s="8">
        <f>DUK!$U$61</f>
        <v>0</v>
      </c>
      <c r="D486" s="8">
        <f>DUK!$W$61</f>
        <v>0</v>
      </c>
      <c r="E486" s="8">
        <f>DUK!$Y$61</f>
        <v>0</v>
      </c>
      <c r="F486" s="8">
        <f>DUK!$AA$61</f>
        <v>0</v>
      </c>
      <c r="G486" s="8">
        <f>DUK!$AC$61</f>
        <v>0</v>
      </c>
    </row>
    <row r="487" spans="1:19" ht="13.5">
      <c r="A487" s="14"/>
      <c r="B487" t="s">
        <f>DUK!$T$62</f>
        <v>50</v>
      </c>
      <c r="C487" s="8">
        <f>DUK!$U$62</f>
        <v>0</v>
      </c>
      <c r="D487" s="8">
        <f>DUK!$W$62</f>
        <v>0</v>
      </c>
      <c r="E487" s="8">
        <f>DUK!$Y$62</f>
        <v>0</v>
      </c>
      <c r="F487" s="8">
        <f>DUK!$AA$62</f>
        <v>0</v>
      </c>
      <c r="G487" s="8">
        <f>DUK!$AC$62</f>
        <v>0</v>
      </c>
    </row>
    <row r="488" spans="1:19" ht="13.5">
      <c r="A488" s="14"/>
      <c r="B488" t="s">
        <f>DUK!$T$63</f>
        <v>51</v>
      </c>
      <c r="C488" s="8">
        <f>DUK!$U$63</f>
        <v>1</v>
      </c>
      <c r="D488" s="8">
        <f>DUK!$W$63</f>
        <v>0.97358490566037736</v>
      </c>
      <c r="E488" s="8">
        <f>DUK!$Y$63</f>
        <v>1.1584905660377358</v>
      </c>
      <c r="F488" s="8">
        <f>DUK!$AA$63</f>
        <v>0.99245283018867925</v>
      </c>
      <c r="G488" s="8">
        <f>DUK!$AC$63</f>
        <v>1.350943396226415</v>
      </c>
      <c r="K488" s="33"/>
    </row>
    <row r="489" spans="1:19" ht="13.5">
      <c r="A489" s="14"/>
      <c r="B489" t="s">
        <f>DUK!$T$64</f>
        <v>52</v>
      </c>
      <c r="C489" s="8">
        <f>DUK!$U$64</f>
        <v>1</v>
      </c>
      <c r="D489" s="8">
        <f>DUK!$W$64</f>
        <v>1.2</v>
      </c>
      <c r="E489" s="8">
        <f>DUK!$Y$64</f>
        <v>0.33333333333333331</v>
      </c>
      <c r="F489" s="8">
        <f>DUK!$AA$64</f>
        <v>-1.4666666666666666</v>
      </c>
      <c r="G489" s="8">
        <f>DUK!$AC$64</f>
        <v>-11.800000000000001</v>
      </c>
      <c r="H489" s="8"/>
      <c r="I489" s="8"/>
      <c r="O489" s="8"/>
      <c r="P489" s="8"/>
      <c r="Q489" s="8"/>
      <c r="R489" s="8"/>
      <c r="S489" s="8"/>
    </row>
    <row r="490" spans="1:19" ht="13.5">
      <c r="A490" s="14"/>
      <c r="B490" t="s">
        <f>DUK!$T$65</f>
        <v>53</v>
      </c>
      <c r="C490" s="8">
        <f>DUK!$U$65</f>
        <v>1</v>
      </c>
      <c r="D490" s="8">
        <f>DUK!$W$65</f>
        <v>0.96969696969696972</v>
      </c>
      <c r="E490" s="8">
        <f>DUK!$Y$65</f>
        <v>1.1628787878787878</v>
      </c>
      <c r="F490" s="8">
        <f>DUK!$AA$65</f>
        <v>1.0037878787878789</v>
      </c>
      <c r="G490" s="8">
        <f>DUK!$AC$65</f>
        <v>1.4242424242424243</v>
      </c>
      <c r="H490" s="8"/>
      <c r="I490" s="8"/>
      <c r="O490" s="8"/>
      <c r="P490" s="8"/>
      <c r="Q490" s="8"/>
      <c r="R490" s="8"/>
      <c r="S490" s="8"/>
    </row>
    <row r="491" spans="1:19" ht="13.5">
      <c r="A491" s="14"/>
      <c r="B491" t="s">
        <f>DUK!$T$66</f>
        <v>54</v>
      </c>
      <c r="C491" s="8">
        <f>DUK!$U$66</f>
        <v>0</v>
      </c>
      <c r="D491" s="8">
        <f>DUK!$W$66</f>
        <v>0</v>
      </c>
      <c r="E491" s="8">
        <f>DUK!$Y$66</f>
        <v>0</v>
      </c>
      <c r="F491" s="8">
        <f>DUK!$AA$66</f>
        <v>0</v>
      </c>
      <c r="G491" s="8">
        <f>DUK!$AC$66</f>
        <v>0</v>
      </c>
      <c r="H491" s="8"/>
      <c r="I491" s="8"/>
      <c r="O491" s="8"/>
      <c r="P491" s="8"/>
      <c r="Q491" s="8"/>
      <c r="R491" s="8"/>
      <c r="S491" s="8"/>
    </row>
    <row r="492" spans="1:19" ht="13.5">
      <c r="A492" s="14"/>
      <c r="B492" t="s">
        <f>DUK!$T$67</f>
        <v>55</v>
      </c>
      <c r="C492" s="8">
        <f>DUK!$U$67</f>
        <v>0</v>
      </c>
      <c r="D492" s="8">
        <f>DUK!$W$67</f>
        <v>0</v>
      </c>
      <c r="E492" s="8">
        <f>DUK!$Y$67</f>
        <v>0</v>
      </c>
      <c r="F492" s="8">
        <f>DUK!$AA$67</f>
        <v>0</v>
      </c>
      <c r="G492" s="8">
        <f>DUK!$AC$67</f>
        <v>0</v>
      </c>
      <c r="H492" s="8"/>
      <c r="I492" s="8"/>
      <c r="O492" s="8"/>
      <c r="P492" s="8"/>
      <c r="Q492" s="8"/>
      <c r="R492" s="8"/>
      <c r="S492" s="8"/>
    </row>
    <row r="493" spans="1:19" ht="13.5">
      <c r="A493" s="14"/>
      <c r="B493" t="s">
        <f>DUK!$T$68</f>
        <v>56</v>
      </c>
      <c r="C493" s="8">
        <f>DUK!$U$68</f>
        <v>1</v>
      </c>
      <c r="D493" s="8">
        <f>DUK!$W$68</f>
        <v>-2.3050847457627119</v>
      </c>
      <c r="E493" s="8">
        <f>DUK!$Y$68</f>
        <v>-0.033898305084745763</v>
      </c>
      <c r="F493" s="8">
        <f>DUK!$AA$68</f>
        <v>0.10734463276836158</v>
      </c>
      <c r="G493" s="8">
        <f>DUK!$AC$68</f>
        <v>-0.03954802259887006</v>
      </c>
      <c r="H493" s="8"/>
      <c r="I493" s="8"/>
      <c r="O493" s="8"/>
      <c r="P493" s="8"/>
      <c r="Q493" s="8"/>
      <c r="R493" s="8"/>
      <c r="S493" s="8"/>
    </row>
    <row r="494" spans="1:19" ht="13.5">
      <c r="A494" s="14"/>
      <c r="B494" t="s">
        <f>DUK!$T$69</f>
        <v>57</v>
      </c>
      <c r="C494" s="8">
        <f>DUK!$U$69</f>
        <v>1</v>
      </c>
      <c r="D494" s="8">
        <f>DUK!$W$69</f>
        <v>11.422222222222222</v>
      </c>
      <c r="E494" s="8">
        <f>DUK!$Y$69</f>
        <v>0</v>
      </c>
      <c r="F494" s="8">
        <f>DUK!$AA$69</f>
        <v>0</v>
      </c>
      <c r="G494" s="8">
        <f>DUK!$AC$69</f>
        <v>0</v>
      </c>
      <c r="H494" s="8"/>
      <c r="I494" s="8"/>
      <c r="O494" s="8"/>
      <c r="P494" s="8"/>
      <c r="Q494" s="8"/>
      <c r="R494" s="8"/>
      <c r="S494" s="8"/>
    </row>
    <row r="495" spans="1:19" ht="13.5">
      <c r="A495" s="14"/>
      <c r="B495" t="s">
        <f>DUK!$T$70</f>
        <v>58</v>
      </c>
      <c r="C495" s="8">
        <f>DUK!$U$70</f>
        <v>0</v>
      </c>
      <c r="D495" s="8">
        <f>DUK!$W$70</f>
        <v>0</v>
      </c>
      <c r="E495" s="8">
        <f>DUK!$Y$70</f>
        <v>0</v>
      </c>
      <c r="F495" s="8">
        <f>DUK!$AA$70</f>
        <v>0</v>
      </c>
      <c r="G495" s="8">
        <f>DUK!$AC$70</f>
        <v>0</v>
      </c>
      <c r="H495" s="8"/>
      <c r="I495" s="8"/>
      <c r="O495" s="8"/>
      <c r="P495" s="8"/>
      <c r="Q495" s="8"/>
      <c r="R495" s="8"/>
      <c r="S495" s="8"/>
    </row>
    <row r="496" spans="1:19" ht="13.5">
      <c r="A496" s="14"/>
      <c r="B496" t="s">
        <f>DUK!$T$71</f>
        <v>59</v>
      </c>
      <c r="C496" s="8">
        <f>DUK!$U$71</f>
        <v>1</v>
      </c>
      <c r="D496" s="8">
        <f>DUK!$W$71</f>
        <v>0.47747747747747749</v>
      </c>
      <c r="E496" s="8">
        <f>DUK!$Y$71</f>
        <v>-0.027027027027027029</v>
      </c>
      <c r="F496" s="8">
        <f>DUK!$AA$71</f>
        <v>0.085585585585585586</v>
      </c>
      <c r="G496" s="8">
        <f>DUK!$AC$71</f>
        <v>-0.031531531531531529</v>
      </c>
      <c r="H496" s="8"/>
      <c r="I496" s="8"/>
      <c r="O496" s="8"/>
      <c r="P496" s="8"/>
      <c r="Q496" s="8"/>
      <c r="R496" s="8"/>
      <c r="S496" s="8"/>
    </row>
    <row r="497" spans="1:19" ht="13.5">
      <c r="A497" s="14"/>
      <c r="B497" t="s">
        <f>DUK!$T$72</f>
        <v>60</v>
      </c>
      <c r="C497" s="8">
        <f>DUK!$U$72</f>
        <v>1</v>
      </c>
      <c r="D497" s="8">
        <f>DUK!$W$72</f>
        <v>0.76241134751773054</v>
      </c>
      <c r="E497" s="8">
        <f>DUK!$Y$72</f>
        <v>1.0851063829787233</v>
      </c>
      <c r="F497" s="8">
        <f>DUK!$AA$72</f>
        <v>0.94680851063829785</v>
      </c>
      <c r="G497" s="8">
        <f>DUK!$AC$72</f>
        <v>1.3297872340425532</v>
      </c>
      <c r="H497" s="8"/>
      <c r="I497" s="8"/>
      <c r="O497" s="8"/>
      <c r="P497" s="8"/>
      <c r="Q497" s="8"/>
      <c r="R497" s="8"/>
      <c r="S497" s="8"/>
    </row>
    <row r="498" spans="1:19" ht="13.5">
      <c r="A498" s="14"/>
      <c r="B498" t="s">
        <f>DUK!$T$73</f>
        <v>61</v>
      </c>
      <c r="C498" s="8">
        <f>DUK!$U$73</f>
        <v>0</v>
      </c>
      <c r="D498" s="8">
        <f>DUK!$W$73</f>
        <v>0</v>
      </c>
      <c r="E498" s="8">
        <f>DUK!$Y$73</f>
        <v>0</v>
      </c>
      <c r="F498" s="8">
        <f>DUK!$AA$73</f>
        <v>0</v>
      </c>
      <c r="G498" s="8">
        <f>DUK!$AC$73</f>
        <v>0</v>
      </c>
      <c r="H498" s="8"/>
      <c r="I498" s="8"/>
      <c r="O498" s="8"/>
      <c r="P498" s="8"/>
      <c r="Q498" s="8"/>
      <c r="R498" s="8"/>
      <c r="S498" s="8"/>
    </row>
    <row r="499" spans="1:19" ht="13.5">
      <c r="A499" s="14"/>
      <c r="B499" t="s">
        <f>DUK!$T$74</f>
        <v>62</v>
      </c>
      <c r="C499" s="8">
        <f>DUK!$U$74</f>
        <v>1</v>
      </c>
      <c r="D499" s="8">
        <f>DUK!$W$74</f>
        <v>0.93356643356643354</v>
      </c>
      <c r="E499" s="8">
        <f>DUK!$Y$74</f>
        <v>1.06993006993007</v>
      </c>
      <c r="F499" s="8">
        <f>DUK!$AA$74</f>
        <v>0.93356643356643354</v>
      </c>
      <c r="G499" s="8">
        <f>DUK!$AC$74</f>
        <v>1.2972027972027973</v>
      </c>
      <c r="H499" s="8"/>
      <c r="I499" s="8"/>
      <c r="O499" s="8"/>
      <c r="P499" s="8"/>
      <c r="Q499" s="8"/>
      <c r="R499" s="8"/>
      <c r="S499" s="8"/>
    </row>
    <row r="500" spans="1:19" ht="13.5">
      <c r="C500" s="8"/>
      <c r="D500" s="8"/>
      <c r="E500" s="8"/>
      <c r="G500" s="8"/>
      <c r="H500" s="8"/>
      <c r="I500" s="8"/>
      <c r="O500" s="8"/>
      <c r="P500" s="8"/>
      <c r="Q500" s="8"/>
      <c r="R500" s="8"/>
      <c r="S500" s="8"/>
    </row>
    <row r="501" spans="1:19" ht="13.5">
      <c r="A501" s="14" t="s">
        <v>226</v>
      </c>
      <c r="B501" s="2" t="s">
        <f>ED!$T$26</f>
        <v>13</v>
      </c>
      <c r="C501">
        <f>ED!$U$26</f>
        <v>2015</v>
      </c>
      <c r="D501">
        <f>ED!$W$26</f>
        <v>2016</v>
      </c>
      <c r="E501">
        <f>ED!$Y$26</f>
        <v>2017</v>
      </c>
      <c r="F501">
        <f>ED!$AA$26</f>
        <v>2018</v>
      </c>
      <c r="G501">
        <f>ED!$AC$26</f>
        <v>2019</v>
      </c>
      <c r="H501" s="8"/>
      <c r="I501" s="2" t="s">
        <f>ED!$T$90</f>
        <v>75</v>
      </c>
      <c r="J501" s="9">
        <f>ED!$U$90</f>
        <v>2015</v>
      </c>
      <c r="K501" s="9">
        <f>ED!$W$90</f>
        <v>2016</v>
      </c>
      <c r="L501" s="9">
        <f>ED!$Y$90</f>
        <v>2017</v>
      </c>
      <c r="M501" s="9">
        <f>ED!$AA$90</f>
        <v>2018</v>
      </c>
      <c r="N501" s="9">
        <f>ED!$AC$90</f>
        <v>2019</v>
      </c>
      <c r="O501" s="8"/>
      <c r="P501" s="8"/>
      <c r="Q501" s="8"/>
      <c r="R501" s="8"/>
      <c r="S501" s="8"/>
    </row>
    <row r="502" spans="1:19" ht="13.5">
      <c r="A502" s="14"/>
      <c r="B502" t="s">
        <f>ED!$T$27</f>
        <v>14</v>
      </c>
      <c r="C502" s="8">
        <f>ED!$U$27</f>
        <v>1</v>
      </c>
      <c r="D502" s="8">
        <f>ED!$W$27</f>
        <v>0.96405750798722045</v>
      </c>
      <c r="E502" s="8">
        <f>ED!$Y$27</f>
        <v>0.96086261980830667</v>
      </c>
      <c r="F502" s="8">
        <f>ED!$AA$27</f>
        <v>0.98482428115015974</v>
      </c>
      <c r="G502" s="8">
        <f>ED!$AC$27</f>
        <v>1.0023961661341854</v>
      </c>
      <c r="H502" s="8"/>
      <c r="I502" t="s">
        <f>ED!$T$91</f>
        <v>76</v>
      </c>
      <c r="J502" s="29">
        <f>ED!$U$91</f>
        <v>1</v>
      </c>
      <c r="K502" s="29">
        <f>ED!$W$91</f>
        <v>0.82787750791974657</v>
      </c>
      <c r="L502" s="29">
        <f>ED!$Y$91</f>
        <v>0.89123548046462508</v>
      </c>
      <c r="M502" s="29">
        <f>ED!$AA$91</f>
        <v>1.0665258711721224</v>
      </c>
      <c r="N502" s="29">
        <f>ED!$AC$91</f>
        <v>1.2882787750791975</v>
      </c>
      <c r="O502" s="8"/>
      <c r="P502" s="8"/>
      <c r="Q502" s="8"/>
      <c r="R502" s="8"/>
      <c r="S502" s="8"/>
    </row>
    <row r="503" spans="1:19" ht="13.5">
      <c r="A503" s="14"/>
      <c r="B503" t="s">
        <f>ED!$T$28</f>
        <v>15</v>
      </c>
      <c r="C503" s="8">
        <f>ED!$U$28</f>
        <v>0</v>
      </c>
      <c r="D503" s="8">
        <f>ED!$W$28</f>
        <v>0</v>
      </c>
      <c r="E503" s="8">
        <f>ED!$Y$28</f>
        <v>0</v>
      </c>
      <c r="F503" s="8">
        <f>ED!$AA$28</f>
        <v>0</v>
      </c>
      <c r="G503" s="8">
        <f>ED!$AC$28</f>
        <v>0</v>
      </c>
      <c r="H503" s="8"/>
      <c r="I503" s="8" t="s">
        <f>ED!$T$92</f>
        <v>77</v>
      </c>
      <c r="J503" s="29">
        <f>ED!$U$92</f>
        <v>0</v>
      </c>
      <c r="K503" s="29">
        <f>ED!$W$92</f>
        <v>0</v>
      </c>
      <c r="L503" s="29">
        <f>ED!$Y$92</f>
        <v>0</v>
      </c>
      <c r="M503" s="29">
        <f>ED!$AA$92</f>
        <v>0</v>
      </c>
      <c r="N503" s="29">
        <f>ED!$AC$92</f>
        <v>0</v>
      </c>
      <c r="O503" s="8"/>
      <c r="P503" s="8"/>
      <c r="Q503" s="8"/>
      <c r="R503" s="8"/>
      <c r="S503" s="8"/>
    </row>
    <row r="504" spans="1:19" ht="13.5">
      <c r="A504" s="14"/>
      <c r="B504" t="s">
        <f>ED!$T$29</f>
        <v>16</v>
      </c>
      <c r="C504" s="8">
        <f>ED!$U$29</f>
        <v>1</v>
      </c>
      <c r="D504" s="8">
        <f>ED!$W$29</f>
        <v>0.92327044025157234</v>
      </c>
      <c r="E504" s="8">
        <f>ED!$Y$29</f>
        <v>0.89056603773584908</v>
      </c>
      <c r="F504" s="8">
        <f>ED!$AA$29</f>
        <v>0.94465408805031448</v>
      </c>
      <c r="G504" s="8">
        <f>ED!$AC$29</f>
        <v>0.93962264150943398</v>
      </c>
      <c r="H504" s="8"/>
      <c r="I504" s="8" t="s">
        <f>ED!$T$93</f>
        <v>78</v>
      </c>
      <c r="J504" s="29">
        <f>ED!$U$93</f>
        <v>0</v>
      </c>
      <c r="K504" s="29">
        <f>ED!$W$93</f>
        <v>0</v>
      </c>
      <c r="L504" s="29">
        <f>ED!$Y$93</f>
        <v>0</v>
      </c>
      <c r="M504" s="29">
        <f>ED!$AA$93</f>
        <v>0</v>
      </c>
      <c r="N504" s="29">
        <f>ED!$AC$93</f>
        <v>0</v>
      </c>
      <c r="O504" s="8"/>
      <c r="P504" s="8"/>
      <c r="Q504" s="8"/>
      <c r="R504" s="8"/>
      <c r="S504" s="8"/>
    </row>
    <row r="505" spans="1:19" ht="13.5">
      <c r="A505" s="14"/>
      <c r="B505" t="s">
        <f>ED!$T$30</f>
        <v>17</v>
      </c>
      <c r="C505" s="8">
        <f>ED!$U$30</f>
        <v>1</v>
      </c>
      <c r="D505" s="8">
        <f>ED!$W$30</f>
        <v>0.8973607038123167</v>
      </c>
      <c r="E505" s="8">
        <f>ED!$Y$30</f>
        <v>0.84164222873900296</v>
      </c>
      <c r="F505" s="8">
        <f>ED!$AA$30</f>
        <v>0.89002932551319647</v>
      </c>
      <c r="G505" s="8">
        <f>ED!$AC$30</f>
        <v>0.84750733137829914</v>
      </c>
      <c r="H505" s="8"/>
      <c r="I505" s="8" t="s">
        <f>ED!$T$94</f>
        <v>80</v>
      </c>
      <c r="J505" s="29">
        <f>ED!$U$94</f>
        <v>1</v>
      </c>
      <c r="K505" s="29">
        <f>ED!$W$94</f>
        <v>0.97340425531914898</v>
      </c>
      <c r="L505" s="29">
        <f>ED!$Y$94</f>
        <v>1.0319148936170213</v>
      </c>
      <c r="M505" s="29">
        <f>ED!$AA$94</f>
        <v>1.1276595744680851</v>
      </c>
      <c r="N505" s="29">
        <f>ED!$AC$94</f>
        <v>1.1276595744680851</v>
      </c>
      <c r="O505" s="8"/>
      <c r="P505" s="8"/>
      <c r="Q505" s="8"/>
      <c r="R505" s="8"/>
      <c r="S505" s="8"/>
    </row>
    <row r="506" spans="1:19" ht="13.5">
      <c r="A506" s="14"/>
      <c r="B506" t="s">
        <f>ED!$T$31</f>
        <v>18</v>
      </c>
      <c r="C506" s="8">
        <f>ED!$U$31</f>
        <v>1</v>
      </c>
      <c r="D506" s="8">
        <f>ED!$W$31</f>
        <v>1.0796460176991149</v>
      </c>
      <c r="E506" s="8">
        <f>ED!$Y$31</f>
        <v>1.1858407079646018</v>
      </c>
      <c r="F506" s="8">
        <f>ED!$AA$31</f>
        <v>1.2743362831858407</v>
      </c>
      <c r="G506" s="8">
        <f>ED!$AC$31</f>
        <v>1.4867256637168142</v>
      </c>
      <c r="H506" s="8"/>
      <c r="I506" s="8" t="s">
        <f>ED!$T$95</f>
        <v>81</v>
      </c>
      <c r="J506" s="29">
        <f>ED!$U$95</f>
        <v>1</v>
      </c>
      <c r="K506" s="29">
        <f>ED!$W$95</f>
        <v>1.0992907801418439</v>
      </c>
      <c r="L506" s="29">
        <f>ED!$Y$95</f>
        <v>1.2056737588652482</v>
      </c>
      <c r="M506" s="29">
        <f>ED!$AA$95</f>
        <v>1.2624113475177305</v>
      </c>
      <c r="N506" s="29">
        <f>ED!$AC$95</f>
        <v>1.3546099290780143</v>
      </c>
      <c r="O506" s="8"/>
      <c r="P506" s="8"/>
      <c r="Q506" s="8"/>
      <c r="R506" s="8"/>
      <c r="S506" s="8"/>
    </row>
    <row r="507" spans="1:19" ht="13.5">
      <c r="A507" s="14"/>
      <c r="B507" t="s">
        <f>ED!$T$32</f>
        <v>19</v>
      </c>
      <c r="C507" s="8">
        <f>ED!$U$32</f>
        <v>0</v>
      </c>
      <c r="D507" s="8">
        <f>ED!$W$32</f>
        <v>0</v>
      </c>
      <c r="E507" s="8">
        <f>ED!$Y$32</f>
        <v>0</v>
      </c>
      <c r="F507" s="8">
        <f>ED!$AA$32</f>
        <v>0</v>
      </c>
      <c r="G507" s="8">
        <f>ED!$AC$32</f>
        <v>0</v>
      </c>
      <c r="H507" s="8"/>
      <c r="I507" s="8" t="s">
        <f>ED!$T$96</f>
        <v>82</v>
      </c>
      <c r="J507" s="29">
        <f>ED!$U$96</f>
        <v>1</v>
      </c>
      <c r="K507" s="29">
        <f>ED!$W$96</f>
        <v>1.0860927152317881</v>
      </c>
      <c r="L507" s="29">
        <f>ED!$Y$96</f>
        <v>1.1721854304635762</v>
      </c>
      <c r="M507" s="29">
        <f>ED!$AA$96</f>
        <v>1.2251655629139073</v>
      </c>
      <c r="N507" s="29">
        <f>ED!$AC$96</f>
        <v>1.3178807947019868</v>
      </c>
      <c r="O507" s="8"/>
      <c r="P507" s="8"/>
      <c r="Q507" s="8"/>
      <c r="R507" s="8"/>
      <c r="S507" s="8"/>
    </row>
    <row r="508" spans="1:19" ht="13.5">
      <c r="A508" s="14"/>
      <c r="B508" t="s">
        <f>ED!$T$33</f>
        <v>20</v>
      </c>
      <c r="C508" s="8">
        <f>ED!$U$33</f>
        <v>0</v>
      </c>
      <c r="D508" s="8">
        <f>ED!$W$33</f>
        <v>0</v>
      </c>
      <c r="E508" s="8">
        <f>ED!$Y$33</f>
        <v>0</v>
      </c>
      <c r="F508" s="8">
        <f>ED!$AA$33</f>
        <v>0</v>
      </c>
      <c r="G508" s="8">
        <f>ED!$AC$33</f>
        <v>0</v>
      </c>
      <c r="H508" s="8"/>
      <c r="I508" s="8" t="s">
        <f>ED!$T$97</f>
        <v>83</v>
      </c>
      <c r="J508" s="29">
        <f>ED!$U$97</f>
        <v>1</v>
      </c>
      <c r="K508" s="29">
        <f>ED!$W$97</f>
        <v>0.86458333333333337</v>
      </c>
      <c r="L508" s="29">
        <f>ED!$Y$97</f>
        <v>0.73958333333333337</v>
      </c>
      <c r="M508" s="29">
        <f>ED!$AA$97</f>
        <v>0.69791666666666663</v>
      </c>
      <c r="N508" s="29">
        <f>ED!$AC$97</f>
        <v>0.77083333333333337</v>
      </c>
      <c r="O508" s="8"/>
      <c r="P508" s="8"/>
      <c r="Q508" s="8"/>
      <c r="R508" s="8"/>
      <c r="S508" s="8"/>
    </row>
    <row r="509" spans="1:19" ht="13.5">
      <c r="A509" s="14"/>
      <c r="B509" t="s">
        <f>ED!$T$34</f>
        <v>21</v>
      </c>
      <c r="C509" s="8">
        <f>ED!$U$34</f>
        <v>0</v>
      </c>
      <c r="D509" s="8">
        <f>ED!$W$34</f>
        <v>0</v>
      </c>
      <c r="E509" s="8">
        <f>ED!$Y$34</f>
        <v>0</v>
      </c>
      <c r="F509" s="8">
        <f>ED!$AA$34</f>
        <v>0</v>
      </c>
      <c r="G509" s="8">
        <f>ED!$AC$34</f>
        <v>0</v>
      </c>
      <c r="H509" s="8"/>
      <c r="I509" s="8" t="s">
        <f>ED!$T$98</f>
        <v>84</v>
      </c>
      <c r="J509" s="29">
        <f>ED!$U$98</f>
        <v>1</v>
      </c>
      <c r="K509" s="29">
        <f>ED!$W$98</f>
        <v>0.58297872340425527</v>
      </c>
      <c r="L509" s="29">
        <f>ED!$Y$98</f>
        <v>0.50212765957446803</v>
      </c>
      <c r="M509" s="29">
        <f>ED!$AA$98</f>
        <v>0.71063829787234045</v>
      </c>
      <c r="N509" s="29">
        <f>ED!$AC$98</f>
        <v>0.43404255319148938</v>
      </c>
      <c r="O509" s="8"/>
      <c r="P509" s="8"/>
      <c r="Q509" s="8"/>
      <c r="R509" s="8"/>
      <c r="S509" s="8"/>
    </row>
    <row r="510" spans="1:19" ht="13.5">
      <c r="A510" s="14"/>
      <c r="B510" t="s">
        <f>ED!$T$35</f>
        <v>23</v>
      </c>
      <c r="C510" s="8">
        <f>ED!$U$35</f>
        <v>1</v>
      </c>
      <c r="D510" s="8">
        <f>ED!$W$35</f>
        <v>1.0350109409190371</v>
      </c>
      <c r="E510" s="8">
        <f>ED!$Y$35</f>
        <v>1.0809628008752736</v>
      </c>
      <c r="F510" s="8">
        <f>ED!$AA$35</f>
        <v>1.0547045951859957</v>
      </c>
      <c r="G510" s="8">
        <f>ED!$AC$35</f>
        <v>1.1115973741794312</v>
      </c>
      <c r="H510" s="8"/>
      <c r="I510" s="8" t="s">
        <f>ED!$T$99</f>
        <v>85</v>
      </c>
      <c r="J510" s="29">
        <f>ED!$U$99</f>
        <v>1</v>
      </c>
      <c r="K510" s="29">
        <f>ED!$W$99</f>
        <v>0.96857142857142853</v>
      </c>
      <c r="L510" s="29">
        <f>ED!$Y$99</f>
        <v>0.95428571428571429</v>
      </c>
      <c r="M510" s="29">
        <f>ED!$AA$99</f>
        <v>1.0228571428571429</v>
      </c>
      <c r="N510" s="29">
        <f>ED!$AC$99</f>
        <v>1.0057142857142858</v>
      </c>
      <c r="O510" s="8"/>
      <c r="P510" s="8"/>
      <c r="Q510" s="8"/>
      <c r="R510" s="8"/>
      <c r="S510" s="8"/>
    </row>
    <row r="511" spans="1:19" ht="13.5">
      <c r="A511" s="14"/>
      <c r="B511" t="s">
        <f>ED!$T$36</f>
        <v>24</v>
      </c>
      <c r="C511" s="8">
        <f>ED!$U$36</f>
        <v>0</v>
      </c>
      <c r="D511" s="8">
        <f>ED!$W$36</f>
        <v>0</v>
      </c>
      <c r="E511" s="8">
        <f>ED!$Y$36</f>
        <v>0</v>
      </c>
      <c r="F511" s="8">
        <f>ED!$AA$36</f>
        <v>0</v>
      </c>
      <c r="G511" s="8">
        <f>ED!$AC$36</f>
        <v>0</v>
      </c>
      <c r="H511" s="8"/>
      <c r="I511" s="8" t="s">
        <f>ED!$T$100</f>
        <v>87</v>
      </c>
      <c r="J511" s="29">
        <f>ED!$U$100</f>
        <v>0</v>
      </c>
      <c r="K511" s="29">
        <f>ED!$W$100</f>
        <v>0</v>
      </c>
      <c r="L511" s="29">
        <f>ED!$Y$100</f>
        <v>0</v>
      </c>
      <c r="M511" s="29">
        <f>ED!$AA$100</f>
        <v>0</v>
      </c>
      <c r="N511" s="29">
        <f>ED!$AC$100</f>
        <v>0</v>
      </c>
      <c r="O511" s="8"/>
      <c r="P511" s="8"/>
      <c r="Q511" s="8"/>
      <c r="R511" s="8"/>
      <c r="S511" s="8"/>
    </row>
    <row r="512" spans="1:19" ht="13.5">
      <c r="A512" s="14"/>
      <c r="B512" t="s">
        <f>ED!$T$37</f>
        <v>25</v>
      </c>
      <c r="C512" s="8">
        <f>ED!$U$37</f>
        <v>0</v>
      </c>
      <c r="D512" s="8">
        <f>ED!$W$37</f>
        <v>0</v>
      </c>
      <c r="E512" s="8">
        <f>ED!$Y$37</f>
        <v>0</v>
      </c>
      <c r="F512" s="8">
        <f>ED!$AA$37</f>
        <v>0</v>
      </c>
      <c r="G512" s="8">
        <f>ED!$AC$37</f>
        <v>0</v>
      </c>
      <c r="H512" s="8"/>
      <c r="I512" s="8" t="s">
        <f>ED!$T$101</f>
        <v>89</v>
      </c>
      <c r="J512" s="29">
        <f>ED!$U$101</f>
        <v>0</v>
      </c>
      <c r="K512" s="29">
        <f>ED!$W$101</f>
        <v>0</v>
      </c>
      <c r="L512" s="29">
        <f>ED!$Y$101</f>
        <v>0</v>
      </c>
      <c r="M512" s="29">
        <f>ED!$AA$101</f>
        <v>0</v>
      </c>
      <c r="N512" s="29">
        <f>ED!$AC$101</f>
        <v>0</v>
      </c>
      <c r="O512" s="8"/>
      <c r="P512" s="8"/>
      <c r="Q512" s="8"/>
      <c r="R512" s="8"/>
      <c r="S512" s="8"/>
    </row>
    <row r="513" spans="1:19" ht="13.5">
      <c r="A513" s="14"/>
      <c r="B513" t="s">
        <f>ED!$T$38</f>
        <v>26</v>
      </c>
      <c r="C513" s="8">
        <f>ED!$U$38</f>
        <v>1</v>
      </c>
      <c r="D513" s="8">
        <f>ED!$W$38</f>
        <v>1.0434782608695652</v>
      </c>
      <c r="E513" s="8">
        <f>ED!$Y$38</f>
        <v>1.0434782608695652</v>
      </c>
      <c r="F513" s="8">
        <f>ED!$AA$38</f>
        <v>1.0434782608695652</v>
      </c>
      <c r="G513" s="8">
        <f>ED!$AC$38</f>
        <v>1.0434782608695652</v>
      </c>
      <c r="H513" s="8"/>
      <c r="I513" s="8" t="s">
        <f>ED!$T$102</f>
        <v>90</v>
      </c>
      <c r="J513" s="29">
        <f>ED!$U$102</f>
        <v>0</v>
      </c>
      <c r="K513" s="29">
        <f>ED!$W$102</f>
        <v>0</v>
      </c>
      <c r="L513" s="29">
        <f>ED!$Y$102</f>
        <v>0</v>
      </c>
      <c r="M513" s="29">
        <f>ED!$AA$102</f>
        <v>0</v>
      </c>
      <c r="N513" s="29">
        <f>ED!$AC$102</f>
        <v>0</v>
      </c>
      <c r="O513" s="8"/>
      <c r="P513" s="8"/>
      <c r="Q513" s="8"/>
      <c r="R513" s="8"/>
      <c r="S513" s="8"/>
    </row>
    <row r="514" spans="1:19" ht="13.5">
      <c r="A514" s="14"/>
      <c r="B514" t="s">
        <f>ED!$T$39</f>
        <v>27</v>
      </c>
      <c r="C514" s="8">
        <f>ED!$U$39</f>
        <v>1</v>
      </c>
      <c r="D514" s="8">
        <f>ED!$W$39</f>
        <v>1.0434782608695652</v>
      </c>
      <c r="E514" s="8">
        <f>ED!$Y$39</f>
        <v>1.0434782608695652</v>
      </c>
      <c r="F514" s="8">
        <f>ED!$AA$39</f>
        <v>1.0434782608695652</v>
      </c>
      <c r="G514" s="8">
        <f>ED!$AC$39</f>
        <v>1.0434782608695652</v>
      </c>
      <c r="H514" s="8"/>
      <c r="I514" s="8" t="s">
        <f>ED!$T$103</f>
        <v>91</v>
      </c>
      <c r="J514" s="29">
        <f>ED!$U$103</f>
        <v>1</v>
      </c>
      <c r="K514" s="29">
        <f>ED!$W$103</f>
        <v>0.96857142857142853</v>
      </c>
      <c r="L514" s="29">
        <f>ED!$Y$103</f>
        <v>0.95428571428571429</v>
      </c>
      <c r="M514" s="29">
        <f>ED!$AA$103</f>
        <v>1.0228571428571429</v>
      </c>
      <c r="N514" s="29">
        <f>ED!$AC$103</f>
        <v>1.0057142857142858</v>
      </c>
      <c r="O514" s="8"/>
      <c r="P514" s="8"/>
      <c r="Q514" s="8"/>
      <c r="R514" s="8"/>
      <c r="S514" s="8"/>
    </row>
    <row r="515" spans="1:19" ht="13.5">
      <c r="A515" s="14"/>
      <c r="B515" t="s">
        <f>ED!$T$40</f>
        <v>28</v>
      </c>
      <c r="C515" s="8">
        <f>ED!$U$40</f>
        <v>0</v>
      </c>
      <c r="D515" s="8">
        <f>ED!$W$40</f>
        <v>0</v>
      </c>
      <c r="E515" s="8">
        <f>ED!$Y$40</f>
        <v>0</v>
      </c>
      <c r="F515" s="8">
        <f>ED!$AA$40</f>
        <v>0</v>
      </c>
      <c r="G515" s="8">
        <f>ED!$AC$40</f>
        <v>0</v>
      </c>
      <c r="H515" s="8"/>
      <c r="I515" s="8" t="s">
        <f>ED!$T$104</f>
        <v>92</v>
      </c>
      <c r="J515" s="29">
        <f>ED!$U$104</f>
        <v>1</v>
      </c>
      <c r="K515" s="29">
        <f>ED!$W$104</f>
        <v>0.69406392694063923</v>
      </c>
      <c r="L515" s="29">
        <f>ED!$Y$104</f>
        <v>0.64231354642313543</v>
      </c>
      <c r="M515" s="29">
        <f>ED!$AA$104</f>
        <v>0.58599695585996958</v>
      </c>
      <c r="N515" s="29">
        <f>ED!$AC$104</f>
        <v>0.89497716894977164</v>
      </c>
      <c r="O515" s="8"/>
      <c r="P515" s="8"/>
      <c r="Q515" s="8"/>
      <c r="R515" s="8"/>
      <c r="S515" s="8"/>
    </row>
    <row r="516" spans="1:19" ht="13.5">
      <c r="A516" s="14"/>
      <c r="B516" t="s">
        <f>ED!$T$41</f>
        <v>29</v>
      </c>
      <c r="C516" s="8">
        <f>ED!$U$41</f>
        <v>0</v>
      </c>
      <c r="D516" s="8">
        <f>ED!$W$41</f>
        <v>0</v>
      </c>
      <c r="E516" s="8">
        <f>ED!$Y$41</f>
        <v>0</v>
      </c>
      <c r="F516" s="8">
        <f>ED!$AA$41</f>
        <v>0</v>
      </c>
      <c r="G516" s="8">
        <f>ED!$AC$41</f>
        <v>0</v>
      </c>
      <c r="H516" s="8"/>
      <c r="I516" s="8" t="s">
        <f>ED!$T$105</f>
        <v>93</v>
      </c>
      <c r="J516" s="29">
        <f>ED!$U$105</f>
        <v>1</v>
      </c>
      <c r="K516" s="29">
        <f>ED!$W$105</f>
        <v>0.61875000000000002</v>
      </c>
      <c r="L516" s="29">
        <f>ED!$Y$105</f>
        <v>0.5083333333333333</v>
      </c>
      <c r="M516" s="29">
        <f>ED!$AA$105</f>
        <v>0.41249999999999998</v>
      </c>
      <c r="N516" s="29">
        <f>ED!$AC$105</f>
        <v>0.68333333333333335</v>
      </c>
      <c r="O516" s="8"/>
      <c r="P516" s="8"/>
      <c r="Q516" s="8"/>
      <c r="R516" s="8"/>
      <c r="S516" s="8"/>
    </row>
    <row r="517" spans="1:19" ht="13.5">
      <c r="A517" s="14"/>
      <c r="B517" t="s">
        <f>ED!$T$42</f>
        <v>30</v>
      </c>
      <c r="C517" s="8">
        <f>ED!$U$42</f>
        <v>1</v>
      </c>
      <c r="D517" s="8">
        <f>ED!$W$42</f>
        <v>1.0463917525773194</v>
      </c>
      <c r="E517" s="8">
        <f>ED!$Y$42</f>
        <v>1.1134020618556701</v>
      </c>
      <c r="F517" s="8">
        <f>ED!$AA$42</f>
        <v>1.1701030927835052</v>
      </c>
      <c r="G517" s="8">
        <f>ED!$AC$42</f>
        <v>1.2422680412371134</v>
      </c>
      <c r="H517" s="8"/>
      <c r="I517" s="8" t="s">
        <f>ED!$T$106</f>
        <v>94</v>
      </c>
      <c r="J517" s="29">
        <f>ED!$U$106</f>
        <v>1</v>
      </c>
      <c r="K517" s="29">
        <f>ED!$W$106</f>
        <v>0.88802083333333337</v>
      </c>
      <c r="L517" s="29">
        <f>ED!$Y$106</f>
        <v>0.921875</v>
      </c>
      <c r="M517" s="29">
        <f>ED!$AA$106</f>
        <v>1.0052083333333333</v>
      </c>
      <c r="N517" s="29">
        <f>ED!$AC$106</f>
        <v>1.1119791666666665</v>
      </c>
      <c r="O517" s="8"/>
      <c r="P517" s="8"/>
      <c r="Q517" s="8"/>
      <c r="R517" s="8"/>
      <c r="S517" s="8"/>
    </row>
    <row r="518" spans="1:19" ht="13.5">
      <c r="A518" s="14"/>
      <c r="B518" t="s">
        <f>ED!$T$43</f>
        <v>31</v>
      </c>
      <c r="C518" s="8">
        <f>ED!$U$43</f>
        <v>1</v>
      </c>
      <c r="D518" s="8">
        <f>ED!$W$43</f>
        <v>7</v>
      </c>
      <c r="E518" s="8">
        <f>ED!$Y$43</f>
        <v>0</v>
      </c>
      <c r="F518" s="8">
        <f>ED!$AA$43</f>
        <v>-133</v>
      </c>
      <c r="G518" s="8">
        <f>ED!$AC$43</f>
        <v>12</v>
      </c>
      <c r="H518" s="8"/>
      <c r="I518" s="8" t="s">
        <f>ED!$T$107</f>
        <v>95</v>
      </c>
      <c r="J518" s="29">
        <f>ED!$U$107</f>
        <v>1</v>
      </c>
      <c r="K518" s="29">
        <f>ED!$W$107</f>
        <v>1.0934492393666564</v>
      </c>
      <c r="L518" s="29">
        <f>ED!$Y$107</f>
        <v>1.167339335610059</v>
      </c>
      <c r="M518" s="29">
        <f>ED!$AA$107</f>
        <v>1.2961813101521267</v>
      </c>
      <c r="N518" s="29">
        <f>ED!$AC$107</f>
        <v>1.389320086929525</v>
      </c>
      <c r="O518" s="8"/>
      <c r="P518" s="8"/>
      <c r="Q518" s="8"/>
      <c r="R518" s="8"/>
      <c r="S518" s="8"/>
    </row>
    <row r="519" spans="1:19" ht="13.5">
      <c r="A519" s="14"/>
      <c r="B519" t="s">
        <f>ED!$T$44</f>
        <v>32</v>
      </c>
      <c r="C519" s="8">
        <f>ED!$U$44</f>
        <v>1</v>
      </c>
      <c r="D519" s="8">
        <f>ED!$W$44</f>
        <v>1.0229885057471264</v>
      </c>
      <c r="E519" s="8">
        <f>ED!$Y$44</f>
        <v>0</v>
      </c>
      <c r="F519" s="8">
        <f>ED!$AA$44</f>
        <v>1.0229885057471264</v>
      </c>
      <c r="G519" s="8">
        <f>ED!$AC$44</f>
        <v>1.0114942528735633</v>
      </c>
      <c r="H519" s="8"/>
      <c r="I519" s="8" t="s">
        <f>ED!$T$108</f>
        <v>96</v>
      </c>
      <c r="J519" s="29">
        <f>ED!$U$108</f>
        <v>1</v>
      </c>
      <c r="K519" s="29">
        <f>ED!$W$108</f>
        <v>1.0879801734820322</v>
      </c>
      <c r="L519" s="29">
        <f>ED!$Y$108</f>
        <v>1.1613382899628253</v>
      </c>
      <c r="M519" s="29">
        <f>ED!$AA$108</f>
        <v>1.2835192069392813</v>
      </c>
      <c r="N519" s="29">
        <f>ED!$AC$108</f>
        <v>1.3744733581164807</v>
      </c>
      <c r="O519" s="8"/>
      <c r="P519" s="8"/>
      <c r="Q519" s="8"/>
      <c r="R519" s="8"/>
      <c r="S519" s="8"/>
    </row>
    <row r="520" spans="1:19" ht="13.5">
      <c r="A520" s="14"/>
      <c r="B520" t="s">
        <f>ED!$T$45</f>
        <v>33</v>
      </c>
      <c r="C520" s="8">
        <f>ED!$U$45</f>
        <v>1</v>
      </c>
      <c r="D520" s="8">
        <f>ED!$W$45</f>
        <v>0.61734693877551017</v>
      </c>
      <c r="E520" s="8">
        <f>ED!$Y$45</f>
        <v>0.76530612244897955</v>
      </c>
      <c r="F520" s="8">
        <f>ED!$AA$45</f>
        <v>0.93367346938775508</v>
      </c>
      <c r="G520" s="8">
        <f>ED!$AC$45</f>
        <v>0.22959183673469388</v>
      </c>
      <c r="H520" s="8"/>
      <c r="I520" s="8" t="s">
        <f>ED!$T$109</f>
        <v>97</v>
      </c>
      <c r="J520" s="29">
        <f>ED!$U$109</f>
        <v>0</v>
      </c>
      <c r="K520" s="29">
        <f>ED!$W$109</f>
        <v>0</v>
      </c>
      <c r="L520" s="29">
        <f>ED!$Y$109</f>
        <v>0</v>
      </c>
      <c r="M520" s="29">
        <f>ED!$AA$109</f>
        <v>0</v>
      </c>
      <c r="N520" s="29">
        <f>ED!$AC$109</f>
        <v>0</v>
      </c>
      <c r="O520" s="8"/>
      <c r="P520" s="8"/>
      <c r="Q520" s="8"/>
      <c r="R520" s="8"/>
      <c r="S520" s="8"/>
    </row>
    <row r="521" spans="1:19" ht="13.5">
      <c r="A521" s="14"/>
      <c r="B521" t="s">
        <f>ED!$T$46</f>
        <v>34</v>
      </c>
      <c r="C521" s="8">
        <f>ED!$U$46</f>
        <v>1</v>
      </c>
      <c r="D521" s="8">
        <f>ED!$W$46</f>
        <v>2.6000000000000001</v>
      </c>
      <c r="E521" s="8">
        <f>ED!$Y$46</f>
        <v>3.1714285714285713</v>
      </c>
      <c r="F521" s="8">
        <f>ED!$AA$46</f>
        <v>3.3999999999999999</v>
      </c>
      <c r="G521" s="8">
        <f>ED!$AC$46</f>
        <v>2.7428571428571429</v>
      </c>
      <c r="I521" s="8" t="s">
        <f>ED!$T$110</f>
        <v>98</v>
      </c>
      <c r="J521" s="29">
        <f>ED!$U$110</f>
        <v>0</v>
      </c>
      <c r="K521" s="29">
        <f>ED!$W$110</f>
        <v>0</v>
      </c>
      <c r="L521" s="29">
        <f>ED!$Y$110</f>
        <v>0</v>
      </c>
      <c r="M521" s="29">
        <f>ED!$AA$110</f>
        <v>0</v>
      </c>
      <c r="N521" s="29">
        <f>ED!$AC$110</f>
        <v>0</v>
      </c>
      <c r="O521" s="8"/>
      <c r="P521" s="8"/>
      <c r="Q521" s="8"/>
      <c r="R521" s="8"/>
      <c r="S521" s="8"/>
    </row>
    <row r="522" spans="1:19" ht="13.5">
      <c r="A522" s="14"/>
      <c r="B522" t="s">
        <f>ED!$T$47</f>
        <v>35</v>
      </c>
      <c r="C522" s="8">
        <f>ED!$U$47</f>
        <v>0</v>
      </c>
      <c r="D522" s="8">
        <f>ED!$W$47</f>
        <v>0</v>
      </c>
      <c r="E522" s="8">
        <f>ED!$Y$47</f>
        <v>0</v>
      </c>
      <c r="F522" s="8">
        <f>ED!$AA$47</f>
        <v>0</v>
      </c>
      <c r="G522" s="8">
        <f>ED!$AC$47</f>
        <v>0</v>
      </c>
      <c r="I522" s="8" t="s">
        <f>ED!$T$111</f>
        <v>99</v>
      </c>
      <c r="J522" s="29">
        <f>ED!$U$111</f>
        <v>0</v>
      </c>
      <c r="K522" s="29">
        <f>ED!$W$111</f>
        <v>0</v>
      </c>
      <c r="L522" s="29">
        <f>ED!$Y$111</f>
        <v>0</v>
      </c>
      <c r="M522" s="29">
        <f>ED!$AA$111</f>
        <v>0</v>
      </c>
      <c r="N522" s="29">
        <f>ED!$AC$111</f>
        <v>0</v>
      </c>
      <c r="O522" s="8"/>
      <c r="P522" s="8"/>
      <c r="Q522" s="8"/>
      <c r="R522" s="8"/>
      <c r="S522" s="8"/>
    </row>
    <row r="523" spans="1:19" ht="13.5">
      <c r="A523" s="14"/>
      <c r="B523" t="s">
        <f>ED!$T$48</f>
        <v>36</v>
      </c>
      <c r="C523" s="8">
        <f>ED!$U$48</f>
        <v>1</v>
      </c>
      <c r="D523" s="8">
        <f>ED!$W$48</f>
        <v>1.0658499234303216</v>
      </c>
      <c r="E523" s="8">
        <f>ED!$Y$48</f>
        <v>1.116385911179173</v>
      </c>
      <c r="F523" s="8">
        <f>ED!$AA$48</f>
        <v>1.2542113323124042</v>
      </c>
      <c r="G523" s="8">
        <f>ED!$AC$48</f>
        <v>1.4624808575803983</v>
      </c>
      <c r="I523" s="8" t="s">
        <f>ED!$T$112</f>
        <v>100</v>
      </c>
      <c r="J523" s="29">
        <f>ED!$U$112</f>
        <v>0</v>
      </c>
      <c r="K523" s="29">
        <f>ED!$W$112</f>
        <v>0</v>
      </c>
      <c r="L523" s="29">
        <f>ED!$Y$112</f>
        <v>0</v>
      </c>
      <c r="M523" s="29">
        <f>ED!$AA$112</f>
        <v>0</v>
      </c>
      <c r="N523" s="29">
        <f>ED!$AC$112</f>
        <v>0</v>
      </c>
      <c r="O523" s="8"/>
      <c r="P523" s="8"/>
      <c r="Q523" s="8"/>
      <c r="R523" s="8"/>
      <c r="S523" s="8"/>
    </row>
    <row r="524" spans="1:19" ht="13.5">
      <c r="A524" s="14"/>
      <c r="B524" t="s">
        <f>ED!$T$49</f>
        <v>37</v>
      </c>
      <c r="C524" s="8">
        <f>ED!$U$49</f>
        <v>0</v>
      </c>
      <c r="D524" s="8">
        <f>ED!$W$49</f>
        <v>0</v>
      </c>
      <c r="E524" s="8">
        <f>ED!$Y$49</f>
        <v>0</v>
      </c>
      <c r="F524" s="8">
        <f>ED!$AA$49</f>
        <v>0</v>
      </c>
      <c r="G524" s="8">
        <f>ED!$AC$49</f>
        <v>0</v>
      </c>
      <c r="I524" s="8" t="s">
        <f>ED!$T$113</f>
        <v>101</v>
      </c>
      <c r="J524" s="29">
        <f>ED!$U$113</f>
        <v>1</v>
      </c>
      <c r="K524" s="29">
        <f>ED!$W$113</f>
        <v>1.0663390663390662</v>
      </c>
      <c r="L524" s="29">
        <f>ED!$Y$113</f>
        <v>1.1375921375921374</v>
      </c>
      <c r="M524" s="29">
        <f>ED!$AA$113</f>
        <v>1.2334152334152333</v>
      </c>
      <c r="N524" s="29">
        <f>ED!$AC$113</f>
        <v>1.3157248157248156</v>
      </c>
      <c r="O524" s="8"/>
      <c r="P524" s="8"/>
      <c r="Q524" s="8"/>
      <c r="R524" s="8"/>
      <c r="S524" s="8"/>
    </row>
    <row r="525" spans="1:19" ht="13.5">
      <c r="A525" s="14"/>
      <c r="B525" t="s">
        <f>ED!$T$50</f>
        <v>38</v>
      </c>
      <c r="C525" s="8">
        <f>ED!$U$50</f>
        <v>1</v>
      </c>
      <c r="D525" s="8">
        <f>ED!$W$50</f>
        <v>1.0701219512195121</v>
      </c>
      <c r="E525" s="8">
        <f>ED!$Y$50</f>
        <v>1.1234756097560976</v>
      </c>
      <c r="F525" s="8">
        <f>ED!$AA$50</f>
        <v>1.2637195121951219</v>
      </c>
      <c r="G525" s="8">
        <f>ED!$AC$50</f>
        <v>1.475609756097561</v>
      </c>
      <c r="I525" s="8" t="s">
        <f>ED!$T$114</f>
        <v>102</v>
      </c>
      <c r="J525" s="29">
        <f>ED!$U$114</f>
        <v>1</v>
      </c>
      <c r="K525" s="29">
        <f>ED!$W$114</f>
        <v>2.1719457013574659</v>
      </c>
      <c r="L525" s="29">
        <f>ED!$Y$114</f>
        <v>2.2624434389140271</v>
      </c>
      <c r="M525" s="29">
        <f>ED!$AA$114</f>
        <v>2.002262443438914</v>
      </c>
      <c r="N525" s="29">
        <f>ED!$AC$114</f>
        <v>2.3416289592760178</v>
      </c>
      <c r="O525" s="8"/>
      <c r="P525" s="8"/>
      <c r="Q525" s="8"/>
      <c r="R525" s="8"/>
      <c r="S525" s="8"/>
    </row>
    <row r="526" spans="1:19" ht="13.5">
      <c r="A526" s="14"/>
      <c r="B526" t="s">
        <f>ED!$T$51</f>
        <v>39</v>
      </c>
      <c r="C526" s="8">
        <f>ED!$U$51</f>
        <v>1</v>
      </c>
      <c r="D526" s="8">
        <f>ED!$W$51</f>
        <v>2</v>
      </c>
      <c r="E526" s="8">
        <f>ED!$Y$51</f>
        <v>2.6666666666666665</v>
      </c>
      <c r="F526" s="8">
        <f>ED!$AA$51</f>
        <v>3.3333333333333335</v>
      </c>
      <c r="G526" s="8">
        <f>ED!$AC$51</f>
        <v>4.333333333333333</v>
      </c>
      <c r="I526" s="8" t="s">
        <f>ED!$T$115</f>
        <v>103</v>
      </c>
      <c r="J526" s="29">
        <f>ED!$U$115</f>
        <v>0</v>
      </c>
      <c r="K526" s="29">
        <f>ED!$W$115</f>
        <v>0</v>
      </c>
      <c r="L526" s="29">
        <f>ED!$Y$115</f>
        <v>0</v>
      </c>
      <c r="M526" s="29">
        <f>ED!$AA$115</f>
        <v>0</v>
      </c>
      <c r="N526" s="29">
        <f>ED!$AC$115</f>
        <v>0</v>
      </c>
      <c r="O526" s="8"/>
      <c r="P526" s="8"/>
      <c r="Q526" s="8"/>
      <c r="R526" s="8"/>
      <c r="S526" s="8"/>
    </row>
    <row r="527" spans="1:19" ht="13.5">
      <c r="A527" s="14"/>
      <c r="B527" t="s">
        <f>ED!$T$52</f>
        <v>40</v>
      </c>
      <c r="C527" s="8">
        <f>ED!$U$52</f>
        <v>1</v>
      </c>
      <c r="D527" s="8">
        <f>ED!$W$52</f>
        <v>1.0777777777777777</v>
      </c>
      <c r="E527" s="8">
        <f>ED!$Y$52</f>
        <v>1.1111111111111112</v>
      </c>
      <c r="F527" s="8">
        <f>ED!$AA$52</f>
        <v>0.98888888888888893</v>
      </c>
      <c r="G527" s="8">
        <f>ED!$AC$52</f>
        <v>0.96666666666666667</v>
      </c>
      <c r="I527" s="8" t="s">
        <f>ED!$T$116</f>
        <v>104</v>
      </c>
      <c r="J527" s="29">
        <f>ED!$U$116</f>
        <v>0</v>
      </c>
      <c r="K527" s="29">
        <f>ED!$W$116</f>
        <v>0</v>
      </c>
      <c r="L527" s="29">
        <f>ED!$Y$116</f>
        <v>0</v>
      </c>
      <c r="M527" s="29">
        <f>ED!$AA$116</f>
        <v>0</v>
      </c>
      <c r="N527" s="29">
        <f>ED!$AC$116</f>
        <v>0</v>
      </c>
      <c r="O527" s="8"/>
      <c r="P527" s="8"/>
      <c r="Q527" s="8"/>
      <c r="R527" s="8"/>
      <c r="S527" s="8"/>
    </row>
    <row r="528" spans="1:19" ht="13.5">
      <c r="A528" s="14"/>
      <c r="B528" t="s">
        <f>ED!$T$53</f>
        <v>41</v>
      </c>
      <c r="C528" s="8">
        <f>ED!$U$53</f>
        <v>0</v>
      </c>
      <c r="D528" s="8">
        <f>ED!$W$53</f>
        <v>0</v>
      </c>
      <c r="E528" s="8">
        <f>ED!$Y$53</f>
        <v>0</v>
      </c>
      <c r="F528" s="8">
        <f>ED!$AA$53</f>
        <v>0</v>
      </c>
      <c r="G528" s="8">
        <f>ED!$AC$53</f>
        <v>0</v>
      </c>
      <c r="I528" s="8" t="s">
        <f>ED!$T$117</f>
        <v>105</v>
      </c>
      <c r="J528" s="29">
        <f>ED!$U$117</f>
        <v>1</v>
      </c>
      <c r="K528" s="29">
        <f>ED!$W$117</f>
        <v>1.2807424593967518</v>
      </c>
      <c r="L528" s="29">
        <f>ED!$Y$117</f>
        <v>1.296983758700696</v>
      </c>
      <c r="M528" s="29">
        <f>ED!$AA$117</f>
        <v>4.8491879350348022</v>
      </c>
      <c r="N528" s="29">
        <f>ED!$AC$117</f>
        <v>4.6403712296983759</v>
      </c>
      <c r="O528" s="8"/>
      <c r="P528" s="8"/>
      <c r="Q528" s="8"/>
      <c r="R528" s="8"/>
      <c r="S528" s="8"/>
    </row>
    <row r="529" spans="1:19" ht="13.5">
      <c r="A529" s="14"/>
      <c r="B529" t="s">
        <f>ED!$T$54</f>
        <v>42</v>
      </c>
      <c r="C529" s="8">
        <f>ED!$U$54</f>
        <v>0</v>
      </c>
      <c r="D529" s="8">
        <f>ED!$W$54</f>
        <v>0</v>
      </c>
      <c r="E529" s="8">
        <f>ED!$Y$54</f>
        <v>0</v>
      </c>
      <c r="F529" s="8">
        <f>ED!$AA$54</f>
        <v>0</v>
      </c>
      <c r="G529" s="8">
        <f>ED!$AC$54</f>
        <v>0</v>
      </c>
      <c r="I529" s="8" t="s">
        <f>ED!$T$118</f>
        <v>106</v>
      </c>
      <c r="J529" s="29">
        <f>ED!$U$118</f>
        <v>1</v>
      </c>
      <c r="K529" s="29">
        <f>ED!$W$118</f>
        <v>0.99766899766899764</v>
      </c>
      <c r="L529" s="29">
        <f>ED!$Y$118</f>
        <v>0.99766899766899764</v>
      </c>
      <c r="M529" s="29">
        <f>ED!$AA$118</f>
        <v>1.0256410256410255</v>
      </c>
      <c r="N529" s="29">
        <f>ED!$AC$118</f>
        <v>1.0396270396270397</v>
      </c>
      <c r="O529" s="8"/>
      <c r="P529" s="8"/>
      <c r="Q529" s="8"/>
      <c r="R529" s="8"/>
      <c r="S529" s="8"/>
    </row>
    <row r="530" spans="1:19" ht="13.5">
      <c r="A530" s="14"/>
      <c r="B530" t="s">
        <f>ED!$T$55</f>
        <v>43</v>
      </c>
      <c r="C530" s="8">
        <f>ED!$U$55</f>
        <v>1</v>
      </c>
      <c r="D530" s="8">
        <f>ED!$W$55</f>
        <v>1.1537190082644628</v>
      </c>
      <c r="E530" s="8">
        <f>ED!$Y$55</f>
        <v>0.78016528925619832</v>
      </c>
      <c r="F530" s="8">
        <f>ED!$AA$55</f>
        <v>0.66280991735537187</v>
      </c>
      <c r="G530" s="8">
        <f>ED!$AC$55</f>
        <v>0.48925619834710743</v>
      </c>
      <c r="I530" s="8" t="s">
        <f>ED!$T$119</f>
        <v>107</v>
      </c>
      <c r="J530" s="29">
        <f>ED!$U$119</f>
        <v>1</v>
      </c>
      <c r="K530" s="29">
        <f>ED!$W$119</f>
        <v>62</v>
      </c>
      <c r="L530" s="29">
        <f>ED!$Y$119</f>
        <v>65.5</v>
      </c>
      <c r="M530" s="29">
        <f>ED!$AA$119</f>
        <v>825</v>
      </c>
      <c r="N530" s="29">
        <f>ED!$AC$119</f>
        <v>780</v>
      </c>
      <c r="O530" s="8"/>
      <c r="P530" s="8"/>
      <c r="Q530" s="8"/>
      <c r="R530" s="8"/>
      <c r="S530" s="8"/>
    </row>
    <row r="531" spans="1:19" ht="13.5">
      <c r="A531" s="14"/>
      <c r="B531" t="s">
        <f>ED!$T$56</f>
        <v>44</v>
      </c>
      <c r="C531" s="8">
        <f>ED!$U$56</f>
        <v>1</v>
      </c>
      <c r="D531" s="8">
        <f>ED!$W$56</f>
        <v>1.7708333333333333</v>
      </c>
      <c r="E531" s="8">
        <f>ED!$Y$56</f>
        <v>0.27083333333333331</v>
      </c>
      <c r="F531" s="8">
        <f>ED!$AA$56</f>
        <v>0.14583333333333334</v>
      </c>
      <c r="G531" s="8">
        <f>ED!$AC$56</f>
        <v>0.25</v>
      </c>
      <c r="I531" s="8" t="s">
        <f>ED!$T$120</f>
        <v>108</v>
      </c>
      <c r="J531" s="29">
        <f>ED!$U$120</f>
        <v>1</v>
      </c>
      <c r="K531" s="29">
        <f>ED!$W$120</f>
        <v>0.86473429951690828</v>
      </c>
      <c r="L531" s="29">
        <f>ED!$Y$120</f>
        <v>0.53260869565217395</v>
      </c>
      <c r="M531" s="29">
        <f>ED!$AA$120</f>
        <v>0.5374396135265701</v>
      </c>
      <c r="N531" s="29">
        <f>ED!$AC$120</f>
        <v>0.602657004830918</v>
      </c>
      <c r="O531" s="8"/>
      <c r="P531" s="8"/>
      <c r="Q531" s="8"/>
      <c r="R531" s="8"/>
      <c r="S531" s="8"/>
    </row>
    <row r="532" spans="1:19" ht="13.5">
      <c r="A532" s="14"/>
      <c r="B532" t="s">
        <f>ED!$T$57</f>
        <v>45</v>
      </c>
      <c r="C532" s="8">
        <f>ED!$U$57</f>
        <v>0</v>
      </c>
      <c r="D532" s="8">
        <f>ED!$W$57</f>
        <v>0</v>
      </c>
      <c r="E532" s="8">
        <f>ED!$Y$57</f>
        <v>0</v>
      </c>
      <c r="F532" s="8">
        <f>ED!$AA$57</f>
        <v>0</v>
      </c>
      <c r="G532" s="8">
        <f>ED!$AC$57</f>
        <v>0</v>
      </c>
      <c r="I532" s="8" t="s">
        <f>ED!$T$121</f>
        <v>109</v>
      </c>
      <c r="J532" s="29">
        <f>ED!$U$121</f>
        <v>1</v>
      </c>
      <c r="K532" s="29">
        <f>ED!$W$121</f>
        <v>0.86473429951690828</v>
      </c>
      <c r="L532" s="29">
        <f>ED!$Y$121</f>
        <v>0.53260869565217395</v>
      </c>
      <c r="M532" s="29">
        <f>ED!$AA$121</f>
        <v>0.5374396135265701</v>
      </c>
      <c r="N532" s="29">
        <f>ED!$AC$121</f>
        <v>0.602657004830918</v>
      </c>
      <c r="O532" s="8"/>
      <c r="P532" s="8"/>
      <c r="Q532" s="8"/>
      <c r="R532" s="8"/>
      <c r="S532" s="8"/>
    </row>
    <row r="533" spans="1:19" ht="13.5">
      <c r="A533" s="14"/>
      <c r="B533" t="s">
        <f>ED!$T$58</f>
        <v>46</v>
      </c>
      <c r="C533" s="8">
        <f>ED!$U$58</f>
        <v>1</v>
      </c>
      <c r="D533" s="8">
        <f>ED!$W$58</f>
        <v>1.1963746223564955</v>
      </c>
      <c r="E533" s="8">
        <f>ED!$Y$58</f>
        <v>0.74622356495468278</v>
      </c>
      <c r="F533" s="8">
        <f>ED!$AA$58</f>
        <v>0.62990936555891242</v>
      </c>
      <c r="G533" s="8">
        <f>ED!$AC$58</f>
        <v>0.47583081570996977</v>
      </c>
      <c r="I533" s="8" t="s">
        <f>ED!$T$122</f>
        <v>110</v>
      </c>
      <c r="J533" s="29">
        <f>ED!$U$122</f>
        <v>1</v>
      </c>
      <c r="K533" s="29">
        <f>ED!$W$122</f>
        <v>1.0574057843996494</v>
      </c>
      <c r="L533" s="29">
        <f>ED!$Y$122</f>
        <v>1.0541191936897458</v>
      </c>
      <c r="M533" s="29">
        <f>ED!$AA$122</f>
        <v>1.1814198071866784</v>
      </c>
      <c r="N533" s="29">
        <f>ED!$AC$122</f>
        <v>1.2725679228746714</v>
      </c>
      <c r="O533" s="8"/>
      <c r="P533" s="8"/>
      <c r="Q533" s="8"/>
      <c r="R533" s="8"/>
      <c r="S533" s="8"/>
    </row>
    <row r="534" spans="1:19" ht="13.5">
      <c r="A534" s="14"/>
      <c r="B534" t="s">
        <f>ED!$T$59</f>
        <v>47</v>
      </c>
      <c r="C534" s="8">
        <f>ED!$U$59</f>
        <v>0</v>
      </c>
      <c r="D534" s="8">
        <f>ED!$W$59</f>
        <v>0</v>
      </c>
      <c r="E534" s="8">
        <f>ED!$Y$59</f>
        <v>0</v>
      </c>
      <c r="F534" s="8">
        <f>ED!$AA$59</f>
        <v>0</v>
      </c>
      <c r="G534" s="8">
        <f>ED!$AC$59</f>
        <v>0</v>
      </c>
      <c r="O534" s="8"/>
      <c r="P534" s="8"/>
      <c r="Q534" s="8"/>
      <c r="R534" s="8"/>
      <c r="S534" s="8"/>
    </row>
    <row r="535" spans="1:19" ht="13.5">
      <c r="A535" s="14"/>
      <c r="B535" t="s">
        <f>ED!$T$60</f>
        <v>48</v>
      </c>
      <c r="C535" s="8">
        <f>ED!$U$60</f>
        <v>1</v>
      </c>
      <c r="D535" s="8">
        <f>ED!$W$60</f>
        <v>1</v>
      </c>
      <c r="E535" s="8">
        <f>ED!$Y$60</f>
        <v>1</v>
      </c>
      <c r="F535" s="8">
        <f>ED!$AA$60</f>
        <v>1</v>
      </c>
      <c r="G535" s="8">
        <f>ED!$AC$60</f>
        <v>0.77777777777777779</v>
      </c>
      <c r="O535" s="8"/>
      <c r="P535" s="8"/>
      <c r="Q535" s="8"/>
      <c r="R535" s="8"/>
      <c r="S535" s="8"/>
    </row>
    <row r="536" spans="1:19" ht="13.5">
      <c r="A536" s="14"/>
      <c r="B536" t="s">
        <f>ED!$T$61</f>
        <v>49</v>
      </c>
      <c r="C536" s="8">
        <f>ED!$U$61</f>
        <v>0</v>
      </c>
      <c r="D536" s="8">
        <f>ED!$W$61</f>
        <v>0</v>
      </c>
      <c r="E536" s="8">
        <f>ED!$Y$61</f>
        <v>0</v>
      </c>
      <c r="F536" s="8">
        <f>ED!$AA$61</f>
        <v>0</v>
      </c>
      <c r="G536" s="8">
        <f>ED!$AC$61</f>
        <v>0</v>
      </c>
      <c r="O536" s="8"/>
      <c r="P536" s="8"/>
      <c r="Q536" s="8"/>
      <c r="R536" s="8"/>
      <c r="S536" s="8"/>
    </row>
    <row r="537" spans="1:19" ht="13.5">
      <c r="A537" s="14"/>
      <c r="B537" t="s">
        <f>ED!$T$62</f>
        <v>50</v>
      </c>
      <c r="C537" s="8">
        <f>ED!$U$62</f>
        <v>0</v>
      </c>
      <c r="D537" s="8">
        <f>ED!$W$62</f>
        <v>0</v>
      </c>
      <c r="E537" s="8">
        <f>ED!$Y$62</f>
        <v>0</v>
      </c>
      <c r="F537" s="8">
        <f>ED!$AA$62</f>
        <v>0</v>
      </c>
      <c r="G537" s="8">
        <f>ED!$AC$62</f>
        <v>0</v>
      </c>
      <c r="O537" s="8"/>
      <c r="P537" s="8"/>
      <c r="Q537" s="8"/>
      <c r="R537" s="8"/>
      <c r="S537" s="8"/>
    </row>
    <row r="538" spans="1:19" ht="13.5">
      <c r="A538" s="14"/>
      <c r="B538" t="s">
        <f>ED!$T$63</f>
        <v>51</v>
      </c>
      <c r="C538" s="8">
        <f>ED!$U$63</f>
        <v>1</v>
      </c>
      <c r="D538" s="8">
        <f>ED!$W$63</f>
        <v>1.0504201680672269</v>
      </c>
      <c r="E538" s="8">
        <f>ED!$Y$63</f>
        <v>1.2857142857142858</v>
      </c>
      <c r="F538" s="8">
        <f>ED!$AA$63</f>
        <v>1.1596638655462186</v>
      </c>
      <c r="G538" s="8">
        <f>ED!$AC$63</f>
        <v>1.2100840336134453</v>
      </c>
      <c r="O538" s="8"/>
      <c r="P538" s="8"/>
      <c r="Q538" s="8"/>
      <c r="R538" s="8"/>
      <c r="S538" s="8"/>
    </row>
    <row r="539" spans="1:19" ht="13.5">
      <c r="A539" s="14"/>
      <c r="B539" t="s">
        <f>ED!$T$64</f>
        <v>52</v>
      </c>
      <c r="C539" s="8">
        <f>ED!$U$64</f>
        <v>0</v>
      </c>
      <c r="D539" s="8">
        <f>ED!$W$64</f>
        <v>0</v>
      </c>
      <c r="E539" s="8">
        <f>ED!$Y$64</f>
        <v>0</v>
      </c>
      <c r="F539" s="8">
        <f>ED!$AA$64</f>
        <v>0</v>
      </c>
      <c r="G539" s="8">
        <f>ED!$AC$64</f>
        <v>0</v>
      </c>
      <c r="O539" s="8"/>
      <c r="P539" s="8"/>
      <c r="Q539" s="8"/>
      <c r="R539" s="8"/>
      <c r="S539" s="8"/>
    </row>
    <row r="540" spans="1:19" ht="13.5">
      <c r="A540" s="14"/>
      <c r="B540" t="s">
        <f>ED!$T$65</f>
        <v>53</v>
      </c>
      <c r="C540" s="8">
        <f>ED!$U$65</f>
        <v>1</v>
      </c>
      <c r="D540" s="8">
        <f>ED!$W$65</f>
        <v>1.0504201680672269</v>
      </c>
      <c r="E540" s="8">
        <f>ED!$Y$65</f>
        <v>1.2857142857142858</v>
      </c>
      <c r="F540" s="8">
        <f>ED!$AA$65</f>
        <v>1.1596638655462186</v>
      </c>
      <c r="G540" s="8">
        <f>ED!$AC$65</f>
        <v>1.1260504201680672</v>
      </c>
      <c r="O540" s="8"/>
      <c r="P540" s="8"/>
      <c r="Q540" s="8"/>
      <c r="R540" s="8"/>
      <c r="S540" s="8"/>
    </row>
    <row r="541" spans="1:19" ht="13.5">
      <c r="A541" s="14"/>
      <c r="B541" t="s">
        <f>ED!$T$66</f>
        <v>54</v>
      </c>
      <c r="C541" s="8">
        <f>ED!$U$66</f>
        <v>0</v>
      </c>
      <c r="D541" s="8">
        <f>ED!$W$66</f>
        <v>0</v>
      </c>
      <c r="E541" s="8">
        <f>ED!$Y$66</f>
        <v>0</v>
      </c>
      <c r="F541" s="8">
        <f>ED!$AA$66</f>
        <v>0</v>
      </c>
      <c r="G541" s="8">
        <f>ED!$AC$66</f>
        <v>0</v>
      </c>
      <c r="O541" s="8"/>
      <c r="P541" s="8"/>
      <c r="Q541" s="8"/>
      <c r="R541" s="8"/>
      <c r="S541" s="8"/>
    </row>
    <row r="542" spans="1:19" ht="13.5">
      <c r="A542" s="14"/>
      <c r="B542" t="s">
        <f>ED!$T$67</f>
        <v>55</v>
      </c>
      <c r="C542" s="8">
        <f>ED!$U$67</f>
        <v>0</v>
      </c>
      <c r="D542" s="8">
        <f>ED!$W$67</f>
        <v>0</v>
      </c>
      <c r="E542" s="8">
        <f>ED!$Y$67</f>
        <v>0</v>
      </c>
      <c r="F542" s="8">
        <f>ED!$AA$67</f>
        <v>0</v>
      </c>
      <c r="G542" s="8">
        <f>ED!$AC$67</f>
        <v>0</v>
      </c>
      <c r="O542" s="8"/>
      <c r="P542" s="8"/>
      <c r="Q542" s="8"/>
      <c r="R542" s="8"/>
      <c r="S542" s="8"/>
    </row>
    <row r="543" spans="1:19" ht="13.5">
      <c r="A543" s="14"/>
      <c r="B543" t="s">
        <f>ED!$T$68</f>
        <v>56</v>
      </c>
      <c r="C543" s="8">
        <f>ED!$U$68</f>
        <v>0</v>
      </c>
      <c r="D543" s="8">
        <f>ED!$W$68</f>
        <v>0</v>
      </c>
      <c r="E543" s="8">
        <f>ED!$Y$68</f>
        <v>0</v>
      </c>
      <c r="F543" s="8">
        <f>ED!$AA$68</f>
        <v>0</v>
      </c>
      <c r="G543" s="8">
        <f>ED!$AC$68</f>
        <v>0</v>
      </c>
      <c r="O543" s="8"/>
      <c r="P543" s="8"/>
      <c r="Q543" s="8"/>
      <c r="R543" s="8"/>
      <c r="S543" s="8"/>
    </row>
    <row r="544" spans="1:19" ht="13.5">
      <c r="A544" s="14"/>
      <c r="B544" t="s">
        <f>ED!$T$69</f>
        <v>57</v>
      </c>
      <c r="C544" s="8">
        <f>ED!$U$69</f>
        <v>0</v>
      </c>
      <c r="D544" s="8">
        <f>ED!$W$69</f>
        <v>0</v>
      </c>
      <c r="E544" s="8">
        <f>ED!$Y$69</f>
        <v>0</v>
      </c>
      <c r="F544" s="8">
        <f>ED!$AA$69</f>
        <v>0</v>
      </c>
      <c r="G544" s="8">
        <f>ED!$AC$69</f>
        <v>0</v>
      </c>
      <c r="O544" s="8"/>
      <c r="P544" s="8"/>
      <c r="Q544" s="8"/>
      <c r="R544" s="8"/>
      <c r="S544" s="8"/>
    </row>
    <row r="545" spans="1:19" ht="13.5">
      <c r="A545" s="14"/>
      <c r="B545" t="s">
        <f>ED!$T$70</f>
        <v>58</v>
      </c>
      <c r="C545" s="8">
        <f>ED!$U$70</f>
        <v>0</v>
      </c>
      <c r="D545" s="8">
        <f>ED!$W$70</f>
        <v>0</v>
      </c>
      <c r="E545" s="8">
        <f>ED!$Y$70</f>
        <v>0</v>
      </c>
      <c r="F545" s="8">
        <f>ED!$AA$70</f>
        <v>0</v>
      </c>
      <c r="G545" s="8">
        <f>ED!$AC$70</f>
        <v>0</v>
      </c>
      <c r="O545" s="8"/>
      <c r="P545" s="8"/>
      <c r="Q545" s="8"/>
      <c r="R545" s="8"/>
      <c r="S545" s="8"/>
    </row>
    <row r="546" spans="1:19" ht="13.5">
      <c r="A546" s="14"/>
      <c r="B546" t="s">
        <f>ED!$T$71</f>
        <v>59</v>
      </c>
      <c r="C546" s="8">
        <f>ED!$U$71</f>
        <v>0</v>
      </c>
      <c r="D546" s="8">
        <f>ED!$W$71</f>
        <v>0</v>
      </c>
      <c r="E546" s="8">
        <f>ED!$Y$71</f>
        <v>0</v>
      </c>
      <c r="F546" s="8">
        <f>ED!$AA$71</f>
        <v>0</v>
      </c>
      <c r="G546" s="8">
        <f>ED!$AC$71</f>
        <v>0</v>
      </c>
      <c r="O546" s="8"/>
      <c r="P546" s="8"/>
      <c r="Q546" s="8"/>
      <c r="R546" s="8"/>
      <c r="S546" s="8"/>
    </row>
    <row r="547" spans="1:19" ht="14">
      <c r="A547" s="14"/>
      <c r="B547" t="s">
        <f>ED!$T$72</f>
        <v>60</v>
      </c>
      <c r="C547" s="8">
        <f>ED!$U$72</f>
        <v>1</v>
      </c>
      <c r="D547" s="8">
        <f>ED!$W$72</f>
        <v>1.0504201680672269</v>
      </c>
      <c r="E547" s="8">
        <f>ED!$Y$72</f>
        <v>1.2857142857142858</v>
      </c>
      <c r="F547" s="8">
        <f>ED!$AA$72</f>
        <v>1.1596638655462186</v>
      </c>
      <c r="G547" s="8">
        <f>ED!$AC$72</f>
        <v>1.1260504201680672</v>
      </c>
    </row>
    <row r="548" spans="1:19" ht="14">
      <c r="A548" s="14"/>
      <c r="B548" t="s">
        <f>ED!$T$73</f>
        <v>61</v>
      </c>
      <c r="C548" s="8">
        <f>ED!$U$73</f>
        <v>0</v>
      </c>
      <c r="D548" s="8">
        <f>ED!$W$73</f>
        <v>0</v>
      </c>
      <c r="E548" s="8">
        <f>ED!$Y$73</f>
        <v>0</v>
      </c>
      <c r="F548" s="8">
        <f>ED!$AA$73</f>
        <v>0</v>
      </c>
      <c r="G548" s="8">
        <f>ED!$AC$73</f>
        <v>0</v>
      </c>
    </row>
    <row r="549" spans="1:19" ht="13.5">
      <c r="A549" s="14"/>
      <c r="B549" t="s">
        <f>ED!$T$74</f>
        <v>62</v>
      </c>
      <c r="C549" s="8">
        <f>ED!$U$74</f>
        <v>1</v>
      </c>
      <c r="D549" s="8">
        <f>ED!$W$74</f>
        <v>1.0504201680672269</v>
      </c>
      <c r="E549" s="8">
        <f>ED!$Y$74</f>
        <v>1.2857142857142858</v>
      </c>
      <c r="F549" s="8">
        <f>ED!$AA$74</f>
        <v>1.1596638655462186</v>
      </c>
      <c r="G549" s="8">
        <f>ED!$AC$74</f>
        <v>1.1260504201680672</v>
      </c>
      <c r="H549" s="30"/>
      <c r="I549" s="30"/>
      <c r="J549" s="32"/>
      <c r="K549" s="32"/>
      <c r="L549" s="32"/>
      <c r="M549" s="32"/>
      <c r="N549" s="32"/>
      <c r="O549" s="30"/>
      <c r="P549" s="30"/>
      <c r="Q549" s="30"/>
      <c r="R549" s="30"/>
      <c r="S549" s="30"/>
    </row>
    <row r="550" spans="1:19" ht="13.5">
      <c r="A550" s="34"/>
      <c r="B550" s="34"/>
      <c r="C550" s="30"/>
      <c r="D550" s="30"/>
      <c r="E550" s="30"/>
      <c r="F550" s="30"/>
      <c r="G550" s="30"/>
      <c r="H550" s="30"/>
      <c r="I550" s="30"/>
      <c r="J550" s="32"/>
      <c r="K550" s="35"/>
      <c r="L550" s="32"/>
      <c r="M550" s="32"/>
      <c r="N550" s="32"/>
      <c r="O550" s="30"/>
      <c r="P550" s="30"/>
      <c r="Q550" s="30"/>
      <c r="R550" s="30"/>
      <c r="S550" s="30"/>
    </row>
    <row r="551" spans="1:19" ht="13.5">
      <c r="A551" s="14" t="s">
        <v>227</v>
      </c>
      <c r="B551" s="2" t="s">
        <f>EIX!$T$26</f>
        <v>13</v>
      </c>
      <c r="C551">
        <f>EIX!$U$26</f>
        <v>2015</v>
      </c>
      <c r="D551">
        <f>EIX!$W$26</f>
        <v>2016</v>
      </c>
      <c r="E551">
        <f>EIX!$Y$26</f>
        <v>2017</v>
      </c>
      <c r="F551">
        <f>EIX!$AA$26</f>
        <v>2018</v>
      </c>
      <c r="G551">
        <f>EIX!$AC$26</f>
        <v>2019</v>
      </c>
      <c r="H551" s="31"/>
      <c r="I551" s="2" t="s">
        <f>EIX!$T$90</f>
        <v>75</v>
      </c>
      <c r="J551" s="9">
        <f>EIX!$U$90</f>
        <v>2015</v>
      </c>
      <c r="K551" s="9">
        <f>EIX!$W$90</f>
        <v>2016</v>
      </c>
      <c r="L551" s="9">
        <f>EIX!$Y$90</f>
        <v>2017</v>
      </c>
      <c r="M551" s="9">
        <f>EIX!$AA$90</f>
        <v>2018</v>
      </c>
      <c r="N551" s="9">
        <f>EIX!$AC$90</f>
        <v>2019</v>
      </c>
      <c r="O551" s="31"/>
      <c r="P551" s="31"/>
      <c r="Q551" s="31"/>
      <c r="R551" s="31"/>
      <c r="S551" s="31"/>
    </row>
    <row r="552" spans="1:19" ht="13.5">
      <c r="A552" s="14"/>
      <c r="B552" t="s">
        <f>EIX!$T$27</f>
        <v>14</v>
      </c>
      <c r="C552" s="8">
        <f>EIX!$U$27</f>
        <v>1</v>
      </c>
      <c r="D552" s="8">
        <f>EIX!$W$27</f>
        <v>1.0303819444444444</v>
      </c>
      <c r="E552" s="8">
        <f>EIX!$Y$27</f>
        <v>1.0694444444444444</v>
      </c>
      <c r="F552" s="8">
        <f>EIX!$AA$27</f>
        <v>1.0989583333333333</v>
      </c>
      <c r="G552" s="8">
        <f>EIX!$AC$27</f>
        <v>1.0720486111111112</v>
      </c>
      <c r="H552" s="31"/>
      <c r="I552" t="s">
        <f>EIX!$T$91</f>
        <v>73</v>
      </c>
      <c r="J552" s="29">
        <f>EIX!$U$91</f>
        <v>1</v>
      </c>
      <c r="K552" s="29">
        <f>EIX!$W$91</f>
        <v>0.70416666666666672</v>
      </c>
      <c r="L552" s="29">
        <f>EIX!$Y$91</f>
        <v>5.166666666666667</v>
      </c>
      <c r="M552" s="29">
        <f>EIX!$AA$91</f>
        <v>1.3458333333333334</v>
      </c>
      <c r="N552" s="29">
        <f>EIX!$AC$91</f>
        <v>0.62916666666666665</v>
      </c>
      <c r="O552" s="31"/>
      <c r="P552" s="31"/>
      <c r="Q552" s="31"/>
      <c r="R552" s="31"/>
      <c r="S552" s="31"/>
    </row>
    <row r="553" spans="1:19" ht="13.5">
      <c r="A553" s="14"/>
      <c r="B553" t="s">
        <f>EIX!$T$28</f>
        <v>15</v>
      </c>
      <c r="C553" s="8">
        <f>EIX!$U$28</f>
        <v>0</v>
      </c>
      <c r="D553" s="8">
        <f>EIX!$W$28</f>
        <v>0</v>
      </c>
      <c r="E553" s="8">
        <f>EIX!$Y$28</f>
        <v>0</v>
      </c>
      <c r="F553" s="8">
        <f>EIX!$AA$28</f>
        <v>0</v>
      </c>
      <c r="G553" s="8">
        <f>EIX!$AC$28</f>
        <v>0</v>
      </c>
      <c r="H553" s="31"/>
      <c r="I553" s="8" t="s">
        <f>EIX!$T$92</f>
        <v>76</v>
      </c>
      <c r="J553" s="29">
        <f>EIX!$U$92</f>
        <v>1</v>
      </c>
      <c r="K553" s="29">
        <f>EIX!$W$92</f>
        <v>0.59627329192546585</v>
      </c>
      <c r="L553" s="29">
        <f>EIX!$Y$92</f>
        <v>7.0186335403726705</v>
      </c>
      <c r="M553" s="29">
        <f>EIX!$AA$92</f>
        <v>0.94409937888198758</v>
      </c>
      <c r="N553" s="29">
        <f>EIX!$AC$92</f>
        <v>0.43478260869565216</v>
      </c>
      <c r="O553" s="31"/>
      <c r="P553" s="31"/>
      <c r="Q553" s="31"/>
      <c r="R553" s="31"/>
      <c r="S553" s="31"/>
    </row>
    <row r="554" spans="1:19" ht="13.5">
      <c r="A554" s="14"/>
      <c r="B554" t="s">
        <f>EIX!$T$29</f>
        <v>16</v>
      </c>
      <c r="C554" s="8">
        <f>EIX!$U$29</f>
        <v>1</v>
      </c>
      <c r="D554" s="8">
        <f>EIX!$W$29</f>
        <v>1.0239651416122004</v>
      </c>
      <c r="E554" s="8">
        <f>EIX!$Y$29</f>
        <v>1.0631808278867103</v>
      </c>
      <c r="F554" s="8">
        <f>EIX!$AA$29</f>
        <v>1.0969498910675382</v>
      </c>
      <c r="G554" s="8">
        <f>EIX!$AC$29</f>
        <v>1.0446623093681917</v>
      </c>
      <c r="H554" s="31"/>
      <c r="I554" s="8" t="s">
        <f>EIX!$T$93</f>
        <v>77</v>
      </c>
      <c r="J554" s="29">
        <f>EIX!$U$93</f>
        <v>1</v>
      </c>
      <c r="K554" s="29">
        <f>EIX!$W$93</f>
        <v>0.92405063291139244</v>
      </c>
      <c r="L554" s="29">
        <f>EIX!$Y$93</f>
        <v>1.3291139240506329</v>
      </c>
      <c r="M554" s="29">
        <f>EIX!$AA$93</f>
        <v>2.1645569620253164</v>
      </c>
      <c r="N554" s="29">
        <f>EIX!$AC$93</f>
        <v>1.0253164556962024</v>
      </c>
      <c r="O554" s="31"/>
      <c r="P554" s="31"/>
      <c r="Q554" s="31"/>
      <c r="R554" s="31"/>
      <c r="S554" s="31"/>
    </row>
    <row r="555" spans="1:19" ht="13.5">
      <c r="A555" s="14"/>
      <c r="B555" t="s">
        <f>EIX!$T$30</f>
        <v>17</v>
      </c>
      <c r="C555" s="8">
        <f>EIX!$U$30</f>
        <v>1</v>
      </c>
      <c r="D555" s="8">
        <f>EIX!$W$30</f>
        <v>1.0181311018131103</v>
      </c>
      <c r="E555" s="8">
        <f>EIX!$Y$30</f>
        <v>1.0655509065550905</v>
      </c>
      <c r="F555" s="8">
        <f>EIX!$AA$30</f>
        <v>1.1338912133891215</v>
      </c>
      <c r="G555" s="8">
        <f>EIX!$AC$30</f>
        <v>1.0850767085076709</v>
      </c>
      <c r="H555" s="31"/>
      <c r="I555" s="8" t="s">
        <f>EIX!$T$94</f>
        <v>79</v>
      </c>
      <c r="J555" s="29">
        <f>EIX!$U$94</f>
        <v>0</v>
      </c>
      <c r="K555" s="29">
        <f>EIX!$W$94</f>
        <v>0</v>
      </c>
      <c r="L555" s="29">
        <f>EIX!$Y$94</f>
        <v>0</v>
      </c>
      <c r="M555" s="29">
        <f>EIX!$AA$94</f>
        <v>0</v>
      </c>
      <c r="N555" s="29">
        <f>EIX!$AC$94</f>
        <v>0</v>
      </c>
      <c r="O555" s="31"/>
      <c r="P555" s="31"/>
      <c r="Q555" s="31"/>
      <c r="R555" s="31"/>
      <c r="S555" s="31"/>
    </row>
    <row r="556" spans="1:19" ht="13.5">
      <c r="A556" s="14"/>
      <c r="B556" t="s">
        <f>EIX!$T$31</f>
        <v>18</v>
      </c>
      <c r="C556" s="8">
        <f>EIX!$U$31</f>
        <v>1</v>
      </c>
      <c r="D556" s="8">
        <f>EIX!$W$31</f>
        <v>1.0447761194029852</v>
      </c>
      <c r="E556" s="8">
        <f>EIX!$Y$31</f>
        <v>1.0547263681592041</v>
      </c>
      <c r="F556" s="8">
        <f>EIX!$AA$31</f>
        <v>0.96517412935323399</v>
      </c>
      <c r="G556" s="8">
        <f>EIX!$AC$31</f>
        <v>0.89552238805970164</v>
      </c>
      <c r="H556" s="31"/>
      <c r="I556" s="8" t="s">
        <f>EIX!$T$95</f>
        <v>80</v>
      </c>
      <c r="J556" s="29">
        <f>EIX!$U$95</f>
        <v>1</v>
      </c>
      <c r="K556" s="29">
        <f>EIX!$W$95</f>
        <v>0.80597014925373134</v>
      </c>
      <c r="L556" s="29">
        <f>EIX!$Y$95</f>
        <v>0.85820895522388063</v>
      </c>
      <c r="M556" s="29">
        <f>EIX!$AA$95</f>
        <v>1.044776119402985</v>
      </c>
      <c r="N556" s="29">
        <f>EIX!$AC$95</f>
        <v>1.0373134328358209</v>
      </c>
      <c r="O556" s="31"/>
      <c r="P556" s="31"/>
      <c r="Q556" s="31"/>
      <c r="R556" s="31"/>
      <c r="S556" s="31"/>
    </row>
    <row r="557" spans="1:19" ht="13.5">
      <c r="A557" s="14"/>
      <c r="B557" t="s">
        <f>EIX!$T$32</f>
        <v>19</v>
      </c>
      <c r="C557" s="8">
        <f>EIX!$U$32</f>
        <v>1</v>
      </c>
      <c r="D557" s="8">
        <f>EIX!$W$32</f>
        <v>1.0447761194029852</v>
      </c>
      <c r="E557" s="8">
        <f>EIX!$Y$32</f>
        <v>1.0547263681592041</v>
      </c>
      <c r="F557" s="8">
        <f>EIX!$AA$32</f>
        <v>0.96517412935323399</v>
      </c>
      <c r="G557" s="8">
        <f>EIX!$AC$32</f>
        <v>0.89552238805970164</v>
      </c>
      <c r="H557" s="31"/>
      <c r="I557" s="8" t="s">
        <f>EIX!$T$96</f>
        <v>81</v>
      </c>
      <c r="J557" s="29">
        <f>EIX!$U$96</f>
        <v>1</v>
      </c>
      <c r="K557" s="29">
        <f>EIX!$W$96</f>
        <v>0.80597014925373134</v>
      </c>
      <c r="L557" s="29">
        <f>EIX!$Y$96</f>
        <v>0.69328358208955221</v>
      </c>
      <c r="M557" s="29">
        <f>EIX!$AA$96</f>
        <v>0.90298507462686572</v>
      </c>
      <c r="N557" s="29">
        <f>EIX!$AC$96</f>
        <v>0.95522388059701491</v>
      </c>
      <c r="O557" s="31"/>
      <c r="P557" s="31"/>
      <c r="Q557" s="31"/>
      <c r="R557" s="31"/>
      <c r="S557" s="31"/>
    </row>
    <row r="558" spans="1:19" ht="13.5">
      <c r="A558" s="14"/>
      <c r="B558" t="s">
        <f>EIX!$T$33</f>
        <v>20</v>
      </c>
      <c r="C558" s="8">
        <f>EIX!$U$33</f>
        <v>0</v>
      </c>
      <c r="D558" s="8">
        <f>EIX!$W$33</f>
        <v>0</v>
      </c>
      <c r="E558" s="8">
        <f>EIX!$Y$33</f>
        <v>0</v>
      </c>
      <c r="F558" s="8">
        <f>EIX!$AA$33</f>
        <v>0</v>
      </c>
      <c r="G558" s="8">
        <f>EIX!$AC$33</f>
        <v>0</v>
      </c>
      <c r="H558" s="31"/>
      <c r="I558" s="8" t="s">
        <f>EIX!$T$97</f>
        <v>82</v>
      </c>
      <c r="J558" s="29">
        <f>EIX!$U$97</f>
        <v>1</v>
      </c>
      <c r="K558" s="29">
        <f>EIX!$W$97</f>
        <v>0.8214285714285714</v>
      </c>
      <c r="L558" s="29">
        <f>EIX!$Y$97</f>
        <v>0.70214285714285718</v>
      </c>
      <c r="M558" s="29">
        <f>EIX!$AA$97</f>
        <v>0.90000000000000002</v>
      </c>
      <c r="N558" s="29">
        <f>EIX!$AC$97</f>
        <v>0.94999999999999996</v>
      </c>
      <c r="O558" s="31"/>
      <c r="P558" s="31"/>
      <c r="Q558" s="31"/>
      <c r="R558" s="31"/>
      <c r="S558" s="31"/>
    </row>
    <row r="559" spans="1:19" ht="13.5">
      <c r="A559" s="14"/>
      <c r="B559" t="s">
        <f>EIX!$T$34</f>
        <v>21</v>
      </c>
      <c r="C559" s="8">
        <f>EIX!$U$34</f>
        <v>0</v>
      </c>
      <c r="D559" s="8">
        <f>EIX!$W$34</f>
        <v>0</v>
      </c>
      <c r="E559" s="8">
        <f>EIX!$Y$34</f>
        <v>0</v>
      </c>
      <c r="F559" s="8">
        <f>EIX!$AA$34</f>
        <v>0</v>
      </c>
      <c r="G559" s="8">
        <f>EIX!$AC$34</f>
        <v>0</v>
      </c>
      <c r="H559" s="31"/>
      <c r="I559" s="8" t="s">
        <f>EIX!$T$98</f>
        <v>83</v>
      </c>
      <c r="J559" s="29">
        <f>EIX!$U$98</f>
        <v>1</v>
      </c>
      <c r="K559" s="29">
        <f>EIX!$W$98</f>
        <v>1</v>
      </c>
      <c r="L559" s="29">
        <f>EIX!$Y$98</f>
        <v>0.87096774193548387</v>
      </c>
      <c r="M559" s="29">
        <f>EIX!$AA$98</f>
        <v>0.83870967741935487</v>
      </c>
      <c r="N559" s="29">
        <f>EIX!$AC$98</f>
        <v>0.80645161290322576</v>
      </c>
      <c r="O559" s="31"/>
      <c r="P559" s="31"/>
      <c r="Q559" s="31"/>
      <c r="R559" s="31"/>
      <c r="S559" s="31"/>
    </row>
    <row r="560" spans="1:19" ht="13.5">
      <c r="A560" s="14"/>
      <c r="B560" t="s">
        <f>EIX!$T$35</f>
        <v>23</v>
      </c>
      <c r="C560" s="8">
        <f>EIX!$U$35</f>
        <v>1</v>
      </c>
      <c r="D560" s="8">
        <f>EIX!$W$35</f>
        <v>1.0510638297872341</v>
      </c>
      <c r="E560" s="8">
        <f>EIX!$Y$35</f>
        <v>1.0893617021276596</v>
      </c>
      <c r="F560" s="8">
        <f>EIX!$AA$35</f>
        <v>1.0978723404255319</v>
      </c>
      <c r="G560" s="8">
        <f>EIX!$AC$35</f>
        <v>1.1744680851063829</v>
      </c>
      <c r="H560" s="31"/>
      <c r="I560" s="8" t="s">
        <f>EIX!$T$99</f>
        <v>88</v>
      </c>
      <c r="J560" s="29">
        <f>EIX!$U$99</f>
        <v>1</v>
      </c>
      <c r="K560" s="29">
        <f>EIX!$W$99</f>
        <v>1.2688296639629197</v>
      </c>
      <c r="L560" s="29">
        <f>EIX!$Y$99</f>
        <v>1.2387022016222478</v>
      </c>
      <c r="M560" s="29">
        <f>EIX!$AA$99</f>
        <v>1.0451911935110079</v>
      </c>
      <c r="N560" s="29">
        <f>EIX!$AC$99</f>
        <v>1.0266512166859789</v>
      </c>
      <c r="O560" s="31"/>
      <c r="P560" s="31"/>
      <c r="Q560" s="31"/>
      <c r="R560" s="31"/>
      <c r="S560" s="31"/>
    </row>
    <row r="561" spans="1:19" ht="13.5">
      <c r="A561" s="14"/>
      <c r="B561" t="s">
        <f>EIX!$T$36</f>
        <v>24</v>
      </c>
      <c r="C561" s="8">
        <f>EIX!$U$36</f>
        <v>0</v>
      </c>
      <c r="D561" s="8">
        <f>EIX!$W$36</f>
        <v>0</v>
      </c>
      <c r="E561" s="8">
        <f>EIX!$Y$36</f>
        <v>0</v>
      </c>
      <c r="F561" s="8">
        <f>EIX!$AA$36</f>
        <v>0</v>
      </c>
      <c r="G561" s="8">
        <f>EIX!$AC$36</f>
        <v>0</v>
      </c>
      <c r="H561" s="31"/>
      <c r="I561" s="8" t="s">
        <f>EIX!$T$100</f>
        <v>85</v>
      </c>
      <c r="J561" s="29">
        <f>EIX!$U$100</f>
        <v>1</v>
      </c>
      <c r="K561" s="29">
        <f>EIX!$W$100</f>
        <v>0.89513108614232206</v>
      </c>
      <c r="L561" s="29">
        <f>EIX!$Y$100</f>
        <v>0.90636704119850187</v>
      </c>
      <c r="M561" s="29">
        <f>EIX!$AA$100</f>
        <v>1.0561797752808988</v>
      </c>
      <c r="N561" s="29">
        <f>EIX!$AC$100</f>
        <v>1.3632958801498127</v>
      </c>
      <c r="O561" s="31"/>
      <c r="P561" s="31"/>
      <c r="Q561" s="31"/>
      <c r="R561" s="31"/>
      <c r="S561" s="31"/>
    </row>
    <row r="562" spans="1:19" ht="13.5">
      <c r="A562" s="14"/>
      <c r="B562" t="s">
        <f>EIX!$T$37</f>
        <v>25</v>
      </c>
      <c r="C562" s="8">
        <f>EIX!$U$37</f>
        <v>0</v>
      </c>
      <c r="D562" s="8">
        <f>EIX!$W$37</f>
        <v>0</v>
      </c>
      <c r="E562" s="8">
        <f>EIX!$Y$37</f>
        <v>0</v>
      </c>
      <c r="F562" s="8">
        <f>EIX!$AA$37</f>
        <v>0</v>
      </c>
      <c r="G562" s="8">
        <f>EIX!$AC$37</f>
        <v>0</v>
      </c>
      <c r="H562" s="31"/>
      <c r="I562" s="8" t="s">
        <f>EIX!$T$101</f>
        <v>87</v>
      </c>
      <c r="J562" s="29">
        <f>EIX!$U$101</f>
        <v>0</v>
      </c>
      <c r="K562" s="29">
        <f>EIX!$W$101</f>
        <v>0</v>
      </c>
      <c r="L562" s="29">
        <f>EIX!$Y$101</f>
        <v>0</v>
      </c>
      <c r="M562" s="29">
        <f>EIX!$AA$101</f>
        <v>0</v>
      </c>
      <c r="N562" s="29">
        <f>EIX!$AC$101</f>
        <v>0</v>
      </c>
      <c r="O562" s="31"/>
      <c r="P562" s="31"/>
      <c r="Q562" s="31"/>
      <c r="R562" s="31"/>
      <c r="S562" s="31"/>
    </row>
    <row r="563" spans="1:19" ht="13.5">
      <c r="A563" s="14"/>
      <c r="B563" t="s">
        <f>EIX!$T$38</f>
        <v>26</v>
      </c>
      <c r="C563" s="8">
        <f>EIX!$U$38</f>
        <v>0</v>
      </c>
      <c r="D563" s="8">
        <f>EIX!$W$38</f>
        <v>0</v>
      </c>
      <c r="E563" s="8">
        <f>EIX!$Y$38</f>
        <v>0</v>
      </c>
      <c r="F563" s="8">
        <f>EIX!$AA$38</f>
        <v>0</v>
      </c>
      <c r="G563" s="8">
        <f>EIX!$AC$38</f>
        <v>0</v>
      </c>
      <c r="H563" s="31"/>
      <c r="I563" s="8" t="s">
        <f>EIX!$T$102</f>
        <v>89</v>
      </c>
      <c r="J563" s="29">
        <f>EIX!$U$102</f>
        <v>0</v>
      </c>
      <c r="K563" s="29">
        <f>EIX!$W$102</f>
        <v>0</v>
      </c>
      <c r="L563" s="29">
        <f>EIX!$Y$102</f>
        <v>0</v>
      </c>
      <c r="M563" s="29">
        <f>EIX!$AA$102</f>
        <v>0</v>
      </c>
      <c r="N563" s="29">
        <f>EIX!$AC$102</f>
        <v>0</v>
      </c>
      <c r="O563" s="31"/>
      <c r="P563" s="31"/>
      <c r="Q563" s="31"/>
      <c r="R563" s="31"/>
      <c r="S563" s="31"/>
    </row>
    <row r="564" spans="1:19" ht="13.5">
      <c r="A564" s="14"/>
      <c r="B564" t="s">
        <f>EIX!$T$39</f>
        <v>27</v>
      </c>
      <c r="C564" s="8">
        <f>EIX!$U$39</f>
        <v>0</v>
      </c>
      <c r="D564" s="8">
        <f>EIX!$W$39</f>
        <v>0</v>
      </c>
      <c r="E564" s="8">
        <f>EIX!$Y$39</f>
        <v>0</v>
      </c>
      <c r="F564" s="8">
        <f>EIX!$AA$39</f>
        <v>0</v>
      </c>
      <c r="G564" s="8">
        <f>EIX!$AC$39</f>
        <v>0</v>
      </c>
      <c r="H564" s="31"/>
      <c r="I564" s="8" t="s">
        <f>EIX!$T$103</f>
        <v>90</v>
      </c>
      <c r="J564" s="29">
        <f>EIX!$U$103</f>
        <v>1</v>
      </c>
      <c r="K564" s="29">
        <f>EIX!$W$103</f>
        <v>0.89513108614232206</v>
      </c>
      <c r="L564" s="29">
        <f>EIX!$Y$103</f>
        <v>0.90636704119850187</v>
      </c>
      <c r="M564" s="29">
        <f>EIX!$AA$103</f>
        <v>1.0561797752808988</v>
      </c>
      <c r="N564" s="29">
        <f>EIX!$AC$103</f>
        <v>1.3632958801498127</v>
      </c>
      <c r="O564" s="31"/>
      <c r="P564" s="31"/>
      <c r="Q564" s="31"/>
      <c r="R564" s="31"/>
      <c r="S564" s="31"/>
    </row>
    <row r="565" spans="1:19" ht="13.5">
      <c r="A565" s="14"/>
      <c r="B565" t="s">
        <f>EIX!$T$40</f>
        <v>28</v>
      </c>
      <c r="C565" s="8">
        <f>EIX!$U$40</f>
        <v>0</v>
      </c>
      <c r="D565" s="8">
        <f>EIX!$W$40</f>
        <v>0</v>
      </c>
      <c r="E565" s="8">
        <f>EIX!$Y$40</f>
        <v>0</v>
      </c>
      <c r="F565" s="8">
        <f>EIX!$AA$40</f>
        <v>0</v>
      </c>
      <c r="G565" s="8">
        <f>EIX!$AC$40</f>
        <v>0</v>
      </c>
      <c r="H565" s="31"/>
      <c r="I565" s="8" t="s">
        <f>EIX!$T$104</f>
        <v>91</v>
      </c>
      <c r="J565" s="29">
        <f>EIX!$U$104</f>
        <v>0</v>
      </c>
      <c r="K565" s="29">
        <f>EIX!$W$104</f>
        <v>0</v>
      </c>
      <c r="L565" s="29">
        <f>EIX!$Y$104</f>
        <v>0</v>
      </c>
      <c r="M565" s="29">
        <f>EIX!$AA$104</f>
        <v>0</v>
      </c>
      <c r="N565" s="29">
        <f>EIX!$AC$104</f>
        <v>0</v>
      </c>
      <c r="O565" s="31"/>
      <c r="P565" s="31"/>
      <c r="Q565" s="31"/>
      <c r="R565" s="31"/>
      <c r="S565" s="31"/>
    </row>
    <row r="566" spans="1:19" ht="13.5">
      <c r="A566" s="14"/>
      <c r="B566" t="s">
        <f>EIX!$T$41</f>
        <v>29</v>
      </c>
      <c r="C566" s="8">
        <f>EIX!$U$41</f>
        <v>0</v>
      </c>
      <c r="D566" s="8">
        <f>EIX!$W$41</f>
        <v>0</v>
      </c>
      <c r="E566" s="8">
        <f>EIX!$Y$41</f>
        <v>0</v>
      </c>
      <c r="F566" s="8">
        <f>EIX!$AA$41</f>
        <v>0</v>
      </c>
      <c r="G566" s="8">
        <f>EIX!$AC$41</f>
        <v>0</v>
      </c>
      <c r="H566" s="31"/>
      <c r="I566" s="8" t="s">
        <f>EIX!$T$105</f>
        <v>92</v>
      </c>
      <c r="J566" s="29">
        <f>EIX!$U$105</f>
        <v>1</v>
      </c>
      <c r="K566" s="29">
        <f>EIX!$W$105</f>
        <v>0.77805178791615293</v>
      </c>
      <c r="L566" s="29">
        <f>EIX!$Y$105</f>
        <v>1.3563501849568433</v>
      </c>
      <c r="M566" s="29">
        <f>EIX!$AA$105</f>
        <v>1.6646115906288532</v>
      </c>
      <c r="N566" s="29">
        <f>EIX!$AC$105</f>
        <v>2.0345252774352649</v>
      </c>
      <c r="O566" s="31"/>
      <c r="P566" s="31"/>
      <c r="Q566" s="31"/>
      <c r="R566" s="31"/>
      <c r="S566" s="31"/>
    </row>
    <row r="567" spans="1:19" ht="13.5">
      <c r="A567" s="14"/>
      <c r="B567" t="s">
        <f>EIX!$T$42</f>
        <v>30</v>
      </c>
      <c r="C567" s="8">
        <f>EIX!$U$42</f>
        <v>1</v>
      </c>
      <c r="D567" s="8">
        <f>EIX!$W$42</f>
        <v>1.0535714285714286</v>
      </c>
      <c r="E567" s="8">
        <f>EIX!$Y$42</f>
        <v>1.1220238095238095</v>
      </c>
      <c r="F567" s="8">
        <f>EIX!$AA$42</f>
        <v>1.1755952380952381</v>
      </c>
      <c r="G567" s="8">
        <f>EIX!$AC$42</f>
        <v>1.6398809523809523</v>
      </c>
      <c r="H567" s="31"/>
      <c r="I567" s="8" t="s">
        <f>EIX!$T$106</f>
        <v>93</v>
      </c>
      <c r="J567" s="29">
        <f>EIX!$U$106</f>
        <v>1</v>
      </c>
      <c r="K567" s="29">
        <f>EIX!$W$106</f>
        <v>0.77805178791615293</v>
      </c>
      <c r="L567" s="29">
        <f>EIX!$Y$106</f>
        <v>1.0653514180024661</v>
      </c>
      <c r="M567" s="29">
        <f>EIX!$AA$106</f>
        <v>1.4796547472256474</v>
      </c>
      <c r="N567" s="29">
        <f>EIX!$AC$106</f>
        <v>1.7755856966707768</v>
      </c>
      <c r="O567" s="31"/>
      <c r="P567" s="31"/>
      <c r="Q567" s="31"/>
      <c r="R567" s="31"/>
      <c r="S567" s="31"/>
    </row>
    <row r="568" spans="1:19" ht="13.5">
      <c r="A568" s="14"/>
      <c r="B568" t="s">
        <f>EIX!$T$43</f>
        <v>31</v>
      </c>
      <c r="C568" s="8">
        <f>EIX!$U$43</f>
        <v>1</v>
      </c>
      <c r="D568" s="8">
        <f>EIX!$W$43</f>
        <v>4.2000000000000002</v>
      </c>
      <c r="E568" s="8">
        <f>EIX!$Y$43</f>
        <v>147.59999999999999</v>
      </c>
      <c r="F568" s="8">
        <f>EIX!$AA$43</f>
        <v>550</v>
      </c>
      <c r="G568" s="8">
        <f>EIX!$AC$43</f>
        <v>87.799999999999997</v>
      </c>
      <c r="H568" s="31"/>
      <c r="I568" s="8" t="s">
        <f>EIX!$T$107</f>
        <v>94</v>
      </c>
      <c r="J568" s="29">
        <f>EIX!$U$107</f>
        <v>1</v>
      </c>
      <c r="K568" s="29">
        <f>EIX!$W$107</f>
        <v>0.80000000000000004</v>
      </c>
      <c r="L568" s="29">
        <f>EIX!$Y$107</f>
        <v>1.4075471698113207</v>
      </c>
      <c r="M568" s="29">
        <f>EIX!$AA$107</f>
        <v>1.2679245283018867</v>
      </c>
      <c r="N568" s="29">
        <f>EIX!$AC$107</f>
        <v>1.3433962264150943</v>
      </c>
      <c r="O568" s="31"/>
      <c r="P568" s="31"/>
      <c r="Q568" s="31"/>
      <c r="R568" s="31"/>
      <c r="S568" s="31"/>
    </row>
    <row r="569" spans="1:19" ht="13.5">
      <c r="A569" s="14"/>
      <c r="B569" t="s">
        <f>EIX!$T$44</f>
        <v>32</v>
      </c>
      <c r="C569" s="8">
        <f>EIX!$U$44</f>
        <v>1</v>
      </c>
      <c r="D569" s="8">
        <f>EIX!$W$44</f>
        <v>-417.99999999999994</v>
      </c>
      <c r="E569" s="8">
        <f>EIX!$Y$44</f>
        <v>147.59999999999999</v>
      </c>
      <c r="F569" s="8">
        <f>EIX!$AA$44</f>
        <v>111.8</v>
      </c>
      <c r="G569" s="8">
        <f>EIX!$AC$44</f>
        <v>-354</v>
      </c>
      <c r="H569" s="31"/>
      <c r="I569" s="8" t="s">
        <f>EIX!$T$108</f>
        <v>95</v>
      </c>
      <c r="J569" s="29">
        <f>EIX!$U$108</f>
        <v>1</v>
      </c>
      <c r="K569" s="29">
        <f>EIX!$W$108</f>
        <v>1.0544314619549728</v>
      </c>
      <c r="L569" s="29">
        <f>EIX!$Y$108</f>
        <v>1.1128526645768024</v>
      </c>
      <c r="M569" s="29">
        <f>EIX!$AA$108</f>
        <v>1.1783984041037332</v>
      </c>
      <c r="N569" s="29">
        <f>EIX!$AC$108</f>
        <v>1.2818466799658021</v>
      </c>
      <c r="O569" s="31"/>
      <c r="P569" s="31"/>
      <c r="Q569" s="31"/>
      <c r="R569" s="31"/>
      <c r="S569" s="31"/>
    </row>
    <row r="570" spans="1:19" ht="13.5">
      <c r="A570" s="14"/>
      <c r="B570" t="s">
        <f>EIX!$T$45</f>
        <v>33</v>
      </c>
      <c r="C570" s="8">
        <f>EIX!$U$45</f>
        <v>1</v>
      </c>
      <c r="D570" s="8">
        <f>EIX!$W$45</f>
        <v>0.68468468468468469</v>
      </c>
      <c r="E570" s="8">
        <f>EIX!$Y$45</f>
        <v>1.2072072072072073</v>
      </c>
      <c r="F570" s="8">
        <f>EIX!$AA$45</f>
        <v>1.6216216216216217</v>
      </c>
      <c r="G570" s="8">
        <f>EIX!$AC$45</f>
        <v>1.4504504504504505</v>
      </c>
      <c r="H570" s="31"/>
      <c r="I570" s="8" t="s">
        <f>EIX!$T$109</f>
        <v>96</v>
      </c>
      <c r="J570" s="29">
        <f>EIX!$U$109</f>
        <v>1</v>
      </c>
      <c r="K570" s="29">
        <f>EIX!$W$109</f>
        <v>1.0544373284537969</v>
      </c>
      <c r="L570" s="29">
        <f>EIX!$Y$109</f>
        <v>1.1097895699908509</v>
      </c>
      <c r="M570" s="29">
        <f>EIX!$AA$109</f>
        <v>1.1665141811527904</v>
      </c>
      <c r="N570" s="29">
        <f>EIX!$AC$109</f>
        <v>1.258462946020128</v>
      </c>
      <c r="O570" s="31"/>
      <c r="P570" s="31"/>
      <c r="Q570" s="31"/>
      <c r="R570" s="31"/>
      <c r="S570" s="31"/>
    </row>
    <row r="571" spans="1:19" ht="13.5">
      <c r="A571" s="14"/>
      <c r="B571" t="s">
        <f>EIX!$T$46</f>
        <v>34</v>
      </c>
      <c r="C571" s="8">
        <f>EIX!$U$46</f>
        <v>1</v>
      </c>
      <c r="D571" s="8">
        <f>EIX!$W$46</f>
        <v>0.75</v>
      </c>
      <c r="E571" s="8">
        <f>EIX!$Y$46</f>
        <v>1.75</v>
      </c>
      <c r="F571" s="8">
        <f>EIX!$AA$46</f>
        <v>6</v>
      </c>
      <c r="G571" s="8">
        <f>EIX!$AC$46</f>
        <v>9.25</v>
      </c>
      <c r="H571" s="31"/>
      <c r="I571" s="8" t="s">
        <f>EIX!$T$110</f>
        <v>97</v>
      </c>
      <c r="J571" s="29">
        <f>EIX!$U$110</f>
        <v>0</v>
      </c>
      <c r="K571" s="29">
        <f>EIX!$W$110</f>
        <v>0</v>
      </c>
      <c r="L571" s="29">
        <f>EIX!$Y$110</f>
        <v>0</v>
      </c>
      <c r="M571" s="29">
        <f>EIX!$AA$110</f>
        <v>0</v>
      </c>
      <c r="N571" s="29">
        <f>EIX!$AC$110</f>
        <v>0</v>
      </c>
      <c r="O571" s="31"/>
      <c r="P571" s="31"/>
      <c r="Q571" s="31"/>
      <c r="R571" s="31"/>
      <c r="S571" s="31"/>
    </row>
    <row r="572" spans="1:19" ht="13.5">
      <c r="A572" s="14"/>
      <c r="B572" t="s">
        <f>EIX!$T$47</f>
        <v>35</v>
      </c>
      <c r="C572" s="8">
        <f>EIX!$U$47</f>
        <v>0</v>
      </c>
      <c r="D572" s="8">
        <f>EIX!$W$47</f>
        <v>0</v>
      </c>
      <c r="E572" s="8">
        <f>EIX!$Y$47</f>
        <v>0</v>
      </c>
      <c r="F572" s="8">
        <f>EIX!$AA$47</f>
        <v>0</v>
      </c>
      <c r="G572" s="8">
        <f>EIX!$AC$47</f>
        <v>0</v>
      </c>
      <c r="H572" s="31"/>
      <c r="I572" s="8" t="s">
        <f>EIX!$T$111</f>
        <v>98</v>
      </c>
      <c r="J572" s="29">
        <f>EIX!$U$111</f>
        <v>0</v>
      </c>
      <c r="K572" s="29">
        <f>EIX!$W$111</f>
        <v>0</v>
      </c>
      <c r="L572" s="29">
        <f>EIX!$Y$111</f>
        <v>0</v>
      </c>
      <c r="M572" s="29">
        <f>EIX!$AA$111</f>
        <v>0</v>
      </c>
      <c r="N572" s="29">
        <f>EIX!$AC$111</f>
        <v>0</v>
      </c>
      <c r="O572" s="31"/>
      <c r="P572" s="31"/>
      <c r="Q572" s="31"/>
      <c r="R572" s="31"/>
      <c r="S572" s="31"/>
    </row>
    <row r="573" spans="1:19" ht="13.5">
      <c r="A573" s="14"/>
      <c r="B573" t="s">
        <f>EIX!$T$48</f>
        <v>36</v>
      </c>
      <c r="C573" s="8">
        <f>EIX!$U$48</f>
        <v>1</v>
      </c>
      <c r="D573" s="8">
        <f>EIX!$W$48</f>
        <v>1.0468468468468468</v>
      </c>
      <c r="E573" s="8">
        <f>EIX!$Y$48</f>
        <v>1.1513513513513514</v>
      </c>
      <c r="F573" s="8">
        <f>EIX!$AA$48</f>
        <v>1.3225225225225226</v>
      </c>
      <c r="G573" s="8">
        <f>EIX!$AC$48</f>
        <v>1.5153153153153154</v>
      </c>
      <c r="H573" s="31"/>
      <c r="I573" s="8" t="s">
        <f>EIX!$T$112</f>
        <v>99</v>
      </c>
      <c r="J573" s="29">
        <f>EIX!$U$112</f>
        <v>0</v>
      </c>
      <c r="K573" s="29">
        <f>EIX!$W$112</f>
        <v>0</v>
      </c>
      <c r="L573" s="29">
        <f>EIX!$Y$112</f>
        <v>0</v>
      </c>
      <c r="M573" s="29">
        <f>EIX!$AA$112</f>
        <v>0</v>
      </c>
      <c r="N573" s="29">
        <f>EIX!$AC$112</f>
        <v>0</v>
      </c>
      <c r="O573" s="31"/>
      <c r="P573" s="31"/>
      <c r="Q573" s="31"/>
      <c r="R573" s="31"/>
      <c r="S573" s="31"/>
    </row>
    <row r="574" spans="1:19" ht="13.5">
      <c r="A574" s="14"/>
      <c r="B574" t="s">
        <f>EIX!$T$49</f>
        <v>37</v>
      </c>
      <c r="C574" s="8">
        <f>EIX!$U$49</f>
        <v>0</v>
      </c>
      <c r="D574" s="8">
        <f>EIX!$W$49</f>
        <v>0</v>
      </c>
      <c r="E574" s="8">
        <f>EIX!$Y$49</f>
        <v>0</v>
      </c>
      <c r="F574" s="8">
        <f>EIX!$AA$49</f>
        <v>0</v>
      </c>
      <c r="G574" s="8">
        <f>EIX!$AC$49</f>
        <v>0</v>
      </c>
      <c r="H574" s="31"/>
      <c r="I574" s="8" t="s">
        <f>EIX!$T$113</f>
        <v>100</v>
      </c>
      <c r="J574" s="29">
        <f>EIX!$U$113</f>
        <v>1</v>
      </c>
      <c r="K574" s="29">
        <f>EIX!$W$113</f>
        <v>1.1769662921348314</v>
      </c>
      <c r="L574" s="29">
        <f>EIX!$Y$113</f>
        <v>1.6348314606741574</v>
      </c>
      <c r="M574" s="29">
        <f>EIX!$AA$113</f>
        <v>0.81741573033707871</v>
      </c>
      <c r="N574" s="29">
        <f>EIX!$AC$113</f>
        <v>0.848314606741573</v>
      </c>
      <c r="O574" s="31"/>
      <c r="P574" s="31"/>
      <c r="Q574" s="31"/>
      <c r="R574" s="31"/>
      <c r="S574" s="31"/>
    </row>
    <row r="575" spans="1:19" ht="13.5">
      <c r="A575" s="14"/>
      <c r="B575" t="s">
        <f>EIX!$T$50</f>
        <v>38</v>
      </c>
      <c r="C575" s="8">
        <f>EIX!$U$50</f>
        <v>1</v>
      </c>
      <c r="D575" s="8">
        <f>EIX!$W$50</f>
        <v>1.0307167235494881</v>
      </c>
      <c r="E575" s="8">
        <f>EIX!$Y$50</f>
        <v>1.1382252559726962</v>
      </c>
      <c r="F575" s="8">
        <f>EIX!$AA$50</f>
        <v>1.3276450511945392</v>
      </c>
      <c r="G575" s="8">
        <f>EIX!$AC$50</f>
        <v>1.5426621160409557</v>
      </c>
      <c r="H575" s="31"/>
      <c r="I575" s="8" t="s">
        <f>EIX!$T$114</f>
        <v>101</v>
      </c>
      <c r="J575" s="29">
        <f>EIX!$U$114</f>
        <v>1</v>
      </c>
      <c r="K575" s="29">
        <f>EIX!$W$114</f>
        <v>1.0544611819235226</v>
      </c>
      <c r="L575" s="29">
        <f>EIX!$Y$114</f>
        <v>1.0973348783314021</v>
      </c>
      <c r="M575" s="29">
        <f>EIX!$AA$114</f>
        <v>1.1181923522595596</v>
      </c>
      <c r="N575" s="29">
        <f>EIX!$AC$114</f>
        <v>1.1633835457705677</v>
      </c>
      <c r="O575" s="31"/>
      <c r="P575" s="31"/>
      <c r="Q575" s="31"/>
      <c r="R575" s="31"/>
      <c r="S575" s="31"/>
    </row>
    <row r="576" spans="1:19" ht="13.5">
      <c r="A576" s="14"/>
      <c r="B576" t="s">
        <f>EIX!$T$51</f>
        <v>39</v>
      </c>
      <c r="C576" s="8">
        <f>EIX!$U$51</f>
        <v>1</v>
      </c>
      <c r="D576" s="8">
        <f>EIX!$W$51</f>
        <v>0.74193548387096775</v>
      </c>
      <c r="E576" s="8">
        <f>EIX!$Y$51</f>
        <v>0.90322580645161288</v>
      </c>
      <c r="F576" s="8">
        <f>EIX!$AA$51</f>
        <v>1.4193548387096775</v>
      </c>
      <c r="G576" s="8">
        <f>EIX!$AC$51</f>
        <v>2.032258064516129</v>
      </c>
      <c r="H576" s="31"/>
      <c r="I576" s="8" t="s">
        <f>EIX!$T$115</f>
        <v>102</v>
      </c>
      <c r="J576" s="29">
        <f>EIX!$U$115</f>
        <v>1</v>
      </c>
      <c r="K576" s="29">
        <f>EIX!$W$115</f>
        <v>0.93722943722943719</v>
      </c>
      <c r="L576" s="29">
        <f>EIX!$Y$115</f>
        <v>0.97619047619047616</v>
      </c>
      <c r="M576" s="29">
        <f>EIX!$AA$115</f>
        <v>0.90476190476190466</v>
      </c>
      <c r="N576" s="29">
        <f>EIX!$AC$115</f>
        <v>1.0021645021645023</v>
      </c>
      <c r="O576" s="31"/>
      <c r="P576" s="31"/>
      <c r="Q576" s="31"/>
      <c r="R576" s="31"/>
      <c r="S576" s="31"/>
    </row>
    <row r="577" spans="1:19" ht="13.5">
      <c r="A577" s="14"/>
      <c r="B577" t="s">
        <f>EIX!$T$52</f>
        <v>40</v>
      </c>
      <c r="C577" s="8">
        <f>EIX!$U$52</f>
        <v>1</v>
      </c>
      <c r="D577" s="8">
        <f>EIX!$W$52</f>
        <v>1.0127388535031847</v>
      </c>
      <c r="E577" s="8">
        <f>EIX!$Y$52</f>
        <v>0.60445859872611463</v>
      </c>
      <c r="F577" s="8">
        <f>EIX!$AA$52</f>
        <v>-0.69426751592356684</v>
      </c>
      <c r="G577" s="8">
        <f>EIX!$AC$52</f>
        <v>0.71974522292993626</v>
      </c>
      <c r="H577" s="31"/>
      <c r="I577" s="8" t="s">
        <f>EIX!$T$116</f>
        <v>103</v>
      </c>
      <c r="J577" s="29">
        <f>EIX!$U$116</f>
        <v>1</v>
      </c>
      <c r="K577" s="29">
        <f>EIX!$W$116</f>
        <v>0.93722943722943719</v>
      </c>
      <c r="L577" s="29">
        <f>EIX!$Y$116</f>
        <v>0.97619047619047616</v>
      </c>
      <c r="M577" s="29">
        <f>EIX!$AA$116</f>
        <v>0.90476190476190466</v>
      </c>
      <c r="N577" s="29">
        <f>EIX!$AC$116</f>
        <v>1.0021645021645023</v>
      </c>
      <c r="O577" s="31"/>
      <c r="P577" s="31"/>
      <c r="Q577" s="31"/>
      <c r="R577" s="31"/>
      <c r="S577" s="31"/>
    </row>
    <row r="578" spans="1:19" ht="13.5">
      <c r="A578" s="14"/>
      <c r="B578" t="s">
        <f>EIX!$T$53</f>
        <v>41</v>
      </c>
      <c r="C578" s="8">
        <f>EIX!$U$53</f>
        <v>0</v>
      </c>
      <c r="D578" s="8">
        <f>EIX!$W$53</f>
        <v>0</v>
      </c>
      <c r="E578" s="8">
        <f>EIX!$Y$53</f>
        <v>0</v>
      </c>
      <c r="F578" s="8">
        <f>EIX!$AA$53</f>
        <v>0</v>
      </c>
      <c r="G578" s="8">
        <f>EIX!$AC$53</f>
        <v>0</v>
      </c>
      <c r="H578" s="31"/>
      <c r="I578" s="8" t="s">
        <f>EIX!$T$117</f>
        <v>104</v>
      </c>
      <c r="J578" s="29">
        <f>EIX!$U$117</f>
        <v>0</v>
      </c>
      <c r="K578" s="29">
        <f>EIX!$W$117</f>
        <v>0</v>
      </c>
      <c r="L578" s="29">
        <f>EIX!$Y$117</f>
        <v>0</v>
      </c>
      <c r="M578" s="29">
        <f>EIX!$AA$117</f>
        <v>0</v>
      </c>
      <c r="N578" s="29">
        <f>EIX!$AC$117</f>
        <v>0</v>
      </c>
      <c r="O578" s="31"/>
      <c r="P578" s="31"/>
      <c r="Q578" s="31"/>
      <c r="R578" s="31"/>
      <c r="S578" s="31"/>
    </row>
    <row r="579" spans="1:19" ht="13.5">
      <c r="A579" s="14"/>
      <c r="B579" t="s">
        <f>EIX!$T$54</f>
        <v>42</v>
      </c>
      <c r="C579" s="8">
        <f>EIX!$U$54</f>
        <v>0</v>
      </c>
      <c r="D579" s="8">
        <f>EIX!$W$54</f>
        <v>0</v>
      </c>
      <c r="E579" s="8">
        <f>EIX!$Y$54</f>
        <v>0</v>
      </c>
      <c r="F579" s="8">
        <f>EIX!$AA$54</f>
        <v>0</v>
      </c>
      <c r="G579" s="8">
        <f>EIX!$AC$54</f>
        <v>0</v>
      </c>
      <c r="H579" s="31"/>
      <c r="I579" s="8" t="s">
        <f>EIX!$T$118</f>
        <v>105</v>
      </c>
      <c r="J579" s="29">
        <f>EIX!$U$118</f>
        <v>0</v>
      </c>
      <c r="K579" s="29">
        <f>EIX!$W$118</f>
        <v>0</v>
      </c>
      <c r="L579" s="29">
        <f>EIX!$Y$118</f>
        <v>0</v>
      </c>
      <c r="M579" s="29">
        <f>EIX!$AA$118</f>
        <v>0</v>
      </c>
      <c r="N579" s="29">
        <f>EIX!$AC$118</f>
        <v>0</v>
      </c>
      <c r="O579" s="31"/>
      <c r="P579" s="31"/>
      <c r="Q579" s="31"/>
      <c r="R579" s="31"/>
      <c r="S579" s="31"/>
    </row>
    <row r="580" spans="1:19" ht="13.5">
      <c r="A580" s="14"/>
      <c r="B580" t="s">
        <f>EIX!$T$55</f>
        <v>43</v>
      </c>
      <c r="C580" s="8">
        <f>EIX!$U$55</f>
        <v>1</v>
      </c>
      <c r="D580" s="8">
        <f>EIX!$W$55</f>
        <v>0.36419753086419754</v>
      </c>
      <c r="E580" s="8">
        <f>EIX!$Y$55</f>
        <v>0.57818930041152261</v>
      </c>
      <c r="F580" s="8">
        <f>EIX!$AA$55</f>
        <v>-1.5205761316872428</v>
      </c>
      <c r="G580" s="8">
        <f>EIX!$AC$55</f>
        <v>-0.57201646090534974</v>
      </c>
      <c r="H580" s="31"/>
      <c r="I580" s="8" t="s">
        <f>EIX!$T$119</f>
        <v>106</v>
      </c>
      <c r="J580" s="29">
        <f>EIX!$U$119</f>
        <v>0</v>
      </c>
      <c r="K580" s="29">
        <f>EIX!$W$119</f>
        <v>0</v>
      </c>
      <c r="L580" s="29">
        <f>EIX!$Y$119</f>
        <v>0</v>
      </c>
      <c r="M580" s="29">
        <f>EIX!$AA$119</f>
        <v>0</v>
      </c>
      <c r="N580" s="29">
        <f>EIX!$AC$119</f>
        <v>0</v>
      </c>
      <c r="O580" s="31"/>
      <c r="P580" s="31"/>
      <c r="Q580" s="31"/>
      <c r="R580" s="31"/>
      <c r="S580" s="31"/>
    </row>
    <row r="581" spans="1:19" ht="13.5">
      <c r="A581" s="14"/>
      <c r="B581" t="s">
        <f>EIX!$T$56</f>
        <v>44</v>
      </c>
      <c r="C581" s="8">
        <f>EIX!$U$56</f>
        <v>1</v>
      </c>
      <c r="D581" s="8">
        <f>EIX!$W$56</f>
        <v>-0.35135135135135137</v>
      </c>
      <c r="E581" s="8">
        <f>EIX!$Y$56</f>
        <v>-5.8648648648648649</v>
      </c>
      <c r="F581" s="8">
        <f>EIX!$AA$56</f>
        <v>-5.7297297297297298</v>
      </c>
      <c r="G581" s="8">
        <f>EIX!$AC$56</f>
        <v>0.16216216216216217</v>
      </c>
      <c r="H581" s="31"/>
      <c r="I581" s="8" t="s">
        <f>EIX!$T$120</f>
        <v>107</v>
      </c>
      <c r="J581" s="29">
        <f>EIX!$U$120</f>
        <v>0</v>
      </c>
      <c r="K581" s="29">
        <f>EIX!$W$120</f>
        <v>0</v>
      </c>
      <c r="L581" s="29">
        <f>EIX!$Y$120</f>
        <v>0</v>
      </c>
      <c r="M581" s="29">
        <f>EIX!$AA$120</f>
        <v>0</v>
      </c>
      <c r="N581" s="29">
        <f>EIX!$AC$120</f>
        <v>0</v>
      </c>
      <c r="O581" s="31"/>
      <c r="P581" s="31"/>
      <c r="Q581" s="31"/>
      <c r="R581" s="31"/>
      <c r="S581" s="31"/>
    </row>
    <row r="582" spans="1:19" ht="13.5">
      <c r="A582" s="14"/>
      <c r="B582" t="s">
        <f>EIX!$T$57</f>
        <v>45</v>
      </c>
      <c r="C582" s="8">
        <f>EIX!$U$57</f>
        <v>0</v>
      </c>
      <c r="D582" s="8">
        <f>EIX!$W$57</f>
        <v>0</v>
      </c>
      <c r="E582" s="8">
        <f>EIX!$Y$57</f>
        <v>0</v>
      </c>
      <c r="F582" s="8">
        <f>EIX!$AA$57</f>
        <v>0</v>
      </c>
      <c r="G582" s="8">
        <f>EIX!$AC$57</f>
        <v>0</v>
      </c>
      <c r="H582" s="31"/>
      <c r="I582" s="8" t="s">
        <f>EIX!$T$121</f>
        <v>108</v>
      </c>
      <c r="J582" s="29">
        <f>EIX!$U$121</f>
        <v>1</v>
      </c>
      <c r="K582" s="29">
        <f>EIX!$W$121</f>
        <v>1</v>
      </c>
      <c r="L582" s="29">
        <f>EIX!$Y$121</f>
        <v>0.67217280813214741</v>
      </c>
      <c r="M582" s="29">
        <f>EIX!$AA$121</f>
        <v>0.99491740787801775</v>
      </c>
      <c r="N582" s="29">
        <f>EIX!$AC$121</f>
        <v>1.4256670902160102</v>
      </c>
      <c r="O582" s="31"/>
      <c r="P582" s="31"/>
      <c r="Q582" s="31"/>
      <c r="R582" s="31"/>
      <c r="S582" s="31"/>
    </row>
    <row r="583" spans="1:19" ht="13.5">
      <c r="A583" s="14"/>
      <c r="B583" t="s">
        <f>EIX!$T$58</f>
        <v>46</v>
      </c>
      <c r="C583" s="8">
        <f>EIX!$U$58</f>
        <v>1</v>
      </c>
      <c r="D583" s="8">
        <f>EIX!$W$58</f>
        <v>0.42316258351893093</v>
      </c>
      <c r="E583" s="8">
        <f>EIX!$Y$58</f>
        <v>1.1091314031180401</v>
      </c>
      <c r="F583" s="8">
        <f>EIX!$AA$58</f>
        <v>-1.1737193763919822</v>
      </c>
      <c r="G583" s="8">
        <f>EIX!$AC$58</f>
        <v>-0.63251670378619151</v>
      </c>
      <c r="H583" s="30"/>
      <c r="I583" s="8" t="s">
        <f>EIX!$T$122</f>
        <v>109</v>
      </c>
      <c r="J583" s="29">
        <f>EIX!$U$122</f>
        <v>1</v>
      </c>
      <c r="K583" s="29">
        <f>EIX!$W$122</f>
        <v>1</v>
      </c>
      <c r="L583" s="29">
        <f>EIX!$Y$122</f>
        <v>0.66963151207115634</v>
      </c>
      <c r="M583" s="29">
        <f>EIX!$AA$122</f>
        <v>0.99364675984752227</v>
      </c>
      <c r="N583" s="29">
        <f>EIX!$AC$122</f>
        <v>1.4256670902160102</v>
      </c>
      <c r="O583" s="31"/>
      <c r="P583" s="31"/>
      <c r="Q583" s="31"/>
      <c r="R583" s="31"/>
      <c r="S583" s="31"/>
    </row>
    <row r="584" spans="1:19" ht="13.5">
      <c r="A584" s="14"/>
      <c r="B584" t="s">
        <f>EIX!$T$59</f>
        <v>47</v>
      </c>
      <c r="C584" s="8">
        <f>EIX!$U$59</f>
        <v>0</v>
      </c>
      <c r="D584" s="8">
        <f>EIX!$W$59</f>
        <v>0</v>
      </c>
      <c r="E584" s="8">
        <f>EIX!$Y$59</f>
        <v>0</v>
      </c>
      <c r="F584" s="8">
        <f>EIX!$AA$59</f>
        <v>0</v>
      </c>
      <c r="G584" s="8">
        <f>EIX!$AC$59</f>
        <v>0</v>
      </c>
      <c r="H584" s="30"/>
      <c r="I584" s="30"/>
      <c r="J584" s="32"/>
      <c r="K584" s="32"/>
      <c r="L584" s="32"/>
      <c r="M584" s="32"/>
      <c r="N584" s="32"/>
      <c r="O584" s="31"/>
      <c r="P584" s="31"/>
      <c r="Q584" s="31"/>
      <c r="R584" s="31"/>
      <c r="S584" s="31"/>
    </row>
    <row r="585" spans="1:19" ht="13.5">
      <c r="A585" s="14"/>
      <c r="B585" t="s">
        <f>EIX!$T$60</f>
        <v>48</v>
      </c>
      <c r="C585" s="8">
        <f>EIX!$U$60</f>
        <v>0</v>
      </c>
      <c r="D585" s="8">
        <f>EIX!$W$60</f>
        <v>0</v>
      </c>
      <c r="E585" s="8">
        <f>EIX!$Y$60</f>
        <v>0</v>
      </c>
      <c r="F585" s="8">
        <f>EIX!$AA$60</f>
        <v>0</v>
      </c>
      <c r="G585" s="8">
        <f>EIX!$AC$60</f>
        <v>0</v>
      </c>
      <c r="H585" s="30"/>
      <c r="I585" s="30"/>
      <c r="J585" s="32"/>
      <c r="K585" s="32"/>
      <c r="L585" s="32"/>
      <c r="M585" s="32"/>
      <c r="N585" s="32"/>
      <c r="O585" s="31"/>
      <c r="P585" s="31"/>
      <c r="Q585" s="31"/>
      <c r="R585" s="31"/>
      <c r="S585" s="31"/>
    </row>
    <row r="586" spans="1:19" ht="13.5">
      <c r="A586" s="14"/>
      <c r="B586" t="s">
        <f>EIX!$T$61</f>
        <v>49</v>
      </c>
      <c r="C586" s="8">
        <f>EIX!$U$61</f>
        <v>0</v>
      </c>
      <c r="D586" s="8">
        <f>EIX!$W$61</f>
        <v>0</v>
      </c>
      <c r="E586" s="8">
        <f>EIX!$Y$61</f>
        <v>0</v>
      </c>
      <c r="F586" s="8">
        <f>EIX!$AA$61</f>
        <v>0</v>
      </c>
      <c r="G586" s="8">
        <f>EIX!$AC$61</f>
        <v>0</v>
      </c>
      <c r="H586" s="30"/>
      <c r="I586" s="30"/>
      <c r="J586" s="32"/>
      <c r="K586" s="32"/>
      <c r="L586" s="32"/>
      <c r="M586" s="32"/>
      <c r="N586" s="32"/>
      <c r="O586" s="31"/>
      <c r="P586" s="31"/>
      <c r="Q586" s="31"/>
      <c r="R586" s="31"/>
      <c r="S586" s="31"/>
    </row>
    <row r="587" spans="1:19" ht="13.5">
      <c r="A587" s="14"/>
      <c r="B587" t="s">
        <f>EIX!$T$62</f>
        <v>50</v>
      </c>
      <c r="C587" s="8">
        <f>EIX!$U$62</f>
        <v>1</v>
      </c>
      <c r="D587" s="8">
        <f>EIX!$W$62</f>
        <v>0</v>
      </c>
      <c r="E587" s="8">
        <f>EIX!$Y$62</f>
        <v>0</v>
      </c>
      <c r="F587" s="8">
        <f>EIX!$AA$62</f>
        <v>0</v>
      </c>
      <c r="G587" s="8">
        <f>EIX!$AC$62</f>
        <v>0</v>
      </c>
      <c r="H587" s="30"/>
      <c r="I587" s="30"/>
      <c r="J587" s="32"/>
      <c r="K587" s="32"/>
      <c r="L587" s="32"/>
      <c r="M587" s="32"/>
      <c r="N587" s="32"/>
      <c r="O587" s="31"/>
      <c r="P587" s="31"/>
      <c r="Q587" s="31"/>
      <c r="R587" s="31"/>
      <c r="S587" s="31"/>
    </row>
    <row r="588" spans="1:19" ht="13.5">
      <c r="A588" s="14"/>
      <c r="B588" t="s">
        <f>EIX!$T$63</f>
        <v>51</v>
      </c>
      <c r="C588" s="8">
        <f>EIX!$U$63</f>
        <v>1</v>
      </c>
      <c r="D588" s="8">
        <f>EIX!$W$63</f>
        <v>1.3055555555555556</v>
      </c>
      <c r="E588" s="8">
        <f>EIX!$Y$63</f>
        <v>0.61851851851851847</v>
      </c>
      <c r="F588" s="8">
        <f>EIX!$AA$63</f>
        <v>-0.32407407407407407</v>
      </c>
      <c r="G588" s="8">
        <f>EIX!$AC$63</f>
        <v>1.3055555555555556</v>
      </c>
      <c r="H588" s="30"/>
      <c r="I588" s="30"/>
      <c r="J588" s="32"/>
      <c r="K588" s="32"/>
      <c r="L588" s="32"/>
      <c r="M588" s="32"/>
      <c r="N588" s="32"/>
      <c r="O588" s="31"/>
      <c r="P588" s="31"/>
      <c r="Q588" s="31"/>
      <c r="R588" s="31"/>
      <c r="S588" s="31"/>
    </row>
    <row r="589" spans="1:19" ht="13.5">
      <c r="A589" s="14"/>
      <c r="B589" t="s">
        <f>EIX!$T$64</f>
        <v>52</v>
      </c>
      <c r="C589" s="8">
        <f>EIX!$U$64</f>
        <v>1</v>
      </c>
      <c r="D589" s="8">
        <f>EIX!$W$64</f>
        <v>1.1752577319587629</v>
      </c>
      <c r="E589" s="8">
        <f>EIX!$Y$64</f>
        <v>1.0618556701030928</v>
      </c>
      <c r="F589" s="8">
        <f>EIX!$AA$64</f>
        <v>1.1030927835051547</v>
      </c>
      <c r="G589" s="8">
        <f>EIX!$AC$64</f>
        <v>1.2474226804123711</v>
      </c>
      <c r="H589" s="30"/>
      <c r="I589" s="30"/>
      <c r="J589" s="32"/>
      <c r="K589" s="32"/>
      <c r="L589" s="32"/>
      <c r="M589" s="32"/>
      <c r="N589" s="32"/>
      <c r="O589" s="31"/>
      <c r="P589" s="31"/>
      <c r="Q589" s="31"/>
      <c r="R589" s="31"/>
      <c r="S589" s="31"/>
    </row>
    <row r="590" spans="1:19" ht="13.5">
      <c r="A590" s="14"/>
      <c r="B590" t="s">
        <f>EIX!$T$65</f>
        <v>53</v>
      </c>
      <c r="C590" s="8">
        <f>EIX!$U$65</f>
        <v>1</v>
      </c>
      <c r="D590" s="8">
        <f>EIX!$W$65</f>
        <v>1.3211382113821137</v>
      </c>
      <c r="E590" s="8">
        <f>EIX!$Y$65</f>
        <v>0.57418699186991873</v>
      </c>
      <c r="F590" s="8">
        <f>EIX!$AA$65</f>
        <v>-0.46443089430894308</v>
      </c>
      <c r="G590" s="8">
        <f>EIX!$AC$65</f>
        <v>1.3008130081300813</v>
      </c>
      <c r="H590" s="30"/>
      <c r="I590" s="30"/>
      <c r="J590" s="32"/>
      <c r="K590" s="32"/>
      <c r="L590" s="32"/>
      <c r="M590" s="32"/>
      <c r="N590" s="32"/>
      <c r="O590" s="31"/>
      <c r="P590" s="31"/>
      <c r="Q590" s="31"/>
      <c r="R590" s="31"/>
      <c r="S590" s="31"/>
    </row>
    <row r="591" spans="1:19" ht="13.5">
      <c r="A591" s="14"/>
      <c r="B591" t="s">
        <f>EIX!$T$66</f>
        <v>54</v>
      </c>
      <c r="C591" s="8">
        <f>EIX!$U$66</f>
        <v>0</v>
      </c>
      <c r="D591" s="8">
        <f>EIX!$W$66</f>
        <v>0</v>
      </c>
      <c r="E591" s="8">
        <f>EIX!$Y$66</f>
        <v>0</v>
      </c>
      <c r="F591" s="8">
        <f>EIX!$AA$66</f>
        <v>0</v>
      </c>
      <c r="G591" s="8">
        <f>EIX!$AC$66</f>
        <v>0</v>
      </c>
      <c r="H591" s="30"/>
      <c r="I591" s="30"/>
      <c r="J591" s="32"/>
      <c r="K591" s="32"/>
      <c r="L591" s="32"/>
      <c r="M591" s="32"/>
      <c r="N591" s="32"/>
      <c r="O591" s="31"/>
      <c r="P591" s="31"/>
      <c r="Q591" s="31"/>
      <c r="R591" s="31"/>
      <c r="S591" s="31"/>
    </row>
    <row r="592" spans="1:19" ht="13.5">
      <c r="A592" s="14"/>
      <c r="B592" t="s">
        <f>EIX!$T$67</f>
        <v>55</v>
      </c>
      <c r="C592" s="8">
        <f>EIX!$U$67</f>
        <v>0</v>
      </c>
      <c r="D592" s="8">
        <f>EIX!$W$67</f>
        <v>0</v>
      </c>
      <c r="E592" s="8">
        <f>EIX!$Y$67</f>
        <v>0</v>
      </c>
      <c r="F592" s="8">
        <f>EIX!$AA$67</f>
        <v>0</v>
      </c>
      <c r="G592" s="8">
        <f>EIX!$AC$67</f>
        <v>0</v>
      </c>
      <c r="H592" s="30"/>
      <c r="I592" s="30"/>
      <c r="J592" s="32"/>
      <c r="K592" s="32"/>
      <c r="L592" s="32"/>
      <c r="M592" s="32"/>
      <c r="N592" s="32"/>
      <c r="O592" s="31"/>
      <c r="P592" s="31"/>
      <c r="Q592" s="31"/>
      <c r="R592" s="31"/>
      <c r="S592" s="31"/>
    </row>
    <row r="593" spans="1:19" ht="13.5">
      <c r="A593" s="14"/>
      <c r="B593" t="s">
        <f>EIX!$T$68</f>
        <v>56</v>
      </c>
      <c r="C593" s="8">
        <f>EIX!$U$68</f>
        <v>1</v>
      </c>
      <c r="D593" s="8">
        <f>EIX!$W$68</f>
        <v>0.34285714285714286</v>
      </c>
      <c r="E593" s="8">
        <f>EIX!$Y$68</f>
        <v>0</v>
      </c>
      <c r="F593" s="8">
        <f>EIX!$AA$68</f>
        <v>0.97142857142857142</v>
      </c>
      <c r="G593" s="8">
        <f>EIX!$AC$68</f>
        <v>0</v>
      </c>
      <c r="H593" s="30"/>
      <c r="I593" s="30"/>
      <c r="J593" s="32"/>
      <c r="K593" s="32"/>
      <c r="L593" s="32"/>
      <c r="M593" s="32"/>
      <c r="N593" s="32"/>
      <c r="O593" s="31"/>
      <c r="P593" s="31"/>
      <c r="Q593" s="31"/>
      <c r="R593" s="31"/>
      <c r="S593" s="31"/>
    </row>
    <row r="594" spans="1:19" ht="13.5">
      <c r="A594" s="14"/>
      <c r="B594" t="s">
        <f>EIX!$T$69</f>
        <v>57</v>
      </c>
      <c r="C594" s="8">
        <f>EIX!$U$69</f>
        <v>0</v>
      </c>
      <c r="D594" s="8">
        <f>EIX!$W$69</f>
        <v>0</v>
      </c>
      <c r="E594" s="8">
        <f>EIX!$Y$69</f>
        <v>0</v>
      </c>
      <c r="F594" s="8">
        <f>EIX!$AA$69</f>
        <v>0</v>
      </c>
      <c r="G594" s="8">
        <f>EIX!$AC$69</f>
        <v>0</v>
      </c>
      <c r="H594" s="30"/>
      <c r="I594" s="30"/>
      <c r="J594" s="32"/>
      <c r="K594" s="32"/>
      <c r="L594" s="32"/>
      <c r="M594" s="32"/>
      <c r="N594" s="32"/>
      <c r="O594" s="31"/>
      <c r="P594" s="31"/>
      <c r="Q594" s="31"/>
      <c r="R594" s="31"/>
      <c r="S594" s="31"/>
    </row>
    <row r="595" spans="1:19" ht="13.5">
      <c r="A595" s="14"/>
      <c r="B595" t="s">
        <f>EIX!$T$70</f>
        <v>58</v>
      </c>
      <c r="C595" s="8">
        <f>EIX!$U$70</f>
        <v>0</v>
      </c>
      <c r="D595" s="8">
        <f>EIX!$W$70</f>
        <v>0</v>
      </c>
      <c r="E595" s="8">
        <f>EIX!$Y$70</f>
        <v>0</v>
      </c>
      <c r="F595" s="8">
        <f>EIX!$AA$70</f>
        <v>0</v>
      </c>
      <c r="G595" s="8">
        <f>EIX!$AC$70</f>
        <v>0</v>
      </c>
      <c r="H595" s="30"/>
      <c r="I595" s="30"/>
      <c r="J595" s="32"/>
      <c r="K595" s="32"/>
      <c r="L595" s="32"/>
      <c r="M595" s="32"/>
      <c r="N595" s="32"/>
      <c r="O595" s="31"/>
      <c r="P595" s="31"/>
      <c r="Q595" s="31"/>
      <c r="R595" s="31"/>
      <c r="S595" s="31"/>
    </row>
    <row r="596" spans="1:19" ht="13.5">
      <c r="A596" s="14"/>
      <c r="B596" t="s">
        <f>EIX!$T$71</f>
        <v>59</v>
      </c>
      <c r="C596" s="8">
        <f>EIX!$U$71</f>
        <v>1</v>
      </c>
      <c r="D596" s="8">
        <f>EIX!$W$71</f>
        <v>0.34285714285714286</v>
      </c>
      <c r="E596" s="8">
        <f>EIX!$Y$71</f>
        <v>0</v>
      </c>
      <c r="F596" s="8">
        <f>EIX!$AA$71</f>
        <v>0.97142857142857142</v>
      </c>
      <c r="G596" s="8">
        <f>EIX!$AC$71</f>
        <v>0</v>
      </c>
      <c r="H596" s="30"/>
      <c r="I596" s="30"/>
      <c r="J596" s="32"/>
      <c r="K596" s="32"/>
      <c r="L596" s="32"/>
      <c r="M596" s="32"/>
      <c r="N596" s="32"/>
      <c r="O596" s="31"/>
      <c r="P596" s="31"/>
      <c r="Q596" s="31"/>
      <c r="R596" s="31"/>
      <c r="S596" s="31"/>
    </row>
    <row r="597" spans="1:19" ht="13.5">
      <c r="A597" s="14"/>
      <c r="B597" t="s">
        <f>EIX!$T$72</f>
        <v>60</v>
      </c>
      <c r="C597" s="8">
        <f>EIX!$U$72</f>
        <v>1</v>
      </c>
      <c r="D597" s="8">
        <f>EIX!$W$72</f>
        <v>1.2843137254901962</v>
      </c>
      <c r="E597" s="8">
        <f>EIX!$Y$72</f>
        <v>0.55392156862745101</v>
      </c>
      <c r="F597" s="8">
        <f>EIX!$AA$72</f>
        <v>-0.4147058823529412</v>
      </c>
      <c r="G597" s="8">
        <f>EIX!$AC$72</f>
        <v>1.2549019607843137</v>
      </c>
      <c r="H597" s="30"/>
      <c r="I597" s="30"/>
      <c r="J597" s="32"/>
      <c r="K597" s="32"/>
      <c r="L597" s="32"/>
      <c r="M597" s="32"/>
      <c r="N597" s="32"/>
      <c r="O597" s="31"/>
      <c r="P597" s="31"/>
      <c r="Q597" s="31"/>
      <c r="R597" s="31"/>
      <c r="S597" s="31"/>
    </row>
    <row r="598" spans="1:19" ht="13.5">
      <c r="A598" s="14"/>
      <c r="B598" t="s">
        <f>EIX!$T$73</f>
        <v>61</v>
      </c>
      <c r="C598" s="8">
        <f>EIX!$U$73</f>
        <v>0</v>
      </c>
      <c r="D598" s="8">
        <f>EIX!$W$73</f>
        <v>0</v>
      </c>
      <c r="E598" s="8">
        <f>EIX!$Y$73</f>
        <v>0</v>
      </c>
      <c r="F598" s="8">
        <f>EIX!$AA$73</f>
        <v>0</v>
      </c>
      <c r="G598" s="8">
        <f>EIX!$AC$73</f>
        <v>0</v>
      </c>
      <c r="H598" s="30"/>
      <c r="I598" s="30"/>
      <c r="J598" s="32"/>
      <c r="K598" s="32"/>
      <c r="L598" s="32"/>
      <c r="M598" s="32"/>
      <c r="N598" s="32"/>
      <c r="O598" s="31"/>
      <c r="P598" s="31"/>
      <c r="Q598" s="31"/>
      <c r="R598" s="31"/>
      <c r="S598" s="31"/>
    </row>
    <row r="599" spans="1:19" ht="13.5">
      <c r="A599" s="14"/>
      <c r="B599" t="s">
        <f>EIX!$T$74</f>
        <v>62</v>
      </c>
      <c r="C599" s="8">
        <f>EIX!$U$74</f>
        <v>1</v>
      </c>
      <c r="D599" s="8">
        <f>EIX!$W$74</f>
        <v>1.2843137254901962</v>
      </c>
      <c r="E599" s="8">
        <f>EIX!$Y$74</f>
        <v>0.55392156862745101</v>
      </c>
      <c r="F599" s="8">
        <f>EIX!$AA$74</f>
        <v>-0.4147058823529412</v>
      </c>
      <c r="G599" s="8">
        <f>EIX!$AC$74</f>
        <v>1.2549019607843137</v>
      </c>
      <c r="H599" s="30"/>
      <c r="I599" s="30"/>
      <c r="J599" s="32"/>
      <c r="K599" s="32"/>
      <c r="L599" s="32"/>
      <c r="M599" s="32"/>
      <c r="N599" s="32"/>
      <c r="O599" s="31"/>
      <c r="P599" s="31"/>
      <c r="Q599" s="31"/>
      <c r="R599" s="31"/>
      <c r="S599" s="31"/>
    </row>
    <row r="600" spans="1:19" ht="13.5">
      <c r="A600" s="30"/>
      <c r="B600" s="30"/>
      <c r="C600" s="30"/>
      <c r="D600" s="30"/>
      <c r="E600" s="30"/>
      <c r="F600" s="30"/>
      <c r="G600" s="30"/>
      <c r="H600" s="30"/>
      <c r="I600" s="30"/>
      <c r="J600" s="32"/>
      <c r="K600" s="32"/>
      <c r="L600" s="32"/>
      <c r="M600" s="32"/>
      <c r="N600" s="32"/>
      <c r="O600" s="31"/>
      <c r="P600" s="31"/>
      <c r="Q600" s="31"/>
      <c r="R600" s="31"/>
      <c r="S600" s="31"/>
    </row>
    <row r="601" spans="1:19" ht="13.5">
      <c r="A601" s="14" t="s">
        <v>228</v>
      </c>
      <c r="B601" s="2" t="s">
        <f>ES!$T$26</f>
        <v>13</v>
      </c>
      <c r="C601">
        <f>ES!$U$26</f>
        <v>2015</v>
      </c>
      <c r="D601">
        <f>ES!$W$26</f>
        <v>2016</v>
      </c>
      <c r="E601">
        <f>ES!$Y$26</f>
        <v>2017</v>
      </c>
      <c r="F601">
        <f>ES!$AA$26</f>
        <v>2018</v>
      </c>
      <c r="G601">
        <f>ES!$AC$26</f>
        <v>2019</v>
      </c>
      <c r="H601" s="30"/>
      <c r="I601" s="2" t="s">
        <f>ES!$T$90</f>
        <v>75</v>
      </c>
      <c r="J601" s="9">
        <f>ES!$U$90</f>
        <v>2015</v>
      </c>
      <c r="K601" s="9">
        <f>ES!$W$90</f>
        <v>2016</v>
      </c>
      <c r="L601" s="9">
        <f>ES!$Y$90</f>
        <v>2017</v>
      </c>
      <c r="M601" s="9">
        <f>ES!$AA$90</f>
        <v>2018</v>
      </c>
      <c r="N601" s="9">
        <f>ES!$AC$90</f>
        <v>2019</v>
      </c>
      <c r="O601" s="31"/>
      <c r="P601" s="31"/>
      <c r="Q601" s="31"/>
      <c r="R601" s="31"/>
      <c r="S601" s="31"/>
    </row>
    <row r="602" spans="1:19" ht="13.5">
      <c r="A602" s="14"/>
      <c r="B602" t="s">
        <f>ES!$T$27</f>
        <v>14</v>
      </c>
      <c r="C602" s="8">
        <f>ES!$U$27</f>
        <v>1</v>
      </c>
      <c r="D602" s="8">
        <f>ES!$W$27</f>
        <v>0.96100628930817611</v>
      </c>
      <c r="E602" s="8">
        <f>ES!$Y$27</f>
        <v>0.97484276729559749</v>
      </c>
      <c r="F602" s="8">
        <f>ES!$AA$27</f>
        <v>1.0628930817610063</v>
      </c>
      <c r="G602" s="8">
        <f>ES!$AC$27</f>
        <v>1.0729559748427673</v>
      </c>
      <c r="H602" s="30"/>
      <c r="I602" t="s">
        <f>ES!$T$91</f>
        <v>72</v>
      </c>
      <c r="J602" s="29">
        <f>ES!$U$91</f>
        <v>1</v>
      </c>
      <c r="K602" s="29">
        <f>ES!$W$91</f>
        <v>1.0004962779156328</v>
      </c>
      <c r="L602" s="29">
        <f>ES!$Y$91</f>
        <v>1.0009925558312656</v>
      </c>
      <c r="M602" s="29">
        <f>ES!$AA$91</f>
        <v>1.0014888337468983</v>
      </c>
      <c r="N602" s="29">
        <f>ES!$AC$91</f>
        <v>1.0019851116625311</v>
      </c>
      <c r="O602" s="31"/>
      <c r="P602" s="31"/>
      <c r="Q602" s="31"/>
      <c r="R602" s="31"/>
      <c r="S602" s="31"/>
    </row>
    <row r="603" spans="1:19" ht="13.5">
      <c r="A603" s="14"/>
      <c r="B603" t="s">
        <f>ES!$T$28</f>
        <v>15</v>
      </c>
      <c r="C603" s="8">
        <f>ES!$U$28</f>
        <v>0</v>
      </c>
      <c r="D603" s="8">
        <f>ES!$W$28</f>
        <v>0</v>
      </c>
      <c r="E603" s="8">
        <f>ES!$Y$28</f>
        <v>0</v>
      </c>
      <c r="F603" s="8">
        <f>ES!$AA$28</f>
        <v>0</v>
      </c>
      <c r="G603" s="8">
        <f>ES!$AC$28</f>
        <v>0</v>
      </c>
      <c r="H603" s="30"/>
      <c r="I603" s="8" t="s">
        <f>ES!$T$92</f>
        <v>73</v>
      </c>
      <c r="J603" s="29">
        <f>ES!$U$92</f>
        <v>1</v>
      </c>
      <c r="K603" s="29">
        <f>ES!$W$92</f>
        <v>1.2655298416565164</v>
      </c>
      <c r="L603" s="29">
        <f>ES!$Y$92</f>
        <v>1.5242387332521314</v>
      </c>
      <c r="M603" s="29">
        <f>ES!$AA$92</f>
        <v>4.3890377588306944</v>
      </c>
      <c r="N603" s="29">
        <f>ES!$AC$92</f>
        <v>1.6548112058465285</v>
      </c>
      <c r="O603" s="31"/>
      <c r="P603" s="31"/>
      <c r="Q603" s="31"/>
      <c r="R603" s="31"/>
      <c r="S603" s="31"/>
    </row>
    <row r="604" spans="1:19" ht="13.5">
      <c r="A604" s="14"/>
      <c r="B604" t="s">
        <f>ES!$T$29</f>
        <v>16</v>
      </c>
      <c r="C604" s="8">
        <f>ES!$U$29</f>
        <v>1</v>
      </c>
      <c r="D604" s="8">
        <f>ES!$W$29</f>
        <v>0.9152854511970534</v>
      </c>
      <c r="E604" s="8">
        <f>ES!$Y$29</f>
        <v>0.94659300184162065</v>
      </c>
      <c r="F604" s="8">
        <f>ES!$AA$29</f>
        <v>1.0515653775322285</v>
      </c>
      <c r="G604" s="8">
        <f>ES!$AC$29</f>
        <v>1.0902394106813997</v>
      </c>
      <c r="H604" s="30"/>
      <c r="I604" s="8" t="s">
        <f>ES!$T$93</f>
        <v>76</v>
      </c>
      <c r="J604" s="29">
        <f>ES!$U$93</f>
        <v>1</v>
      </c>
      <c r="K604" s="29">
        <f>ES!$W$93</f>
        <v>1.2655298416565164</v>
      </c>
      <c r="L604" s="29">
        <f>ES!$Y$93</f>
        <v>1.5242387332521314</v>
      </c>
      <c r="M604" s="29">
        <f>ES!$AA$93</f>
        <v>4.3890377588306944</v>
      </c>
      <c r="N604" s="29">
        <f>ES!$AC$93</f>
        <v>1.6548112058465285</v>
      </c>
      <c r="O604" s="31"/>
      <c r="P604" s="31"/>
      <c r="Q604" s="31"/>
      <c r="R604" s="31"/>
      <c r="S604" s="31"/>
    </row>
    <row r="605" spans="1:19" ht="13.5">
      <c r="A605" s="14"/>
      <c r="B605" t="s">
        <f>ES!$T$30</f>
        <v>17</v>
      </c>
      <c r="C605" s="8">
        <f>ES!$U$30</f>
        <v>1</v>
      </c>
      <c r="D605" s="8">
        <f>ES!$W$30</f>
        <v>0.87999999999999989</v>
      </c>
      <c r="E605" s="8">
        <f>ES!$Y$30</f>
        <v>0.90105263157894744</v>
      </c>
      <c r="F605" s="8">
        <f>ES!$AA$30</f>
        <v>0.97473684210526312</v>
      </c>
      <c r="G605" s="8">
        <f>ES!$AC$30</f>
        <v>1.0189473684210526</v>
      </c>
      <c r="H605" s="30"/>
      <c r="I605" s="8" t="s">
        <f>ES!$T$94</f>
        <v>78</v>
      </c>
      <c r="J605" s="29">
        <f>ES!$U$94</f>
        <v>0</v>
      </c>
      <c r="K605" s="29">
        <f>ES!$W$94</f>
        <v>0</v>
      </c>
      <c r="L605" s="29">
        <f>ES!$Y$94</f>
        <v>0</v>
      </c>
      <c r="M605" s="29">
        <f>ES!$AA$94</f>
        <v>0</v>
      </c>
      <c r="N605" s="29">
        <f>ES!$AC$94</f>
        <v>0</v>
      </c>
      <c r="O605" s="31"/>
      <c r="P605" s="31"/>
      <c r="Q605" s="31"/>
      <c r="R605" s="31"/>
      <c r="S605" s="31"/>
    </row>
    <row r="606" spans="1:19" ht="13.5">
      <c r="A606" s="14"/>
      <c r="B606" t="s">
        <f>ES!$T$31</f>
        <v>18</v>
      </c>
      <c r="C606" s="8">
        <f>ES!$U$31</f>
        <v>1</v>
      </c>
      <c r="D606" s="8">
        <f>ES!$W$31</f>
        <v>1.1437954083115374</v>
      </c>
      <c r="E606" s="8">
        <f>ES!$Y$31</f>
        <v>1.2551438535309503</v>
      </c>
      <c r="F606" s="8">
        <f>ES!$AA$31</f>
        <v>1.5547805870386517</v>
      </c>
      <c r="G606" s="8">
        <f>ES!$AC$31</f>
        <v>1.5693112467306016</v>
      </c>
      <c r="H606" s="30"/>
      <c r="I606" s="8" t="s">
        <f>ES!$T$95</f>
        <v>79</v>
      </c>
      <c r="J606" s="29">
        <f>ES!$U$95</f>
        <v>0</v>
      </c>
      <c r="K606" s="29">
        <f>ES!$W$95</f>
        <v>0</v>
      </c>
      <c r="L606" s="29">
        <f>ES!$Y$95</f>
        <v>0</v>
      </c>
      <c r="M606" s="29">
        <f>ES!$AA$95</f>
        <v>0</v>
      </c>
      <c r="N606" s="29">
        <f>ES!$AC$95</f>
        <v>0</v>
      </c>
      <c r="O606" s="31"/>
      <c r="P606" s="31"/>
      <c r="Q606" s="31"/>
      <c r="R606" s="31"/>
      <c r="S606" s="31"/>
    </row>
    <row r="607" spans="1:19" ht="13.5">
      <c r="A607" s="14"/>
      <c r="B607" t="s">
        <f>ES!$T$32</f>
        <v>19</v>
      </c>
      <c r="C607" s="8">
        <f>ES!$U$32</f>
        <v>1</v>
      </c>
      <c r="D607" s="8">
        <f>ES!$W$32</f>
        <v>1.074505151232992</v>
      </c>
      <c r="E607" s="8">
        <f>ES!$Y$32</f>
        <v>1.162106148439612</v>
      </c>
      <c r="F607" s="8">
        <f>ES!$AA$32</f>
        <v>1.2313849758207431</v>
      </c>
      <c r="G607" s="8">
        <f>ES!$AC$32</f>
        <v>1.3295287297630132</v>
      </c>
      <c r="H607" s="30"/>
      <c r="I607" s="8" t="s">
        <f>ES!$T$96</f>
        <v>80</v>
      </c>
      <c r="J607" s="29">
        <f>ES!$U$96</f>
        <v>1</v>
      </c>
      <c r="K607" s="29">
        <f>ES!$W$96</f>
        <v>0.859375</v>
      </c>
      <c r="L607" s="29">
        <f>ES!$Y$96</f>
        <v>0.8828125</v>
      </c>
      <c r="M607" s="29">
        <f>ES!$AA$96</f>
        <v>0.9140625</v>
      </c>
      <c r="N607" s="29">
        <f>ES!$AC$96</f>
        <v>0.9140625</v>
      </c>
      <c r="O607" s="31"/>
      <c r="P607" s="31"/>
      <c r="Q607" s="31"/>
      <c r="R607" s="31"/>
      <c r="S607" s="31"/>
    </row>
    <row r="608" spans="1:19" ht="13.5">
      <c r="A608" s="14"/>
      <c r="B608" t="s">
        <f>ES!$T$33</f>
        <v>20</v>
      </c>
      <c r="C608" s="8">
        <f>ES!$U$33</f>
        <v>1</v>
      </c>
      <c r="D608" s="8">
        <f>ES!$W$33</f>
        <v>3.2094897045658013</v>
      </c>
      <c r="E608" s="8">
        <f>ES!$Y$33</f>
        <v>4.0282005371530882</v>
      </c>
      <c r="F608" s="8">
        <f>ES!$AA$33</f>
        <v>11.281557743957027</v>
      </c>
      <c r="G608" s="8">
        <f>ES!$AC$33</f>
        <v>8.7457475380483434</v>
      </c>
      <c r="H608" s="30"/>
      <c r="I608" s="8" t="s">
        <f>ES!$T$97</f>
        <v>81</v>
      </c>
      <c r="J608" s="29">
        <f>ES!$U$97</f>
        <v>1</v>
      </c>
      <c r="K608" s="29">
        <f>ES!$W$97</f>
        <v>1.0428061709588705</v>
      </c>
      <c r="L608" s="29">
        <f>ES!$Y$97</f>
        <v>1.1552656599838467</v>
      </c>
      <c r="M608" s="29">
        <f>ES!$AA$97</f>
        <v>1.1961600196292925</v>
      </c>
      <c r="N608" s="29">
        <f>ES!$AC$97</f>
        <v>1.1961600196292925</v>
      </c>
      <c r="O608" s="31"/>
      <c r="P608" s="31"/>
      <c r="Q608" s="31"/>
      <c r="R608" s="31"/>
      <c r="S608" s="31"/>
    </row>
    <row r="609" spans="1:19" ht="14">
      <c r="A609" s="14"/>
      <c r="B609" t="s">
        <f>ES!$T$34</f>
        <v>21</v>
      </c>
      <c r="C609" s="8">
        <f>ES!$U$34</f>
        <v>0</v>
      </c>
      <c r="D609" s="8">
        <f>ES!$W$34</f>
        <v>0</v>
      </c>
      <c r="E609" s="8">
        <f>ES!$Y$34</f>
        <v>0</v>
      </c>
      <c r="F609" s="8">
        <f>ES!$AA$34</f>
        <v>0</v>
      </c>
      <c r="G609" s="8">
        <f>ES!$AC$34</f>
        <v>0</v>
      </c>
      <c r="I609" s="8" t="s">
        <f>ES!$T$98</f>
        <v>82</v>
      </c>
      <c r="J609" s="29">
        <f>ES!$U$98</f>
        <v>1</v>
      </c>
      <c r="K609" s="29">
        <f>ES!$W$98</f>
        <v>1.0387596899224807</v>
      </c>
      <c r="L609" s="29">
        <f>ES!$Y$98</f>
        <v>1.1162790697674418</v>
      </c>
      <c r="M609" s="29">
        <f>ES!$AA$98</f>
        <v>1.1705426356589148</v>
      </c>
      <c r="N609" s="29">
        <f>ES!$AC$98</f>
        <v>1.193798449612403</v>
      </c>
    </row>
    <row r="610" spans="1:19" ht="14">
      <c r="A610" s="14"/>
      <c r="B610" t="s">
        <f>ES!$T$35</f>
        <v>23</v>
      </c>
      <c r="C610" s="8">
        <f>ES!$U$35</f>
        <v>1</v>
      </c>
      <c r="D610" s="8">
        <f>ES!$W$35</f>
        <v>1.0595238095238095</v>
      </c>
      <c r="E610" s="8">
        <f>ES!$Y$35</f>
        <v>1.0357142857142858</v>
      </c>
      <c r="F610" s="8">
        <f>ES!$AA$35</f>
        <v>1.0873015873015872</v>
      </c>
      <c r="G610" s="8">
        <f>ES!$AC$35</f>
        <v>1.0317460317460319</v>
      </c>
      <c r="I610" s="8" t="s">
        <f>ES!$T$99</f>
        <v>86</v>
      </c>
      <c r="J610" s="29">
        <f>ES!$U$99</f>
        <v>0</v>
      </c>
      <c r="K610" s="29">
        <f>ES!$W$99</f>
        <v>0</v>
      </c>
      <c r="L610" s="29">
        <f>ES!$Y$99</f>
        <v>0</v>
      </c>
      <c r="M610" s="29">
        <f>ES!$AA$99</f>
        <v>0</v>
      </c>
      <c r="N610" s="29">
        <f>ES!$AC$99</f>
        <v>0</v>
      </c>
    </row>
    <row r="611" spans="1:19" ht="13.5">
      <c r="A611" s="14"/>
      <c r="B611" t="s">
        <f>ES!$T$36</f>
        <v>24</v>
      </c>
      <c r="C611" s="8">
        <f>ES!$U$36</f>
        <v>0</v>
      </c>
      <c r="D611" s="8">
        <f>ES!$W$36</f>
        <v>0</v>
      </c>
      <c r="E611" s="8">
        <f>ES!$Y$36</f>
        <v>0</v>
      </c>
      <c r="F611" s="8">
        <f>ES!$AA$36</f>
        <v>0</v>
      </c>
      <c r="G611" s="8">
        <f>ES!$AC$36</f>
        <v>0</v>
      </c>
      <c r="I611" s="8" t="s">
        <f>ES!$T$100</f>
        <v>88</v>
      </c>
      <c r="J611" s="29">
        <f>ES!$U$100</f>
        <v>1</v>
      </c>
      <c r="K611" s="29">
        <f>ES!$W$100</f>
        <v>1.1241935483870966</v>
      </c>
      <c r="L611" s="29">
        <f>ES!$Y$100</f>
        <v>1.1096774193548387</v>
      </c>
      <c r="M611" s="29">
        <f>ES!$AA$100</f>
        <v>1.1645161290322581</v>
      </c>
      <c r="N611" s="29">
        <f>ES!$AC$100</f>
        <v>1.1758064516129032</v>
      </c>
    </row>
    <row r="612" spans="1:19" ht="13.5">
      <c r="A612" s="14"/>
      <c r="B612" t="s">
        <f>ES!$T$37</f>
        <v>25</v>
      </c>
      <c r="C612" s="8">
        <f>ES!$U$37</f>
        <v>0</v>
      </c>
      <c r="D612" s="8">
        <f>ES!$W$37</f>
        <v>0</v>
      </c>
      <c r="E612" s="8">
        <f>ES!$Y$37</f>
        <v>0</v>
      </c>
      <c r="F612" s="8">
        <f>ES!$AA$37</f>
        <v>0</v>
      </c>
      <c r="G612" s="8">
        <f>ES!$AC$37</f>
        <v>0</v>
      </c>
      <c r="I612" s="8" t="s">
        <f>ES!$T$101</f>
        <v>85</v>
      </c>
      <c r="J612" s="29">
        <f>ES!$U$101</f>
        <v>1</v>
      </c>
      <c r="K612" s="29">
        <f>ES!$W$101</f>
        <v>0.97693770803613889</v>
      </c>
      <c r="L612" s="29">
        <f>ES!$Y$101</f>
        <v>0.66292201616737989</v>
      </c>
      <c r="M612" s="29">
        <f>ES!$AA$101</f>
        <v>0.70744174988112218</v>
      </c>
      <c r="N612" s="29">
        <f>ES!$AC$101</f>
        <v>0.69980385164051351</v>
      </c>
    </row>
    <row r="613" spans="1:19" ht="13.5">
      <c r="A613" s="14"/>
      <c r="B613" t="s">
        <f>ES!$T$38</f>
        <v>26</v>
      </c>
      <c r="C613" s="8">
        <f>ES!$U$38</f>
        <v>0</v>
      </c>
      <c r="D613" s="8">
        <f>ES!$W$38</f>
        <v>0</v>
      </c>
      <c r="E613" s="8">
        <f>ES!$Y$38</f>
        <v>0</v>
      </c>
      <c r="F613" s="8">
        <f>ES!$AA$38</f>
        <v>0</v>
      </c>
      <c r="G613" s="8">
        <f>ES!$AC$38</f>
        <v>0</v>
      </c>
      <c r="H613" s="8"/>
      <c r="I613" s="8" t="s">
        <f>ES!$T$102</f>
        <v>87</v>
      </c>
      <c r="J613" s="29">
        <f>ES!$U$102</f>
        <v>0</v>
      </c>
      <c r="K613" s="29">
        <f>ES!$W$102</f>
        <v>0</v>
      </c>
      <c r="L613" s="29">
        <f>ES!$Y$102</f>
        <v>0</v>
      </c>
      <c r="M613" s="29">
        <f>ES!$AA$102</f>
        <v>0</v>
      </c>
      <c r="N613" s="29">
        <f>ES!$AC$102</f>
        <v>0</v>
      </c>
      <c r="O613" s="8"/>
      <c r="P613" s="8"/>
      <c r="Q613" s="8"/>
      <c r="R613" s="8"/>
      <c r="S613" s="8"/>
    </row>
    <row r="614" spans="1:19" ht="13.5">
      <c r="A614" s="14"/>
      <c r="B614" t="s">
        <f>ES!$T$39</f>
        <v>27</v>
      </c>
      <c r="C614" s="8">
        <f>ES!$U$39</f>
        <v>0</v>
      </c>
      <c r="D614" s="8">
        <f>ES!$W$39</f>
        <v>0</v>
      </c>
      <c r="E614" s="8">
        <f>ES!$Y$39</f>
        <v>0</v>
      </c>
      <c r="F614" s="8">
        <f>ES!$AA$39</f>
        <v>0</v>
      </c>
      <c r="G614" s="8">
        <f>ES!$AC$39</f>
        <v>0</v>
      </c>
      <c r="H614" s="8"/>
      <c r="I614" s="8" t="s">
        <f>ES!$T$103</f>
        <v>89</v>
      </c>
      <c r="J614" s="29">
        <f>ES!$U$103</f>
        <v>0</v>
      </c>
      <c r="K614" s="29">
        <f>ES!$W$103</f>
        <v>0</v>
      </c>
      <c r="L614" s="29">
        <f>ES!$Y$103</f>
        <v>0</v>
      </c>
      <c r="M614" s="29">
        <f>ES!$AA$103</f>
        <v>0</v>
      </c>
      <c r="N614" s="29">
        <f>ES!$AC$103</f>
        <v>0</v>
      </c>
      <c r="O614" s="8"/>
      <c r="P614" s="8"/>
      <c r="Q614" s="8"/>
      <c r="R614" s="8"/>
      <c r="S614" s="8"/>
    </row>
    <row r="615" spans="1:19" ht="13.5">
      <c r="A615" s="14"/>
      <c r="B615" t="s">
        <f>ES!$T$40</f>
        <v>28</v>
      </c>
      <c r="C615" s="8">
        <f>ES!$U$40</f>
        <v>0</v>
      </c>
      <c r="D615" s="8">
        <f>ES!$W$40</f>
        <v>0</v>
      </c>
      <c r="E615" s="8">
        <f>ES!$Y$40</f>
        <v>0</v>
      </c>
      <c r="F615" s="8">
        <f>ES!$AA$40</f>
        <v>0</v>
      </c>
      <c r="G615" s="8">
        <f>ES!$AC$40</f>
        <v>0</v>
      </c>
      <c r="H615" s="8"/>
      <c r="I615" s="8" t="s">
        <f>ES!$T$104</f>
        <v>90</v>
      </c>
      <c r="J615" s="29">
        <f>ES!$U$104</f>
        <v>1</v>
      </c>
      <c r="K615" s="29">
        <f>ES!$W$104</f>
        <v>0.98131829397250614</v>
      </c>
      <c r="L615" s="29">
        <f>ES!$Y$104</f>
        <v>0.51744800845964045</v>
      </c>
      <c r="M615" s="29">
        <f>ES!$AA$104</f>
        <v>0.56115615086358828</v>
      </c>
      <c r="N615" s="29">
        <f>ES!$AC$104</f>
        <v>0.56256609094113497</v>
      </c>
      <c r="O615" s="8"/>
      <c r="P615" s="8"/>
      <c r="Q615" s="8"/>
      <c r="R615" s="8"/>
      <c r="S615" s="8"/>
    </row>
    <row r="616" spans="1:19" ht="13.5">
      <c r="A616" s="14"/>
      <c r="B616" t="s">
        <f>ES!$T$41</f>
        <v>29</v>
      </c>
      <c r="C616" s="8">
        <f>ES!$U$41</f>
        <v>0</v>
      </c>
      <c r="D616" s="8">
        <f>ES!$W$41</f>
        <v>0</v>
      </c>
      <c r="E616" s="8">
        <f>ES!$Y$41</f>
        <v>0</v>
      </c>
      <c r="F616" s="8">
        <f>ES!$AA$41</f>
        <v>0</v>
      </c>
      <c r="G616" s="8">
        <f>ES!$AC$41</f>
        <v>0</v>
      </c>
      <c r="H616" s="8"/>
      <c r="I616" s="8" t="s">
        <f>ES!$T$105</f>
        <v>91</v>
      </c>
      <c r="J616" s="29">
        <f>ES!$U$105</f>
        <v>1</v>
      </c>
      <c r="K616" s="29">
        <f>ES!$W$105</f>
        <v>0.95339143615005684</v>
      </c>
      <c r="L616" s="29">
        <f>ES!$Y$105</f>
        <v>1.4448654793482381</v>
      </c>
      <c r="M616" s="29">
        <f>ES!$AA$105</f>
        <v>1.4937476316786662</v>
      </c>
      <c r="N616" s="29">
        <f>ES!$AC$105</f>
        <v>1.4374763167866615</v>
      </c>
      <c r="O616" s="8"/>
      <c r="P616" s="8"/>
      <c r="Q616" s="8"/>
      <c r="R616" s="8"/>
      <c r="S616" s="8"/>
    </row>
    <row r="617" spans="1:19" ht="13.5">
      <c r="A617" s="14"/>
      <c r="B617" t="s">
        <f>ES!$T$42</f>
        <v>30</v>
      </c>
      <c r="C617" s="8">
        <f>ES!$U$42</f>
        <v>1</v>
      </c>
      <c r="D617" s="8">
        <f>ES!$W$42</f>
        <v>1.0736576527761315</v>
      </c>
      <c r="E617" s="8">
        <f>ES!$Y$42</f>
        <v>1.1459437492591902</v>
      </c>
      <c r="F617" s="8">
        <f>ES!$AA$42</f>
        <v>1.2356706232961376</v>
      </c>
      <c r="G617" s="8">
        <f>ES!$AC$42</f>
        <v>1.2039893662055303</v>
      </c>
      <c r="H617" s="8"/>
      <c r="I617" s="8" t="s">
        <f>ES!$T$106</f>
        <v>92</v>
      </c>
      <c r="J617" s="29">
        <f>ES!$U$106</f>
        <v>1</v>
      </c>
      <c r="K617" s="29">
        <f>ES!$W$106</f>
        <v>1.0440811042201759</v>
      </c>
      <c r="L617" s="29">
        <f>ES!$Y$106</f>
        <v>1.12760759255779</v>
      </c>
      <c r="M617" s="29">
        <f>ES!$AA$106</f>
        <v>0.73468855060661109</v>
      </c>
      <c r="N617" s="29">
        <f>ES!$AC$106</f>
        <v>0.98221929879513037</v>
      </c>
      <c r="O617" s="8"/>
      <c r="P617" s="8"/>
      <c r="Q617" s="8"/>
      <c r="R617" s="8"/>
      <c r="S617" s="8"/>
    </row>
    <row r="618" spans="1:19" ht="13.5">
      <c r="A618" s="14"/>
      <c r="B618" t="s">
        <f>ES!$T$43</f>
        <v>31</v>
      </c>
      <c r="C618" s="8">
        <f>ES!$U$43</f>
        <v>0</v>
      </c>
      <c r="D618" s="8">
        <f>ES!$W$43</f>
        <v>0</v>
      </c>
      <c r="E618" s="8">
        <f>ES!$Y$43</f>
        <v>0</v>
      </c>
      <c r="F618" s="8">
        <f>ES!$AA$43</f>
        <v>0</v>
      </c>
      <c r="G618" s="8">
        <f>ES!$AC$43</f>
        <v>0</v>
      </c>
      <c r="H618" s="8"/>
      <c r="I618" s="8" t="s">
        <f>ES!$T$107</f>
        <v>93</v>
      </c>
      <c r="J618" s="29">
        <f>ES!$U$107</f>
        <v>1</v>
      </c>
      <c r="K618" s="29">
        <f>ES!$W$107</f>
        <v>1.0440811042201759</v>
      </c>
      <c r="L618" s="29">
        <f>ES!$Y$107</f>
        <v>1.12760759255779</v>
      </c>
      <c r="M618" s="29">
        <f>ES!$AA$107</f>
        <v>0.73468855060661109</v>
      </c>
      <c r="N618" s="29">
        <f>ES!$AC$107</f>
        <v>0.98221929879513037</v>
      </c>
      <c r="O618" s="8"/>
      <c r="P618" s="8"/>
      <c r="Q618" s="8"/>
      <c r="R618" s="8"/>
      <c r="S618" s="8"/>
    </row>
    <row r="619" spans="1:19" ht="13.5">
      <c r="A619" s="14"/>
      <c r="B619" t="s">
        <f>ES!$T$44</f>
        <v>32</v>
      </c>
      <c r="C619" s="8">
        <f>ES!$U$44</f>
        <v>0</v>
      </c>
      <c r="D619" s="8">
        <f>ES!$W$44</f>
        <v>0</v>
      </c>
      <c r="E619" s="8">
        <f>ES!$Y$44</f>
        <v>0</v>
      </c>
      <c r="F619" s="8">
        <f>ES!$AA$44</f>
        <v>0</v>
      </c>
      <c r="G619" s="8">
        <f>ES!$AC$44</f>
        <v>0</v>
      </c>
      <c r="H619" s="8"/>
      <c r="I619" s="8" t="s">
        <f>ES!$T$108</f>
        <v>94</v>
      </c>
      <c r="J619" s="29">
        <f>ES!$U$108</f>
        <v>1</v>
      </c>
      <c r="K619" s="29">
        <f>ES!$W$108</f>
        <v>0.94656488549618323</v>
      </c>
      <c r="L619" s="29">
        <f>ES!$Y$108</f>
        <v>0.95038167938931295</v>
      </c>
      <c r="M619" s="29">
        <f>ES!$AA$108</f>
        <v>0.87404580152671751</v>
      </c>
      <c r="N619" s="29">
        <f>ES!$AC$108</f>
        <v>0.91984732824427484</v>
      </c>
      <c r="O619" s="8"/>
      <c r="P619" s="8"/>
      <c r="Q619" s="8"/>
      <c r="R619" s="8"/>
      <c r="S619" s="8"/>
    </row>
    <row r="620" spans="1:19" ht="13.5">
      <c r="A620" s="14"/>
      <c r="B620" t="s">
        <f>ES!$T$45</f>
        <v>33</v>
      </c>
      <c r="C620" s="8">
        <f>ES!$U$45</f>
        <v>1</v>
      </c>
      <c r="D620" s="8">
        <f>ES!$W$45</f>
        <v>1.0224536283761796</v>
      </c>
      <c r="E620" s="8">
        <f>ES!$Y$45</f>
        <v>2.2424341034819393</v>
      </c>
      <c r="F620" s="8">
        <f>ES!$AA$45</f>
        <v>3.3735763097949887</v>
      </c>
      <c r="G620" s="8">
        <f>ES!$AC$45</f>
        <v>2.1308167914090466</v>
      </c>
      <c r="H620" s="8"/>
      <c r="I620" s="8" t="s">
        <f>ES!$T$109</f>
        <v>95</v>
      </c>
      <c r="J620" s="29">
        <f>ES!$U$109</f>
        <v>1</v>
      </c>
      <c r="K620" s="29">
        <f>ES!$W$109</f>
        <v>1.073403720462544</v>
      </c>
      <c r="L620" s="29">
        <f>ES!$Y$109</f>
        <v>1.1875314228255405</v>
      </c>
      <c r="M620" s="29">
        <f>ES!$AA$109</f>
        <v>1.2875816993464053</v>
      </c>
      <c r="N620" s="29">
        <f>ES!$AC$109</f>
        <v>1.3896430367018602</v>
      </c>
      <c r="O620" s="8"/>
      <c r="P620" s="8"/>
      <c r="Q620" s="8"/>
      <c r="R620" s="8"/>
      <c r="S620" s="8"/>
    </row>
    <row r="621" spans="1:19" ht="13.5">
      <c r="A621" s="14"/>
      <c r="B621" t="s">
        <f>ES!$T$46</f>
        <v>34</v>
      </c>
      <c r="C621" s="8">
        <f>ES!$U$46</f>
        <v>0</v>
      </c>
      <c r="D621" s="8">
        <f>ES!$W$46</f>
        <v>0</v>
      </c>
      <c r="E621" s="8">
        <f>ES!$Y$46</f>
        <v>0</v>
      </c>
      <c r="F621" s="8">
        <f>ES!$AA$46</f>
        <v>0</v>
      </c>
      <c r="G621" s="8">
        <f>ES!$AC$46</f>
        <v>0</v>
      </c>
      <c r="H621" s="8"/>
      <c r="I621" s="8" t="s">
        <f>ES!$T$110</f>
        <v>96</v>
      </c>
      <c r="J621" s="29">
        <f>ES!$U$110</f>
        <v>1</v>
      </c>
      <c r="K621" s="29">
        <f>ES!$W$110</f>
        <v>1.0677063522251806</v>
      </c>
      <c r="L621" s="29">
        <f>ES!$Y$110</f>
        <v>1.1696462533282617</v>
      </c>
      <c r="M621" s="29">
        <f>ES!$AA$110</f>
        <v>1.2578927348801825</v>
      </c>
      <c r="N621" s="29">
        <f>ES!$AC$110</f>
        <v>1.3507036896158235</v>
      </c>
      <c r="O621" s="8"/>
      <c r="P621" s="8"/>
      <c r="Q621" s="8"/>
      <c r="R621" s="8"/>
      <c r="S621" s="8"/>
    </row>
    <row r="622" spans="1:19" ht="13.5">
      <c r="A622" s="14"/>
      <c r="B622" t="s">
        <f>ES!$T$47</f>
        <v>35</v>
      </c>
      <c r="C622" s="8">
        <f>ES!$U$47</f>
        <v>0</v>
      </c>
      <c r="D622" s="8">
        <f>ES!$W$47</f>
        <v>0</v>
      </c>
      <c r="E622" s="8">
        <f>ES!$Y$47</f>
        <v>0</v>
      </c>
      <c r="F622" s="8">
        <f>ES!$AA$47</f>
        <v>0</v>
      </c>
      <c r="G622" s="8">
        <f>ES!$AC$47</f>
        <v>0</v>
      </c>
      <c r="H622" s="8"/>
      <c r="I622" s="8" t="s">
        <f>ES!$T$111</f>
        <v>97</v>
      </c>
      <c r="J622" s="29">
        <f>ES!$U$111</f>
        <v>0</v>
      </c>
      <c r="K622" s="29">
        <f>ES!$W$111</f>
        <v>0</v>
      </c>
      <c r="L622" s="29">
        <f>ES!$Y$111</f>
        <v>0</v>
      </c>
      <c r="M622" s="29">
        <f>ES!$AA$111</f>
        <v>0</v>
      </c>
      <c r="N622" s="29">
        <f>ES!$AC$111</f>
        <v>0</v>
      </c>
      <c r="O622" s="8"/>
      <c r="P622" s="8"/>
      <c r="Q622" s="8"/>
      <c r="R622" s="8"/>
      <c r="S622" s="8"/>
    </row>
    <row r="623" spans="1:19" ht="13.5">
      <c r="A623" s="14"/>
      <c r="B623" t="s">
        <f>ES!$T$48</f>
        <v>36</v>
      </c>
      <c r="C623" s="8">
        <f>ES!$U$48</f>
        <v>1</v>
      </c>
      <c r="D623" s="8">
        <f>ES!$W$48</f>
        <v>1.0773609454624309</v>
      </c>
      <c r="E623" s="8">
        <f>ES!$Y$48</f>
        <v>1.1342838555784451</v>
      </c>
      <c r="F623" s="8">
        <f>ES!$AA$48</f>
        <v>1.3444920307925838</v>
      </c>
      <c r="G623" s="8">
        <f>ES!$AC$48</f>
        <v>1.4385232570747046</v>
      </c>
      <c r="H623" s="8"/>
      <c r="I623" s="8" t="s">
        <f>ES!$T$112</f>
        <v>98</v>
      </c>
      <c r="J623" s="29">
        <f>ES!$U$112</f>
        <v>0</v>
      </c>
      <c r="K623" s="29">
        <f>ES!$W$112</f>
        <v>0</v>
      </c>
      <c r="L623" s="29">
        <f>ES!$Y$112</f>
        <v>0</v>
      </c>
      <c r="M623" s="29">
        <f>ES!$AA$112</f>
        <v>0</v>
      </c>
      <c r="N623" s="29">
        <f>ES!$AC$112</f>
        <v>0</v>
      </c>
      <c r="O623" s="8"/>
      <c r="P623" s="8"/>
      <c r="Q623" s="8"/>
      <c r="R623" s="8"/>
      <c r="S623" s="8"/>
    </row>
    <row r="624" spans="1:19" ht="13.5">
      <c r="A624" s="14"/>
      <c r="B624" t="s">
        <f>ES!$T$49</f>
        <v>37</v>
      </c>
      <c r="C624" s="8">
        <f>ES!$U$49</f>
        <v>0</v>
      </c>
      <c r="D624" s="8">
        <f>ES!$W$49</f>
        <v>0</v>
      </c>
      <c r="E624" s="8">
        <f>ES!$Y$49</f>
        <v>0</v>
      </c>
      <c r="F624" s="8">
        <f>ES!$AA$49</f>
        <v>0</v>
      </c>
      <c r="G624" s="8">
        <f>ES!$AC$49</f>
        <v>0</v>
      </c>
      <c r="H624" s="8"/>
      <c r="I624" s="8" t="s">
        <f>ES!$T$113</f>
        <v>99</v>
      </c>
      <c r="J624" s="29">
        <f>ES!$U$113</f>
        <v>0</v>
      </c>
      <c r="K624" s="29">
        <f>ES!$W$113</f>
        <v>0</v>
      </c>
      <c r="L624" s="29">
        <f>ES!$Y$113</f>
        <v>0</v>
      </c>
      <c r="M624" s="29">
        <f>ES!$AA$113</f>
        <v>0</v>
      </c>
      <c r="N624" s="29">
        <f>ES!$AC$113</f>
        <v>0</v>
      </c>
      <c r="O624" s="8"/>
      <c r="P624" s="8"/>
      <c r="Q624" s="8"/>
      <c r="R624" s="8"/>
      <c r="S624" s="8"/>
    </row>
    <row r="625" spans="1:19" ht="13.5">
      <c r="A625" s="14"/>
      <c r="B625" t="s">
        <f>ES!$T$50</f>
        <v>38</v>
      </c>
      <c r="C625" s="8">
        <f>ES!$U$50</f>
        <v>1</v>
      </c>
      <c r="D625" s="8">
        <f>ES!$W$50</f>
        <v>1.0853671505290583</v>
      </c>
      <c r="E625" s="8">
        <f>ES!$Y$50</f>
        <v>1.1125112989844208</v>
      </c>
      <c r="F625" s="8">
        <f>ES!$AA$50</f>
        <v>1.3186845323549743</v>
      </c>
      <c r="G625" s="8">
        <f>ES!$AC$50</f>
        <v>1.4789705960546604</v>
      </c>
      <c r="H625" s="8"/>
      <c r="I625" s="8" t="s">
        <f>ES!$T$114</f>
        <v>100</v>
      </c>
      <c r="J625" s="29">
        <f>ES!$U$114</f>
        <v>1</v>
      </c>
      <c r="K625" s="29">
        <f>ES!$W$114</f>
        <v>1.0725326991676576</v>
      </c>
      <c r="L625" s="29">
        <f>ES!$Y$114</f>
        <v>1.1577487118509711</v>
      </c>
      <c r="M625" s="29">
        <f>ES!$AA$114</f>
        <v>1.2425683709869204</v>
      </c>
      <c r="N625" s="29">
        <f>ES!$AC$114</f>
        <v>1.3365041617122473</v>
      </c>
      <c r="O625" s="8"/>
      <c r="P625" s="8"/>
      <c r="Q625" s="8"/>
      <c r="R625" s="8"/>
      <c r="S625" s="8"/>
    </row>
    <row r="626" spans="1:19" ht="13.5">
      <c r="A626" s="14"/>
      <c r="B626" t="s">
        <f>ES!$T$51</f>
        <v>39</v>
      </c>
      <c r="C626" s="8">
        <f>ES!$U$51</f>
        <v>1</v>
      </c>
      <c r="D626" s="8">
        <f>ES!$W$51</f>
        <v>1.4944598337950139</v>
      </c>
      <c r="E626" s="8">
        <f>ES!$Y$51</f>
        <v>0</v>
      </c>
      <c r="F626" s="8">
        <f>ES!$AA$51</f>
        <v>0</v>
      </c>
      <c r="G626" s="8">
        <f>ES!$AC$51</f>
        <v>3.5457063711911356</v>
      </c>
      <c r="H626" s="8"/>
      <c r="I626" s="8" t="s">
        <f>ES!$T$115</f>
        <v>101</v>
      </c>
      <c r="J626" s="29">
        <f>ES!$U$115</f>
        <v>1</v>
      </c>
      <c r="K626" s="29">
        <f>ES!$W$115</f>
        <v>1.05</v>
      </c>
      <c r="L626" s="29">
        <f>ES!$Y$115</f>
        <v>1.1140625</v>
      </c>
      <c r="M626" s="29">
        <f>ES!$AA$115</f>
        <v>1.1656249999999999</v>
      </c>
      <c r="N626" s="29">
        <f>ES!$AC$115</f>
        <v>1.2296875</v>
      </c>
      <c r="O626" s="8"/>
      <c r="P626" s="8"/>
      <c r="Q626" s="8"/>
      <c r="R626" s="8"/>
      <c r="S626" s="8"/>
    </row>
    <row r="627" spans="1:19" ht="13.5">
      <c r="A627" s="14"/>
      <c r="B627" t="s">
        <f>ES!$T$52</f>
        <v>40</v>
      </c>
      <c r="C627" s="8">
        <f>ES!$U$52</f>
        <v>1</v>
      </c>
      <c r="D627" s="8">
        <f>ES!$W$52</f>
        <v>1.048951048951049</v>
      </c>
      <c r="E627" s="8">
        <f>ES!$Y$52</f>
        <v>1.0979020979020979</v>
      </c>
      <c r="F627" s="8">
        <f>ES!$AA$52</f>
        <v>0.93006993006993011</v>
      </c>
      <c r="G627" s="8">
        <f>ES!$AC$52</f>
        <v>0.83216783216783219</v>
      </c>
      <c r="H627" s="8"/>
      <c r="I627" s="8" t="s">
        <f>ES!$T$116</f>
        <v>102</v>
      </c>
      <c r="J627" s="29">
        <f>ES!$U$116</f>
        <v>1</v>
      </c>
      <c r="K627" s="29">
        <f>ES!$W$116</f>
        <v>1.38453089569161</v>
      </c>
      <c r="L627" s="29">
        <f>ES!$Y$116</f>
        <v>1.5288761337868482</v>
      </c>
      <c r="M627" s="29">
        <f>ES!$AA$116</f>
        <v>1.5667694160997732</v>
      </c>
      <c r="N627" s="29">
        <f>ES!$AC$116</f>
        <v>2.3384353741496597</v>
      </c>
      <c r="O627" s="8"/>
      <c r="P627" s="8"/>
      <c r="Q627" s="8"/>
      <c r="R627" s="8"/>
      <c r="S627" s="8"/>
    </row>
    <row r="628" spans="1:19" ht="13.5">
      <c r="A628" s="14"/>
      <c r="B628" t="s">
        <f>ES!$T$53</f>
        <v>41</v>
      </c>
      <c r="C628" s="8">
        <f>ES!$U$53</f>
        <v>0</v>
      </c>
      <c r="D628" s="8">
        <f>ES!$W$53</f>
        <v>0</v>
      </c>
      <c r="E628" s="8">
        <f>ES!$Y$53</f>
        <v>0</v>
      </c>
      <c r="F628" s="8">
        <f>ES!$AA$53</f>
        <v>0</v>
      </c>
      <c r="G628" s="8">
        <f>ES!$AC$53</f>
        <v>0</v>
      </c>
      <c r="H628" s="8"/>
      <c r="I628" s="8" t="s">
        <f>ES!$T$117</f>
        <v>103</v>
      </c>
      <c r="J628" s="29">
        <f>ES!$U$117</f>
        <v>1</v>
      </c>
      <c r="K628" s="29">
        <f>ES!$W$117</f>
        <v>1.0545229244114003</v>
      </c>
      <c r="L628" s="29">
        <f>ES!$Y$117</f>
        <v>1.1334804832713754</v>
      </c>
      <c r="M628" s="29">
        <f>ES!$AA$117</f>
        <v>0.81457171623296154</v>
      </c>
      <c r="N628" s="29">
        <f>ES!$AC$117</f>
        <v>0.87579383519206944</v>
      </c>
      <c r="O628" s="8"/>
      <c r="P628" s="8"/>
      <c r="Q628" s="8"/>
      <c r="R628" s="8"/>
      <c r="S628" s="8"/>
    </row>
    <row r="629" spans="1:19" ht="13.5">
      <c r="A629" s="14"/>
      <c r="B629" t="s">
        <f>ES!$T$54</f>
        <v>42</v>
      </c>
      <c r="C629" s="8">
        <f>ES!$U$54</f>
        <v>0</v>
      </c>
      <c r="D629" s="8">
        <f>ES!$W$54</f>
        <v>0</v>
      </c>
      <c r="E629" s="8">
        <f>ES!$Y$54</f>
        <v>0</v>
      </c>
      <c r="F629" s="8">
        <f>ES!$AA$54</f>
        <v>0</v>
      </c>
      <c r="G629" s="8">
        <f>ES!$AC$54</f>
        <v>0</v>
      </c>
      <c r="H629" s="8"/>
      <c r="I629" s="8" t="s">
        <f>ES!$T$118</f>
        <v>104</v>
      </c>
      <c r="J629" s="29">
        <f>ES!$U$118</f>
        <v>0</v>
      </c>
      <c r="K629" s="29">
        <f>ES!$W$118</f>
        <v>0</v>
      </c>
      <c r="L629" s="29">
        <f>ES!$Y$118</f>
        <v>0</v>
      </c>
      <c r="M629" s="29">
        <f>ES!$AA$118</f>
        <v>0</v>
      </c>
      <c r="N629" s="29">
        <f>ES!$AC$118</f>
        <v>0</v>
      </c>
      <c r="O629" s="8"/>
      <c r="P629" s="8"/>
      <c r="Q629" s="8"/>
      <c r="R629" s="8"/>
      <c r="S629" s="8"/>
    </row>
    <row r="630" spans="1:19" ht="13.5">
      <c r="A630" s="14"/>
      <c r="B630" t="s">
        <f>ES!$T$55</f>
        <v>43</v>
      </c>
      <c r="C630" s="8">
        <f>ES!$U$55</f>
        <v>1</v>
      </c>
      <c r="D630" s="8">
        <f>ES!$W$55</f>
        <v>1.0278348797155397</v>
      </c>
      <c r="E630" s="8">
        <f>ES!$Y$55</f>
        <v>1.0720780784117636</v>
      </c>
      <c r="F630" s="8">
        <f>ES!$AA$55</f>
        <v>0.53515936070522441</v>
      </c>
      <c r="G630" s="8">
        <f>ES!$AC$55</f>
        <v>0.50650962090486507</v>
      </c>
      <c r="H630" s="8"/>
      <c r="I630" s="8" t="s">
        <f>ES!$T$119</f>
        <v>105</v>
      </c>
      <c r="J630" s="29">
        <f>ES!$U$119</f>
        <v>1</v>
      </c>
      <c r="K630" s="29">
        <f>ES!$W$119</f>
        <v>1</v>
      </c>
      <c r="L630" s="29">
        <f>ES!$Y$119</f>
        <v>1.2585227272727273</v>
      </c>
      <c r="M630" s="29">
        <f>ES!$AA$119</f>
        <v>1.2585227272727273</v>
      </c>
      <c r="N630" s="29">
        <f>ES!$AC$119</f>
        <v>1.2585227272727273</v>
      </c>
      <c r="O630" s="8"/>
      <c r="P630" s="8"/>
      <c r="Q630" s="8"/>
      <c r="R630" s="8"/>
      <c r="S630" s="8"/>
    </row>
    <row r="631" spans="1:19" ht="13.5">
      <c r="A631" s="14"/>
      <c r="B631" t="s">
        <f>ES!$T$56</f>
        <v>44</v>
      </c>
      <c r="C631" s="8">
        <f>ES!$U$56</f>
        <v>1</v>
      </c>
      <c r="D631" s="8">
        <f>ES!$W$56</f>
        <v>1.8340584213797391</v>
      </c>
      <c r="E631" s="8">
        <f>ES!$Y$56</f>
        <v>1.8077480836958773</v>
      </c>
      <c r="F631" s="8">
        <f>ES!$AA$56</f>
        <v>2.3650300393619226</v>
      </c>
      <c r="G631" s="8">
        <f>ES!$AC$56</f>
        <v>1.319453076444997</v>
      </c>
      <c r="H631" s="8"/>
      <c r="I631" s="8" t="s">
        <f>ES!$T$120</f>
        <v>106</v>
      </c>
      <c r="J631" s="29">
        <f>ES!$U$120</f>
        <v>1</v>
      </c>
      <c r="K631" s="29">
        <f>ES!$W$120</f>
        <v>1</v>
      </c>
      <c r="L631" s="29">
        <f>ES!$Y$120</f>
        <v>1.2585227272727273</v>
      </c>
      <c r="M631" s="29">
        <f>ES!$AA$120</f>
        <v>1.2585227272727273</v>
      </c>
      <c r="N631" s="29">
        <f>ES!$AC$120</f>
        <v>1.2585227272727273</v>
      </c>
      <c r="O631" s="8"/>
      <c r="P631" s="8"/>
      <c r="Q631" s="8"/>
      <c r="R631" s="8"/>
      <c r="S631" s="8"/>
    </row>
    <row r="632" spans="1:19" ht="13.5">
      <c r="A632" s="14"/>
      <c r="B632" t="s">
        <f>ES!$T$57</f>
        <v>45</v>
      </c>
      <c r="C632" s="8">
        <f>ES!$U$57</f>
        <v>0</v>
      </c>
      <c r="D632" s="8">
        <f>ES!$W$57</f>
        <v>0</v>
      </c>
      <c r="E632" s="8">
        <f>ES!$Y$57</f>
        <v>0</v>
      </c>
      <c r="F632" s="8">
        <f>ES!$AA$57</f>
        <v>0</v>
      </c>
      <c r="G632" s="8">
        <f>ES!$AC$57</f>
        <v>0</v>
      </c>
      <c r="H632" s="8"/>
      <c r="I632" s="8" t="s">
        <f>ES!$T$121</f>
        <v>107</v>
      </c>
      <c r="J632" s="29">
        <f>ES!$U$121</f>
        <v>0</v>
      </c>
      <c r="K632" s="29">
        <f>ES!$W$121</f>
        <v>0</v>
      </c>
      <c r="L632" s="29">
        <f>ES!$Y$121</f>
        <v>0</v>
      </c>
      <c r="M632" s="29">
        <f>ES!$AA$121</f>
        <v>0</v>
      </c>
      <c r="N632" s="29">
        <f>ES!$AC$121</f>
        <v>0</v>
      </c>
      <c r="O632" s="8"/>
      <c r="P632" s="8"/>
      <c r="Q632" s="8"/>
      <c r="R632" s="8"/>
      <c r="S632" s="8"/>
    </row>
    <row r="633" spans="1:19" ht="13.5">
      <c r="A633" s="14"/>
      <c r="B633" t="s">
        <f>ES!$T$58</f>
        <v>46</v>
      </c>
      <c r="C633" s="8">
        <f>ES!$U$58</f>
        <v>1</v>
      </c>
      <c r="D633" s="8">
        <f>ES!$W$58</f>
        <v>0.94866788692292048</v>
      </c>
      <c r="E633" s="8">
        <f>ES!$Y$58</f>
        <v>0.99985763677038841</v>
      </c>
      <c r="F633" s="8">
        <f>ES!$AA$58</f>
        <v>0.35552165954850518</v>
      </c>
      <c r="G633" s="8">
        <f>ES!$AC$58</f>
        <v>0.42670327435428107</v>
      </c>
      <c r="H633" s="8"/>
      <c r="I633" s="8" t="s">
        <f>ES!$T$122</f>
        <v>108</v>
      </c>
      <c r="J633" s="29">
        <f>ES!$U$122</f>
        <v>1</v>
      </c>
      <c r="K633" s="29">
        <f>ES!$W$122</f>
        <v>0.98245614035087714</v>
      </c>
      <c r="L633" s="29">
        <f>ES!$Y$122</f>
        <v>1.2105263157894737</v>
      </c>
      <c r="M633" s="29">
        <f>ES!$AA$122</f>
        <v>1.2606516290726817</v>
      </c>
      <c r="N633" s="29">
        <f>ES!$AC$122</f>
        <v>1.3333333333333333</v>
      </c>
      <c r="O633" s="8"/>
      <c r="P633" s="8"/>
      <c r="Q633" s="8"/>
      <c r="R633" s="8"/>
      <c r="S633" s="8"/>
    </row>
    <row r="634" spans="1:19" ht="13.5">
      <c r="A634" s="14"/>
      <c r="B634" t="s">
        <f>ES!$T$59</f>
        <v>47</v>
      </c>
      <c r="C634" s="8">
        <f>ES!$U$59</f>
        <v>0</v>
      </c>
      <c r="D634" s="8">
        <f>ES!$W$59</f>
        <v>0</v>
      </c>
      <c r="E634" s="8">
        <f>ES!$Y$59</f>
        <v>0</v>
      </c>
      <c r="F634" s="8">
        <f>ES!$AA$59</f>
        <v>0</v>
      </c>
      <c r="G634" s="8">
        <f>ES!$AC$59</f>
        <v>0</v>
      </c>
      <c r="H634" s="8"/>
      <c r="I634" s="8"/>
      <c r="O634" s="8"/>
      <c r="P634" s="8"/>
      <c r="Q634" s="8"/>
      <c r="R634" s="8"/>
      <c r="S634" s="8"/>
    </row>
    <row r="635" spans="1:19" ht="13.5">
      <c r="A635" s="14"/>
      <c r="B635" t="s">
        <f>ES!$T$60</f>
        <v>48</v>
      </c>
      <c r="C635" s="8">
        <f>ES!$U$60</f>
        <v>0</v>
      </c>
      <c r="D635" s="8">
        <f>ES!$W$60</f>
        <v>0</v>
      </c>
      <c r="E635" s="8">
        <f>ES!$Y$60</f>
        <v>0</v>
      </c>
      <c r="F635" s="8">
        <f>ES!$AA$60</f>
        <v>0</v>
      </c>
      <c r="G635" s="8">
        <f>ES!$AC$60</f>
        <v>0</v>
      </c>
      <c r="H635" s="8"/>
      <c r="I635" s="8"/>
      <c r="O635" s="8"/>
      <c r="P635" s="8"/>
      <c r="Q635" s="8"/>
      <c r="R635" s="8"/>
      <c r="S635" s="8"/>
    </row>
    <row r="636" spans="1:19" ht="13.5">
      <c r="A636" s="14"/>
      <c r="B636" t="s">
        <f>ES!$T$61</f>
        <v>49</v>
      </c>
      <c r="C636" s="8">
        <f>ES!$U$61</f>
        <v>0</v>
      </c>
      <c r="D636" s="8">
        <f>ES!$W$61</f>
        <v>0</v>
      </c>
      <c r="E636" s="8">
        <f>ES!$Y$61</f>
        <v>0</v>
      </c>
      <c r="F636" s="8">
        <f>ES!$AA$61</f>
        <v>0</v>
      </c>
      <c r="G636" s="8">
        <f>ES!$AC$61</f>
        <v>0</v>
      </c>
      <c r="H636" s="8"/>
      <c r="I636" s="8"/>
      <c r="O636" s="8"/>
      <c r="P636" s="8"/>
      <c r="Q636" s="8"/>
      <c r="R636" s="8"/>
      <c r="S636" s="8"/>
    </row>
    <row r="637" spans="1:19" ht="13.5">
      <c r="A637" s="14"/>
      <c r="B637" t="s">
        <f>ES!$T$62</f>
        <v>50</v>
      </c>
      <c r="C637" s="8">
        <f>ES!$U$62</f>
        <v>0</v>
      </c>
      <c r="D637" s="8">
        <f>ES!$W$62</f>
        <v>0</v>
      </c>
      <c r="E637" s="8">
        <f>ES!$Y$62</f>
        <v>0</v>
      </c>
      <c r="F637" s="8">
        <f>ES!$AA$62</f>
        <v>0</v>
      </c>
      <c r="G637" s="8">
        <f>ES!$AC$62</f>
        <v>0</v>
      </c>
      <c r="H637" s="8"/>
      <c r="I637" s="8"/>
      <c r="O637" s="8"/>
      <c r="P637" s="8"/>
      <c r="Q637" s="8"/>
      <c r="R637" s="8"/>
      <c r="S637" s="8"/>
    </row>
    <row r="638" spans="1:19" ht="13.5">
      <c r="A638" s="14"/>
      <c r="B638" t="s">
        <f>ES!$T$63</f>
        <v>51</v>
      </c>
      <c r="C638" s="8">
        <f>ES!$U$63</f>
        <v>1</v>
      </c>
      <c r="D638" s="8">
        <f>ES!$W$63</f>
        <v>1.0720316027088037</v>
      </c>
      <c r="E638" s="8">
        <f>ES!$Y$63</f>
        <v>1.1236117381489843</v>
      </c>
      <c r="F638" s="8">
        <f>ES!$AA$63</f>
        <v>1.1738148984198646</v>
      </c>
      <c r="G638" s="8">
        <f>ES!$AC$63</f>
        <v>1.0345033860045147</v>
      </c>
      <c r="H638" s="8"/>
      <c r="I638" s="8"/>
      <c r="O638" s="8"/>
      <c r="P638" s="8"/>
      <c r="Q638" s="8"/>
      <c r="R638" s="8"/>
      <c r="S638" s="8"/>
    </row>
    <row r="639" spans="1:19" ht="13.5">
      <c r="A639" s="14"/>
      <c r="B639" t="s">
        <f>ES!$T$64</f>
        <v>52</v>
      </c>
      <c r="C639" s="8">
        <f>ES!$U$64</f>
        <v>1</v>
      </c>
      <c r="D639" s="8">
        <f>ES!$W$64</f>
        <v>1</v>
      </c>
      <c r="E639" s="8">
        <f>ES!$Y$64</f>
        <v>1</v>
      </c>
      <c r="F639" s="8">
        <f>ES!$AA$64</f>
        <v>1</v>
      </c>
      <c r="G639" s="8">
        <f>ES!$AC$64</f>
        <v>1</v>
      </c>
      <c r="H639" s="8"/>
      <c r="I639" s="8"/>
      <c r="O639" s="8"/>
      <c r="P639" s="8"/>
      <c r="Q639" s="8"/>
      <c r="R639" s="8"/>
      <c r="S639" s="8"/>
    </row>
    <row r="640" spans="1:19" ht="13.5">
      <c r="A640" s="14"/>
      <c r="B640" t="s">
        <f>ES!$T$65</f>
        <v>53</v>
      </c>
      <c r="C640" s="8">
        <f>ES!$U$65</f>
        <v>1</v>
      </c>
      <c r="D640" s="8">
        <f>ES!$W$65</f>
        <v>1.0726360004097941</v>
      </c>
      <c r="E640" s="8">
        <f>ES!$Y$65</f>
        <v>1.1246570820384978</v>
      </c>
      <c r="F640" s="8">
        <f>ES!$AA$65</f>
        <v>1.1724663911939806</v>
      </c>
      <c r="G640" s="8">
        <f>ES!$AC$65</f>
        <v>1.0347869639950369</v>
      </c>
      <c r="H640" s="8"/>
      <c r="I640" s="8"/>
      <c r="O640" s="8"/>
      <c r="P640" s="8"/>
      <c r="Q640" s="8"/>
      <c r="R640" s="8"/>
      <c r="S640" s="8"/>
    </row>
    <row r="641" spans="1:19" ht="13.5">
      <c r="A641" s="14"/>
      <c r="B641" t="s">
        <f>ES!$T$66</f>
        <v>54</v>
      </c>
      <c r="C641" s="8">
        <f>ES!$U$66</f>
        <v>0</v>
      </c>
      <c r="D641" s="8">
        <f>ES!$W$66</f>
        <v>0</v>
      </c>
      <c r="E641" s="8">
        <f>ES!$Y$66</f>
        <v>0</v>
      </c>
      <c r="F641" s="8">
        <f>ES!$AA$66</f>
        <v>0</v>
      </c>
      <c r="G641" s="8">
        <f>ES!$AC$66</f>
        <v>0</v>
      </c>
      <c r="H641" s="8"/>
      <c r="I641" s="8"/>
      <c r="O641" s="8"/>
      <c r="P641" s="8"/>
      <c r="Q641" s="8"/>
      <c r="R641" s="8"/>
      <c r="S641" s="8"/>
    </row>
    <row r="642" spans="1:19" ht="13.5">
      <c r="A642" s="14"/>
      <c r="B642" t="s">
        <f>ES!$T$67</f>
        <v>55</v>
      </c>
      <c r="C642" s="8">
        <f>ES!$U$67</f>
        <v>0</v>
      </c>
      <c r="D642" s="8">
        <f>ES!$W$67</f>
        <v>0</v>
      </c>
      <c r="E642" s="8">
        <f>ES!$Y$67</f>
        <v>0</v>
      </c>
      <c r="F642" s="8">
        <f>ES!$AA$67</f>
        <v>0</v>
      </c>
      <c r="G642" s="8">
        <f>ES!$AC$67</f>
        <v>0</v>
      </c>
      <c r="H642" s="8"/>
      <c r="I642" s="8"/>
      <c r="O642" s="8"/>
      <c r="P642" s="8"/>
      <c r="Q642" s="8"/>
      <c r="R642" s="8"/>
      <c r="S642" s="8"/>
    </row>
    <row r="643" spans="1:19" ht="13.5">
      <c r="A643" s="14"/>
      <c r="B643" t="s">
        <f>ES!$T$68</f>
        <v>56</v>
      </c>
      <c r="C643" s="8">
        <f>ES!$U$68</f>
        <v>0</v>
      </c>
      <c r="D643" s="8">
        <f>ES!$W$68</f>
        <v>0</v>
      </c>
      <c r="E643" s="8">
        <f>ES!$Y$68</f>
        <v>0</v>
      </c>
      <c r="F643" s="8">
        <f>ES!$AA$68</f>
        <v>0</v>
      </c>
      <c r="G643" s="8">
        <f>ES!$AC$68</f>
        <v>0</v>
      </c>
      <c r="H643" s="8"/>
      <c r="I643" s="8"/>
      <c r="O643" s="8"/>
      <c r="P643" s="8"/>
      <c r="Q643" s="8"/>
      <c r="R643" s="8"/>
      <c r="S643" s="8"/>
    </row>
    <row r="644" spans="1:19" ht="13.5">
      <c r="A644" s="14"/>
      <c r="B644" t="s">
        <f>ES!$T$69</f>
        <v>57</v>
      </c>
      <c r="C644" s="8">
        <f>ES!$U$69</f>
        <v>0</v>
      </c>
      <c r="D644" s="8">
        <f>ES!$W$69</f>
        <v>0</v>
      </c>
      <c r="E644" s="8">
        <f>ES!$Y$69</f>
        <v>0</v>
      </c>
      <c r="F644" s="8">
        <f>ES!$AA$69</f>
        <v>0</v>
      </c>
      <c r="G644" s="8">
        <f>ES!$AC$69</f>
        <v>0</v>
      </c>
      <c r="H644" s="8"/>
      <c r="I644" s="8"/>
      <c r="O644" s="8"/>
      <c r="P644" s="8"/>
      <c r="Q644" s="8"/>
      <c r="R644" s="8"/>
      <c r="S644" s="8"/>
    </row>
    <row r="645" spans="1:19" ht="13.5">
      <c r="A645" s="14"/>
      <c r="B645" t="s">
        <f>ES!$T$70</f>
        <v>58</v>
      </c>
      <c r="C645" s="8">
        <f>ES!$U$70</f>
        <v>0</v>
      </c>
      <c r="D645" s="8">
        <f>ES!$W$70</f>
        <v>0</v>
      </c>
      <c r="E645" s="8">
        <f>ES!$Y$70</f>
        <v>0</v>
      </c>
      <c r="F645" s="8">
        <f>ES!$AA$70</f>
        <v>0</v>
      </c>
      <c r="G645" s="8">
        <f>ES!$AC$70</f>
        <v>0</v>
      </c>
      <c r="O645" s="8"/>
      <c r="P645" s="8"/>
      <c r="Q645" s="8"/>
      <c r="R645" s="8"/>
      <c r="S645" s="8"/>
    </row>
    <row r="646" spans="1:19" ht="13.5">
      <c r="A646" s="14"/>
      <c r="B646" t="s">
        <f>ES!$T$71</f>
        <v>59</v>
      </c>
      <c r="C646" s="8">
        <f>ES!$U$71</f>
        <v>0</v>
      </c>
      <c r="D646" s="8">
        <f>ES!$W$71</f>
        <v>0</v>
      </c>
      <c r="E646" s="8">
        <f>ES!$Y$71</f>
        <v>0</v>
      </c>
      <c r="F646" s="8">
        <f>ES!$AA$71</f>
        <v>0</v>
      </c>
      <c r="G646" s="8">
        <f>ES!$AC$71</f>
        <v>0</v>
      </c>
      <c r="O646" s="8"/>
      <c r="P646" s="8"/>
      <c r="Q646" s="8"/>
      <c r="R646" s="8"/>
      <c r="S646" s="8"/>
    </row>
    <row r="647" spans="1:19" ht="13.5">
      <c r="A647" s="14"/>
      <c r="B647" t="s">
        <f>ES!$T$72</f>
        <v>60</v>
      </c>
      <c r="C647" s="8">
        <f>ES!$U$72</f>
        <v>1</v>
      </c>
      <c r="D647" s="8">
        <f>ES!$W$72</f>
        <v>1.0726360004097941</v>
      </c>
      <c r="E647" s="8">
        <f>ES!$Y$72</f>
        <v>1.1246570820384978</v>
      </c>
      <c r="F647" s="8">
        <f>ES!$AA$72</f>
        <v>1.1724663911939806</v>
      </c>
      <c r="G647" s="8">
        <f>ES!$AC$72</f>
        <v>1.0347869639950369</v>
      </c>
      <c r="O647" s="8"/>
      <c r="P647" s="8"/>
      <c r="Q647" s="8"/>
      <c r="R647" s="8"/>
      <c r="S647" s="8"/>
    </row>
    <row r="648" spans="1:19" ht="13.5">
      <c r="A648" s="14"/>
      <c r="B648" t="s">
        <f>ES!$T$73</f>
        <v>61</v>
      </c>
      <c r="C648" s="8">
        <f>ES!$U$73</f>
        <v>0</v>
      </c>
      <c r="D648" s="8">
        <f>ES!$W$73</f>
        <v>0</v>
      </c>
      <c r="E648" s="8">
        <f>ES!$Y$73</f>
        <v>0</v>
      </c>
      <c r="F648" s="8">
        <f>ES!$AA$73</f>
        <v>0</v>
      </c>
      <c r="G648" s="8">
        <f>ES!$AC$73</f>
        <v>0</v>
      </c>
      <c r="O648" s="8"/>
      <c r="P648" s="8"/>
      <c r="Q648" s="8"/>
      <c r="R648" s="8"/>
      <c r="S648" s="8"/>
    </row>
    <row r="649" spans="1:19" ht="13.5">
      <c r="A649" s="14"/>
      <c r="B649" t="s">
        <f>ES!$T$74</f>
        <v>62</v>
      </c>
      <c r="C649" s="8">
        <f>ES!$U$74</f>
        <v>1</v>
      </c>
      <c r="D649" s="8">
        <f>ES!$W$74</f>
        <v>1.0726360004097941</v>
      </c>
      <c r="E649" s="8">
        <f>ES!$Y$74</f>
        <v>1.1246570820384978</v>
      </c>
      <c r="F649" s="8">
        <f>ES!$AA$74</f>
        <v>1.1724663911939806</v>
      </c>
      <c r="G649" s="8">
        <f>ES!$AC$74</f>
        <v>1.0347869639950369</v>
      </c>
      <c r="O649" s="8"/>
      <c r="P649" s="8"/>
      <c r="Q649" s="8"/>
      <c r="R649" s="8"/>
      <c r="S649" s="8"/>
    </row>
    <row r="650" spans="1:19" ht="13.5">
      <c r="C650" s="8"/>
      <c r="D650" s="8"/>
      <c r="E650" s="8"/>
      <c r="O650" s="8"/>
      <c r="P650" s="8"/>
      <c r="Q650" s="8"/>
      <c r="R650" s="8"/>
      <c r="S650" s="8"/>
    </row>
    <row r="651" spans="1:19" ht="13.5">
      <c r="A651" s="14" t="s">
        <v>229</v>
      </c>
      <c r="B651" s="2" t="s">
        <f>ETR!$T$26</f>
        <v>13</v>
      </c>
      <c r="C651">
        <f>ETR!$U$26</f>
        <v>2015</v>
      </c>
      <c r="D651">
        <f>ETR!$W$26</f>
        <v>2016</v>
      </c>
      <c r="E651">
        <f>ETR!$Y$26</f>
        <v>2017</v>
      </c>
      <c r="F651">
        <f>ETR!$AA$26</f>
        <v>2018</v>
      </c>
      <c r="G651">
        <f>ETR!$AC$26</f>
        <v>2019</v>
      </c>
      <c r="I651" s="2" t="s">
        <f>ETR!$T$90</f>
        <v>75</v>
      </c>
      <c r="J651" s="9">
        <f>ETR!$U$90</f>
        <v>2015</v>
      </c>
      <c r="K651" s="9">
        <f>ETR!$W$90</f>
        <v>2016</v>
      </c>
      <c r="L651" s="9">
        <f>ETR!$Y$90</f>
        <v>2017</v>
      </c>
      <c r="M651" s="9">
        <f>ETR!$AA$90</f>
        <v>2018</v>
      </c>
      <c r="N651" s="9">
        <f>ETR!$AC$90</f>
        <v>2019</v>
      </c>
      <c r="O651" s="8"/>
      <c r="P651" s="8"/>
      <c r="Q651" s="8"/>
      <c r="R651" s="8"/>
      <c r="S651" s="8"/>
    </row>
    <row r="652" spans="1:19" ht="13.5">
      <c r="A652" s="14"/>
      <c r="B652" t="s">
        <f>ETR!$T$27</f>
        <v>14</v>
      </c>
      <c r="C652" s="8">
        <f>ETR!$U$27</f>
        <v>1</v>
      </c>
      <c r="D652" s="8">
        <f>ETR!$W$27</f>
        <v>0.94793536804308798</v>
      </c>
      <c r="E652" s="8">
        <f>ETR!$Y$27</f>
        <v>0.98473967684021546</v>
      </c>
      <c r="F652" s="8">
        <f>ETR!$AA$27</f>
        <v>0.99371633752244171</v>
      </c>
      <c r="G652" s="8">
        <f>ETR!$AC$27</f>
        <v>0.96678635547576297</v>
      </c>
      <c r="I652" t="s">
        <f>ETR!$T$91</f>
        <v>73</v>
      </c>
      <c r="J652" s="29">
        <f>ETR!$U$91</f>
        <v>1</v>
      </c>
      <c r="K652" s="29">
        <f>ETR!$W$91</f>
        <v>0.88148148148148153</v>
      </c>
      <c r="L652" s="29">
        <f>ETR!$Y$91</f>
        <v>0.57871851851851852</v>
      </c>
      <c r="M652" s="29">
        <f>ETR!$AA$91</f>
        <v>0.35628148148148148</v>
      </c>
      <c r="N652" s="29">
        <f>ETR!$AC$91</f>
        <v>0.31534814814814816</v>
      </c>
      <c r="O652" s="8"/>
      <c r="P652" s="8"/>
      <c r="Q652" s="8"/>
      <c r="R652" s="8"/>
      <c r="S652" s="8"/>
    </row>
    <row r="653" spans="1:19" ht="13.5">
      <c r="A653" s="14"/>
      <c r="B653" t="s">
        <f>ETR!$T$28</f>
        <v>15</v>
      </c>
      <c r="C653" s="8">
        <f>ETR!$U$28</f>
        <v>0</v>
      </c>
      <c r="D653" s="8">
        <f>ETR!$W$28</f>
        <v>0</v>
      </c>
      <c r="E653" s="8">
        <f>ETR!$Y$28</f>
        <v>0</v>
      </c>
      <c r="F653" s="8">
        <f>ETR!$AA$28</f>
        <v>0</v>
      </c>
      <c r="G653" s="8">
        <f>ETR!$AC$28</f>
        <v>0</v>
      </c>
      <c r="I653" s="8" t="s">
        <f>ETR!$T$92</f>
        <v>76</v>
      </c>
      <c r="J653" s="29">
        <f>ETR!$U$92</f>
        <v>1</v>
      </c>
      <c r="K653" s="29">
        <f>ETR!$W$92</f>
        <v>0.88148148148148153</v>
      </c>
      <c r="L653" s="29">
        <f>ETR!$Y$92</f>
        <v>0.57871851851851852</v>
      </c>
      <c r="M653" s="29">
        <f>ETR!$AA$92</f>
        <v>0.35628148148148148</v>
      </c>
      <c r="N653" s="29">
        <f>ETR!$AC$92</f>
        <v>0.31534814814814816</v>
      </c>
      <c r="O653" s="8"/>
      <c r="P653" s="8"/>
      <c r="Q653" s="8"/>
      <c r="R653" s="8"/>
      <c r="S653" s="8"/>
    </row>
    <row r="654" spans="1:19" ht="13.5">
      <c r="A654" s="14"/>
      <c r="B654" t="s">
        <f>ETR!$T$29</f>
        <v>16</v>
      </c>
      <c r="C654" s="8">
        <f>ETR!$U$29</f>
        <v>1</v>
      </c>
      <c r="D654" s="8">
        <f>ETR!$W$29</f>
        <v>0.89771490750816108</v>
      </c>
      <c r="E654" s="8">
        <f>ETR!$Y$29</f>
        <v>0.94559303590859634</v>
      </c>
      <c r="F654" s="8">
        <f>ETR!$AA$29</f>
        <v>0.98585418933623503</v>
      </c>
      <c r="G654" s="8">
        <f>ETR!$AC$29</f>
        <v>0.91186071817192615</v>
      </c>
      <c r="I654" s="8" t="s">
        <f>ETR!$T$93</f>
        <v>77</v>
      </c>
      <c r="J654" s="29">
        <f>ETR!$U$93</f>
        <v>0</v>
      </c>
      <c r="K654" s="29">
        <f>ETR!$W$93</f>
        <v>0</v>
      </c>
      <c r="L654" s="29">
        <f>ETR!$Y$93</f>
        <v>0</v>
      </c>
      <c r="M654" s="29">
        <f>ETR!$AA$93</f>
        <v>0</v>
      </c>
      <c r="N654" s="29">
        <f>ETR!$AC$93</f>
        <v>0</v>
      </c>
      <c r="O654" s="8"/>
      <c r="P654" s="8"/>
      <c r="Q654" s="8"/>
      <c r="R654" s="8"/>
      <c r="S654" s="8"/>
    </row>
    <row r="655" spans="1:19" ht="13.5">
      <c r="A655" s="14"/>
      <c r="B655" t="s">
        <f>ETR!$T$30</f>
        <v>17</v>
      </c>
      <c r="C655" s="8">
        <f>ETR!$U$30</f>
        <v>1</v>
      </c>
      <c r="D655" s="8">
        <f>ETR!$W$30</f>
        <v>0.86704384724186701</v>
      </c>
      <c r="E655" s="8">
        <f>ETR!$Y$30</f>
        <v>0.93493635077793491</v>
      </c>
      <c r="F655" s="8">
        <f>ETR!$AA$30</f>
        <v>0.99292786421499291</v>
      </c>
      <c r="G655" s="8">
        <f>ETR!$AC$30</f>
        <v>0.87694483734087691</v>
      </c>
      <c r="I655" s="8" t="s">
        <f>ETR!$T$94</f>
        <v>79</v>
      </c>
      <c r="J655" s="29">
        <f>ETR!$U$94</f>
        <v>0</v>
      </c>
      <c r="K655" s="29">
        <f>ETR!$W$94</f>
        <v>0</v>
      </c>
      <c r="L655" s="29">
        <f>ETR!$Y$94</f>
        <v>0</v>
      </c>
      <c r="M655" s="29">
        <f>ETR!$AA$94</f>
        <v>0</v>
      </c>
      <c r="N655" s="29">
        <f>ETR!$AC$94</f>
        <v>0</v>
      </c>
      <c r="O655" s="8"/>
      <c r="P655" s="8"/>
      <c r="Q655" s="8"/>
      <c r="R655" s="8"/>
      <c r="S655" s="8"/>
    </row>
    <row r="656" spans="1:19" ht="13.5">
      <c r="A656" s="14"/>
      <c r="B656" t="s">
        <f>ETR!$T$31</f>
        <v>18</v>
      </c>
      <c r="C656" s="8">
        <f>ETR!$U$31</f>
        <v>1</v>
      </c>
      <c r="D656" s="8">
        <f>ETR!$W$31</f>
        <v>1</v>
      </c>
      <c r="E656" s="8">
        <f>ETR!$Y$31</f>
        <v>0.98113207547169812</v>
      </c>
      <c r="F656" s="8">
        <f>ETR!$AA$31</f>
        <v>0.96226415094339623</v>
      </c>
      <c r="G656" s="8">
        <f>ETR!$AC$31</f>
        <v>1.0283018867924529</v>
      </c>
      <c r="I656" s="8" t="s">
        <f>ETR!$T$95</f>
        <v>80</v>
      </c>
      <c r="J656" s="29">
        <f>ETR!$U$95</f>
        <v>1</v>
      </c>
      <c r="K656" s="29">
        <f>ETR!$W$95</f>
        <v>1.0934579439252334</v>
      </c>
      <c r="L656" s="29">
        <f>ETR!$Y$95</f>
        <v>1.1308411214953269</v>
      </c>
      <c r="M656" s="29">
        <f>ETR!$AA$95</f>
        <v>1.0373831775700932</v>
      </c>
      <c r="N656" s="29">
        <f>ETR!$AC$95</f>
        <v>1.1308411214953269</v>
      </c>
      <c r="O656" s="8"/>
      <c r="P656" s="8"/>
      <c r="Q656" s="8"/>
      <c r="R656" s="8"/>
      <c r="S656" s="8"/>
    </row>
    <row r="657" spans="1:19" ht="13.5">
      <c r="A657" s="14"/>
      <c r="B657" t="s">
        <f>ETR!$T$32</f>
        <v>19</v>
      </c>
      <c r="C657" s="8">
        <f>ETR!$U$32</f>
        <v>0</v>
      </c>
      <c r="D657" s="8">
        <f>ETR!$W$32</f>
        <v>0</v>
      </c>
      <c r="E657" s="8">
        <f>ETR!$Y$32</f>
        <v>0</v>
      </c>
      <c r="F657" s="8">
        <f>ETR!$AA$32</f>
        <v>0</v>
      </c>
      <c r="G657" s="8">
        <f>ETR!$AC$32</f>
        <v>0</v>
      </c>
      <c r="I657" s="8" t="s">
        <f>ETR!$T$96</f>
        <v>81</v>
      </c>
      <c r="J657" s="29">
        <f>ETR!$U$96</f>
        <v>1</v>
      </c>
      <c r="K657" s="29">
        <f>ETR!$W$96</f>
        <v>1.1341433287668157</v>
      </c>
      <c r="L657" s="29">
        <f>ETR!$Y$96</f>
        <v>1.1678307543737507</v>
      </c>
      <c r="M657" s="29">
        <f>ETR!$AA$96</f>
        <v>1.0630404024524447</v>
      </c>
      <c r="N657" s="29">
        <f>ETR!$AC$96</f>
        <v>1.1102477148696297</v>
      </c>
      <c r="O657" s="8"/>
      <c r="P657" s="8"/>
      <c r="Q657" s="8"/>
      <c r="R657" s="8"/>
      <c r="S657" s="8"/>
    </row>
    <row r="658" spans="1:19" ht="13.5">
      <c r="A658" s="14"/>
      <c r="B658" t="s">
        <f>ETR!$T$33</f>
        <v>20</v>
      </c>
      <c r="C658" s="8">
        <f>ETR!$U$33</f>
        <v>0</v>
      </c>
      <c r="D658" s="8">
        <f>ETR!$W$33</f>
        <v>0</v>
      </c>
      <c r="E658" s="8">
        <f>ETR!$Y$33</f>
        <v>0</v>
      </c>
      <c r="F658" s="8">
        <f>ETR!$AA$33</f>
        <v>0</v>
      </c>
      <c r="G658" s="8">
        <f>ETR!$AC$33</f>
        <v>0</v>
      </c>
      <c r="I658" s="8" t="s">
        <f>ETR!$T$97</f>
        <v>82</v>
      </c>
      <c r="J658" s="29">
        <f>ETR!$U$97</f>
        <v>1</v>
      </c>
      <c r="K658" s="29">
        <f>ETR!$W$97</f>
        <v>1.0962673172619111</v>
      </c>
      <c r="L658" s="29">
        <f>ETR!$Y$97</f>
        <v>1.1392581924486527</v>
      </c>
      <c r="M658" s="29">
        <f>ETR!$AA$97</f>
        <v>1.0253431209225843</v>
      </c>
      <c r="N658" s="29">
        <f>ETR!$AC$97</f>
        <v>1.0706125124942232</v>
      </c>
      <c r="O658" s="8"/>
      <c r="P658" s="8"/>
      <c r="Q658" s="8"/>
      <c r="R658" s="8"/>
      <c r="S658" s="8"/>
    </row>
    <row r="659" spans="1:19" ht="13.5">
      <c r="A659" s="14"/>
      <c r="B659" t="s">
        <f>ETR!$T$34</f>
        <v>21</v>
      </c>
      <c r="C659" s="8">
        <f>ETR!$U$34</f>
        <v>0</v>
      </c>
      <c r="D659" s="8">
        <f>ETR!$W$34</f>
        <v>0</v>
      </c>
      <c r="E659" s="8">
        <f>ETR!$Y$34</f>
        <v>0</v>
      </c>
      <c r="F659" s="8">
        <f>ETR!$AA$34</f>
        <v>0</v>
      </c>
      <c r="G659" s="8">
        <f>ETR!$AC$34</f>
        <v>0</v>
      </c>
      <c r="I659" s="8" t="s">
        <f>ETR!$T$98</f>
        <v>83</v>
      </c>
      <c r="J659" s="29">
        <f>ETR!$U$98</f>
        <v>1</v>
      </c>
      <c r="K659" s="29">
        <f>ETR!$W$98</f>
        <v>0.29874686716791982</v>
      </c>
      <c r="L659" s="29">
        <f>ETR!$Y$98</f>
        <v>0.34060150375939852</v>
      </c>
      <c r="M659" s="29">
        <f>ETR!$AA$98</f>
        <v>0.18345864661654135</v>
      </c>
      <c r="N659" s="29">
        <f>ETR!$AC$98</f>
        <v>0.18546365914786966</v>
      </c>
      <c r="O659" s="8"/>
      <c r="P659" s="8"/>
      <c r="Q659" s="8"/>
      <c r="R659" s="8"/>
      <c r="S659" s="8"/>
    </row>
    <row r="660" spans="1:19" ht="13.5">
      <c r="A660" s="14"/>
      <c r="B660" t="s">
        <f>ETR!$T$35</f>
        <v>23</v>
      </c>
      <c r="C660" s="8">
        <f>ETR!$U$35</f>
        <v>1</v>
      </c>
      <c r="D660" s="8">
        <f>ETR!$W$35</f>
        <v>1.1846153846153846</v>
      </c>
      <c r="E660" s="8">
        <f>ETR!$Y$35</f>
        <v>1.1692307692307693</v>
      </c>
      <c r="F660" s="8">
        <f>ETR!$AA$35</f>
        <v>1.0256410256410255</v>
      </c>
      <c r="G660" s="8">
        <f>ETR!$AC$35</f>
        <v>1.2256410256410257</v>
      </c>
      <c r="I660" s="8" t="s">
        <f>ETR!$T$99</f>
        <v>88</v>
      </c>
      <c r="J660" s="29">
        <f>ETR!$U$99</f>
        <v>1</v>
      </c>
      <c r="K660" s="29">
        <f>ETR!$W$99</f>
        <v>0.86660268714011512</v>
      </c>
      <c r="L660" s="29">
        <f>ETR!$Y$99</f>
        <v>0.86756238003838759</v>
      </c>
      <c r="M660" s="29">
        <f>ETR!$AA$99</f>
        <v>0.95297504798464494</v>
      </c>
      <c r="N660" s="29">
        <f>ETR!$AC$99</f>
        <v>0.8550863723608445</v>
      </c>
      <c r="O660" s="8"/>
      <c r="P660" s="8"/>
      <c r="Q660" s="8"/>
      <c r="R660" s="8"/>
      <c r="S660" s="8"/>
    </row>
    <row r="661" spans="1:19" ht="13.5">
      <c r="A661" s="14"/>
      <c r="B661" t="s">
        <f>ETR!$T$36</f>
        <v>24</v>
      </c>
      <c r="C661" s="8">
        <f>ETR!$U$36</f>
        <v>0</v>
      </c>
      <c r="D661" s="8">
        <f>ETR!$W$36</f>
        <v>0</v>
      </c>
      <c r="E661" s="8">
        <f>ETR!$Y$36</f>
        <v>0</v>
      </c>
      <c r="F661" s="8">
        <f>ETR!$AA$36</f>
        <v>0</v>
      </c>
      <c r="G661" s="8">
        <f>ETR!$AC$36</f>
        <v>0</v>
      </c>
      <c r="I661" s="8" t="s">
        <f>ETR!$T$100</f>
        <v>85</v>
      </c>
      <c r="J661" s="29">
        <f>ETR!$U$100</f>
        <v>1</v>
      </c>
      <c r="K661" s="29">
        <f>ETR!$W$100</f>
        <v>0.80561467889908256</v>
      </c>
      <c r="L661" s="29">
        <f>ETR!$Y$100</f>
        <v>0.83107339449541284</v>
      </c>
      <c r="M661" s="29">
        <f>ETR!$AA$100</f>
        <v>0.79830275229357794</v>
      </c>
      <c r="N661" s="29">
        <f>ETR!$AC$100</f>
        <v>0.89033944954128441</v>
      </c>
      <c r="O661" s="8"/>
      <c r="P661" s="8"/>
      <c r="Q661" s="8"/>
      <c r="R661" s="8"/>
      <c r="S661" s="8"/>
    </row>
    <row r="662" spans="1:19" ht="13.5">
      <c r="A662" s="14"/>
      <c r="B662" t="s">
        <f>ETR!$T$37</f>
        <v>25</v>
      </c>
      <c r="C662" s="8">
        <f>ETR!$U$37</f>
        <v>0</v>
      </c>
      <c r="D662" s="8">
        <f>ETR!$W$37</f>
        <v>0</v>
      </c>
      <c r="E662" s="8">
        <f>ETR!$Y$37</f>
        <v>0</v>
      </c>
      <c r="F662" s="8">
        <f>ETR!$AA$37</f>
        <v>0</v>
      </c>
      <c r="G662" s="8">
        <f>ETR!$AC$37</f>
        <v>0</v>
      </c>
      <c r="I662" s="8" t="s">
        <f>ETR!$T$101</f>
        <v>87</v>
      </c>
      <c r="J662" s="29">
        <f>ETR!$U$101</f>
        <v>0</v>
      </c>
      <c r="K662" s="29">
        <f>ETR!$W$101</f>
        <v>0</v>
      </c>
      <c r="L662" s="29">
        <f>ETR!$Y$101</f>
        <v>0</v>
      </c>
      <c r="M662" s="29">
        <f>ETR!$AA$101</f>
        <v>0</v>
      </c>
      <c r="N662" s="29">
        <f>ETR!$AC$101</f>
        <v>0</v>
      </c>
      <c r="O662" s="8"/>
      <c r="P662" s="8"/>
      <c r="Q662" s="8"/>
      <c r="R662" s="8"/>
      <c r="S662" s="8"/>
    </row>
    <row r="663" spans="1:19" ht="13.5">
      <c r="A663" s="14"/>
      <c r="B663" t="s">
        <f>ETR!$T$38</f>
        <v>26</v>
      </c>
      <c r="C663" s="8">
        <f>ETR!$U$38</f>
        <v>0</v>
      </c>
      <c r="D663" s="8">
        <f>ETR!$W$38</f>
        <v>0</v>
      </c>
      <c r="E663" s="8">
        <f>ETR!$Y$38</f>
        <v>0</v>
      </c>
      <c r="F663" s="8">
        <f>ETR!$AA$38</f>
        <v>0</v>
      </c>
      <c r="G663" s="8">
        <f>ETR!$AC$38</f>
        <v>0</v>
      </c>
      <c r="I663" s="8" t="s">
        <f>ETR!$T$102</f>
        <v>89</v>
      </c>
      <c r="J663" s="29">
        <f>ETR!$U$102</f>
        <v>0</v>
      </c>
      <c r="K663" s="29">
        <f>ETR!$W$102</f>
        <v>0</v>
      </c>
      <c r="L663" s="29">
        <f>ETR!$Y$102</f>
        <v>0</v>
      </c>
      <c r="M663" s="29">
        <f>ETR!$AA$102</f>
        <v>0</v>
      </c>
      <c r="N663" s="29">
        <f>ETR!$AC$102</f>
        <v>0</v>
      </c>
      <c r="O663" s="8"/>
      <c r="P663" s="8"/>
      <c r="Q663" s="8"/>
      <c r="R663" s="8"/>
      <c r="S663" s="8"/>
    </row>
    <row r="664" spans="1:19" ht="13.5">
      <c r="A664" s="14"/>
      <c r="B664" t="s">
        <f>ETR!$T$39</f>
        <v>27</v>
      </c>
      <c r="C664" s="8">
        <f>ETR!$U$39</f>
        <v>0</v>
      </c>
      <c r="D664" s="8">
        <f>ETR!$W$39</f>
        <v>0</v>
      </c>
      <c r="E664" s="8">
        <f>ETR!$Y$39</f>
        <v>0</v>
      </c>
      <c r="F664" s="8">
        <f>ETR!$AA$39</f>
        <v>0</v>
      </c>
      <c r="G664" s="8">
        <f>ETR!$AC$39</f>
        <v>0</v>
      </c>
      <c r="I664" s="8" t="s">
        <f>ETR!$T$103</f>
        <v>90</v>
      </c>
      <c r="J664" s="29">
        <f>ETR!$U$103</f>
        <v>1</v>
      </c>
      <c r="K664" s="29">
        <f>ETR!$W$103</f>
        <v>0.80561467889908256</v>
      </c>
      <c r="L664" s="29">
        <f>ETR!$Y$103</f>
        <v>0.83107339449541284</v>
      </c>
      <c r="M664" s="29">
        <f>ETR!$AA$103</f>
        <v>0.79830275229357794</v>
      </c>
      <c r="N664" s="29">
        <f>ETR!$AC$103</f>
        <v>0.89033944954128441</v>
      </c>
      <c r="O664" s="8"/>
      <c r="P664" s="8"/>
      <c r="Q664" s="8"/>
      <c r="R664" s="8"/>
      <c r="S664" s="8"/>
    </row>
    <row r="665" spans="1:19" ht="13.5">
      <c r="A665" s="14"/>
      <c r="B665" t="s">
        <f>ETR!$T$40</f>
        <v>28</v>
      </c>
      <c r="C665" s="8">
        <f>ETR!$U$40</f>
        <v>0</v>
      </c>
      <c r="D665" s="8">
        <f>ETR!$W$40</f>
        <v>0</v>
      </c>
      <c r="E665" s="8">
        <f>ETR!$Y$40</f>
        <v>0</v>
      </c>
      <c r="F665" s="8">
        <f>ETR!$AA$40</f>
        <v>0</v>
      </c>
      <c r="G665" s="8">
        <f>ETR!$AC$40</f>
        <v>0</v>
      </c>
      <c r="I665" s="8" t="s">
        <f>ETR!$T$104</f>
        <v>91</v>
      </c>
      <c r="J665" s="29">
        <f>ETR!$U$104</f>
        <v>0</v>
      </c>
      <c r="K665" s="29">
        <f>ETR!$W$104</f>
        <v>0</v>
      </c>
      <c r="L665" s="29">
        <f>ETR!$Y$104</f>
        <v>0</v>
      </c>
      <c r="M665" s="29">
        <f>ETR!$AA$104</f>
        <v>0</v>
      </c>
      <c r="N665" s="29">
        <f>ETR!$AC$104</f>
        <v>0</v>
      </c>
      <c r="O665" s="8"/>
      <c r="P665" s="8"/>
      <c r="Q665" s="8"/>
      <c r="R665" s="8"/>
      <c r="S665" s="8"/>
    </row>
    <row r="666" spans="1:19" ht="13.5">
      <c r="A666" s="14"/>
      <c r="B666" t="s">
        <f>ETR!$T$41</f>
        <v>29</v>
      </c>
      <c r="C666" s="8">
        <f>ETR!$U$41</f>
        <v>0</v>
      </c>
      <c r="D666" s="8">
        <f>ETR!$W$41</f>
        <v>0</v>
      </c>
      <c r="E666" s="8">
        <f>ETR!$Y$41</f>
        <v>0</v>
      </c>
      <c r="F666" s="8">
        <f>ETR!$AA$41</f>
        <v>0</v>
      </c>
      <c r="G666" s="8">
        <f>ETR!$AC$41</f>
        <v>0</v>
      </c>
      <c r="I666" s="8" t="s">
        <f>ETR!$T$105</f>
        <v>92</v>
      </c>
      <c r="J666" s="29">
        <f>ETR!$U$105</f>
        <v>1</v>
      </c>
      <c r="K666" s="29">
        <f>ETR!$W$105</f>
        <v>0.56093600487140083</v>
      </c>
      <c r="L666" s="29">
        <f>ETR!$Y$105</f>
        <v>0.4533012439469945</v>
      </c>
      <c r="M666" s="29">
        <f>ETR!$AA$105</f>
        <v>0.6794734247687535</v>
      </c>
      <c r="N666" s="29">
        <f>ETR!$AC$105</f>
        <v>0.82248383448835793</v>
      </c>
      <c r="O666" s="8"/>
      <c r="P666" s="8"/>
      <c r="Q666" s="8"/>
      <c r="R666" s="8"/>
      <c r="S666" s="8"/>
    </row>
    <row r="667" spans="1:19" ht="13.5">
      <c r="A667" s="14"/>
      <c r="B667" t="s">
        <f>ETR!$T$42</f>
        <v>30</v>
      </c>
      <c r="C667" s="8">
        <f>ETR!$U$42</f>
        <v>1</v>
      </c>
      <c r="D667" s="8">
        <f>ETR!$W$42</f>
        <v>1.1086984598495366</v>
      </c>
      <c r="E667" s="8">
        <f>ETR!$Y$42</f>
        <v>0.78405605243614995</v>
      </c>
      <c r="F667" s="8">
        <f>ETR!$AA$42</f>
        <v>1.5223919150172742</v>
      </c>
      <c r="G667" s="8">
        <f>ETR!$AC$42</f>
        <v>0.99694875851603115</v>
      </c>
      <c r="I667" s="8" t="s">
        <f>ETR!$T$106</f>
        <v>93</v>
      </c>
      <c r="J667" s="29">
        <f>ETR!$U$106</f>
        <v>1</v>
      </c>
      <c r="K667" s="29">
        <f>ETR!$W$106</f>
        <v>0.56093600487140083</v>
      </c>
      <c r="L667" s="29">
        <f>ETR!$Y$106</f>
        <v>0.4533012439469945</v>
      </c>
      <c r="M667" s="29">
        <f>ETR!$AA$106</f>
        <v>0.6794734247687535</v>
      </c>
      <c r="N667" s="29">
        <f>ETR!$AC$106</f>
        <v>0.82248383448835793</v>
      </c>
      <c r="O667" s="8"/>
      <c r="P667" s="8"/>
      <c r="Q667" s="8"/>
      <c r="R667" s="8"/>
      <c r="S667" s="8"/>
    </row>
    <row r="668" spans="1:19" ht="13.5">
      <c r="A668" s="14"/>
      <c r="B668" t="s">
        <f>ETR!$T$43</f>
        <v>31</v>
      </c>
      <c r="C668" s="8">
        <f>ETR!$U$43</f>
        <v>1</v>
      </c>
      <c r="D668" s="8">
        <f>ETR!$W$43</f>
        <v>1.5189189189189189</v>
      </c>
      <c r="E668" s="8">
        <f>ETR!$Y$43</f>
        <v>0.29371351351351349</v>
      </c>
      <c r="F668" s="8">
        <f>ETR!$AA$43</f>
        <v>0.28341621621621627</v>
      </c>
      <c r="G668" s="8">
        <f>ETR!$AC$43</f>
        <v>0.2573135135135135</v>
      </c>
      <c r="I668" s="8" t="s">
        <f>ETR!$T$107</f>
        <v>94</v>
      </c>
      <c r="J668" s="29">
        <f>ETR!$U$107</f>
        <v>1</v>
      </c>
      <c r="K668" s="29">
        <f>ETR!$W$107</f>
        <v>0.8886010362694301</v>
      </c>
      <c r="L668" s="29">
        <f>ETR!$Y$107</f>
        <v>0.79274611398963735</v>
      </c>
      <c r="M668" s="29">
        <f>ETR!$AA$107</f>
        <v>0.69948186528497414</v>
      </c>
      <c r="N668" s="29">
        <f>ETR!$AC$107</f>
        <v>0.74870466321243523</v>
      </c>
      <c r="O668" s="8"/>
      <c r="P668" s="8"/>
      <c r="Q668" s="8"/>
      <c r="R668" s="8"/>
      <c r="S668" s="8"/>
    </row>
    <row r="669" spans="1:19" ht="13.5">
      <c r="A669" s="14"/>
      <c r="B669" t="s">
        <f>ETR!$T$44</f>
        <v>32</v>
      </c>
      <c r="C669" s="8">
        <f>ETR!$U$44</f>
        <v>1</v>
      </c>
      <c r="D669" s="8">
        <f>ETR!$W$44</f>
        <v>2.2629207018889632</v>
      </c>
      <c r="E669" s="8">
        <f>ETR!$Y$44</f>
        <v>1.0420366286317</v>
      </c>
      <c r="F669" s="8">
        <f>ETR!$AA$44</f>
        <v>-1.030530252181417</v>
      </c>
      <c r="G669" s="8">
        <f>ETR!$AC$44</f>
        <v>-2.4738709368108158</v>
      </c>
      <c r="I669" s="8" t="s">
        <f>ETR!$T$108</f>
        <v>95</v>
      </c>
      <c r="J669" s="29">
        <f>ETR!$U$108</f>
        <v>1</v>
      </c>
      <c r="K669" s="29">
        <f>ETR!$W$108</f>
        <v>1.0042796005706134</v>
      </c>
      <c r="L669" s="29">
        <f>ETR!$Y$108</f>
        <v>1.0674037089871613</v>
      </c>
      <c r="M669" s="29">
        <f>ETR!$AA$108</f>
        <v>1.1512125534950071</v>
      </c>
      <c r="N669" s="29">
        <f>ETR!$AC$108</f>
        <v>1.2667617689015691</v>
      </c>
      <c r="O669" s="8"/>
      <c r="P669" s="8"/>
      <c r="Q669" s="8"/>
      <c r="R669" s="8"/>
      <c r="S669" s="8"/>
    </row>
    <row r="670" spans="1:19" ht="13.5">
      <c r="A670" s="14"/>
      <c r="B670" t="s">
        <f>ETR!$T$45</f>
        <v>33</v>
      </c>
      <c r="C670" s="8">
        <f>ETR!$U$45</f>
        <v>1</v>
      </c>
      <c r="D670" s="8">
        <f>ETR!$W$45</f>
        <v>1.4596926870074407</v>
      </c>
      <c r="E670" s="8">
        <f>ETR!$Y$45</f>
        <v>0.88077312552282838</v>
      </c>
      <c r="F670" s="8">
        <f>ETR!$AA$45</f>
        <v>-0.42407431867212608</v>
      </c>
      <c r="G670" s="8">
        <f>ETR!$AC$45</f>
        <v>-0.0066041474045700696</v>
      </c>
      <c r="I670" s="8" t="s">
        <f>ETR!$T$109</f>
        <v>96</v>
      </c>
      <c r="J670" s="29">
        <f>ETR!$U$109</f>
        <v>1</v>
      </c>
      <c r="K670" s="29">
        <f>ETR!$W$109</f>
        <v>0.99734693877551017</v>
      </c>
      <c r="L670" s="29">
        <f>ETR!$Y$109</f>
        <v>1.0516326530612246</v>
      </c>
      <c r="M670" s="29">
        <f>ETR!$AA$109</f>
        <v>1.1097959183673469</v>
      </c>
      <c r="N670" s="29">
        <f>ETR!$AC$109</f>
        <v>1.1969387755102041</v>
      </c>
      <c r="O670" s="8"/>
      <c r="P670" s="8"/>
      <c r="Q670" s="8"/>
      <c r="R670" s="8"/>
      <c r="S670" s="8"/>
    </row>
    <row r="671" spans="1:19" ht="14">
      <c r="A671" s="14"/>
      <c r="B671" t="s">
        <f>ETR!$T$46</f>
        <v>34</v>
      </c>
      <c r="C671" s="8">
        <f>ETR!$U$46</f>
        <v>1</v>
      </c>
      <c r="D671" s="8">
        <f>ETR!$W$46</f>
        <v>0.96134356449978298</v>
      </c>
      <c r="E671" s="8">
        <f>ETR!$Y$46</f>
        <v>1.2944114666280584</v>
      </c>
      <c r="F671" s="8">
        <f>ETR!$AA$46</f>
        <v>0.66620819458520342</v>
      </c>
      <c r="G671" s="8">
        <f>ETR!$AC$46</f>
        <v>3.9006804690893295</v>
      </c>
      <c r="I671" s="8" t="s">
        <f>ETR!$T$110</f>
        <v>97</v>
      </c>
      <c r="J671" s="29">
        <f>ETR!$U$110</f>
        <v>0</v>
      </c>
      <c r="K671" s="29">
        <f>ETR!$W$110</f>
        <v>0</v>
      </c>
      <c r="L671" s="29">
        <f>ETR!$Y$110</f>
        <v>0</v>
      </c>
      <c r="M671" s="29">
        <f>ETR!$AA$110</f>
        <v>0</v>
      </c>
      <c r="N671" s="29">
        <f>ETR!$AC$110</f>
        <v>0</v>
      </c>
    </row>
    <row r="672" spans="1:19" ht="14">
      <c r="A672" s="14"/>
      <c r="B672" t="s">
        <f>ETR!$T$47</f>
        <v>35</v>
      </c>
      <c r="C672" s="8">
        <f>ETR!$U$47</f>
        <v>0</v>
      </c>
      <c r="D672" s="8">
        <f>ETR!$W$47</f>
        <v>0</v>
      </c>
      <c r="E672" s="8">
        <f>ETR!$Y$47</f>
        <v>0</v>
      </c>
      <c r="F672" s="8">
        <f>ETR!$AA$47</f>
        <v>0</v>
      </c>
      <c r="G672" s="8">
        <f>ETR!$AC$47</f>
        <v>0</v>
      </c>
      <c r="I672" s="8" t="s">
        <f>ETR!$T$111</f>
        <v>98</v>
      </c>
      <c r="J672" s="29">
        <f>ETR!$U$111</f>
        <v>0</v>
      </c>
      <c r="K672" s="29">
        <f>ETR!$W$111</f>
        <v>0</v>
      </c>
      <c r="L672" s="29">
        <f>ETR!$Y$111</f>
        <v>0</v>
      </c>
      <c r="M672" s="29">
        <f>ETR!$AA$111</f>
        <v>0</v>
      </c>
      <c r="N672" s="29">
        <f>ETR!$AC$111</f>
        <v>0</v>
      </c>
    </row>
    <row r="673" spans="1:19" ht="13.5">
      <c r="A673" s="14"/>
      <c r="B673" t="s">
        <f>ETR!$T$48</f>
        <v>36</v>
      </c>
      <c r="C673" s="8">
        <f>ETR!$U$48</f>
        <v>1</v>
      </c>
      <c r="D673" s="8">
        <f>ETR!$W$48</f>
        <v>1.0355882947145942</v>
      </c>
      <c r="E673" s="8">
        <f>ETR!$Y$48</f>
        <v>1.0293253764744277</v>
      </c>
      <c r="F673" s="8">
        <f>ETR!$AA$48</f>
        <v>1.0992742474396631</v>
      </c>
      <c r="G673" s="8">
        <f>ETR!$AC$48</f>
        <v>1.1537911635352076</v>
      </c>
      <c r="I673" s="8" t="s">
        <f>ETR!$T$112</f>
        <v>99</v>
      </c>
      <c r="J673" s="29">
        <f>ETR!$U$112</f>
        <v>0</v>
      </c>
      <c r="K673" s="29">
        <f>ETR!$W$112</f>
        <v>0</v>
      </c>
      <c r="L673" s="29">
        <f>ETR!$Y$112</f>
        <v>0</v>
      </c>
      <c r="M673" s="29">
        <f>ETR!$AA$112</f>
        <v>0</v>
      </c>
      <c r="N673" s="29">
        <f>ETR!$AC$112</f>
        <v>0</v>
      </c>
    </row>
    <row r="674" spans="1:19" ht="13.5">
      <c r="A674" s="14"/>
      <c r="B674" t="s">
        <f>ETR!$T$49</f>
        <v>37</v>
      </c>
      <c r="C674" s="8">
        <f>ETR!$U$49</f>
        <v>0</v>
      </c>
      <c r="D674" s="8">
        <f>ETR!$W$49</f>
        <v>0</v>
      </c>
      <c r="E674" s="8">
        <f>ETR!$Y$49</f>
        <v>0</v>
      </c>
      <c r="F674" s="8">
        <f>ETR!$AA$49</f>
        <v>0</v>
      </c>
      <c r="G674" s="8">
        <f>ETR!$AC$49</f>
        <v>0</v>
      </c>
      <c r="I674" s="8" t="s">
        <f>ETR!$T$113</f>
        <v>100</v>
      </c>
      <c r="J674" s="29">
        <f>ETR!$U$113</f>
        <v>1</v>
      </c>
      <c r="K674" s="29">
        <f>ETR!$W$113</f>
        <v>0.60875455966649294</v>
      </c>
      <c r="L674" s="29">
        <f>ETR!$Y$113</f>
        <v>0.67998957790515902</v>
      </c>
      <c r="M674" s="29">
        <f>ETR!$AA$113</f>
        <v>0.79306930693069311</v>
      </c>
      <c r="N674" s="29">
        <f>ETR!$AC$113</f>
        <v>0.86727462219906204</v>
      </c>
    </row>
    <row r="675" spans="1:19" ht="13.5">
      <c r="A675" s="14"/>
      <c r="B675" t="s">
        <f>ETR!$T$50</f>
        <v>38</v>
      </c>
      <c r="C675" s="8">
        <f>ETR!$U$50</f>
        <v>1</v>
      </c>
      <c r="D675" s="8">
        <f>ETR!$W$50</f>
        <v>1.0454409789583645</v>
      </c>
      <c r="E675" s="8">
        <f>ETR!$Y$50</f>
        <v>1.055379794060588</v>
      </c>
      <c r="F675" s="8">
        <f>ETR!$AA$50</f>
        <v>1.1465751380390987</v>
      </c>
      <c r="G675" s="8">
        <f>ETR!$AC$50</f>
        <v>1.2048649455305178</v>
      </c>
      <c r="H675" s="8"/>
      <c r="I675" s="8" t="s">
        <f>ETR!$T$114</f>
        <v>101</v>
      </c>
      <c r="J675" s="29">
        <f>ETR!$U$114</f>
        <v>1</v>
      </c>
      <c r="K675" s="29">
        <f>ETR!$W$114</f>
        <v>0.98902147971360377</v>
      </c>
      <c r="L675" s="29">
        <f>ETR!$Y$114</f>
        <v>1.0310262529832936</v>
      </c>
      <c r="M675" s="29">
        <f>ETR!$AA$114</f>
        <v>1.0548926014319808</v>
      </c>
      <c r="N675" s="29">
        <f>ETR!$AC$114</f>
        <v>1.1045346062052506</v>
      </c>
      <c r="O675" s="8"/>
      <c r="P675" s="8"/>
      <c r="Q675" s="8"/>
      <c r="R675" s="8"/>
      <c r="S675" s="8"/>
    </row>
    <row r="676" spans="1:19" ht="13.5">
      <c r="A676" s="14"/>
      <c r="B676" t="s">
        <f>ETR!$T$51</f>
        <v>39</v>
      </c>
      <c r="C676" s="8">
        <f>ETR!$U$51</f>
        <v>1</v>
      </c>
      <c r="D676" s="8">
        <f>ETR!$W$51</f>
        <v>1.2835148328952311</v>
      </c>
      <c r="E676" s="8">
        <f>ETR!$Y$51</f>
        <v>1.6849417949680812</v>
      </c>
      <c r="F676" s="8">
        <f>ETR!$AA$51</f>
        <v>2.2895230942546001</v>
      </c>
      <c r="G676" s="8">
        <f>ETR!$AC$51</f>
        <v>2.4393541119038678</v>
      </c>
      <c r="H676" s="8"/>
      <c r="I676" s="8" t="s">
        <f>ETR!$T$115</f>
        <v>102</v>
      </c>
      <c r="J676" s="29">
        <f>ETR!$U$115</f>
        <v>1</v>
      </c>
      <c r="K676" s="29">
        <f>ETR!$W$115</f>
        <v>1.063573883161512</v>
      </c>
      <c r="L676" s="29">
        <f>ETR!$Y$115</f>
        <v>1.3178694158075601</v>
      </c>
      <c r="M676" s="29">
        <f>ETR!$AA$115</f>
        <v>1.2646048109965635</v>
      </c>
      <c r="N676" s="29">
        <f>ETR!$AC$115</f>
        <v>1.1890034364261168</v>
      </c>
      <c r="O676" s="8"/>
      <c r="P676" s="8"/>
      <c r="Q676" s="8"/>
      <c r="R676" s="8"/>
      <c r="S676" s="8"/>
    </row>
    <row r="677" spans="1:19" ht="13.5">
      <c r="A677" s="14"/>
      <c r="B677" t="s">
        <f>ETR!$T$52</f>
        <v>40</v>
      </c>
      <c r="C677" s="8">
        <f>ETR!$U$52</f>
        <v>1</v>
      </c>
      <c r="D677" s="8">
        <f>ETR!$W$52</f>
        <v>1.7257334367106021</v>
      </c>
      <c r="E677" s="8">
        <f>ETR!$Y$52</f>
        <v>-1.2104144261311056</v>
      </c>
      <c r="F677" s="8">
        <f>ETR!$AA$52</f>
        <v>0.21793012030112799</v>
      </c>
      <c r="G677" s="8">
        <f>ETR!$AC$52</f>
        <v>-1.3630793087062001</v>
      </c>
      <c r="H677" s="8"/>
      <c r="I677" s="8" t="s">
        <f>ETR!$T$116</f>
        <v>103</v>
      </c>
      <c r="J677" s="29">
        <f>ETR!$U$116</f>
        <v>1</v>
      </c>
      <c r="K677" s="29">
        <f>ETR!$W$116</f>
        <v>1.063573883161512</v>
      </c>
      <c r="L677" s="29">
        <f>ETR!$Y$116</f>
        <v>1.3178694158075601</v>
      </c>
      <c r="M677" s="29">
        <f>ETR!$AA$116</f>
        <v>1.2646048109965635</v>
      </c>
      <c r="N677" s="29">
        <f>ETR!$AC$116</f>
        <v>1.1890034364261168</v>
      </c>
      <c r="O677" s="8"/>
      <c r="P677" s="8"/>
      <c r="Q677" s="8"/>
      <c r="R677" s="8"/>
      <c r="S677" s="8"/>
    </row>
    <row r="678" spans="1:19" ht="13.5">
      <c r="A678" s="14"/>
      <c r="B678" t="s">
        <f>ETR!$T$53</f>
        <v>41</v>
      </c>
      <c r="C678" s="8">
        <f>ETR!$U$53</f>
        <v>0</v>
      </c>
      <c r="D678" s="8">
        <f>ETR!$W$53</f>
        <v>0</v>
      </c>
      <c r="E678" s="8">
        <f>ETR!$Y$53</f>
        <v>0</v>
      </c>
      <c r="F678" s="8">
        <f>ETR!$AA$53</f>
        <v>0</v>
      </c>
      <c r="G678" s="8">
        <f>ETR!$AC$53</f>
        <v>0</v>
      </c>
      <c r="H678" s="8"/>
      <c r="I678" s="8" t="s">
        <f>ETR!$T$117</f>
        <v>104</v>
      </c>
      <c r="J678" s="29">
        <f>ETR!$U$117</f>
        <v>0</v>
      </c>
      <c r="K678" s="29">
        <f>ETR!$W$117</f>
        <v>0</v>
      </c>
      <c r="L678" s="29">
        <f>ETR!$Y$117</f>
        <v>0</v>
      </c>
      <c r="M678" s="29">
        <f>ETR!$AA$117</f>
        <v>0</v>
      </c>
      <c r="N678" s="29">
        <f>ETR!$AC$117</f>
        <v>0</v>
      </c>
      <c r="O678" s="8"/>
      <c r="P678" s="8"/>
      <c r="Q678" s="8"/>
      <c r="R678" s="8"/>
      <c r="S678" s="8"/>
    </row>
    <row r="679" spans="1:19" ht="13.5">
      <c r="A679" s="14"/>
      <c r="B679" t="s">
        <f>ETR!$T$54</f>
        <v>42</v>
      </c>
      <c r="C679" s="8">
        <f>ETR!$U$54</f>
        <v>0</v>
      </c>
      <c r="D679" s="8">
        <f>ETR!$W$54</f>
        <v>0</v>
      </c>
      <c r="E679" s="8">
        <f>ETR!$Y$54</f>
        <v>0</v>
      </c>
      <c r="F679" s="8">
        <f>ETR!$AA$54</f>
        <v>0</v>
      </c>
      <c r="G679" s="8">
        <f>ETR!$AC$54</f>
        <v>0</v>
      </c>
      <c r="H679" s="8"/>
      <c r="I679" s="8" t="s">
        <f>ETR!$T$118</f>
        <v>105</v>
      </c>
      <c r="J679" s="29">
        <f>ETR!$U$118</f>
        <v>1</v>
      </c>
      <c r="K679" s="29">
        <f>ETR!$W$118</f>
        <v>1</v>
      </c>
      <c r="L679" s="29">
        <f>ETR!$Y$118</f>
        <v>1</v>
      </c>
      <c r="M679" s="29">
        <f>ETR!$AA$118</f>
        <v>1</v>
      </c>
      <c r="N679" s="29">
        <f>ETR!$AC$118</f>
        <v>1</v>
      </c>
      <c r="O679" s="8"/>
      <c r="P679" s="8"/>
      <c r="Q679" s="8"/>
      <c r="R679" s="8"/>
      <c r="S679" s="8"/>
    </row>
    <row r="680" spans="1:19" ht="13.5">
      <c r="A680" s="14"/>
      <c r="B680" t="s">
        <f>ETR!$T$55</f>
        <v>43</v>
      </c>
      <c r="C680" s="8">
        <f>ETR!$U$55</f>
        <v>1</v>
      </c>
      <c r="D680" s="8">
        <f>ETR!$W$55</f>
        <v>1.2711492697494284</v>
      </c>
      <c r="E680" s="8">
        <f>ETR!$Y$55</f>
        <v>-0.84390213553575044</v>
      </c>
      <c r="F680" s="8">
        <f>ETR!$AA$55</f>
        <v>1.6175944504067317</v>
      </c>
      <c r="G680" s="8">
        <f>ETR!$AC$55</f>
        <v>0.26415006299286081</v>
      </c>
      <c r="H680" s="8"/>
      <c r="I680" s="8" t="s">
        <f>ETR!$T$119</f>
        <v>106</v>
      </c>
      <c r="J680" s="29">
        <f>ETR!$U$119</f>
        <v>1</v>
      </c>
      <c r="K680" s="29">
        <f>ETR!$W$119</f>
        <v>1</v>
      </c>
      <c r="L680" s="29">
        <f>ETR!$Y$119</f>
        <v>1</v>
      </c>
      <c r="M680" s="29">
        <f>ETR!$AA$119</f>
        <v>1</v>
      </c>
      <c r="N680" s="29">
        <f>ETR!$AC$119</f>
        <v>1</v>
      </c>
      <c r="O680" s="8"/>
      <c r="P680" s="8"/>
      <c r="Q680" s="8"/>
      <c r="R680" s="8"/>
      <c r="S680" s="8"/>
    </row>
    <row r="681" spans="1:19" ht="13.5">
      <c r="A681" s="14"/>
      <c r="B681" t="s">
        <f>ETR!$T$56</f>
        <v>44</v>
      </c>
      <c r="C681" s="8">
        <f>ETR!$U$56</f>
        <v>1</v>
      </c>
      <c r="D681" s="8">
        <f>ETR!$W$56</f>
        <v>0.10433763188745604</v>
      </c>
      <c r="E681" s="8">
        <f>ETR!$Y$56</f>
        <v>0.20321940661917215</v>
      </c>
      <c r="F681" s="8">
        <f>ETR!$AA$56</f>
        <v>0.19893588240598792</v>
      </c>
      <c r="G681" s="8">
        <f>ETR!$AC$56</f>
        <v>-0.035530706105149246</v>
      </c>
      <c r="H681" s="8"/>
      <c r="I681" s="8" t="s">
        <f>ETR!$T$120</f>
        <v>107</v>
      </c>
      <c r="J681" s="29">
        <f>ETR!$U$120</f>
        <v>0</v>
      </c>
      <c r="K681" s="29">
        <f>ETR!$W$120</f>
        <v>0</v>
      </c>
      <c r="L681" s="29">
        <f>ETR!$Y$120</f>
        <v>0</v>
      </c>
      <c r="M681" s="29">
        <f>ETR!$AA$120</f>
        <v>0</v>
      </c>
      <c r="N681" s="29">
        <f>ETR!$AC$120</f>
        <v>0</v>
      </c>
      <c r="O681" s="8"/>
      <c r="P681" s="8"/>
      <c r="Q681" s="8"/>
      <c r="R681" s="8"/>
      <c r="S681" s="8"/>
    </row>
    <row r="682" spans="1:19" ht="13.5">
      <c r="A682" s="14"/>
      <c r="B682" t="s">
        <f>ETR!$T$57</f>
        <v>45</v>
      </c>
      <c r="C682" s="8">
        <f>ETR!$U$57</f>
        <v>0</v>
      </c>
      <c r="D682" s="8">
        <f>ETR!$W$57</f>
        <v>0</v>
      </c>
      <c r="E682" s="8">
        <f>ETR!$Y$57</f>
        <v>0</v>
      </c>
      <c r="F682" s="8">
        <f>ETR!$AA$57</f>
        <v>0</v>
      </c>
      <c r="G682" s="8">
        <f>ETR!$AC$57</f>
        <v>0</v>
      </c>
      <c r="H682" s="8"/>
      <c r="I682" s="8" t="s">
        <f>ETR!$T$121</f>
        <v>108</v>
      </c>
      <c r="J682" s="29">
        <f>ETR!$U$121</f>
        <v>1</v>
      </c>
      <c r="K682" s="29">
        <f>ETR!$W$121</f>
        <v>1.1756548536209552</v>
      </c>
      <c r="L682" s="29">
        <f>ETR!$Y$121</f>
        <v>0.84745762711864403</v>
      </c>
      <c r="M682" s="29">
        <f>ETR!$AA$121</f>
        <v>0.84745762711864403</v>
      </c>
      <c r="N682" s="29">
        <f>ETR!$AC$121</f>
        <v>0.91833590138674881</v>
      </c>
      <c r="O682" s="8"/>
      <c r="P682" s="8"/>
      <c r="Q682" s="8"/>
      <c r="R682" s="8"/>
      <c r="S682" s="8"/>
    </row>
    <row r="683" spans="1:19" ht="13.5">
      <c r="A683" s="14"/>
      <c r="B683" t="s">
        <f>ETR!$T$58</f>
        <v>46</v>
      </c>
      <c r="C683" s="8">
        <f>ETR!$U$58</f>
        <v>1</v>
      </c>
      <c r="D683" s="8">
        <f>ETR!$W$58</f>
        <v>0.97186632747456059</v>
      </c>
      <c r="E683" s="8">
        <f>ETR!$Y$58</f>
        <v>-0.58396160962072152</v>
      </c>
      <c r="F683" s="8">
        <f>ETR!$AA$58</f>
        <v>1.2372802960222018</v>
      </c>
      <c r="G683" s="8">
        <f>ETR!$AC$58</f>
        <v>0.18034227567067529</v>
      </c>
      <c r="H683" s="8"/>
      <c r="I683" s="8" t="s">
        <f>ETR!$T$122</f>
        <v>109</v>
      </c>
      <c r="J683" s="29">
        <f>ETR!$U$122</f>
        <v>1</v>
      </c>
      <c r="K683" s="29">
        <f>ETR!$W$122</f>
        <v>1.1751592356687899</v>
      </c>
      <c r="L683" s="29">
        <f>ETR!$Y$122</f>
        <v>0.83917197452229297</v>
      </c>
      <c r="M683" s="29">
        <f>ETR!$AA$122</f>
        <v>0.83439490445859876</v>
      </c>
      <c r="N683" s="29">
        <f>ETR!$AC$122</f>
        <v>0.92356687898089174</v>
      </c>
      <c r="O683" s="8"/>
      <c r="P683" s="8"/>
      <c r="Q683" s="8"/>
      <c r="R683" s="8"/>
      <c r="S683" s="8"/>
    </row>
    <row r="684" spans="1:19" ht="13.5">
      <c r="A684" s="14"/>
      <c r="B684" t="s">
        <f>ETR!$T$59</f>
        <v>47</v>
      </c>
      <c r="C684" s="8">
        <f>ETR!$U$59</f>
        <v>0</v>
      </c>
      <c r="D684" s="8">
        <f>ETR!$W$59</f>
        <v>0</v>
      </c>
      <c r="E684" s="8">
        <f>ETR!$Y$59</f>
        <v>0</v>
      </c>
      <c r="F684" s="8">
        <f>ETR!$AA$59</f>
        <v>0</v>
      </c>
      <c r="G684" s="8">
        <f>ETR!$AC$59</f>
        <v>0</v>
      </c>
      <c r="H684" s="8"/>
      <c r="I684" s="8"/>
      <c r="O684" s="8"/>
      <c r="P684" s="8"/>
      <c r="Q684" s="8"/>
      <c r="R684" s="8"/>
      <c r="S684" s="8"/>
    </row>
    <row r="685" spans="1:19" ht="13.5">
      <c r="A685" s="14"/>
      <c r="B685" t="s">
        <f>ETR!$T$60</f>
        <v>48</v>
      </c>
      <c r="C685" s="8">
        <f>ETR!$U$60</f>
        <v>0</v>
      </c>
      <c r="D685" s="8">
        <f>ETR!$W$60</f>
        <v>0</v>
      </c>
      <c r="E685" s="8">
        <f>ETR!$Y$60</f>
        <v>0</v>
      </c>
      <c r="F685" s="8">
        <f>ETR!$AA$60</f>
        <v>0</v>
      </c>
      <c r="G685" s="8">
        <f>ETR!$AC$60</f>
        <v>0</v>
      </c>
      <c r="H685" s="8"/>
      <c r="I685" s="8"/>
      <c r="O685" s="8"/>
      <c r="P685" s="8"/>
      <c r="Q685" s="8"/>
      <c r="R685" s="8"/>
      <c r="S685" s="8"/>
    </row>
    <row r="686" spans="1:19" ht="13.5">
      <c r="A686" s="14"/>
      <c r="B686" t="s">
        <f>ETR!$T$61</f>
        <v>49</v>
      </c>
      <c r="C686" s="8">
        <f>ETR!$U$61</f>
        <v>0</v>
      </c>
      <c r="D686" s="8">
        <f>ETR!$W$61</f>
        <v>0</v>
      </c>
      <c r="E686" s="8">
        <f>ETR!$Y$61</f>
        <v>0</v>
      </c>
      <c r="F686" s="8">
        <f>ETR!$AA$61</f>
        <v>0</v>
      </c>
      <c r="G686" s="8">
        <f>ETR!$AC$61</f>
        <v>0</v>
      </c>
      <c r="H686" s="8"/>
      <c r="I686" s="8"/>
      <c r="O686" s="8"/>
      <c r="P686" s="8"/>
      <c r="Q686" s="8"/>
      <c r="R686" s="8"/>
      <c r="S686" s="8"/>
    </row>
    <row r="687" spans="1:19" ht="13.5">
      <c r="A687" s="14"/>
      <c r="B687" t="s">
        <f>ETR!$T$62</f>
        <v>50</v>
      </c>
      <c r="C687" s="8">
        <f>ETR!$U$62</f>
        <v>0</v>
      </c>
      <c r="D687" s="8">
        <f>ETR!$W$62</f>
        <v>0</v>
      </c>
      <c r="E687" s="8">
        <f>ETR!$Y$62</f>
        <v>0</v>
      </c>
      <c r="F687" s="8">
        <f>ETR!$AA$62</f>
        <v>0</v>
      </c>
      <c r="G687" s="8">
        <f>ETR!$AC$62</f>
        <v>0</v>
      </c>
      <c r="H687" s="8"/>
      <c r="I687" s="8"/>
      <c r="O687" s="8"/>
      <c r="P687" s="8"/>
      <c r="Q687" s="8"/>
      <c r="R687" s="8"/>
      <c r="S687" s="8"/>
    </row>
    <row r="688" spans="1:19" ht="13.5">
      <c r="A688" s="14"/>
      <c r="B688" t="s">
        <f>ETR!$T$63</f>
        <v>51</v>
      </c>
      <c r="C688" s="8">
        <f>ETR!$U$63</f>
        <v>1</v>
      </c>
      <c r="D688" s="8">
        <f>ETR!$W$63</f>
        <v>3.6017354686403369</v>
      </c>
      <c r="E688" s="8">
        <f>ETR!$Y$63</f>
        <v>-2.7139028903209339</v>
      </c>
      <c r="F688" s="8">
        <f>ETR!$AA$63</f>
        <v>-5.5034773176800869</v>
      </c>
      <c r="G688" s="8">
        <f>ETR!$AC$63</f>
        <v>-8.0393032603841004</v>
      </c>
      <c r="H688" s="8"/>
      <c r="I688" s="8"/>
      <c r="O688" s="8"/>
      <c r="P688" s="8"/>
      <c r="Q688" s="8"/>
      <c r="R688" s="8"/>
      <c r="S688" s="8"/>
    </row>
    <row r="689" spans="1:19" ht="13.5">
      <c r="A689" s="14"/>
      <c r="B689" t="s">
        <f>ETR!$T$64</f>
        <v>52</v>
      </c>
      <c r="C689" s="8">
        <f>ETR!$U$64</f>
        <v>0</v>
      </c>
      <c r="D689" s="8">
        <f>ETR!$W$64</f>
        <v>0</v>
      </c>
      <c r="E689" s="8">
        <f>ETR!$Y$64</f>
        <v>0</v>
      </c>
      <c r="F689" s="8">
        <f>ETR!$AA$64</f>
        <v>0</v>
      </c>
      <c r="G689" s="8">
        <f>ETR!$AC$64</f>
        <v>0</v>
      </c>
      <c r="H689" s="8"/>
      <c r="I689" s="8"/>
      <c r="O689" s="8"/>
      <c r="P689" s="8"/>
      <c r="Q689" s="8"/>
      <c r="R689" s="8"/>
      <c r="S689" s="8"/>
    </row>
    <row r="690" spans="1:19" ht="13.5">
      <c r="A690" s="14"/>
      <c r="B690" t="s">
        <f>ETR!$T$65</f>
        <v>53</v>
      </c>
      <c r="C690" s="8">
        <f>ETR!$U$65</f>
        <v>1</v>
      </c>
      <c r="D690" s="8">
        <f>ETR!$W$65</f>
        <v>3.6017354686403369</v>
      </c>
      <c r="E690" s="8">
        <f>ETR!$Y$65</f>
        <v>-2.7139028903209339</v>
      </c>
      <c r="F690" s="8">
        <f>ETR!$AA$65</f>
        <v>-5.5034773176800869</v>
      </c>
      <c r="G690" s="8">
        <f>ETR!$AC$65</f>
        <v>-8.0393032603841004</v>
      </c>
      <c r="H690" s="8"/>
      <c r="I690" s="8"/>
      <c r="O690" s="8"/>
      <c r="P690" s="8"/>
      <c r="Q690" s="8"/>
      <c r="R690" s="8"/>
      <c r="S690" s="8"/>
    </row>
    <row r="691" spans="1:19" ht="13.5">
      <c r="A691" s="14"/>
      <c r="B691" t="s">
        <f>ETR!$T$66</f>
        <v>54</v>
      </c>
      <c r="C691" s="8">
        <f>ETR!$U$66</f>
        <v>0</v>
      </c>
      <c r="D691" s="8">
        <f>ETR!$W$66</f>
        <v>0</v>
      </c>
      <c r="E691" s="8">
        <f>ETR!$Y$66</f>
        <v>0</v>
      </c>
      <c r="F691" s="8">
        <f>ETR!$AA$66</f>
        <v>0</v>
      </c>
      <c r="G691" s="8">
        <f>ETR!$AC$66</f>
        <v>0</v>
      </c>
      <c r="H691" s="8"/>
      <c r="I691" s="8"/>
      <c r="O691" s="8"/>
      <c r="P691" s="8"/>
      <c r="Q691" s="8"/>
      <c r="R691" s="8"/>
      <c r="S691" s="8"/>
    </row>
    <row r="692" spans="1:19" ht="13.5">
      <c r="A692" s="14"/>
      <c r="B692" t="s">
        <f>ETR!$T$67</f>
        <v>55</v>
      </c>
      <c r="C692" s="8">
        <f>ETR!$U$67</f>
        <v>0</v>
      </c>
      <c r="D692" s="8">
        <f>ETR!$W$67</f>
        <v>0</v>
      </c>
      <c r="E692" s="8">
        <f>ETR!$Y$67</f>
        <v>0</v>
      </c>
      <c r="F692" s="8">
        <f>ETR!$AA$67</f>
        <v>0</v>
      </c>
      <c r="G692" s="8">
        <f>ETR!$AC$67</f>
        <v>0</v>
      </c>
      <c r="H692" s="8"/>
      <c r="I692" s="8"/>
      <c r="O692" s="8"/>
      <c r="P692" s="8"/>
      <c r="Q692" s="8"/>
      <c r="R692" s="8"/>
      <c r="S692" s="8"/>
    </row>
    <row r="693" spans="1:19" ht="13.5">
      <c r="A693" s="14"/>
      <c r="B693" t="s">
        <f>ETR!$T$68</f>
        <v>56</v>
      </c>
      <c r="C693" s="8">
        <f>ETR!$U$68</f>
        <v>0</v>
      </c>
      <c r="D693" s="8">
        <f>ETR!$W$68</f>
        <v>0</v>
      </c>
      <c r="E693" s="8">
        <f>ETR!$Y$68</f>
        <v>0</v>
      </c>
      <c r="F693" s="8">
        <f>ETR!$AA$68</f>
        <v>0</v>
      </c>
      <c r="G693" s="8">
        <f>ETR!$AC$68</f>
        <v>0</v>
      </c>
      <c r="H693" s="8"/>
      <c r="I693" s="8"/>
      <c r="O693" s="8"/>
      <c r="P693" s="8"/>
      <c r="Q693" s="8"/>
      <c r="R693" s="8"/>
      <c r="S693" s="8"/>
    </row>
    <row r="694" spans="1:19" ht="13.5">
      <c r="A694" s="14"/>
      <c r="B694" t="s">
        <f>ETR!$T$69</f>
        <v>57</v>
      </c>
      <c r="C694" s="8">
        <f>ETR!$U$69</f>
        <v>0</v>
      </c>
      <c r="D694" s="8">
        <f>ETR!$W$69</f>
        <v>0</v>
      </c>
      <c r="E694" s="8">
        <f>ETR!$Y$69</f>
        <v>0</v>
      </c>
      <c r="F694" s="8">
        <f>ETR!$AA$69</f>
        <v>0</v>
      </c>
      <c r="G694" s="8">
        <f>ETR!$AC$69</f>
        <v>0</v>
      </c>
      <c r="H694" s="8"/>
      <c r="I694" s="8"/>
      <c r="O694" s="8"/>
      <c r="P694" s="8"/>
      <c r="Q694" s="8"/>
      <c r="R694" s="8"/>
      <c r="S694" s="8"/>
    </row>
    <row r="695" spans="1:19" ht="13.5">
      <c r="A695" s="14"/>
      <c r="B695" t="s">
        <f>ETR!$T$70</f>
        <v>58</v>
      </c>
      <c r="C695" s="8">
        <f>ETR!$U$70</f>
        <v>0</v>
      </c>
      <c r="D695" s="8">
        <f>ETR!$W$70</f>
        <v>0</v>
      </c>
      <c r="E695" s="8">
        <f>ETR!$Y$70</f>
        <v>0</v>
      </c>
      <c r="F695" s="8">
        <f>ETR!$AA$70</f>
        <v>0</v>
      </c>
      <c r="G695" s="8">
        <f>ETR!$AC$70</f>
        <v>0</v>
      </c>
      <c r="H695" s="8"/>
      <c r="I695" s="8"/>
      <c r="O695" s="8"/>
      <c r="P695" s="8"/>
      <c r="Q695" s="8"/>
      <c r="R695" s="8"/>
      <c r="S695" s="8"/>
    </row>
    <row r="696" spans="1:19" ht="13.5">
      <c r="A696" s="14"/>
      <c r="B696" t="s">
        <f>ETR!$T$71</f>
        <v>59</v>
      </c>
      <c r="C696" s="8">
        <f>ETR!$U$71</f>
        <v>0</v>
      </c>
      <c r="D696" s="8">
        <f>ETR!$W$71</f>
        <v>0</v>
      </c>
      <c r="E696" s="8">
        <f>ETR!$Y$71</f>
        <v>0</v>
      </c>
      <c r="F696" s="8">
        <f>ETR!$AA$71</f>
        <v>0</v>
      </c>
      <c r="G696" s="8">
        <f>ETR!$AC$71</f>
        <v>0</v>
      </c>
      <c r="H696" s="8"/>
      <c r="I696" s="8"/>
      <c r="O696" s="8"/>
      <c r="P696" s="8"/>
      <c r="Q696" s="8"/>
      <c r="R696" s="8"/>
      <c r="S696" s="8"/>
    </row>
    <row r="697" spans="1:19" ht="13.5">
      <c r="A697" s="14"/>
      <c r="B697" t="s">
        <f>ETR!$T$72</f>
        <v>60</v>
      </c>
      <c r="C697" s="8">
        <f>ETR!$U$72</f>
        <v>1</v>
      </c>
      <c r="D697" s="8">
        <f>ETR!$W$72</f>
        <v>3.6017354686403369</v>
      </c>
      <c r="E697" s="8">
        <f>ETR!$Y$72</f>
        <v>-2.7139028903209339</v>
      </c>
      <c r="F697" s="8">
        <f>ETR!$AA$72</f>
        <v>-5.5034773176800869</v>
      </c>
      <c r="G697" s="8">
        <f>ETR!$AC$72</f>
        <v>-8.0393032603841004</v>
      </c>
      <c r="H697" s="8"/>
      <c r="I697" s="8"/>
      <c r="O697" s="8"/>
      <c r="P697" s="8"/>
      <c r="Q697" s="8"/>
      <c r="R697" s="8"/>
      <c r="S697" s="8"/>
    </row>
    <row r="698" spans="1:19" ht="13.5">
      <c r="A698" s="14"/>
      <c r="B698" t="s">
        <f>ETR!$T$73</f>
        <v>61</v>
      </c>
      <c r="C698" s="8">
        <f>ETR!$U$73</f>
        <v>1</v>
      </c>
      <c r="D698" s="8">
        <f>ETR!$W$73</f>
        <v>0.96419566313666161</v>
      </c>
      <c r="E698" s="8">
        <f>ETR!$Y$73</f>
        <v>0.69288956127080181</v>
      </c>
      <c r="F698" s="8">
        <f>ETR!$AA$73</f>
        <v>0.70045385779122538</v>
      </c>
      <c r="G698" s="8">
        <f>ETR!$AC$73</f>
        <v>0.85829551185073116</v>
      </c>
      <c r="H698" s="8"/>
      <c r="I698" s="8"/>
      <c r="O698" s="8"/>
      <c r="P698" s="8"/>
      <c r="Q698" s="8"/>
      <c r="R698" s="8"/>
      <c r="S698" s="8"/>
    </row>
    <row r="699" spans="1:19" ht="13.5">
      <c r="A699" s="14"/>
      <c r="B699" t="s">
        <f>ETR!$T$74</f>
        <v>62</v>
      </c>
      <c r="C699" s="8">
        <f>ETR!$U$74</f>
        <v>1</v>
      </c>
      <c r="D699" s="8">
        <f>ETR!$W$74</f>
        <v>3.3055052106932488</v>
      </c>
      <c r="E699" s="8">
        <f>ETR!$Y$74</f>
        <v>-2.3312754870865429</v>
      </c>
      <c r="F699" s="8">
        <f>ETR!$AA$74</f>
        <v>-4.806637970095152</v>
      </c>
      <c r="G699" s="8">
        <f>ETR!$AC$74</f>
        <v>-7.0231082917988221</v>
      </c>
      <c r="H699" s="8"/>
      <c r="I699" s="8"/>
      <c r="O699" s="8"/>
      <c r="P699" s="8"/>
      <c r="Q699" s="8"/>
      <c r="R699" s="8"/>
      <c r="S699" s="8"/>
    </row>
    <row r="700" spans="1:19" ht="13.5">
      <c r="C700" s="8"/>
      <c r="D700" s="8"/>
      <c r="E700" s="8"/>
      <c r="G700" s="8"/>
      <c r="H700" s="8"/>
      <c r="I700" s="8"/>
      <c r="O700" s="8"/>
      <c r="P700" s="8"/>
      <c r="Q700" s="8"/>
      <c r="R700" s="8"/>
      <c r="S700" s="8"/>
    </row>
    <row r="701" spans="1:19" ht="13.5">
      <c r="A701" s="14" t="s">
        <v>230</v>
      </c>
      <c r="B701" s="2" t="s">
        <f>EVRG!$T$26</f>
        <v>13</v>
      </c>
      <c r="C701">
        <f>EVRG!$U$26</f>
        <v>2015</v>
      </c>
      <c r="D701">
        <f>EVRG!$W$26</f>
        <v>2016</v>
      </c>
      <c r="E701">
        <f>EVRG!$Y$26</f>
        <v>2017</v>
      </c>
      <c r="F701">
        <f>EVRG!$AA$26</f>
        <v>2018</v>
      </c>
      <c r="G701">
        <f>EVRG!$AC$26</f>
        <v>2019</v>
      </c>
      <c r="H701" s="8"/>
      <c r="I701" s="2" t="s">
        <f>EVRG!$T$90</f>
        <v>75</v>
      </c>
      <c r="J701" s="9">
        <f>EVRG!$U$90</f>
        <v>2015</v>
      </c>
      <c r="K701" s="9">
        <f>EVRG!$W$90</f>
        <v>2016</v>
      </c>
      <c r="L701" s="9">
        <f>EVRG!$Y$90</f>
        <v>2017</v>
      </c>
      <c r="M701" s="9">
        <f>EVRG!$AA$90</f>
        <v>2018</v>
      </c>
      <c r="N701" s="9">
        <f>EVRG!$AC$90</f>
        <v>2019</v>
      </c>
      <c r="O701" s="8"/>
      <c r="P701" s="8"/>
      <c r="Q701" s="8"/>
      <c r="R701" s="8"/>
      <c r="S701" s="8"/>
    </row>
    <row r="702" spans="1:19" ht="13.5">
      <c r="A702" s="14"/>
      <c r="B702" t="s">
        <f>EVRG!$T$27</f>
        <v>14</v>
      </c>
      <c r="C702" s="8">
        <f>EVRG!$U$27</f>
        <v>1</v>
      </c>
      <c r="D702" s="8">
        <f>EVRG!$W$27</f>
        <v>1.0406504065040652</v>
      </c>
      <c r="E702" s="8">
        <f>EVRG!$Y$27</f>
        <v>1.0447154471544715</v>
      </c>
      <c r="F702" s="8">
        <f>EVRG!$AA$27</f>
        <v>1.7398373983739839</v>
      </c>
      <c r="G702" s="8">
        <f>EVRG!$AC$27</f>
        <v>2.0934959349593494</v>
      </c>
      <c r="H702" s="8"/>
      <c r="I702" t="s">
        <f>EVRG!$T$91</f>
        <v>73</v>
      </c>
      <c r="J702" s="29">
        <f>EVRG!$U$91</f>
        <v>1</v>
      </c>
      <c r="K702" s="29">
        <f>EVRG!$W$91</f>
        <v>0.9504643962848297</v>
      </c>
      <c r="L702" s="29">
        <f>EVRG!$Y$91</f>
        <v>1.0526315789473684</v>
      </c>
      <c r="M702" s="29">
        <f>EVRG!$AA$91</f>
        <v>49.628482972136226</v>
      </c>
      <c r="N702" s="29">
        <f>EVRG!$AC$91</f>
        <v>7.1826625386996907</v>
      </c>
      <c r="O702" s="8"/>
      <c r="P702" s="8"/>
      <c r="Q702" s="8"/>
      <c r="R702" s="8"/>
      <c r="S702" s="8"/>
    </row>
    <row r="703" spans="1:19" ht="13.5">
      <c r="A703" s="14"/>
      <c r="B703" t="s">
        <f>EVRG!$T$28</f>
        <v>15</v>
      </c>
      <c r="C703" s="8">
        <f>EVRG!$U$28</f>
        <v>0</v>
      </c>
      <c r="D703" s="8">
        <f>EVRG!$W$28</f>
        <v>0</v>
      </c>
      <c r="E703" s="8">
        <f>EVRG!$Y$28</f>
        <v>0</v>
      </c>
      <c r="F703" s="8">
        <f>EVRG!$AA$28</f>
        <v>0</v>
      </c>
      <c r="G703" s="8">
        <f>EVRG!$AC$28</f>
        <v>0</v>
      </c>
      <c r="H703" s="8"/>
      <c r="I703" s="8" t="s">
        <f>EVRG!$T$92</f>
        <v>76</v>
      </c>
      <c r="J703" s="29">
        <f>EVRG!$U$92</f>
        <v>1</v>
      </c>
      <c r="K703" s="29">
        <f>EVRG!$W$92</f>
        <v>0.9504643962848297</v>
      </c>
      <c r="L703" s="29">
        <f>EVRG!$Y$92</f>
        <v>1.0526315789473684</v>
      </c>
      <c r="M703" s="29">
        <f>EVRG!$AA$92</f>
        <v>49.628482972136226</v>
      </c>
      <c r="N703" s="29">
        <f>EVRG!$AC$92</f>
        <v>7.1826625386996907</v>
      </c>
      <c r="O703" s="8"/>
      <c r="P703" s="8"/>
      <c r="Q703" s="8"/>
      <c r="R703" s="8"/>
      <c r="S703" s="8"/>
    </row>
    <row r="704" spans="1:19" ht="13.5">
      <c r="A704" s="14"/>
      <c r="B704" t="s">
        <f>EVRG!$T$29</f>
        <v>16</v>
      </c>
      <c r="C704" s="8">
        <f>EVRG!$U$29</f>
        <v>1</v>
      </c>
      <c r="D704" s="8">
        <f>EVRG!$W$29</f>
        <v>1</v>
      </c>
      <c r="E704" s="8">
        <f>EVRG!$Y$29</f>
        <v>1.1958041958041958</v>
      </c>
      <c r="F704" s="8">
        <f>EVRG!$AA$29</f>
        <v>2.0489510489510487</v>
      </c>
      <c r="G704" s="8">
        <f>EVRG!$AC$29</f>
        <v>2.5174825174825175</v>
      </c>
      <c r="H704" s="8"/>
      <c r="I704" s="8" t="s">
        <f>EVRG!$T$93</f>
        <v>77</v>
      </c>
      <c r="J704" s="29">
        <f>EVRG!$U$93</f>
        <v>0</v>
      </c>
      <c r="K704" s="29">
        <f>EVRG!$W$93</f>
        <v>0</v>
      </c>
      <c r="L704" s="29">
        <f>EVRG!$Y$93</f>
        <v>0</v>
      </c>
      <c r="M704" s="29">
        <f>EVRG!$AA$93</f>
        <v>0</v>
      </c>
      <c r="N704" s="29">
        <f>EVRG!$AC$93</f>
        <v>0</v>
      </c>
      <c r="O704" s="8"/>
      <c r="P704" s="8"/>
      <c r="Q704" s="8"/>
      <c r="R704" s="8"/>
      <c r="S704" s="8"/>
    </row>
    <row r="705" spans="1:19" ht="13.5">
      <c r="A705" s="14"/>
      <c r="B705" t="s">
        <f>EVRG!$T$30</f>
        <v>17</v>
      </c>
      <c r="C705" s="8">
        <f>EVRG!$U$30</f>
        <v>1</v>
      </c>
      <c r="D705" s="8">
        <f>EVRG!$W$30</f>
        <v>0.97247706422018354</v>
      </c>
      <c r="E705" s="8">
        <f>EVRG!$Y$30</f>
        <v>1.201834862385321</v>
      </c>
      <c r="F705" s="8">
        <f>EVRG!$AA$30</f>
        <v>2.073394495412844</v>
      </c>
      <c r="G705" s="8">
        <f>EVRG!$AC$30</f>
        <v>2.4587155963302751</v>
      </c>
      <c r="H705" s="8"/>
      <c r="I705" s="8" t="s">
        <f>EVRG!$T$94</f>
        <v>79</v>
      </c>
      <c r="J705" s="29">
        <f>EVRG!$U$94</f>
        <v>0</v>
      </c>
      <c r="K705" s="29">
        <f>EVRG!$W$94</f>
        <v>0</v>
      </c>
      <c r="L705" s="29">
        <f>EVRG!$Y$94</f>
        <v>0</v>
      </c>
      <c r="M705" s="29">
        <f>EVRG!$AA$94</f>
        <v>0</v>
      </c>
      <c r="N705" s="29">
        <f>EVRG!$AC$94</f>
        <v>0</v>
      </c>
      <c r="O705" s="8"/>
      <c r="P705" s="8"/>
      <c r="Q705" s="8"/>
      <c r="R705" s="8"/>
      <c r="S705" s="8"/>
    </row>
    <row r="706" spans="1:19" ht="13.5">
      <c r="A706" s="14"/>
      <c r="B706" t="s">
        <f>EVRG!$T$31</f>
        <v>18</v>
      </c>
      <c r="C706" s="8">
        <f>EVRG!$U$31</f>
        <v>1</v>
      </c>
      <c r="D706" s="8">
        <f>EVRG!$W$31</f>
        <v>1.0819385608910745</v>
      </c>
      <c r="E706" s="8">
        <f>EVRG!$Y$31</f>
        <v>1.1964925793168824</v>
      </c>
      <c r="F706" s="8">
        <f>EVRG!$AA$31</f>
        <v>1.9622596794738869</v>
      </c>
      <c r="G706" s="8">
        <f>EVRG!$AC$31</f>
        <v>2.7049204609414343</v>
      </c>
      <c r="H706" s="8"/>
      <c r="I706" s="8" t="s">
        <f>EVRG!$T$95</f>
        <v>80</v>
      </c>
      <c r="J706" s="29">
        <f>EVRG!$U$95</f>
        <v>1</v>
      </c>
      <c r="K706" s="29">
        <f>EVRG!$W$95</f>
        <v>1.1676023074838358</v>
      </c>
      <c r="L706" s="29">
        <f>EVRG!$Y$95</f>
        <v>1.1254791126253434</v>
      </c>
      <c r="M706" s="29">
        <f>EVRG!$AA$95</f>
        <v>2.4263424832552554</v>
      </c>
      <c r="N706" s="29">
        <f>EVRG!$AC$95</f>
        <v>2.5281660149444418</v>
      </c>
      <c r="O706" s="8"/>
      <c r="P706" s="8"/>
      <c r="Q706" s="8"/>
      <c r="R706" s="8"/>
      <c r="S706" s="8"/>
    </row>
    <row r="707" spans="1:19" ht="13.5">
      <c r="A707" s="14"/>
      <c r="B707" t="s">
        <f>EVRG!$T$32</f>
        <v>19</v>
      </c>
      <c r="C707" s="8">
        <f>EVRG!$U$32</f>
        <v>1</v>
      </c>
      <c r="D707" s="8">
        <f>EVRG!$W$32</f>
        <v>1.0819385608910745</v>
      </c>
      <c r="E707" s="8">
        <f>EVRG!$Y$32</f>
        <v>1.1964925793168824</v>
      </c>
      <c r="F707" s="8">
        <f>EVRG!$AA$32</f>
        <v>1.9622596794738869</v>
      </c>
      <c r="G707" s="8">
        <f>EVRG!$AC$32</f>
        <v>2.7049204609414343</v>
      </c>
      <c r="I707" s="8" t="s">
        <f>EVRG!$T$96</f>
        <v>81</v>
      </c>
      <c r="J707" s="29">
        <f>EVRG!$U$96</f>
        <v>1</v>
      </c>
      <c r="K707" s="29">
        <f>EVRG!$W$96</f>
        <v>1.1172712842154167</v>
      </c>
      <c r="L707" s="29">
        <f>EVRG!$Y$96</f>
        <v>0.91099152115838777</v>
      </c>
      <c r="M707" s="29">
        <f>EVRG!$AA$96</f>
        <v>1.7952688838127684</v>
      </c>
      <c r="N707" s="29">
        <f>EVRG!$AC$96</f>
        <v>1.7023500716249176</v>
      </c>
      <c r="O707" s="8"/>
      <c r="P707" s="8"/>
      <c r="Q707" s="8"/>
      <c r="R707" s="8"/>
      <c r="S707" s="8"/>
    </row>
    <row r="708" spans="1:19" ht="13.5">
      <c r="A708" s="14"/>
      <c r="B708" t="s">
        <f>EVRG!$T$33</f>
        <v>20</v>
      </c>
      <c r="C708" s="8">
        <f>EVRG!$U$33</f>
        <v>0</v>
      </c>
      <c r="D708" s="8">
        <f>EVRG!$W$33</f>
        <v>0</v>
      </c>
      <c r="E708" s="8">
        <f>EVRG!$Y$33</f>
        <v>0</v>
      </c>
      <c r="F708" s="8">
        <f>EVRG!$AA$33</f>
        <v>0</v>
      </c>
      <c r="G708" s="8">
        <f>EVRG!$AC$33</f>
        <v>0</v>
      </c>
      <c r="I708" s="8" t="s">
        <f>EVRG!$T$97</f>
        <v>82</v>
      </c>
      <c r="J708" s="29">
        <f>EVRG!$U$97</f>
        <v>1</v>
      </c>
      <c r="K708" s="29">
        <f>EVRG!$W$97</f>
        <v>1.1200682852807282</v>
      </c>
      <c r="L708" s="29">
        <f>EVRG!$Y$97</f>
        <v>0.91805766312594828</v>
      </c>
      <c r="M708" s="29">
        <f>EVRG!$AA$97</f>
        <v>1.7940060698027311</v>
      </c>
      <c r="N708" s="29">
        <f>EVRG!$AC$97</f>
        <v>1.7078907435508344</v>
      </c>
      <c r="O708" s="8"/>
      <c r="P708" s="8"/>
      <c r="Q708" s="8"/>
      <c r="R708" s="8"/>
      <c r="S708" s="8"/>
    </row>
    <row r="709" spans="1:19" ht="13.5">
      <c r="A709" s="14"/>
      <c r="B709" t="s">
        <f>EVRG!$T$34</f>
        <v>21</v>
      </c>
      <c r="C709" s="8">
        <f>EVRG!$U$34</f>
        <v>0</v>
      </c>
      <c r="D709" s="8">
        <f>EVRG!$W$34</f>
        <v>0</v>
      </c>
      <c r="E709" s="8">
        <f>EVRG!$Y$34</f>
        <v>0</v>
      </c>
      <c r="F709" s="8">
        <f>EVRG!$AA$34</f>
        <v>0</v>
      </c>
      <c r="G709" s="8">
        <f>EVRG!$AC$34</f>
        <v>0</v>
      </c>
      <c r="I709" s="8" t="s">
        <f>EVRG!$T$98</f>
        <v>83</v>
      </c>
      <c r="J709" s="29">
        <f>EVRG!$U$98</f>
        <v>1</v>
      </c>
      <c r="K709" s="29">
        <f>EVRG!$W$98</f>
        <v>1.256120527306968</v>
      </c>
      <c r="L709" s="29">
        <f>EVRG!$Y$98</f>
        <v>1.2617702448210923</v>
      </c>
      <c r="M709" s="29">
        <f>EVRG!$AA$98</f>
        <v>1.7325800376647835</v>
      </c>
      <c r="N709" s="29">
        <f>EVRG!$AC$98</f>
        <v>1.9774011299435028</v>
      </c>
      <c r="O709" s="8"/>
      <c r="P709" s="8"/>
      <c r="Q709" s="8"/>
      <c r="R709" s="8"/>
      <c r="S709" s="8"/>
    </row>
    <row r="710" spans="1:19" ht="13.5">
      <c r="A710" s="14"/>
      <c r="B710" t="s">
        <f>EVRG!$T$35</f>
        <v>23</v>
      </c>
      <c r="C710" s="8">
        <f>EVRG!$U$35</f>
        <v>1</v>
      </c>
      <c r="D710" s="8">
        <f>EVRG!$W$35</f>
        <v>1.0970873786407767</v>
      </c>
      <c r="E710" s="8">
        <f>EVRG!$Y$35</f>
        <v>0.83330097087378641</v>
      </c>
      <c r="F710" s="8">
        <f>EVRG!$AA$35</f>
        <v>1.3106796116504855</v>
      </c>
      <c r="G710" s="8">
        <f>EVRG!$AC$35</f>
        <v>1.5048543689320388</v>
      </c>
      <c r="I710" s="8" t="s">
        <f>EVRG!$T$99</f>
        <v>88</v>
      </c>
      <c r="J710" s="29">
        <f>EVRG!$U$99</f>
        <v>1</v>
      </c>
      <c r="K710" s="29">
        <f>EVRG!$W$99</f>
        <v>0.8928571428571429</v>
      </c>
      <c r="L710" s="29">
        <f>EVRG!$Y$99</f>
        <v>0.9285714285714286</v>
      </c>
      <c r="M710" s="29">
        <f>EVRG!$AA$99</f>
        <v>0.71638655462184875</v>
      </c>
      <c r="N710" s="29">
        <f>EVRG!$AC$99</f>
        <v>0.82773109243697485</v>
      </c>
      <c r="O710" s="8"/>
      <c r="P710" s="8"/>
      <c r="Q710" s="8"/>
      <c r="R710" s="8"/>
      <c r="S710" s="8"/>
    </row>
    <row r="711" spans="1:19" ht="13.5">
      <c r="A711" s="14"/>
      <c r="B711" t="s">
        <f>EVRG!$T$36</f>
        <v>24</v>
      </c>
      <c r="C711" s="8">
        <f>EVRG!$U$36</f>
        <v>0</v>
      </c>
      <c r="D711" s="8">
        <f>EVRG!$W$36</f>
        <v>0</v>
      </c>
      <c r="E711" s="8">
        <f>EVRG!$Y$36</f>
        <v>0</v>
      </c>
      <c r="F711" s="8">
        <f>EVRG!$AA$36</f>
        <v>0</v>
      </c>
      <c r="G711" s="8">
        <f>EVRG!$AC$36</f>
        <v>0</v>
      </c>
      <c r="I711" s="8" t="s">
        <f>EVRG!$T$100</f>
        <v>85</v>
      </c>
      <c r="J711" s="29">
        <f>EVRG!$U$100</f>
        <v>1</v>
      </c>
      <c r="K711" s="29">
        <f>EVRG!$W$100</f>
        <v>0.99614988881144417</v>
      </c>
      <c r="L711" s="29">
        <f>EVRG!$Y$100</f>
        <v>0.97447641806897012</v>
      </c>
      <c r="M711" s="29">
        <f>EVRG!$AA$100</f>
        <v>1.6960403597862523</v>
      </c>
      <c r="N711" s="29">
        <f>EVRG!$AC$100</f>
        <v>1.5984599555245778</v>
      </c>
      <c r="O711" s="8"/>
      <c r="P711" s="8"/>
      <c r="Q711" s="8"/>
      <c r="R711" s="8"/>
      <c r="S711" s="8"/>
    </row>
    <row r="712" spans="1:19" ht="13.5">
      <c r="A712" s="14"/>
      <c r="B712" t="s">
        <f>EVRG!$T$37</f>
        <v>25</v>
      </c>
      <c r="C712" s="8">
        <f>EVRG!$U$37</f>
        <v>0</v>
      </c>
      <c r="D712" s="8">
        <f>EVRG!$W$37</f>
        <v>0</v>
      </c>
      <c r="E712" s="8">
        <f>EVRG!$Y$37</f>
        <v>0</v>
      </c>
      <c r="F712" s="8">
        <f>EVRG!$AA$37</f>
        <v>0</v>
      </c>
      <c r="G712" s="8">
        <f>EVRG!$AC$37</f>
        <v>0</v>
      </c>
      <c r="I712" s="8" t="s">
        <f>EVRG!$T$101</f>
        <v>87</v>
      </c>
      <c r="J712" s="29">
        <f>EVRG!$U$101</f>
        <v>0</v>
      </c>
      <c r="K712" s="29">
        <f>EVRG!$W$101</f>
        <v>0</v>
      </c>
      <c r="L712" s="29">
        <f>EVRG!$Y$101</f>
        <v>0</v>
      </c>
      <c r="M712" s="29">
        <f>EVRG!$AA$101</f>
        <v>0</v>
      </c>
      <c r="N712" s="29">
        <f>EVRG!$AC$101</f>
        <v>0</v>
      </c>
      <c r="O712" s="8"/>
      <c r="P712" s="8"/>
      <c r="Q712" s="8"/>
      <c r="R712" s="8"/>
      <c r="S712" s="8"/>
    </row>
    <row r="713" spans="1:19" ht="13.5">
      <c r="A713" s="14"/>
      <c r="B713" t="s">
        <f>EVRG!$T$38</f>
        <v>26</v>
      </c>
      <c r="C713" s="8">
        <f>EVRG!$U$38</f>
        <v>1</v>
      </c>
      <c r="D713" s="8">
        <f>EVRG!$W$38</f>
        <v>1.0038756592616269</v>
      </c>
      <c r="E713" s="8">
        <f>EVRG!$Y$38</f>
        <v>0</v>
      </c>
      <c r="F713" s="8">
        <f>EVRG!$AA$38</f>
        <v>0</v>
      </c>
      <c r="G713" s="8">
        <f>EVRG!$AC$38</f>
        <v>0</v>
      </c>
      <c r="I713" s="8" t="s">
        <f>EVRG!$T$102</f>
        <v>89</v>
      </c>
      <c r="J713" s="29">
        <f>EVRG!$U$102</f>
        <v>0</v>
      </c>
      <c r="K713" s="29">
        <f>EVRG!$W$102</f>
        <v>0</v>
      </c>
      <c r="L713" s="29">
        <f>EVRG!$Y$102</f>
        <v>0</v>
      </c>
      <c r="M713" s="29">
        <f>EVRG!$AA$102</f>
        <v>0</v>
      </c>
      <c r="N713" s="29">
        <f>EVRG!$AC$102</f>
        <v>0</v>
      </c>
      <c r="O713" s="8"/>
      <c r="P713" s="8"/>
      <c r="Q713" s="8"/>
      <c r="R713" s="8"/>
      <c r="S713" s="8"/>
    </row>
    <row r="714" spans="1:19" ht="13.5">
      <c r="A714" s="14"/>
      <c r="B714" t="s">
        <f>EVRG!$T$39</f>
        <v>27</v>
      </c>
      <c r="C714" s="8">
        <f>EVRG!$U$39</f>
        <v>0</v>
      </c>
      <c r="D714" s="8">
        <f>EVRG!$W$39</f>
        <v>0</v>
      </c>
      <c r="E714" s="8">
        <f>EVRG!$Y$39</f>
        <v>0</v>
      </c>
      <c r="F714" s="8">
        <f>EVRG!$AA$39</f>
        <v>0</v>
      </c>
      <c r="G714" s="8">
        <f>EVRG!$AC$39</f>
        <v>0</v>
      </c>
      <c r="I714" s="8" t="s">
        <f>EVRG!$T$103</f>
        <v>90</v>
      </c>
      <c r="J714" s="29">
        <f>EVRG!$U$103</f>
        <v>1</v>
      </c>
      <c r="K714" s="29">
        <f>EVRG!$W$103</f>
        <v>0.99614988881144417</v>
      </c>
      <c r="L714" s="29">
        <f>EVRG!$Y$103</f>
        <v>0.97447641806897012</v>
      </c>
      <c r="M714" s="29">
        <f>EVRG!$AA$103</f>
        <v>1.6960403597862523</v>
      </c>
      <c r="N714" s="29">
        <f>EVRG!$AC$103</f>
        <v>1.5984599555245778</v>
      </c>
      <c r="O714" s="8"/>
      <c r="P714" s="8"/>
      <c r="Q714" s="8"/>
      <c r="R714" s="8"/>
      <c r="S714" s="8"/>
    </row>
    <row r="715" spans="1:19" ht="13.5">
      <c r="A715" s="14"/>
      <c r="B715" t="s">
        <f>EVRG!$T$40</f>
        <v>28</v>
      </c>
      <c r="C715" s="8">
        <f>EVRG!$U$40</f>
        <v>1</v>
      </c>
      <c r="D715" s="8">
        <f>EVRG!$W$40</f>
        <v>1.0038756592616269</v>
      </c>
      <c r="E715" s="8">
        <f>EVRG!$Y$40</f>
        <v>0</v>
      </c>
      <c r="F715" s="8">
        <f>EVRG!$AA$40</f>
        <v>0</v>
      </c>
      <c r="G715" s="8">
        <f>EVRG!$AC$40</f>
        <v>0</v>
      </c>
      <c r="I715" s="8" t="s">
        <f>EVRG!$T$104</f>
        <v>91</v>
      </c>
      <c r="J715" s="29">
        <f>EVRG!$U$104</f>
        <v>0</v>
      </c>
      <c r="K715" s="29">
        <f>EVRG!$W$104</f>
        <v>0</v>
      </c>
      <c r="L715" s="29">
        <f>EVRG!$Y$104</f>
        <v>0</v>
      </c>
      <c r="M715" s="29">
        <f>EVRG!$AA$104</f>
        <v>0</v>
      </c>
      <c r="N715" s="29">
        <f>EVRG!$AC$104</f>
        <v>0</v>
      </c>
      <c r="O715" s="8"/>
      <c r="P715" s="8"/>
      <c r="Q715" s="8"/>
      <c r="R715" s="8"/>
      <c r="S715" s="8"/>
    </row>
    <row r="716" spans="1:19" ht="13.5">
      <c r="A716" s="14"/>
      <c r="B716" t="s">
        <f>EVRG!$T$41</f>
        <v>29</v>
      </c>
      <c r="C716" s="8">
        <f>EVRG!$U$41</f>
        <v>0</v>
      </c>
      <c r="D716" s="8">
        <f>EVRG!$W$41</f>
        <v>0</v>
      </c>
      <c r="E716" s="8">
        <f>EVRG!$Y$41</f>
        <v>0</v>
      </c>
      <c r="F716" s="8">
        <f>EVRG!$AA$41</f>
        <v>0</v>
      </c>
      <c r="G716" s="8">
        <f>EVRG!$AC$41</f>
        <v>0</v>
      </c>
      <c r="I716" s="8" t="s">
        <f>EVRG!$T$105</f>
        <v>92</v>
      </c>
      <c r="J716" s="29">
        <f>EVRG!$U$105</f>
        <v>1</v>
      </c>
      <c r="K716" s="29">
        <f>EVRG!$W$105</f>
        <v>1.06013088835612</v>
      </c>
      <c r="L716" s="29">
        <f>EVRG!$Y$105</f>
        <v>0.90261128750080999</v>
      </c>
      <c r="M716" s="29">
        <f>EVRG!$AA$105</f>
        <v>2.4816950690079698</v>
      </c>
      <c r="N716" s="29">
        <f>EVRG!$AC$105</f>
        <v>2.008034730771723</v>
      </c>
      <c r="O716" s="8"/>
      <c r="P716" s="8"/>
      <c r="Q716" s="8"/>
      <c r="R716" s="8"/>
      <c r="S716" s="8"/>
    </row>
    <row r="717" spans="1:19" ht="13.5">
      <c r="A717" s="14"/>
      <c r="B717" t="s">
        <f>EVRG!$T$42</f>
        <v>30</v>
      </c>
      <c r="C717" s="8">
        <f>EVRG!$U$42</f>
        <v>1</v>
      </c>
      <c r="D717" s="8">
        <f>EVRG!$W$42</f>
        <v>1.221542383683875</v>
      </c>
      <c r="E717" s="8">
        <f>EVRG!$Y$42</f>
        <v>1.0681963033779478</v>
      </c>
      <c r="F717" s="8">
        <f>EVRG!$AA$42</f>
        <v>1.7151051625239007</v>
      </c>
      <c r="G717" s="8">
        <f>EVRG!$AC$42</f>
        <v>2.3295092415551308</v>
      </c>
      <c r="I717" s="8" t="s">
        <f>EVRG!$T$106</f>
        <v>93</v>
      </c>
      <c r="J717" s="29">
        <f>EVRG!$U$106</f>
        <v>1</v>
      </c>
      <c r="K717" s="29">
        <f>EVRG!$W$106</f>
        <v>1.0699061613442933</v>
      </c>
      <c r="L717" s="29">
        <f>EVRG!$Y$106</f>
        <v>1.0133119953444387</v>
      </c>
      <c r="M717" s="29">
        <f>EVRG!$AA$106</f>
        <v>2.7860624136175165</v>
      </c>
      <c r="N717" s="29">
        <f>EVRG!$AC$106</f>
        <v>2.2543100312795521</v>
      </c>
      <c r="O717" s="8"/>
      <c r="P717" s="8"/>
      <c r="Q717" s="8"/>
      <c r="R717" s="8"/>
      <c r="S717" s="8"/>
    </row>
    <row r="718" spans="1:19" ht="13.5">
      <c r="A718" s="14"/>
      <c r="B718" t="s">
        <f>EVRG!$T$43</f>
        <v>31</v>
      </c>
      <c r="C718" s="8">
        <f>EVRG!$U$43</f>
        <v>0</v>
      </c>
      <c r="D718" s="8">
        <f>EVRG!$W$43</f>
        <v>0</v>
      </c>
      <c r="E718" s="8">
        <f>EVRG!$Y$43</f>
        <v>0</v>
      </c>
      <c r="F718" s="8">
        <f>EVRG!$AA$43</f>
        <v>0</v>
      </c>
      <c r="G718" s="8">
        <f>EVRG!$AC$43</f>
        <v>0</v>
      </c>
      <c r="I718" s="8" t="s">
        <f>EVRG!$T$107</f>
        <v>94</v>
      </c>
      <c r="J718" s="29">
        <f>EVRG!$U$107</f>
        <v>1</v>
      </c>
      <c r="K718" s="29">
        <f>EVRG!$W$107</f>
        <v>1.0714504838664696</v>
      </c>
      <c r="L718" s="29">
        <f>EVRG!$Y$107</f>
        <v>1.0137490587611904</v>
      </c>
      <c r="M718" s="29">
        <f>EVRG!$AA$107</f>
        <v>2.3426388152940847</v>
      </c>
      <c r="N718" s="29">
        <f>EVRG!$AC$107</f>
        <v>2.0498089633823242</v>
      </c>
      <c r="O718" s="8"/>
      <c r="P718" s="8"/>
      <c r="Q718" s="8"/>
      <c r="R718" s="8"/>
      <c r="S718" s="8"/>
    </row>
    <row r="719" spans="1:19" ht="13.5">
      <c r="A719" s="14"/>
      <c r="B719" t="s">
        <f>EVRG!$T$44</f>
        <v>32</v>
      </c>
      <c r="C719" s="8">
        <f>EVRG!$U$44</f>
        <v>1</v>
      </c>
      <c r="D719" s="8">
        <f>EVRG!$W$44</f>
        <v>1.1013517862890247</v>
      </c>
      <c r="E719" s="8">
        <f>EVRG!$Y$44</f>
        <v>-0.019150305761184424</v>
      </c>
      <c r="F719" s="8">
        <f>EVRG!$AA$44</f>
        <v>1.5024139040875442</v>
      </c>
      <c r="G719" s="8">
        <f>EVRG!$AC$44</f>
        <v>0</v>
      </c>
      <c r="I719" s="8" t="s">
        <f>EVRG!$T$108</f>
        <v>95</v>
      </c>
      <c r="J719" s="29">
        <f>EVRG!$U$108</f>
        <v>1</v>
      </c>
      <c r="K719" s="29">
        <f>EVRG!$W$108</f>
        <v>1.0819112627986349</v>
      </c>
      <c r="L719" s="29">
        <f>EVRG!$Y$108</f>
        <v>1.1069397042093287</v>
      </c>
      <c r="M719" s="29">
        <f>EVRG!$AA$108</f>
        <v>2.1558589306029581</v>
      </c>
      <c r="N719" s="29">
        <f>EVRG!$AC$108</f>
        <v>2.2127417519908987</v>
      </c>
      <c r="O719" s="8"/>
      <c r="P719" s="8"/>
      <c r="Q719" s="8"/>
      <c r="R719" s="8"/>
      <c r="S719" s="8"/>
    </row>
    <row r="720" spans="1:19" ht="13.5">
      <c r="A720" s="14"/>
      <c r="B720" t="s">
        <f>EVRG!$T$45</f>
        <v>33</v>
      </c>
      <c r="C720" s="8">
        <f>EVRG!$U$45</f>
        <v>1</v>
      </c>
      <c r="D720" s="8">
        <f>EVRG!$W$45</f>
        <v>9.2055555555555557</v>
      </c>
      <c r="E720" s="8">
        <f>EVRG!$Y$45</f>
        <v>-17.111111111111111</v>
      </c>
      <c r="F720" s="8">
        <f>EVRG!$AA$45</f>
        <v>-35.111111111111114</v>
      </c>
      <c r="G720" s="8">
        <f>EVRG!$AC$45</f>
        <v>-27.777777777777779</v>
      </c>
      <c r="I720" s="8" t="s">
        <f>EVRG!$T$109</f>
        <v>96</v>
      </c>
      <c r="J720" s="29">
        <f>EVRG!$U$109</f>
        <v>1</v>
      </c>
      <c r="K720" s="29">
        <f>EVRG!$W$109</f>
        <v>1.0701357466063348</v>
      </c>
      <c r="L720" s="29">
        <f>EVRG!$Y$109</f>
        <v>1.10105580693816</v>
      </c>
      <c r="M720" s="29">
        <f>EVRG!$AA$109</f>
        <v>2.1772247360482653</v>
      </c>
      <c r="N720" s="29">
        <f>EVRG!$AC$109</f>
        <v>2.2428355957767723</v>
      </c>
      <c r="O720" s="8"/>
      <c r="P720" s="8"/>
      <c r="Q720" s="8"/>
      <c r="R720" s="8"/>
      <c r="S720" s="8"/>
    </row>
    <row r="721" spans="1:19" ht="13.5">
      <c r="A721" s="14"/>
      <c r="B721" t="s">
        <f>EVRG!$T$46</f>
        <v>34</v>
      </c>
      <c r="C721" s="8">
        <f>EVRG!$U$46</f>
        <v>1</v>
      </c>
      <c r="D721" s="8">
        <f>EVRG!$W$46</f>
        <v>0.87972972972972974</v>
      </c>
      <c r="E721" s="8">
        <f>EVRG!$Y$46</f>
        <v>0.54054054054054057</v>
      </c>
      <c r="F721" s="8">
        <f>EVRG!$AA$46</f>
        <v>1.1891891891891893</v>
      </c>
      <c r="G721" s="8">
        <f>EVRG!$AC$46</f>
        <v>1.4864864864864864</v>
      </c>
      <c r="I721" s="8" t="s">
        <f>EVRG!$T$110</f>
        <v>97</v>
      </c>
      <c r="J721" s="29">
        <f>EVRG!$U$110</f>
        <v>0</v>
      </c>
      <c r="K721" s="29">
        <f>EVRG!$W$110</f>
        <v>0</v>
      </c>
      <c r="L721" s="29">
        <f>EVRG!$Y$110</f>
        <v>0</v>
      </c>
      <c r="M721" s="29">
        <f>EVRG!$AA$110</f>
        <v>0</v>
      </c>
      <c r="N721" s="29">
        <f>EVRG!$AC$110</f>
        <v>0</v>
      </c>
      <c r="O721" s="8"/>
      <c r="P721" s="8"/>
      <c r="Q721" s="8"/>
      <c r="R721" s="8"/>
      <c r="S721" s="8"/>
    </row>
    <row r="722" spans="1:19" ht="13.5">
      <c r="A722" s="14"/>
      <c r="B722" t="s">
        <f>EVRG!$T$47</f>
        <v>35</v>
      </c>
      <c r="C722" s="8">
        <f>EVRG!$U$47</f>
        <v>0</v>
      </c>
      <c r="D722" s="8">
        <f>EVRG!$W$47</f>
        <v>0</v>
      </c>
      <c r="E722" s="8">
        <f>EVRG!$Y$47</f>
        <v>0</v>
      </c>
      <c r="F722" s="8">
        <f>EVRG!$AA$47</f>
        <v>0</v>
      </c>
      <c r="G722" s="8">
        <f>EVRG!$AC$47</f>
        <v>0</v>
      </c>
      <c r="I722" s="8" t="s">
        <f>EVRG!$T$111</f>
        <v>98</v>
      </c>
      <c r="J722" s="29">
        <f>EVRG!$U$111</f>
        <v>0</v>
      </c>
      <c r="K722" s="29">
        <f>EVRG!$W$111</f>
        <v>0</v>
      </c>
      <c r="L722" s="29">
        <f>EVRG!$Y$111</f>
        <v>0</v>
      </c>
      <c r="M722" s="29">
        <f>EVRG!$AA$111</f>
        <v>0</v>
      </c>
      <c r="N722" s="29">
        <f>EVRG!$AC$111</f>
        <v>0</v>
      </c>
      <c r="O722" s="8"/>
      <c r="P722" s="8"/>
      <c r="Q722" s="8"/>
      <c r="R722" s="8"/>
      <c r="S722" s="8"/>
    </row>
    <row r="723" spans="1:19" ht="13.5">
      <c r="A723" s="14"/>
      <c r="B723" t="s">
        <f>EVRG!$T$48</f>
        <v>36</v>
      </c>
      <c r="C723" s="8">
        <f>EVRG!$U$48</f>
        <v>1</v>
      </c>
      <c r="D723" s="8">
        <f>EVRG!$W$48</f>
        <v>0.914762443438914</v>
      </c>
      <c r="E723" s="8">
        <f>EVRG!$Y$48</f>
        <v>0.96719457013574661</v>
      </c>
      <c r="F723" s="8">
        <f>EVRG!$AA$48</f>
        <v>1.5814479638009049</v>
      </c>
      <c r="G723" s="8">
        <f>EVRG!$AC$48</f>
        <v>2.1153846153846154</v>
      </c>
      <c r="I723" s="8" t="s">
        <f>EVRG!$T$112</f>
        <v>99</v>
      </c>
      <c r="J723" s="29">
        <f>EVRG!$U$112</f>
        <v>0</v>
      </c>
      <c r="K723" s="29">
        <f>EVRG!$W$112</f>
        <v>0</v>
      </c>
      <c r="L723" s="29">
        <f>EVRG!$Y$112</f>
        <v>0</v>
      </c>
      <c r="M723" s="29">
        <f>EVRG!$AA$112</f>
        <v>0</v>
      </c>
      <c r="N723" s="29">
        <f>EVRG!$AC$112</f>
        <v>0</v>
      </c>
      <c r="O723" s="8"/>
      <c r="P723" s="8"/>
      <c r="Q723" s="8"/>
      <c r="R723" s="8"/>
      <c r="S723" s="8"/>
    </row>
    <row r="724" spans="1:19" ht="13.5">
      <c r="A724" s="14"/>
      <c r="B724" t="s">
        <f>EVRG!$T$49</f>
        <v>37</v>
      </c>
      <c r="C724" s="8">
        <f>EVRG!$U$49</f>
        <v>0</v>
      </c>
      <c r="D724" s="8">
        <f>EVRG!$W$49</f>
        <v>0</v>
      </c>
      <c r="E724" s="8">
        <f>EVRG!$Y$49</f>
        <v>0</v>
      </c>
      <c r="F724" s="8">
        <f>EVRG!$AA$49</f>
        <v>0</v>
      </c>
      <c r="G724" s="8">
        <f>EVRG!$AC$49</f>
        <v>0</v>
      </c>
      <c r="I724" s="8" t="s">
        <f>EVRG!$T$113</f>
        <v>100</v>
      </c>
      <c r="J724" s="29">
        <f>EVRG!$U$113</f>
        <v>1</v>
      </c>
      <c r="K724" s="29">
        <f>EVRG!$W$113</f>
        <v>0.81796191775724125</v>
      </c>
      <c r="L724" s="29">
        <f>EVRG!$Y$113</f>
        <v>0.47943931030205295</v>
      </c>
      <c r="M724" s="29">
        <f>EVRG!$AA$113</f>
        <v>0.83173106741921476</v>
      </c>
      <c r="N724" s="29">
        <f>EVRG!$AC$113</f>
        <v>0.80320039694845868</v>
      </c>
      <c r="O724" s="8"/>
      <c r="P724" s="8"/>
      <c r="Q724" s="8"/>
      <c r="R724" s="8"/>
      <c r="S724" s="8"/>
    </row>
    <row r="725" spans="1:19" ht="13.5">
      <c r="A725" s="14"/>
      <c r="B725" t="s">
        <f>EVRG!$T$50</f>
        <v>38</v>
      </c>
      <c r="C725" s="8">
        <f>EVRG!$U$50</f>
        <v>1</v>
      </c>
      <c r="D725" s="8">
        <f>EVRG!$W$50</f>
        <v>0.95219344462314903</v>
      </c>
      <c r="E725" s="8">
        <f>EVRG!$Y$50</f>
        <v>0.97942432477400032</v>
      </c>
      <c r="F725" s="8">
        <f>EVRG!$AA$50</f>
        <v>1.6083411901724807</v>
      </c>
      <c r="G725" s="8">
        <f>EVRG!$AC$50</f>
        <v>2.15462259442072</v>
      </c>
      <c r="I725" s="8" t="s">
        <f>EVRG!$T$114</f>
        <v>101</v>
      </c>
      <c r="J725" s="29">
        <f>EVRG!$U$114</f>
        <v>1</v>
      </c>
      <c r="K725" s="29">
        <f>EVRG!$W$114</f>
        <v>1.0492170022371365</v>
      </c>
      <c r="L725" s="29">
        <f>EVRG!$Y$114</f>
        <v>1.0894854586129754</v>
      </c>
      <c r="M725" s="29">
        <f>EVRG!$AA$114</f>
        <v>2.2192393736017899</v>
      </c>
      <c r="N725" s="29">
        <f>EVRG!$AC$114</f>
        <v>2.3020134228187921</v>
      </c>
      <c r="O725" s="8"/>
      <c r="P725" s="8"/>
      <c r="Q725" s="8"/>
      <c r="R725" s="8"/>
      <c r="S725" s="8"/>
    </row>
    <row r="726" spans="1:19" ht="13.5">
      <c r="A726" s="14"/>
      <c r="B726" t="s">
        <f>EVRG!$T$51</f>
        <v>39</v>
      </c>
      <c r="C726" s="8">
        <f>EVRG!$U$51</f>
        <v>1</v>
      </c>
      <c r="D726" s="8">
        <f>EVRG!$W$51</f>
        <v>2.8376068376068377</v>
      </c>
      <c r="E726" s="8">
        <f>EVRG!$Y$51</f>
        <v>1.5954415954415955</v>
      </c>
      <c r="F726" s="8">
        <f>EVRG!$AA$51</f>
        <v>2.9629629629629628</v>
      </c>
      <c r="G726" s="8">
        <f>EVRG!$AC$51</f>
        <v>4.1310541310541309</v>
      </c>
      <c r="I726" s="8" t="s">
        <f>EVRG!$T$115</f>
        <v>102</v>
      </c>
      <c r="J726" s="29">
        <f>EVRG!$U$115</f>
        <v>1</v>
      </c>
      <c r="K726" s="29">
        <f>EVRG!$W$115</f>
        <v>1.0872541562533957</v>
      </c>
      <c r="L726" s="29">
        <f>EVRG!$Y$115</f>
        <v>1.2881669020971422</v>
      </c>
      <c r="M726" s="29">
        <f>EVRG!$AA$115</f>
        <v>2.5649244811474521</v>
      </c>
      <c r="N726" s="29">
        <f>EVRG!$AC$115</f>
        <v>3.1142018906878191</v>
      </c>
      <c r="O726" s="8"/>
      <c r="P726" s="8"/>
      <c r="Q726" s="8"/>
      <c r="R726" s="8"/>
      <c r="S726" s="8"/>
    </row>
    <row r="727" spans="1:19" ht="13.5">
      <c r="A727" s="14"/>
      <c r="B727" t="s">
        <f>EVRG!$T$52</f>
        <v>40</v>
      </c>
      <c r="C727" s="8">
        <f>EVRG!$U$52</f>
        <v>1</v>
      </c>
      <c r="D727" s="8">
        <f>EVRG!$W$52</f>
        <v>1.2026002644336713</v>
      </c>
      <c r="E727" s="8">
        <f>EVRG!$Y$52</f>
        <v>1.0599382988100485</v>
      </c>
      <c r="F727" s="8">
        <f>EVRG!$AA$52</f>
        <v>1.3212869105332745</v>
      </c>
      <c r="G727" s="8">
        <f>EVRG!$AC$52</f>
        <v>1.7029528426619656</v>
      </c>
      <c r="I727" s="8" t="s">
        <f>EVRG!$T$116</f>
        <v>103</v>
      </c>
      <c r="J727" s="29">
        <f>EVRG!$U$116</f>
        <v>1</v>
      </c>
      <c r="K727" s="29">
        <f>EVRG!$W$116</f>
        <v>1.0872541562533957</v>
      </c>
      <c r="L727" s="29">
        <f>EVRG!$Y$116</f>
        <v>1.2881669020971422</v>
      </c>
      <c r="M727" s="29">
        <f>EVRG!$AA$116</f>
        <v>2.5649244811474521</v>
      </c>
      <c r="N727" s="29">
        <f>EVRG!$AC$116</f>
        <v>3.1142018906878191</v>
      </c>
      <c r="O727" s="8"/>
      <c r="P727" s="8"/>
      <c r="Q727" s="8"/>
      <c r="R727" s="8"/>
      <c r="S727" s="8"/>
    </row>
    <row r="728" spans="1:19" ht="13.5">
      <c r="A728" s="14"/>
      <c r="B728" t="s">
        <f>EVRG!$T$53</f>
        <v>41</v>
      </c>
      <c r="C728" s="8">
        <f>EVRG!$U$53</f>
        <v>0</v>
      </c>
      <c r="D728" s="8">
        <f>EVRG!$W$53</f>
        <v>0</v>
      </c>
      <c r="E728" s="8">
        <f>EVRG!$Y$53</f>
        <v>0</v>
      </c>
      <c r="F728" s="8">
        <f>EVRG!$AA$53</f>
        <v>0</v>
      </c>
      <c r="G728" s="8">
        <f>EVRG!$AC$53</f>
        <v>0</v>
      </c>
      <c r="I728" s="8" t="s">
        <f>EVRG!$T$117</f>
        <v>104</v>
      </c>
      <c r="J728" s="29">
        <f>EVRG!$U$117</f>
        <v>0</v>
      </c>
      <c r="K728" s="29">
        <f>EVRG!$W$117</f>
        <v>0</v>
      </c>
      <c r="L728" s="29">
        <f>EVRG!$Y$117</f>
        <v>0</v>
      </c>
      <c r="M728" s="29">
        <f>EVRG!$AA$117</f>
        <v>0</v>
      </c>
      <c r="N728" s="29">
        <f>EVRG!$AC$117</f>
        <v>0</v>
      </c>
      <c r="O728" s="8"/>
      <c r="P728" s="8"/>
      <c r="Q728" s="8"/>
      <c r="R728" s="8"/>
      <c r="S728" s="8"/>
    </row>
    <row r="729" spans="1:19" ht="13.5">
      <c r="A729" s="14"/>
      <c r="B729" t="s">
        <f>EVRG!$T$54</f>
        <v>42</v>
      </c>
      <c r="C729" s="8">
        <f>EVRG!$U$54</f>
        <v>0</v>
      </c>
      <c r="D729" s="8">
        <f>EVRG!$W$54</f>
        <v>0</v>
      </c>
      <c r="E729" s="8">
        <f>EVRG!$Y$54</f>
        <v>0</v>
      </c>
      <c r="F729" s="8">
        <f>EVRG!$AA$54</f>
        <v>0</v>
      </c>
      <c r="G729" s="8">
        <f>EVRG!$AC$54</f>
        <v>0</v>
      </c>
      <c r="I729" s="8" t="s">
        <f>EVRG!$T$118</f>
        <v>105</v>
      </c>
      <c r="J729" s="29">
        <f>EVRG!$U$118</f>
        <v>0</v>
      </c>
      <c r="K729" s="29">
        <f>EVRG!$W$118</f>
        <v>0</v>
      </c>
      <c r="L729" s="29">
        <f>EVRG!$Y$118</f>
        <v>0</v>
      </c>
      <c r="M729" s="29">
        <f>EVRG!$AA$118</f>
        <v>0</v>
      </c>
      <c r="N729" s="29">
        <f>EVRG!$AC$118</f>
        <v>0</v>
      </c>
      <c r="O729" s="8"/>
      <c r="P729" s="8"/>
      <c r="Q729" s="8"/>
      <c r="R729" s="8"/>
      <c r="S729" s="8"/>
    </row>
    <row r="730" spans="1:19" ht="13.5">
      <c r="A730" s="14"/>
      <c r="B730" t="s">
        <f>EVRG!$T$55</f>
        <v>43</v>
      </c>
      <c r="C730" s="8">
        <f>EVRG!$U$55</f>
        <v>1</v>
      </c>
      <c r="D730" s="8">
        <f>EVRG!$W$55</f>
        <v>1.214078947368421</v>
      </c>
      <c r="E730" s="8">
        <f>EVRG!$Y$55</f>
        <v>0.99473684210526314</v>
      </c>
      <c r="F730" s="8">
        <f>EVRG!$AA$55</f>
        <v>0.38815789473684209</v>
      </c>
      <c r="G730" s="8">
        <f>EVRG!$AC$55</f>
        <v>0.63815789473684215</v>
      </c>
      <c r="I730" s="8" t="s">
        <f>EVRG!$T$119</f>
        <v>106</v>
      </c>
      <c r="J730" s="29">
        <f>EVRG!$U$119</f>
        <v>0</v>
      </c>
      <c r="K730" s="29">
        <f>EVRG!$W$119</f>
        <v>0</v>
      </c>
      <c r="L730" s="29">
        <f>EVRG!$Y$119</f>
        <v>0</v>
      </c>
      <c r="M730" s="29">
        <f>EVRG!$AA$119</f>
        <v>0</v>
      </c>
      <c r="N730" s="29">
        <f>EVRG!$AC$119</f>
        <v>0</v>
      </c>
      <c r="O730" s="8"/>
      <c r="P730" s="8"/>
      <c r="Q730" s="8"/>
      <c r="R730" s="8"/>
      <c r="S730" s="8"/>
    </row>
    <row r="731" spans="1:19" ht="13.5">
      <c r="A731" s="14"/>
      <c r="B731" t="s">
        <f>EVRG!$T$56</f>
        <v>44</v>
      </c>
      <c r="C731" s="8">
        <f>EVRG!$U$56</f>
        <v>0</v>
      </c>
      <c r="D731" s="8">
        <f>EVRG!$W$56</f>
        <v>0</v>
      </c>
      <c r="E731" s="8">
        <f>EVRG!$Y$56</f>
        <v>0</v>
      </c>
      <c r="F731" s="8">
        <f>EVRG!$AA$56</f>
        <v>0</v>
      </c>
      <c r="G731" s="8">
        <f>EVRG!$AC$56</f>
        <v>0</v>
      </c>
      <c r="I731" s="8" t="s">
        <f>EVRG!$T$120</f>
        <v>107</v>
      </c>
      <c r="J731" s="29">
        <f>EVRG!$U$120</f>
        <v>0</v>
      </c>
      <c r="K731" s="29">
        <f>EVRG!$W$120</f>
        <v>0</v>
      </c>
      <c r="L731" s="29">
        <f>EVRG!$Y$120</f>
        <v>0</v>
      </c>
      <c r="M731" s="29">
        <f>EVRG!$AA$120</f>
        <v>0</v>
      </c>
      <c r="N731" s="29">
        <f>EVRG!$AC$120</f>
        <v>0</v>
      </c>
      <c r="O731" s="8"/>
      <c r="P731" s="8"/>
      <c r="Q731" s="8"/>
      <c r="R731" s="8"/>
      <c r="S731" s="8"/>
    </row>
    <row r="732" spans="1:19" ht="13.5">
      <c r="A732" s="14"/>
      <c r="B732" t="s">
        <f>EVRG!$T$57</f>
        <v>45</v>
      </c>
      <c r="C732" s="8">
        <f>EVRG!$U$57</f>
        <v>0</v>
      </c>
      <c r="D732" s="8">
        <f>EVRG!$W$57</f>
        <v>0</v>
      </c>
      <c r="E732" s="8">
        <f>EVRG!$Y$57</f>
        <v>0</v>
      </c>
      <c r="F732" s="8">
        <f>EVRG!$AA$57</f>
        <v>0</v>
      </c>
      <c r="G732" s="8">
        <f>EVRG!$AC$57</f>
        <v>0</v>
      </c>
      <c r="I732" s="8" t="s">
        <f>EVRG!$T$121</f>
        <v>108</v>
      </c>
      <c r="J732" s="29">
        <f>EVRG!$U$121</f>
        <v>1</v>
      </c>
      <c r="K732" s="29">
        <f>EVRG!$W$121</f>
        <v>1</v>
      </c>
      <c r="L732" s="29">
        <f>EVRG!$Y$121</f>
        <v>0.92099009900990103</v>
      </c>
      <c r="M732" s="29">
        <f>EVRG!$AA$121</f>
        <v>2.1287128712871288</v>
      </c>
      <c r="N732" s="29">
        <f>EVRG!$AC$121</f>
        <v>2.1287128712871288</v>
      </c>
      <c r="O732" s="8"/>
      <c r="P732" s="8"/>
      <c r="Q732" s="8"/>
      <c r="R732" s="8"/>
      <c r="S732" s="8"/>
    </row>
    <row r="733" spans="1:19" ht="14">
      <c r="A733" s="14"/>
      <c r="B733" t="s">
        <f>EVRG!$T$58</f>
        <v>46</v>
      </c>
      <c r="C733" s="8">
        <f>EVRG!$U$58</f>
        <v>1</v>
      </c>
      <c r="D733" s="8">
        <f>EVRG!$W$58</f>
        <v>1.2185516258582718</v>
      </c>
      <c r="E733" s="8">
        <f>EVRG!$Y$58</f>
        <v>0.99429977976421813</v>
      </c>
      <c r="F733" s="8">
        <f>EVRG!$AA$58</f>
        <v>0.82782743878740772</v>
      </c>
      <c r="G733" s="8">
        <f>EVRG!$AC$58</f>
        <v>0.78183702552144063</v>
      </c>
      <c r="I733" s="8" t="s">
        <f>EVRG!$T$122</f>
        <v>109</v>
      </c>
      <c r="J733" s="29">
        <f>EVRG!$U$122</f>
        <v>1</v>
      </c>
      <c r="K733" s="29">
        <f>EVRG!$W$122</f>
        <v>1</v>
      </c>
      <c r="L733" s="29">
        <f>EVRG!$Y$122</f>
        <v>0.92099009900990103</v>
      </c>
      <c r="M733" s="29">
        <f>EVRG!$AA$122</f>
        <v>2.1287128712871288</v>
      </c>
      <c r="N733" s="29">
        <f>EVRG!$AC$122</f>
        <v>2.1287128712871288</v>
      </c>
    </row>
    <row r="734" spans="1:19" ht="14">
      <c r="A734" s="14"/>
      <c r="B734" t="s">
        <f>EVRG!$T$59</f>
        <v>47</v>
      </c>
      <c r="C734" s="8">
        <f>EVRG!$U$59</f>
        <v>0</v>
      </c>
      <c r="D734" s="8">
        <f>EVRG!$W$59</f>
        <v>0</v>
      </c>
      <c r="E734" s="8">
        <f>EVRG!$Y$59</f>
        <v>0</v>
      </c>
      <c r="F734" s="8">
        <f>EVRG!$AA$59</f>
        <v>0</v>
      </c>
      <c r="G734" s="8">
        <f>EVRG!$AC$59</f>
        <v>0</v>
      </c>
    </row>
    <row r="735" spans="1:19" ht="13.5">
      <c r="A735" s="14"/>
      <c r="B735" t="s">
        <f>EVRG!$T$60</f>
        <v>48</v>
      </c>
      <c r="C735" s="8">
        <f>EVRG!$U$60</f>
        <v>1</v>
      </c>
      <c r="D735" s="8">
        <f>EVRG!$W$60</f>
        <v>0.95065789473684215</v>
      </c>
      <c r="E735" s="8">
        <f>EVRG!$Y$60</f>
        <v>0.92105263157894735</v>
      </c>
      <c r="F735" s="8">
        <f>EVRG!$AA$60</f>
        <v>1.1842105263157894</v>
      </c>
      <c r="G735" s="8">
        <f>EVRG!$AC$60</f>
        <v>0</v>
      </c>
    </row>
    <row r="736" spans="1:19" ht="13.5">
      <c r="A736" s="14"/>
      <c r="B736" t="s">
        <f>EVRG!$T$61</f>
        <v>49</v>
      </c>
      <c r="C736" s="8">
        <f>EVRG!$U$61</f>
        <v>0</v>
      </c>
      <c r="D736" s="8">
        <f>EVRG!$W$61</f>
        <v>0</v>
      </c>
      <c r="E736" s="8">
        <f>EVRG!$Y$61</f>
        <v>0</v>
      </c>
      <c r="F736" s="8">
        <f>EVRG!$AA$61</f>
        <v>0</v>
      </c>
      <c r="G736" s="8">
        <f>EVRG!$AC$61</f>
        <v>0</v>
      </c>
      <c r="K736" s="33"/>
    </row>
    <row r="737" spans="1:19" ht="13.5">
      <c r="A737" s="14"/>
      <c r="B737" t="s">
        <f>EVRG!$T$62</f>
        <v>50</v>
      </c>
      <c r="C737" s="8">
        <f>EVRG!$U$62</f>
        <v>0</v>
      </c>
      <c r="D737" s="8">
        <f>EVRG!$W$62</f>
        <v>0</v>
      </c>
      <c r="E737" s="8">
        <f>EVRG!$Y$62</f>
        <v>0</v>
      </c>
      <c r="F737" s="8">
        <f>EVRG!$AA$62</f>
        <v>0</v>
      </c>
      <c r="G737" s="8">
        <f>EVRG!$AC$62</f>
        <v>0</v>
      </c>
      <c r="H737" s="8"/>
      <c r="I737" s="8"/>
      <c r="O737" s="8"/>
      <c r="P737" s="8"/>
      <c r="Q737" s="8"/>
      <c r="R737" s="8"/>
      <c r="S737" s="8"/>
    </row>
    <row r="738" spans="1:19" ht="13.5">
      <c r="A738" s="14"/>
      <c r="B738" t="s">
        <f>EVRG!$T$63</f>
        <v>51</v>
      </c>
      <c r="C738" s="8">
        <f>EVRG!$U$63</f>
        <v>1</v>
      </c>
      <c r="D738" s="8">
        <f>EVRG!$W$63</f>
        <v>1.1970446621285074</v>
      </c>
      <c r="E738" s="8">
        <f>EVRG!$Y$63</f>
        <v>1.1173833637722066</v>
      </c>
      <c r="F738" s="8">
        <f>EVRG!$AA$63</f>
        <v>1.8130499750954674</v>
      </c>
      <c r="G738" s="8">
        <f>EVRG!$AC$63</f>
        <v>2.2766063423543086</v>
      </c>
      <c r="H738" s="8"/>
      <c r="I738" s="8"/>
      <c r="O738" s="8"/>
      <c r="P738" s="8"/>
      <c r="Q738" s="8"/>
      <c r="R738" s="8"/>
      <c r="S738" s="8"/>
    </row>
    <row r="739" spans="1:19" ht="13.5">
      <c r="A739" s="14"/>
      <c r="B739" t="s">
        <f>EVRG!$T$64</f>
        <v>52</v>
      </c>
      <c r="C739" s="8">
        <f>EVRG!$U$64</f>
        <v>1</v>
      </c>
      <c r="D739" s="8">
        <f>EVRG!$W$64</f>
        <v>1.4812563323201622</v>
      </c>
      <c r="E739" s="8">
        <f>EVRG!$Y$64</f>
        <v>1.2765957446808511</v>
      </c>
      <c r="F739" s="8">
        <f>EVRG!$AA$64</f>
        <v>1.0334346504559271</v>
      </c>
      <c r="G739" s="8">
        <f>EVRG!$AC$64</f>
        <v>1.5906788247213779</v>
      </c>
      <c r="H739" s="8"/>
      <c r="I739" s="8"/>
      <c r="O739" s="8"/>
      <c r="P739" s="8"/>
      <c r="Q739" s="8"/>
      <c r="R739" s="8"/>
      <c r="S739" s="8"/>
    </row>
    <row r="740" spans="1:19" ht="13.5">
      <c r="A740" s="14"/>
      <c r="B740" t="s">
        <f>EVRG!$T$65</f>
        <v>53</v>
      </c>
      <c r="C740" s="8">
        <f>EVRG!$U$65</f>
        <v>1</v>
      </c>
      <c r="D740" s="8">
        <f>EVRG!$W$65</f>
        <v>1.1873798407031035</v>
      </c>
      <c r="E740" s="8">
        <f>EVRG!$Y$65</f>
        <v>1.111988464707498</v>
      </c>
      <c r="F740" s="8">
        <f>EVRG!$AA$65</f>
        <v>1.8394671793463333</v>
      </c>
      <c r="G740" s="8">
        <f>EVRG!$AC$65</f>
        <v>2.2998489425981874</v>
      </c>
      <c r="H740" s="8"/>
      <c r="I740" s="8"/>
      <c r="O740" s="8"/>
      <c r="P740" s="8"/>
      <c r="Q740" s="8"/>
      <c r="R740" s="8"/>
      <c r="S740" s="8"/>
    </row>
    <row r="741" spans="1:19" ht="13.5">
      <c r="A741" s="14"/>
      <c r="B741" t="s">
        <f>EVRG!$T$66</f>
        <v>54</v>
      </c>
      <c r="C741" s="8">
        <f>EVRG!$U$66</f>
        <v>0</v>
      </c>
      <c r="D741" s="8">
        <f>EVRG!$W$66</f>
        <v>0</v>
      </c>
      <c r="E741" s="8">
        <f>EVRG!$Y$66</f>
        <v>0</v>
      </c>
      <c r="F741" s="8">
        <f>EVRG!$AA$66</f>
        <v>0</v>
      </c>
      <c r="G741" s="8">
        <f>EVRG!$AC$66</f>
        <v>0</v>
      </c>
      <c r="H741" s="8"/>
      <c r="I741" s="8"/>
      <c r="O741" s="8"/>
      <c r="P741" s="8"/>
      <c r="Q741" s="8"/>
      <c r="R741" s="8"/>
      <c r="S741" s="8"/>
    </row>
    <row r="742" spans="1:19" ht="13.5">
      <c r="A742" s="14"/>
      <c r="B742" t="s">
        <f>EVRG!$T$67</f>
        <v>55</v>
      </c>
      <c r="C742" s="8">
        <f>EVRG!$U$67</f>
        <v>0</v>
      </c>
      <c r="D742" s="8">
        <f>EVRG!$W$67</f>
        <v>0</v>
      </c>
      <c r="E742" s="8">
        <f>EVRG!$Y$67</f>
        <v>0</v>
      </c>
      <c r="F742" s="8">
        <f>EVRG!$AA$67</f>
        <v>0</v>
      </c>
      <c r="G742" s="8">
        <f>EVRG!$AC$67</f>
        <v>0</v>
      </c>
      <c r="H742" s="8"/>
      <c r="I742" s="8"/>
      <c r="O742" s="8"/>
      <c r="P742" s="8"/>
      <c r="Q742" s="8"/>
      <c r="R742" s="8"/>
      <c r="S742" s="8"/>
    </row>
    <row r="743" spans="1:19" ht="13.5">
      <c r="A743" s="14"/>
      <c r="B743" t="s">
        <f>EVRG!$T$68</f>
        <v>56</v>
      </c>
      <c r="C743" s="8">
        <f>EVRG!$U$68</f>
        <v>0</v>
      </c>
      <c r="D743" s="8">
        <f>EVRG!$W$68</f>
        <v>0</v>
      </c>
      <c r="E743" s="8">
        <f>EVRG!$Y$68</f>
        <v>0</v>
      </c>
      <c r="F743" s="8">
        <f>EVRG!$AA$68</f>
        <v>0</v>
      </c>
      <c r="G743" s="8">
        <f>EVRG!$AC$68</f>
        <v>0</v>
      </c>
      <c r="H743" s="8"/>
      <c r="I743" s="8"/>
      <c r="O743" s="8"/>
      <c r="P743" s="8"/>
      <c r="Q743" s="8"/>
      <c r="R743" s="8"/>
      <c r="S743" s="8"/>
    </row>
    <row r="744" spans="1:19" ht="13.5">
      <c r="A744" s="14"/>
      <c r="B744" t="s">
        <f>EVRG!$T$69</f>
        <v>57</v>
      </c>
      <c r="C744" s="8">
        <f>EVRG!$U$69</f>
        <v>0</v>
      </c>
      <c r="D744" s="8">
        <f>EVRG!$W$69</f>
        <v>0</v>
      </c>
      <c r="E744" s="8">
        <f>EVRG!$Y$69</f>
        <v>0</v>
      </c>
      <c r="F744" s="8">
        <f>EVRG!$AA$69</f>
        <v>0</v>
      </c>
      <c r="G744" s="8">
        <f>EVRG!$AC$69</f>
        <v>0</v>
      </c>
      <c r="H744" s="8"/>
      <c r="I744" s="8"/>
      <c r="O744" s="8"/>
      <c r="P744" s="8"/>
      <c r="Q744" s="8"/>
      <c r="R744" s="8"/>
      <c r="S744" s="8"/>
    </row>
    <row r="745" spans="1:19" ht="13.5">
      <c r="A745" s="14"/>
      <c r="B745" t="s">
        <f>EVRG!$T$70</f>
        <v>58</v>
      </c>
      <c r="C745" s="8">
        <f>EVRG!$U$70</f>
        <v>0</v>
      </c>
      <c r="D745" s="8">
        <f>EVRG!$W$70</f>
        <v>0</v>
      </c>
      <c r="E745" s="8">
        <f>EVRG!$Y$70</f>
        <v>0</v>
      </c>
      <c r="F745" s="8">
        <f>EVRG!$AA$70</f>
        <v>0</v>
      </c>
      <c r="G745" s="8">
        <f>EVRG!$AC$70</f>
        <v>0</v>
      </c>
      <c r="H745" s="8"/>
      <c r="I745" s="8"/>
      <c r="O745" s="8"/>
      <c r="P745" s="8"/>
      <c r="Q745" s="8"/>
      <c r="R745" s="8"/>
      <c r="S745" s="8"/>
    </row>
    <row r="746" spans="1:19" ht="13.5">
      <c r="A746" s="14"/>
      <c r="B746" t="s">
        <f>EVRG!$T$71</f>
        <v>59</v>
      </c>
      <c r="C746" s="8">
        <f>EVRG!$U$71</f>
        <v>0</v>
      </c>
      <c r="D746" s="8">
        <f>EVRG!$W$71</f>
        <v>0</v>
      </c>
      <c r="E746" s="8">
        <f>EVRG!$Y$71</f>
        <v>0</v>
      </c>
      <c r="F746" s="8">
        <f>EVRG!$AA$71</f>
        <v>0</v>
      </c>
      <c r="G746" s="8">
        <f>EVRG!$AC$71</f>
        <v>0</v>
      </c>
      <c r="H746" s="8"/>
      <c r="I746" s="8"/>
      <c r="O746" s="8"/>
      <c r="P746" s="8"/>
      <c r="Q746" s="8"/>
      <c r="R746" s="8"/>
      <c r="S746" s="8"/>
    </row>
    <row r="747" spans="1:19" ht="13.5">
      <c r="A747" s="14"/>
      <c r="B747" t="s">
        <f>EVRG!$T$72</f>
        <v>60</v>
      </c>
      <c r="C747" s="8">
        <f>EVRG!$U$72</f>
        <v>1</v>
      </c>
      <c r="D747" s="8">
        <f>EVRG!$W$72</f>
        <v>1.1873798407031035</v>
      </c>
      <c r="E747" s="8">
        <f>EVRG!$Y$72</f>
        <v>1.111988464707498</v>
      </c>
      <c r="F747" s="8">
        <f>EVRG!$AA$72</f>
        <v>1.8394671793463333</v>
      </c>
      <c r="G747" s="8">
        <f>EVRG!$AC$72</f>
        <v>2.2998489425981874</v>
      </c>
      <c r="H747" s="8"/>
      <c r="I747" s="8"/>
      <c r="O747" s="8"/>
      <c r="P747" s="8"/>
      <c r="Q747" s="8"/>
      <c r="R747" s="8"/>
      <c r="S747" s="8"/>
    </row>
    <row r="748" spans="1:19" ht="13.5">
      <c r="A748" s="14"/>
      <c r="B748" t="s">
        <f>EVRG!$T$73</f>
        <v>61</v>
      </c>
      <c r="C748" s="8">
        <f>EVRG!$U$73</f>
        <v>0</v>
      </c>
      <c r="D748" s="8">
        <f>EVRG!$W$73</f>
        <v>0</v>
      </c>
      <c r="E748" s="8">
        <f>EVRG!$Y$73</f>
        <v>0</v>
      </c>
      <c r="F748" s="8">
        <f>EVRG!$AA$73</f>
        <v>0</v>
      </c>
      <c r="G748" s="8">
        <f>EVRG!$AC$73</f>
        <v>0</v>
      </c>
      <c r="H748" s="8"/>
      <c r="I748" s="8"/>
      <c r="O748" s="8"/>
      <c r="P748" s="8"/>
      <c r="Q748" s="8"/>
      <c r="R748" s="8"/>
      <c r="S748" s="8"/>
    </row>
    <row r="749" spans="1:19" ht="13.5">
      <c r="A749" s="14"/>
      <c r="B749" t="s">
        <f>EVRG!$T$74</f>
        <v>62</v>
      </c>
      <c r="C749" s="8">
        <f>EVRG!$U$74</f>
        <v>1</v>
      </c>
      <c r="D749" s="8">
        <f>EVRG!$W$74</f>
        <v>1.1873798407031035</v>
      </c>
      <c r="E749" s="8">
        <f>EVRG!$Y$74</f>
        <v>1.111988464707498</v>
      </c>
      <c r="F749" s="8">
        <f>EVRG!$AA$74</f>
        <v>1.8394671793463333</v>
      </c>
      <c r="G749" s="8">
        <f>EVRG!$AC$74</f>
        <v>2.2998489425981874</v>
      </c>
      <c r="H749" s="8"/>
      <c r="I749" s="8"/>
      <c r="O749" s="8"/>
      <c r="P749" s="8"/>
      <c r="Q749" s="8"/>
      <c r="R749" s="8"/>
      <c r="S749" s="8"/>
    </row>
    <row r="750" spans="1:19" ht="13.5">
      <c r="C750" s="8"/>
      <c r="D750" s="8"/>
      <c r="E750" s="8"/>
      <c r="G750" s="8"/>
      <c r="H750" s="8"/>
      <c r="I750" s="8"/>
      <c r="O750" s="8"/>
      <c r="P750" s="8"/>
      <c r="Q750" s="8"/>
      <c r="R750" s="8"/>
      <c r="S750" s="8"/>
    </row>
    <row r="751" spans="1:19" ht="13.5">
      <c r="A751" s="14" t="s">
        <v>231</v>
      </c>
      <c r="B751" s="2" t="s">
        <f>EXC!$T$26</f>
        <v>13</v>
      </c>
      <c r="C751">
        <f>EXC!$U$26</f>
        <v>2015</v>
      </c>
      <c r="D751">
        <f>EXC!$W$26</f>
        <v>2016</v>
      </c>
      <c r="E751">
        <f>EXC!$Y$26</f>
        <v>2017</v>
      </c>
      <c r="F751">
        <f>EXC!$AA$26</f>
        <v>2018</v>
      </c>
      <c r="G751">
        <f>EXC!$AC$26</f>
        <v>2019</v>
      </c>
      <c r="H751" s="8"/>
      <c r="I751" s="2" t="s">
        <f>EXC!$T$90</f>
        <v>75</v>
      </c>
      <c r="J751" s="9">
        <f>EXC!$U$90</f>
        <v>2015</v>
      </c>
      <c r="K751" s="9">
        <f>EXC!$W$90</f>
        <v>2016</v>
      </c>
      <c r="L751" s="9">
        <f>EXC!$Y$90</f>
        <v>2017</v>
      </c>
      <c r="M751" s="9">
        <f>EXC!$AA$90</f>
        <v>2018</v>
      </c>
      <c r="N751" s="9">
        <f>EXC!$AC$90</f>
        <v>2019</v>
      </c>
      <c r="O751" s="8"/>
      <c r="P751" s="8"/>
      <c r="Q751" s="8"/>
      <c r="R751" s="8"/>
      <c r="S751" s="8"/>
    </row>
    <row r="752" spans="1:19" ht="13.5">
      <c r="A752" s="14"/>
      <c r="B752" t="s">
        <f>EXC!$T$27</f>
        <v>14</v>
      </c>
      <c r="C752" s="8">
        <f>EXC!$U$27</f>
        <v>1</v>
      </c>
      <c r="D752" s="8">
        <f>EXC!$W$27</f>
        <v>1.1358983409812919</v>
      </c>
      <c r="E752" s="8">
        <f>EXC!$Y$27</f>
        <v>1.1779032827391456</v>
      </c>
      <c r="F752" s="8">
        <f>EXC!$AA$27</f>
        <v>1.2739145781856689</v>
      </c>
      <c r="G752" s="8">
        <f>EXC!$AC$27</f>
        <v>1.188492763854571</v>
      </c>
      <c r="H752" s="8"/>
      <c r="I752" t="s">
        <f>EXC!$T$91</f>
        <v>73</v>
      </c>
      <c r="J752" s="29">
        <f>EXC!$U$91</f>
        <v>1</v>
      </c>
      <c r="K752" s="29">
        <f>EXC!$W$91</f>
        <v>0.13233979135618479</v>
      </c>
      <c r="L752" s="29">
        <f>EXC!$Y$91</f>
        <v>0.16542473919523099</v>
      </c>
      <c r="M752" s="29">
        <f>EXC!$AA$91</f>
        <v>0.23845007451564829</v>
      </c>
      <c r="N752" s="29">
        <f>EXC!$AC$91</f>
        <v>0.14083457526080476</v>
      </c>
      <c r="O752" s="8"/>
      <c r="P752" s="8"/>
      <c r="Q752" s="8"/>
      <c r="R752" s="8"/>
      <c r="S752" s="8"/>
    </row>
    <row r="753" spans="1:19" ht="13.5">
      <c r="A753" s="14"/>
      <c r="B753" t="s">
        <f>EXC!$T$28</f>
        <v>15</v>
      </c>
      <c r="C753" s="8">
        <f>EXC!$U$28</f>
        <v>0</v>
      </c>
      <c r="D753" s="8">
        <f>EXC!$W$28</f>
        <v>0</v>
      </c>
      <c r="E753" s="8">
        <f>EXC!$Y$28</f>
        <v>0</v>
      </c>
      <c r="F753" s="8">
        <f>EXC!$AA$28</f>
        <v>0</v>
      </c>
      <c r="G753" s="8">
        <f>EXC!$AC$28</f>
        <v>0</v>
      </c>
      <c r="H753" s="8"/>
      <c r="I753" s="8" t="s">
        <f>EXC!$T$92</f>
        <v>76</v>
      </c>
      <c r="J753" s="29">
        <f>EXC!$U$92</f>
        <v>1</v>
      </c>
      <c r="K753" s="29">
        <f>EXC!$W$92</f>
        <v>0.13233979135618479</v>
      </c>
      <c r="L753" s="29">
        <f>EXC!$Y$92</f>
        <v>0.16542473919523099</v>
      </c>
      <c r="M753" s="29">
        <f>EXC!$AA$92</f>
        <v>0.23845007451564829</v>
      </c>
      <c r="N753" s="29">
        <f>EXC!$AC$92</f>
        <v>0.14083457526080476</v>
      </c>
      <c r="O753" s="8"/>
      <c r="P753" s="8"/>
      <c r="Q753" s="8"/>
      <c r="R753" s="8"/>
      <c r="S753" s="8"/>
    </row>
    <row r="754" spans="1:19" ht="13.5">
      <c r="A754" s="14"/>
      <c r="B754" t="s">
        <f>EXC!$T$29</f>
        <v>16</v>
      </c>
      <c r="C754" s="8">
        <f>EXC!$U$29</f>
        <v>1</v>
      </c>
      <c r="D754" s="8">
        <f>EXC!$W$29</f>
        <v>1.0783487784330243</v>
      </c>
      <c r="E754" s="8">
        <f>EXC!$Y$29</f>
        <v>1.1415332771693345</v>
      </c>
      <c r="F754" s="8">
        <f>EXC!$AA$29</f>
        <v>1.2438921651221566</v>
      </c>
      <c r="G754" s="8">
        <f>EXC!$AC$29</f>
        <v>1.1689132266217355</v>
      </c>
      <c r="H754" s="8"/>
      <c r="I754" s="8" t="s">
        <f>EXC!$T$93</f>
        <v>77</v>
      </c>
      <c r="J754" s="29">
        <f>EXC!$U$93</f>
        <v>0</v>
      </c>
      <c r="K754" s="29">
        <f>EXC!$W$93</f>
        <v>0</v>
      </c>
      <c r="L754" s="29">
        <f>EXC!$Y$93</f>
        <v>0</v>
      </c>
      <c r="M754" s="29">
        <f>EXC!$AA$93</f>
        <v>0</v>
      </c>
      <c r="N754" s="29">
        <f>EXC!$AC$93</f>
        <v>0</v>
      </c>
      <c r="O754" s="8"/>
      <c r="P754" s="8"/>
      <c r="Q754" s="8"/>
      <c r="R754" s="8"/>
      <c r="S754" s="8"/>
    </row>
    <row r="755" spans="1:19" ht="13.5">
      <c r="A755" s="14"/>
      <c r="B755" t="s">
        <f>EXC!$T$30</f>
        <v>17</v>
      </c>
      <c r="C755" s="8">
        <f>EXC!$U$30</f>
        <v>1</v>
      </c>
      <c r="D755" s="8">
        <f>EXC!$W$30</f>
        <v>1.0136708860759494</v>
      </c>
      <c r="E755" s="8">
        <f>EXC!$Y$30</f>
        <v>1.0977215189873417</v>
      </c>
      <c r="F755" s="8">
        <f>EXC!$AA$30</f>
        <v>1.2227848101265824</v>
      </c>
      <c r="G755" s="8">
        <f>EXC!$AC$30</f>
        <v>1.1240506329113924</v>
      </c>
      <c r="H755" s="8"/>
      <c r="I755" s="8" t="s">
        <f>EXC!$T$94</f>
        <v>79</v>
      </c>
      <c r="J755" s="29">
        <f>EXC!$U$94</f>
        <v>0</v>
      </c>
      <c r="K755" s="29">
        <f>EXC!$W$94</f>
        <v>0</v>
      </c>
      <c r="L755" s="29">
        <f>EXC!$Y$94</f>
        <v>0</v>
      </c>
      <c r="M755" s="29">
        <f>EXC!$AA$94</f>
        <v>0</v>
      </c>
      <c r="N755" s="29">
        <f>EXC!$AC$94</f>
        <v>0</v>
      </c>
      <c r="O755" s="8"/>
      <c r="P755" s="8"/>
      <c r="Q755" s="8"/>
      <c r="R755" s="8"/>
      <c r="S755" s="8"/>
    </row>
    <row r="756" spans="1:19" ht="13.5">
      <c r="A756" s="14"/>
      <c r="B756" t="s">
        <f>EXC!$T$31</f>
        <v>18</v>
      </c>
      <c r="C756" s="8">
        <f>EXC!$U$31</f>
        <v>1</v>
      </c>
      <c r="D756" s="8">
        <f>EXC!$W$31</f>
        <v>1.3984962406015038</v>
      </c>
      <c r="E756" s="8">
        <f>EXC!$Y$31</f>
        <v>1.3609022556390977</v>
      </c>
      <c r="F756" s="8">
        <f>EXC!$AA$31</f>
        <v>1.3483709273182958</v>
      </c>
      <c r="G756" s="8">
        <f>EXC!$AC$31</f>
        <v>1.3909774436090225</v>
      </c>
      <c r="H756" s="8"/>
      <c r="I756" s="8" t="s">
        <f>EXC!$T$95</f>
        <v>80</v>
      </c>
      <c r="J756" s="29">
        <f>EXC!$U$95</f>
        <v>1</v>
      </c>
      <c r="K756" s="29">
        <f>EXC!$W$95</f>
        <v>1.3073170731707318</v>
      </c>
      <c r="L756" s="29">
        <f>EXC!$Y$95</f>
        <v>1.3609756097560977</v>
      </c>
      <c r="M756" s="29">
        <f>EXC!$AA$95</f>
        <v>1.429268292682927</v>
      </c>
      <c r="N756" s="29">
        <f>EXC!$AC$95</f>
        <v>1.5073170731707319</v>
      </c>
      <c r="O756" s="8"/>
      <c r="P756" s="8"/>
      <c r="Q756" s="8"/>
      <c r="R756" s="8"/>
      <c r="S756" s="8"/>
    </row>
    <row r="757" spans="1:19" ht="13.5">
      <c r="A757" s="14"/>
      <c r="B757" t="s">
        <f>EXC!$T$32</f>
        <v>19</v>
      </c>
      <c r="C757" s="8">
        <f>EXC!$U$32</f>
        <v>1</v>
      </c>
      <c r="D757" s="8">
        <f>EXC!$W$32</f>
        <v>1.358288770053476</v>
      </c>
      <c r="E757" s="8">
        <f>EXC!$Y$32</f>
        <v>1.2994652406417113</v>
      </c>
      <c r="F757" s="8">
        <f>EXC!$AA$32</f>
        <v>1.2700534759358288</v>
      </c>
      <c r="G757" s="8">
        <f>EXC!$AC$32</f>
        <v>1.320855614973262</v>
      </c>
      <c r="H757" s="8"/>
      <c r="I757" s="8" t="s">
        <f>EXC!$T$96</f>
        <v>81</v>
      </c>
      <c r="J757" s="29">
        <f>EXC!$U$96</f>
        <v>1</v>
      </c>
      <c r="K757" s="29">
        <f>EXC!$W$96</f>
        <v>1.3040752351097178</v>
      </c>
      <c r="L757" s="29">
        <f>EXC!$Y$96</f>
        <v>1.3949843260188088</v>
      </c>
      <c r="M757" s="29">
        <f>EXC!$AA$96</f>
        <v>1.4451410658307211</v>
      </c>
      <c r="N757" s="29">
        <f>EXC!$AC$96</f>
        <v>1.438871473354232</v>
      </c>
      <c r="O757" s="8"/>
      <c r="P757" s="8"/>
      <c r="Q757" s="8"/>
      <c r="R757" s="8"/>
      <c r="S757" s="8"/>
    </row>
    <row r="758" spans="1:19" ht="13.5">
      <c r="A758" s="14"/>
      <c r="B758" t="s">
        <f>EXC!$T$33</f>
        <v>20</v>
      </c>
      <c r="C758" s="8">
        <f>EXC!$U$33</f>
        <v>1</v>
      </c>
      <c r="D758" s="8">
        <f>EXC!$W$33</f>
        <v>2.0081300813008132</v>
      </c>
      <c r="E758" s="8">
        <f>EXC!$Y$33</f>
        <v>2.3170731707317072</v>
      </c>
      <c r="F758" s="8">
        <f>EXC!$AA$33</f>
        <v>2.5487804878048781</v>
      </c>
      <c r="G758" s="8">
        <f>EXC!$AC$33</f>
        <v>2.4715447154471546</v>
      </c>
      <c r="H758" s="8"/>
      <c r="I758" s="8" t="s">
        <f>EXC!$T$97</f>
        <v>82</v>
      </c>
      <c r="J758" s="29">
        <f>EXC!$U$97</f>
        <v>1</v>
      </c>
      <c r="K758" s="29">
        <f>EXC!$W$97</f>
        <v>1.2939481268011528</v>
      </c>
      <c r="L758" s="29">
        <f>EXC!$Y$97</f>
        <v>1.3746397694524495</v>
      </c>
      <c r="M758" s="29">
        <f>EXC!$AA$97</f>
        <v>1.420749279538905</v>
      </c>
      <c r="N758" s="29">
        <f>EXC!$AC$97</f>
        <v>1.3371757925072045</v>
      </c>
      <c r="O758" s="8"/>
      <c r="P758" s="8"/>
      <c r="Q758" s="8"/>
      <c r="R758" s="8"/>
      <c r="S758" s="8"/>
    </row>
    <row r="759" spans="1:19" ht="13.5">
      <c r="A759" s="14"/>
      <c r="B759" t="s">
        <f>EXC!$T$34</f>
        <v>21</v>
      </c>
      <c r="C759" s="8">
        <f>EXC!$U$34</f>
        <v>0</v>
      </c>
      <c r="D759" s="8">
        <f>EXC!$W$34</f>
        <v>0</v>
      </c>
      <c r="E759" s="8">
        <f>EXC!$Y$34</f>
        <v>0</v>
      </c>
      <c r="F759" s="8">
        <f>EXC!$AA$34</f>
        <v>0</v>
      </c>
      <c r="G759" s="8">
        <f>EXC!$AC$34</f>
        <v>0</v>
      </c>
      <c r="H759" s="8"/>
      <c r="I759" s="8" t="s">
        <f>EXC!$T$98</f>
        <v>83</v>
      </c>
      <c r="J759" s="29">
        <f>EXC!$U$98</f>
        <v>1</v>
      </c>
      <c r="K759" s="29">
        <f>EXC!$W$98</f>
        <v>1.176056338028169</v>
      </c>
      <c r="L759" s="29">
        <f>EXC!$Y$98</f>
        <v>1.1338028169014085</v>
      </c>
      <c r="M759" s="29">
        <f>EXC!$AA$98</f>
        <v>1.1232394366197183</v>
      </c>
      <c r="N759" s="29">
        <f>EXC!$AC$98</f>
        <v>0.16901408450704225</v>
      </c>
      <c r="O759" s="8"/>
      <c r="P759" s="8"/>
      <c r="Q759" s="8"/>
      <c r="R759" s="8"/>
      <c r="S759" s="8"/>
    </row>
    <row r="760" spans="1:19" ht="13.5">
      <c r="A760" s="14"/>
      <c r="B760" t="s">
        <f>EXC!$T$35</f>
        <v>23</v>
      </c>
      <c r="C760" s="8">
        <f>EXC!$U$35</f>
        <v>1</v>
      </c>
      <c r="D760" s="8">
        <f>EXC!$W$35</f>
        <v>1.4357298474945535</v>
      </c>
      <c r="E760" s="8">
        <f>EXC!$Y$35</f>
        <v>1.3660130718954249</v>
      </c>
      <c r="F760" s="8">
        <f>EXC!$AA$35</f>
        <v>1.4313725490196079</v>
      </c>
      <c r="G760" s="8">
        <f>EXC!$AC$35</f>
        <v>1.289760348583878</v>
      </c>
      <c r="H760" s="8"/>
      <c r="I760" s="8" t="s">
        <f>EXC!$T$99</f>
        <v>88</v>
      </c>
      <c r="J760" s="29">
        <f>EXC!$U$99</f>
        <v>1</v>
      </c>
      <c r="K760" s="29">
        <f>EXC!$W$99</f>
        <v>0.86975397973950797</v>
      </c>
      <c r="L760" s="29">
        <f>EXC!$Y$99</f>
        <v>0.86541244573082499</v>
      </c>
      <c r="M760" s="29">
        <f>EXC!$AA$99</f>
        <v>0.8914616497829233</v>
      </c>
      <c r="N760" s="29">
        <f>EXC!$AC$99</f>
        <v>0.78871201157742399</v>
      </c>
      <c r="O760" s="8"/>
      <c r="P760" s="8"/>
      <c r="Q760" s="8"/>
      <c r="R760" s="8"/>
      <c r="S760" s="8"/>
    </row>
    <row r="761" spans="1:19" ht="13.5">
      <c r="A761" s="14"/>
      <c r="B761" t="s">
        <f>EXC!$T$36</f>
        <v>24</v>
      </c>
      <c r="C761" s="8">
        <f>EXC!$U$36</f>
        <v>0</v>
      </c>
      <c r="D761" s="8">
        <f>EXC!$W$36</f>
        <v>0</v>
      </c>
      <c r="E761" s="8">
        <f>EXC!$Y$36</f>
        <v>0</v>
      </c>
      <c r="F761" s="8">
        <f>EXC!$AA$36</f>
        <v>0</v>
      </c>
      <c r="G761" s="8">
        <f>EXC!$AC$36</f>
        <v>0</v>
      </c>
      <c r="H761" s="8"/>
      <c r="I761" s="8" t="s">
        <f>EXC!$T$100</f>
        <v>85</v>
      </c>
      <c r="J761" s="29">
        <f>EXC!$U$100</f>
        <v>1</v>
      </c>
      <c r="K761" s="29">
        <f>EXC!$W$100</f>
        <v>1.0445859872611465</v>
      </c>
      <c r="L761" s="29">
        <f>EXC!$Y$100</f>
        <v>1.0509554140127388</v>
      </c>
      <c r="M761" s="29">
        <f>EXC!$AA$100</f>
        <v>1.0764331210191083</v>
      </c>
      <c r="N761" s="29">
        <f>EXC!$AC$100</f>
        <v>1.1273885350318471</v>
      </c>
      <c r="O761" s="8"/>
      <c r="P761" s="8"/>
      <c r="Q761" s="8"/>
      <c r="R761" s="8"/>
      <c r="S761" s="8"/>
    </row>
    <row r="762" spans="1:19" ht="13.5">
      <c r="A762" s="14"/>
      <c r="B762" t="s">
        <f>EXC!$T$37</f>
        <v>25</v>
      </c>
      <c r="C762" s="8">
        <f>EXC!$U$37</f>
        <v>0</v>
      </c>
      <c r="D762" s="8">
        <f>EXC!$W$37</f>
        <v>0</v>
      </c>
      <c r="E762" s="8">
        <f>EXC!$Y$37</f>
        <v>0</v>
      </c>
      <c r="F762" s="8">
        <f>EXC!$AA$37</f>
        <v>0</v>
      </c>
      <c r="G762" s="8">
        <f>EXC!$AC$37</f>
        <v>0</v>
      </c>
      <c r="H762" s="8"/>
      <c r="I762" s="8" t="s">
        <f>EXC!$T$101</f>
        <v>87</v>
      </c>
      <c r="J762" s="29">
        <f>EXC!$U$101</f>
        <v>0</v>
      </c>
      <c r="K762" s="29">
        <f>EXC!$W$101</f>
        <v>0</v>
      </c>
      <c r="L762" s="29">
        <f>EXC!$Y$101</f>
        <v>0</v>
      </c>
      <c r="M762" s="29">
        <f>EXC!$AA$101</f>
        <v>0</v>
      </c>
      <c r="N762" s="29">
        <f>EXC!$AC$101</f>
        <v>0</v>
      </c>
      <c r="O762" s="8"/>
      <c r="P762" s="8"/>
      <c r="Q762" s="8"/>
      <c r="R762" s="8"/>
      <c r="S762" s="8"/>
    </row>
    <row r="763" spans="1:19" ht="13.5">
      <c r="A763" s="14"/>
      <c r="B763" t="s">
        <f>EXC!$T$38</f>
        <v>26</v>
      </c>
      <c r="C763" s="8">
        <f>EXC!$U$38</f>
        <v>0</v>
      </c>
      <c r="D763" s="8">
        <f>EXC!$W$38</f>
        <v>0</v>
      </c>
      <c r="E763" s="8">
        <f>EXC!$Y$38</f>
        <v>0</v>
      </c>
      <c r="F763" s="8">
        <f>EXC!$AA$38</f>
        <v>0</v>
      </c>
      <c r="G763" s="8">
        <f>EXC!$AC$38</f>
        <v>0</v>
      </c>
      <c r="H763" s="8"/>
      <c r="I763" s="8" t="s">
        <f>EXC!$T$102</f>
        <v>89</v>
      </c>
      <c r="J763" s="29">
        <f>EXC!$U$102</f>
        <v>0</v>
      </c>
      <c r="K763" s="29">
        <f>EXC!$W$102</f>
        <v>0</v>
      </c>
      <c r="L763" s="29">
        <f>EXC!$Y$102</f>
        <v>0</v>
      </c>
      <c r="M763" s="29">
        <f>EXC!$AA$102</f>
        <v>0</v>
      </c>
      <c r="N763" s="29">
        <f>EXC!$AC$102</f>
        <v>0</v>
      </c>
      <c r="O763" s="8"/>
      <c r="P763" s="8"/>
      <c r="Q763" s="8"/>
      <c r="R763" s="8"/>
      <c r="S763" s="8"/>
    </row>
    <row r="764" spans="1:19" ht="13.5">
      <c r="A764" s="14"/>
      <c r="B764" t="s">
        <f>EXC!$T$39</f>
        <v>27</v>
      </c>
      <c r="C764" s="8">
        <f>EXC!$U$39</f>
        <v>0</v>
      </c>
      <c r="D764" s="8">
        <f>EXC!$W$39</f>
        <v>0</v>
      </c>
      <c r="E764" s="8">
        <f>EXC!$Y$39</f>
        <v>0</v>
      </c>
      <c r="F764" s="8">
        <f>EXC!$AA$39</f>
        <v>0</v>
      </c>
      <c r="G764" s="8">
        <f>EXC!$AC$39</f>
        <v>0</v>
      </c>
      <c r="H764" s="8"/>
      <c r="I764" s="8" t="s">
        <f>EXC!$T$103</f>
        <v>90</v>
      </c>
      <c r="J764" s="29">
        <f>EXC!$U$103</f>
        <v>1</v>
      </c>
      <c r="K764" s="29">
        <f>EXC!$W$103</f>
        <v>1.0445859872611465</v>
      </c>
      <c r="L764" s="29">
        <f>EXC!$Y$103</f>
        <v>0.83439490445859876</v>
      </c>
      <c r="M764" s="29">
        <f>EXC!$AA$103</f>
        <v>0.85987261146496818</v>
      </c>
      <c r="N764" s="29">
        <f>EXC!$AC$103</f>
        <v>0.92993630573248409</v>
      </c>
      <c r="O764" s="8"/>
      <c r="P764" s="8"/>
      <c r="Q764" s="8"/>
      <c r="R764" s="8"/>
      <c r="S764" s="8"/>
    </row>
    <row r="765" spans="1:19" ht="13.5">
      <c r="A765" s="14"/>
      <c r="B765" t="s">
        <f>EXC!$T$40</f>
        <v>28</v>
      </c>
      <c r="C765" s="8">
        <f>EXC!$U$40</f>
        <v>0</v>
      </c>
      <c r="D765" s="8">
        <f>EXC!$W$40</f>
        <v>0</v>
      </c>
      <c r="E765" s="8">
        <f>EXC!$Y$40</f>
        <v>0</v>
      </c>
      <c r="F765" s="8">
        <f>EXC!$AA$40</f>
        <v>0</v>
      </c>
      <c r="G765" s="8">
        <f>EXC!$AC$40</f>
        <v>0</v>
      </c>
      <c r="H765" s="8"/>
      <c r="I765" s="8" t="s">
        <f>EXC!$T$104</f>
        <v>91</v>
      </c>
      <c r="J765" s="29">
        <f>EXC!$U$104</f>
        <v>0</v>
      </c>
      <c r="K765" s="29">
        <f>EXC!$W$104</f>
        <v>0</v>
      </c>
      <c r="L765" s="29">
        <f>EXC!$Y$104</f>
        <v>0</v>
      </c>
      <c r="M765" s="29">
        <f>EXC!$AA$104</f>
        <v>0</v>
      </c>
      <c r="N765" s="29">
        <f>EXC!$AC$104</f>
        <v>0</v>
      </c>
      <c r="O765" s="8"/>
      <c r="P765" s="8"/>
      <c r="Q765" s="8"/>
      <c r="R765" s="8"/>
      <c r="S765" s="8"/>
    </row>
    <row r="766" spans="1:19" ht="13.5">
      <c r="A766" s="14"/>
      <c r="B766" t="s">
        <f>EXC!$T$41</f>
        <v>29</v>
      </c>
      <c r="C766" s="8">
        <f>EXC!$U$41</f>
        <v>0</v>
      </c>
      <c r="D766" s="8">
        <f>EXC!$W$41</f>
        <v>0</v>
      </c>
      <c r="E766" s="8">
        <f>EXC!$Y$41</f>
        <v>0</v>
      </c>
      <c r="F766" s="8">
        <f>EXC!$AA$41</f>
        <v>0</v>
      </c>
      <c r="G766" s="8">
        <f>EXC!$AC$41</f>
        <v>0</v>
      </c>
      <c r="H766" s="8"/>
      <c r="I766" s="8" t="s">
        <f>EXC!$T$105</f>
        <v>92</v>
      </c>
      <c r="J766" s="29">
        <f>EXC!$U$105</f>
        <v>1</v>
      </c>
      <c r="K766" s="29">
        <f>EXC!$W$105</f>
        <v>1.5304054054054055</v>
      </c>
      <c r="L766" s="29">
        <f>EXC!$Y$105</f>
        <v>1.2027027027027026</v>
      </c>
      <c r="M766" s="29">
        <f>EXC!$AA$105</f>
        <v>1.4256756756756754</v>
      </c>
      <c r="N766" s="29">
        <f>EXC!$AC$105</f>
        <v>1.0472972972972974</v>
      </c>
      <c r="O766" s="8"/>
      <c r="P766" s="8"/>
      <c r="Q766" s="8"/>
      <c r="R766" s="8"/>
      <c r="S766" s="8"/>
    </row>
    <row r="767" spans="1:19" ht="13.5">
      <c r="A767" s="14"/>
      <c r="B767" t="s">
        <f>EXC!$T$42</f>
        <v>30</v>
      </c>
      <c r="C767" s="8">
        <f>EXC!$U$42</f>
        <v>1</v>
      </c>
      <c r="D767" s="8">
        <f>EXC!$W$42</f>
        <v>1.3166666666666667</v>
      </c>
      <c r="E767" s="8">
        <f>EXC!$Y$42</f>
        <v>1.4416666666666667</v>
      </c>
      <c r="F767" s="8">
        <f>EXC!$AA$42</f>
        <v>1.4833333333333334</v>
      </c>
      <c r="G767" s="8">
        <f>EXC!$AC$42</f>
        <v>1.4416666666666667</v>
      </c>
      <c r="H767" s="8"/>
      <c r="I767" s="8" t="s">
        <f>EXC!$T$106</f>
        <v>93</v>
      </c>
      <c r="J767" s="29">
        <f>EXC!$U$106</f>
        <v>1</v>
      </c>
      <c r="K767" s="29">
        <f>EXC!$W$106</f>
        <v>1.1081081081081081</v>
      </c>
      <c r="L767" s="29">
        <f>EXC!$Y$106</f>
        <v>1.2027027027027026</v>
      </c>
      <c r="M767" s="29">
        <f>EXC!$AA$106</f>
        <v>1.4256756756756754</v>
      </c>
      <c r="N767" s="29">
        <f>EXC!$AC$106</f>
        <v>1.0472972972972974</v>
      </c>
      <c r="O767" s="8"/>
      <c r="P767" s="8"/>
      <c r="Q767" s="8"/>
      <c r="R767" s="8"/>
      <c r="S767" s="8"/>
    </row>
    <row r="768" spans="1:19" ht="13.5">
      <c r="A768" s="14"/>
      <c r="B768" t="s">
        <f>EXC!$T$43</f>
        <v>31</v>
      </c>
      <c r="C768" s="8">
        <f>EXC!$U$43</f>
        <v>1</v>
      </c>
      <c r="D768" s="8">
        <f>EXC!$W$43</f>
        <v>-0.25520110957004161</v>
      </c>
      <c r="E768" s="8">
        <f>EXC!$Y$43</f>
        <v>0.84604715672676833</v>
      </c>
      <c r="F768" s="8">
        <f>EXC!$AA$43</f>
        <v>-2.8432732316227458</v>
      </c>
      <c r="G768" s="8">
        <f>EXC!$AC$43</f>
        <v>1.9278779472954231</v>
      </c>
      <c r="H768" s="8"/>
      <c r="I768" s="8" t="s">
        <f>EXC!$T$107</f>
        <v>94</v>
      </c>
      <c r="J768" s="29">
        <f>EXC!$U$107</f>
        <v>1</v>
      </c>
      <c r="K768" s="29">
        <f>EXC!$W$107</f>
        <v>0.80952380952380953</v>
      </c>
      <c r="L768" s="29">
        <f>EXC!$Y$107</f>
        <v>0.77625570776255703</v>
      </c>
      <c r="M768" s="29">
        <f>EXC!$AA$107</f>
        <v>0.87149380300065227</v>
      </c>
      <c r="N768" s="29">
        <f>EXC!$AC$107</f>
        <v>0.78212654924983693</v>
      </c>
      <c r="O768" s="8"/>
      <c r="P768" s="8"/>
      <c r="Q768" s="8"/>
      <c r="R768" s="8"/>
      <c r="S768" s="8"/>
    </row>
    <row r="769" spans="1:19" ht="13.5">
      <c r="A769" s="14"/>
      <c r="B769" t="s">
        <f>EXC!$T$44</f>
        <v>32</v>
      </c>
      <c r="C769" s="8">
        <f>EXC!$U$44</f>
        <v>1</v>
      </c>
      <c r="D769" s="8">
        <f>EXC!$W$44</f>
        <v>1.1751824817518246</v>
      </c>
      <c r="E769" s="8">
        <f>EXC!$Y$44</f>
        <v>0.1484184914841849</v>
      </c>
      <c r="F769" s="8">
        <f>EXC!$AA$44</f>
        <v>0.66666666666666663</v>
      </c>
      <c r="G769" s="8">
        <f>EXC!$AC$44</f>
        <v>1.3576642335766422</v>
      </c>
      <c r="I769" s="8" t="s">
        <f>EXC!$T$108</f>
        <v>95</v>
      </c>
      <c r="J769" s="29">
        <f>EXC!$U$108</f>
        <v>1</v>
      </c>
      <c r="K769" s="29">
        <f>EXC!$W$108</f>
        <v>1.2458217270194987</v>
      </c>
      <c r="L769" s="29">
        <f>EXC!$Y$108</f>
        <v>1.291782729805014</v>
      </c>
      <c r="M769" s="29">
        <f>EXC!$AA$108</f>
        <v>1.3354805013927578</v>
      </c>
      <c r="N769" s="29">
        <f>EXC!$AC$108</f>
        <v>1.4195682451253482</v>
      </c>
      <c r="O769" s="8"/>
      <c r="P769" s="8"/>
      <c r="Q769" s="8"/>
      <c r="R769" s="8"/>
      <c r="S769" s="8"/>
    </row>
    <row r="770" spans="1:19" ht="13.5">
      <c r="A770" s="14"/>
      <c r="B770" t="s">
        <f>EXC!$T$45</f>
        <v>33</v>
      </c>
      <c r="C770" s="8">
        <f>EXC!$U$45</f>
        <v>1</v>
      </c>
      <c r="D770" s="8">
        <f>EXC!$W$45</f>
        <v>-4.042553191489362</v>
      </c>
      <c r="E770" s="8">
        <f>EXC!$Y$45</f>
        <v>0.97264437689969607</v>
      </c>
      <c r="F770" s="8">
        <f>EXC!$AA$45</f>
        <v>3.0699088145896658</v>
      </c>
      <c r="G770" s="8">
        <f>EXC!$AC$45</f>
        <v>0.07598784194528875</v>
      </c>
      <c r="I770" s="8" t="s">
        <f>EXC!$T$109</f>
        <v>96</v>
      </c>
      <c r="J770" s="29">
        <f>EXC!$U$109</f>
        <v>1</v>
      </c>
      <c r="K770" s="29">
        <f>EXC!$W$109</f>
        <v>1.2291017477306598</v>
      </c>
      <c r="L770" s="29">
        <f>EXC!$Y$109</f>
        <v>1.2907465113128302</v>
      </c>
      <c r="M770" s="29">
        <f>EXC!$AA$109</f>
        <v>1.3495461319604389</v>
      </c>
      <c r="N770" s="29">
        <f>EXC!$AC$109</f>
        <v>1.4296165831188186</v>
      </c>
      <c r="O770" s="8"/>
      <c r="P770" s="8"/>
      <c r="Q770" s="8"/>
      <c r="R770" s="8"/>
      <c r="S770" s="8"/>
    </row>
    <row r="771" spans="1:19" ht="13.5">
      <c r="A771" s="14"/>
      <c r="B771" t="s">
        <f>EXC!$T$46</f>
        <v>34</v>
      </c>
      <c r="C771" s="8">
        <f>EXC!$U$46</f>
        <v>1</v>
      </c>
      <c r="D771" s="8">
        <f>EXC!$W$46</f>
        <v>3.3333333333333335</v>
      </c>
      <c r="E771" s="8">
        <f>EXC!$Y$46</f>
        <v>1.2222222222222223</v>
      </c>
      <c r="F771" s="8">
        <f>EXC!$AA$46</f>
        <v>5.333333333333333</v>
      </c>
      <c r="G771" s="8">
        <f>EXC!$AC$46</f>
        <v>0</v>
      </c>
      <c r="I771" s="8" t="s">
        <f>EXC!$T$110</f>
        <v>97</v>
      </c>
      <c r="J771" s="29">
        <f>EXC!$U$110</f>
        <v>0</v>
      </c>
      <c r="K771" s="29">
        <f>EXC!$W$110</f>
        <v>0</v>
      </c>
      <c r="L771" s="29">
        <f>EXC!$Y$110</f>
        <v>0</v>
      </c>
      <c r="M771" s="29">
        <f>EXC!$AA$110</f>
        <v>0</v>
      </c>
      <c r="N771" s="29">
        <f>EXC!$AC$110</f>
        <v>0</v>
      </c>
      <c r="O771" s="8"/>
      <c r="P771" s="8"/>
      <c r="Q771" s="8"/>
      <c r="R771" s="8"/>
      <c r="S771" s="8"/>
    </row>
    <row r="772" spans="1:19" ht="13.5">
      <c r="A772" s="14"/>
      <c r="B772" t="s">
        <f>EXC!$T$47</f>
        <v>35</v>
      </c>
      <c r="C772" s="8">
        <f>EXC!$U$47</f>
        <v>0</v>
      </c>
      <c r="D772" s="8">
        <f>EXC!$W$47</f>
        <v>0</v>
      </c>
      <c r="E772" s="8">
        <f>EXC!$Y$47</f>
        <v>0</v>
      </c>
      <c r="F772" s="8">
        <f>EXC!$AA$47</f>
        <v>0</v>
      </c>
      <c r="G772" s="8">
        <f>EXC!$AC$47</f>
        <v>0</v>
      </c>
      <c r="I772" s="8" t="s">
        <f>EXC!$T$111</f>
        <v>98</v>
      </c>
      <c r="J772" s="29">
        <f>EXC!$U$111</f>
        <v>0</v>
      </c>
      <c r="K772" s="29">
        <f>EXC!$W$111</f>
        <v>0</v>
      </c>
      <c r="L772" s="29">
        <f>EXC!$Y$111</f>
        <v>0</v>
      </c>
      <c r="M772" s="29">
        <f>EXC!$AA$111</f>
        <v>0</v>
      </c>
      <c r="N772" s="29">
        <f>EXC!$AC$111</f>
        <v>0</v>
      </c>
      <c r="O772" s="8"/>
      <c r="P772" s="8"/>
      <c r="Q772" s="8"/>
      <c r="R772" s="8"/>
      <c r="S772" s="8"/>
    </row>
    <row r="773" spans="1:19" ht="13.5">
      <c r="A773" s="14"/>
      <c r="B773" t="s">
        <f>EXC!$T$48</f>
        <v>36</v>
      </c>
      <c r="C773" s="8">
        <f>EXC!$U$48</f>
        <v>1</v>
      </c>
      <c r="D773" s="8">
        <f>EXC!$W$48</f>
        <v>1.375</v>
      </c>
      <c r="E773" s="8">
        <f>EXC!$Y$48</f>
        <v>1.4017857142857142</v>
      </c>
      <c r="F773" s="8">
        <f>EXC!$AA$48</f>
        <v>1.3928571428571428</v>
      </c>
      <c r="G773" s="8">
        <f>EXC!$AC$48</f>
        <v>1.4464285714285714</v>
      </c>
      <c r="I773" s="8" t="s">
        <f>EXC!$T$112</f>
        <v>99</v>
      </c>
      <c r="J773" s="29">
        <f>EXC!$U$112</f>
        <v>0</v>
      </c>
      <c r="K773" s="29">
        <f>EXC!$W$112</f>
        <v>0</v>
      </c>
      <c r="L773" s="29">
        <f>EXC!$Y$112</f>
        <v>0</v>
      </c>
      <c r="M773" s="29">
        <f>EXC!$AA$112</f>
        <v>0</v>
      </c>
      <c r="N773" s="29">
        <f>EXC!$AC$112</f>
        <v>0</v>
      </c>
      <c r="O773" s="8"/>
      <c r="P773" s="8"/>
      <c r="Q773" s="8"/>
      <c r="R773" s="8"/>
      <c r="S773" s="8"/>
    </row>
    <row r="774" spans="1:19" ht="13.5">
      <c r="A774" s="14"/>
      <c r="B774" t="s">
        <f>EXC!$T$49</f>
        <v>37</v>
      </c>
      <c r="C774" s="8">
        <f>EXC!$U$49</f>
        <v>0</v>
      </c>
      <c r="D774" s="8">
        <f>EXC!$W$49</f>
        <v>0</v>
      </c>
      <c r="E774" s="8">
        <f>EXC!$Y$49</f>
        <v>0</v>
      </c>
      <c r="F774" s="8">
        <f>EXC!$AA$49</f>
        <v>0</v>
      </c>
      <c r="G774" s="8">
        <f>EXC!$AC$49</f>
        <v>0</v>
      </c>
      <c r="I774" s="8" t="s">
        <f>EXC!$T$113</f>
        <v>100</v>
      </c>
      <c r="J774" s="29">
        <f>EXC!$U$113</f>
        <v>1</v>
      </c>
      <c r="K774" s="29">
        <f>EXC!$W$113</f>
        <v>1.2216567712750919</v>
      </c>
      <c r="L774" s="29">
        <f>EXC!$Y$113</f>
        <v>1.3060503251342945</v>
      </c>
      <c r="M774" s="29">
        <f>EXC!$AA$113</f>
        <v>1.3597681651116766</v>
      </c>
      <c r="N774" s="29">
        <f>EXC!$AC$113</f>
        <v>1.4300254452926209</v>
      </c>
      <c r="O774" s="8"/>
      <c r="P774" s="8"/>
      <c r="Q774" s="8"/>
      <c r="R774" s="8"/>
      <c r="S774" s="8"/>
    </row>
    <row r="775" spans="1:19" ht="13.5">
      <c r="A775" s="14"/>
      <c r="B775" t="s">
        <f>EXC!$T$50</f>
        <v>38</v>
      </c>
      <c r="C775" s="8">
        <f>EXC!$U$50</f>
        <v>1</v>
      </c>
      <c r="D775" s="8">
        <f>EXC!$W$50</f>
        <v>1.3884297520661157</v>
      </c>
      <c r="E775" s="8">
        <f>EXC!$Y$50</f>
        <v>1.2975206611570247</v>
      </c>
      <c r="F775" s="8">
        <f>EXC!$AA$50</f>
        <v>1.3140495867768596</v>
      </c>
      <c r="G775" s="8">
        <f>EXC!$AC$50</f>
        <v>1.3553719008264462</v>
      </c>
      <c r="I775" s="8" t="s">
        <f>EXC!$T$114</f>
        <v>101</v>
      </c>
      <c r="J775" s="29">
        <f>EXC!$U$114</f>
        <v>1</v>
      </c>
      <c r="K775" s="29">
        <f>EXC!$W$114</f>
        <v>1.1703296703296704</v>
      </c>
      <c r="L775" s="29">
        <f>EXC!$Y$114</f>
        <v>1.2857142857142858</v>
      </c>
      <c r="M775" s="29">
        <f>EXC!$AA$114</f>
        <v>1.3980463980463982</v>
      </c>
      <c r="N775" s="29">
        <f>EXC!$AC$114</f>
        <v>1.4639804639804641</v>
      </c>
      <c r="O775" s="8"/>
      <c r="P775" s="8"/>
      <c r="Q775" s="8"/>
      <c r="R775" s="8"/>
      <c r="S775" s="8"/>
    </row>
    <row r="776" spans="1:19" ht="13.5">
      <c r="A776" s="14"/>
      <c r="B776" t="s">
        <f>EXC!$T$51</f>
        <v>39</v>
      </c>
      <c r="C776" s="8">
        <f>EXC!$U$51</f>
        <v>1</v>
      </c>
      <c r="D776" s="8">
        <f>EXC!$W$51</f>
        <v>1.4343434343434343</v>
      </c>
      <c r="E776" s="8">
        <f>EXC!$Y$51</f>
        <v>0</v>
      </c>
      <c r="F776" s="8">
        <f>EXC!$AA$51</f>
        <v>0.31313131313131315</v>
      </c>
      <c r="G776" s="8">
        <f>EXC!$AC$51</f>
        <v>0.24242424242424243</v>
      </c>
      <c r="I776" s="8" t="s">
        <f>EXC!$T$115</f>
        <v>102</v>
      </c>
      <c r="J776" s="29">
        <f>EXC!$U$115</f>
        <v>1</v>
      </c>
      <c r="K776" s="29">
        <f>EXC!$W$115</f>
        <v>1.0292887029288702</v>
      </c>
      <c r="L776" s="29">
        <f>EXC!$Y$115</f>
        <v>1.1924686192468619</v>
      </c>
      <c r="M776" s="29">
        <f>EXC!$AA$115</f>
        <v>1.0661087866108787</v>
      </c>
      <c r="N776" s="29">
        <f>EXC!$AC$115</f>
        <v>1.1849372384937238</v>
      </c>
      <c r="O776" s="8"/>
      <c r="P776" s="8"/>
      <c r="Q776" s="8"/>
      <c r="R776" s="8"/>
      <c r="S776" s="8"/>
    </row>
    <row r="777" spans="1:19" ht="13.5">
      <c r="A777" s="14"/>
      <c r="B777" t="s">
        <f>EXC!$T$52</f>
        <v>40</v>
      </c>
      <c r="C777" s="8">
        <f>EXC!$U$52</f>
        <v>1</v>
      </c>
      <c r="D777" s="8">
        <f>EXC!$W$52</f>
        <v>0.59759759759759756</v>
      </c>
      <c r="E777" s="8">
        <f>EXC!$Y$52</f>
        <v>1.1351351351351351</v>
      </c>
      <c r="F777" s="8">
        <f>EXC!$AA$52</f>
        <v>0.66966966966966968</v>
      </c>
      <c r="G777" s="8">
        <f>EXC!$AC$52</f>
        <v>1.1981981981981982</v>
      </c>
      <c r="I777" s="8" t="s">
        <f>EXC!$T$116</f>
        <v>103</v>
      </c>
      <c r="J777" s="29">
        <f>EXC!$U$116</f>
        <v>1</v>
      </c>
      <c r="K777" s="29">
        <f>EXC!$W$116</f>
        <v>1.0126796280642434</v>
      </c>
      <c r="L777" s="29">
        <f>EXC!$Y$116</f>
        <v>1.1792054099746407</v>
      </c>
      <c r="M777" s="29">
        <f>EXC!$AA$116</f>
        <v>1.0540997464074386</v>
      </c>
      <c r="N777" s="29">
        <f>EXC!$AC$116</f>
        <v>1.1893491124260356</v>
      </c>
      <c r="O777" s="8"/>
      <c r="P777" s="8"/>
      <c r="Q777" s="8"/>
      <c r="R777" s="8"/>
      <c r="S777" s="8"/>
    </row>
    <row r="778" spans="1:19" ht="13.5">
      <c r="A778" s="14"/>
      <c r="B778" t="s">
        <f>EXC!$T$53</f>
        <v>41</v>
      </c>
      <c r="C778" s="8">
        <f>EXC!$U$53</f>
        <v>0</v>
      </c>
      <c r="D778" s="8">
        <f>EXC!$W$53</f>
        <v>0</v>
      </c>
      <c r="E778" s="8">
        <f>EXC!$Y$53</f>
        <v>0</v>
      </c>
      <c r="F778" s="8">
        <f>EXC!$AA$53</f>
        <v>0</v>
      </c>
      <c r="G778" s="8">
        <f>EXC!$AC$53</f>
        <v>0</v>
      </c>
      <c r="I778" s="8" t="s">
        <f>EXC!$T$117</f>
        <v>104</v>
      </c>
      <c r="J778" s="29">
        <f>EXC!$U$117</f>
        <v>0</v>
      </c>
      <c r="K778" s="29">
        <f>EXC!$W$117</f>
        <v>0</v>
      </c>
      <c r="L778" s="29">
        <f>EXC!$Y$117</f>
        <v>0</v>
      </c>
      <c r="M778" s="29">
        <f>EXC!$AA$117</f>
        <v>0</v>
      </c>
      <c r="N778" s="29">
        <f>EXC!$AC$117</f>
        <v>0</v>
      </c>
      <c r="O778" s="8"/>
      <c r="P778" s="8"/>
      <c r="Q778" s="8"/>
      <c r="R778" s="8"/>
      <c r="S778" s="8"/>
    </row>
    <row r="779" spans="1:19" ht="13.5">
      <c r="A779" s="14"/>
      <c r="B779" t="s">
        <f>EXC!$T$54</f>
        <v>42</v>
      </c>
      <c r="C779" s="8">
        <f>EXC!$U$54</f>
        <v>0</v>
      </c>
      <c r="D779" s="8">
        <f>EXC!$W$54</f>
        <v>0</v>
      </c>
      <c r="E779" s="8">
        <f>EXC!$Y$54</f>
        <v>0</v>
      </c>
      <c r="F779" s="8">
        <f>EXC!$AA$54</f>
        <v>0</v>
      </c>
      <c r="G779" s="8">
        <f>EXC!$AC$54</f>
        <v>0</v>
      </c>
      <c r="I779" s="8" t="s">
        <f>EXC!$T$118</f>
        <v>105</v>
      </c>
      <c r="J779" s="29">
        <f>EXC!$U$118</f>
        <v>1</v>
      </c>
      <c r="K779" s="29">
        <f>EXC!$W$118</f>
        <v>2.2531645569620253</v>
      </c>
      <c r="L779" s="29">
        <f>EXC!$Y$118</f>
        <v>2.2373417721518987</v>
      </c>
      <c r="M779" s="29">
        <f>EXC!$AA$118</f>
        <v>2.231012658227848</v>
      </c>
      <c r="N779" s="29">
        <f>EXC!$AC$118</f>
        <v>2.2183544303797467</v>
      </c>
      <c r="O779" s="8"/>
      <c r="P779" s="8"/>
      <c r="Q779" s="8"/>
      <c r="R779" s="8"/>
      <c r="S779" s="8"/>
    </row>
    <row r="780" spans="1:19" ht="13.5">
      <c r="A780" s="14"/>
      <c r="B780" t="s">
        <f>EXC!$T$55</f>
        <v>43</v>
      </c>
      <c r="C780" s="8">
        <f>EXC!$U$55</f>
        <v>1</v>
      </c>
      <c r="D780" s="8">
        <f>EXC!$W$55</f>
        <v>0.71121495327102791</v>
      </c>
      <c r="E780" s="8">
        <f>EXC!$Y$55</f>
        <v>-0.11775700934579438</v>
      </c>
      <c r="F780" s="8">
        <f>EXC!$AA$55</f>
        <v>0.11214953271028036</v>
      </c>
      <c r="G780" s="8">
        <f>EXC!$AC$55</f>
        <v>0.72336448598130831</v>
      </c>
      <c r="I780" s="8" t="s">
        <f>EXC!$T$119</f>
        <v>106</v>
      </c>
      <c r="J780" s="29">
        <f>EXC!$U$119</f>
        <v>1</v>
      </c>
      <c r="K780" s="29">
        <f>EXC!$W$119</f>
        <v>2.5018726591760299</v>
      </c>
      <c r="L780" s="29">
        <f>EXC!$Y$119</f>
        <v>2.5018726591760299</v>
      </c>
      <c r="M780" s="29">
        <f>EXC!$AA$119</f>
        <v>2.5018726591760299</v>
      </c>
      <c r="N780" s="29">
        <f>EXC!$AC$119</f>
        <v>2.5018726591760299</v>
      </c>
      <c r="O780" s="8"/>
      <c r="P780" s="8"/>
      <c r="Q780" s="8"/>
      <c r="R780" s="8"/>
      <c r="S780" s="8"/>
    </row>
    <row r="781" spans="1:19" ht="13.5">
      <c r="A781" s="14"/>
      <c r="B781" t="s">
        <f>EXC!$T$56</f>
        <v>44</v>
      </c>
      <c r="C781" s="8">
        <f>EXC!$U$56</f>
        <v>1</v>
      </c>
      <c r="D781" s="8">
        <f>EXC!$W$56</f>
        <v>0.30841121495327101</v>
      </c>
      <c r="E781" s="8">
        <f>EXC!$Y$56</f>
        <v>0.6479750778816199</v>
      </c>
      <c r="F781" s="8">
        <f>EXC!$AA$56</f>
        <v>0.7009345794392523</v>
      </c>
      <c r="G781" s="8">
        <f>EXC!$AC$56</f>
        <v>0.28037383177570091</v>
      </c>
      <c r="I781" s="8" t="s">
        <f>EXC!$T$120</f>
        <v>107</v>
      </c>
      <c r="J781" s="29">
        <f>EXC!$U$120</f>
        <v>1</v>
      </c>
      <c r="K781" s="29">
        <f>EXC!$W$120</f>
        <v>0.92355371900826444</v>
      </c>
      <c r="L781" s="29">
        <f>EXC!$Y$120</f>
        <v>0.81611570247933884</v>
      </c>
      <c r="M781" s="29">
        <f>EXC!$AA$120</f>
        <v>0.76859504132231404</v>
      </c>
      <c r="N781" s="29">
        <f>EXC!$AC$120</f>
        <v>0.69421487603305787</v>
      </c>
      <c r="O781" s="8"/>
      <c r="P781" s="8"/>
      <c r="Q781" s="8"/>
      <c r="R781" s="8"/>
      <c r="S781" s="8"/>
    </row>
    <row r="782" spans="1:19" ht="13.5">
      <c r="A782" s="14"/>
      <c r="B782" t="s">
        <f>EXC!$T$57</f>
        <v>45</v>
      </c>
      <c r="C782" s="8">
        <f>EXC!$U$57</f>
        <v>0</v>
      </c>
      <c r="D782" s="8">
        <f>EXC!$W$57</f>
        <v>0</v>
      </c>
      <c r="E782" s="8">
        <f>EXC!$Y$57</f>
        <v>0</v>
      </c>
      <c r="F782" s="8">
        <f>EXC!$AA$57</f>
        <v>0</v>
      </c>
      <c r="G782" s="8">
        <f>EXC!$AC$57</f>
        <v>0</v>
      </c>
      <c r="I782" s="8" t="s">
        <f>EXC!$T$121</f>
        <v>108</v>
      </c>
      <c r="J782" s="29">
        <f>EXC!$U$121</f>
        <v>1</v>
      </c>
      <c r="K782" s="29">
        <f>EXC!$W$121</f>
        <v>1.5339547270306257</v>
      </c>
      <c r="L782" s="29">
        <f>EXC!$Y$121</f>
        <v>1.2436750998668442</v>
      </c>
      <c r="M782" s="29">
        <f>EXC!$AA$121</f>
        <v>1.3049267643142477</v>
      </c>
      <c r="N782" s="29">
        <f>EXC!$AC$121</f>
        <v>1.3675099866844207</v>
      </c>
      <c r="O782" s="8"/>
      <c r="P782" s="8"/>
      <c r="Q782" s="8"/>
      <c r="R782" s="8"/>
      <c r="S782" s="8"/>
    </row>
    <row r="783" spans="1:19" ht="13.5">
      <c r="A783" s="14"/>
      <c r="B783" t="s">
        <f>EXC!$T$58</f>
        <v>46</v>
      </c>
      <c r="C783" s="8">
        <f>EXC!$U$58</f>
        <v>1</v>
      </c>
      <c r="D783" s="8">
        <f>EXC!$W$58</f>
        <v>0.8863049095607235</v>
      </c>
      <c r="E783" s="8">
        <f>EXC!$Y$58</f>
        <v>-0.39922480620155038</v>
      </c>
      <c r="F783" s="8">
        <f>EXC!$AA$58</f>
        <v>-0.10465116279069768</v>
      </c>
      <c r="G783" s="8">
        <f>EXC!$AC$58</f>
        <v>0.97674418604651159</v>
      </c>
      <c r="I783" s="8" t="s">
        <f>EXC!$T$122</f>
        <v>109</v>
      </c>
      <c r="J783" s="29">
        <f>EXC!$U$122</f>
        <v>1</v>
      </c>
      <c r="K783" s="29">
        <f>EXC!$W$122</f>
        <v>1.5339547270306257</v>
      </c>
      <c r="L783" s="29">
        <f>EXC!$Y$122</f>
        <v>1.2436750998668442</v>
      </c>
      <c r="M783" s="29">
        <f>EXC!$AA$122</f>
        <v>1.3049267643142477</v>
      </c>
      <c r="N783" s="29">
        <f>EXC!$AC$122</f>
        <v>1.3621837549933422</v>
      </c>
      <c r="O783" s="8"/>
      <c r="P783" s="8"/>
      <c r="Q783" s="8"/>
      <c r="R783" s="8"/>
      <c r="S783" s="8"/>
    </row>
    <row r="784" spans="1:19" ht="13.5">
      <c r="A784" s="14"/>
      <c r="B784" t="s">
        <f>EXC!$T$59</f>
        <v>47</v>
      </c>
      <c r="C784" s="8">
        <f>EXC!$U$59</f>
        <v>0</v>
      </c>
      <c r="D784" s="8">
        <f>EXC!$W$59</f>
        <v>0</v>
      </c>
      <c r="E784" s="8">
        <f>EXC!$Y$59</f>
        <v>0</v>
      </c>
      <c r="F784" s="8">
        <f>EXC!$AA$59</f>
        <v>0</v>
      </c>
      <c r="G784" s="8">
        <f>EXC!$AC$59</f>
        <v>0</v>
      </c>
      <c r="O784" s="8"/>
      <c r="P784" s="8"/>
      <c r="Q784" s="8"/>
      <c r="R784" s="8"/>
      <c r="S784" s="8"/>
    </row>
    <row r="785" spans="1:19" ht="13.5">
      <c r="A785" s="14"/>
      <c r="B785" t="s">
        <f>EXC!$T$60</f>
        <v>48</v>
      </c>
      <c r="C785" s="8">
        <f>EXC!$U$60</f>
        <v>1</v>
      </c>
      <c r="D785" s="8">
        <f>EXC!$W$60</f>
        <v>1.0909090909090908</v>
      </c>
      <c r="E785" s="8">
        <f>EXC!$Y$60</f>
        <v>1.1363636363636365</v>
      </c>
      <c r="F785" s="8">
        <f>EXC!$AA$60</f>
        <v>1.0909090909090908</v>
      </c>
      <c r="G785" s="8">
        <f>EXC!$AC$60</f>
        <v>3.2727272727272729</v>
      </c>
      <c r="O785" s="8"/>
      <c r="P785" s="8"/>
      <c r="Q785" s="8"/>
      <c r="R785" s="8"/>
      <c r="S785" s="8"/>
    </row>
    <row r="786" spans="1:19" ht="13.5">
      <c r="A786" s="14"/>
      <c r="B786" t="s">
        <f>EXC!$T$61</f>
        <v>49</v>
      </c>
      <c r="C786" s="8">
        <f>EXC!$U$61</f>
        <v>1</v>
      </c>
      <c r="D786" s="8">
        <f>EXC!$W$61</f>
        <v>3.4285714285714284</v>
      </c>
      <c r="E786" s="8">
        <f>EXC!$Y$61</f>
        <v>4.5714285714285712</v>
      </c>
      <c r="F786" s="8">
        <f>EXC!$AA$61</f>
        <v>4</v>
      </c>
      <c r="G786" s="8">
        <f>EXC!$AC$61</f>
        <v>26.142857142857142</v>
      </c>
      <c r="O786" s="8"/>
      <c r="P786" s="8"/>
      <c r="Q786" s="8"/>
      <c r="R786" s="8"/>
      <c r="S786" s="8"/>
    </row>
    <row r="787" spans="1:19" ht="13.5">
      <c r="A787" s="14"/>
      <c r="B787" t="s">
        <f>EXC!$T$62</f>
        <v>50</v>
      </c>
      <c r="C787" s="8">
        <f>EXC!$U$62</f>
        <v>0</v>
      </c>
      <c r="D787" s="8">
        <f>EXC!$W$62</f>
        <v>0</v>
      </c>
      <c r="E787" s="8">
        <f>EXC!$Y$62</f>
        <v>0</v>
      </c>
      <c r="F787" s="8">
        <f>EXC!$AA$62</f>
        <v>0</v>
      </c>
      <c r="G787" s="8">
        <f>EXC!$AC$62</f>
        <v>0</v>
      </c>
    </row>
    <row r="788" spans="1:19" ht="13.5">
      <c r="A788" s="14"/>
      <c r="B788" t="s">
        <f>EXC!$T$63</f>
        <v>51</v>
      </c>
      <c r="C788" s="8">
        <f>EXC!$U$63</f>
        <v>1</v>
      </c>
      <c r="D788" s="8">
        <f>EXC!$W$63</f>
        <v>0.53333333333333333</v>
      </c>
      <c r="E788" s="8">
        <f>EXC!$Y$63</f>
        <v>1.7244444444444444</v>
      </c>
      <c r="F788" s="8">
        <f>EXC!$AA$63</f>
        <v>0.9244444444444444</v>
      </c>
      <c r="G788" s="8">
        <f>EXC!$AC$63</f>
        <v>1.3466666666666667</v>
      </c>
      <c r="K788" s="33"/>
    </row>
    <row r="789" spans="1:19" ht="13.5">
      <c r="A789" s="14"/>
      <c r="B789" t="s">
        <f>EXC!$T$64</f>
        <v>52</v>
      </c>
      <c r="C789" s="8">
        <f>EXC!$U$64</f>
        <v>1</v>
      </c>
      <c r="D789" s="8">
        <f>EXC!$W$64</f>
        <v>-3.6842105263157894</v>
      </c>
      <c r="E789" s="8">
        <f>EXC!$Y$64</f>
        <v>-4.7368421052631575</v>
      </c>
      <c r="F789" s="8">
        <f>EXC!$AA$64</f>
        <v>-3.8947368421052633</v>
      </c>
      <c r="G789" s="8">
        <f>EXC!$AC$64</f>
        <v>-4.8421052631578947</v>
      </c>
      <c r="H789" s="8"/>
      <c r="I789" s="8"/>
      <c r="O789" s="8"/>
      <c r="P789" s="8"/>
      <c r="Q789" s="8"/>
      <c r="R789" s="8"/>
      <c r="S789" s="8"/>
    </row>
    <row r="790" spans="1:19" ht="13.5">
      <c r="A790" s="14"/>
      <c r="B790" t="s">
        <f>EXC!$T$65</f>
        <v>53</v>
      </c>
      <c r="C790" s="8">
        <f>EXC!$U$65</f>
        <v>1</v>
      </c>
      <c r="D790" s="8">
        <f>EXC!$W$65</f>
        <v>0.49779735682819382</v>
      </c>
      <c r="E790" s="8">
        <f>EXC!$Y$65</f>
        <v>1.669603524229075</v>
      </c>
      <c r="F790" s="8">
        <f>EXC!$AA$65</f>
        <v>0.88546255506607918</v>
      </c>
      <c r="G790" s="8">
        <f>EXC!$AC$65</f>
        <v>1.2951541850220265</v>
      </c>
      <c r="H790" s="8"/>
      <c r="I790" s="8"/>
      <c r="O790" s="8"/>
      <c r="P790" s="8"/>
      <c r="Q790" s="8"/>
      <c r="R790" s="8"/>
      <c r="S790" s="8"/>
    </row>
    <row r="791" spans="1:19" ht="13.5">
      <c r="A791" s="14"/>
      <c r="B791" t="s">
        <f>EXC!$T$66</f>
        <v>54</v>
      </c>
      <c r="C791" s="8">
        <f>EXC!$U$66</f>
        <v>0</v>
      </c>
      <c r="D791" s="8">
        <f>EXC!$W$66</f>
        <v>0</v>
      </c>
      <c r="E791" s="8">
        <f>EXC!$Y$66</f>
        <v>0</v>
      </c>
      <c r="F791" s="8">
        <f>EXC!$AA$66</f>
        <v>0</v>
      </c>
      <c r="G791" s="8">
        <f>EXC!$AC$66</f>
        <v>0</v>
      </c>
      <c r="H791" s="8"/>
      <c r="I791" s="8"/>
      <c r="O791" s="8"/>
      <c r="P791" s="8"/>
      <c r="Q791" s="8"/>
      <c r="R791" s="8"/>
      <c r="S791" s="8"/>
    </row>
    <row r="792" spans="1:19" ht="13.5">
      <c r="A792" s="14"/>
      <c r="B792" t="s">
        <f>EXC!$T$67</f>
        <v>55</v>
      </c>
      <c r="C792" s="8">
        <f>EXC!$U$67</f>
        <v>0</v>
      </c>
      <c r="D792" s="8">
        <f>EXC!$W$67</f>
        <v>0</v>
      </c>
      <c r="E792" s="8">
        <f>EXC!$Y$67</f>
        <v>0</v>
      </c>
      <c r="F792" s="8">
        <f>EXC!$AA$67</f>
        <v>0</v>
      </c>
      <c r="G792" s="8">
        <f>EXC!$AC$67</f>
        <v>0</v>
      </c>
      <c r="H792" s="8"/>
      <c r="I792" s="8"/>
      <c r="O792" s="8"/>
      <c r="P792" s="8"/>
      <c r="Q792" s="8"/>
      <c r="R792" s="8"/>
      <c r="S792" s="8"/>
    </row>
    <row r="793" spans="1:19" ht="13.5">
      <c r="A793" s="14"/>
      <c r="B793" t="s">
        <f>EXC!$T$68</f>
        <v>56</v>
      </c>
      <c r="C793" s="8">
        <f>EXC!$U$68</f>
        <v>0</v>
      </c>
      <c r="D793" s="8">
        <f>EXC!$W$68</f>
        <v>0</v>
      </c>
      <c r="E793" s="8">
        <f>EXC!$Y$68</f>
        <v>0</v>
      </c>
      <c r="F793" s="8">
        <f>EXC!$AA$68</f>
        <v>0</v>
      </c>
      <c r="G793" s="8">
        <f>EXC!$AC$68</f>
        <v>0</v>
      </c>
      <c r="H793" s="8"/>
      <c r="I793" s="8"/>
      <c r="O793" s="8"/>
      <c r="P793" s="8"/>
      <c r="Q793" s="8"/>
      <c r="R793" s="8"/>
      <c r="S793" s="8"/>
    </row>
    <row r="794" spans="1:19" ht="13.5">
      <c r="A794" s="14"/>
      <c r="B794" t="s">
        <f>EXC!$T$69</f>
        <v>57</v>
      </c>
      <c r="C794" s="8">
        <f>EXC!$U$69</f>
        <v>0</v>
      </c>
      <c r="D794" s="8">
        <f>EXC!$W$69</f>
        <v>0</v>
      </c>
      <c r="E794" s="8">
        <f>EXC!$Y$69</f>
        <v>0</v>
      </c>
      <c r="F794" s="8">
        <f>EXC!$AA$69</f>
        <v>0</v>
      </c>
      <c r="G794" s="8">
        <f>EXC!$AC$69</f>
        <v>0</v>
      </c>
      <c r="H794" s="8"/>
      <c r="I794" s="8"/>
      <c r="O794" s="8"/>
      <c r="P794" s="8"/>
      <c r="Q794" s="8"/>
      <c r="R794" s="8"/>
      <c r="S794" s="8"/>
    </row>
    <row r="795" spans="1:19" ht="13.5">
      <c r="A795" s="14"/>
      <c r="B795" t="s">
        <f>EXC!$T$70</f>
        <v>58</v>
      </c>
      <c r="C795" s="8">
        <f>EXC!$U$70</f>
        <v>0</v>
      </c>
      <c r="D795" s="8">
        <f>EXC!$W$70</f>
        <v>0</v>
      </c>
      <c r="E795" s="8">
        <f>EXC!$Y$70</f>
        <v>0</v>
      </c>
      <c r="F795" s="8">
        <f>EXC!$AA$70</f>
        <v>0</v>
      </c>
      <c r="G795" s="8">
        <f>EXC!$AC$70</f>
        <v>0</v>
      </c>
      <c r="H795" s="8"/>
      <c r="I795" s="8"/>
      <c r="O795" s="8"/>
      <c r="P795" s="8"/>
      <c r="Q795" s="8"/>
      <c r="R795" s="8"/>
      <c r="S795" s="8"/>
    </row>
    <row r="796" spans="1:19" ht="13.5">
      <c r="A796" s="14"/>
      <c r="B796" t="s">
        <f>EXC!$T$71</f>
        <v>59</v>
      </c>
      <c r="C796" s="8">
        <f>EXC!$U$71</f>
        <v>0</v>
      </c>
      <c r="D796" s="8">
        <f>EXC!$W$71</f>
        <v>0</v>
      </c>
      <c r="E796" s="8">
        <f>EXC!$Y$71</f>
        <v>0</v>
      </c>
      <c r="F796" s="8">
        <f>EXC!$AA$71</f>
        <v>0</v>
      </c>
      <c r="G796" s="8">
        <f>EXC!$AC$71</f>
        <v>0</v>
      </c>
      <c r="H796" s="8"/>
      <c r="I796" s="8"/>
      <c r="O796" s="8"/>
      <c r="P796" s="8"/>
      <c r="Q796" s="8"/>
      <c r="R796" s="8"/>
      <c r="S796" s="8"/>
    </row>
    <row r="797" spans="1:19" ht="13.5">
      <c r="A797" s="14"/>
      <c r="B797" t="s">
        <f>EXC!$T$72</f>
        <v>60</v>
      </c>
      <c r="C797" s="8">
        <f>EXC!$U$72</f>
        <v>1</v>
      </c>
      <c r="D797" s="8">
        <f>EXC!$W$72</f>
        <v>0.49779735682819382</v>
      </c>
      <c r="E797" s="8">
        <f>EXC!$Y$72</f>
        <v>1.669603524229075</v>
      </c>
      <c r="F797" s="8">
        <f>EXC!$AA$72</f>
        <v>0.88546255506607918</v>
      </c>
      <c r="G797" s="8">
        <f>EXC!$AC$72</f>
        <v>1.2951541850220265</v>
      </c>
      <c r="H797" s="8"/>
      <c r="I797" s="8"/>
      <c r="O797" s="8"/>
      <c r="P797" s="8"/>
      <c r="Q797" s="8"/>
      <c r="R797" s="8"/>
      <c r="S797" s="8"/>
    </row>
    <row r="798" spans="1:19" ht="13.5">
      <c r="A798" s="14"/>
      <c r="B798" t="s">
        <f>EXC!$T$73</f>
        <v>61</v>
      </c>
      <c r="C798" s="8">
        <f>EXC!$U$73</f>
        <v>0</v>
      </c>
      <c r="D798" s="8">
        <f>EXC!$W$73</f>
        <v>0</v>
      </c>
      <c r="E798" s="8">
        <f>EXC!$Y$73</f>
        <v>0</v>
      </c>
      <c r="F798" s="8">
        <f>EXC!$AA$73</f>
        <v>0</v>
      </c>
      <c r="G798" s="8">
        <f>EXC!$AC$73</f>
        <v>0</v>
      </c>
      <c r="H798" s="8"/>
      <c r="I798" s="8"/>
      <c r="O798" s="8"/>
      <c r="P798" s="8"/>
      <c r="Q798" s="8"/>
      <c r="R798" s="8"/>
      <c r="S798" s="8"/>
    </row>
    <row r="799" spans="1:19" ht="13.5">
      <c r="A799" s="14"/>
      <c r="B799" t="s">
        <f>EXC!$T$74</f>
        <v>62</v>
      </c>
      <c r="C799" s="8">
        <f>EXC!$U$74</f>
        <v>1</v>
      </c>
      <c r="D799" s="8">
        <f>EXC!$W$74</f>
        <v>0.49779735682819382</v>
      </c>
      <c r="E799" s="8">
        <f>EXC!$Y$74</f>
        <v>1.669603524229075</v>
      </c>
      <c r="F799" s="8">
        <f>EXC!$AA$74</f>
        <v>0.88546255506607918</v>
      </c>
      <c r="G799" s="8">
        <f>EXC!$AC$74</f>
        <v>1.2951541850220265</v>
      </c>
      <c r="H799" s="8"/>
      <c r="I799" s="8"/>
      <c r="O799" s="8"/>
      <c r="P799" s="8"/>
      <c r="Q799" s="8"/>
      <c r="R799" s="8"/>
      <c r="S799" s="8"/>
    </row>
    <row r="800" spans="1:19" ht="13.5">
      <c r="C800" s="8"/>
      <c r="D800" s="8"/>
      <c r="E800" s="8"/>
      <c r="G800" s="8"/>
      <c r="H800" s="8"/>
      <c r="I800" s="8"/>
      <c r="O800" s="8"/>
      <c r="P800" s="8"/>
      <c r="Q800" s="8"/>
      <c r="R800" s="8"/>
      <c r="S800" s="8"/>
    </row>
    <row r="801" spans="1:19" ht="13.5">
      <c r="A801" s="14" t="s">
        <v>232</v>
      </c>
      <c r="B801" s="2" t="s">
        <f>FE!$T$26</f>
        <v>13</v>
      </c>
      <c r="C801">
        <f>FE!$U$26</f>
        <v>2015</v>
      </c>
      <c r="D801">
        <f>FE!$W$26</f>
        <v>2016</v>
      </c>
      <c r="E801">
        <f>FE!$Y$26</f>
        <v>2017</v>
      </c>
      <c r="F801">
        <f>FE!$AA$26</f>
        <v>2018</v>
      </c>
      <c r="G801">
        <f>FE!$AC$26</f>
        <v>2019</v>
      </c>
      <c r="H801" s="8"/>
      <c r="I801" s="2" t="s">
        <f>FE!$T$90</f>
        <v>75</v>
      </c>
      <c r="J801" s="9">
        <f>FE!$U$90</f>
        <v>2015</v>
      </c>
      <c r="K801" s="9">
        <f>FE!$W$90</f>
        <v>2016</v>
      </c>
      <c r="L801" s="9">
        <f>FE!$Y$90</f>
        <v>2017</v>
      </c>
      <c r="M801" s="9">
        <f>FE!$AA$90</f>
        <v>2018</v>
      </c>
      <c r="N801" s="9">
        <f>FE!$AC$90</f>
        <v>2019</v>
      </c>
      <c r="O801" s="8"/>
      <c r="P801" s="8"/>
      <c r="Q801" s="8"/>
      <c r="R801" s="8"/>
      <c r="S801" s="8"/>
    </row>
    <row r="802" spans="1:19" ht="13.5">
      <c r="A802" s="14"/>
      <c r="B802" t="s">
        <f>FE!$T$27</f>
        <v>14</v>
      </c>
      <c r="C802" s="8">
        <f>FE!$U$27</f>
        <v>1</v>
      </c>
      <c r="D802" s="8">
        <f>FE!$W$27</f>
        <v>0.96301277740416946</v>
      </c>
      <c r="E802" s="8">
        <f>FE!$Y$27</f>
        <v>0.73503698722259581</v>
      </c>
      <c r="F802" s="8">
        <f>FE!$AA$27</f>
        <v>0.75722932078009419</v>
      </c>
      <c r="G802" s="8">
        <f>FE!$AC$27</f>
        <v>0.74243443174176194</v>
      </c>
      <c r="H802" s="8"/>
      <c r="I802" t="s">
        <f>FE!$T$91</f>
        <v>73</v>
      </c>
      <c r="J802" s="29">
        <f>FE!$U$91</f>
        <v>1</v>
      </c>
      <c r="K802" s="29">
        <f>FE!$W$91</f>
        <v>1.0810810810810811</v>
      </c>
      <c r="L802" s="29">
        <f>FE!$Y$91</f>
        <v>1.7270270270270269</v>
      </c>
      <c r="M802" s="29">
        <f>FE!$AA$91</f>
        <v>1.1594594594594594</v>
      </c>
      <c r="N802" s="29">
        <f>FE!$AC$91</f>
        <v>1.835135135135135</v>
      </c>
      <c r="O802" s="8"/>
      <c r="P802" s="8"/>
      <c r="Q802" s="8"/>
      <c r="R802" s="8"/>
      <c r="S802" s="8"/>
    </row>
    <row r="803" spans="1:19" ht="13.5">
      <c r="A803" s="14"/>
      <c r="B803" t="s">
        <f>FE!$T$28</f>
        <v>15</v>
      </c>
      <c r="C803" s="8">
        <f>FE!$U$28</f>
        <v>0</v>
      </c>
      <c r="D803" s="8">
        <f>FE!$W$28</f>
        <v>0</v>
      </c>
      <c r="E803" s="8">
        <f>FE!$Y$28</f>
        <v>0</v>
      </c>
      <c r="F803" s="8">
        <f>FE!$AA$28</f>
        <v>0</v>
      </c>
      <c r="G803" s="8">
        <f>FE!$AC$28</f>
        <v>0</v>
      </c>
      <c r="H803" s="8"/>
      <c r="I803" s="8" t="s">
        <f>FE!$T$92</f>
        <v>76</v>
      </c>
      <c r="J803" s="29">
        <f>FE!$U$92</f>
        <v>1</v>
      </c>
      <c r="K803" s="29">
        <f>FE!$W$92</f>
        <v>1.2206572769953052</v>
      </c>
      <c r="L803" s="29">
        <f>FE!$Y$92</f>
        <v>3</v>
      </c>
      <c r="M803" s="29">
        <f>FE!$AA$92</f>
        <v>2.0140845070422535</v>
      </c>
      <c r="N803" s="29">
        <f>FE!$AC$92</f>
        <v>3.187793427230047</v>
      </c>
      <c r="O803" s="8"/>
      <c r="P803" s="8"/>
      <c r="Q803" s="8"/>
      <c r="R803" s="8"/>
      <c r="S803" s="8"/>
    </row>
    <row r="804" spans="1:19" ht="13.5">
      <c r="A804" s="14"/>
      <c r="B804" t="s">
        <f>FE!$T$29</f>
        <v>16</v>
      </c>
      <c r="C804" s="8">
        <f>FE!$U$29</f>
        <v>1</v>
      </c>
      <c r="D804" s="8">
        <f>FE!$W$29</f>
        <v>0.9360967184801382</v>
      </c>
      <c r="E804" s="8">
        <f>FE!$Y$29</f>
        <v>0.64939550949913649</v>
      </c>
      <c r="F804" s="8">
        <f>FE!$AA$29</f>
        <v>0.67098445595854928</v>
      </c>
      <c r="G804" s="8">
        <f>FE!$AC$29</f>
        <v>0.64939550949913649</v>
      </c>
      <c r="H804" s="8"/>
      <c r="I804" s="8" t="s">
        <f>FE!$T$93</f>
        <v>77</v>
      </c>
      <c r="J804" s="29">
        <f>FE!$U$93</f>
        <v>1</v>
      </c>
      <c r="K804" s="29">
        <f>FE!$W$93</f>
        <v>0.89171974522292996</v>
      </c>
      <c r="L804" s="29">
        <f>FE!$Y$93</f>
        <v>0</v>
      </c>
      <c r="M804" s="29">
        <f>FE!$AA$93</f>
        <v>0</v>
      </c>
      <c r="N804" s="29">
        <f>FE!$AC$93</f>
        <v>0</v>
      </c>
      <c r="O804" s="8"/>
      <c r="P804" s="8"/>
      <c r="Q804" s="8"/>
      <c r="R804" s="8"/>
      <c r="S804" s="8"/>
    </row>
    <row r="805" spans="1:19" ht="13.5">
      <c r="A805" s="14"/>
      <c r="B805" t="s">
        <f>FE!$T$30</f>
        <v>17</v>
      </c>
      <c r="C805" s="8">
        <f>FE!$U$30</f>
        <v>1</v>
      </c>
      <c r="D805" s="8">
        <f>FE!$W$30</f>
        <v>0.91026919242273185</v>
      </c>
      <c r="E805" s="8">
        <f>FE!$Y$30</f>
        <v>0.61714855433698901</v>
      </c>
      <c r="F805" s="8">
        <f>FE!$AA$30</f>
        <v>0.67497507477567298</v>
      </c>
      <c r="G805" s="8">
        <f>FE!$AC$30</f>
        <v>0.6350947158524427</v>
      </c>
      <c r="H805" s="8"/>
      <c r="I805" s="8" t="s">
        <f>FE!$T$94</f>
        <v>79</v>
      </c>
      <c r="J805" s="29">
        <f>FE!$U$94</f>
        <v>0</v>
      </c>
      <c r="K805" s="29">
        <f>FE!$W$94</f>
        <v>0</v>
      </c>
      <c r="L805" s="29">
        <f>FE!$Y$94</f>
        <v>0</v>
      </c>
      <c r="M805" s="29">
        <f>FE!$AA$94</f>
        <v>0</v>
      </c>
      <c r="N805" s="29">
        <f>FE!$AC$94</f>
        <v>0</v>
      </c>
      <c r="O805" s="8"/>
      <c r="P805" s="8"/>
      <c r="Q805" s="8"/>
      <c r="R805" s="8"/>
      <c r="S805" s="8"/>
    </row>
    <row r="806" spans="1:19" ht="13.5">
      <c r="A806" s="14"/>
      <c r="B806" t="s">
        <f>FE!$T$31</f>
        <v>18</v>
      </c>
      <c r="C806" s="8">
        <f>FE!$U$31</f>
        <v>1</v>
      </c>
      <c r="D806" s="8">
        <f>FE!$W$31</f>
        <v>1.1032258064516129</v>
      </c>
      <c r="E806" s="8">
        <f>FE!$Y$31</f>
        <v>0.86451612903225805</v>
      </c>
      <c r="F806" s="8">
        <f>FE!$AA$31</f>
        <v>0.64129032258064511</v>
      </c>
      <c r="G806" s="8">
        <f>FE!$AC$31</f>
        <v>0.74193548387096775</v>
      </c>
      <c r="H806" s="8"/>
      <c r="I806" s="8" t="s">
        <f>FE!$T$95</f>
        <v>80</v>
      </c>
      <c r="J806" s="29">
        <f>FE!$U$95</f>
        <v>1</v>
      </c>
      <c r="K806" s="29">
        <f>FE!$W$95</f>
        <v>1.0125</v>
      </c>
      <c r="L806" s="29">
        <f>FE!$Y$95</f>
        <v>0.90625</v>
      </c>
      <c r="M806" s="29">
        <f>FE!$AA$95</f>
        <v>0.94374999999999998</v>
      </c>
      <c r="N806" s="29">
        <f>FE!$AC$95</f>
        <v>0.80625000000000002</v>
      </c>
      <c r="O806" s="8"/>
      <c r="P806" s="8"/>
      <c r="Q806" s="8"/>
      <c r="R806" s="8"/>
      <c r="S806" s="8"/>
    </row>
    <row r="807" spans="1:19" ht="13.5">
      <c r="A807" s="14"/>
      <c r="B807" t="s">
        <f>FE!$T$32</f>
        <v>19</v>
      </c>
      <c r="C807" s="8">
        <f>FE!$U$32</f>
        <v>1</v>
      </c>
      <c r="D807" s="8">
        <f>FE!$W$32</f>
        <v>1.0234375</v>
      </c>
      <c r="E807" s="8">
        <f>FE!$Y$32</f>
        <v>0.8046875</v>
      </c>
      <c r="F807" s="8">
        <f>FE!$AA$32</f>
        <v>0.890625</v>
      </c>
      <c r="G807" s="8">
        <f>FE!$AC$32</f>
        <v>0.953125</v>
      </c>
      <c r="H807" s="8"/>
      <c r="I807" s="8" t="s">
        <f>FE!$T$96</f>
        <v>81</v>
      </c>
      <c r="J807" s="29">
        <f>FE!$U$96</f>
        <v>1</v>
      </c>
      <c r="K807" s="29">
        <f>FE!$W$96</f>
        <v>1.0140845070422535</v>
      </c>
      <c r="L807" s="29">
        <f>FE!$Y$96</f>
        <v>0.90140845070422537</v>
      </c>
      <c r="M807" s="29">
        <f>FE!$AA$96</f>
        <v>0.87323943661971826</v>
      </c>
      <c r="N807" s="29">
        <f>FE!$AC$96</f>
        <v>0.76760563380281688</v>
      </c>
      <c r="O807" s="8"/>
      <c r="P807" s="8"/>
      <c r="Q807" s="8"/>
      <c r="R807" s="8"/>
      <c r="S807" s="8"/>
    </row>
    <row r="808" spans="1:19" ht="13.5">
      <c r="A808" s="14"/>
      <c r="B808" t="s">
        <f>FE!$T$33</f>
        <v>20</v>
      </c>
      <c r="C808" s="8">
        <f>FE!$U$33</f>
        <v>1</v>
      </c>
      <c r="D808" s="8">
        <f>FE!$W$33</f>
        <v>1.4813432835820894</v>
      </c>
      <c r="E808" s="8">
        <f>FE!$Y$33</f>
        <v>1.1492537313432836</v>
      </c>
      <c r="F808" s="8">
        <f>FE!$AA$33</f>
        <v>-0.52985074626865669</v>
      </c>
      <c r="G808" s="8">
        <f>FE!$AC$33</f>
        <v>-0.26492537313432835</v>
      </c>
      <c r="H808" s="8"/>
      <c r="I808" s="8" t="s">
        <f>FE!$T$97</f>
        <v>82</v>
      </c>
      <c r="J808" s="29">
        <f>FE!$U$97</f>
        <v>1</v>
      </c>
      <c r="K808" s="29">
        <f>FE!$W$97</f>
        <v>1</v>
      </c>
      <c r="L808" s="29">
        <f>FE!$Y$97</f>
        <v>0.89261744966442957</v>
      </c>
      <c r="M808" s="29">
        <f>FE!$AA$97</f>
        <v>1.4832214765100671</v>
      </c>
      <c r="N808" s="29">
        <f>FE!$AC$97</f>
        <v>1.4899328859060403</v>
      </c>
      <c r="O808" s="8"/>
      <c r="P808" s="8"/>
      <c r="Q808" s="8"/>
      <c r="R808" s="8"/>
      <c r="S808" s="8"/>
    </row>
    <row r="809" spans="1:19" ht="13.5">
      <c r="A809" s="14"/>
      <c r="B809" t="s">
        <f>FE!$T$34</f>
        <v>21</v>
      </c>
      <c r="C809" s="8">
        <f>FE!$U$34</f>
        <v>0</v>
      </c>
      <c r="D809" s="8">
        <f>FE!$W$34</f>
        <v>0</v>
      </c>
      <c r="E809" s="8">
        <f>FE!$Y$34</f>
        <v>0</v>
      </c>
      <c r="F809" s="8">
        <f>FE!$AA$34</f>
        <v>0</v>
      </c>
      <c r="G809" s="8">
        <f>FE!$AC$34</f>
        <v>0</v>
      </c>
      <c r="H809" s="8"/>
      <c r="I809" s="8" t="s">
        <f>FE!$T$98</f>
        <v>83</v>
      </c>
      <c r="J809" s="29">
        <f>FE!$U$98</f>
        <v>1</v>
      </c>
      <c r="K809" s="29">
        <f>FE!$W$98</f>
        <v>0.72972972972972971</v>
      </c>
      <c r="L809" s="29">
        <f>FE!$Y$98</f>
        <v>0.67567567567567566</v>
      </c>
      <c r="M809" s="29">
        <f>FE!$AA$98</f>
        <v>13.135135135135135</v>
      </c>
      <c r="N809" s="29">
        <f>FE!$AC$98</f>
        <v>15.27027027027027</v>
      </c>
      <c r="O809" s="8"/>
      <c r="P809" s="8"/>
      <c r="Q809" s="8"/>
      <c r="R809" s="8"/>
      <c r="S809" s="8"/>
    </row>
    <row r="810" spans="1:19" ht="13.5">
      <c r="A810" s="14"/>
      <c r="B810" t="s">
        <f>FE!$T$35</f>
        <v>23</v>
      </c>
      <c r="C810" s="8">
        <f>FE!$U$35</f>
        <v>1</v>
      </c>
      <c r="D810" s="8">
        <f>FE!$W$35</f>
        <v>1.0577507598784195</v>
      </c>
      <c r="E810" s="8">
        <f>FE!$Y$35</f>
        <v>1.0364741641337385</v>
      </c>
      <c r="F810" s="8">
        <f>FE!$AA$35</f>
        <v>1.0607902735562309</v>
      </c>
      <c r="G810" s="8">
        <f>FE!$AC$35</f>
        <v>1.0699088145896656</v>
      </c>
      <c r="H810" s="8"/>
      <c r="I810" s="8" t="s">
        <f>FE!$T$99</f>
        <v>88</v>
      </c>
      <c r="J810" s="29">
        <f>FE!$U$99</f>
        <v>1</v>
      </c>
      <c r="K810" s="29">
        <f>FE!$W$99</f>
        <v>0.95064377682403423</v>
      </c>
      <c r="L810" s="29">
        <f>FE!$Y$99</f>
        <v>0.80793991416309008</v>
      </c>
      <c r="M810" s="29">
        <f>FE!$AA$99</f>
        <v>0.79935622317596566</v>
      </c>
      <c r="N810" s="29">
        <f>FE!$AC$99</f>
        <v>0.91523605150214582</v>
      </c>
      <c r="O810" s="8"/>
      <c r="P810" s="8"/>
      <c r="Q810" s="8"/>
      <c r="R810" s="8"/>
      <c r="S810" s="8"/>
    </row>
    <row r="811" spans="1:19" ht="13.5">
      <c r="A811" s="14"/>
      <c r="B811" t="s">
        <f>FE!$T$36</f>
        <v>24</v>
      </c>
      <c r="C811" s="8">
        <f>FE!$U$36</f>
        <v>0</v>
      </c>
      <c r="D811" s="8">
        <f>FE!$W$36</f>
        <v>0</v>
      </c>
      <c r="E811" s="8">
        <f>FE!$Y$36</f>
        <v>0</v>
      </c>
      <c r="F811" s="8">
        <f>FE!$AA$36</f>
        <v>0</v>
      </c>
      <c r="G811" s="8">
        <f>FE!$AC$36</f>
        <v>0</v>
      </c>
      <c r="H811" s="8"/>
      <c r="I811" s="8" t="s">
        <f>FE!$T$100</f>
        <v>85</v>
      </c>
      <c r="J811" s="29">
        <f>FE!$U$100</f>
        <v>1</v>
      </c>
      <c r="K811" s="29">
        <f>FE!$W$100</f>
        <v>0.71847133757961779</v>
      </c>
      <c r="L811" s="29">
        <f>FE!$Y$100</f>
        <v>0.30063694267515922</v>
      </c>
      <c r="M811" s="29">
        <f>FE!$AA$100</f>
        <v>0.32101910828025476</v>
      </c>
      <c r="N811" s="29">
        <f>FE!$AC$100</f>
        <v>0.35796178343949042</v>
      </c>
      <c r="O811" s="8"/>
      <c r="P811" s="8"/>
      <c r="Q811" s="8"/>
      <c r="R811" s="8"/>
      <c r="S811" s="8"/>
    </row>
    <row r="812" spans="1:19" ht="13.5">
      <c r="A812" s="14"/>
      <c r="B812" t="s">
        <f>FE!$T$37</f>
        <v>25</v>
      </c>
      <c r="C812" s="8">
        <f>FE!$U$37</f>
        <v>0</v>
      </c>
      <c r="D812" s="8">
        <f>FE!$W$37</f>
        <v>0</v>
      </c>
      <c r="E812" s="8">
        <f>FE!$Y$37</f>
        <v>0</v>
      </c>
      <c r="F812" s="8">
        <f>FE!$AA$37</f>
        <v>0</v>
      </c>
      <c r="G812" s="8">
        <f>FE!$AC$37</f>
        <v>0</v>
      </c>
      <c r="H812" s="8"/>
      <c r="I812" s="8" t="s">
        <f>FE!$T$101</f>
        <v>87</v>
      </c>
      <c r="J812" s="29">
        <f>FE!$U$101</f>
        <v>0</v>
      </c>
      <c r="K812" s="29">
        <f>FE!$W$101</f>
        <v>0</v>
      </c>
      <c r="L812" s="29">
        <f>FE!$Y$101</f>
        <v>0</v>
      </c>
      <c r="M812" s="29">
        <f>FE!$AA$101</f>
        <v>0</v>
      </c>
      <c r="N812" s="29">
        <f>FE!$AC$101</f>
        <v>0</v>
      </c>
      <c r="O812" s="8"/>
      <c r="P812" s="8"/>
      <c r="Q812" s="8"/>
      <c r="R812" s="8"/>
      <c r="S812" s="8"/>
    </row>
    <row r="813" spans="1:19" ht="13.5">
      <c r="A813" s="14"/>
      <c r="B813" t="s">
        <f>FE!$T$38</f>
        <v>26</v>
      </c>
      <c r="C813" s="8">
        <f>FE!$U$38</f>
        <v>0</v>
      </c>
      <c r="D813" s="8">
        <f>FE!$W$38</f>
        <v>0</v>
      </c>
      <c r="E813" s="8">
        <f>FE!$Y$38</f>
        <v>0</v>
      </c>
      <c r="F813" s="8">
        <f>FE!$AA$38</f>
        <v>0</v>
      </c>
      <c r="G813" s="8">
        <f>FE!$AC$38</f>
        <v>0</v>
      </c>
      <c r="H813" s="8"/>
      <c r="I813" s="8" t="s">
        <f>FE!$T$102</f>
        <v>89</v>
      </c>
      <c r="J813" s="29">
        <f>FE!$U$102</f>
        <v>0</v>
      </c>
      <c r="K813" s="29">
        <f>FE!$W$102</f>
        <v>0</v>
      </c>
      <c r="L813" s="29">
        <f>FE!$Y$102</f>
        <v>0</v>
      </c>
      <c r="M813" s="29">
        <f>FE!$AA$102</f>
        <v>0</v>
      </c>
      <c r="N813" s="29">
        <f>FE!$AC$102</f>
        <v>0</v>
      </c>
      <c r="O813" s="8"/>
      <c r="P813" s="8"/>
      <c r="Q813" s="8"/>
      <c r="R813" s="8"/>
      <c r="S813" s="8"/>
    </row>
    <row r="814" spans="1:19" ht="13.5">
      <c r="A814" s="14"/>
      <c r="B814" t="s">
        <f>FE!$T$39</f>
        <v>27</v>
      </c>
      <c r="C814" s="8">
        <f>FE!$U$39</f>
        <v>0</v>
      </c>
      <c r="D814" s="8">
        <f>FE!$W$39</f>
        <v>0</v>
      </c>
      <c r="E814" s="8">
        <f>FE!$Y$39</f>
        <v>0</v>
      </c>
      <c r="F814" s="8">
        <f>FE!$AA$39</f>
        <v>0</v>
      </c>
      <c r="G814" s="8">
        <f>FE!$AC$39</f>
        <v>0</v>
      </c>
      <c r="H814" s="8"/>
      <c r="I814" s="8" t="s">
        <f>FE!$T$103</f>
        <v>90</v>
      </c>
      <c r="J814" s="29">
        <f>FE!$U$103</f>
        <v>1</v>
      </c>
      <c r="K814" s="29">
        <f>FE!$W$103</f>
        <v>0.71847133757961779</v>
      </c>
      <c r="L814" s="29">
        <f>FE!$Y$103</f>
        <v>0.30063694267515922</v>
      </c>
      <c r="M814" s="29">
        <f>FE!$AA$103</f>
        <v>0.32101910828025476</v>
      </c>
      <c r="N814" s="29">
        <f>FE!$AC$103</f>
        <v>0.35796178343949042</v>
      </c>
      <c r="O814" s="8"/>
      <c r="P814" s="8"/>
      <c r="Q814" s="8"/>
      <c r="R814" s="8"/>
      <c r="S814" s="8"/>
    </row>
    <row r="815" spans="1:19" ht="13.5">
      <c r="A815" s="14"/>
      <c r="B815" t="s">
        <f>FE!$T$40</f>
        <v>28</v>
      </c>
      <c r="C815" s="8">
        <f>FE!$U$40</f>
        <v>0</v>
      </c>
      <c r="D815" s="8">
        <f>FE!$W$40</f>
        <v>0</v>
      </c>
      <c r="E815" s="8">
        <f>FE!$Y$40</f>
        <v>0</v>
      </c>
      <c r="F815" s="8">
        <f>FE!$AA$40</f>
        <v>0</v>
      </c>
      <c r="G815" s="8">
        <f>FE!$AC$40</f>
        <v>0</v>
      </c>
      <c r="H815" s="8"/>
      <c r="I815" s="8" t="s">
        <f>FE!$T$104</f>
        <v>91</v>
      </c>
      <c r="J815" s="29">
        <f>FE!$U$104</f>
        <v>0</v>
      </c>
      <c r="K815" s="29">
        <f>FE!$W$104</f>
        <v>0</v>
      </c>
      <c r="L815" s="29">
        <f>FE!$Y$104</f>
        <v>0</v>
      </c>
      <c r="M815" s="29">
        <f>FE!$AA$104</f>
        <v>0</v>
      </c>
      <c r="N815" s="29">
        <f>FE!$AC$104</f>
        <v>0</v>
      </c>
      <c r="O815" s="8"/>
      <c r="P815" s="8"/>
      <c r="Q815" s="8"/>
      <c r="R815" s="8"/>
      <c r="S815" s="8"/>
    </row>
    <row r="816" spans="1:19" ht="13.5">
      <c r="A816" s="14"/>
      <c r="B816" t="s">
        <f>FE!$T$41</f>
        <v>29</v>
      </c>
      <c r="C816" s="8">
        <f>FE!$U$41</f>
        <v>0</v>
      </c>
      <c r="D816" s="8">
        <f>FE!$W$41</f>
        <v>0</v>
      </c>
      <c r="E816" s="8">
        <f>FE!$Y$41</f>
        <v>0</v>
      </c>
      <c r="F816" s="8">
        <f>FE!$AA$41</f>
        <v>0</v>
      </c>
      <c r="G816" s="8">
        <f>FE!$AC$41</f>
        <v>0</v>
      </c>
      <c r="H816" s="8"/>
      <c r="I816" s="8" t="s">
        <f>FE!$T$105</f>
        <v>92</v>
      </c>
      <c r="J816" s="29">
        <f>FE!$U$105</f>
        <v>1</v>
      </c>
      <c r="K816" s="29">
        <f>FE!$W$105</f>
        <v>1.2793103448275862</v>
      </c>
      <c r="L816" s="29">
        <f>FE!$Y$105</f>
        <v>2.7000000000000002</v>
      </c>
      <c r="M816" s="29">
        <f>FE!$AA$105</f>
        <v>0.68965517241379315</v>
      </c>
      <c r="N816" s="29">
        <f>FE!$AC$105</f>
        <v>0.65517241379310343</v>
      </c>
      <c r="O816" s="8"/>
      <c r="P816" s="8"/>
      <c r="Q816" s="8"/>
      <c r="R816" s="8"/>
      <c r="S816" s="8"/>
    </row>
    <row r="817" spans="1:19" ht="13.5">
      <c r="A817" s="14"/>
      <c r="B817" t="s">
        <f>FE!$T$42</f>
        <v>30</v>
      </c>
      <c r="C817" s="8">
        <f>FE!$U$42</f>
        <v>1</v>
      </c>
      <c r="D817" s="8">
        <f>FE!$W$42</f>
        <v>1.0633946830265848</v>
      </c>
      <c r="E817" s="8">
        <f>FE!$Y$42</f>
        <v>0.96114519427402867</v>
      </c>
      <c r="F817" s="8">
        <f>FE!$AA$42</f>
        <v>1.0153374233128833</v>
      </c>
      <c r="G817" s="8">
        <f>FE!$AC$42</f>
        <v>1.0327198364008181</v>
      </c>
      <c r="H817" s="8"/>
      <c r="I817" s="8" t="s">
        <f>FE!$T$106</f>
        <v>93</v>
      </c>
      <c r="J817" s="29">
        <f>FE!$U$106</f>
        <v>1</v>
      </c>
      <c r="K817" s="29">
        <f>FE!$W$106</f>
        <v>1.7612903225806451</v>
      </c>
      <c r="L817" s="29">
        <f>FE!$Y$106</f>
        <v>5.0516129032258066</v>
      </c>
      <c r="M817" s="29">
        <f>FE!$AA$106</f>
        <v>1.2903225806451613</v>
      </c>
      <c r="N817" s="29">
        <f>FE!$AC$106</f>
        <v>1.2258064516129032</v>
      </c>
      <c r="O817" s="8"/>
      <c r="P817" s="8"/>
      <c r="Q817" s="8"/>
      <c r="R817" s="8"/>
      <c r="S817" s="8"/>
    </row>
    <row r="818" spans="1:19" ht="13.5">
      <c r="A818" s="14"/>
      <c r="B818" t="s">
        <f>FE!$T$43</f>
        <v>31</v>
      </c>
      <c r="C818" s="8">
        <f>FE!$U$43</f>
        <v>1</v>
      </c>
      <c r="D818" s="8">
        <f>FE!$W$43</f>
        <v>24.919168591224018</v>
      </c>
      <c r="E818" s="8">
        <f>FE!$Y$43</f>
        <v>0.094688221709006926</v>
      </c>
      <c r="F818" s="8">
        <f>FE!$AA$43</f>
        <v>0</v>
      </c>
      <c r="G818" s="8">
        <f>FE!$AC$43</f>
        <v>0</v>
      </c>
      <c r="H818" s="8"/>
      <c r="I818" s="8" t="s">
        <f>FE!$T$107</f>
        <v>94</v>
      </c>
      <c r="J818" s="29">
        <f>FE!$U$107</f>
        <v>1</v>
      </c>
      <c r="K818" s="29">
        <f>FE!$W$107</f>
        <v>0.97039473684210531</v>
      </c>
      <c r="L818" s="29">
        <f>FE!$Y$107</f>
        <v>1.0230263157894737</v>
      </c>
      <c r="M818" s="29">
        <f>FE!$AA$107</f>
        <v>0.78618421052631582</v>
      </c>
      <c r="N818" s="29">
        <f>FE!$AC$107</f>
        <v>0.80263157894736847</v>
      </c>
      <c r="O818" s="8"/>
      <c r="P818" s="8"/>
      <c r="Q818" s="8"/>
      <c r="R818" s="8"/>
      <c r="S818" s="8"/>
    </row>
    <row r="819" spans="1:19" ht="13.5">
      <c r="A819" s="14"/>
      <c r="B819" t="s">
        <f>FE!$T$44</f>
        <v>32</v>
      </c>
      <c r="C819" s="8">
        <f>FE!$U$44</f>
        <v>1</v>
      </c>
      <c r="D819" s="8">
        <f>FE!$W$44</f>
        <v>19.307159353348727</v>
      </c>
      <c r="E819" s="8">
        <f>FE!$Y$44</f>
        <v>0.094688221709006926</v>
      </c>
      <c r="F819" s="8">
        <f>FE!$AA$44</f>
        <v>-0</v>
      </c>
      <c r="G819" s="8">
        <f>FE!$AC$44</f>
        <v>-0</v>
      </c>
      <c r="H819" s="8"/>
      <c r="I819" s="8" t="s">
        <f>FE!$T$108</f>
        <v>95</v>
      </c>
      <c r="J819" s="29">
        <f>FE!$U$108</f>
        <v>1</v>
      </c>
      <c r="K819" s="29">
        <f>FE!$W$108</f>
        <v>0.7898414404729911</v>
      </c>
      <c r="L819" s="29">
        <f>FE!$Y$108</f>
        <v>0.75517334049986562</v>
      </c>
      <c r="M819" s="29">
        <f>FE!$AA$108</f>
        <v>0.80381617844665409</v>
      </c>
      <c r="N819" s="29">
        <f>FE!$AC$108</f>
        <v>0.85675893576995432</v>
      </c>
      <c r="O819" s="8"/>
      <c r="P819" s="8"/>
      <c r="Q819" s="8"/>
      <c r="R819" s="8"/>
      <c r="S819" s="8"/>
    </row>
    <row r="820" spans="1:19" ht="13.5">
      <c r="A820" s="14"/>
      <c r="B820" t="s">
        <f>FE!$T$45</f>
        <v>33</v>
      </c>
      <c r="C820" s="8">
        <f>FE!$U$45</f>
        <v>1</v>
      </c>
      <c r="D820" s="8">
        <f>FE!$W$45</f>
        <v>2.875</v>
      </c>
      <c r="E820" s="8">
        <f>FE!$Y$45</f>
        <v>-0.055555555555555552</v>
      </c>
      <c r="F820" s="8">
        <f>FE!$AA$45</f>
        <v>1.5972222222222223</v>
      </c>
      <c r="G820" s="8">
        <f>FE!$AC$45</f>
        <v>-5.3888888888888893</v>
      </c>
      <c r="H820" s="8"/>
      <c r="I820" s="8" t="s">
        <f>FE!$T$109</f>
        <v>96</v>
      </c>
      <c r="J820" s="29">
        <f>FE!$U$109</f>
        <v>1</v>
      </c>
      <c r="K820" s="29">
        <f>FE!$W$109</f>
        <v>0.86156196295589083</v>
      </c>
      <c r="L820" s="29">
        <f>FE!$Y$109</f>
        <v>0.72770670231048307</v>
      </c>
      <c r="M820" s="29">
        <f>FE!$AA$109</f>
        <v>0.77716249761313727</v>
      </c>
      <c r="N820" s="29">
        <f>FE!$AC$109</f>
        <v>0.82700019094901667</v>
      </c>
      <c r="O820" s="8"/>
      <c r="P820" s="8"/>
      <c r="Q820" s="8"/>
      <c r="R820" s="8"/>
      <c r="S820" s="8"/>
    </row>
    <row r="821" spans="1:19" ht="13.5">
      <c r="A821" s="14"/>
      <c r="B821" t="s">
        <f>FE!$T$46</f>
        <v>34</v>
      </c>
      <c r="C821" s="8">
        <f>FE!$U$46</f>
        <v>0</v>
      </c>
      <c r="D821" s="8">
        <f>FE!$W$46</f>
        <v>0</v>
      </c>
      <c r="E821" s="8">
        <f>FE!$Y$46</f>
        <v>0</v>
      </c>
      <c r="F821" s="8">
        <f>FE!$AA$46</f>
        <v>0</v>
      </c>
      <c r="G821" s="8">
        <f>FE!$AC$46</f>
        <v>0</v>
      </c>
      <c r="I821" s="8" t="s">
        <f>FE!$T$110</f>
        <v>97</v>
      </c>
      <c r="J821" s="29">
        <f>FE!$U$110</f>
        <v>0</v>
      </c>
      <c r="K821" s="29">
        <f>FE!$W$110</f>
        <v>0</v>
      </c>
      <c r="L821" s="29">
        <f>FE!$Y$110</f>
        <v>0</v>
      </c>
      <c r="M821" s="29">
        <f>FE!$AA$110</f>
        <v>0</v>
      </c>
      <c r="N821" s="29">
        <f>FE!$AC$110</f>
        <v>0</v>
      </c>
      <c r="O821" s="8"/>
      <c r="P821" s="8"/>
      <c r="Q821" s="8"/>
      <c r="R821" s="8"/>
      <c r="S821" s="8"/>
    </row>
    <row r="822" spans="1:19" ht="13.5">
      <c r="A822" s="14"/>
      <c r="B822" t="s">
        <f>FE!$T$47</f>
        <v>35</v>
      </c>
      <c r="C822" s="8">
        <f>FE!$U$47</f>
        <v>0</v>
      </c>
      <c r="D822" s="8">
        <f>FE!$W$47</f>
        <v>0</v>
      </c>
      <c r="E822" s="8">
        <f>FE!$Y$47</f>
        <v>0</v>
      </c>
      <c r="F822" s="8">
        <f>FE!$AA$47</f>
        <v>0</v>
      </c>
      <c r="G822" s="8">
        <f>FE!$AC$47</f>
        <v>0</v>
      </c>
      <c r="I822" s="8" t="s">
        <f>FE!$T$111</f>
        <v>98</v>
      </c>
      <c r="J822" s="29">
        <f>FE!$U$111</f>
        <v>0</v>
      </c>
      <c r="K822" s="29">
        <f>FE!$W$111</f>
        <v>0</v>
      </c>
      <c r="L822" s="29">
        <f>FE!$Y$111</f>
        <v>0</v>
      </c>
      <c r="M822" s="29">
        <f>FE!$AA$111</f>
        <v>0</v>
      </c>
      <c r="N822" s="29">
        <f>FE!$AC$111</f>
        <v>0</v>
      </c>
      <c r="O822" s="8"/>
      <c r="P822" s="8"/>
      <c r="Q822" s="8"/>
      <c r="R822" s="8"/>
      <c r="S822" s="8"/>
    </row>
    <row r="823" spans="1:19" ht="13.5">
      <c r="A823" s="14"/>
      <c r="B823" t="s">
        <f>FE!$T$48</f>
        <v>36</v>
      </c>
      <c r="C823" s="8">
        <f>FE!$U$48</f>
        <v>1</v>
      </c>
      <c r="D823" s="8">
        <f>FE!$W$48</f>
        <v>1.0188679245283019</v>
      </c>
      <c r="E823" s="8">
        <f>FE!$Y$48</f>
        <v>0.93962264150943398</v>
      </c>
      <c r="F823" s="8">
        <f>FE!$AA$48</f>
        <v>1.0377358490566038</v>
      </c>
      <c r="G823" s="8">
        <f>FE!$AC$48</f>
        <v>0.95283018867924529</v>
      </c>
      <c r="I823" s="8" t="s">
        <f>FE!$T$112</f>
        <v>99</v>
      </c>
      <c r="J823" s="29">
        <f>FE!$U$112</f>
        <v>0</v>
      </c>
      <c r="K823" s="29">
        <f>FE!$W$112</f>
        <v>0</v>
      </c>
      <c r="L823" s="29">
        <f>FE!$Y$112</f>
        <v>0</v>
      </c>
      <c r="M823" s="29">
        <f>FE!$AA$112</f>
        <v>0</v>
      </c>
      <c r="N823" s="29">
        <f>FE!$AC$112</f>
        <v>0</v>
      </c>
      <c r="O823" s="8"/>
      <c r="P823" s="8"/>
      <c r="Q823" s="8"/>
      <c r="R823" s="8"/>
      <c r="S823" s="8"/>
    </row>
    <row r="824" spans="1:19" ht="13.5">
      <c r="A824" s="14"/>
      <c r="B824" t="s">
        <f>FE!$T$49</f>
        <v>37</v>
      </c>
      <c r="C824" s="8">
        <f>FE!$U$49</f>
        <v>0</v>
      </c>
      <c r="D824" s="8">
        <f>FE!$W$49</f>
        <v>0</v>
      </c>
      <c r="E824" s="8">
        <f>FE!$Y$49</f>
        <v>0</v>
      </c>
      <c r="F824" s="8">
        <f>FE!$AA$49</f>
        <v>0</v>
      </c>
      <c r="G824" s="8">
        <f>FE!$AC$49</f>
        <v>0</v>
      </c>
      <c r="I824" s="8" t="s">
        <f>FE!$T$113</f>
        <v>100</v>
      </c>
      <c r="J824" s="29">
        <f>FE!$U$113</f>
        <v>1</v>
      </c>
      <c r="K824" s="29">
        <f>FE!$W$113</f>
        <v>0.87565392354124749</v>
      </c>
      <c r="L824" s="29">
        <f>FE!$Y$113</f>
        <v>0.74285714285714288</v>
      </c>
      <c r="M824" s="29">
        <f>FE!$AA$113</f>
        <v>0.79074446680080479</v>
      </c>
      <c r="N824" s="29">
        <f>FE!$AC$113</f>
        <v>0.83702213279678073</v>
      </c>
      <c r="O824" s="8"/>
      <c r="P824" s="8"/>
      <c r="Q824" s="8"/>
      <c r="R824" s="8"/>
      <c r="S824" s="8"/>
    </row>
    <row r="825" spans="1:19" ht="13.5">
      <c r="A825" s="14"/>
      <c r="B825" t="s">
        <f>FE!$T$50</f>
        <v>38</v>
      </c>
      <c r="C825" s="8">
        <f>FE!$U$50</f>
        <v>1</v>
      </c>
      <c r="D825" s="8">
        <f>FE!$W$50</f>
        <v>1.0267857142857142</v>
      </c>
      <c r="E825" s="8">
        <f>FE!$Y$50</f>
        <v>0.9017857142857143</v>
      </c>
      <c r="F825" s="8">
        <f>FE!$AA$50</f>
        <v>1</v>
      </c>
      <c r="G825" s="8">
        <f>FE!$AC$50</f>
        <v>0.9196428571428571</v>
      </c>
      <c r="I825" s="8" t="s">
        <f>FE!$T$114</f>
        <v>101</v>
      </c>
      <c r="J825" s="29">
        <f>FE!$U$114</f>
        <v>1</v>
      </c>
      <c r="K825" s="29">
        <f>FE!$W$114</f>
        <v>1.037598944591029</v>
      </c>
      <c r="L825" s="29">
        <f>FE!$Y$114</f>
        <v>0.66029023746701843</v>
      </c>
      <c r="M825" s="29">
        <f>FE!$AA$114</f>
        <v>0.71174142480211078</v>
      </c>
      <c r="N825" s="29">
        <f>FE!$AC$114</f>
        <v>0.75395778364116095</v>
      </c>
      <c r="O825" s="8"/>
      <c r="P825" s="8"/>
      <c r="Q825" s="8"/>
      <c r="R825" s="8"/>
      <c r="S825" s="8"/>
    </row>
    <row r="826" spans="1:19" ht="13.5">
      <c r="A826" s="14"/>
      <c r="B826" t="s">
        <f>FE!$T$51</f>
        <v>39</v>
      </c>
      <c r="C826" s="8">
        <f>FE!$U$51</f>
        <v>1</v>
      </c>
      <c r="D826" s="8">
        <f>FE!$W$51</f>
        <v>0.97058823529411764</v>
      </c>
      <c r="E826" s="8">
        <f>FE!$Y$51</f>
        <v>0.25</v>
      </c>
      <c r="F826" s="8">
        <f>FE!$AA$51</f>
        <v>0.27941176470588236</v>
      </c>
      <c r="G826" s="8">
        <f>FE!$AC$51</f>
        <v>0.38235294117647056</v>
      </c>
      <c r="I826" s="8" t="s">
        <f>FE!$T$115</f>
        <v>102</v>
      </c>
      <c r="J826" s="29">
        <f>FE!$U$115</f>
        <v>1</v>
      </c>
      <c r="K826" s="29">
        <f>FE!$W$115</f>
        <v>1.1111111111111112</v>
      </c>
      <c r="L826" s="29">
        <f>FE!$Y$115</f>
        <v>0.47670250896057348</v>
      </c>
      <c r="M826" s="29">
        <f>FE!$AA$115</f>
        <v>0.46594982078853048</v>
      </c>
      <c r="N826" s="29">
        <f>FE!$AC$115</f>
        <v>0.51971326164874554</v>
      </c>
      <c r="O826" s="8"/>
      <c r="P826" s="8"/>
      <c r="Q826" s="8"/>
      <c r="R826" s="8"/>
      <c r="S826" s="8"/>
    </row>
    <row r="827" spans="1:19" ht="13.5">
      <c r="A827" s="14"/>
      <c r="B827" t="s">
        <f>FE!$T$52</f>
        <v>40</v>
      </c>
      <c r="C827" s="8">
        <f>FE!$U$52</f>
        <v>1</v>
      </c>
      <c r="D827" s="8">
        <f>FE!$W$52</f>
        <v>-10.335946248600225</v>
      </c>
      <c r="E827" s="8">
        <f>FE!$Y$52</f>
        <v>1.601343784994401</v>
      </c>
      <c r="F827" s="8">
        <f>FE!$AA$52</f>
        <v>1.6909294512877939</v>
      </c>
      <c r="G827" s="8">
        <f>FE!$AC$52</f>
        <v>1.2541993281075028</v>
      </c>
      <c r="I827" s="8" t="s">
        <f>FE!$T$116</f>
        <v>103</v>
      </c>
      <c r="J827" s="29">
        <f>FE!$U$116</f>
        <v>1</v>
      </c>
      <c r="K827" s="29">
        <f>FE!$W$116</f>
        <v>1.1111111111111112</v>
      </c>
      <c r="L827" s="29">
        <f>FE!$Y$116</f>
        <v>0.47670250896057348</v>
      </c>
      <c r="M827" s="29">
        <f>FE!$AA$116</f>
        <v>0.46594982078853048</v>
      </c>
      <c r="N827" s="29">
        <f>FE!$AC$116</f>
        <v>0.51971326164874554</v>
      </c>
      <c r="O827" s="8"/>
      <c r="P827" s="8"/>
      <c r="Q827" s="8"/>
      <c r="R827" s="8"/>
      <c r="S827" s="8"/>
    </row>
    <row r="828" spans="1:19" ht="13.5">
      <c r="A828" s="14"/>
      <c r="B828" t="s">
        <f>FE!$T$53</f>
        <v>41</v>
      </c>
      <c r="C828" s="8">
        <f>FE!$U$53</f>
        <v>0</v>
      </c>
      <c r="D828" s="8">
        <f>FE!$W$53</f>
        <v>0</v>
      </c>
      <c r="E828" s="8">
        <f>FE!$Y$53</f>
        <v>0</v>
      </c>
      <c r="F828" s="8">
        <f>FE!$AA$53</f>
        <v>0</v>
      </c>
      <c r="G828" s="8">
        <f>FE!$AC$53</f>
        <v>0</v>
      </c>
      <c r="I828" s="8" t="s">
        <f>FE!$T$117</f>
        <v>104</v>
      </c>
      <c r="J828" s="29">
        <f>FE!$U$117</f>
        <v>0</v>
      </c>
      <c r="K828" s="29">
        <f>FE!$W$117</f>
        <v>0</v>
      </c>
      <c r="L828" s="29">
        <f>FE!$Y$117</f>
        <v>0</v>
      </c>
      <c r="M828" s="29">
        <f>FE!$AA$117</f>
        <v>0</v>
      </c>
      <c r="N828" s="29">
        <f>FE!$AC$117</f>
        <v>0</v>
      </c>
      <c r="O828" s="8"/>
      <c r="P828" s="8"/>
      <c r="Q828" s="8"/>
      <c r="R828" s="8"/>
      <c r="S828" s="8"/>
    </row>
    <row r="829" spans="1:19" ht="13.5">
      <c r="A829" s="14"/>
      <c r="B829" t="s">
        <f>FE!$T$54</f>
        <v>42</v>
      </c>
      <c r="C829" s="8">
        <f>FE!$U$54</f>
        <v>0</v>
      </c>
      <c r="D829" s="8">
        <f>FE!$W$54</f>
        <v>0</v>
      </c>
      <c r="E829" s="8">
        <f>FE!$Y$54</f>
        <v>0</v>
      </c>
      <c r="F829" s="8">
        <f>FE!$AA$54</f>
        <v>0</v>
      </c>
      <c r="G829" s="8">
        <f>FE!$AC$54</f>
        <v>0</v>
      </c>
      <c r="I829" s="8" t="s">
        <f>FE!$T$118</f>
        <v>105</v>
      </c>
      <c r="J829" s="29">
        <f>FE!$U$118</f>
        <v>1</v>
      </c>
      <c r="K829" s="29">
        <f>FE!$W$118</f>
        <v>0.85037037037037033</v>
      </c>
      <c r="L829" s="29">
        <f>FE!$Y$118</f>
        <v>0.83259259259259255</v>
      </c>
      <c r="M829" s="29">
        <f>FE!$AA$118</f>
        <v>0.84592592592592597</v>
      </c>
      <c r="N829" s="29">
        <f>FE!$AC$118</f>
        <v>0.84444444444444444</v>
      </c>
      <c r="O829" s="8"/>
      <c r="P829" s="8"/>
      <c r="Q829" s="8"/>
      <c r="R829" s="8"/>
      <c r="S829" s="8"/>
    </row>
    <row r="830" spans="1:19" ht="13.5">
      <c r="A830" s="14"/>
      <c r="B830" t="s">
        <f>FE!$T$55</f>
        <v>43</v>
      </c>
      <c r="C830" s="8">
        <f>FE!$U$55</f>
        <v>1</v>
      </c>
      <c r="D830" s="8">
        <f>FE!$W$55</f>
        <v>-9.7142857142857135</v>
      </c>
      <c r="E830" s="8">
        <f>FE!$Y$55</f>
        <v>5.4603174603174605</v>
      </c>
      <c r="F830" s="8">
        <f>FE!$AA$55</f>
        <v>1.5555555555555556</v>
      </c>
      <c r="G830" s="8">
        <f>FE!$AC$55</f>
        <v>0.67619047619047623</v>
      </c>
      <c r="I830" s="8" t="s">
        <f>FE!$T$119</f>
        <v>106</v>
      </c>
      <c r="J830" s="29">
        <f>FE!$U$119</f>
        <v>1</v>
      </c>
      <c r="K830" s="29">
        <f>FE!$W$119</f>
        <v>0.87538940809968846</v>
      </c>
      <c r="L830" s="29">
        <f>FE!$Y$119</f>
        <v>0.87538940809968846</v>
      </c>
      <c r="M830" s="29">
        <f>FE!$AA$119</f>
        <v>0.87538940809968846</v>
      </c>
      <c r="N830" s="29">
        <f>FE!$AC$119</f>
        <v>0.87538940809968846</v>
      </c>
      <c r="O830" s="8"/>
      <c r="P830" s="8"/>
      <c r="Q830" s="8"/>
      <c r="R830" s="8"/>
      <c r="S830" s="8"/>
    </row>
    <row r="831" spans="1:19" ht="13.5">
      <c r="A831" s="14"/>
      <c r="B831" t="s">
        <f>FE!$T$56</f>
        <v>44</v>
      </c>
      <c r="C831" s="8">
        <f>FE!$U$56</f>
        <v>1</v>
      </c>
      <c r="D831" s="8">
        <f>FE!$W$56</f>
        <v>0.25806451612903225</v>
      </c>
      <c r="E831" s="8">
        <f>FE!$Y$56</f>
        <v>1.096774193548387</v>
      </c>
      <c r="F831" s="8">
        <f>FE!$AA$56</f>
        <v>0.032258064516129031</v>
      </c>
      <c r="G831" s="8">
        <f>FE!$AC$56</f>
        <v>0.25806451612903225</v>
      </c>
      <c r="I831" s="8" t="s">
        <f>FE!$T$120</f>
        <v>107</v>
      </c>
      <c r="J831" s="29">
        <f>FE!$U$120</f>
        <v>1</v>
      </c>
      <c r="K831" s="29">
        <f>FE!$W$120</f>
        <v>0.36253776435045315</v>
      </c>
      <c r="L831" s="29">
        <f>FE!$Y$120</f>
        <v>0</v>
      </c>
      <c r="M831" s="29">
        <f>FE!$AA$120</f>
        <v>0.2809667673716012</v>
      </c>
      <c r="N831" s="29">
        <f>FE!$AC$120</f>
        <v>0.24169184290030213</v>
      </c>
      <c r="O831" s="8"/>
      <c r="P831" s="8"/>
      <c r="Q831" s="8"/>
      <c r="R831" s="8"/>
      <c r="S831" s="8"/>
    </row>
    <row r="832" spans="1:19" ht="13.5">
      <c r="A832" s="14"/>
      <c r="B832" t="s">
        <f>FE!$T$57</f>
        <v>45</v>
      </c>
      <c r="C832" s="8">
        <f>FE!$U$57</f>
        <v>0</v>
      </c>
      <c r="D832" s="8">
        <f>FE!$W$57</f>
        <v>0</v>
      </c>
      <c r="E832" s="8">
        <f>FE!$Y$57</f>
        <v>0</v>
      </c>
      <c r="F832" s="8">
        <f>FE!$AA$57</f>
        <v>0</v>
      </c>
      <c r="G832" s="8">
        <f>FE!$AC$57</f>
        <v>0</v>
      </c>
      <c r="I832" s="8" t="s">
        <f>FE!$T$121</f>
        <v>108</v>
      </c>
      <c r="J832" s="29">
        <f>FE!$U$121</f>
        <v>1</v>
      </c>
      <c r="K832" s="29">
        <f>FE!$W$121</f>
        <v>0.85652173913043483</v>
      </c>
      <c r="L832" s="29">
        <f>FE!$Y$121</f>
        <v>1.7826086956521736</v>
      </c>
      <c r="M832" s="29">
        <f>FE!$AA$121</f>
        <v>0.32608695652173914</v>
      </c>
      <c r="N832" s="29">
        <f>FE!$AC$121</f>
        <v>0.35956521739130437</v>
      </c>
      <c r="O832" s="8"/>
      <c r="P832" s="8"/>
      <c r="Q832" s="8"/>
      <c r="R832" s="8"/>
      <c r="S832" s="8"/>
    </row>
    <row r="833" spans="1:19" ht="13.5">
      <c r="A833" s="14"/>
      <c r="B833" t="s">
        <f>FE!$T$58</f>
        <v>46</v>
      </c>
      <c r="C833" s="8">
        <f>FE!$U$58</f>
        <v>1</v>
      </c>
      <c r="D833" s="8">
        <f>FE!$W$58</f>
        <v>-10.479452054794521</v>
      </c>
      <c r="E833" s="8">
        <f>FE!$Y$58</f>
        <v>5.7876712328767121</v>
      </c>
      <c r="F833" s="8">
        <f>FE!$AA$58</f>
        <v>1.6952054794520548</v>
      </c>
      <c r="G833" s="8">
        <f>FE!$AC$58</f>
        <v>0.71917808219178081</v>
      </c>
      <c r="I833" s="8" t="s">
        <f>FE!$T$122</f>
        <v>109</v>
      </c>
      <c r="J833" s="29">
        <f>FE!$U$122</f>
        <v>1</v>
      </c>
      <c r="K833" s="29">
        <f>FE!$W$122</f>
        <v>0.85652173913043483</v>
      </c>
      <c r="L833" s="29">
        <f>FE!$Y$122</f>
        <v>1.7826086956521736</v>
      </c>
      <c r="M833" s="29">
        <f>FE!$AA$122</f>
        <v>0.32608695652173914</v>
      </c>
      <c r="N833" s="29">
        <f>FE!$AC$122</f>
        <v>0.35956521739130437</v>
      </c>
      <c r="O833" s="8"/>
      <c r="P833" s="8"/>
      <c r="Q833" s="8"/>
      <c r="R833" s="8"/>
      <c r="S833" s="8"/>
    </row>
    <row r="834" spans="1:19" ht="13.5">
      <c r="A834" s="14"/>
      <c r="B834" t="s">
        <f>FE!$T$59</f>
        <v>47</v>
      </c>
      <c r="C834" s="8">
        <f>FE!$U$59</f>
        <v>0</v>
      </c>
      <c r="D834" s="8">
        <f>FE!$W$59</f>
        <v>0</v>
      </c>
      <c r="E834" s="8">
        <f>FE!$Y$59</f>
        <v>0</v>
      </c>
      <c r="F834" s="8">
        <f>FE!$AA$59</f>
        <v>0</v>
      </c>
      <c r="G834" s="8">
        <f>FE!$AC$59</f>
        <v>0</v>
      </c>
      <c r="O834" s="8"/>
      <c r="P834" s="8"/>
      <c r="Q834" s="8"/>
      <c r="R834" s="8"/>
      <c r="S834" s="8"/>
    </row>
    <row r="835" spans="1:19" ht="13.5">
      <c r="A835" s="14"/>
      <c r="B835" t="s">
        <f>FE!$T$60</f>
        <v>48</v>
      </c>
      <c r="C835" s="8">
        <f>FE!$U$60</f>
        <v>1</v>
      </c>
      <c r="D835" s="8">
        <f>FE!$W$60</f>
        <v>1</v>
      </c>
      <c r="E835" s="8">
        <f>FE!$Y$60</f>
        <v>0.75</v>
      </c>
      <c r="F835" s="8">
        <f>FE!$AA$60</f>
        <v>0.75</v>
      </c>
      <c r="G835" s="8">
        <f>FE!$AC$60</f>
        <v>0.625</v>
      </c>
      <c r="O835" s="8"/>
      <c r="P835" s="8"/>
      <c r="Q835" s="8"/>
      <c r="R835" s="8"/>
      <c r="S835" s="8"/>
    </row>
    <row r="836" spans="1:19" ht="13.5">
      <c r="A836" s="14"/>
      <c r="B836" t="s">
        <f>FE!$T$61</f>
        <v>49</v>
      </c>
      <c r="C836" s="8">
        <f>FE!$U$61</f>
        <v>0</v>
      </c>
      <c r="D836" s="8">
        <f>FE!$W$61</f>
        <v>0</v>
      </c>
      <c r="E836" s="8">
        <f>FE!$Y$61</f>
        <v>0</v>
      </c>
      <c r="F836" s="8">
        <f>FE!$AA$61</f>
        <v>0</v>
      </c>
      <c r="G836" s="8">
        <f>FE!$AC$61</f>
        <v>0</v>
      </c>
      <c r="O836" s="8"/>
      <c r="P836" s="8"/>
      <c r="Q836" s="8"/>
      <c r="R836" s="8"/>
      <c r="S836" s="8"/>
    </row>
    <row r="837" spans="1:19" ht="13.5">
      <c r="A837" s="14"/>
      <c r="B837" t="s">
        <f>FE!$T$62</f>
        <v>50</v>
      </c>
      <c r="C837" s="8">
        <f>FE!$U$62</f>
        <v>0</v>
      </c>
      <c r="D837" s="8">
        <f>FE!$W$62</f>
        <v>0</v>
      </c>
      <c r="E837" s="8">
        <f>FE!$Y$62</f>
        <v>0</v>
      </c>
      <c r="F837" s="8">
        <f>FE!$AA$62</f>
        <v>0</v>
      </c>
      <c r="G837" s="8">
        <f>FE!$AC$62</f>
        <v>0</v>
      </c>
      <c r="O837" s="8"/>
      <c r="P837" s="8"/>
      <c r="Q837" s="8"/>
      <c r="R837" s="8"/>
      <c r="S837" s="8"/>
    </row>
    <row r="838" spans="1:19" ht="13.5">
      <c r="A838" s="14"/>
      <c r="B838" t="s">
        <f>FE!$T$63</f>
        <v>51</v>
      </c>
      <c r="C838" s="8">
        <f>FE!$U$63</f>
        <v>1</v>
      </c>
      <c r="D838" s="8">
        <f>FE!$W$63</f>
        <v>-10.692041522491349</v>
      </c>
      <c r="E838" s="8">
        <f>FE!$Y$63</f>
        <v>-0.5</v>
      </c>
      <c r="F838" s="8">
        <f>FE!$AA$63</f>
        <v>1.7647058823529411</v>
      </c>
      <c r="G838" s="8">
        <f>FE!$AC$63</f>
        <v>1.5640138408304498</v>
      </c>
      <c r="O838" s="8"/>
      <c r="P838" s="8"/>
      <c r="Q838" s="8"/>
      <c r="R838" s="8"/>
      <c r="S838" s="8"/>
    </row>
    <row r="839" spans="1:19" ht="13.5">
      <c r="A839" s="14"/>
      <c r="B839" t="s">
        <f>FE!$T$64</f>
        <v>52</v>
      </c>
      <c r="C839" s="8">
        <f>FE!$U$64</f>
        <v>0</v>
      </c>
      <c r="D839" s="8">
        <f>FE!$W$64</f>
        <v>0</v>
      </c>
      <c r="E839" s="8">
        <f>FE!$Y$64</f>
        <v>0</v>
      </c>
      <c r="F839" s="8">
        <f>FE!$AA$64</f>
        <v>0</v>
      </c>
      <c r="G839" s="8">
        <f>FE!$AC$64</f>
        <v>0</v>
      </c>
      <c r="O839" s="8"/>
      <c r="P839" s="8"/>
      <c r="Q839" s="8"/>
      <c r="R839" s="8"/>
      <c r="S839" s="8"/>
    </row>
    <row r="840" spans="1:19" ht="13.5">
      <c r="A840" s="14"/>
      <c r="B840" t="s">
        <f>FE!$T$65</f>
        <v>53</v>
      </c>
      <c r="C840" s="8">
        <f>FE!$U$65</f>
        <v>1</v>
      </c>
      <c r="D840" s="8">
        <f>FE!$W$65</f>
        <v>-10.692041522491349</v>
      </c>
      <c r="E840" s="8">
        <f>FE!$Y$65</f>
        <v>-0.5</v>
      </c>
      <c r="F840" s="8">
        <f>FE!$AA$65</f>
        <v>1.7647058823529411</v>
      </c>
      <c r="G840" s="8">
        <f>FE!$AC$65</f>
        <v>1.5640138408304498</v>
      </c>
      <c r="O840" s="8"/>
      <c r="P840" s="8"/>
      <c r="Q840" s="8"/>
      <c r="R840" s="8"/>
      <c r="S840" s="8"/>
    </row>
    <row r="841" spans="1:19" ht="13.5">
      <c r="A841" s="14"/>
      <c r="B841" t="s">
        <f>FE!$T$66</f>
        <v>54</v>
      </c>
      <c r="C841" s="8">
        <f>FE!$U$66</f>
        <v>0</v>
      </c>
      <c r="D841" s="8">
        <f>FE!$W$66</f>
        <v>0</v>
      </c>
      <c r="E841" s="8">
        <f>FE!$Y$66</f>
        <v>0</v>
      </c>
      <c r="F841" s="8">
        <f>FE!$AA$66</f>
        <v>0</v>
      </c>
      <c r="G841" s="8">
        <f>FE!$AC$66</f>
        <v>0</v>
      </c>
      <c r="O841" s="8"/>
      <c r="P841" s="8"/>
      <c r="Q841" s="8"/>
      <c r="R841" s="8"/>
      <c r="S841" s="8"/>
    </row>
    <row r="842" spans="1:19" ht="13.5">
      <c r="A842" s="14"/>
      <c r="B842" t="s">
        <f>FE!$T$67</f>
        <v>55</v>
      </c>
      <c r="C842" s="8">
        <f>FE!$U$67</f>
        <v>0</v>
      </c>
      <c r="D842" s="8">
        <f>FE!$W$67</f>
        <v>0</v>
      </c>
      <c r="E842" s="8">
        <f>FE!$Y$67</f>
        <v>0</v>
      </c>
      <c r="F842" s="8">
        <f>FE!$AA$67</f>
        <v>0</v>
      </c>
      <c r="G842" s="8">
        <f>FE!$AC$67</f>
        <v>0</v>
      </c>
      <c r="O842" s="8"/>
      <c r="P842" s="8"/>
      <c r="Q842" s="8"/>
      <c r="R842" s="8"/>
      <c r="S842" s="8"/>
    </row>
    <row r="843" spans="1:19" ht="13.5">
      <c r="A843" s="14"/>
      <c r="B843" t="s">
        <f>FE!$T$68</f>
        <v>56</v>
      </c>
      <c r="C843" s="8">
        <f>FE!$U$68</f>
        <v>0</v>
      </c>
      <c r="D843" s="8">
        <f>FE!$W$68</f>
        <v>0</v>
      </c>
      <c r="E843" s="8">
        <f>FE!$Y$68</f>
        <v>0</v>
      </c>
      <c r="F843" s="8">
        <f>FE!$AA$68</f>
        <v>0</v>
      </c>
      <c r="G843" s="8">
        <f>FE!$AC$68</f>
        <v>0</v>
      </c>
      <c r="O843" s="8"/>
      <c r="P843" s="8"/>
      <c r="Q843" s="8"/>
      <c r="R843" s="8"/>
      <c r="S843" s="8"/>
    </row>
    <row r="844" spans="1:19" ht="13.5">
      <c r="A844" s="14"/>
      <c r="B844" t="s">
        <f>FE!$T$69</f>
        <v>57</v>
      </c>
      <c r="C844" s="8">
        <f>FE!$U$69</f>
        <v>0</v>
      </c>
      <c r="D844" s="8">
        <f>FE!$W$69</f>
        <v>0</v>
      </c>
      <c r="E844" s="8">
        <f>FE!$Y$69</f>
        <v>0</v>
      </c>
      <c r="F844" s="8">
        <f>FE!$AA$69</f>
        <v>0</v>
      </c>
      <c r="G844" s="8">
        <f>FE!$AC$69</f>
        <v>0</v>
      </c>
      <c r="O844" s="8"/>
      <c r="P844" s="8"/>
      <c r="Q844" s="8"/>
      <c r="R844" s="8"/>
      <c r="S844" s="8"/>
    </row>
    <row r="845" spans="1:19" ht="13.5">
      <c r="A845" s="14"/>
      <c r="B845" t="s">
        <f>FE!$T$70</f>
        <v>58</v>
      </c>
      <c r="C845" s="8">
        <f>FE!$U$70</f>
        <v>0</v>
      </c>
      <c r="D845" s="8">
        <f>FE!$W$70</f>
        <v>0</v>
      </c>
      <c r="E845" s="8">
        <f>FE!$Y$70</f>
        <v>0</v>
      </c>
      <c r="F845" s="8">
        <f>FE!$AA$70</f>
        <v>0</v>
      </c>
      <c r="G845" s="8">
        <f>FE!$AC$70</f>
        <v>0</v>
      </c>
      <c r="O845" s="8"/>
      <c r="P845" s="8"/>
      <c r="Q845" s="8"/>
      <c r="R845" s="8"/>
      <c r="S845" s="8"/>
    </row>
    <row r="846" spans="1:19" ht="13.5">
      <c r="A846" s="14"/>
      <c r="B846" t="s">
        <f>FE!$T$71</f>
        <v>59</v>
      </c>
      <c r="C846" s="8">
        <f>FE!$U$71</f>
        <v>0</v>
      </c>
      <c r="D846" s="8">
        <f>FE!$W$71</f>
        <v>0</v>
      </c>
      <c r="E846" s="8">
        <f>FE!$Y$71</f>
        <v>0</v>
      </c>
      <c r="F846" s="8">
        <f>FE!$AA$71</f>
        <v>0</v>
      </c>
      <c r="G846" s="8">
        <f>FE!$AC$71</f>
        <v>0</v>
      </c>
      <c r="O846" s="8"/>
      <c r="P846" s="8"/>
      <c r="Q846" s="8"/>
      <c r="R846" s="8"/>
      <c r="S846" s="8"/>
    </row>
    <row r="847" spans="1:19" ht="14">
      <c r="A847" s="14"/>
      <c r="B847" t="s">
        <f>FE!$T$72</f>
        <v>60</v>
      </c>
      <c r="C847" s="8">
        <f>FE!$U$72</f>
        <v>1</v>
      </c>
      <c r="D847" s="8">
        <f>FE!$W$72</f>
        <v>-10.692041522491349</v>
      </c>
      <c r="E847" s="8">
        <f>FE!$Y$72</f>
        <v>-2.9757785467128026</v>
      </c>
      <c r="F847" s="8">
        <f>FE!$AA$72</f>
        <v>2.3356401384083045</v>
      </c>
      <c r="G847" s="8">
        <f>FE!$AC$72</f>
        <v>1.5778546712802768</v>
      </c>
    </row>
    <row r="848" spans="1:19" ht="14">
      <c r="A848" s="14"/>
      <c r="B848" t="s">
        <f>FE!$T$73</f>
        <v>61</v>
      </c>
      <c r="C848" s="8">
        <f>FE!$U$73</f>
        <v>0</v>
      </c>
      <c r="D848" s="8">
        <f>FE!$W$73</f>
        <v>0</v>
      </c>
      <c r="E848" s="8">
        <f>FE!$Y$73</f>
        <v>0</v>
      </c>
      <c r="F848" s="8">
        <f>FE!$AA$73</f>
        <v>0</v>
      </c>
      <c r="G848" s="8">
        <f>FE!$AC$73</f>
        <v>0</v>
      </c>
    </row>
    <row r="849" spans="1:19" ht="13.5">
      <c r="A849" s="14"/>
      <c r="B849" t="s">
        <f>FE!$T$74</f>
        <v>62</v>
      </c>
      <c r="C849" s="8">
        <f>FE!$U$74</f>
        <v>1</v>
      </c>
      <c r="D849" s="8">
        <f>FE!$W$74</f>
        <v>-10.692041522491349</v>
      </c>
      <c r="E849" s="8">
        <f>FE!$Y$74</f>
        <v>-2.9757785467128026</v>
      </c>
      <c r="F849" s="8">
        <f>FE!$AA$74</f>
        <v>0.94463667820069208</v>
      </c>
      <c r="G849" s="8">
        <f>FE!$AC$74</f>
        <v>1.4688581314878892</v>
      </c>
    </row>
    <row r="850" spans="1:19" ht="13.5">
      <c r="A850" s="2"/>
      <c r="B850" s="2"/>
      <c r="K850" s="33"/>
    </row>
    <row r="851" spans="1:19" ht="13.5">
      <c r="A851" s="14" t="s">
        <v>233</v>
      </c>
      <c r="B851" s="2" t="s">
        <f>LNT!$T$26</f>
        <v>13</v>
      </c>
      <c r="C851">
        <f>LNT!$U$26</f>
        <v>2015</v>
      </c>
      <c r="D851">
        <f>LNT!$W$26</f>
        <v>2016</v>
      </c>
      <c r="E851">
        <f>LNT!$Y$26</f>
        <v>2017</v>
      </c>
      <c r="F851">
        <f>LNT!$AA$26</f>
        <v>2018</v>
      </c>
      <c r="G851">
        <f>LNT!$AC$26</f>
        <v>2019</v>
      </c>
      <c r="H851" s="8"/>
      <c r="I851" s="2" t="s">
        <f>LNT!$T$90</f>
        <v>75</v>
      </c>
      <c r="J851" s="9">
        <f>LNT!$U$90</f>
        <v>2015</v>
      </c>
      <c r="K851" s="9">
        <f>LNT!$W$90</f>
        <v>2016</v>
      </c>
      <c r="L851" s="9">
        <f>LNT!$Y$90</f>
        <v>2017</v>
      </c>
      <c r="M851" s="9">
        <f>LNT!$AA$90</f>
        <v>2018</v>
      </c>
      <c r="N851" s="9">
        <f>LNT!$AC$90</f>
        <v>2019</v>
      </c>
      <c r="O851" s="8"/>
      <c r="P851" s="8"/>
      <c r="Q851" s="8"/>
      <c r="R851" s="8"/>
      <c r="S851" s="8"/>
    </row>
    <row r="852" spans="1:19" ht="13.5">
      <c r="A852" s="14"/>
      <c r="B852" t="s">
        <f>LNT!$T$27</f>
        <v>14</v>
      </c>
      <c r="C852" s="8">
        <f>LNT!$U$27</f>
        <v>1</v>
      </c>
      <c r="D852" s="8">
        <f>LNT!$W$27</f>
        <v>1.0215384615384615</v>
      </c>
      <c r="E852" s="8">
        <f>LNT!$Y$27</f>
        <v>1.04</v>
      </c>
      <c r="F852" s="8">
        <f>LNT!$AA$27</f>
        <v>1.0861538461538462</v>
      </c>
      <c r="G852" s="8">
        <f>LNT!$AC$27</f>
        <v>1.1230769230769231</v>
      </c>
      <c r="H852" s="8"/>
      <c r="I852" t="s">
        <f>LNT!$T$91</f>
        <v>73</v>
      </c>
      <c r="J852" s="29">
        <f>LNT!$U$91</f>
        <v>1</v>
      </c>
      <c r="K852" s="29">
        <f>LNT!$W$91</f>
        <v>1.4137931034482758</v>
      </c>
      <c r="L852" s="29">
        <f>LNT!$Y$91</f>
        <v>4.8103448275862073</v>
      </c>
      <c r="M852" s="29">
        <f>LNT!$AA$91</f>
        <v>3.603448275862069</v>
      </c>
      <c r="N852" s="29">
        <f>LNT!$AC$91</f>
        <v>2.8103448275862069</v>
      </c>
      <c r="O852" s="8"/>
      <c r="P852" s="8"/>
      <c r="Q852" s="8"/>
      <c r="R852" s="8"/>
      <c r="S852" s="8"/>
    </row>
    <row r="853" spans="1:19" ht="13.5">
      <c r="A853" s="14"/>
      <c r="B853" t="s">
        <f>LNT!$T$28</f>
        <v>15</v>
      </c>
      <c r="C853" s="8">
        <f>LNT!$U$28</f>
        <v>0</v>
      </c>
      <c r="D853" s="8">
        <f>LNT!$W$28</f>
        <v>0</v>
      </c>
      <c r="E853" s="8">
        <f>LNT!$Y$28</f>
        <v>0</v>
      </c>
      <c r="F853" s="8">
        <f>LNT!$AA$28</f>
        <v>0</v>
      </c>
      <c r="G853" s="8">
        <f>LNT!$AC$28</f>
        <v>0</v>
      </c>
      <c r="H853" s="8"/>
      <c r="I853" s="8" t="s">
        <f>LNT!$T$92</f>
        <v>76</v>
      </c>
      <c r="J853" s="29">
        <f>LNT!$U$92</f>
        <v>1</v>
      </c>
      <c r="K853" s="29">
        <f>LNT!$W$92</f>
        <v>1.4137931034482758</v>
      </c>
      <c r="L853" s="29">
        <f>LNT!$Y$92</f>
        <v>4.8103448275862073</v>
      </c>
      <c r="M853" s="29">
        <f>LNT!$AA$92</f>
        <v>3.603448275862069</v>
      </c>
      <c r="N853" s="29">
        <f>LNT!$AC$92</f>
        <v>2.8103448275862069</v>
      </c>
      <c r="O853" s="8"/>
      <c r="P853" s="8"/>
      <c r="Q853" s="8"/>
      <c r="R853" s="8"/>
      <c r="S853" s="8"/>
    </row>
    <row r="854" spans="1:19" ht="13.5">
      <c r="A854" s="14"/>
      <c r="B854" t="s">
        <f>LNT!$T$29</f>
        <v>16</v>
      </c>
      <c r="C854" s="8">
        <f>LNT!$U$29</f>
        <v>1</v>
      </c>
      <c r="D854" s="8">
        <f>LNT!$W$29</f>
        <v>1.0077821011673151</v>
      </c>
      <c r="E854" s="8">
        <f>LNT!$Y$29</f>
        <v>1.0194552529182879</v>
      </c>
      <c r="F854" s="8">
        <f>LNT!$AA$29</f>
        <v>1.066147859922179</v>
      </c>
      <c r="G854" s="8">
        <f>LNT!$AC$29</f>
        <v>1.0739299610894941</v>
      </c>
      <c r="H854" s="8"/>
      <c r="I854" s="8" t="s">
        <f>LNT!$T$93</f>
        <v>77</v>
      </c>
      <c r="J854" s="29">
        <f>LNT!$U$93</f>
        <v>0</v>
      </c>
      <c r="K854" s="29">
        <f>LNT!$W$93</f>
        <v>0</v>
      </c>
      <c r="L854" s="29">
        <f>LNT!$Y$93</f>
        <v>0</v>
      </c>
      <c r="M854" s="29">
        <f>LNT!$AA$93</f>
        <v>0</v>
      </c>
      <c r="N854" s="29">
        <f>LNT!$AC$93</f>
        <v>0</v>
      </c>
      <c r="O854" s="8"/>
      <c r="P854" s="8"/>
      <c r="Q854" s="8"/>
      <c r="R854" s="8"/>
      <c r="S854" s="8"/>
    </row>
    <row r="855" spans="1:19" ht="13.5">
      <c r="A855" s="14"/>
      <c r="B855" t="s">
        <f>LNT!$T$30</f>
        <v>17</v>
      </c>
      <c r="C855" s="8">
        <f>LNT!$U$30</f>
        <v>1</v>
      </c>
      <c r="D855" s="8">
        <f>LNT!$W$30</f>
        <v>1.0138888888888888</v>
      </c>
      <c r="E855" s="8">
        <f>LNT!$Y$30</f>
        <v>0.99074074074074081</v>
      </c>
      <c r="F855" s="8">
        <f>LNT!$AA$30</f>
        <v>1.0277777777777777</v>
      </c>
      <c r="G855" s="8">
        <f>LNT!$AC$30</f>
        <v>1.0138888888888888</v>
      </c>
      <c r="H855" s="8"/>
      <c r="I855" s="8" t="s">
        <f>LNT!$T$94</f>
        <v>79</v>
      </c>
      <c r="J855" s="29">
        <f>LNT!$U$94</f>
        <v>0</v>
      </c>
      <c r="K855" s="29">
        <f>LNT!$W$94</f>
        <v>0</v>
      </c>
      <c r="L855" s="29">
        <f>LNT!$Y$94</f>
        <v>0</v>
      </c>
      <c r="M855" s="29">
        <f>LNT!$AA$94</f>
        <v>0</v>
      </c>
      <c r="N855" s="29">
        <f>LNT!$AC$94</f>
        <v>0</v>
      </c>
      <c r="O855" s="8"/>
      <c r="P855" s="8"/>
      <c r="Q855" s="8"/>
      <c r="R855" s="8"/>
      <c r="S855" s="8"/>
    </row>
    <row r="856" spans="1:19" ht="13.5">
      <c r="A856" s="14"/>
      <c r="B856" t="s">
        <f>LNT!$T$31</f>
        <v>18</v>
      </c>
      <c r="C856" s="8">
        <f>LNT!$U$31</f>
        <v>1</v>
      </c>
      <c r="D856" s="8">
        <f>LNT!$W$31</f>
        <v>0.98332124728063819</v>
      </c>
      <c r="E856" s="8">
        <f>LNT!$Y$31</f>
        <v>1.1687212956248489</v>
      </c>
      <c r="F856" s="8">
        <f>LNT!$AA$31</f>
        <v>1.2509064539521393</v>
      </c>
      <c r="G856" s="8">
        <f>LNT!$AC$31</f>
        <v>1.3710418177423254</v>
      </c>
      <c r="H856" s="8"/>
      <c r="I856" s="8" t="s">
        <f>LNT!$T$95</f>
        <v>80</v>
      </c>
      <c r="J856" s="29">
        <f>LNT!$U$95</f>
        <v>1</v>
      </c>
      <c r="K856" s="29">
        <f>LNT!$W$95</f>
        <v>1.2406941649899397</v>
      </c>
      <c r="L856" s="29">
        <f>LNT!$Y$95</f>
        <v>1.2142857142857142</v>
      </c>
      <c r="M856" s="29">
        <f>LNT!$AA$95</f>
        <v>0.88128772635814889</v>
      </c>
      <c r="N856" s="29">
        <f>LNT!$AC$95</f>
        <v>1.0113179074446681</v>
      </c>
      <c r="O856" s="8"/>
      <c r="P856" s="8"/>
      <c r="Q856" s="8"/>
      <c r="R856" s="8"/>
      <c r="S856" s="8"/>
    </row>
    <row r="857" spans="1:19" ht="13.5">
      <c r="A857" s="14"/>
      <c r="B857" t="s">
        <f>LNT!$T$32</f>
        <v>19</v>
      </c>
      <c r="C857" s="8">
        <f>LNT!$U$32</f>
        <v>0</v>
      </c>
      <c r="D857" s="8">
        <f>LNT!$W$32</f>
        <v>0</v>
      </c>
      <c r="E857" s="8">
        <f>LNT!$Y$32</f>
        <v>0</v>
      </c>
      <c r="F857" s="8">
        <f>LNT!$AA$32</f>
        <v>0</v>
      </c>
      <c r="G857" s="8">
        <f>LNT!$AC$32</f>
        <v>0</v>
      </c>
      <c r="H857" s="8"/>
      <c r="I857" s="8" t="s">
        <f>LNT!$T$96</f>
        <v>81</v>
      </c>
      <c r="J857" s="29">
        <f>LNT!$U$96</f>
        <v>1</v>
      </c>
      <c r="K857" s="29">
        <f>LNT!$W$96</f>
        <v>1.1226031377106334</v>
      </c>
      <c r="L857" s="29">
        <f>LNT!$Y$96</f>
        <v>1.0249854735618826</v>
      </c>
      <c r="M857" s="29">
        <f>LNT!$AA$96</f>
        <v>0.89889599070307957</v>
      </c>
      <c r="N857" s="29">
        <f>LNT!$AC$96</f>
        <v>0.96687972109238818</v>
      </c>
      <c r="O857" s="8"/>
      <c r="P857" s="8"/>
      <c r="Q857" s="8"/>
      <c r="R857" s="8"/>
      <c r="S857" s="8"/>
    </row>
    <row r="858" spans="1:19" ht="13.5">
      <c r="A858" s="14"/>
      <c r="B858" t="s">
        <f>LNT!$T$33</f>
        <v>20</v>
      </c>
      <c r="C858" s="8">
        <f>LNT!$U$33</f>
        <v>0</v>
      </c>
      <c r="D858" s="8">
        <f>LNT!$W$33</f>
        <v>0</v>
      </c>
      <c r="E858" s="8">
        <f>LNT!$Y$33</f>
        <v>0</v>
      </c>
      <c r="F858" s="8">
        <f>LNT!$AA$33</f>
        <v>0</v>
      </c>
      <c r="G858" s="8">
        <f>LNT!$AC$33</f>
        <v>0</v>
      </c>
      <c r="H858" s="8"/>
      <c r="I858" s="8" t="s">
        <f>LNT!$T$97</f>
        <v>82</v>
      </c>
      <c r="J858" s="29">
        <f>LNT!$U$97</f>
        <v>1</v>
      </c>
      <c r="K858" s="29">
        <f>LNT!$W$97</f>
        <v>1.1413227812323345</v>
      </c>
      <c r="L858" s="29">
        <f>LNT!$Y$97</f>
        <v>1.0650084793668739</v>
      </c>
      <c r="M858" s="29">
        <f>LNT!$AA$97</f>
        <v>0.93386093838326734</v>
      </c>
      <c r="N858" s="29">
        <f>LNT!$AC$97</f>
        <v>0.98191068400226111</v>
      </c>
      <c r="O858" s="8"/>
      <c r="P858" s="8"/>
      <c r="Q858" s="8"/>
      <c r="R858" s="8"/>
      <c r="S858" s="8"/>
    </row>
    <row r="859" spans="1:19" ht="13.5">
      <c r="A859" s="14"/>
      <c r="B859" t="s">
        <f>LNT!$T$34</f>
        <v>21</v>
      </c>
      <c r="C859" s="8">
        <f>LNT!$U$34</f>
        <v>0</v>
      </c>
      <c r="D859" s="8">
        <f>LNT!$W$34</f>
        <v>0</v>
      </c>
      <c r="E859" s="8">
        <f>LNT!$Y$34</f>
        <v>0</v>
      </c>
      <c r="F859" s="8">
        <f>LNT!$AA$34</f>
        <v>0</v>
      </c>
      <c r="G859" s="8">
        <f>LNT!$AC$34</f>
        <v>0</v>
      </c>
      <c r="H859" s="8"/>
      <c r="I859" s="8" t="s">
        <f>LNT!$T$98</f>
        <v>83</v>
      </c>
      <c r="J859" s="29">
        <f>LNT!$U$98</f>
        <v>1</v>
      </c>
      <c r="K859" s="29">
        <f>LNT!$W$98</f>
        <v>1.8125</v>
      </c>
      <c r="L859" s="29">
        <f>LNT!$Y$98</f>
        <v>2.5</v>
      </c>
      <c r="M859" s="29">
        <f>LNT!$AA$98</f>
        <v>2.1875</v>
      </c>
      <c r="N859" s="29">
        <f>LNT!$AC$98</f>
        <v>1.5208333333333333</v>
      </c>
      <c r="O859" s="8"/>
      <c r="P859" s="8"/>
      <c r="Q859" s="8"/>
      <c r="R859" s="8"/>
      <c r="S859" s="8"/>
    </row>
    <row r="860" spans="1:19" ht="13.5">
      <c r="A860" s="14"/>
      <c r="B860" t="s">
        <f>LNT!$T$35</f>
        <v>23</v>
      </c>
      <c r="C860" s="8">
        <f>LNT!$U$35</f>
        <v>1</v>
      </c>
      <c r="D860" s="8">
        <f>LNT!$W$35</f>
        <v>1.0661084178052005</v>
      </c>
      <c r="E860" s="8">
        <f>LNT!$Y$35</f>
        <v>1.1150286469810489</v>
      </c>
      <c r="F860" s="8">
        <f>LNT!$AA$35</f>
        <v>1.1734978698398708</v>
      </c>
      <c r="G860" s="8">
        <f>LNT!$AC$35</f>
        <v>1.3052739826649038</v>
      </c>
      <c r="H860" s="8"/>
      <c r="I860" s="8" t="s">
        <f>LNT!$T$99</f>
        <v>88</v>
      </c>
      <c r="J860" s="29">
        <f>LNT!$U$99</f>
        <v>1</v>
      </c>
      <c r="K860" s="29">
        <f>LNT!$W$99</f>
        <v>0.8227383863080685</v>
      </c>
      <c r="L860" s="29">
        <f>LNT!$Y$99</f>
        <v>0.85696821515892418</v>
      </c>
      <c r="M860" s="29">
        <f>LNT!$AA$99</f>
        <v>1.2334963325183375</v>
      </c>
      <c r="N860" s="29">
        <f>LNT!$AC$99</f>
        <v>1.10880195599022</v>
      </c>
      <c r="O860" s="8"/>
      <c r="P860" s="8"/>
      <c r="Q860" s="8"/>
      <c r="R860" s="8"/>
      <c r="S860" s="8"/>
    </row>
    <row r="861" spans="1:19" ht="13.5">
      <c r="A861" s="14"/>
      <c r="B861" t="s">
        <f>LNT!$T$36</f>
        <v>24</v>
      </c>
      <c r="C861" s="8">
        <f>LNT!$U$36</f>
        <v>0</v>
      </c>
      <c r="D861" s="8">
        <f>LNT!$W$36</f>
        <v>0</v>
      </c>
      <c r="E861" s="8">
        <f>LNT!$Y$36</f>
        <v>0</v>
      </c>
      <c r="F861" s="8">
        <f>LNT!$AA$36</f>
        <v>0</v>
      </c>
      <c r="G861" s="8">
        <f>LNT!$AC$36</f>
        <v>0</v>
      </c>
      <c r="H861" s="8"/>
      <c r="I861" s="8" t="s">
        <f>LNT!$T$100</f>
        <v>85</v>
      </c>
      <c r="J861" s="29">
        <f>LNT!$U$100</f>
        <v>1</v>
      </c>
      <c r="K861" s="29">
        <f>LNT!$W$100</f>
        <v>0.99463087248322146</v>
      </c>
      <c r="L861" s="29">
        <f>LNT!$Y$100</f>
        <v>0.99507829977628637</v>
      </c>
      <c r="M861" s="29">
        <f>LNT!$AA$100</f>
        <v>0.94765100671140945</v>
      </c>
      <c r="N861" s="29">
        <f>LNT!$AC$100</f>
        <v>1.0170022371364653</v>
      </c>
      <c r="O861" s="8"/>
      <c r="P861" s="8"/>
      <c r="Q861" s="8"/>
      <c r="R861" s="8"/>
      <c r="S861" s="8"/>
    </row>
    <row r="862" spans="1:19" ht="13.5">
      <c r="A862" s="14"/>
      <c r="B862" t="s">
        <f>LNT!$T$37</f>
        <v>25</v>
      </c>
      <c r="C862" s="8">
        <f>LNT!$U$37</f>
        <v>0</v>
      </c>
      <c r="D862" s="8">
        <f>LNT!$W$37</f>
        <v>0</v>
      </c>
      <c r="E862" s="8">
        <f>LNT!$Y$37</f>
        <v>0</v>
      </c>
      <c r="F862" s="8">
        <f>LNT!$AA$37</f>
        <v>0</v>
      </c>
      <c r="G862" s="8">
        <f>LNT!$AC$37</f>
        <v>0</v>
      </c>
      <c r="H862" s="8"/>
      <c r="I862" s="8" t="s">
        <f>LNT!$T$101</f>
        <v>87</v>
      </c>
      <c r="J862" s="29">
        <f>LNT!$U$101</f>
        <v>1</v>
      </c>
      <c r="K862" s="29">
        <f>LNT!$W$101</f>
        <v>0.38056680161943318</v>
      </c>
      <c r="L862" s="29">
        <f>LNT!$Y$101</f>
        <v>0.45040485829959515</v>
      </c>
      <c r="M862" s="29">
        <f>LNT!$AA$101</f>
        <v>0.4959514170040486</v>
      </c>
      <c r="N862" s="29">
        <f>LNT!$AC$101</f>
        <v>0.49696356275303644</v>
      </c>
      <c r="O862" s="8"/>
      <c r="P862" s="8"/>
      <c r="Q862" s="8"/>
      <c r="R862" s="8"/>
      <c r="S862" s="8"/>
    </row>
    <row r="863" spans="1:19" ht="13.5">
      <c r="A863" s="14"/>
      <c r="B863" t="s">
        <f>LNT!$T$38</f>
        <v>26</v>
      </c>
      <c r="C863" s="8">
        <f>LNT!$U$38</f>
        <v>0</v>
      </c>
      <c r="D863" s="8">
        <f>LNT!$W$38</f>
        <v>0</v>
      </c>
      <c r="E863" s="8">
        <f>LNT!$Y$38</f>
        <v>0</v>
      </c>
      <c r="F863" s="8">
        <f>LNT!$AA$38</f>
        <v>0</v>
      </c>
      <c r="G863" s="8">
        <f>LNT!$AC$38</f>
        <v>0</v>
      </c>
      <c r="H863" s="8"/>
      <c r="I863" s="8" t="s">
        <f>LNT!$T$102</f>
        <v>89</v>
      </c>
      <c r="J863" s="29">
        <f>LNT!$U$102</f>
        <v>0</v>
      </c>
      <c r="K863" s="29">
        <f>LNT!$W$102</f>
        <v>0</v>
      </c>
      <c r="L863" s="29">
        <f>LNT!$Y$102</f>
        <v>0</v>
      </c>
      <c r="M863" s="29">
        <f>LNT!$AA$102</f>
        <v>0</v>
      </c>
      <c r="N863" s="29">
        <f>LNT!$AC$102</f>
        <v>0</v>
      </c>
      <c r="O863" s="8"/>
      <c r="P863" s="8"/>
      <c r="Q863" s="8"/>
      <c r="R863" s="8"/>
      <c r="S863" s="8"/>
    </row>
    <row r="864" spans="1:19" ht="13.5">
      <c r="A864" s="14"/>
      <c r="B864" t="s">
        <f>LNT!$T$39</f>
        <v>27</v>
      </c>
      <c r="C864" s="8">
        <f>LNT!$U$39</f>
        <v>0</v>
      </c>
      <c r="D864" s="8">
        <f>LNT!$W$39</f>
        <v>0</v>
      </c>
      <c r="E864" s="8">
        <f>LNT!$Y$39</f>
        <v>0</v>
      </c>
      <c r="F864" s="8">
        <f>LNT!$AA$39</f>
        <v>0</v>
      </c>
      <c r="G864" s="8">
        <f>LNT!$AC$39</f>
        <v>0</v>
      </c>
      <c r="H864" s="8"/>
      <c r="I864" s="8" t="s">
        <f>LNT!$T$103</f>
        <v>90</v>
      </c>
      <c r="J864" s="29">
        <f>LNT!$U$103</f>
        <v>1</v>
      </c>
      <c r="K864" s="29">
        <f>LNT!$W$103</f>
        <v>1.4811547714514837</v>
      </c>
      <c r="L864" s="29">
        <f>LNT!$Y$103</f>
        <v>1.4266238973536487</v>
      </c>
      <c r="M864" s="29">
        <f>LNT!$AA$103</f>
        <v>1.3055332798716921</v>
      </c>
      <c r="N864" s="29">
        <f>LNT!$AC$103</f>
        <v>1.4290296712109061</v>
      </c>
      <c r="O864" s="8"/>
      <c r="P864" s="8"/>
      <c r="Q864" s="8"/>
      <c r="R864" s="8"/>
      <c r="S864" s="8"/>
    </row>
    <row r="865" spans="1:19" ht="13.5">
      <c r="A865" s="14"/>
      <c r="B865" t="s">
        <f>LNT!$T$40</f>
        <v>28</v>
      </c>
      <c r="C865" s="8">
        <f>LNT!$U$40</f>
        <v>0</v>
      </c>
      <c r="D865" s="8">
        <f>LNT!$W$40</f>
        <v>0</v>
      </c>
      <c r="E865" s="8">
        <f>LNT!$Y$40</f>
        <v>0</v>
      </c>
      <c r="F865" s="8">
        <f>LNT!$AA$40</f>
        <v>0</v>
      </c>
      <c r="G865" s="8">
        <f>LNT!$AC$40</f>
        <v>0</v>
      </c>
      <c r="H865" s="8"/>
      <c r="I865" s="8" t="s">
        <f>LNT!$T$104</f>
        <v>91</v>
      </c>
      <c r="J865" s="29">
        <f>LNT!$U$104</f>
        <v>0</v>
      </c>
      <c r="K865" s="29">
        <f>LNT!$W$104</f>
        <v>0</v>
      </c>
      <c r="L865" s="29">
        <f>LNT!$Y$104</f>
        <v>0</v>
      </c>
      <c r="M865" s="29">
        <f>LNT!$AA$104</f>
        <v>0</v>
      </c>
      <c r="N865" s="29">
        <f>LNT!$AC$104</f>
        <v>0</v>
      </c>
      <c r="O865" s="8"/>
      <c r="P865" s="8"/>
      <c r="Q865" s="8"/>
      <c r="R865" s="8"/>
      <c r="S865" s="8"/>
    </row>
    <row r="866" spans="1:19" ht="13.5">
      <c r="A866" s="14"/>
      <c r="B866" t="s">
        <f>LNT!$T$41</f>
        <v>29</v>
      </c>
      <c r="C866" s="8">
        <f>LNT!$U$41</f>
        <v>0</v>
      </c>
      <c r="D866" s="8">
        <f>LNT!$W$41</f>
        <v>0</v>
      </c>
      <c r="E866" s="8">
        <f>LNT!$Y$41</f>
        <v>0</v>
      </c>
      <c r="F866" s="8">
        <f>LNT!$AA$41</f>
        <v>0</v>
      </c>
      <c r="G866" s="8">
        <f>LNT!$AC$41</f>
        <v>0</v>
      </c>
      <c r="H866" s="8"/>
      <c r="I866" s="8" t="s">
        <f>LNT!$T$105</f>
        <v>92</v>
      </c>
      <c r="J866" s="29">
        <f>LNT!$U$105</f>
        <v>1</v>
      </c>
      <c r="K866" s="29">
        <f>LNT!$W$105</f>
        <v>0.76688344172086043</v>
      </c>
      <c r="L866" s="29">
        <f>LNT!$Y$105</f>
        <v>0.8604302151075538</v>
      </c>
      <c r="M866" s="29">
        <f>LNT!$AA$105</f>
        <v>1.0105052526263132</v>
      </c>
      <c r="N866" s="29">
        <f>LNT!$AC$105</f>
        <v>1.1495747873936968</v>
      </c>
      <c r="O866" s="8"/>
      <c r="P866" s="8"/>
      <c r="Q866" s="8"/>
      <c r="R866" s="8"/>
      <c r="S866" s="8"/>
    </row>
    <row r="867" spans="1:19" ht="13.5">
      <c r="A867" s="14"/>
      <c r="B867" t="s">
        <f>LNT!$T$42</f>
        <v>30</v>
      </c>
      <c r="C867" s="8">
        <f>LNT!$U$42</f>
        <v>1</v>
      </c>
      <c r="D867" s="8">
        <f>LNT!$W$42</f>
        <v>0.98649951783992285</v>
      </c>
      <c r="E867" s="8">
        <f>LNT!$Y$42</f>
        <v>1.0183220829315334</v>
      </c>
      <c r="F867" s="8">
        <f>LNT!$AA$42</f>
        <v>1.0067502410800386</v>
      </c>
      <c r="G867" s="8">
        <f>LNT!$AC$42</f>
        <v>1.0684667309546769</v>
      </c>
      <c r="H867" s="8"/>
      <c r="I867" s="8" t="s">
        <f>LNT!$T$106</f>
        <v>93</v>
      </c>
      <c r="J867" s="29">
        <f>LNT!$U$106</f>
        <v>1</v>
      </c>
      <c r="K867" s="29">
        <f>LNT!$W$106</f>
        <v>0.76688344172086043</v>
      </c>
      <c r="L867" s="29">
        <f>LNT!$Y$106</f>
        <v>0.8604302151075538</v>
      </c>
      <c r="M867" s="29">
        <f>LNT!$AA$106</f>
        <v>0.79939969984992498</v>
      </c>
      <c r="N867" s="29">
        <f>LNT!$AC$106</f>
        <v>0.94097048524262128</v>
      </c>
      <c r="O867" s="8"/>
      <c r="P867" s="8"/>
      <c r="Q867" s="8"/>
      <c r="R867" s="8"/>
      <c r="S867" s="8"/>
    </row>
    <row r="868" spans="1:19" ht="13.5">
      <c r="A868" s="14"/>
      <c r="B868" t="s">
        <f>LNT!$T$43</f>
        <v>31</v>
      </c>
      <c r="C868" s="8">
        <f>LNT!$U$43</f>
        <v>0</v>
      </c>
      <c r="D868" s="8">
        <f>LNT!$W$43</f>
        <v>0</v>
      </c>
      <c r="E868" s="8">
        <f>LNT!$Y$43</f>
        <v>0</v>
      </c>
      <c r="F868" s="8">
        <f>LNT!$AA$43</f>
        <v>0</v>
      </c>
      <c r="G868" s="8">
        <f>LNT!$AC$43</f>
        <v>0</v>
      </c>
      <c r="H868" s="8"/>
      <c r="I868" s="8" t="s">
        <f>LNT!$T$107</f>
        <v>94</v>
      </c>
      <c r="J868" s="29">
        <f>LNT!$U$107</f>
        <v>1</v>
      </c>
      <c r="K868" s="29">
        <f>LNT!$W$107</f>
        <v>1.0608369617803579</v>
      </c>
      <c r="L868" s="29">
        <f>LNT!$Y$107</f>
        <v>1.0947024673439767</v>
      </c>
      <c r="M868" s="29">
        <f>LNT!$AA$107</f>
        <v>0.94956458635703922</v>
      </c>
      <c r="N868" s="29">
        <f>LNT!$AC$107</f>
        <v>1.0589017900338655</v>
      </c>
      <c r="O868" s="8"/>
      <c r="P868" s="8"/>
      <c r="Q868" s="8"/>
      <c r="R868" s="8"/>
      <c r="S868" s="8"/>
    </row>
    <row r="869" spans="1:19" ht="13.5">
      <c r="A869" s="14"/>
      <c r="B869" t="s">
        <f>LNT!$T$44</f>
        <v>32</v>
      </c>
      <c r="C869" s="8">
        <f>LNT!$U$44</f>
        <v>0</v>
      </c>
      <c r="D869" s="8">
        <f>LNT!$W$44</f>
        <v>0</v>
      </c>
      <c r="E869" s="8">
        <f>LNT!$Y$44</f>
        <v>0</v>
      </c>
      <c r="F869" s="8">
        <f>LNT!$AA$44</f>
        <v>-0</v>
      </c>
      <c r="G869" s="8">
        <f>LNT!$AC$44</f>
        <v>-0</v>
      </c>
      <c r="H869" s="8"/>
      <c r="I869" s="8" t="s">
        <f>LNT!$T$108</f>
        <v>95</v>
      </c>
      <c r="J869" s="29">
        <f>LNT!$U$108</f>
        <v>1</v>
      </c>
      <c r="K869" s="29">
        <f>LNT!$W$108</f>
        <v>1.0798319327731092</v>
      </c>
      <c r="L869" s="29">
        <f>LNT!$Y$108</f>
        <v>1.1796218487394958</v>
      </c>
      <c r="M869" s="29">
        <f>LNT!$AA$108</f>
        <v>1.3088235294117647</v>
      </c>
      <c r="N869" s="29">
        <f>LNT!$AC$108</f>
        <v>1.421218487394958</v>
      </c>
      <c r="O869" s="8"/>
      <c r="P869" s="8"/>
      <c r="Q869" s="8"/>
      <c r="R869" s="8"/>
      <c r="S869" s="8"/>
    </row>
    <row r="870" spans="1:19" ht="13.5">
      <c r="A870" s="14"/>
      <c r="B870" t="s">
        <f>LNT!$T$45</f>
        <v>33</v>
      </c>
      <c r="C870" s="8">
        <f>LNT!$U$45</f>
        <v>1</v>
      </c>
      <c r="D870" s="8">
        <f>LNT!$W$45</f>
        <v>1.7336065573770492</v>
      </c>
      <c r="E870" s="8">
        <f>LNT!$Y$45</f>
        <v>1.3770491803278688</v>
      </c>
      <c r="F870" s="8">
        <f>LNT!$AA$45</f>
        <v>1.7950819672131149</v>
      </c>
      <c r="G870" s="8">
        <f>LNT!$AC$45</f>
        <v>2.0942622950819674</v>
      </c>
      <c r="H870" s="8"/>
      <c r="I870" s="8" t="s">
        <f>LNT!$T$109</f>
        <v>96</v>
      </c>
      <c r="J870" s="29">
        <f>LNT!$U$109</f>
        <v>1</v>
      </c>
      <c r="K870" s="29">
        <f>LNT!$W$109</f>
        <v>1.0697167755991286</v>
      </c>
      <c r="L870" s="29">
        <f>LNT!$Y$109</f>
        <v>1.1510530137981119</v>
      </c>
      <c r="M870" s="29">
        <f>LNT!$AA$109</f>
        <v>1.2345679012345678</v>
      </c>
      <c r="N870" s="29">
        <f>LNT!$AC$109</f>
        <v>1.3333333333333333</v>
      </c>
      <c r="O870" s="8"/>
      <c r="P870" s="8"/>
      <c r="Q870" s="8"/>
      <c r="R870" s="8"/>
      <c r="S870" s="8"/>
    </row>
    <row r="871" spans="1:19" ht="13.5">
      <c r="A871" s="14"/>
      <c r="B871" t="s">
        <f>LNT!$T$46</f>
        <v>34</v>
      </c>
      <c r="C871" s="8">
        <f>LNT!$U$46</f>
        <v>0</v>
      </c>
      <c r="D871" s="8">
        <f>LNT!$W$46</f>
        <v>0</v>
      </c>
      <c r="E871" s="8">
        <f>LNT!$Y$46</f>
        <v>0</v>
      </c>
      <c r="F871" s="8">
        <f>LNT!$AA$46</f>
        <v>0</v>
      </c>
      <c r="G871" s="8">
        <f>LNT!$AC$46</f>
        <v>0</v>
      </c>
      <c r="H871" s="8"/>
      <c r="I871" s="8" t="s">
        <f>LNT!$T$110</f>
        <v>97</v>
      </c>
      <c r="J871" s="29">
        <f>LNT!$U$110</f>
        <v>0</v>
      </c>
      <c r="K871" s="29">
        <f>LNT!$W$110</f>
        <v>0</v>
      </c>
      <c r="L871" s="29">
        <f>LNT!$Y$110</f>
        <v>0</v>
      </c>
      <c r="M871" s="29">
        <f>LNT!$AA$110</f>
        <v>0</v>
      </c>
      <c r="N871" s="29">
        <f>LNT!$AC$110</f>
        <v>0</v>
      </c>
      <c r="O871" s="8"/>
      <c r="P871" s="8"/>
      <c r="Q871" s="8"/>
      <c r="R871" s="8"/>
      <c r="S871" s="8"/>
    </row>
    <row r="872" spans="1:19" ht="13.5">
      <c r="A872" s="14"/>
      <c r="B872" t="s">
        <f>LNT!$T$47</f>
        <v>35</v>
      </c>
      <c r="C872" s="8">
        <f>LNT!$U$47</f>
        <v>1</v>
      </c>
      <c r="D872" s="8">
        <f>LNT!$W$47</f>
        <v>1.1715976331360947</v>
      </c>
      <c r="E872" s="8">
        <f>LNT!$Y$47</f>
        <v>1.3254437869822486</v>
      </c>
      <c r="F872" s="8">
        <f>LNT!$AA$47</f>
        <v>1.6153846153846154</v>
      </c>
      <c r="G872" s="8">
        <f>LNT!$AC$47</f>
        <v>1.5680473372781065</v>
      </c>
      <c r="H872" s="8"/>
      <c r="I872" s="8" t="s">
        <f>LNT!$T$111</f>
        <v>98</v>
      </c>
      <c r="J872" s="29">
        <f>LNT!$U$111</f>
        <v>0</v>
      </c>
      <c r="K872" s="29">
        <f>LNT!$W$111</f>
        <v>0</v>
      </c>
      <c r="L872" s="29">
        <f>LNT!$Y$111</f>
        <v>0</v>
      </c>
      <c r="M872" s="29">
        <f>LNT!$AA$111</f>
        <v>0</v>
      </c>
      <c r="N872" s="29">
        <f>LNT!$AC$111</f>
        <v>0</v>
      </c>
      <c r="O872" s="8"/>
      <c r="P872" s="8"/>
      <c r="Q872" s="8"/>
      <c r="R872" s="8"/>
      <c r="S872" s="8"/>
    </row>
    <row r="873" spans="1:19" ht="13.5">
      <c r="A873" s="14"/>
      <c r="B873" t="s">
        <f>LNT!$T$48</f>
        <v>36</v>
      </c>
      <c r="C873" s="8">
        <f>LNT!$U$48</f>
        <v>1</v>
      </c>
      <c r="D873" s="8">
        <f>LNT!$W$48</f>
        <v>1.0080183276059564</v>
      </c>
      <c r="E873" s="8">
        <f>LNT!$Y$48</f>
        <v>1.1426116838487972</v>
      </c>
      <c r="F873" s="8">
        <f>LNT!$AA$48</f>
        <v>1.2760595647193584</v>
      </c>
      <c r="G873" s="8">
        <f>LNT!$AC$48</f>
        <v>1.4072164948453609</v>
      </c>
      <c r="H873" s="8"/>
      <c r="I873" s="8" t="s">
        <f>LNT!$T$112</f>
        <v>99</v>
      </c>
      <c r="J873" s="29">
        <f>LNT!$U$112</f>
        <v>0</v>
      </c>
      <c r="K873" s="29">
        <f>LNT!$W$112</f>
        <v>0</v>
      </c>
      <c r="L873" s="29">
        <f>LNT!$Y$112</f>
        <v>0</v>
      </c>
      <c r="M873" s="29">
        <f>LNT!$AA$112</f>
        <v>0</v>
      </c>
      <c r="N873" s="29">
        <f>LNT!$AC$112</f>
        <v>0</v>
      </c>
      <c r="O873" s="8"/>
      <c r="P873" s="8"/>
      <c r="Q873" s="8"/>
      <c r="R873" s="8"/>
      <c r="S873" s="8"/>
    </row>
    <row r="874" spans="1:19" ht="13.5">
      <c r="A874" s="14"/>
      <c r="B874" t="s">
        <f>LNT!$T$49</f>
        <v>37</v>
      </c>
      <c r="C874" s="8">
        <f>LNT!$U$49</f>
        <v>0</v>
      </c>
      <c r="D874" s="8">
        <f>LNT!$W$49</f>
        <v>0</v>
      </c>
      <c r="E874" s="8">
        <f>LNT!$Y$49</f>
        <v>0</v>
      </c>
      <c r="F874" s="8">
        <f>LNT!$AA$49</f>
        <v>0</v>
      </c>
      <c r="G874" s="8">
        <f>LNT!$AC$49</f>
        <v>0</v>
      </c>
      <c r="H874" s="8"/>
      <c r="I874" s="8" t="s">
        <f>LNT!$T$113</f>
        <v>100</v>
      </c>
      <c r="J874" s="29">
        <f>LNT!$U$113</f>
        <v>1</v>
      </c>
      <c r="K874" s="29">
        <f>LNT!$W$113</f>
        <v>0.91686568861594453</v>
      </c>
      <c r="L874" s="29">
        <f>LNT!$Y$113</f>
        <v>0.88559081087228475</v>
      </c>
      <c r="M874" s="29">
        <f>LNT!$AA$113</f>
        <v>0.75036961219151599</v>
      </c>
      <c r="N874" s="29">
        <f>LNT!$AC$113</f>
        <v>0.77038553394745823</v>
      </c>
      <c r="O874" s="8"/>
      <c r="P874" s="8"/>
      <c r="Q874" s="8"/>
      <c r="R874" s="8"/>
      <c r="S874" s="8"/>
    </row>
    <row r="875" spans="1:19" ht="13.5">
      <c r="A875" s="14"/>
      <c r="B875" t="s">
        <f>LNT!$T$50</f>
        <v>38</v>
      </c>
      <c r="C875" s="8">
        <f>LNT!$U$50</f>
        <v>1</v>
      </c>
      <c r="D875" s="8">
        <f>LNT!$W$50</f>
        <v>1.0414012738853504</v>
      </c>
      <c r="E875" s="8">
        <f>LNT!$Y$50</f>
        <v>1.1443736730360934</v>
      </c>
      <c r="F875" s="8">
        <f>LNT!$AA$50</f>
        <v>1.3110403397027601</v>
      </c>
      <c r="G875" s="8">
        <f>LNT!$AC$50</f>
        <v>1.4485138004246285</v>
      </c>
      <c r="H875" s="8"/>
      <c r="I875" s="8" t="s">
        <f>LNT!$T$114</f>
        <v>101</v>
      </c>
      <c r="J875" s="29">
        <f>LNT!$U$114</f>
        <v>1</v>
      </c>
      <c r="K875" s="29">
        <f>LNT!$W$114</f>
        <v>1.0470588235294118</v>
      </c>
      <c r="L875" s="29">
        <f>LNT!$Y$114</f>
        <v>1.0870588235294119</v>
      </c>
      <c r="M875" s="29">
        <f>LNT!$AA$114</f>
        <v>1.0682352941176469</v>
      </c>
      <c r="N875" s="29">
        <f>LNT!$AC$114</f>
        <v>1.1364705882352941</v>
      </c>
      <c r="O875" s="8"/>
      <c r="P875" s="8"/>
      <c r="Q875" s="8"/>
      <c r="R875" s="8"/>
      <c r="S875" s="8"/>
    </row>
    <row r="876" spans="1:19" ht="13.5">
      <c r="A876" s="14"/>
      <c r="B876" t="s">
        <f>LNT!$T$51</f>
        <v>39</v>
      </c>
      <c r="C876" s="8">
        <f>LNT!$U$51</f>
        <v>1</v>
      </c>
      <c r="D876" s="8">
        <f>LNT!$W$51</f>
        <v>1.463768115942029</v>
      </c>
      <c r="E876" s="8">
        <f>LNT!$Y$51</f>
        <v>1.1666666666666667</v>
      </c>
      <c r="F876" s="8">
        <f>LNT!$AA$51</f>
        <v>1.7536231884057971</v>
      </c>
      <c r="G876" s="8">
        <f>LNT!$AC$51</f>
        <v>1.9710144927536233</v>
      </c>
      <c r="H876" s="8"/>
      <c r="I876" s="8" t="s">
        <f>LNT!$T$115</f>
        <v>102</v>
      </c>
      <c r="J876" s="29">
        <f>LNT!$U$115</f>
        <v>1</v>
      </c>
      <c r="K876" s="29">
        <f>LNT!$W$115</f>
        <v>1</v>
      </c>
      <c r="L876" s="29">
        <f>LNT!$Y$115</f>
        <v>1.1444508009153318</v>
      </c>
      <c r="M876" s="29">
        <f>LNT!$AA$115</f>
        <v>1.244279176201373</v>
      </c>
      <c r="N876" s="29">
        <f>LNT!$AC$115</f>
        <v>1.3695652173913044</v>
      </c>
      <c r="O876" s="8"/>
      <c r="P876" s="8"/>
      <c r="Q876" s="8"/>
      <c r="R876" s="8"/>
      <c r="S876" s="8"/>
    </row>
    <row r="877" spans="1:19" ht="13.5">
      <c r="A877" s="14"/>
      <c r="B877" t="s">
        <f>LNT!$T$52</f>
        <v>40</v>
      </c>
      <c r="C877" s="8">
        <f>LNT!$U$52</f>
        <v>1</v>
      </c>
      <c r="D877" s="8">
        <f>LNT!$W$52</f>
        <v>0.96119661825276392</v>
      </c>
      <c r="E877" s="8">
        <f>LNT!$Y$52</f>
        <v>1.1549967483199652</v>
      </c>
      <c r="F877" s="8">
        <f>LNT!$AA$52</f>
        <v>1.235638413180143</v>
      </c>
      <c r="G877" s="8">
        <f>LNT!$AC$52</f>
        <v>1.3789291133752439</v>
      </c>
      <c r="H877" s="8"/>
      <c r="I877" s="8" t="s">
        <f>LNT!$T$116</f>
        <v>103</v>
      </c>
      <c r="J877" s="29">
        <f>LNT!$U$116</f>
        <v>1</v>
      </c>
      <c r="K877" s="29">
        <f>LNT!$W$116</f>
        <v>0.56838365896980458</v>
      </c>
      <c r="L877" s="29">
        <f>LNT!$Y$116</f>
        <v>0.49023090586145646</v>
      </c>
      <c r="M877" s="29">
        <f>LNT!$AA$116</f>
        <v>0.64476021314387211</v>
      </c>
      <c r="N877" s="29">
        <f>LNT!$AC$116</f>
        <v>0.94849023090586149</v>
      </c>
      <c r="O877" s="8"/>
      <c r="P877" s="8"/>
      <c r="Q877" s="8"/>
      <c r="R877" s="8"/>
      <c r="S877" s="8"/>
    </row>
    <row r="878" spans="1:19" ht="13.5">
      <c r="A878" s="14"/>
      <c r="B878" t="s">
        <f>LNT!$T$53</f>
        <v>41</v>
      </c>
      <c r="C878" s="8">
        <f>LNT!$U$53</f>
        <v>0</v>
      </c>
      <c r="D878" s="8">
        <f>LNT!$W$53</f>
        <v>0</v>
      </c>
      <c r="E878" s="8">
        <f>LNT!$Y$53</f>
        <v>0</v>
      </c>
      <c r="F878" s="8">
        <f>LNT!$AA$53</f>
        <v>0</v>
      </c>
      <c r="G878" s="8">
        <f>LNT!$AC$53</f>
        <v>0</v>
      </c>
      <c r="H878" s="8"/>
      <c r="I878" s="8" t="s">
        <f>LNT!$T$117</f>
        <v>104</v>
      </c>
      <c r="J878" s="29">
        <f>LNT!$U$117</f>
        <v>0</v>
      </c>
      <c r="K878" s="29">
        <f>LNT!$W$117</f>
        <v>0</v>
      </c>
      <c r="L878" s="29">
        <f>LNT!$Y$117</f>
        <v>0</v>
      </c>
      <c r="M878" s="29">
        <f>LNT!$AA$117</f>
        <v>0</v>
      </c>
      <c r="N878" s="29">
        <f>LNT!$AC$117</f>
        <v>0</v>
      </c>
      <c r="O878" s="8"/>
      <c r="P878" s="8"/>
      <c r="Q878" s="8"/>
      <c r="R878" s="8"/>
      <c r="S878" s="8"/>
    </row>
    <row r="879" spans="1:19" ht="13.5">
      <c r="A879" s="14"/>
      <c r="B879" t="s">
        <f>LNT!$T$54</f>
        <v>42</v>
      </c>
      <c r="C879" s="8">
        <f>LNT!$U$54</f>
        <v>0</v>
      </c>
      <c r="D879" s="8">
        <f>LNT!$W$54</f>
        <v>0</v>
      </c>
      <c r="E879" s="8">
        <f>LNT!$Y$54</f>
        <v>0</v>
      </c>
      <c r="F879" s="8">
        <f>LNT!$AA$54</f>
        <v>0</v>
      </c>
      <c r="G879" s="8">
        <f>LNT!$AC$54</f>
        <v>0</v>
      </c>
      <c r="H879" s="8"/>
      <c r="I879" s="8" t="s">
        <f>LNT!$T$118</f>
        <v>105</v>
      </c>
      <c r="J879" s="29">
        <f>LNT!$U$118</f>
        <v>0</v>
      </c>
      <c r="K879" s="29">
        <f>LNT!$W$118</f>
        <v>0</v>
      </c>
      <c r="L879" s="29">
        <f>LNT!$Y$118</f>
        <v>0</v>
      </c>
      <c r="M879" s="29">
        <f>LNT!$AA$118</f>
        <v>0</v>
      </c>
      <c r="N879" s="29">
        <f>LNT!$AC$118</f>
        <v>0</v>
      </c>
      <c r="O879" s="8"/>
      <c r="P879" s="8"/>
      <c r="Q879" s="8"/>
      <c r="R879" s="8"/>
      <c r="S879" s="8"/>
    </row>
    <row r="880" spans="1:19" ht="13.5">
      <c r="A880" s="14"/>
      <c r="B880" t="s">
        <f>LNT!$T$55</f>
        <v>43</v>
      </c>
      <c r="C880" s="8">
        <f>LNT!$U$55</f>
        <v>1</v>
      </c>
      <c r="D880" s="8">
        <f>LNT!$W$55</f>
        <v>0.84375</v>
      </c>
      <c r="E880" s="8">
        <f>LNT!$Y$55</f>
        <v>0.94744318181818177</v>
      </c>
      <c r="F880" s="8">
        <f>LNT!$AA$55</f>
        <v>0.67755681818181823</v>
      </c>
      <c r="G880" s="8">
        <f>LNT!$AC$55</f>
        <v>0.97585227272727271</v>
      </c>
      <c r="H880" s="8"/>
      <c r="I880" s="8" t="s">
        <f>LNT!$T$119</f>
        <v>106</v>
      </c>
      <c r="J880" s="29">
        <f>LNT!$U$119</f>
        <v>0</v>
      </c>
      <c r="K880" s="29">
        <f>LNT!$W$119</f>
        <v>0</v>
      </c>
      <c r="L880" s="29">
        <f>LNT!$Y$119</f>
        <v>0</v>
      </c>
      <c r="M880" s="29">
        <f>LNT!$AA$119</f>
        <v>0</v>
      </c>
      <c r="N880" s="29">
        <f>LNT!$AC$119</f>
        <v>0</v>
      </c>
      <c r="O880" s="8"/>
      <c r="P880" s="8"/>
      <c r="Q880" s="8"/>
      <c r="R880" s="8"/>
      <c r="S880" s="8"/>
    </row>
    <row r="881" spans="1:19" ht="13.5">
      <c r="A881" s="14"/>
      <c r="B881" t="s">
        <f>LNT!$T$56</f>
        <v>44</v>
      </c>
      <c r="C881" s="8">
        <f>LNT!$U$56</f>
        <v>1</v>
      </c>
      <c r="D881" s="8">
        <f>LNT!$W$56</f>
        <v>0.57534246575342463</v>
      </c>
      <c r="E881" s="8">
        <f>LNT!$Y$56</f>
        <v>1.6643835616438356</v>
      </c>
      <c r="F881" s="8">
        <f>LNT!$AA$56</f>
        <v>0.4406392694063927</v>
      </c>
      <c r="G881" s="8">
        <f>LNT!$AC$56</f>
        <v>-0.29908675799086759</v>
      </c>
      <c r="H881" s="8"/>
      <c r="I881" s="8" t="s">
        <f>LNT!$T$120</f>
        <v>107</v>
      </c>
      <c r="J881" s="29">
        <f>LNT!$U$120</f>
        <v>0</v>
      </c>
      <c r="K881" s="29">
        <f>LNT!$W$120</f>
        <v>0</v>
      </c>
      <c r="L881" s="29">
        <f>LNT!$Y$120</f>
        <v>0</v>
      </c>
      <c r="M881" s="29">
        <f>LNT!$AA$120</f>
        <v>0</v>
      </c>
      <c r="N881" s="29">
        <f>LNT!$AC$120</f>
        <v>0</v>
      </c>
      <c r="O881" s="8"/>
      <c r="P881" s="8"/>
      <c r="Q881" s="8"/>
      <c r="R881" s="8"/>
      <c r="S881" s="8"/>
    </row>
    <row r="882" spans="1:19" ht="13.5">
      <c r="A882" s="14"/>
      <c r="B882" t="s">
        <f>LNT!$T$57</f>
        <v>45</v>
      </c>
      <c r="C882" s="8">
        <f>LNT!$U$57</f>
        <v>0</v>
      </c>
      <c r="D882" s="8">
        <f>LNT!$W$57</f>
        <v>0</v>
      </c>
      <c r="E882" s="8">
        <f>LNT!$Y$57</f>
        <v>0</v>
      </c>
      <c r="F882" s="8">
        <f>LNT!$AA$57</f>
        <v>0</v>
      </c>
      <c r="G882" s="8">
        <f>LNT!$AC$57</f>
        <v>0</v>
      </c>
      <c r="H882" s="8"/>
      <c r="I882" s="8" t="s">
        <f>LNT!$T$121</f>
        <v>108</v>
      </c>
      <c r="J882" s="29">
        <f>LNT!$U$121</f>
        <v>1</v>
      </c>
      <c r="K882" s="29">
        <f>LNT!$W$121</f>
        <v>1.038888888888889</v>
      </c>
      <c r="L882" s="29">
        <f>LNT!$Y$121</f>
        <v>0.91666666666666663</v>
      </c>
      <c r="M882" s="29">
        <f>LNT!$AA$121</f>
        <v>0.96666666666666667</v>
      </c>
      <c r="N882" s="29">
        <f>LNT!$AC$121</f>
        <v>1.0111111111111111</v>
      </c>
      <c r="O882" s="8"/>
      <c r="P882" s="8"/>
      <c r="Q882" s="8"/>
      <c r="R882" s="8"/>
      <c r="S882" s="8"/>
    </row>
    <row r="883" spans="1:19" ht="13.5">
      <c r="A883" s="14"/>
      <c r="B883" t="s">
        <f>LNT!$T$58</f>
        <v>46</v>
      </c>
      <c r="C883" s="8">
        <f>LNT!$U$58</f>
        <v>1</v>
      </c>
      <c r="D883" s="8">
        <f>LNT!$W$58</f>
        <v>0.79152656355077333</v>
      </c>
      <c r="E883" s="8">
        <f>LNT!$Y$58</f>
        <v>1.1553463349024882</v>
      </c>
      <c r="F883" s="8">
        <f>LNT!$AA$58</f>
        <v>0.65702757229320785</v>
      </c>
      <c r="G883" s="8">
        <f>LNT!$AC$58</f>
        <v>0.74714189643577678</v>
      </c>
      <c r="I883" s="8" t="s">
        <f>LNT!$T$122</f>
        <v>109</v>
      </c>
      <c r="J883" s="29">
        <f>LNT!$U$122</f>
        <v>1</v>
      </c>
      <c r="K883" s="29">
        <f>LNT!$W$122</f>
        <v>1.038888888888889</v>
      </c>
      <c r="L883" s="29">
        <f>LNT!$Y$122</f>
        <v>0.91666666666666663</v>
      </c>
      <c r="M883" s="29">
        <f>LNT!$AA$122</f>
        <v>0.96666666666666667</v>
      </c>
      <c r="N883" s="29">
        <f>LNT!$AC$122</f>
        <v>1.0111111111111111</v>
      </c>
      <c r="O883" s="8"/>
      <c r="P883" s="8"/>
      <c r="Q883" s="8"/>
      <c r="R883" s="8"/>
      <c r="S883" s="8"/>
    </row>
    <row r="884" spans="1:19" ht="13.5">
      <c r="A884" s="14"/>
      <c r="B884" t="s">
        <f>LNT!$T$59</f>
        <v>47</v>
      </c>
      <c r="C884" s="8">
        <f>LNT!$U$59</f>
        <v>0</v>
      </c>
      <c r="D884" s="8">
        <f>LNT!$W$59</f>
        <v>0</v>
      </c>
      <c r="E884" s="8">
        <f>LNT!$Y$59</f>
        <v>0</v>
      </c>
      <c r="F884" s="8">
        <f>LNT!$AA$59</f>
        <v>0</v>
      </c>
      <c r="G884" s="8">
        <f>LNT!$AC$59</f>
        <v>0</v>
      </c>
      <c r="O884" s="8"/>
      <c r="P884" s="8"/>
      <c r="Q884" s="8"/>
      <c r="R884" s="8"/>
      <c r="S884" s="8"/>
    </row>
    <row r="885" spans="1:19" ht="13.5">
      <c r="A885" s="14"/>
      <c r="B885" t="s">
        <f>LNT!$T$60</f>
        <v>48</v>
      </c>
      <c r="C885" s="8">
        <f>LNT!$U$60</f>
        <v>1</v>
      </c>
      <c r="D885" s="8">
        <f>LNT!$W$60</f>
        <v>0.95942028985507244</v>
      </c>
      <c r="E885" s="8">
        <f>LNT!$Y$60</f>
        <v>0.93333333333333346</v>
      </c>
      <c r="F885" s="8">
        <f>LNT!$AA$60</f>
        <v>0.88985507246376816</v>
      </c>
      <c r="G885" s="8">
        <f>LNT!$AC$60</f>
        <v>1.6086956521739131</v>
      </c>
      <c r="O885" s="8"/>
      <c r="P885" s="8"/>
      <c r="Q885" s="8"/>
      <c r="R885" s="8"/>
      <c r="S885" s="8"/>
    </row>
    <row r="886" spans="1:19" ht="13.5">
      <c r="A886" s="14"/>
      <c r="B886" t="s">
        <f>LNT!$T$61</f>
        <v>49</v>
      </c>
      <c r="C886" s="8">
        <f>LNT!$U$61</f>
        <v>0</v>
      </c>
      <c r="D886" s="8">
        <f>LNT!$W$61</f>
        <v>0</v>
      </c>
      <c r="E886" s="8">
        <f>LNT!$Y$61</f>
        <v>0</v>
      </c>
      <c r="F886" s="8">
        <f>LNT!$AA$61</f>
        <v>0</v>
      </c>
      <c r="G886" s="8">
        <f>LNT!$AC$61</f>
        <v>0</v>
      </c>
      <c r="O886" s="8"/>
      <c r="P886" s="8"/>
      <c r="Q886" s="8"/>
      <c r="R886" s="8"/>
      <c r="S886" s="8"/>
    </row>
    <row r="887" spans="1:19" ht="13.5">
      <c r="A887" s="14"/>
      <c r="B887" t="s">
        <f>LNT!$T$62</f>
        <v>50</v>
      </c>
      <c r="C887" s="8">
        <f>LNT!$U$62</f>
        <v>0</v>
      </c>
      <c r="D887" s="8">
        <f>LNT!$W$62</f>
        <v>0</v>
      </c>
      <c r="E887" s="8">
        <f>LNT!$Y$62</f>
        <v>0</v>
      </c>
      <c r="F887" s="8">
        <f>LNT!$AA$62</f>
        <v>0</v>
      </c>
      <c r="G887" s="8">
        <f>LNT!$AC$62</f>
        <v>0</v>
      </c>
      <c r="O887" s="8"/>
      <c r="P887" s="8"/>
      <c r="Q887" s="8"/>
      <c r="R887" s="8"/>
      <c r="S887" s="8"/>
    </row>
    <row r="888" spans="1:19" ht="13.5">
      <c r="A888" s="14"/>
      <c r="B888" t="s">
        <f>LNT!$T$63</f>
        <v>51</v>
      </c>
      <c r="C888" s="8">
        <f>LNT!$U$63</f>
        <v>1</v>
      </c>
      <c r="D888" s="8">
        <f>LNT!$W$63</f>
        <v>0.98234842670759781</v>
      </c>
      <c r="E888" s="8">
        <f>LNT!$Y$63</f>
        <v>1.1923765668969046</v>
      </c>
      <c r="F888" s="8">
        <f>LNT!$AA$63</f>
        <v>1.3361473522640059</v>
      </c>
      <c r="G888" s="8">
        <f>LNT!$AC$63</f>
        <v>1.4515221284215911</v>
      </c>
      <c r="O888" s="8"/>
      <c r="P888" s="8"/>
      <c r="Q888" s="8"/>
      <c r="R888" s="8"/>
      <c r="S888" s="8"/>
    </row>
    <row r="889" spans="1:19" ht="13.5">
      <c r="A889" s="14"/>
      <c r="B889" t="s">
        <f>LNT!$T$64</f>
        <v>52</v>
      </c>
      <c r="C889" s="8">
        <f>LNT!$U$64</f>
        <v>0</v>
      </c>
      <c r="D889" s="8">
        <f>LNT!$W$64</f>
        <v>0</v>
      </c>
      <c r="E889" s="8">
        <f>LNT!$Y$64</f>
        <v>0</v>
      </c>
      <c r="F889" s="8">
        <f>LNT!$AA$64</f>
        <v>0</v>
      </c>
      <c r="G889" s="8">
        <f>LNT!$AC$64</f>
        <v>0</v>
      </c>
      <c r="O889" s="8"/>
      <c r="P889" s="8"/>
      <c r="Q889" s="8"/>
      <c r="R889" s="8"/>
      <c r="S889" s="8"/>
    </row>
    <row r="890" spans="1:19" ht="13.5">
      <c r="A890" s="14"/>
      <c r="B890" t="s">
        <f>LNT!$T$65</f>
        <v>53</v>
      </c>
      <c r="C890" s="8">
        <f>LNT!$U$65</f>
        <v>1</v>
      </c>
      <c r="D890" s="8">
        <f>LNT!$W$65</f>
        <v>0.98234842670759781</v>
      </c>
      <c r="E890" s="8">
        <f>LNT!$Y$65</f>
        <v>1.1923765668969046</v>
      </c>
      <c r="F890" s="8">
        <f>LNT!$AA$65</f>
        <v>1.3361473522640059</v>
      </c>
      <c r="G890" s="8">
        <f>LNT!$AC$65</f>
        <v>1.4515221284215911</v>
      </c>
      <c r="O890" s="8"/>
      <c r="P890" s="8"/>
      <c r="Q890" s="8"/>
      <c r="R890" s="8"/>
      <c r="S890" s="8"/>
    </row>
    <row r="891" spans="1:19" ht="13.5">
      <c r="A891" s="14"/>
      <c r="B891" t="s">
        <f>LNT!$T$66</f>
        <v>54</v>
      </c>
      <c r="C891" s="8">
        <f>LNT!$U$66</f>
        <v>0</v>
      </c>
      <c r="D891" s="8">
        <f>LNT!$W$66</f>
        <v>0</v>
      </c>
      <c r="E891" s="8">
        <f>LNT!$Y$66</f>
        <v>0</v>
      </c>
      <c r="F891" s="8">
        <f>LNT!$AA$66</f>
        <v>0</v>
      </c>
      <c r="G891" s="8">
        <f>LNT!$AC$66</f>
        <v>0</v>
      </c>
      <c r="O891" s="8"/>
      <c r="P891" s="8"/>
      <c r="Q891" s="8"/>
      <c r="R891" s="8"/>
      <c r="S891" s="8"/>
    </row>
    <row r="892" spans="1:19" ht="13.5">
      <c r="A892" s="14"/>
      <c r="B892" t="s">
        <f>LNT!$T$67</f>
        <v>55</v>
      </c>
      <c r="C892" s="8">
        <f>LNT!$U$67</f>
        <v>0</v>
      </c>
      <c r="D892" s="8">
        <f>LNT!$W$67</f>
        <v>0</v>
      </c>
      <c r="E892" s="8">
        <f>LNT!$Y$67</f>
        <v>0</v>
      </c>
      <c r="F892" s="8">
        <f>LNT!$AA$67</f>
        <v>0</v>
      </c>
      <c r="G892" s="8">
        <f>LNT!$AC$67</f>
        <v>0</v>
      </c>
      <c r="O892" s="8"/>
      <c r="P892" s="8"/>
      <c r="Q892" s="8"/>
      <c r="R892" s="8"/>
      <c r="S892" s="8"/>
    </row>
    <row r="893" spans="1:19" ht="13.5">
      <c r="A893" s="14"/>
      <c r="B893" t="s">
        <f>LNT!$T$68</f>
        <v>56</v>
      </c>
      <c r="C893" s="8">
        <f>LNT!$U$68</f>
        <v>1</v>
      </c>
      <c r="D893" s="8">
        <f>LNT!$W$68</f>
        <v>0.92000000000000004</v>
      </c>
      <c r="E893" s="8">
        <f>LNT!$Y$68</f>
        <v>-0.56000000000000005</v>
      </c>
      <c r="F893" s="8">
        <f>LNT!$AA$68</f>
        <v>0</v>
      </c>
      <c r="G893" s="8">
        <f>LNT!$AC$68</f>
        <v>0</v>
      </c>
      <c r="O893" s="8"/>
      <c r="P893" s="8"/>
      <c r="Q893" s="8"/>
      <c r="R893" s="8"/>
      <c r="S893" s="8"/>
    </row>
    <row r="894" spans="1:19" ht="13.5">
      <c r="A894" s="14"/>
      <c r="B894" t="s">
        <f>LNT!$T$69</f>
        <v>57</v>
      </c>
      <c r="C894" s="8">
        <f>LNT!$U$69</f>
        <v>0</v>
      </c>
      <c r="D894" s="8">
        <f>LNT!$W$69</f>
        <v>0</v>
      </c>
      <c r="E894" s="8">
        <f>LNT!$Y$69</f>
        <v>0</v>
      </c>
      <c r="F894" s="8">
        <f>LNT!$AA$69</f>
        <v>0</v>
      </c>
      <c r="G894" s="8">
        <f>LNT!$AC$69</f>
        <v>0</v>
      </c>
      <c r="O894" s="8"/>
      <c r="P894" s="8"/>
      <c r="Q894" s="8"/>
      <c r="R894" s="8"/>
      <c r="S894" s="8"/>
    </row>
    <row r="895" spans="1:19" ht="13.5">
      <c r="A895" s="14"/>
      <c r="B895" t="s">
        <f>LNT!$T$70</f>
        <v>58</v>
      </c>
      <c r="C895" s="8">
        <f>LNT!$U$70</f>
        <v>0</v>
      </c>
      <c r="D895" s="8">
        <f>LNT!$W$70</f>
        <v>0</v>
      </c>
      <c r="E895" s="8">
        <f>LNT!$Y$70</f>
        <v>0</v>
      </c>
      <c r="F895" s="8">
        <f>LNT!$AA$70</f>
        <v>0</v>
      </c>
      <c r="G895" s="8">
        <f>LNT!$AC$70</f>
        <v>0</v>
      </c>
      <c r="O895" s="8"/>
      <c r="P895" s="8"/>
      <c r="Q895" s="8"/>
      <c r="R895" s="8"/>
      <c r="S895" s="8"/>
    </row>
    <row r="896" spans="1:19" ht="13.5">
      <c r="A896" s="14"/>
      <c r="B896" t="s">
        <f>LNT!$T$71</f>
        <v>59</v>
      </c>
      <c r="C896" s="8">
        <f>LNT!$U$71</f>
        <v>1</v>
      </c>
      <c r="D896" s="8">
        <f>LNT!$W$71</f>
        <v>0.92000000000000004</v>
      </c>
      <c r="E896" s="8">
        <f>LNT!$Y$71</f>
        <v>-0.56000000000000005</v>
      </c>
      <c r="F896" s="8">
        <f>LNT!$AA$71</f>
        <v>0</v>
      </c>
      <c r="G896" s="8">
        <f>LNT!$AC$71</f>
        <v>0</v>
      </c>
      <c r="O896" s="8"/>
      <c r="P896" s="8"/>
      <c r="Q896" s="8"/>
      <c r="R896" s="8"/>
      <c r="S896" s="8"/>
    </row>
    <row r="897" spans="1:19" ht="13.5">
      <c r="A897" s="14"/>
      <c r="B897" t="s">
        <f>LNT!$T$72</f>
        <v>60</v>
      </c>
      <c r="C897" s="8">
        <f>LNT!$U$72</f>
        <v>1</v>
      </c>
      <c r="D897" s="8">
        <f>LNT!$W$72</f>
        <v>0.98274974253347069</v>
      </c>
      <c r="E897" s="8">
        <f>LNT!$Y$72</f>
        <v>1.2036560247167869</v>
      </c>
      <c r="F897" s="8">
        <f>LNT!$AA$72</f>
        <v>1.3447476828012357</v>
      </c>
      <c r="G897" s="8">
        <f>LNT!$AC$72</f>
        <v>1.46086508753862</v>
      </c>
      <c r="O897" s="8"/>
      <c r="P897" s="8"/>
      <c r="Q897" s="8"/>
      <c r="R897" s="8"/>
      <c r="S897" s="8"/>
    </row>
    <row r="898" spans="1:19" ht="13.5">
      <c r="A898" s="14"/>
      <c r="B898" t="s">
        <f>LNT!$T$73</f>
        <v>61</v>
      </c>
      <c r="C898" s="8">
        <f>LNT!$U$73</f>
        <v>1</v>
      </c>
      <c r="D898" s="8">
        <f>LNT!$W$73</f>
        <v>1</v>
      </c>
      <c r="E898" s="8">
        <f>LNT!$Y$73</f>
        <v>1</v>
      </c>
      <c r="F898" s="8">
        <f>LNT!$AA$73</f>
        <v>1</v>
      </c>
      <c r="G898" s="8">
        <f>LNT!$AC$73</f>
        <v>1</v>
      </c>
      <c r="O898" s="8"/>
      <c r="P898" s="8"/>
      <c r="Q898" s="8"/>
      <c r="R898" s="8"/>
      <c r="S898" s="8"/>
    </row>
    <row r="899" spans="1:19" ht="13.5">
      <c r="A899" s="14"/>
      <c r="B899" t="s">
        <f>LNT!$T$74</f>
        <v>62</v>
      </c>
      <c r="C899" s="8">
        <f>LNT!$U$74</f>
        <v>1</v>
      </c>
      <c r="D899" s="8">
        <f>LNT!$W$74</f>
        <v>0.9822845055526177</v>
      </c>
      <c r="E899" s="8">
        <f>LNT!$Y$74</f>
        <v>1.2091485986250661</v>
      </c>
      <c r="F899" s="8">
        <f>LNT!$AA$74</f>
        <v>1.3540454785827605</v>
      </c>
      <c r="G899" s="8">
        <f>LNT!$AC$74</f>
        <v>1.4732945531464834</v>
      </c>
      <c r="O899" s="8"/>
      <c r="P899" s="8"/>
      <c r="Q899" s="8"/>
      <c r="R899" s="8"/>
      <c r="S899" s="8"/>
    </row>
    <row r="900" spans="1:19" ht="13.5">
      <c r="O900" s="8"/>
      <c r="P900" s="8"/>
      <c r="Q900" s="8"/>
      <c r="R900" s="8"/>
      <c r="S900" s="8"/>
    </row>
    <row r="901" spans="1:19" ht="13.5">
      <c r="A901" s="14" t="s">
        <v>234</v>
      </c>
      <c r="B901" s="2" t="s">
        <f>NEE!$T$26</f>
        <v>13</v>
      </c>
      <c r="C901">
        <f>NEE!$U$26</f>
        <v>2015</v>
      </c>
      <c r="D901">
        <f>NEE!$W$26</f>
        <v>2016</v>
      </c>
      <c r="E901">
        <f>NEE!$Y$26</f>
        <v>2017</v>
      </c>
      <c r="F901">
        <f>NEE!$AA$26</f>
        <v>2018</v>
      </c>
      <c r="G901">
        <f>NEE!$AC$26</f>
        <v>2019</v>
      </c>
      <c r="I901" s="2" t="s">
        <f>NEE!$T$90</f>
        <v>75</v>
      </c>
      <c r="J901" s="9">
        <f>NEE!$U$90</f>
        <v>2015</v>
      </c>
      <c r="K901" s="9">
        <f>NEE!$W$90</f>
        <v>2016</v>
      </c>
      <c r="L901" s="9">
        <f>NEE!$Y$90</f>
        <v>2017</v>
      </c>
      <c r="M901" s="9">
        <f>NEE!$AA$90</f>
        <v>2018</v>
      </c>
      <c r="N901" s="9">
        <f>NEE!$AC$90</f>
        <v>2019</v>
      </c>
      <c r="O901" s="8"/>
      <c r="P901" s="8"/>
      <c r="Q901" s="8"/>
      <c r="R901" s="8"/>
      <c r="S901" s="8"/>
    </row>
    <row r="902" spans="1:19" ht="13.5">
      <c r="A902" s="14"/>
      <c r="B902" t="s">
        <f>NEE!$T$27</f>
        <v>14</v>
      </c>
      <c r="C902" s="8">
        <f>NEE!$U$27</f>
        <v>1</v>
      </c>
      <c r="D902" s="8">
        <f>NEE!$W$27</f>
        <v>0.95090118085767561</v>
      </c>
      <c r="E902" s="8">
        <f>NEE!$Y$27</f>
        <v>1.0155376009944064</v>
      </c>
      <c r="F902" s="8">
        <f>NEE!$AA$27</f>
        <v>1.0130515848353014</v>
      </c>
      <c r="G902" s="8">
        <f>NEE!$AC$27</f>
        <v>1.0870105655686761</v>
      </c>
      <c r="I902" t="s">
        <f>NEE!$T$91</f>
        <v>73</v>
      </c>
      <c r="J902" s="29">
        <f>NEE!$U$91</f>
        <v>1</v>
      </c>
      <c r="K902" s="29">
        <f>NEE!$W$91</f>
        <v>1.9631901840490797</v>
      </c>
      <c r="L902" s="29">
        <f>NEE!$Y$91</f>
        <v>2.4049079754601226</v>
      </c>
      <c r="M902" s="29">
        <f>NEE!$AA$91</f>
        <v>0.89202453987730057</v>
      </c>
      <c r="N902" s="29">
        <f>NEE!$AC$91</f>
        <v>0.80245398773006138</v>
      </c>
      <c r="O902" s="8"/>
      <c r="P902" s="8"/>
      <c r="Q902" s="8"/>
      <c r="R902" s="8"/>
      <c r="S902" s="8"/>
    </row>
    <row r="903" spans="1:19" ht="13.5">
      <c r="A903" s="14"/>
      <c r="B903" t="s">
        <f>NEE!$T$28</f>
        <v>15</v>
      </c>
      <c r="C903" s="8">
        <f>NEE!$U$28</f>
        <v>0</v>
      </c>
      <c r="D903" s="8">
        <f>NEE!$W$28</f>
        <v>0</v>
      </c>
      <c r="E903" s="8">
        <f>NEE!$Y$28</f>
        <v>0</v>
      </c>
      <c r="F903" s="8">
        <f>NEE!$AA$28</f>
        <v>0</v>
      </c>
      <c r="G903" s="8">
        <f>NEE!$AC$28</f>
        <v>0</v>
      </c>
      <c r="I903" s="8" t="s">
        <f>NEE!$T$92</f>
        <v>76</v>
      </c>
      <c r="J903" s="29">
        <f>NEE!$U$92</f>
        <v>1</v>
      </c>
      <c r="K903" s="29">
        <f>NEE!$W$92</f>
        <v>1.9631901840490797</v>
      </c>
      <c r="L903" s="29">
        <f>NEE!$Y$92</f>
        <v>2.4049079754601226</v>
      </c>
      <c r="M903" s="29">
        <f>NEE!$AA$92</f>
        <v>0.89202453987730057</v>
      </c>
      <c r="N903" s="29">
        <f>NEE!$AC$92</f>
        <v>0.80245398773006138</v>
      </c>
      <c r="O903" s="8"/>
      <c r="P903" s="8"/>
      <c r="Q903" s="8"/>
      <c r="R903" s="8"/>
      <c r="S903" s="8"/>
    </row>
    <row r="904" spans="1:19" ht="13.5">
      <c r="A904" s="14"/>
      <c r="B904" t="s">
        <f>NEE!$T$29</f>
        <v>16</v>
      </c>
      <c r="C904" s="8">
        <f>NEE!$U$29</f>
        <v>1</v>
      </c>
      <c r="D904" s="8">
        <f>NEE!$W$29</f>
        <v>0.91870629370629375</v>
      </c>
      <c r="E904" s="8">
        <f>NEE!$Y$29</f>
        <v>0.86451048951048948</v>
      </c>
      <c r="F904" s="8">
        <f>NEE!$AA$29</f>
        <v>0.95891608391608396</v>
      </c>
      <c r="G904" s="8">
        <f>NEE!$AC$29</f>
        <v>1.0681818181818181</v>
      </c>
      <c r="I904" s="8" t="s">
        <f>NEE!$T$93</f>
        <v>77</v>
      </c>
      <c r="J904" s="29">
        <f>NEE!$U$93</f>
        <v>0</v>
      </c>
      <c r="K904" s="29">
        <f>NEE!$W$93</f>
        <v>0</v>
      </c>
      <c r="L904" s="29">
        <f>NEE!$Y$93</f>
        <v>0</v>
      </c>
      <c r="M904" s="29">
        <f>NEE!$AA$93</f>
        <v>0</v>
      </c>
      <c r="N904" s="29">
        <f>NEE!$AC$93</f>
        <v>0</v>
      </c>
      <c r="O904" s="8"/>
      <c r="P904" s="8"/>
      <c r="Q904" s="8"/>
      <c r="R904" s="8"/>
      <c r="S904" s="8"/>
    </row>
    <row r="905" spans="1:19" ht="13.5">
      <c r="A905" s="14"/>
      <c r="B905" t="s">
        <f>NEE!$T$30</f>
        <v>17</v>
      </c>
      <c r="C905" s="8">
        <f>NEE!$U$30</f>
        <v>1</v>
      </c>
      <c r="D905" s="8">
        <f>NEE!$W$30</f>
        <v>0.86634264884568646</v>
      </c>
      <c r="E905" s="8">
        <f>NEE!$Y$30</f>
        <v>0.88092345078979339</v>
      </c>
      <c r="F905" s="8">
        <f>NEE!$AA$30</f>
        <v>0.82867557715674367</v>
      </c>
      <c r="G905" s="8">
        <f>NEE!$AC$30</f>
        <v>0.9404617253948967</v>
      </c>
      <c r="I905" s="8" t="s">
        <f>NEE!$T$94</f>
        <v>79</v>
      </c>
      <c r="J905" s="29">
        <f>NEE!$U$94</f>
        <v>0</v>
      </c>
      <c r="K905" s="29">
        <f>NEE!$W$94</f>
        <v>0</v>
      </c>
      <c r="L905" s="29">
        <f>NEE!$Y$94</f>
        <v>0</v>
      </c>
      <c r="M905" s="29">
        <f>NEE!$AA$94</f>
        <v>0</v>
      </c>
      <c r="N905" s="29">
        <f>NEE!$AC$94</f>
        <v>0</v>
      </c>
      <c r="O905" s="8"/>
      <c r="P905" s="8"/>
      <c r="Q905" s="8"/>
      <c r="R905" s="8"/>
      <c r="S905" s="8"/>
    </row>
    <row r="906" spans="1:19" ht="13.5">
      <c r="A906" s="14"/>
      <c r="B906" t="s">
        <f>NEE!$T$31</f>
        <v>18</v>
      </c>
      <c r="C906" s="8">
        <f>NEE!$U$31</f>
        <v>1</v>
      </c>
      <c r="D906" s="8">
        <f>NEE!$W$31</f>
        <v>1.0562499999999999</v>
      </c>
      <c r="E906" s="8">
        <f>NEE!$Y$31</f>
        <v>0.82499999999999996</v>
      </c>
      <c r="F906" s="8">
        <f>NEE!$AA$31</f>
        <v>1.2968750000000002</v>
      </c>
      <c r="G906" s="8">
        <f>NEE!$AC$31</f>
        <v>1.3999999999999999</v>
      </c>
      <c r="I906" s="8" t="s">
        <f>NEE!$T$95</f>
        <v>80</v>
      </c>
      <c r="J906" s="29">
        <f>NEE!$U$95</f>
        <v>1</v>
      </c>
      <c r="K906" s="29">
        <f>NEE!$W$95</f>
        <v>1.0748898678414096</v>
      </c>
      <c r="L906" s="29">
        <f>NEE!$Y$95</f>
        <v>1.2070484581497798</v>
      </c>
      <c r="M906" s="29">
        <f>NEE!$AA$95</f>
        <v>1.3083700440528634</v>
      </c>
      <c r="N906" s="29">
        <f>NEE!$AC$95</f>
        <v>1.2378854625550662</v>
      </c>
      <c r="O906" s="8"/>
      <c r="P906" s="8"/>
      <c r="Q906" s="8"/>
      <c r="R906" s="8"/>
      <c r="S906" s="8"/>
    </row>
    <row r="907" spans="1:19" ht="13.5">
      <c r="A907" s="14"/>
      <c r="B907" t="s">
        <f>NEE!$T$32</f>
        <v>19</v>
      </c>
      <c r="C907" s="8">
        <f>NEE!$U$32</f>
        <v>1</v>
      </c>
      <c r="D907" s="8">
        <f>NEE!$W$32</f>
        <v>1.0470219435736676</v>
      </c>
      <c r="E907" s="8">
        <f>NEE!$Y$32</f>
        <v>0.8150470219435737</v>
      </c>
      <c r="F907" s="8">
        <f>NEE!$AA$32</f>
        <v>1.2946708463949843</v>
      </c>
      <c r="G907" s="8">
        <f>NEE!$AC$32</f>
        <v>1.3981191222570533</v>
      </c>
      <c r="I907" s="8" t="s">
        <f>NEE!$T$96</f>
        <v>81</v>
      </c>
      <c r="J907" s="29">
        <f>NEE!$U$96</f>
        <v>1</v>
      </c>
      <c r="K907" s="29">
        <f>NEE!$W$96</f>
        <v>1</v>
      </c>
      <c r="L907" s="29">
        <f>NEE!$Y$96</f>
        <v>1.247191011235955</v>
      </c>
      <c r="M907" s="29">
        <f>NEE!$AA$96</f>
        <v>1.2921348314606742</v>
      </c>
      <c r="N907" s="29">
        <f>NEE!$AC$96</f>
        <v>1.2808988764044944</v>
      </c>
      <c r="O907" s="8"/>
      <c r="P907" s="8"/>
      <c r="Q907" s="8"/>
      <c r="R907" s="8"/>
      <c r="S907" s="8"/>
    </row>
    <row r="908" spans="1:19" ht="13.5">
      <c r="A908" s="14"/>
      <c r="B908" t="s">
        <f>NEE!$T$33</f>
        <v>20</v>
      </c>
      <c r="C908" s="8">
        <f>NEE!$U$33</f>
        <v>1</v>
      </c>
      <c r="D908" s="8">
        <f>NEE!$W$33</f>
        <v>2.0588235294117645</v>
      </c>
      <c r="E908" s="8">
        <f>NEE!$Y$33</f>
        <v>2.0588235294117645</v>
      </c>
      <c r="F908" s="8">
        <f>NEE!$AA$33</f>
        <v>1.1176470588235294</v>
      </c>
      <c r="G908" s="8">
        <f>NEE!$AC$33</f>
        <v>1.0588235294117647</v>
      </c>
      <c r="I908" s="8" t="s">
        <f>NEE!$T$97</f>
        <v>82</v>
      </c>
      <c r="J908" s="29">
        <f>NEE!$U$97</f>
        <v>1</v>
      </c>
      <c r="K908" s="29">
        <f>NEE!$W$97</f>
        <v>0.99444444444444446</v>
      </c>
      <c r="L908" s="29">
        <f>NEE!$Y$97</f>
        <v>1.2388888888888889</v>
      </c>
      <c r="M908" s="29">
        <f>NEE!$AA$97</f>
        <v>1.2833333333333334</v>
      </c>
      <c r="N908" s="29">
        <f>NEE!$AC$97</f>
        <v>1.2777777777777777</v>
      </c>
      <c r="O908" s="8"/>
      <c r="P908" s="8"/>
      <c r="Q908" s="8"/>
      <c r="R908" s="8"/>
      <c r="S908" s="8"/>
    </row>
    <row r="909" spans="1:19" ht="14">
      <c r="A909" s="14"/>
      <c r="B909" t="s">
        <f>NEE!$T$34</f>
        <v>21</v>
      </c>
      <c r="C909" s="8">
        <f>NEE!$U$34</f>
        <v>0</v>
      </c>
      <c r="D909" s="8">
        <f>NEE!$W$34</f>
        <v>0</v>
      </c>
      <c r="E909" s="8">
        <f>NEE!$Y$34</f>
        <v>0</v>
      </c>
      <c r="F909" s="8">
        <f>NEE!$AA$34</f>
        <v>0</v>
      </c>
      <c r="G909" s="8">
        <f>NEE!$AC$34</f>
        <v>0</v>
      </c>
      <c r="I909" s="8" t="s">
        <f>NEE!$T$98</f>
        <v>83</v>
      </c>
      <c r="J909" s="29">
        <f>NEE!$U$98</f>
        <v>1</v>
      </c>
      <c r="K909" s="29">
        <f>NEE!$W$98</f>
        <v>0.38461538461538464</v>
      </c>
      <c r="L909" s="29">
        <f>NEE!$Y$98</f>
        <v>0.53846153846153844</v>
      </c>
      <c r="M909" s="29">
        <f>NEE!$AA$98</f>
        <v>0.76923076923076927</v>
      </c>
      <c r="N909" s="29">
        <f>NEE!$AC$98</f>
        <v>1.4615384615384615</v>
      </c>
    </row>
    <row r="910" spans="1:19" ht="14">
      <c r="A910" s="14"/>
      <c r="B910" t="s">
        <f>NEE!$T$35</f>
        <v>23</v>
      </c>
      <c r="C910" s="8">
        <f>NEE!$U$35</f>
        <v>1</v>
      </c>
      <c r="D910" s="8">
        <f>NEE!$W$35</f>
        <v>1.0278969957081545</v>
      </c>
      <c r="E910" s="8">
        <f>NEE!$Y$35</f>
        <v>1.3841201716738198</v>
      </c>
      <c r="F910" s="8">
        <f>NEE!$AA$35</f>
        <v>1.1437768240343347</v>
      </c>
      <c r="G910" s="8">
        <f>NEE!$AC$35</f>
        <v>1.1309012875536482</v>
      </c>
      <c r="I910" s="8" t="s">
        <f>NEE!$T$99</f>
        <v>88</v>
      </c>
      <c r="J910" s="29">
        <f>NEE!$U$99</f>
        <v>1</v>
      </c>
      <c r="K910" s="29">
        <f>NEE!$W$99</f>
        <v>0.88309859154929571</v>
      </c>
      <c r="L910" s="29">
        <f>NEE!$Y$99</f>
        <v>0.8408450704225352</v>
      </c>
      <c r="M910" s="29">
        <f>NEE!$AA$99</f>
        <v>0.77323943661971839</v>
      </c>
      <c r="N910" s="29">
        <f>NEE!$AC$99</f>
        <v>0.87746478873239442</v>
      </c>
    </row>
    <row r="911" spans="1:19" ht="13.5">
      <c r="A911" s="14"/>
      <c r="B911" t="s">
        <f>NEE!$T$36</f>
        <v>24</v>
      </c>
      <c r="C911" s="8">
        <f>NEE!$U$36</f>
        <v>0</v>
      </c>
      <c r="D911" s="8">
        <f>NEE!$W$36</f>
        <v>0</v>
      </c>
      <c r="E911" s="8">
        <f>NEE!$Y$36</f>
        <v>0</v>
      </c>
      <c r="F911" s="8">
        <f>NEE!$AA$36</f>
        <v>0</v>
      </c>
      <c r="G911" s="8">
        <f>NEE!$AC$36</f>
        <v>0</v>
      </c>
      <c r="I911" s="8" t="s">
        <f>NEE!$T$100</f>
        <v>85</v>
      </c>
      <c r="J911" s="29">
        <f>NEE!$U$100</f>
        <v>1</v>
      </c>
      <c r="K911" s="29">
        <f>NEE!$W$100</f>
        <v>1.0238095238095237</v>
      </c>
      <c r="L911" s="29">
        <f>NEE!$Y$100</f>
        <v>1.0079365079365079</v>
      </c>
      <c r="M911" s="29">
        <f>NEE!$AA$100</f>
        <v>0.96825396825396826</v>
      </c>
      <c r="N911" s="29">
        <f>NEE!$AC$100</f>
        <v>1.0555555555555556</v>
      </c>
    </row>
    <row r="912" spans="1:19" ht="13.5">
      <c r="A912" s="14"/>
      <c r="B912" t="s">
        <f>NEE!$T$37</f>
        <v>25</v>
      </c>
      <c r="C912" s="8">
        <f>NEE!$U$37</f>
        <v>0</v>
      </c>
      <c r="D912" s="8">
        <f>NEE!$W$37</f>
        <v>0</v>
      </c>
      <c r="E912" s="8">
        <f>NEE!$Y$37</f>
        <v>0</v>
      </c>
      <c r="F912" s="8">
        <f>NEE!$AA$37</f>
        <v>0</v>
      </c>
      <c r="G912" s="8">
        <f>NEE!$AC$37</f>
        <v>0</v>
      </c>
      <c r="I912" s="8" t="s">
        <f>NEE!$T$101</f>
        <v>87</v>
      </c>
      <c r="J912" s="29">
        <f>NEE!$U$101</f>
        <v>0</v>
      </c>
      <c r="K912" s="29">
        <f>NEE!$W$101</f>
        <v>0</v>
      </c>
      <c r="L912" s="29">
        <f>NEE!$Y$101</f>
        <v>0</v>
      </c>
      <c r="M912" s="29">
        <f>NEE!$AA$101</f>
        <v>0</v>
      </c>
      <c r="N912" s="29">
        <f>NEE!$AC$101</f>
        <v>0</v>
      </c>
    </row>
    <row r="913" spans="1:19" ht="13.5">
      <c r="A913" s="14"/>
      <c r="B913" t="s">
        <f>NEE!$T$38</f>
        <v>26</v>
      </c>
      <c r="C913" s="8">
        <f>NEE!$U$38</f>
        <v>0</v>
      </c>
      <c r="D913" s="8">
        <f>NEE!$W$38</f>
        <v>0</v>
      </c>
      <c r="E913" s="8">
        <f>NEE!$Y$38</f>
        <v>0</v>
      </c>
      <c r="F913" s="8">
        <f>NEE!$AA$38</f>
        <v>0</v>
      </c>
      <c r="G913" s="8">
        <f>NEE!$AC$38</f>
        <v>0</v>
      </c>
      <c r="H913" s="8"/>
      <c r="I913" s="8" t="s">
        <f>NEE!$T$102</f>
        <v>89</v>
      </c>
      <c r="J913" s="29">
        <f>NEE!$U$102</f>
        <v>0</v>
      </c>
      <c r="K913" s="29">
        <f>NEE!$W$102</f>
        <v>0</v>
      </c>
      <c r="L913" s="29">
        <f>NEE!$Y$102</f>
        <v>0</v>
      </c>
      <c r="M913" s="29">
        <f>NEE!$AA$102</f>
        <v>0</v>
      </c>
      <c r="N913" s="29">
        <f>NEE!$AC$102</f>
        <v>0</v>
      </c>
      <c r="O913" s="8"/>
      <c r="P913" s="8"/>
      <c r="Q913" s="8"/>
      <c r="R913" s="8"/>
      <c r="S913" s="8"/>
    </row>
    <row r="914" spans="1:19" ht="13.5">
      <c r="A914" s="14"/>
      <c r="B914" t="s">
        <f>NEE!$T$39</f>
        <v>27</v>
      </c>
      <c r="C914" s="8">
        <f>NEE!$U$39</f>
        <v>0</v>
      </c>
      <c r="D914" s="8">
        <f>NEE!$W$39</f>
        <v>0</v>
      </c>
      <c r="E914" s="8">
        <f>NEE!$Y$39</f>
        <v>0</v>
      </c>
      <c r="F914" s="8">
        <f>NEE!$AA$39</f>
        <v>0</v>
      </c>
      <c r="G914" s="8">
        <f>NEE!$AC$39</f>
        <v>0</v>
      </c>
      <c r="H914" s="8"/>
      <c r="I914" s="8" t="s">
        <f>NEE!$T$103</f>
        <v>90</v>
      </c>
      <c r="J914" s="29">
        <f>NEE!$U$103</f>
        <v>1</v>
      </c>
      <c r="K914" s="29">
        <f>NEE!$W$103</f>
        <v>1.0238095238095237</v>
      </c>
      <c r="L914" s="29">
        <f>NEE!$Y$103</f>
        <v>1.0079365079365079</v>
      </c>
      <c r="M914" s="29">
        <f>NEE!$AA$103</f>
        <v>0.96825396825396826</v>
      </c>
      <c r="N914" s="29">
        <f>NEE!$AC$103</f>
        <v>1.0555555555555556</v>
      </c>
      <c r="O914" s="8"/>
      <c r="P914" s="8"/>
      <c r="Q914" s="8"/>
      <c r="R914" s="8"/>
      <c r="S914" s="8"/>
    </row>
    <row r="915" spans="1:19" ht="13.5">
      <c r="A915" s="14"/>
      <c r="B915" t="s">
        <f>NEE!$T$40</f>
        <v>28</v>
      </c>
      <c r="C915" s="8">
        <f>NEE!$U$40</f>
        <v>0</v>
      </c>
      <c r="D915" s="8">
        <f>NEE!$W$40</f>
        <v>0</v>
      </c>
      <c r="E915" s="8">
        <f>NEE!$Y$40</f>
        <v>0</v>
      </c>
      <c r="F915" s="8">
        <f>NEE!$AA$40</f>
        <v>0</v>
      </c>
      <c r="G915" s="8">
        <f>NEE!$AC$40</f>
        <v>0</v>
      </c>
      <c r="H915" s="8"/>
      <c r="I915" s="8" t="s">
        <f>NEE!$T$104</f>
        <v>91</v>
      </c>
      <c r="J915" s="29">
        <f>NEE!$U$104</f>
        <v>0</v>
      </c>
      <c r="K915" s="29">
        <f>NEE!$W$104</f>
        <v>0</v>
      </c>
      <c r="L915" s="29">
        <f>NEE!$Y$104</f>
        <v>0</v>
      </c>
      <c r="M915" s="29">
        <f>NEE!$AA$104</f>
        <v>0</v>
      </c>
      <c r="N915" s="29">
        <f>NEE!$AC$104</f>
        <v>0</v>
      </c>
      <c r="O915" s="8"/>
      <c r="P915" s="8"/>
      <c r="Q915" s="8"/>
      <c r="R915" s="8"/>
      <c r="S915" s="8"/>
    </row>
    <row r="916" spans="1:19" ht="13.5">
      <c r="A916" s="14"/>
      <c r="B916" t="s">
        <f>NEE!$T$41</f>
        <v>29</v>
      </c>
      <c r="C916" s="8">
        <f>NEE!$U$41</f>
        <v>0</v>
      </c>
      <c r="D916" s="8">
        <f>NEE!$W$41</f>
        <v>0</v>
      </c>
      <c r="E916" s="8">
        <f>NEE!$Y$41</f>
        <v>0</v>
      </c>
      <c r="F916" s="8">
        <f>NEE!$AA$41</f>
        <v>0</v>
      </c>
      <c r="G916" s="8">
        <f>NEE!$AC$41</f>
        <v>0</v>
      </c>
      <c r="H916" s="8"/>
      <c r="I916" s="8" t="s">
        <f>NEE!$T$105</f>
        <v>92</v>
      </c>
      <c r="J916" s="29">
        <f>NEE!$U$105</f>
        <v>1</v>
      </c>
      <c r="K916" s="29">
        <f>NEE!$W$105</f>
        <v>0.84552845528455289</v>
      </c>
      <c r="L916" s="29">
        <f>NEE!$Y$105</f>
        <v>0.491869918699187</v>
      </c>
      <c r="M916" s="29">
        <f>NEE!$AA$105</f>
        <v>0.59756097560975607</v>
      </c>
      <c r="N916" s="29">
        <f>NEE!$AC$105</f>
        <v>1.065040650406504</v>
      </c>
      <c r="O916" s="8"/>
      <c r="P916" s="8"/>
      <c r="Q916" s="8"/>
      <c r="R916" s="8"/>
      <c r="S916" s="8"/>
    </row>
    <row r="917" spans="1:19" ht="13.5">
      <c r="A917" s="14"/>
      <c r="B917" t="s">
        <f>NEE!$T$42</f>
        <v>30</v>
      </c>
      <c r="C917" s="8">
        <f>NEE!$U$42</f>
        <v>1</v>
      </c>
      <c r="D917" s="8">
        <f>NEE!$W$42</f>
        <v>0.9642857142857143</v>
      </c>
      <c r="E917" s="8">
        <f>NEE!$Y$42</f>
        <v>1.0428571428571429</v>
      </c>
      <c r="F917" s="8">
        <f>NEE!$AA$42</f>
        <v>1.0785714285714285</v>
      </c>
      <c r="G917" s="8">
        <f>NEE!$AC$42</f>
        <v>1.2142857142857142</v>
      </c>
      <c r="H917" s="8"/>
      <c r="I917" s="8" t="s">
        <f>NEE!$T$106</f>
        <v>93</v>
      </c>
      <c r="J917" s="29">
        <f>NEE!$U$106</f>
        <v>1</v>
      </c>
      <c r="K917" s="29">
        <f>NEE!$W$106</f>
        <v>0.84552845528455289</v>
      </c>
      <c r="L917" s="29">
        <f>NEE!$Y$106</f>
        <v>0.491869918699187</v>
      </c>
      <c r="M917" s="29">
        <f>NEE!$AA$106</f>
        <v>0.59756097560975607</v>
      </c>
      <c r="N917" s="29">
        <f>NEE!$AC$106</f>
        <v>1.065040650406504</v>
      </c>
      <c r="O917" s="8"/>
      <c r="P917" s="8"/>
      <c r="Q917" s="8"/>
      <c r="R917" s="8"/>
      <c r="S917" s="8"/>
    </row>
    <row r="918" spans="1:19" ht="13.5">
      <c r="A918" s="14"/>
      <c r="B918" t="s">
        <f>NEE!$T$43</f>
        <v>31</v>
      </c>
      <c r="C918" s="8">
        <f>NEE!$U$43</f>
        <v>1</v>
      </c>
      <c r="D918" s="8">
        <f>NEE!$W$43</f>
        <v>0.88793103448275867</v>
      </c>
      <c r="E918" s="8">
        <f>NEE!$Y$43</f>
        <v>-1.0344827586206897</v>
      </c>
      <c r="F918" s="8">
        <f>NEE!$AA$43</f>
        <v>0.0025862068965517241</v>
      </c>
      <c r="G918" s="8">
        <f>NEE!$AC$43</f>
        <v>0.5094827586206897</v>
      </c>
      <c r="H918" s="8"/>
      <c r="I918" s="8" t="s">
        <f>NEE!$T$107</f>
        <v>94</v>
      </c>
      <c r="J918" s="29">
        <f>NEE!$U$107</f>
        <v>1</v>
      </c>
      <c r="K918" s="29">
        <f>NEE!$W$107</f>
        <v>1.0897058823529411</v>
      </c>
      <c r="L918" s="29">
        <f>NEE!$Y$107</f>
        <v>1.0558823529411765</v>
      </c>
      <c r="M918" s="29">
        <f>NEE!$AA$107</f>
        <v>0.93970588235294117</v>
      </c>
      <c r="N918" s="29">
        <f>NEE!$AC$107</f>
        <v>1.0897058823529411</v>
      </c>
      <c r="O918" s="8"/>
      <c r="P918" s="8"/>
      <c r="Q918" s="8"/>
      <c r="R918" s="8"/>
      <c r="S918" s="8"/>
    </row>
    <row r="919" spans="1:19" ht="13.5">
      <c r="A919" s="14"/>
      <c r="B919" t="s">
        <f>NEE!$T$44</f>
        <v>32</v>
      </c>
      <c r="C919" s="8">
        <f>NEE!$U$44</f>
        <v>1</v>
      </c>
      <c r="D919" s="8">
        <f>NEE!$W$44</f>
        <v>1.0113122171945701</v>
      </c>
      <c r="E919" s="8">
        <f>NEE!$Y$44</f>
        <v>-0.27149321266968324</v>
      </c>
      <c r="F919" s="8">
        <f>NEE!$AA$44</f>
        <v>0.86651583710407243</v>
      </c>
      <c r="G919" s="8">
        <f>NEE!$AC$44</f>
        <v>0.94117647058823528</v>
      </c>
      <c r="H919" s="8"/>
      <c r="I919" s="8" t="s">
        <f>NEE!$T$108</f>
        <v>95</v>
      </c>
      <c r="J919" s="29">
        <f>NEE!$U$108</f>
        <v>1</v>
      </c>
      <c r="K919" s="29">
        <f>NEE!$W$108</f>
        <v>1.0899169245805507</v>
      </c>
      <c r="L919" s="29">
        <f>NEE!$Y$108</f>
        <v>1.1775533474507249</v>
      </c>
      <c r="M919" s="29">
        <f>NEE!$AA$108</f>
        <v>1.1456263235054569</v>
      </c>
      <c r="N919" s="29">
        <f>NEE!$AC$108</f>
        <v>1.3440299723081934</v>
      </c>
      <c r="O919" s="8"/>
      <c r="P919" s="8"/>
      <c r="Q919" s="8"/>
      <c r="R919" s="8"/>
      <c r="S919" s="8"/>
    </row>
    <row r="920" spans="1:19" ht="13.5">
      <c r="A920" s="14"/>
      <c r="B920" t="s">
        <f>NEE!$T$45</f>
        <v>33</v>
      </c>
      <c r="C920" s="8">
        <f>NEE!$U$45</f>
        <v>1</v>
      </c>
      <c r="D920" s="8">
        <f>NEE!$W$45</f>
        <v>1.8517786561264822</v>
      </c>
      <c r="E920" s="8">
        <f>NEE!$Y$45</f>
        <v>3.7747035573122529</v>
      </c>
      <c r="F920" s="8">
        <f>NEE!$AA$45</f>
        <v>8.5573122529644277</v>
      </c>
      <c r="G920" s="8">
        <f>NEE!$AC$45</f>
        <v>2.0948616600790513</v>
      </c>
      <c r="H920" s="8"/>
      <c r="I920" s="8" t="s">
        <f>NEE!$T$109</f>
        <v>96</v>
      </c>
      <c r="J920" s="29">
        <f>NEE!$U$109</f>
        <v>1</v>
      </c>
      <c r="K920" s="29">
        <f>NEE!$W$109</f>
        <v>1.0831569774679448</v>
      </c>
      <c r="L920" s="29">
        <f>NEE!$Y$109</f>
        <v>1.1648201170173036</v>
      </c>
      <c r="M920" s="29">
        <f>NEE!$AA$109</f>
        <v>1.1462716295281963</v>
      </c>
      <c r="N920" s="29">
        <f>NEE!$AC$109</f>
        <v>1.3404705589443546</v>
      </c>
      <c r="O920" s="8"/>
      <c r="P920" s="8"/>
      <c r="Q920" s="8"/>
      <c r="R920" s="8"/>
      <c r="S920" s="8"/>
    </row>
    <row r="921" spans="1:19" ht="13.5">
      <c r="A921" s="14"/>
      <c r="B921" t="s">
        <f>NEE!$T$46</f>
        <v>34</v>
      </c>
      <c r="C921" s="8">
        <f>NEE!$U$46</f>
        <v>1</v>
      </c>
      <c r="D921" s="8">
        <f>NEE!$W$46</f>
        <v>0.95348837209302328</v>
      </c>
      <c r="E921" s="8">
        <f>NEE!$Y$46</f>
        <v>0.94186046511627908</v>
      </c>
      <c r="F921" s="8">
        <f>NEE!$AA$46</f>
        <v>0.59302325581395354</v>
      </c>
      <c r="G921" s="8">
        <f>NEE!$AC$46</f>
        <v>0.62790697674418605</v>
      </c>
      <c r="H921" s="8"/>
      <c r="I921" s="8" t="s">
        <f>NEE!$T$110</f>
        <v>97</v>
      </c>
      <c r="J921" s="29">
        <f>NEE!$U$110</f>
        <v>0</v>
      </c>
      <c r="K921" s="29">
        <f>NEE!$W$110</f>
        <v>0</v>
      </c>
      <c r="L921" s="29">
        <f>NEE!$Y$110</f>
        <v>0</v>
      </c>
      <c r="M921" s="29">
        <f>NEE!$AA$110</f>
        <v>0</v>
      </c>
      <c r="N921" s="29">
        <f>NEE!$AC$110</f>
        <v>0</v>
      </c>
      <c r="O921" s="8"/>
      <c r="P921" s="8"/>
      <c r="Q921" s="8"/>
      <c r="R921" s="8"/>
      <c r="S921" s="8"/>
    </row>
    <row r="922" spans="1:19" ht="13.5">
      <c r="A922" s="14"/>
      <c r="B922" t="s">
        <f>NEE!$T$47</f>
        <v>35</v>
      </c>
      <c r="C922" s="8">
        <f>NEE!$U$47</f>
        <v>1</v>
      </c>
      <c r="D922" s="8">
        <f>NEE!$W$47</f>
        <v>1.3831775700934579</v>
      </c>
      <c r="E922" s="8">
        <f>NEE!$Y$47</f>
        <v>1.3177570093457944</v>
      </c>
      <c r="F922" s="8">
        <f>NEE!$AA$47</f>
        <v>3.3457943925233646</v>
      </c>
      <c r="G922" s="8">
        <f>NEE!$AC$47</f>
        <v>0.61682242990654201</v>
      </c>
      <c r="H922" s="8"/>
      <c r="I922" s="8" t="s">
        <f>NEE!$T$111</f>
        <v>98</v>
      </c>
      <c r="J922" s="29">
        <f>NEE!$U$111</f>
        <v>0</v>
      </c>
      <c r="K922" s="29">
        <f>NEE!$W$111</f>
        <v>0</v>
      </c>
      <c r="L922" s="29">
        <f>NEE!$Y$111</f>
        <v>0</v>
      </c>
      <c r="M922" s="29">
        <f>NEE!$AA$111</f>
        <v>0</v>
      </c>
      <c r="N922" s="29">
        <f>NEE!$AC$111</f>
        <v>0</v>
      </c>
      <c r="O922" s="8"/>
      <c r="P922" s="8"/>
      <c r="Q922" s="8"/>
      <c r="R922" s="8"/>
      <c r="S922" s="8"/>
    </row>
    <row r="923" spans="1:19" ht="13.5">
      <c r="A923" s="14"/>
      <c r="B923" t="s">
        <f>NEE!$T$48</f>
        <v>36</v>
      </c>
      <c r="C923" s="8">
        <f>NEE!$U$48</f>
        <v>1</v>
      </c>
      <c r="D923" s="8">
        <f>NEE!$W$48</f>
        <v>1.1160714285714286</v>
      </c>
      <c r="E923" s="8">
        <f>NEE!$Y$48</f>
        <v>1.125</v>
      </c>
      <c r="F923" s="8">
        <f>NEE!$AA$48</f>
        <v>1.0892857142857142</v>
      </c>
      <c r="G923" s="8">
        <f>NEE!$AC$48</f>
        <v>1.3482142857142858</v>
      </c>
      <c r="H923" s="8"/>
      <c r="I923" s="8" t="s">
        <f>NEE!$T$112</f>
        <v>99</v>
      </c>
      <c r="J923" s="29">
        <f>NEE!$U$112</f>
        <v>0</v>
      </c>
      <c r="K923" s="29">
        <f>NEE!$W$112</f>
        <v>0</v>
      </c>
      <c r="L923" s="29">
        <f>NEE!$Y$112</f>
        <v>0</v>
      </c>
      <c r="M923" s="29">
        <f>NEE!$AA$112</f>
        <v>0</v>
      </c>
      <c r="N923" s="29">
        <f>NEE!$AC$112</f>
        <v>0</v>
      </c>
      <c r="O923" s="8"/>
      <c r="P923" s="8"/>
      <c r="Q923" s="8"/>
      <c r="R923" s="8"/>
      <c r="S923" s="8"/>
    </row>
    <row r="924" spans="1:19" ht="13.5">
      <c r="A924" s="14"/>
      <c r="B924" t="s">
        <f>NEE!$T$49</f>
        <v>37</v>
      </c>
      <c r="C924" s="8">
        <f>NEE!$U$49</f>
        <v>0</v>
      </c>
      <c r="D924" s="8">
        <f>NEE!$W$49</f>
        <v>0</v>
      </c>
      <c r="E924" s="8">
        <f>NEE!$Y$49</f>
        <v>0</v>
      </c>
      <c r="F924" s="8">
        <f>NEE!$AA$49</f>
        <v>0</v>
      </c>
      <c r="G924" s="8">
        <f>NEE!$AC$49</f>
        <v>0</v>
      </c>
      <c r="H924" s="8"/>
      <c r="I924" s="8" t="s">
        <f>NEE!$T$113</f>
        <v>100</v>
      </c>
      <c r="J924" s="29">
        <f>NEE!$U$113</f>
        <v>1</v>
      </c>
      <c r="K924" s="29">
        <f>NEE!$W$113</f>
        <v>1.0289855072463769</v>
      </c>
      <c r="L924" s="29">
        <f>NEE!$Y$113</f>
        <v>0.85507246376811608</v>
      </c>
      <c r="M924" s="29">
        <f>NEE!$AA$113</f>
        <v>0.84057971014492761</v>
      </c>
      <c r="N924" s="29">
        <f>NEE!$AC$113</f>
        <v>0.85024154589371992</v>
      </c>
      <c r="O924" s="8"/>
      <c r="P924" s="8"/>
      <c r="Q924" s="8"/>
      <c r="R924" s="8"/>
      <c r="S924" s="8"/>
    </row>
    <row r="925" spans="1:19" ht="13.5">
      <c r="A925" s="14"/>
      <c r="B925" t="s">
        <f>NEE!$T$50</f>
        <v>38</v>
      </c>
      <c r="C925" s="8">
        <f>NEE!$U$50</f>
        <v>1</v>
      </c>
      <c r="D925" s="8">
        <f>NEE!$W$50</f>
        <v>1.1147540983606556</v>
      </c>
      <c r="E925" s="8">
        <f>NEE!$Y$50</f>
        <v>1.1065573770491803</v>
      </c>
      <c r="F925" s="8">
        <f>NEE!$AA$50</f>
        <v>1.0737704918032787</v>
      </c>
      <c r="G925" s="8">
        <f>NEE!$AC$50</f>
        <v>1.2377049180327868</v>
      </c>
      <c r="H925" s="8"/>
      <c r="I925" s="8" t="s">
        <f>NEE!$T$114</f>
        <v>101</v>
      </c>
      <c r="J925" s="29">
        <f>NEE!$U$114</f>
        <v>1</v>
      </c>
      <c r="K925" s="29">
        <f>NEE!$W$114</f>
        <v>1.0612460401267159</v>
      </c>
      <c r="L925" s="29">
        <f>NEE!$Y$114</f>
        <v>1.1235480464625132</v>
      </c>
      <c r="M925" s="29">
        <f>NEE!$AA$114</f>
        <v>1.148363252375924</v>
      </c>
      <c r="N925" s="29">
        <f>NEE!$AC$114</f>
        <v>1.3289334741288279</v>
      </c>
      <c r="O925" s="8"/>
      <c r="P925" s="8"/>
      <c r="Q925" s="8"/>
      <c r="R925" s="8"/>
      <c r="S925" s="8"/>
    </row>
    <row r="926" spans="1:19" ht="13.5">
      <c r="A926" s="14"/>
      <c r="B926" t="s">
        <f>NEE!$T$51</f>
        <v>39</v>
      </c>
      <c r="C926" s="8">
        <f>NEE!$U$51</f>
        <v>1</v>
      </c>
      <c r="D926" s="8">
        <f>NEE!$W$51</f>
        <v>1.1000000000000001</v>
      </c>
      <c r="E926" s="8">
        <f>NEE!$Y$51</f>
        <v>0.89000000000000001</v>
      </c>
      <c r="F926" s="8">
        <f>NEE!$AA$51</f>
        <v>0.93999999999999995</v>
      </c>
      <c r="G926" s="8">
        <f>NEE!$AC$51</f>
        <v>0</v>
      </c>
      <c r="H926" s="8"/>
      <c r="I926" s="8" t="s">
        <f>NEE!$T$115</f>
        <v>102</v>
      </c>
      <c r="J926" s="29">
        <f>NEE!$U$115</f>
        <v>1</v>
      </c>
      <c r="K926" s="29">
        <f>NEE!$W$115</f>
        <v>1.140221402214022</v>
      </c>
      <c r="L926" s="29">
        <f>NEE!$Y$115</f>
        <v>1.1881918819188191</v>
      </c>
      <c r="M926" s="29">
        <f>NEE!$AA$115</f>
        <v>2.2779827798277981</v>
      </c>
      <c r="N926" s="29">
        <f>NEE!$AC$115</f>
        <v>2.0282902829028284</v>
      </c>
      <c r="O926" s="8"/>
      <c r="P926" s="8"/>
      <c r="Q926" s="8"/>
      <c r="R926" s="8"/>
      <c r="S926" s="8"/>
    </row>
    <row r="927" spans="1:19" ht="13.5">
      <c r="A927" s="14"/>
      <c r="B927" t="s">
        <f>NEE!$T$52</f>
        <v>40</v>
      </c>
      <c r="C927" s="8">
        <f>NEE!$U$52</f>
        <v>1</v>
      </c>
      <c r="D927" s="8">
        <f>NEE!$W$52</f>
        <v>1.100250626566416</v>
      </c>
      <c r="E927" s="8">
        <f>NEE!$Y$52</f>
        <v>1.1679197994987469</v>
      </c>
      <c r="F927" s="8">
        <f>NEE!$AA$52</f>
        <v>1.8421052631578947</v>
      </c>
      <c r="G927" s="8">
        <f>NEE!$AC$52</f>
        <v>0.96240601503759393</v>
      </c>
      <c r="H927" s="8"/>
      <c r="I927" s="8" t="s">
        <f>NEE!$T$116</f>
        <v>103</v>
      </c>
      <c r="J927" s="29">
        <f>NEE!$U$116</f>
        <v>1</v>
      </c>
      <c r="K927" s="29">
        <f>NEE!$W$116</f>
        <v>1.0623229461756374</v>
      </c>
      <c r="L927" s="29">
        <f>NEE!$Y$116</f>
        <v>1.0396600566572238</v>
      </c>
      <c r="M927" s="29">
        <f>NEE!$AA$116</f>
        <v>1.6671388101983002</v>
      </c>
      <c r="N927" s="29">
        <f>NEE!$AC$116</f>
        <v>1.2790368271954675</v>
      </c>
      <c r="O927" s="8"/>
      <c r="P927" s="8"/>
      <c r="Q927" s="8"/>
      <c r="R927" s="8"/>
      <c r="S927" s="8"/>
    </row>
    <row r="928" spans="1:19" ht="13.5">
      <c r="A928" s="14"/>
      <c r="B928" t="s">
        <f>NEE!$T$53</f>
        <v>41</v>
      </c>
      <c r="C928" s="8">
        <f>NEE!$U$53</f>
        <v>0</v>
      </c>
      <c r="D928" s="8">
        <f>NEE!$W$53</f>
        <v>0</v>
      </c>
      <c r="E928" s="8">
        <f>NEE!$Y$53</f>
        <v>0</v>
      </c>
      <c r="F928" s="8">
        <f>NEE!$AA$53</f>
        <v>0</v>
      </c>
      <c r="G928" s="8">
        <f>NEE!$AC$53</f>
        <v>0</v>
      </c>
      <c r="H928" s="8"/>
      <c r="I928" s="8" t="s">
        <f>NEE!$T$117</f>
        <v>104</v>
      </c>
      <c r="J928" s="29">
        <f>NEE!$U$117</f>
        <v>0</v>
      </c>
      <c r="K928" s="29">
        <f>NEE!$W$117</f>
        <v>0</v>
      </c>
      <c r="L928" s="29">
        <f>NEE!$Y$117</f>
        <v>0</v>
      </c>
      <c r="M928" s="29">
        <f>NEE!$AA$117</f>
        <v>0</v>
      </c>
      <c r="N928" s="29">
        <f>NEE!$AC$117</f>
        <v>0</v>
      </c>
      <c r="O928" s="8"/>
      <c r="P928" s="8"/>
      <c r="Q928" s="8"/>
      <c r="R928" s="8"/>
      <c r="S928" s="8"/>
    </row>
    <row r="929" spans="1:19" ht="13.5">
      <c r="A929" s="14"/>
      <c r="B929" t="s">
        <f>NEE!$T$54</f>
        <v>42</v>
      </c>
      <c r="C929" s="8">
        <f>NEE!$U$54</f>
        <v>0</v>
      </c>
      <c r="D929" s="8">
        <f>NEE!$W$54</f>
        <v>0</v>
      </c>
      <c r="E929" s="8">
        <f>NEE!$Y$54</f>
        <v>0</v>
      </c>
      <c r="F929" s="8">
        <f>NEE!$AA$54</f>
        <v>0</v>
      </c>
      <c r="G929" s="8">
        <f>NEE!$AC$54</f>
        <v>0</v>
      </c>
      <c r="H929" s="8"/>
      <c r="I929" s="8" t="s">
        <f>NEE!$T$118</f>
        <v>105</v>
      </c>
      <c r="J929" s="29">
        <f>NEE!$U$118</f>
        <v>1</v>
      </c>
      <c r="K929" s="29">
        <f>NEE!$W$118</f>
        <v>1.0518867924528301</v>
      </c>
      <c r="L929" s="29">
        <f>NEE!$Y$118</f>
        <v>1.1698113207547169</v>
      </c>
      <c r="M929" s="29">
        <f>NEE!$AA$118</f>
        <v>1.0518867924528301</v>
      </c>
      <c r="N929" s="29">
        <f>NEE!$AC$118</f>
        <v>2.5518867924528301</v>
      </c>
      <c r="O929" s="8"/>
      <c r="P929" s="8"/>
      <c r="Q929" s="8"/>
      <c r="R929" s="8"/>
      <c r="S929" s="8"/>
    </row>
    <row r="930" spans="1:19" ht="13.5">
      <c r="A930" s="14"/>
      <c r="B930" t="s">
        <f>NEE!$T$55</f>
        <v>43</v>
      </c>
      <c r="C930" s="8">
        <f>NEE!$U$55</f>
        <v>1</v>
      </c>
      <c r="D930" s="8">
        <f>NEE!$W$55</f>
        <v>1.1219512195121952</v>
      </c>
      <c r="E930" s="8">
        <f>NEE!$Y$55</f>
        <v>-0.53658536585365857</v>
      </c>
      <c r="F930" s="8">
        <f>NEE!$AA$55</f>
        <v>1.2845528455284554</v>
      </c>
      <c r="G930" s="8">
        <f>NEE!$AC$55</f>
        <v>0.36422764227642279</v>
      </c>
      <c r="H930" s="8"/>
      <c r="I930" s="8" t="s">
        <f>NEE!$T$119</f>
        <v>106</v>
      </c>
      <c r="J930" s="29">
        <f>NEE!$U$119</f>
        <v>1</v>
      </c>
      <c r="K930" s="29">
        <f>NEE!$W$119</f>
        <v>1.0012853470437018</v>
      </c>
      <c r="L930" s="29">
        <f>NEE!$Y$119</f>
        <v>0.98200514138817485</v>
      </c>
      <c r="M930" s="29">
        <f>NEE!$AA$119</f>
        <v>1.1452442159383034</v>
      </c>
      <c r="N930" s="29">
        <f>NEE!$AC$119</f>
        <v>5.3984575835475574</v>
      </c>
      <c r="O930" s="8"/>
      <c r="P930" s="8"/>
      <c r="Q930" s="8"/>
      <c r="R930" s="8"/>
      <c r="S930" s="8"/>
    </row>
    <row r="931" spans="1:19" ht="13.5">
      <c r="A931" s="14"/>
      <c r="B931" t="s">
        <f>NEE!$T$56</f>
        <v>44</v>
      </c>
      <c r="C931" s="8">
        <f>NEE!$U$56</f>
        <v>1</v>
      </c>
      <c r="D931" s="8">
        <f>NEE!$W$56</f>
        <v>3.6097560975609757</v>
      </c>
      <c r="E931" s="8">
        <f>NEE!$Y$56</f>
        <v>4.5853658536585362</v>
      </c>
      <c r="F931" s="8">
        <f>NEE!$AA$56</f>
        <v>2.2682926829268291</v>
      </c>
      <c r="G931" s="8">
        <f>NEE!$AC$56</f>
        <v>4.6341463414634143</v>
      </c>
      <c r="H931" s="8"/>
      <c r="I931" s="8" t="s">
        <f>NEE!$T$120</f>
        <v>107</v>
      </c>
      <c r="J931" s="29">
        <f>NEE!$U$120</f>
        <v>1</v>
      </c>
      <c r="K931" s="29">
        <f>NEE!$W$120</f>
        <v>1.0820895522388059</v>
      </c>
      <c r="L931" s="29">
        <f>NEE!$Y$120</f>
        <v>1.2835820895522387</v>
      </c>
      <c r="M931" s="29">
        <f>NEE!$AA$120</f>
        <v>1</v>
      </c>
      <c r="N931" s="29">
        <f>NEE!$AC$120</f>
        <v>0.89552238805970152</v>
      </c>
      <c r="O931" s="8"/>
      <c r="P931" s="8"/>
      <c r="Q931" s="8"/>
      <c r="R931" s="8"/>
      <c r="S931" s="8"/>
    </row>
    <row r="932" spans="1:19" ht="13.5">
      <c r="A932" s="14"/>
      <c r="B932" t="s">
        <f>NEE!$T$57</f>
        <v>45</v>
      </c>
      <c r="C932" s="8">
        <f>NEE!$U$57</f>
        <v>0</v>
      </c>
      <c r="D932" s="8">
        <f>NEE!$W$57</f>
        <v>0</v>
      </c>
      <c r="E932" s="8">
        <f>NEE!$Y$57</f>
        <v>0</v>
      </c>
      <c r="F932" s="8">
        <f>NEE!$AA$57</f>
        <v>0</v>
      </c>
      <c r="G932" s="8">
        <f>NEE!$AC$57</f>
        <v>0</v>
      </c>
      <c r="H932" s="8"/>
      <c r="I932" s="8" t="s">
        <f>NEE!$T$121</f>
        <v>108</v>
      </c>
      <c r="J932" s="29">
        <f>NEE!$U$121</f>
        <v>1</v>
      </c>
      <c r="K932" s="29">
        <f>NEE!$W$121</f>
        <v>0.98936170212765961</v>
      </c>
      <c r="L932" s="29">
        <f>NEE!$Y$121</f>
        <v>1.5771276595744681</v>
      </c>
      <c r="M932" s="29">
        <f>NEE!$AA$121</f>
        <v>1.5957446808510638</v>
      </c>
      <c r="N932" s="29">
        <f>NEE!$AC$121</f>
        <v>1.5079787234042554</v>
      </c>
      <c r="O932" s="8"/>
      <c r="P932" s="8"/>
      <c r="Q932" s="8"/>
      <c r="R932" s="8"/>
      <c r="S932" s="8"/>
    </row>
    <row r="933" spans="1:19" ht="13.5">
      <c r="A933" s="14"/>
      <c r="B933" t="s">
        <f>NEE!$T$58</f>
        <v>46</v>
      </c>
      <c r="C933" s="8">
        <f>NEE!$U$58</f>
        <v>1</v>
      </c>
      <c r="D933" s="8">
        <f>NEE!$W$58</f>
        <v>1.0420168067226891</v>
      </c>
      <c r="E933" s="8">
        <f>NEE!$Y$58</f>
        <v>-0.71260504201680674</v>
      </c>
      <c r="F933" s="8">
        <f>NEE!$AA$58</f>
        <v>1.2436974789915967</v>
      </c>
      <c r="G933" s="8">
        <f>NEE!$AC$58</f>
        <v>0.21680672268907564</v>
      </c>
      <c r="H933" s="8"/>
      <c r="I933" s="8" t="s">
        <f>NEE!$T$122</f>
        <v>109</v>
      </c>
      <c r="J933" s="29">
        <f>NEE!$U$122</f>
        <v>1</v>
      </c>
      <c r="K933" s="29">
        <f>NEE!$W$122</f>
        <v>0.98406374501992033</v>
      </c>
      <c r="L933" s="29">
        <f>NEE!$Y$122</f>
        <v>1.7928286852589641</v>
      </c>
      <c r="M933" s="29">
        <f>NEE!$AA$122</f>
        <v>1.8764940239043826</v>
      </c>
      <c r="N933" s="29">
        <f>NEE!$AC$122</f>
        <v>1.6892430278884463</v>
      </c>
      <c r="O933" s="8"/>
      <c r="P933" s="8"/>
      <c r="Q933" s="8"/>
      <c r="R933" s="8"/>
      <c r="S933" s="8"/>
    </row>
    <row r="934" spans="1:19" ht="13.5">
      <c r="A934" s="14"/>
      <c r="B934" t="s">
        <f>NEE!$T$59</f>
        <v>47</v>
      </c>
      <c r="C934" s="8">
        <f>NEE!$U$59</f>
        <v>0</v>
      </c>
      <c r="D934" s="8">
        <f>NEE!$W$59</f>
        <v>0</v>
      </c>
      <c r="E934" s="8">
        <f>NEE!$Y$59</f>
        <v>0</v>
      </c>
      <c r="F934" s="8">
        <f>NEE!$AA$59</f>
        <v>0</v>
      </c>
      <c r="G934" s="8">
        <f>NEE!$AC$59</f>
        <v>0</v>
      </c>
      <c r="H934" s="8"/>
      <c r="I934" s="8"/>
      <c r="O934" s="8"/>
      <c r="P934" s="8"/>
      <c r="Q934" s="8"/>
      <c r="R934" s="8"/>
      <c r="S934" s="8"/>
    </row>
    <row r="935" spans="1:19" ht="13.5">
      <c r="A935" s="14"/>
      <c r="B935" t="s">
        <f>NEE!$T$60</f>
        <v>48</v>
      </c>
      <c r="C935" s="8">
        <f>NEE!$U$60</f>
        <v>0</v>
      </c>
      <c r="D935" s="8">
        <f>NEE!$W$60</f>
        <v>0</v>
      </c>
      <c r="E935" s="8">
        <f>NEE!$Y$60</f>
        <v>0</v>
      </c>
      <c r="F935" s="8">
        <f>NEE!$AA$60</f>
        <v>0</v>
      </c>
      <c r="G935" s="8">
        <f>NEE!$AC$60</f>
        <v>0</v>
      </c>
      <c r="H935" s="8"/>
      <c r="I935" s="8"/>
      <c r="O935" s="8"/>
      <c r="P935" s="8"/>
      <c r="Q935" s="8"/>
      <c r="R935" s="8"/>
      <c r="S935" s="8"/>
    </row>
    <row r="936" spans="1:19" ht="13.5">
      <c r="A936" s="14"/>
      <c r="B936" t="s">
        <f>NEE!$T$61</f>
        <v>49</v>
      </c>
      <c r="C936" s="8">
        <f>NEE!$U$61</f>
        <v>0</v>
      </c>
      <c r="D936" s="8">
        <f>NEE!$W$61</f>
        <v>0</v>
      </c>
      <c r="E936" s="8">
        <f>NEE!$Y$61</f>
        <v>0</v>
      </c>
      <c r="F936" s="8">
        <f>NEE!$AA$61</f>
        <v>0</v>
      </c>
      <c r="G936" s="8">
        <f>NEE!$AC$61</f>
        <v>0</v>
      </c>
      <c r="H936" s="8"/>
      <c r="I936" s="8"/>
      <c r="O936" s="8"/>
      <c r="P936" s="8"/>
      <c r="Q936" s="8"/>
      <c r="R936" s="8"/>
      <c r="S936" s="8"/>
    </row>
    <row r="937" spans="1:19" ht="13.5">
      <c r="A937" s="14"/>
      <c r="B937" t="s">
        <f>NEE!$T$62</f>
        <v>50</v>
      </c>
      <c r="C937" s="8">
        <f>NEE!$U$62</f>
        <v>0</v>
      </c>
      <c r="D937" s="8">
        <f>NEE!$W$62</f>
        <v>0</v>
      </c>
      <c r="E937" s="8">
        <f>NEE!$Y$62</f>
        <v>0</v>
      </c>
      <c r="F937" s="8">
        <f>NEE!$AA$62</f>
        <v>0</v>
      </c>
      <c r="G937" s="8">
        <f>NEE!$AC$62</f>
        <v>0</v>
      </c>
      <c r="H937" s="8"/>
      <c r="I937" s="8"/>
      <c r="O937" s="8"/>
      <c r="P937" s="8"/>
      <c r="Q937" s="8"/>
      <c r="R937" s="8"/>
      <c r="S937" s="8"/>
    </row>
    <row r="938" spans="1:19" ht="13.5">
      <c r="A938" s="14"/>
      <c r="B938" t="s">
        <f>NEE!$T$63</f>
        <v>51</v>
      </c>
      <c r="C938" s="8">
        <f>NEE!$U$63</f>
        <v>1</v>
      </c>
      <c r="D938" s="8">
        <f>NEE!$W$63</f>
        <v>1.0905797101449275</v>
      </c>
      <c r="E938" s="8">
        <f>NEE!$Y$63</f>
        <v>1.9275362318840579</v>
      </c>
      <c r="F938" s="8">
        <f>NEE!$AA$63</f>
        <v>2.0942028985507246</v>
      </c>
      <c r="G938" s="8">
        <f>NEE!$AC$63</f>
        <v>1.2282608695652173</v>
      </c>
      <c r="H938" s="8"/>
      <c r="I938" s="8"/>
      <c r="O938" s="8"/>
      <c r="P938" s="8"/>
      <c r="Q938" s="8"/>
      <c r="R938" s="8"/>
      <c r="S938" s="8"/>
    </row>
    <row r="939" spans="1:19" ht="13.5">
      <c r="A939" s="14"/>
      <c r="B939" t="s">
        <f>NEE!$T$64</f>
        <v>52</v>
      </c>
      <c r="C939" s="8">
        <f>NEE!$U$64</f>
        <v>1</v>
      </c>
      <c r="D939" s="8">
        <f>NEE!$W$64</f>
        <v>9.3000000000000007</v>
      </c>
      <c r="E939" s="8">
        <f>NEE!$Y$64</f>
        <v>-5.7000000000000002</v>
      </c>
      <c r="F939" s="8">
        <f>NEE!$AA$64</f>
        <v>-86.200000000000003</v>
      </c>
      <c r="G939" s="8">
        <f>NEE!$AC$64</f>
        <v>-38.100000000000001</v>
      </c>
      <c r="H939" s="8"/>
      <c r="I939" s="8"/>
      <c r="O939" s="8"/>
      <c r="P939" s="8"/>
      <c r="Q939" s="8"/>
      <c r="R939" s="8"/>
      <c r="S939" s="8"/>
    </row>
    <row r="940" spans="1:19" ht="13.5">
      <c r="A940" s="14"/>
      <c r="B940" t="s">
        <f>NEE!$T$65</f>
        <v>53</v>
      </c>
      <c r="C940" s="8">
        <f>NEE!$U$65</f>
        <v>1</v>
      </c>
      <c r="D940" s="8">
        <f>NEE!$W$65</f>
        <v>1.0581818181818181</v>
      </c>
      <c r="E940" s="8">
        <f>NEE!$Y$65</f>
        <v>1.9563636363636363</v>
      </c>
      <c r="F940" s="8">
        <f>NEE!$AA$65</f>
        <v>2.4145454545454546</v>
      </c>
      <c r="G940" s="8">
        <f>NEE!$AC$65</f>
        <v>1.3709090909090909</v>
      </c>
      <c r="H940" s="8"/>
      <c r="I940" s="8"/>
      <c r="O940" s="8"/>
      <c r="P940" s="8"/>
      <c r="Q940" s="8"/>
      <c r="R940" s="8"/>
      <c r="S940" s="8"/>
    </row>
    <row r="941" spans="1:19" ht="13.5">
      <c r="A941" s="14"/>
      <c r="B941" t="s">
        <f>NEE!$T$66</f>
        <v>54</v>
      </c>
      <c r="C941" s="8">
        <f>NEE!$U$66</f>
        <v>0</v>
      </c>
      <c r="D941" s="8">
        <f>NEE!$W$66</f>
        <v>0</v>
      </c>
      <c r="E941" s="8">
        <f>NEE!$Y$66</f>
        <v>0</v>
      </c>
      <c r="F941" s="8">
        <f>NEE!$AA$66</f>
        <v>0</v>
      </c>
      <c r="G941" s="8">
        <f>NEE!$AC$66</f>
        <v>0</v>
      </c>
      <c r="H941" s="8"/>
      <c r="I941" s="8"/>
      <c r="O941" s="8"/>
      <c r="P941" s="8"/>
      <c r="Q941" s="8"/>
      <c r="R941" s="8"/>
      <c r="S941" s="8"/>
    </row>
    <row r="942" spans="1:19" ht="13.5">
      <c r="A942" s="14"/>
      <c r="B942" t="s">
        <f>NEE!$T$67</f>
        <v>55</v>
      </c>
      <c r="C942" s="8">
        <f>NEE!$U$67</f>
        <v>0</v>
      </c>
      <c r="D942" s="8">
        <f>NEE!$W$67</f>
        <v>0</v>
      </c>
      <c r="E942" s="8">
        <f>NEE!$Y$67</f>
        <v>0</v>
      </c>
      <c r="F942" s="8">
        <f>NEE!$AA$67</f>
        <v>0</v>
      </c>
      <c r="G942" s="8">
        <f>NEE!$AC$67</f>
        <v>0</v>
      </c>
      <c r="H942" s="8"/>
      <c r="I942" s="8"/>
      <c r="O942" s="8"/>
      <c r="P942" s="8"/>
      <c r="Q942" s="8"/>
      <c r="R942" s="8"/>
      <c r="S942" s="8"/>
    </row>
    <row r="943" spans="1:19" ht="13.5">
      <c r="A943" s="14"/>
      <c r="B943" t="s">
        <f>NEE!$T$68</f>
        <v>56</v>
      </c>
      <c r="C943" s="8">
        <f>NEE!$U$68</f>
        <v>0</v>
      </c>
      <c r="D943" s="8">
        <f>NEE!$W$68</f>
        <v>0</v>
      </c>
      <c r="E943" s="8">
        <f>NEE!$Y$68</f>
        <v>0</v>
      </c>
      <c r="F943" s="8">
        <f>NEE!$AA$68</f>
        <v>0</v>
      </c>
      <c r="G943" s="8">
        <f>NEE!$AC$68</f>
        <v>0</v>
      </c>
      <c r="H943" s="8"/>
      <c r="I943" s="8"/>
      <c r="O943" s="8"/>
      <c r="P943" s="8"/>
      <c r="Q943" s="8"/>
      <c r="R943" s="8"/>
      <c r="S943" s="8"/>
    </row>
    <row r="944" spans="1:19" ht="13.5">
      <c r="A944" s="14"/>
      <c r="B944" t="s">
        <f>NEE!$T$69</f>
        <v>57</v>
      </c>
      <c r="C944" s="8">
        <f>NEE!$U$69</f>
        <v>0</v>
      </c>
      <c r="D944" s="8">
        <f>NEE!$W$69</f>
        <v>0</v>
      </c>
      <c r="E944" s="8">
        <f>NEE!$Y$69</f>
        <v>0</v>
      </c>
      <c r="F944" s="8">
        <f>NEE!$AA$69</f>
        <v>0</v>
      </c>
      <c r="G944" s="8">
        <f>NEE!$AC$69</f>
        <v>0</v>
      </c>
      <c r="H944" s="8"/>
      <c r="I944" s="8"/>
      <c r="O944" s="8"/>
      <c r="P944" s="8"/>
      <c r="Q944" s="8"/>
      <c r="R944" s="8"/>
      <c r="S944" s="8"/>
    </row>
    <row r="945" spans="1:19" ht="13.5">
      <c r="A945" s="14"/>
      <c r="B945" t="s">
        <f>NEE!$T$70</f>
        <v>58</v>
      </c>
      <c r="C945" s="8">
        <f>NEE!$U$70</f>
        <v>0</v>
      </c>
      <c r="D945" s="8">
        <f>NEE!$W$70</f>
        <v>0</v>
      </c>
      <c r="E945" s="8">
        <f>NEE!$Y$70</f>
        <v>0</v>
      </c>
      <c r="F945" s="8">
        <f>NEE!$AA$70</f>
        <v>0</v>
      </c>
      <c r="G945" s="8">
        <f>NEE!$AC$70</f>
        <v>0</v>
      </c>
      <c r="O945" s="8"/>
      <c r="P945" s="8"/>
      <c r="Q945" s="8"/>
      <c r="R945" s="8"/>
      <c r="S945" s="8"/>
    </row>
    <row r="946" spans="1:19" ht="13.5">
      <c r="A946" s="14"/>
      <c r="B946" t="s">
        <f>NEE!$T$71</f>
        <v>59</v>
      </c>
      <c r="C946" s="8">
        <f>NEE!$U$71</f>
        <v>0</v>
      </c>
      <c r="D946" s="8">
        <f>NEE!$W$71</f>
        <v>0</v>
      </c>
      <c r="E946" s="8">
        <f>NEE!$Y$71</f>
        <v>0</v>
      </c>
      <c r="F946" s="8">
        <f>NEE!$AA$71</f>
        <v>0</v>
      </c>
      <c r="G946" s="8">
        <f>NEE!$AC$71</f>
        <v>0</v>
      </c>
      <c r="O946" s="8"/>
      <c r="P946" s="8"/>
      <c r="Q946" s="8"/>
      <c r="R946" s="8"/>
      <c r="S946" s="8"/>
    </row>
    <row r="947" spans="1:19" ht="13.5">
      <c r="A947" s="14"/>
      <c r="B947" t="s">
        <f>NEE!$T$72</f>
        <v>60</v>
      </c>
      <c r="C947" s="8">
        <f>NEE!$U$72</f>
        <v>1</v>
      </c>
      <c r="D947" s="8">
        <f>NEE!$W$72</f>
        <v>1.0581818181818181</v>
      </c>
      <c r="E947" s="8">
        <f>NEE!$Y$72</f>
        <v>1.9563636363636363</v>
      </c>
      <c r="F947" s="8">
        <f>NEE!$AA$72</f>
        <v>2.4145454545454546</v>
      </c>
      <c r="G947" s="8">
        <f>NEE!$AC$72</f>
        <v>1.3709090909090909</v>
      </c>
      <c r="O947" s="8"/>
      <c r="P947" s="8"/>
      <c r="Q947" s="8"/>
      <c r="R947" s="8"/>
      <c r="S947" s="8"/>
    </row>
    <row r="948" spans="1:19" ht="13.5">
      <c r="A948" s="14"/>
      <c r="B948" t="s">
        <f>NEE!$T$73</f>
        <v>61</v>
      </c>
      <c r="C948" s="8">
        <f>NEE!$U$73</f>
        <v>0</v>
      </c>
      <c r="D948" s="8">
        <f>NEE!$W$73</f>
        <v>0</v>
      </c>
      <c r="E948" s="8">
        <f>NEE!$Y$73</f>
        <v>0</v>
      </c>
      <c r="F948" s="8">
        <f>NEE!$AA$73</f>
        <v>0</v>
      </c>
      <c r="G948" s="8">
        <f>NEE!$AC$73</f>
        <v>0</v>
      </c>
      <c r="O948" s="8"/>
      <c r="P948" s="8"/>
      <c r="Q948" s="8"/>
      <c r="R948" s="8"/>
      <c r="S948" s="8"/>
    </row>
    <row r="949" spans="1:19" ht="13.5">
      <c r="A949" s="14"/>
      <c r="B949" t="s">
        <f>NEE!$T$74</f>
        <v>62</v>
      </c>
      <c r="C949" s="8">
        <f>NEE!$U$74</f>
        <v>1</v>
      </c>
      <c r="D949" s="8">
        <f>NEE!$W$74</f>
        <v>1.0581818181818181</v>
      </c>
      <c r="E949" s="8">
        <f>NEE!$Y$74</f>
        <v>1.9563636363636363</v>
      </c>
      <c r="F949" s="8">
        <f>NEE!$AA$74</f>
        <v>2.4145454545454546</v>
      </c>
      <c r="G949" s="8">
        <f>NEE!$AC$74</f>
        <v>1.3709090909090909</v>
      </c>
      <c r="O949" s="8"/>
      <c r="P949" s="8"/>
      <c r="Q949" s="8"/>
      <c r="R949" s="8"/>
      <c r="S949" s="8"/>
    </row>
    <row r="950" spans="1:19" ht="13.5">
      <c r="C950" s="8"/>
      <c r="D950" s="8"/>
      <c r="E950" s="8"/>
      <c r="O950" s="8"/>
      <c r="P950" s="8"/>
      <c r="Q950" s="8"/>
      <c r="R950" s="8"/>
      <c r="S950" s="8"/>
    </row>
    <row r="951" spans="1:19" ht="13.5">
      <c r="A951" s="14" t="s">
        <v>235</v>
      </c>
      <c r="B951" s="2" t="s">
        <f>NI!$T$26</f>
        <v>13</v>
      </c>
      <c r="C951">
        <f>NI!$U$26</f>
        <v>2015</v>
      </c>
      <c r="D951">
        <f>NI!$W$26</f>
        <v>2016</v>
      </c>
      <c r="E951">
        <f>NI!$Y$26</f>
        <v>2017</v>
      </c>
      <c r="F951">
        <f>NI!$AA$26</f>
        <v>2018</v>
      </c>
      <c r="G951">
        <f>NI!$AC$26</f>
        <v>2019</v>
      </c>
      <c r="I951" s="2" t="s">
        <f>NI!$T$90</f>
        <v>75</v>
      </c>
      <c r="J951" s="9">
        <f>NI!$U$90</f>
        <v>2015</v>
      </c>
      <c r="K951" s="9">
        <f>NI!$W$90</f>
        <v>2016</v>
      </c>
      <c r="L951" s="9">
        <f>NI!$Y$90</f>
        <v>2017</v>
      </c>
      <c r="M951" s="9">
        <f>NI!$AA$90</f>
        <v>2018</v>
      </c>
      <c r="N951" s="9">
        <f>NI!$AC$90</f>
        <v>2019</v>
      </c>
      <c r="O951" s="8"/>
      <c r="P951" s="8"/>
      <c r="Q951" s="8"/>
      <c r="R951" s="8"/>
      <c r="S951" s="8"/>
    </row>
    <row r="952" spans="1:19" ht="13.5">
      <c r="A952" s="14"/>
      <c r="B952" t="s">
        <f>NI!$T$27</f>
        <v>14</v>
      </c>
      <c r="C952" s="8">
        <f>NI!$U$27</f>
        <v>1</v>
      </c>
      <c r="D952" s="8">
        <f>NI!$W$27</f>
        <v>0.96559139784946235</v>
      </c>
      <c r="E952" s="8">
        <f>NI!$Y$27</f>
        <v>1.0473118279569893</v>
      </c>
      <c r="F952" s="8">
        <f>NI!$AA$27</f>
        <v>1.0989247311827957</v>
      </c>
      <c r="G952" s="8">
        <f>NI!$AC$27</f>
        <v>1.1204301075268817</v>
      </c>
      <c r="I952" t="s">
        <f>NI!$T$91</f>
        <v>73</v>
      </c>
      <c r="J952" s="29">
        <f>NI!$U$91</f>
        <v>1</v>
      </c>
      <c r="K952" s="29">
        <f>NI!$W$91</f>
        <v>0.79646017699115046</v>
      </c>
      <c r="L952" s="29">
        <f>NI!$Y$91</f>
        <v>0.84955752212389379</v>
      </c>
      <c r="M952" s="29">
        <f>NI!$AA$91</f>
        <v>2.6792035398230087</v>
      </c>
      <c r="N952" s="29">
        <f>NI!$AC$91</f>
        <v>3.2831858407079646</v>
      </c>
      <c r="O952" s="8"/>
      <c r="P952" s="8"/>
      <c r="Q952" s="8"/>
      <c r="R952" s="8"/>
      <c r="S952" s="8"/>
    </row>
    <row r="953" spans="1:19" ht="13.5">
      <c r="A953" s="14"/>
      <c r="B953" t="s">
        <f>NI!$T$28</f>
        <v>15</v>
      </c>
      <c r="C953" s="8">
        <f>NI!$U$28</f>
        <v>0</v>
      </c>
      <c r="D953" s="8">
        <f>NI!$W$28</f>
        <v>0</v>
      </c>
      <c r="E953" s="8">
        <f>NI!$Y$28</f>
        <v>0</v>
      </c>
      <c r="F953" s="8">
        <f>NI!$AA$28</f>
        <v>0</v>
      </c>
      <c r="G953" s="8">
        <f>NI!$AC$28</f>
        <v>0</v>
      </c>
      <c r="I953" s="8" t="s">
        <f>NI!$T$92</f>
        <v>76</v>
      </c>
      <c r="J953" s="29">
        <f>NI!$U$92</f>
        <v>1</v>
      </c>
      <c r="K953" s="29">
        <f>NI!$W$92</f>
        <v>0.79646017699115046</v>
      </c>
      <c r="L953" s="29">
        <f>NI!$Y$92</f>
        <v>0.84955752212389379</v>
      </c>
      <c r="M953" s="29">
        <f>NI!$AA$92</f>
        <v>2.6792035398230087</v>
      </c>
      <c r="N953" s="29">
        <f>NI!$AC$92</f>
        <v>3.2831858407079646</v>
      </c>
      <c r="O953" s="8"/>
      <c r="P953" s="8"/>
      <c r="Q953" s="8"/>
      <c r="R953" s="8"/>
      <c r="S953" s="8"/>
    </row>
    <row r="954" spans="1:19" ht="13.5">
      <c r="A954" s="14"/>
      <c r="B954" t="s">
        <f>NI!$T$29</f>
        <v>16</v>
      </c>
      <c r="C954" s="8">
        <f>NI!$U$29</f>
        <v>1</v>
      </c>
      <c r="D954" s="8">
        <f>NI!$W$29</f>
        <v>0.89400921658986177</v>
      </c>
      <c r="E954" s="8">
        <f>NI!$Y$29</f>
        <v>0.96313364055299533</v>
      </c>
      <c r="F954" s="8">
        <f>NI!$AA$29</f>
        <v>1.0875576036866359</v>
      </c>
      <c r="G954" s="8">
        <f>NI!$AC$29</f>
        <v>1.0368663594470047</v>
      </c>
      <c r="I954" s="8" t="s">
        <f>NI!$T$93</f>
        <v>77</v>
      </c>
      <c r="J954" s="29">
        <f>NI!$U$93</f>
        <v>0</v>
      </c>
      <c r="K954" s="29">
        <f>NI!$W$93</f>
        <v>0</v>
      </c>
      <c r="L954" s="29">
        <f>NI!$Y$93</f>
        <v>0</v>
      </c>
      <c r="M954" s="29">
        <f>NI!$AA$93</f>
        <v>0</v>
      </c>
      <c r="N954" s="29">
        <f>NI!$AC$93</f>
        <v>0</v>
      </c>
      <c r="O954" s="8"/>
      <c r="P954" s="8"/>
      <c r="Q954" s="8"/>
      <c r="R954" s="8"/>
      <c r="S954" s="8"/>
    </row>
    <row r="955" spans="1:19" ht="13.5">
      <c r="A955" s="14"/>
      <c r="B955" t="s">
        <f>NI!$T$30</f>
        <v>17</v>
      </c>
      <c r="C955" s="8">
        <f>NI!$U$30</f>
        <v>1</v>
      </c>
      <c r="D955" s="8">
        <f>NI!$W$30</f>
        <v>0.84756097560975607</v>
      </c>
      <c r="E955" s="8">
        <f>NI!$Y$30</f>
        <v>0.92682926829268297</v>
      </c>
      <c r="F955" s="8">
        <f>NI!$AA$30</f>
        <v>1.0731707317073171</v>
      </c>
      <c r="G955" s="8">
        <f>NI!$AC$30</f>
        <v>0.93292682926829273</v>
      </c>
      <c r="I955" s="8" t="s">
        <f>NI!$T$94</f>
        <v>79</v>
      </c>
      <c r="J955" s="29">
        <f>NI!$U$94</f>
        <v>0</v>
      </c>
      <c r="K955" s="29">
        <f>NI!$W$94</f>
        <v>0</v>
      </c>
      <c r="L955" s="29">
        <f>NI!$Y$94</f>
        <v>0</v>
      </c>
      <c r="M955" s="29">
        <f>NI!$AA$94</f>
        <v>0</v>
      </c>
      <c r="N955" s="29">
        <f>NI!$AC$94</f>
        <v>0</v>
      </c>
      <c r="O955" s="8"/>
      <c r="P955" s="8"/>
      <c r="Q955" s="8"/>
      <c r="R955" s="8"/>
      <c r="S955" s="8"/>
    </row>
    <row r="956" spans="1:19" ht="13.5">
      <c r="A956" s="14"/>
      <c r="B956" t="s">
        <f>NI!$T$31</f>
        <v>18</v>
      </c>
      <c r="C956" s="8">
        <f>NI!$U$31</f>
        <v>1</v>
      </c>
      <c r="D956" s="8">
        <f>NI!$W$31</f>
        <v>1.0432875667429444</v>
      </c>
      <c r="E956" s="8">
        <f>NI!$Y$31</f>
        <v>1.0875286041189931</v>
      </c>
      <c r="F956" s="8">
        <f>NI!$AA$31</f>
        <v>1.1434019832189168</v>
      </c>
      <c r="G956" s="8">
        <f>NI!$AC$31</f>
        <v>1.3680396643783372</v>
      </c>
      <c r="I956" s="8" t="s">
        <f>NI!$T$95</f>
        <v>80</v>
      </c>
      <c r="J956" s="29">
        <f>NI!$U$95</f>
        <v>1</v>
      </c>
      <c r="K956" s="29">
        <f>NI!$W$95</f>
        <v>1.1908354288907517</v>
      </c>
      <c r="L956" s="29">
        <f>NI!$Y$95</f>
        <v>1.3197820620284997</v>
      </c>
      <c r="M956" s="29">
        <f>NI!$AA$95</f>
        <v>1.6065940206761666</v>
      </c>
      <c r="N956" s="29">
        <f>NI!$AC$95</f>
        <v>1.2648784576697401</v>
      </c>
      <c r="O956" s="8"/>
      <c r="P956" s="8"/>
      <c r="Q956" s="8"/>
      <c r="R956" s="8"/>
      <c r="S956" s="8"/>
    </row>
    <row r="957" spans="1:19" ht="13.5">
      <c r="A957" s="14"/>
      <c r="B957" t="s">
        <f>NI!$T$32</f>
        <v>19</v>
      </c>
      <c r="C957" s="8">
        <f>NI!$U$32</f>
        <v>1</v>
      </c>
      <c r="D957" s="8">
        <f>NI!$W$32</f>
        <v>1.0442150370081809</v>
      </c>
      <c r="E957" s="8">
        <f>NI!$Y$32</f>
        <v>1.0894039735099337</v>
      </c>
      <c r="F957" s="8">
        <f>NI!$AA$32</f>
        <v>1.1464744838332683</v>
      </c>
      <c r="G957" s="8">
        <f>NI!$AC$32</f>
        <v>1.3759252045188937</v>
      </c>
      <c r="I957" s="8" t="s">
        <f>NI!$T$96</f>
        <v>81</v>
      </c>
      <c r="J957" s="29">
        <f>NI!$U$96</f>
        <v>1</v>
      </c>
      <c r="K957" s="29">
        <f>NI!$W$96</f>
        <v>1.2516886930983848</v>
      </c>
      <c r="L957" s="29">
        <f>NI!$Y$96</f>
        <v>1.3872246696035242</v>
      </c>
      <c r="M957" s="29">
        <f>NI!$AA$96</f>
        <v>1.6886930983847284</v>
      </c>
      <c r="N957" s="29">
        <f>NI!$AC$96</f>
        <v>1.3295154185022027</v>
      </c>
      <c r="O957" s="8"/>
      <c r="P957" s="8"/>
      <c r="Q957" s="8"/>
      <c r="R957" s="8"/>
      <c r="S957" s="8"/>
    </row>
    <row r="958" spans="1:19" ht="13.5">
      <c r="A958" s="14"/>
      <c r="B958" t="s">
        <f>NI!$T$33</f>
        <v>20</v>
      </c>
      <c r="C958" s="8">
        <f>NI!$U$33</f>
        <v>1</v>
      </c>
      <c r="D958" s="8">
        <f>NI!$W$33</f>
        <v>1</v>
      </c>
      <c r="E958" s="8">
        <f>NI!$Y$33</f>
        <v>1</v>
      </c>
      <c r="F958" s="8">
        <f>NI!$AA$33</f>
        <v>1</v>
      </c>
      <c r="G958" s="8">
        <f>NI!$AC$33</f>
        <v>1</v>
      </c>
      <c r="I958" s="8" t="s">
        <f>NI!$T$97</f>
        <v>82</v>
      </c>
      <c r="J958" s="29">
        <f>NI!$U$97</f>
        <v>1</v>
      </c>
      <c r="K958" s="29">
        <f>NI!$W$97</f>
        <v>1.2486810209610724</v>
      </c>
      <c r="L958" s="29">
        <f>NI!$Y$97</f>
        <v>1.3731641237701411</v>
      </c>
      <c r="M958" s="29">
        <f>NI!$AA$97</f>
        <v>1.6683302438328818</v>
      </c>
      <c r="N958" s="29">
        <f>NI!$AC$97</f>
        <v>1.3184086696135748</v>
      </c>
      <c r="O958" s="8"/>
      <c r="P958" s="8"/>
      <c r="Q958" s="8"/>
      <c r="R958" s="8"/>
      <c r="S958" s="8"/>
    </row>
    <row r="959" spans="1:19" ht="13.5">
      <c r="A959" s="14"/>
      <c r="B959" t="s">
        <f>NI!$T$34</f>
        <v>21</v>
      </c>
      <c r="C959" s="8">
        <f>NI!$U$34</f>
        <v>0</v>
      </c>
      <c r="D959" s="8">
        <f>NI!$W$34</f>
        <v>0</v>
      </c>
      <c r="E959" s="8">
        <f>NI!$Y$34</f>
        <v>0</v>
      </c>
      <c r="F959" s="8">
        <f>NI!$AA$34</f>
        <v>0</v>
      </c>
      <c r="G959" s="8">
        <f>NI!$AC$34</f>
        <v>0</v>
      </c>
      <c r="I959" s="8" t="s">
        <f>NI!$T$98</f>
        <v>83</v>
      </c>
      <c r="J959" s="29">
        <f>NI!$U$98</f>
        <v>1</v>
      </c>
      <c r="K959" s="29">
        <f>NI!$W$98</f>
        <v>1.1477832512315271</v>
      </c>
      <c r="L959" s="29">
        <f>NI!$Y$98</f>
        <v>0.90147783251231528</v>
      </c>
      <c r="M959" s="29">
        <f>NI!$AA$98</f>
        <v>1.0394088669950738</v>
      </c>
      <c r="N959" s="29">
        <f>NI!$AC$98</f>
        <v>0.94581280788177335</v>
      </c>
      <c r="O959" s="8"/>
      <c r="P959" s="8"/>
      <c r="Q959" s="8"/>
      <c r="R959" s="8"/>
      <c r="S959" s="8"/>
    </row>
    <row r="960" spans="1:19" ht="13.5">
      <c r="A960" s="14"/>
      <c r="B960" t="s">
        <f>NI!$T$35</f>
        <v>23</v>
      </c>
      <c r="C960" s="8">
        <f>NI!$U$35</f>
        <v>1</v>
      </c>
      <c r="D960" s="8">
        <f>NI!$W$35</f>
        <v>1.032258064516129</v>
      </c>
      <c r="E960" s="8">
        <f>NI!$Y$35</f>
        <v>1.125</v>
      </c>
      <c r="F960" s="8">
        <f>NI!$AA$35</f>
        <v>1.1088709677419355</v>
      </c>
      <c r="G960" s="8">
        <f>NI!$AC$35</f>
        <v>1.1935483870967742</v>
      </c>
      <c r="I960" s="8" t="s">
        <f>NI!$T$99</f>
        <v>88</v>
      </c>
      <c r="J960" s="29">
        <f>NI!$U$99</f>
        <v>1</v>
      </c>
      <c r="K960" s="29">
        <f>NI!$W$99</f>
        <v>0.81076923076923069</v>
      </c>
      <c r="L960" s="29">
        <f>NI!$Y$99</f>
        <v>0.79384615384615387</v>
      </c>
      <c r="M960" s="29">
        <f>NI!$AA$99</f>
        <v>0.68615384615384611</v>
      </c>
      <c r="N960" s="29">
        <f>NI!$AC$99</f>
        <v>0.88461538461538458</v>
      </c>
      <c r="O960" s="8"/>
      <c r="P960" s="8"/>
      <c r="Q960" s="8"/>
      <c r="R960" s="8"/>
      <c r="S960" s="8"/>
    </row>
    <row r="961" spans="1:19" ht="13.5">
      <c r="A961" s="14"/>
      <c r="B961" t="s">
        <f>NI!$T$36</f>
        <v>24</v>
      </c>
      <c r="C961" s="8">
        <f>NI!$U$36</f>
        <v>0</v>
      </c>
      <c r="D961" s="8">
        <f>NI!$W$36</f>
        <v>0</v>
      </c>
      <c r="E961" s="8">
        <f>NI!$Y$36</f>
        <v>0</v>
      </c>
      <c r="F961" s="8">
        <f>NI!$AA$36</f>
        <v>0</v>
      </c>
      <c r="G961" s="8">
        <f>NI!$AC$36</f>
        <v>0</v>
      </c>
      <c r="I961" s="8" t="s">
        <f>NI!$T$100</f>
        <v>85</v>
      </c>
      <c r="J961" s="29">
        <f>NI!$U$100</f>
        <v>1</v>
      </c>
      <c r="K961" s="29">
        <f>NI!$W$100</f>
        <v>0.92135669027208345</v>
      </c>
      <c r="L961" s="29">
        <f>NI!$Y$100</f>
        <v>0.87793514722325749</v>
      </c>
      <c r="M961" s="29">
        <f>NI!$AA$100</f>
        <v>0.78736489004845323</v>
      </c>
      <c r="N961" s="29">
        <f>NI!$AC$100</f>
        <v>0.79146477823332095</v>
      </c>
      <c r="O961" s="8"/>
      <c r="P961" s="8"/>
      <c r="Q961" s="8"/>
      <c r="R961" s="8"/>
      <c r="S961" s="8"/>
    </row>
    <row r="962" spans="1:19" ht="13.5">
      <c r="A962" s="14"/>
      <c r="B962" t="s">
        <f>NI!$T$37</f>
        <v>25</v>
      </c>
      <c r="C962" s="8">
        <f>NI!$U$37</f>
        <v>0</v>
      </c>
      <c r="D962" s="8">
        <f>NI!$W$37</f>
        <v>0</v>
      </c>
      <c r="E962" s="8">
        <f>NI!$Y$37</f>
        <v>0</v>
      </c>
      <c r="F962" s="8">
        <f>NI!$AA$37</f>
        <v>0</v>
      </c>
      <c r="G962" s="8">
        <f>NI!$AC$37</f>
        <v>0</v>
      </c>
      <c r="I962" s="8" t="s">
        <f>NI!$T$101</f>
        <v>87</v>
      </c>
      <c r="J962" s="29">
        <f>NI!$U$101</f>
        <v>1</v>
      </c>
      <c r="K962" s="29">
        <f>NI!$W$101</f>
        <v>0.87305469097376609</v>
      </c>
      <c r="L962" s="29">
        <f>NI!$Y$101</f>
        <v>0.81191640729212988</v>
      </c>
      <c r="M962" s="29">
        <f>NI!$AA$101</f>
        <v>0.71476211649622057</v>
      </c>
      <c r="N962" s="29">
        <f>NI!$AC$101</f>
        <v>0.67696754112939084</v>
      </c>
      <c r="O962" s="8"/>
      <c r="P962" s="8"/>
      <c r="Q962" s="8"/>
      <c r="R962" s="8"/>
      <c r="S962" s="8"/>
    </row>
    <row r="963" spans="1:19" ht="13.5">
      <c r="A963" s="14"/>
      <c r="B963" t="s">
        <f>NI!$T$38</f>
        <v>26</v>
      </c>
      <c r="C963" s="8">
        <f>NI!$U$38</f>
        <v>1</v>
      </c>
      <c r="D963" s="8">
        <f>NI!$W$38</f>
        <v>1.013986013986014</v>
      </c>
      <c r="E963" s="8">
        <f>NI!$Y$38</f>
        <v>1.1258741258741258</v>
      </c>
      <c r="F963" s="8">
        <f>NI!$AA$38</f>
        <v>1.6433566433566433</v>
      </c>
      <c r="G963" s="8">
        <f>NI!$AC$38</f>
        <v>0.94405594405594406</v>
      </c>
      <c r="I963" s="8" t="s">
        <f>NI!$T$102</f>
        <v>89</v>
      </c>
      <c r="J963" s="29">
        <f>NI!$U$102</f>
        <v>0</v>
      </c>
      <c r="K963" s="29">
        <f>NI!$W$102</f>
        <v>0</v>
      </c>
      <c r="L963" s="29">
        <f>NI!$Y$102</f>
        <v>0</v>
      </c>
      <c r="M963" s="29">
        <f>NI!$AA$102</f>
        <v>0</v>
      </c>
      <c r="N963" s="29">
        <f>NI!$AC$102</f>
        <v>0</v>
      </c>
      <c r="O963" s="8"/>
      <c r="P963" s="8"/>
      <c r="Q963" s="8"/>
      <c r="R963" s="8"/>
      <c r="S963" s="8"/>
    </row>
    <row r="964" spans="1:19" ht="13.5">
      <c r="A964" s="14"/>
      <c r="B964" t="s">
        <f>NI!$T$39</f>
        <v>27</v>
      </c>
      <c r="C964" s="8">
        <f>NI!$U$39</f>
        <v>0</v>
      </c>
      <c r="D964" s="8">
        <f>NI!$W$39</f>
        <v>0</v>
      </c>
      <c r="E964" s="8">
        <f>NI!$Y$39</f>
        <v>0</v>
      </c>
      <c r="F964" s="8">
        <f>NI!$AA$39</f>
        <v>0</v>
      </c>
      <c r="G964" s="8">
        <f>NI!$AC$39</f>
        <v>0</v>
      </c>
      <c r="I964" s="8" t="s">
        <f>NI!$T$103</f>
        <v>90</v>
      </c>
      <c r="J964" s="29">
        <f>NI!$U$103</f>
        <v>1</v>
      </c>
      <c r="K964" s="29">
        <f>NI!$W$103</f>
        <v>1.1716589861751152</v>
      </c>
      <c r="L964" s="29">
        <f>NI!$Y$103</f>
        <v>1.2200460829493087</v>
      </c>
      <c r="M964" s="29">
        <f>NI!$AA$103</f>
        <v>1.163594470046083</v>
      </c>
      <c r="N964" s="29">
        <f>NI!$AC$103</f>
        <v>1.3847926267281105</v>
      </c>
      <c r="O964" s="8"/>
      <c r="P964" s="8"/>
      <c r="Q964" s="8"/>
      <c r="R964" s="8"/>
      <c r="S964" s="8"/>
    </row>
    <row r="965" spans="1:19" ht="13.5">
      <c r="A965" s="14"/>
      <c r="B965" t="s">
        <f>NI!$T$40</f>
        <v>28</v>
      </c>
      <c r="C965" s="8">
        <f>NI!$U$40</f>
        <v>1</v>
      </c>
      <c r="D965" s="8">
        <f>NI!$W$40</f>
        <v>1.013986013986014</v>
      </c>
      <c r="E965" s="8">
        <f>NI!$Y$40</f>
        <v>1.1258741258741258</v>
      </c>
      <c r="F965" s="8">
        <f>NI!$AA$40</f>
        <v>1.6433566433566433</v>
      </c>
      <c r="G965" s="8">
        <f>NI!$AC$40</f>
        <v>0.94405594405594406</v>
      </c>
      <c r="I965" s="8" t="s">
        <f>NI!$T$104</f>
        <v>91</v>
      </c>
      <c r="J965" s="29">
        <f>NI!$U$104</f>
        <v>0</v>
      </c>
      <c r="K965" s="29">
        <f>NI!$W$104</f>
        <v>0</v>
      </c>
      <c r="L965" s="29">
        <f>NI!$Y$104</f>
        <v>0</v>
      </c>
      <c r="M965" s="29">
        <f>NI!$AA$104</f>
        <v>0</v>
      </c>
      <c r="N965" s="29">
        <f>NI!$AC$104</f>
        <v>0</v>
      </c>
      <c r="O965" s="8"/>
      <c r="P965" s="8"/>
      <c r="Q965" s="8"/>
      <c r="R965" s="8"/>
      <c r="S965" s="8"/>
    </row>
    <row r="966" spans="1:19" ht="13.5">
      <c r="A966" s="14"/>
      <c r="B966" t="s">
        <f>NI!$T$41</f>
        <v>29</v>
      </c>
      <c r="C966" s="8">
        <f>NI!$U$41</f>
        <v>0</v>
      </c>
      <c r="D966" s="8">
        <f>NI!$W$41</f>
        <v>0</v>
      </c>
      <c r="E966" s="8">
        <f>NI!$Y$41</f>
        <v>0</v>
      </c>
      <c r="F966" s="8">
        <f>NI!$AA$41</f>
        <v>0</v>
      </c>
      <c r="G966" s="8">
        <f>NI!$AC$41</f>
        <v>0</v>
      </c>
      <c r="I966" s="8" t="s">
        <f>NI!$T$105</f>
        <v>92</v>
      </c>
      <c r="J966" s="29">
        <f>NI!$U$105</f>
        <v>1</v>
      </c>
      <c r="K966" s="29">
        <f>NI!$W$105</f>
        <v>1.3565808297567954</v>
      </c>
      <c r="L966" s="29">
        <f>NI!$Y$105</f>
        <v>1.1055078683834048</v>
      </c>
      <c r="M966" s="29">
        <f>NI!$AA$105</f>
        <v>1.3050786838340487</v>
      </c>
      <c r="N966" s="29">
        <f>NI!$AC$105</f>
        <v>1.3426323319027182</v>
      </c>
      <c r="O966" s="8"/>
      <c r="P966" s="8"/>
      <c r="Q966" s="8"/>
      <c r="R966" s="8"/>
      <c r="S966" s="8"/>
    </row>
    <row r="967" spans="1:19" ht="13.5">
      <c r="A967" s="14"/>
      <c r="B967" t="s">
        <f>NI!$T$42</f>
        <v>30</v>
      </c>
      <c r="C967" s="8">
        <f>NI!$U$42</f>
        <v>1</v>
      </c>
      <c r="D967" s="8">
        <f>NI!$W$42</f>
        <v>0.95392424834049183</v>
      </c>
      <c r="E967" s="8">
        <f>NI!$Y$42</f>
        <v>1.0042951971885981</v>
      </c>
      <c r="F967" s="8">
        <f>NI!$AA$42</f>
        <v>1.0730183522061694</v>
      </c>
      <c r="G967" s="8">
        <f>NI!$AC$42</f>
        <v>1.1589222959781333</v>
      </c>
      <c r="I967" s="8" t="s">
        <f>NI!$T$106</f>
        <v>93</v>
      </c>
      <c r="J967" s="29">
        <f>NI!$U$106</f>
        <v>1</v>
      </c>
      <c r="K967" s="29">
        <f>NI!$W$106</f>
        <v>1.3565808297567954</v>
      </c>
      <c r="L967" s="29">
        <f>NI!$Y$106</f>
        <v>1.1055078683834048</v>
      </c>
      <c r="M967" s="29">
        <f>NI!$AA$106</f>
        <v>1.3050786838340487</v>
      </c>
      <c r="N967" s="29">
        <f>NI!$AC$106</f>
        <v>1.3426323319027182</v>
      </c>
      <c r="O967" s="8"/>
      <c r="P967" s="8"/>
      <c r="Q967" s="8"/>
      <c r="R967" s="8"/>
      <c r="S967" s="8"/>
    </row>
    <row r="968" spans="1:19" ht="13.5">
      <c r="A968" s="14"/>
      <c r="B968" t="s">
        <f>NI!$T$43</f>
        <v>31</v>
      </c>
      <c r="C968" s="8">
        <f>NI!$U$43</f>
        <v>1</v>
      </c>
      <c r="D968" s="8">
        <f>NI!$W$43</f>
        <v>0</v>
      </c>
      <c r="E968" s="8">
        <f>NI!$Y$43</f>
        <v>1.1471193415637859</v>
      </c>
      <c r="F968" s="8">
        <f>NI!$AA$43</f>
        <v>0.46810699588477367</v>
      </c>
      <c r="G968" s="8">
        <f>NI!$AC$43</f>
        <v>4.2644032921810702</v>
      </c>
      <c r="I968" s="8" t="s">
        <f>NI!$T$107</f>
        <v>94</v>
      </c>
      <c r="J968" s="29">
        <f>NI!$U$107</f>
        <v>1</v>
      </c>
      <c r="K968" s="29">
        <f>NI!$W$107</f>
        <v>1.1139240506329113</v>
      </c>
      <c r="L968" s="29">
        <f>NI!$Y$107</f>
        <v>1.1139240506329113</v>
      </c>
      <c r="M968" s="29">
        <f>NI!$AA$107</f>
        <v>1.3037974683544304</v>
      </c>
      <c r="N968" s="29">
        <f>NI!$AC$107</f>
        <v>1.1708860759493671</v>
      </c>
      <c r="O968" s="8"/>
      <c r="P968" s="8"/>
      <c r="Q968" s="8"/>
      <c r="R968" s="8"/>
      <c r="S968" s="8"/>
    </row>
    <row r="969" spans="1:19" ht="13.5">
      <c r="A969" s="14"/>
      <c r="B969" t="s">
        <f>NI!$T$44</f>
        <v>32</v>
      </c>
      <c r="C969" s="8">
        <f>NI!$U$44</f>
        <v>1</v>
      </c>
      <c r="D969" s="8">
        <f>NI!$W$44</f>
        <v>0</v>
      </c>
      <c r="E969" s="8">
        <f>NI!$Y$44</f>
        <v>-0.15831321879880733</v>
      </c>
      <c r="F969" s="8">
        <f>NI!$AA$44</f>
        <v>0.11415589947465568</v>
      </c>
      <c r="G969" s="8">
        <f>NI!$AC$44</f>
        <v>1.2646599460457191</v>
      </c>
      <c r="I969" s="8" t="s">
        <f>NI!$T$108</f>
        <v>95</v>
      </c>
      <c r="J969" s="29">
        <f>NI!$U$108</f>
        <v>1</v>
      </c>
      <c r="K969" s="29">
        <f>NI!$W$108</f>
        <v>1.0792733278282411</v>
      </c>
      <c r="L969" s="29">
        <f>NI!$Y$108</f>
        <v>1.1857968620974402</v>
      </c>
      <c r="M969" s="29">
        <f>NI!$AA$108</f>
        <v>1.2832369942196531</v>
      </c>
      <c r="N969" s="29">
        <f>NI!$AC$108</f>
        <v>1.4021469859620148</v>
      </c>
      <c r="O969" s="8"/>
      <c r="P969" s="8"/>
      <c r="Q969" s="8"/>
      <c r="R969" s="8"/>
      <c r="S969" s="8"/>
    </row>
    <row r="970" spans="1:19" ht="13.5">
      <c r="A970" s="14"/>
      <c r="B970" t="s">
        <f>NI!$T$45</f>
        <v>33</v>
      </c>
      <c r="C970" s="8">
        <f>NI!$U$45</f>
        <v>1</v>
      </c>
      <c r="D970" s="8">
        <f>NI!$W$45</f>
        <v>0</v>
      </c>
      <c r="E970" s="8">
        <f>NI!$Y$45</f>
        <v>-0.85999999999999999</v>
      </c>
      <c r="F970" s="8">
        <f>NI!$AA$45</f>
        <v>2.3799999999999999</v>
      </c>
      <c r="G970" s="8">
        <f>NI!$AC$45</f>
        <v>-0.85999999999999999</v>
      </c>
      <c r="I970" s="8" t="s">
        <f>NI!$T$109</f>
        <v>96</v>
      </c>
      <c r="J970" s="29">
        <f>NI!$U$109</f>
        <v>1</v>
      </c>
      <c r="K970" s="29">
        <f>NI!$W$109</f>
        <v>1.0558188520273828</v>
      </c>
      <c r="L970" s="29">
        <f>NI!$Y$109</f>
        <v>1.1400737230121116</v>
      </c>
      <c r="M970" s="29">
        <f>NI!$AA$109</f>
        <v>1.2016850974196946</v>
      </c>
      <c r="N970" s="29">
        <f>NI!$AC$109</f>
        <v>1.29594523433386</v>
      </c>
      <c r="O970" s="8"/>
      <c r="P970" s="8"/>
      <c r="Q970" s="8"/>
      <c r="R970" s="8"/>
      <c r="S970" s="8"/>
    </row>
    <row r="971" spans="1:19" ht="14">
      <c r="A971" s="14"/>
      <c r="B971" t="s">
        <f>NI!$T$46</f>
        <v>34</v>
      </c>
      <c r="C971" s="8">
        <f>NI!$U$46</f>
        <v>0</v>
      </c>
      <c r="D971" s="8">
        <f>NI!$W$46</f>
        <v>0</v>
      </c>
      <c r="E971" s="8">
        <f>NI!$Y$46</f>
        <v>0</v>
      </c>
      <c r="F971" s="8">
        <f>NI!$AA$46</f>
        <v>0</v>
      </c>
      <c r="G971" s="8">
        <f>NI!$AC$46</f>
        <v>0</v>
      </c>
      <c r="I971" s="8" t="s">
        <f>NI!$T$110</f>
        <v>97</v>
      </c>
      <c r="J971" s="29">
        <f>NI!$U$110</f>
        <v>0</v>
      </c>
      <c r="K971" s="29">
        <f>NI!$W$110</f>
        <v>0</v>
      </c>
      <c r="L971" s="29">
        <f>NI!$Y$110</f>
        <v>0</v>
      </c>
      <c r="M971" s="29">
        <f>NI!$AA$110</f>
        <v>0</v>
      </c>
      <c r="N971" s="29">
        <f>NI!$AC$110</f>
        <v>0</v>
      </c>
    </row>
    <row r="972" spans="1:19" ht="14">
      <c r="A972" s="14"/>
      <c r="B972" t="s">
        <f>NI!$T$47</f>
        <v>35</v>
      </c>
      <c r="C972" s="8">
        <f>NI!$U$47</f>
        <v>0</v>
      </c>
      <c r="D972" s="8">
        <f>NI!$W$47</f>
        <v>0</v>
      </c>
      <c r="E972" s="8">
        <f>NI!$Y$47</f>
        <v>0</v>
      </c>
      <c r="F972" s="8">
        <f>NI!$AA$47</f>
        <v>0</v>
      </c>
      <c r="G972" s="8">
        <f>NI!$AC$47</f>
        <v>0</v>
      </c>
      <c r="I972" s="8" t="s">
        <f>NI!$T$111</f>
        <v>98</v>
      </c>
      <c r="J972" s="29">
        <f>NI!$U$111</f>
        <v>0</v>
      </c>
      <c r="K972" s="29">
        <f>NI!$W$111</f>
        <v>0</v>
      </c>
      <c r="L972" s="29">
        <f>NI!$Y$111</f>
        <v>0</v>
      </c>
      <c r="M972" s="29">
        <f>NI!$AA$111</f>
        <v>0</v>
      </c>
      <c r="N972" s="29">
        <f>NI!$AC$111</f>
        <v>0</v>
      </c>
    </row>
    <row r="973" spans="1:19" ht="13.5">
      <c r="A973" s="14"/>
      <c r="B973" t="s">
        <f>NI!$T$48</f>
        <v>36</v>
      </c>
      <c r="C973" s="8">
        <f>NI!$U$48</f>
        <v>1</v>
      </c>
      <c r="D973" s="8">
        <f>NI!$W$48</f>
        <v>0.91925302472382953</v>
      </c>
      <c r="E973" s="8">
        <f>NI!$Y$48</f>
        <v>0.92898474487112048</v>
      </c>
      <c r="F973" s="8">
        <f>NI!$AA$48</f>
        <v>0.9292477643345608</v>
      </c>
      <c r="G973" s="8">
        <f>NI!$AC$48</f>
        <v>0.99658074697527621</v>
      </c>
      <c r="I973" s="8" t="s">
        <f>NI!$T$112</f>
        <v>99</v>
      </c>
      <c r="J973" s="29">
        <f>NI!$U$112</f>
        <v>0</v>
      </c>
      <c r="K973" s="29">
        <f>NI!$W$112</f>
        <v>0</v>
      </c>
      <c r="L973" s="29">
        <f>NI!$Y$112</f>
        <v>0</v>
      </c>
      <c r="M973" s="29">
        <f>NI!$AA$112</f>
        <v>0</v>
      </c>
      <c r="N973" s="29">
        <f>NI!$AC$112</f>
        <v>0</v>
      </c>
    </row>
    <row r="974" spans="1:19" ht="13.5">
      <c r="A974" s="14"/>
      <c r="B974" t="s">
        <f>NI!$T$49</f>
        <v>37</v>
      </c>
      <c r="C974" s="8">
        <f>NI!$U$49</f>
        <v>0</v>
      </c>
      <c r="D974" s="8">
        <f>NI!$W$49</f>
        <v>0</v>
      </c>
      <c r="E974" s="8">
        <f>NI!$Y$49</f>
        <v>0</v>
      </c>
      <c r="F974" s="8">
        <f>NI!$AA$49</f>
        <v>0</v>
      </c>
      <c r="G974" s="8">
        <f>NI!$AC$49</f>
        <v>0</v>
      </c>
      <c r="I974" s="8" t="s">
        <f>NI!$T$113</f>
        <v>100</v>
      </c>
      <c r="J974" s="29">
        <f>NI!$U$113</f>
        <v>1</v>
      </c>
      <c r="K974" s="29">
        <f>NI!$W$113</f>
        <v>16.546116504854368</v>
      </c>
      <c r="L974" s="29">
        <f>NI!$Y$113</f>
        <v>15.128640776699029</v>
      </c>
      <c r="M974" s="29">
        <f>NI!$AA$113</f>
        <v>0.93932038834951459</v>
      </c>
      <c r="N974" s="29">
        <f>NI!$AC$113</f>
        <v>0.95388349514563109</v>
      </c>
    </row>
    <row r="975" spans="1:19" ht="13.5">
      <c r="A975" s="14"/>
      <c r="B975" t="s">
        <f>NI!$T$50</f>
        <v>38</v>
      </c>
      <c r="C975" s="8">
        <f>NI!$U$50</f>
        <v>1</v>
      </c>
      <c r="D975" s="8">
        <f>NI!$W$50</f>
        <v>0.92090248962655596</v>
      </c>
      <c r="E975" s="8">
        <f>NI!$Y$50</f>
        <v>0.93205394190871371</v>
      </c>
      <c r="F975" s="8">
        <f>NI!$AA$50</f>
        <v>0.93983402489626555</v>
      </c>
      <c r="G975" s="8">
        <f>NI!$AC$50</f>
        <v>1.0020746887966805</v>
      </c>
      <c r="H975" s="8"/>
      <c r="I975" s="8" t="s">
        <f>NI!$T$114</f>
        <v>101</v>
      </c>
      <c r="J975" s="29">
        <f>NI!$U$114</f>
        <v>1</v>
      </c>
      <c r="K975" s="29">
        <f>NI!$W$114</f>
        <v>1.0145348837209303</v>
      </c>
      <c r="L975" s="29">
        <f>NI!$Y$114</f>
        <v>1.0595930232558139</v>
      </c>
      <c r="M975" s="29">
        <f>NI!$AA$114</f>
        <v>1.058139534883721</v>
      </c>
      <c r="N975" s="29">
        <f>NI!$AC$114</f>
        <v>1.1090116279069768</v>
      </c>
      <c r="O975" s="8"/>
      <c r="P975" s="8"/>
      <c r="Q975" s="8"/>
      <c r="R975" s="8"/>
      <c r="S975" s="8"/>
    </row>
    <row r="976" spans="1:19" ht="13.5">
      <c r="A976" s="14"/>
      <c r="B976" t="s">
        <f>NI!$T$51</f>
        <v>39</v>
      </c>
      <c r="C976" s="8">
        <f>NI!$U$51</f>
        <v>1</v>
      </c>
      <c r="D976" s="8">
        <f>NI!$W$51</f>
        <v>1.037037037037037</v>
      </c>
      <c r="E976" s="8">
        <f>NI!$Y$51</f>
        <v>1.1481481481481481</v>
      </c>
      <c r="F976" s="8">
        <f>NI!$AA$51</f>
        <v>1.6851851851851851</v>
      </c>
      <c r="G976" s="8">
        <f>NI!$AC$51</f>
        <v>1.3888888888888888</v>
      </c>
      <c r="H976" s="8"/>
      <c r="I976" s="8" t="s">
        <f>NI!$T$115</f>
        <v>102</v>
      </c>
      <c r="J976" s="29">
        <f>NI!$U$115</f>
        <v>1</v>
      </c>
      <c r="K976" s="29">
        <f>NI!$W$115</f>
        <v>1.027235354573484</v>
      </c>
      <c r="L976" s="29">
        <f>NI!$Y$115</f>
        <v>1.0770811921891059</v>
      </c>
      <c r="M976" s="29">
        <f>NI!$AA$115</f>
        <v>1.0590955806783144</v>
      </c>
      <c r="N976" s="29">
        <f>NI!$AC$115</f>
        <v>1.1829393627954778</v>
      </c>
      <c r="O976" s="8"/>
      <c r="P976" s="8"/>
      <c r="Q976" s="8"/>
      <c r="R976" s="8"/>
      <c r="S976" s="8"/>
    </row>
    <row r="977" spans="1:19" ht="13.5">
      <c r="A977" s="14"/>
      <c r="B977" t="s">
        <f>NI!$T$52</f>
        <v>40</v>
      </c>
      <c r="C977" s="8">
        <f>NI!$U$52</f>
        <v>1</v>
      </c>
      <c r="D977" s="8">
        <f>NI!$W$52</f>
        <v>1.5010297146219476</v>
      </c>
      <c r="E977" s="8">
        <f>NI!$Y$52</f>
        <v>1.3036187113857016</v>
      </c>
      <c r="F977" s="8">
        <f>NI!$AA$52</f>
        <v>-0.67843483377463965</v>
      </c>
      <c r="G977" s="8">
        <f>NI!$AC$52</f>
        <v>1.490438364224772</v>
      </c>
      <c r="H977" s="8"/>
      <c r="I977" s="8" t="s">
        <f>NI!$T$116</f>
        <v>103</v>
      </c>
      <c r="J977" s="29">
        <f>NI!$U$116</f>
        <v>1</v>
      </c>
      <c r="K977" s="29">
        <f>NI!$W$116</f>
        <v>1.02983484283431</v>
      </c>
      <c r="L977" s="29">
        <f>NI!$Y$116</f>
        <v>1.0873734683004794</v>
      </c>
      <c r="M977" s="29">
        <f>NI!$AA$116</f>
        <v>1.0868407032498668</v>
      </c>
      <c r="N977" s="29">
        <f>NI!$AC$116</f>
        <v>1.2194992008524241</v>
      </c>
      <c r="O977" s="8"/>
      <c r="P977" s="8"/>
      <c r="Q977" s="8"/>
      <c r="R977" s="8"/>
      <c r="S977" s="8"/>
    </row>
    <row r="978" spans="1:19" ht="13.5">
      <c r="A978" s="14"/>
      <c r="B978" t="s">
        <f>NI!$T$53</f>
        <v>41</v>
      </c>
      <c r="C978" s="8">
        <f>NI!$U$53</f>
        <v>0</v>
      </c>
      <c r="D978" s="8">
        <f>NI!$W$53</f>
        <v>0</v>
      </c>
      <c r="E978" s="8">
        <f>NI!$Y$53</f>
        <v>0</v>
      </c>
      <c r="F978" s="8">
        <f>NI!$AA$53</f>
        <v>0</v>
      </c>
      <c r="G978" s="8">
        <f>NI!$AC$53</f>
        <v>0</v>
      </c>
      <c r="H978" s="8"/>
      <c r="I978" s="8" t="s">
        <f>NI!$T$117</f>
        <v>104</v>
      </c>
      <c r="J978" s="29">
        <f>NI!$U$117</f>
        <v>0</v>
      </c>
      <c r="K978" s="29">
        <f>NI!$W$117</f>
        <v>0</v>
      </c>
      <c r="L978" s="29">
        <f>NI!$Y$117</f>
        <v>0</v>
      </c>
      <c r="M978" s="29">
        <f>NI!$AA$117</f>
        <v>0</v>
      </c>
      <c r="N978" s="29">
        <f>NI!$AC$117</f>
        <v>0</v>
      </c>
      <c r="O978" s="8"/>
      <c r="P978" s="8"/>
      <c r="Q978" s="8"/>
      <c r="R978" s="8"/>
      <c r="S978" s="8"/>
    </row>
    <row r="979" spans="1:19" ht="13.5">
      <c r="A979" s="14"/>
      <c r="B979" t="s">
        <f>NI!$T$54</f>
        <v>42</v>
      </c>
      <c r="C979" s="8">
        <f>NI!$U$54</f>
        <v>0</v>
      </c>
      <c r="D979" s="8">
        <f>NI!$W$54</f>
        <v>0</v>
      </c>
      <c r="E979" s="8">
        <f>NI!$Y$54</f>
        <v>0</v>
      </c>
      <c r="F979" s="8">
        <f>NI!$AA$54</f>
        <v>0</v>
      </c>
      <c r="G979" s="8">
        <f>NI!$AC$54</f>
        <v>0</v>
      </c>
      <c r="H979" s="8"/>
      <c r="I979" s="8" t="s">
        <f>NI!$T$118</f>
        <v>105</v>
      </c>
      <c r="J979" s="29">
        <f>NI!$U$118</f>
        <v>1</v>
      </c>
      <c r="K979" s="29">
        <f>NI!$W$118</f>
        <v>0.99484536082474229</v>
      </c>
      <c r="L979" s="29">
        <f>NI!$Y$118</f>
        <v>0.98969072164948457</v>
      </c>
      <c r="M979" s="29">
        <f>NI!$AA$118</f>
        <v>0.98453608247422686</v>
      </c>
      <c r="N979" s="29">
        <f>NI!$AC$118</f>
        <v>0.76804123711340211</v>
      </c>
      <c r="O979" s="8"/>
      <c r="P979" s="8"/>
      <c r="Q979" s="8"/>
      <c r="R979" s="8"/>
      <c r="S979" s="8"/>
    </row>
    <row r="980" spans="1:19" ht="13.5">
      <c r="A980" s="14"/>
      <c r="B980" t="s">
        <f>NI!$T$55</f>
        <v>43</v>
      </c>
      <c r="C980" s="8">
        <f>NI!$U$55</f>
        <v>1</v>
      </c>
      <c r="D980" s="8">
        <f>NI!$W$55</f>
        <v>1.2887473460721868</v>
      </c>
      <c r="E980" s="8">
        <f>NI!$Y$55</f>
        <v>2.2257607926397736</v>
      </c>
      <c r="F980" s="8">
        <f>NI!$AA$55</f>
        <v>-1.2738853503184713</v>
      </c>
      <c r="G980" s="8">
        <f>NI!$AC$55</f>
        <v>0.87402689313517334</v>
      </c>
      <c r="H980" s="8"/>
      <c r="I980" s="8" t="s">
        <f>NI!$T$119</f>
        <v>106</v>
      </c>
      <c r="J980" s="29">
        <f>NI!$U$119</f>
        <v>1</v>
      </c>
      <c r="K980" s="29">
        <f>NI!$W$119</f>
        <v>1</v>
      </c>
      <c r="L980" s="29">
        <f>NI!$Y$119</f>
        <v>1</v>
      </c>
      <c r="M980" s="29">
        <f>NI!$AA$119</f>
        <v>1</v>
      </c>
      <c r="N980" s="29">
        <f>NI!$AC$119</f>
        <v>0.88165680473372776</v>
      </c>
      <c r="O980" s="8"/>
      <c r="P980" s="8"/>
      <c r="Q980" s="8"/>
      <c r="R980" s="8"/>
      <c r="S980" s="8"/>
    </row>
    <row r="981" spans="1:19" ht="13.5">
      <c r="A981" s="14"/>
      <c r="B981" t="s">
        <f>NI!$T$56</f>
        <v>44</v>
      </c>
      <c r="C981" s="8">
        <f>NI!$U$56</f>
        <v>1</v>
      </c>
      <c r="D981" s="8">
        <f>NI!$W$56</f>
        <v>0</v>
      </c>
      <c r="E981" s="8">
        <f>NI!$Y$56</f>
        <v>1.3</v>
      </c>
      <c r="F981" s="8">
        <f>NI!$AA$56</f>
        <v>1.3666666666666665</v>
      </c>
      <c r="G981" s="8">
        <f>NI!$AC$56</f>
        <v>0.8666666666666667</v>
      </c>
      <c r="H981" s="8"/>
      <c r="I981" s="8" t="s">
        <f>NI!$T$120</f>
        <v>107</v>
      </c>
      <c r="J981" s="29">
        <f>NI!$U$120</f>
        <v>1</v>
      </c>
      <c r="K981" s="29">
        <f>NI!$W$120</f>
        <v>0.95664170279858096</v>
      </c>
      <c r="L981" s="29">
        <f>NI!$Y$120</f>
        <v>0.91328340559716203</v>
      </c>
      <c r="M981" s="29">
        <f>NI!$AA$120</f>
        <v>0.869925108395743</v>
      </c>
      <c r="N981" s="29">
        <f>NI!$AC$120</f>
        <v>0</v>
      </c>
      <c r="O981" s="8"/>
      <c r="P981" s="8"/>
      <c r="Q981" s="8"/>
      <c r="R981" s="8"/>
      <c r="S981" s="8"/>
    </row>
    <row r="982" spans="1:19" ht="13.5">
      <c r="A982" s="14"/>
      <c r="B982" t="s">
        <f>NI!$T$57</f>
        <v>45</v>
      </c>
      <c r="C982" s="8">
        <f>NI!$U$57</f>
        <v>0</v>
      </c>
      <c r="D982" s="8">
        <f>NI!$W$57</f>
        <v>0</v>
      </c>
      <c r="E982" s="8">
        <f>NI!$Y$57</f>
        <v>0</v>
      </c>
      <c r="F982" s="8">
        <f>NI!$AA$57</f>
        <v>0</v>
      </c>
      <c r="G982" s="8">
        <f>NI!$AC$57</f>
        <v>0</v>
      </c>
      <c r="H982" s="8"/>
      <c r="I982" s="8" t="s">
        <f>NI!$T$121</f>
        <v>108</v>
      </c>
      <c r="J982" s="29">
        <f>NI!$U$121</f>
        <v>1</v>
      </c>
      <c r="K982" s="29">
        <f>NI!$W$121</f>
        <v>1.0421686746987953</v>
      </c>
      <c r="L982" s="29">
        <f>NI!$Y$121</f>
        <v>1.0301204819277108</v>
      </c>
      <c r="M982" s="29">
        <f>NI!$AA$121</f>
        <v>1.2590361445783131</v>
      </c>
      <c r="N982" s="29">
        <f>NI!$AC$121</f>
        <v>1.2710843373493974</v>
      </c>
      <c r="O982" s="8"/>
      <c r="P982" s="8"/>
      <c r="Q982" s="8"/>
      <c r="R982" s="8"/>
      <c r="S982" s="8"/>
    </row>
    <row r="983" spans="1:19" ht="13.5">
      <c r="A983" s="14"/>
      <c r="B983" t="s">
        <f>NI!$T$58</f>
        <v>46</v>
      </c>
      <c r="C983" s="8">
        <f>NI!$U$58</f>
        <v>1</v>
      </c>
      <c r="D983" s="8">
        <f>NI!$W$58</f>
        <v>1.3333333333333333</v>
      </c>
      <c r="E983" s="8">
        <f>NI!$Y$58</f>
        <v>2.2345679012345681</v>
      </c>
      <c r="F983" s="8">
        <f>NI!$AA$58</f>
        <v>-1.3594771241830066</v>
      </c>
      <c r="G983" s="8">
        <f>NI!$AC$58</f>
        <v>0.86928104575163401</v>
      </c>
      <c r="H983" s="8"/>
      <c r="I983" s="8" t="s">
        <f>NI!$T$122</f>
        <v>109</v>
      </c>
      <c r="J983" s="29">
        <f>NI!$U$122</f>
        <v>1</v>
      </c>
      <c r="K983" s="29">
        <f>NI!$W$122</f>
        <v>1.0421686746987953</v>
      </c>
      <c r="L983" s="29">
        <f>NI!$Y$122</f>
        <v>1.0301204819277108</v>
      </c>
      <c r="M983" s="29">
        <f>NI!$AA$122</f>
        <v>1.2590361445783131</v>
      </c>
      <c r="N983" s="29">
        <f>NI!$AC$122</f>
        <v>1.2710843373493974</v>
      </c>
      <c r="O983" s="8"/>
      <c r="P983" s="8"/>
      <c r="Q983" s="8"/>
      <c r="R983" s="8"/>
      <c r="S983" s="8"/>
    </row>
    <row r="984" spans="1:19" ht="13.5">
      <c r="A984" s="14"/>
      <c r="B984" t="s">
        <f>NI!$T$59</f>
        <v>47</v>
      </c>
      <c r="C984" s="8">
        <f>NI!$U$59</f>
        <v>0</v>
      </c>
      <c r="D984" s="8">
        <f>NI!$W$59</f>
        <v>0</v>
      </c>
      <c r="E984" s="8">
        <f>NI!$Y$59</f>
        <v>0</v>
      </c>
      <c r="F984" s="8">
        <f>NI!$AA$59</f>
        <v>0</v>
      </c>
      <c r="G984" s="8">
        <f>NI!$AC$59</f>
        <v>0</v>
      </c>
      <c r="H984" s="8"/>
      <c r="I984" s="8"/>
      <c r="O984" s="8"/>
      <c r="P984" s="8"/>
      <c r="Q984" s="8"/>
      <c r="R984" s="8"/>
      <c r="S984" s="8"/>
    </row>
    <row r="985" spans="1:19" ht="13.5">
      <c r="A985" s="14"/>
      <c r="B985" t="s">
        <f>NI!$T$60</f>
        <v>48</v>
      </c>
      <c r="C985" s="8">
        <f>NI!$U$60</f>
        <v>1</v>
      </c>
      <c r="D985" s="8">
        <f>NI!$W$60</f>
        <v>0.58333333333333337</v>
      </c>
      <c r="E985" s="8">
        <f>NI!$Y$60</f>
        <v>0.41666666666666669</v>
      </c>
      <c r="F985" s="8">
        <f>NI!$AA$60</f>
        <v>0.41666666666666669</v>
      </c>
      <c r="G985" s="8">
        <f>NI!$AC$60</f>
        <v>0.58333333333333337</v>
      </c>
      <c r="H985" s="8"/>
      <c r="I985" s="8"/>
      <c r="O985" s="8"/>
      <c r="P985" s="8"/>
      <c r="Q985" s="8"/>
      <c r="R985" s="8"/>
      <c r="S985" s="8"/>
    </row>
    <row r="986" spans="1:19" ht="13.5">
      <c r="A986" s="14"/>
      <c r="B986" t="s">
        <f>NI!$T$61</f>
        <v>49</v>
      </c>
      <c r="C986" s="8">
        <f>NI!$U$61</f>
        <v>0</v>
      </c>
      <c r="D986" s="8">
        <f>NI!$W$61</f>
        <v>0</v>
      </c>
      <c r="E986" s="8">
        <f>NI!$Y$61</f>
        <v>0</v>
      </c>
      <c r="F986" s="8">
        <f>NI!$AA$61</f>
        <v>0</v>
      </c>
      <c r="G986" s="8">
        <f>NI!$AC$61</f>
        <v>0</v>
      </c>
      <c r="H986" s="8"/>
      <c r="I986" s="8"/>
      <c r="O986" s="8"/>
      <c r="P986" s="8"/>
      <c r="Q986" s="8"/>
      <c r="R986" s="8"/>
      <c r="S986" s="8"/>
    </row>
    <row r="987" spans="1:19" ht="13.5">
      <c r="A987" s="14"/>
      <c r="B987" t="s">
        <f>NI!$T$62</f>
        <v>50</v>
      </c>
      <c r="C987" s="8">
        <f>NI!$U$62</f>
        <v>0</v>
      </c>
      <c r="D987" s="8">
        <f>NI!$W$62</f>
        <v>0</v>
      </c>
      <c r="E987" s="8">
        <f>NI!$Y$62</f>
        <v>0</v>
      </c>
      <c r="F987" s="8">
        <f>NI!$AA$62</f>
        <v>0</v>
      </c>
      <c r="G987" s="8">
        <f>NI!$AC$62</f>
        <v>0</v>
      </c>
      <c r="H987" s="8"/>
      <c r="I987" s="8"/>
      <c r="O987" s="8"/>
      <c r="P987" s="8"/>
      <c r="Q987" s="8"/>
      <c r="R987" s="8"/>
      <c r="S987" s="8"/>
    </row>
    <row r="988" spans="1:19" ht="13.5">
      <c r="A988" s="14"/>
      <c r="B988" t="s">
        <f>NI!$T$63</f>
        <v>51</v>
      </c>
      <c r="C988" s="8">
        <f>NI!$U$63</f>
        <v>1</v>
      </c>
      <c r="D988" s="8">
        <f>NI!$W$63</f>
        <v>1.6520644511581069</v>
      </c>
      <c r="E988" s="8">
        <f>NI!$Y$63</f>
        <v>0.64753272910372606</v>
      </c>
      <c r="F988" s="8">
        <f>NI!$AA$63</f>
        <v>-0.25478348439073517</v>
      </c>
      <c r="G988" s="8">
        <f>NI!$AC$63</f>
        <v>1.9290030211480362</v>
      </c>
      <c r="H988" s="8"/>
      <c r="I988" s="8"/>
      <c r="O988" s="8"/>
      <c r="P988" s="8"/>
      <c r="Q988" s="8"/>
      <c r="R988" s="8"/>
      <c r="S988" s="8"/>
    </row>
    <row r="989" spans="1:19" ht="13.5">
      <c r="A989" s="14"/>
      <c r="B989" t="s">
        <f>NI!$T$64</f>
        <v>52</v>
      </c>
      <c r="C989" s="8">
        <f>NI!$U$64</f>
        <v>0</v>
      </c>
      <c r="D989" s="8">
        <f>NI!$W$64</f>
        <v>0</v>
      </c>
      <c r="E989" s="8">
        <f>NI!$Y$64</f>
        <v>0</v>
      </c>
      <c r="F989" s="8">
        <f>NI!$AA$64</f>
        <v>0</v>
      </c>
      <c r="G989" s="8">
        <f>NI!$AC$64</f>
        <v>0</v>
      </c>
      <c r="H989" s="8"/>
      <c r="I989" s="8"/>
      <c r="O989" s="8"/>
      <c r="P989" s="8"/>
      <c r="Q989" s="8"/>
      <c r="R989" s="8"/>
      <c r="S989" s="8"/>
    </row>
    <row r="990" spans="1:19" ht="13.5">
      <c r="A990" s="14"/>
      <c r="B990" t="s">
        <f>NI!$T$65</f>
        <v>53</v>
      </c>
      <c r="C990" s="8">
        <f>NI!$U$65</f>
        <v>1</v>
      </c>
      <c r="D990" s="8">
        <f>NI!$W$65</f>
        <v>1.6520644511581069</v>
      </c>
      <c r="E990" s="8">
        <f>NI!$Y$65</f>
        <v>0.64753272910372606</v>
      </c>
      <c r="F990" s="8">
        <f>NI!$AA$65</f>
        <v>-0.25478348439073517</v>
      </c>
      <c r="G990" s="8">
        <f>NI!$AC$65</f>
        <v>1.9290030211480362</v>
      </c>
      <c r="H990" s="8"/>
      <c r="I990" s="8"/>
      <c r="O990" s="8"/>
      <c r="P990" s="8"/>
      <c r="Q990" s="8"/>
      <c r="R990" s="8"/>
      <c r="S990" s="8"/>
    </row>
    <row r="991" spans="1:19" ht="13.5">
      <c r="A991" s="14"/>
      <c r="B991" t="s">
        <f>NI!$T$66</f>
        <v>54</v>
      </c>
      <c r="C991" s="8">
        <f>NI!$U$66</f>
        <v>0</v>
      </c>
      <c r="D991" s="8">
        <f>NI!$W$66</f>
        <v>0</v>
      </c>
      <c r="E991" s="8">
        <f>NI!$Y$66</f>
        <v>0</v>
      </c>
      <c r="F991" s="8">
        <f>NI!$AA$66</f>
        <v>0</v>
      </c>
      <c r="G991" s="8">
        <f>NI!$AC$66</f>
        <v>0</v>
      </c>
      <c r="H991" s="8"/>
      <c r="I991" s="8"/>
      <c r="O991" s="8"/>
      <c r="P991" s="8"/>
      <c r="Q991" s="8"/>
      <c r="R991" s="8"/>
      <c r="S991" s="8"/>
    </row>
    <row r="992" spans="1:19" ht="13.5">
      <c r="A992" s="14"/>
      <c r="B992" t="s">
        <f>NI!$T$67</f>
        <v>55</v>
      </c>
      <c r="C992" s="8">
        <f>NI!$U$67</f>
        <v>0</v>
      </c>
      <c r="D992" s="8">
        <f>NI!$W$67</f>
        <v>0</v>
      </c>
      <c r="E992" s="8">
        <f>NI!$Y$67</f>
        <v>0</v>
      </c>
      <c r="F992" s="8">
        <f>NI!$AA$67</f>
        <v>0</v>
      </c>
      <c r="G992" s="8">
        <f>NI!$AC$67</f>
        <v>0</v>
      </c>
      <c r="H992" s="8"/>
      <c r="I992" s="8"/>
      <c r="O992" s="8"/>
      <c r="P992" s="8"/>
      <c r="Q992" s="8"/>
      <c r="R992" s="8"/>
      <c r="S992" s="8"/>
    </row>
    <row r="993" spans="1:19" ht="13.5">
      <c r="A993" s="14"/>
      <c r="B993" t="s">
        <f>NI!$T$68</f>
        <v>56</v>
      </c>
      <c r="C993" s="8">
        <f>NI!$U$68</f>
        <v>1</v>
      </c>
      <c r="D993" s="8">
        <f>NI!$W$68</f>
        <v>0.038680318543799774</v>
      </c>
      <c r="E993" s="8">
        <f>NI!$Y$68</f>
        <v>0</v>
      </c>
      <c r="F993" s="8">
        <f>NI!$AA$68</f>
        <v>0</v>
      </c>
      <c r="G993" s="8">
        <f>NI!$AC$68</f>
        <v>0</v>
      </c>
      <c r="H993" s="8"/>
      <c r="I993" s="8"/>
      <c r="O993" s="8"/>
      <c r="P993" s="8"/>
      <c r="Q993" s="8"/>
      <c r="R993" s="8"/>
      <c r="S993" s="8"/>
    </row>
    <row r="994" spans="1:19" ht="13.5">
      <c r="A994" s="14"/>
      <c r="B994" t="s">
        <f>NI!$T$69</f>
        <v>57</v>
      </c>
      <c r="C994" s="8">
        <f>NI!$U$69</f>
        <v>0</v>
      </c>
      <c r="D994" s="8">
        <f>NI!$W$69</f>
        <v>0</v>
      </c>
      <c r="E994" s="8">
        <f>NI!$Y$69</f>
        <v>0</v>
      </c>
      <c r="F994" s="8">
        <f>NI!$AA$69</f>
        <v>0</v>
      </c>
      <c r="G994" s="8">
        <f>NI!$AC$69</f>
        <v>0</v>
      </c>
      <c r="H994" s="8"/>
      <c r="I994" s="8"/>
      <c r="O994" s="8"/>
      <c r="P994" s="8"/>
      <c r="Q994" s="8"/>
      <c r="R994" s="8"/>
      <c r="S994" s="8"/>
    </row>
    <row r="995" spans="1:19" ht="13.5">
      <c r="A995" s="14"/>
      <c r="B995" t="s">
        <f>NI!$T$70</f>
        <v>58</v>
      </c>
      <c r="C995" s="8">
        <f>NI!$U$70</f>
        <v>0</v>
      </c>
      <c r="D995" s="8">
        <f>NI!$W$70</f>
        <v>0</v>
      </c>
      <c r="E995" s="8">
        <f>NI!$Y$70</f>
        <v>0</v>
      </c>
      <c r="F995" s="8">
        <f>NI!$AA$70</f>
        <v>0</v>
      </c>
      <c r="G995" s="8">
        <f>NI!$AC$70</f>
        <v>0</v>
      </c>
      <c r="H995" s="8"/>
      <c r="I995" s="8"/>
      <c r="O995" s="8"/>
      <c r="P995" s="8"/>
      <c r="Q995" s="8"/>
      <c r="R995" s="8"/>
      <c r="S995" s="8"/>
    </row>
    <row r="996" spans="1:19" ht="13.5">
      <c r="A996" s="14"/>
      <c r="B996" t="s">
        <f>NI!$T$71</f>
        <v>59</v>
      </c>
      <c r="C996" s="8">
        <f>NI!$U$71</f>
        <v>1</v>
      </c>
      <c r="D996" s="8">
        <f>NI!$W$71</f>
        <v>0.038680318543799774</v>
      </c>
      <c r="E996" s="8">
        <f>NI!$Y$71</f>
        <v>0</v>
      </c>
      <c r="F996" s="8">
        <f>NI!$AA$71</f>
        <v>0</v>
      </c>
      <c r="G996" s="8">
        <f>NI!$AC$71</f>
        <v>0</v>
      </c>
      <c r="H996" s="8"/>
      <c r="I996" s="8"/>
      <c r="O996" s="8"/>
      <c r="P996" s="8"/>
      <c r="Q996" s="8"/>
      <c r="R996" s="8"/>
      <c r="S996" s="8"/>
    </row>
    <row r="997" spans="1:19" ht="13.5">
      <c r="A997" s="14"/>
      <c r="B997" t="s">
        <f>NI!$T$72</f>
        <v>60</v>
      </c>
      <c r="C997" s="8">
        <f>NI!$U$72</f>
        <v>1</v>
      </c>
      <c r="D997" s="8">
        <f>NI!$W$72</f>
        <v>1.1570680628272252</v>
      </c>
      <c r="E997" s="8">
        <f>NI!$Y$72</f>
        <v>0.44851657940663175</v>
      </c>
      <c r="F997" s="8">
        <f>NI!$AA$72</f>
        <v>-0.17661431064572425</v>
      </c>
      <c r="G997" s="8">
        <f>NI!$AC$72</f>
        <v>1.33717277486911</v>
      </c>
      <c r="H997" s="8"/>
      <c r="I997" s="8"/>
      <c r="O997" s="8"/>
      <c r="P997" s="8"/>
      <c r="Q997" s="8"/>
      <c r="R997" s="8"/>
      <c r="S997" s="8"/>
    </row>
    <row r="998" spans="1:19" ht="13.5">
      <c r="A998" s="14"/>
      <c r="B998" t="s">
        <f>NI!$T$73</f>
        <v>61</v>
      </c>
      <c r="C998" s="8">
        <f>NI!$U$73</f>
        <v>0</v>
      </c>
      <c r="D998" s="8">
        <f>NI!$W$73</f>
        <v>0</v>
      </c>
      <c r="E998" s="8">
        <f>NI!$Y$73</f>
        <v>0</v>
      </c>
      <c r="F998" s="8">
        <f>NI!$AA$73</f>
        <v>0</v>
      </c>
      <c r="G998" s="8">
        <f>NI!$AC$73</f>
        <v>0</v>
      </c>
      <c r="H998" s="8"/>
      <c r="I998" s="8"/>
      <c r="O998" s="8"/>
      <c r="P998" s="8"/>
      <c r="Q998" s="8"/>
      <c r="R998" s="8"/>
      <c r="S998" s="8"/>
    </row>
    <row r="999" spans="1:19" ht="13.5">
      <c r="A999" s="14"/>
      <c r="B999" t="s">
        <f>NI!$T$74</f>
        <v>62</v>
      </c>
      <c r="C999" s="8">
        <f>NI!$U$74</f>
        <v>1</v>
      </c>
      <c r="D999" s="8">
        <f>NI!$W$74</f>
        <v>1.1570680628272252</v>
      </c>
      <c r="E999" s="8">
        <f>NI!$Y$74</f>
        <v>0.44851657940663175</v>
      </c>
      <c r="F999" s="8">
        <f>NI!$AA$74</f>
        <v>-0.2289703315881326</v>
      </c>
      <c r="G999" s="8">
        <f>NI!$AC$74</f>
        <v>1.1448516579406631</v>
      </c>
      <c r="H999" s="8"/>
      <c r="I999" s="8"/>
      <c r="O999" s="8"/>
      <c r="P999" s="8"/>
      <c r="Q999" s="8"/>
      <c r="R999" s="8"/>
      <c r="S999" s="8"/>
    </row>
    <row r="1000" spans="1:19" ht="13.5">
      <c r="C1000" s="8"/>
      <c r="D1000" s="8"/>
      <c r="E1000" s="8"/>
      <c r="G1000" s="8"/>
      <c r="H1000" s="8"/>
      <c r="I1000" s="8"/>
      <c r="O1000" s="8"/>
      <c r="P1000" s="8"/>
      <c r="Q1000" s="8"/>
      <c r="R1000" s="8"/>
      <c r="S1000" s="8"/>
    </row>
    <row r="1001" spans="1:19" ht="13.5">
      <c r="A1001" s="14" t="s">
        <v>236</v>
      </c>
      <c r="B1001" s="2" t="s">
        <f>NRG!$T$26</f>
        <v>13</v>
      </c>
      <c r="C1001">
        <f>NRG!$U$26</f>
        <v>2015</v>
      </c>
      <c r="D1001">
        <f>NRG!$W$26</f>
        <v>2016</v>
      </c>
      <c r="E1001">
        <f>NRG!$Y$26</f>
        <v>2017</v>
      </c>
      <c r="F1001">
        <f>NRG!$AA$26</f>
        <v>2018</v>
      </c>
      <c r="G1001">
        <f>NRG!$AC$26</f>
        <v>2019</v>
      </c>
      <c r="H1001" s="8"/>
      <c r="I1001" s="2" t="s">
        <f>NRG!$T$91</f>
        <v>75</v>
      </c>
      <c r="J1001" s="9">
        <f>NRG!$U$91</f>
        <v>2015</v>
      </c>
      <c r="K1001" s="9">
        <f>NRG!$W$91</f>
        <v>2016</v>
      </c>
      <c r="L1001" s="9">
        <f>NRG!$Y$91</f>
        <v>2017</v>
      </c>
      <c r="M1001" s="9">
        <f>NRG!$AA$91</f>
        <v>2018</v>
      </c>
      <c r="N1001" s="9">
        <f>NRG!$AC$91</f>
        <v>2019</v>
      </c>
      <c r="O1001" s="8"/>
      <c r="P1001" s="8"/>
      <c r="Q1001" s="8"/>
      <c r="R1001" s="8"/>
      <c r="S1001" s="8"/>
    </row>
    <row r="1002" spans="1:19" ht="13.5">
      <c r="A1002" s="14"/>
      <c r="B1002" t="s">
        <f>NRG!$T$27</f>
        <v>14</v>
      </c>
      <c r="C1002" s="8">
        <f>NRG!$U$27</f>
        <v>1</v>
      </c>
      <c r="D1002" s="8">
        <f>NRG!$W$27</f>
        <v>0.74029451137884872</v>
      </c>
      <c r="E1002" s="8">
        <f>NRG!$Y$27</f>
        <v>0.58835341365461846</v>
      </c>
      <c r="F1002" s="8">
        <f>NRG!$AA$27</f>
        <v>0.63654618473895586</v>
      </c>
      <c r="G1002" s="8">
        <f>NRG!$AC$27</f>
        <v>0.64859437751004012</v>
      </c>
      <c r="H1002" s="8"/>
      <c r="I1002" t="s">
        <f>NRG!$T$92</f>
        <v>76</v>
      </c>
      <c r="J1002" s="29">
        <f>NRG!$U$92</f>
        <v>1</v>
      </c>
      <c r="K1002" s="29">
        <f>NRG!$W$92</f>
        <v>0.71502590673575128</v>
      </c>
      <c r="L1002" s="29">
        <f>NRG!$Y$92</f>
        <v>0.54404145077720212</v>
      </c>
      <c r="M1002" s="29">
        <f>NRG!$AA$92</f>
        <v>0.30051813471502592</v>
      </c>
      <c r="N1002" s="29">
        <f>NRG!$AC$92</f>
        <v>0.18290155440414507</v>
      </c>
      <c r="O1002" s="8"/>
      <c r="P1002" s="8"/>
      <c r="Q1002" s="8"/>
      <c r="R1002" s="8"/>
      <c r="S1002" s="8"/>
    </row>
    <row r="1003" spans="1:19" ht="13.5">
      <c r="A1003" s="14"/>
      <c r="B1003" t="s">
        <f>NRG!$T$29</f>
        <v>16</v>
      </c>
      <c r="C1003" s="8">
        <f>NRG!$U$29</f>
        <v>1</v>
      </c>
      <c r="D1003" s="8">
        <f>NRG!$W$29</f>
        <v>0.73666940114848234</v>
      </c>
      <c r="E1003" s="8">
        <f>NRG!$Y$29</f>
        <v>0.61771944216570962</v>
      </c>
      <c r="F1003" s="8">
        <f>NRG!$AA$29</f>
        <v>0.60623461853978666</v>
      </c>
      <c r="G1003" s="8">
        <f>NRG!$AC$29</f>
        <v>0.63412633305988519</v>
      </c>
      <c r="H1003" s="8"/>
      <c r="I1003" s="8" t="s">
        <f>NRG!$T$93</f>
        <v>77</v>
      </c>
      <c r="J1003" s="29">
        <f>NRG!$U$93</f>
        <v>1</v>
      </c>
      <c r="K1003" s="29">
        <f>NRG!$W$93</f>
        <v>0.43145161290322587</v>
      </c>
      <c r="L1003" s="29">
        <f>NRG!$Y$93</f>
        <v>0</v>
      </c>
      <c r="M1003" s="29">
        <f>NRG!$AA$93</f>
        <v>0</v>
      </c>
      <c r="N1003" s="29">
        <f>NRG!$AC$93</f>
        <v>0.34677419354838712</v>
      </c>
      <c r="O1003" s="8"/>
      <c r="P1003" s="8"/>
      <c r="Q1003" s="8"/>
      <c r="R1003" s="8"/>
      <c r="S1003" s="8"/>
    </row>
    <row r="1004" spans="1:19" ht="13.5">
      <c r="A1004" s="14"/>
      <c r="B1004" t="s">
        <f>NRG!$T$30</f>
        <v>17</v>
      </c>
      <c r="C1004" s="8">
        <f>NRG!$U$30</f>
        <v>1</v>
      </c>
      <c r="D1004" s="8">
        <f>NRG!$W$30</f>
        <v>0.73345935727788281</v>
      </c>
      <c r="E1004" s="8">
        <f>NRG!$Y$30</f>
        <v>0.65028355387523629</v>
      </c>
      <c r="F1004" s="8">
        <f>NRG!$AA$30</f>
        <v>0.65028355387523629</v>
      </c>
      <c r="G1004" s="8">
        <f>NRG!$AC$30</f>
        <v>0.68241965973534968</v>
      </c>
      <c r="H1004" s="8"/>
      <c r="I1004" s="8" t="s">
        <f>NRG!$T$94</f>
        <v>78</v>
      </c>
      <c r="J1004" s="29">
        <f>NRG!$U$94</f>
        <v>0</v>
      </c>
      <c r="K1004" s="29">
        <f>NRG!$W$94</f>
        <v>0</v>
      </c>
      <c r="L1004" s="29">
        <f>NRG!$Y$94</f>
        <v>0</v>
      </c>
      <c r="M1004" s="29">
        <f>NRG!$AA$94</f>
        <v>0</v>
      </c>
      <c r="N1004" s="29">
        <f>NRG!$AC$94</f>
        <v>0</v>
      </c>
      <c r="O1004" s="8"/>
      <c r="P1004" s="8"/>
      <c r="Q1004" s="8"/>
      <c r="R1004" s="8"/>
      <c r="S1004" s="8"/>
    </row>
    <row r="1005" spans="1:19" ht="13.5">
      <c r="A1005" s="14"/>
      <c r="B1005" t="s">
        <f>NRG!$T$31</f>
        <v>18</v>
      </c>
      <c r="C1005" s="8">
        <f>NRG!$U$31</f>
        <v>1</v>
      </c>
      <c r="D1005" s="8">
        <f>NRG!$W$31</f>
        <v>0.75776397515527949</v>
      </c>
      <c r="E1005" s="8">
        <f>NRG!$Y$31</f>
        <v>0.40186335403726708</v>
      </c>
      <c r="F1005" s="8">
        <f>NRG!$AA$31</f>
        <v>0.31490683229813665</v>
      </c>
      <c r="G1005" s="8">
        <f>NRG!$AC$31</f>
        <v>0.31925465838509315</v>
      </c>
      <c r="H1005" s="8"/>
      <c r="I1005" s="8" t="s">
        <f>NRG!$T$95</f>
        <v>80</v>
      </c>
      <c r="J1005" s="29">
        <f>NRG!$U$95</f>
        <v>1</v>
      </c>
      <c r="K1005" s="29">
        <f>NRG!$W$95</f>
        <v>0.90756302521008403</v>
      </c>
      <c r="L1005" s="29">
        <f>NRG!$Y$95</f>
        <v>0.90756302521008403</v>
      </c>
      <c r="M1005" s="29">
        <f>NRG!$AA$95</f>
        <v>0.8571428571428571</v>
      </c>
      <c r="N1005" s="29">
        <f>NRG!$AC$95</f>
        <v>0.86554621848739499</v>
      </c>
      <c r="O1005" s="8"/>
      <c r="P1005" s="8"/>
      <c r="Q1005" s="8"/>
      <c r="R1005" s="8"/>
      <c r="S1005" s="8"/>
    </row>
    <row r="1006" spans="1:19" ht="13.5">
      <c r="A1006" s="14"/>
      <c r="B1006" t="s">
        <f>NRG!$T$32</f>
        <v>19</v>
      </c>
      <c r="C1006" s="8">
        <f>NRG!$U$32</f>
        <v>1</v>
      </c>
      <c r="D1006" s="8">
        <f>NRG!$W$32</f>
        <v>0.74436090225563911</v>
      </c>
      <c r="E1006" s="8">
        <f>NRG!$Y$32</f>
        <v>0.46917293233082707</v>
      </c>
      <c r="F1006" s="8">
        <f>NRG!$AA$32</f>
        <v>0.36390977443609024</v>
      </c>
      <c r="G1006" s="8">
        <f>NRG!$AC$32</f>
        <v>0</v>
      </c>
      <c r="H1006" s="8"/>
      <c r="I1006" s="8" t="s">
        <f>NRG!$T$96</f>
        <v>81</v>
      </c>
      <c r="J1006" s="29">
        <f>NRG!$U$96</f>
        <v>1</v>
      </c>
      <c r="K1006" s="29">
        <f>NRG!$W$96</f>
        <v>0.9152542372881356</v>
      </c>
      <c r="L1006" s="29">
        <f>NRG!$Y$96</f>
        <v>0.9152542372881356</v>
      </c>
      <c r="M1006" s="29">
        <f>NRG!$AA$96</f>
        <v>0.86440677966101698</v>
      </c>
      <c r="N1006" s="29">
        <f>NRG!$AC$96</f>
        <v>0.85593220338983056</v>
      </c>
      <c r="O1006" s="8"/>
      <c r="P1006" s="8"/>
      <c r="Q1006" s="8"/>
      <c r="R1006" s="8"/>
      <c r="S1006" s="8"/>
    </row>
    <row r="1007" spans="1:19" ht="13.5">
      <c r="A1007" s="14"/>
      <c r="B1007" t="s">
        <f>NRG!$T$33</f>
        <v>20</v>
      </c>
      <c r="C1007" s="8">
        <f>NRG!$U$33</f>
        <v>1</v>
      </c>
      <c r="D1007" s="8">
        <f>NRG!$W$33</f>
        <v>0.83393501805054149</v>
      </c>
      <c r="E1007" s="8">
        <f>NRG!$Y$33</f>
        <v>0.083032490974729242</v>
      </c>
      <c r="F1007" s="8">
        <f>NRG!$AA$33</f>
        <v>0.083032490974729242</v>
      </c>
      <c r="G1007" s="8">
        <f>NRG!$AC$33</f>
        <v>0</v>
      </c>
      <c r="I1007" s="8" t="s">
        <f>NRG!$T$97</f>
        <v>82</v>
      </c>
      <c r="J1007" s="29">
        <f>NRG!$U$97</f>
        <v>1</v>
      </c>
      <c r="K1007" s="29">
        <f>NRG!$W$97</f>
        <v>0.92500000000000004</v>
      </c>
      <c r="L1007" s="29">
        <f>NRG!$Y$97</f>
        <v>0.92500000000000004</v>
      </c>
      <c r="M1007" s="29">
        <f>NRG!$AA$97</f>
        <v>0.8833333333333333</v>
      </c>
      <c r="N1007" s="29">
        <f>NRG!$AC$97</f>
        <v>0.875</v>
      </c>
      <c r="O1007" s="8"/>
      <c r="P1007" s="8"/>
      <c r="Q1007" s="8"/>
      <c r="R1007" s="8"/>
      <c r="S1007" s="8"/>
    </row>
    <row r="1008" spans="1:19" ht="13.5">
      <c r="A1008" s="14"/>
      <c r="B1008" t="s">
        <f>NRG!$T$34</f>
        <v>23</v>
      </c>
      <c r="C1008" s="8">
        <f>NRG!$U$34</f>
        <v>1</v>
      </c>
      <c r="D1008" s="8">
        <f>NRG!$W$34</f>
        <v>0.75547445255474444</v>
      </c>
      <c r="E1008" s="8">
        <f>NRG!$Y$34</f>
        <v>0.45985401459854014</v>
      </c>
      <c r="F1008" s="8">
        <f>NRG!$AA$34</f>
        <v>0.77737226277372262</v>
      </c>
      <c r="G1008" s="8">
        <f>NRG!$AC$34</f>
        <v>0.71532846715328469</v>
      </c>
      <c r="I1008" s="8" t="s">
        <f>NRG!$T$98</f>
        <v>83</v>
      </c>
      <c r="J1008" s="29">
        <f>NRG!$U$98</f>
        <v>1</v>
      </c>
      <c r="K1008" s="29">
        <f>NRG!$W$98</f>
        <v>1.3809523809523809</v>
      </c>
      <c r="L1008" s="29">
        <f>NRG!$Y$98</f>
        <v>1.3333333333333333</v>
      </c>
      <c r="M1008" s="29">
        <f>NRG!$AA$98</f>
        <v>1.5238095238095237</v>
      </c>
      <c r="N1008" s="29">
        <f>NRG!$AC$98</f>
        <v>2.0476190476190474</v>
      </c>
      <c r="O1008" s="8"/>
      <c r="P1008" s="8"/>
      <c r="Q1008" s="8"/>
      <c r="R1008" s="8"/>
      <c r="S1008" s="8"/>
    </row>
    <row r="1009" spans="1:19" ht="13.5">
      <c r="A1009" s="14"/>
      <c r="B1009" t="s">
        <f>NRG!$T$35</f>
        <v>26</v>
      </c>
      <c r="C1009" s="8">
        <f>NRG!$U$35</f>
        <v>1</v>
      </c>
      <c r="D1009" s="8">
        <f>NRG!$W$35</f>
        <v>0.86131386861313863</v>
      </c>
      <c r="E1009" s="8">
        <f>NRG!$Y$35</f>
        <v>0.62627737226277369</v>
      </c>
      <c r="F1009" s="8">
        <f>NRG!$AA$35</f>
        <v>0.59124087591240881</v>
      </c>
      <c r="G1009" s="8">
        <f>NRG!$AC$35</f>
        <v>0.60875912408759125</v>
      </c>
      <c r="I1009" s="8" t="s">
        <f>NRG!$T$99</f>
        <v>84</v>
      </c>
      <c r="J1009" s="29">
        <f>NRG!$U$99</f>
        <v>1</v>
      </c>
      <c r="K1009" s="29">
        <f>NRG!$W$99</f>
        <v>0</v>
      </c>
      <c r="L1009" s="29">
        <f>NRG!$Y$99</f>
        <v>0</v>
      </c>
      <c r="M1009" s="29">
        <f>NRG!$AA$99</f>
        <v>0</v>
      </c>
      <c r="N1009" s="29">
        <f>NRG!$AC$99</f>
        <v>1.3846153846153846</v>
      </c>
      <c r="O1009" s="8"/>
      <c r="P1009" s="8"/>
      <c r="Q1009" s="8"/>
      <c r="R1009" s="8"/>
      <c r="S1009" s="8"/>
    </row>
    <row r="1010" spans="1:19" ht="13.5">
      <c r="A1010" s="14"/>
      <c r="B1010" t="s">
        <f>NRG!$T$36</f>
        <v>27</v>
      </c>
      <c r="C1010" s="8">
        <f>NRG!$U$36</f>
        <v>1</v>
      </c>
      <c r="D1010" s="8">
        <f>NRG!$W$36</f>
        <v>0.57792207792207795</v>
      </c>
      <c r="E1010" s="8">
        <f>NRG!$Y$36</f>
        <v>0.14285714285714285</v>
      </c>
      <c r="F1010" s="8">
        <f>NRG!$AA$36</f>
        <v>0.071428571428571425</v>
      </c>
      <c r="G1010" s="8">
        <f>NRG!$AC$36</f>
        <v>0.045454545454545456</v>
      </c>
      <c r="I1010" s="8" t="s">
        <f>NRG!$T$100</f>
        <v>85</v>
      </c>
      <c r="J1010" s="29">
        <f>NRG!$U$100</f>
        <v>1</v>
      </c>
      <c r="K1010" s="29">
        <f>NRG!$W$100</f>
        <v>0.57679999999999998</v>
      </c>
      <c r="L1010" s="29">
        <f>NRG!$Y$100</f>
        <v>0.3624</v>
      </c>
      <c r="M1010" s="29">
        <f>NRG!$AA$100</f>
        <v>0.3296</v>
      </c>
      <c r="N1010" s="29">
        <f>NRG!$AC$100</f>
        <v>0.30640000000000001</v>
      </c>
      <c r="O1010" s="8"/>
      <c r="P1010" s="8"/>
      <c r="Q1010" s="8"/>
      <c r="R1010" s="8"/>
      <c r="S1010" s="8"/>
    </row>
    <row r="1011" spans="1:19" ht="13.5">
      <c r="A1011" s="14"/>
      <c r="B1011" t="s">
        <f>NRG!$T$37</f>
        <v>28</v>
      </c>
      <c r="C1011" s="8">
        <f>NRG!$U$37</f>
        <v>1</v>
      </c>
      <c r="D1011" s="8">
        <f>NRG!$W$37</f>
        <v>0.90163934426229508</v>
      </c>
      <c r="E1011" s="8">
        <f>NRG!$Y$37</f>
        <v>0.68524590163934429</v>
      </c>
      <c r="F1011" s="8">
        <f>NRG!$AA$37</f>
        <v>0.65491803278688521</v>
      </c>
      <c r="G1011" s="8">
        <f>NRG!$AC$37</f>
        <v>0.6778688524590164</v>
      </c>
      <c r="I1011" s="8" t="s">
        <f>NRG!$T$101</f>
        <v>87</v>
      </c>
      <c r="J1011" s="29">
        <f>NRG!$U$101</f>
        <v>0</v>
      </c>
      <c r="K1011" s="29">
        <f>NRG!$W$101</f>
        <v>0</v>
      </c>
      <c r="L1011" s="29">
        <f>NRG!$Y$101</f>
        <v>0</v>
      </c>
      <c r="M1011" s="29">
        <f>NRG!$AA$101</f>
        <v>0</v>
      </c>
      <c r="N1011" s="29">
        <f>NRG!$AC$101</f>
        <v>0</v>
      </c>
      <c r="O1011" s="8"/>
      <c r="P1011" s="8"/>
      <c r="Q1011" s="8"/>
      <c r="R1011" s="8"/>
      <c r="S1011" s="8"/>
    </row>
    <row r="1012" spans="1:19" ht="13.5">
      <c r="A1012" s="14"/>
      <c r="B1012" t="s">
        <f>NRG!$T$38</f>
        <v>31</v>
      </c>
      <c r="C1012" s="8">
        <f>NRG!$U$38</f>
        <v>1</v>
      </c>
      <c r="D1012" s="8">
        <f>NRG!$W$38</f>
        <v>0.21651376146788992</v>
      </c>
      <c r="E1012" s="8">
        <f>NRG!$Y$38</f>
        <v>0.26055045871559634</v>
      </c>
      <c r="F1012" s="8">
        <f>NRG!$AA$38</f>
        <v>0.092660550458715601</v>
      </c>
      <c r="G1012" s="8">
        <f>NRG!$AC$38</f>
        <v>0.018165137614678899</v>
      </c>
      <c r="I1012" s="8" t="s">
        <f>NRG!$T$102</f>
        <v>89</v>
      </c>
      <c r="J1012" s="29">
        <f>NRG!$U$102</f>
        <v>0</v>
      </c>
      <c r="K1012" s="29">
        <f>NRG!$W$102</f>
        <v>0</v>
      </c>
      <c r="L1012" s="29">
        <f>NRG!$Y$102</f>
        <v>0</v>
      </c>
      <c r="M1012" s="29">
        <f>NRG!$AA$102</f>
        <v>0</v>
      </c>
      <c r="N1012" s="29">
        <f>NRG!$AC$102</f>
        <v>0</v>
      </c>
      <c r="O1012" s="8"/>
      <c r="P1012" s="8"/>
      <c r="Q1012" s="8"/>
      <c r="R1012" s="8"/>
      <c r="S1012" s="8"/>
    </row>
    <row r="1013" spans="1:19" ht="13.5">
      <c r="A1013" s="14"/>
      <c r="B1013" t="s">
        <f>NRG!$T$39</f>
        <v>32</v>
      </c>
      <c r="C1013" s="8">
        <f>NRG!$U$39</f>
        <v>1</v>
      </c>
      <c r="D1013" s="8">
        <f>NRG!$W$39</f>
        <v>0.28921568627450983</v>
      </c>
      <c r="E1013" s="8">
        <f>NRG!$Y$39</f>
        <v>0.34803921568627449</v>
      </c>
      <c r="F1013" s="8">
        <f>NRG!$AA$39</f>
        <v>-0.19950980392156864</v>
      </c>
      <c r="G1013" s="8">
        <f>NRG!$AC$39</f>
        <v>-0.25245098039215685</v>
      </c>
      <c r="I1013" s="8" t="s">
        <f>NRG!$T$103</f>
        <v>90</v>
      </c>
      <c r="J1013" s="29">
        <f>NRG!$U$103</f>
        <v>1</v>
      </c>
      <c r="K1013" s="29">
        <f>NRG!$W$103</f>
        <v>0.58617886178861789</v>
      </c>
      <c r="L1013" s="29">
        <f>NRG!$Y$103</f>
        <v>0.17886178861788618</v>
      </c>
      <c r="M1013" s="29">
        <f>NRG!$AA$103</f>
        <v>0.16178861788617885</v>
      </c>
      <c r="N1013" s="29">
        <f>NRG!$AC$103</f>
        <v>0.15203252032520326</v>
      </c>
      <c r="O1013" s="8"/>
      <c r="P1013" s="8"/>
      <c r="Q1013" s="8"/>
      <c r="R1013" s="8"/>
      <c r="S1013" s="8"/>
    </row>
    <row r="1014" spans="1:19" ht="13.5">
      <c r="A1014" s="14"/>
      <c r="B1014" t="s">
        <f>NRG!$T$40</f>
        <v>33</v>
      </c>
      <c r="C1014" s="8">
        <f>NRG!$U$40</f>
        <v>1</v>
      </c>
      <c r="D1014" s="8">
        <f>NRG!$W$40</f>
        <v>2.2474226804123711</v>
      </c>
      <c r="E1014" s="8">
        <f>NRG!$Y$40</f>
        <v>2.0309278350515463</v>
      </c>
      <c r="F1014" s="8">
        <f>NRG!$AA$40</f>
        <v>1.3092783505154639</v>
      </c>
      <c r="G1014" s="8">
        <f>NRG!$AC$40</f>
        <v>1.3402061855670102</v>
      </c>
      <c r="I1014" s="8" t="s">
        <f>NRG!$T$104</f>
        <v>91</v>
      </c>
      <c r="J1014" s="29">
        <f>NRG!$U$104</f>
        <v>1</v>
      </c>
      <c r="K1014" s="29">
        <f>NRG!$W$104</f>
        <v>0</v>
      </c>
      <c r="L1014" s="29">
        <f>NRG!$Y$104</f>
        <v>11.65</v>
      </c>
      <c r="M1014" s="29">
        <f>NRG!$AA$104</f>
        <v>10.65</v>
      </c>
      <c r="N1014" s="29">
        <f>NRG!$AC$104</f>
        <v>9.8000000000000007</v>
      </c>
      <c r="O1014" s="8"/>
      <c r="P1014" s="8"/>
      <c r="Q1014" s="8"/>
      <c r="R1014" s="8"/>
      <c r="S1014" s="8"/>
    </row>
    <row r="1015" spans="1:19" ht="13.5">
      <c r="A1015" s="14"/>
      <c r="B1015" t="s">
        <f>NRG!$T$41</f>
        <v>35</v>
      </c>
      <c r="C1015" s="8">
        <f>NRG!$U$41</f>
        <v>1</v>
      </c>
      <c r="D1015" s="8">
        <f>NRG!$W$41</f>
        <v>0.75</v>
      </c>
      <c r="E1015" s="8">
        <f>NRG!$Y$41</f>
        <v>-0.3888888888888889</v>
      </c>
      <c r="F1015" s="8">
        <f>NRG!$AA$41</f>
        <v>0.25</v>
      </c>
      <c r="G1015" s="8">
        <f>NRG!$AC$41</f>
        <v>0.055555555555555552</v>
      </c>
      <c r="I1015" s="8" t="s">
        <f>NRG!$T$105</f>
        <v>92</v>
      </c>
      <c r="J1015" s="29">
        <f>NRG!$U$105</f>
        <v>1</v>
      </c>
      <c r="K1015" s="29">
        <f>NRG!$W$105</f>
        <v>4.6254681647940075</v>
      </c>
      <c r="L1015" s="29">
        <f>NRG!$Y$105</f>
        <v>3.4831460674157304</v>
      </c>
      <c r="M1015" s="29">
        <f>NRG!$AA$105</f>
        <v>2.9588014981273409</v>
      </c>
      <c r="N1015" s="29">
        <f>NRG!$AC$105</f>
        <v>0.87453183520599254</v>
      </c>
      <c r="O1015" s="8"/>
      <c r="P1015" s="8"/>
      <c r="Q1015" s="8"/>
      <c r="R1015" s="8"/>
      <c r="S1015" s="8"/>
    </row>
    <row r="1016" spans="1:19" ht="13.5">
      <c r="A1016" s="14"/>
      <c r="B1016" t="s">
        <f>NRG!$T$42</f>
        <v>36</v>
      </c>
      <c r="C1016" s="8">
        <f>NRG!$U$42</f>
        <v>1</v>
      </c>
      <c r="D1016" s="8">
        <f>NRG!$W$42</f>
        <v>0.80956521739130438</v>
      </c>
      <c r="E1016" s="8">
        <f>NRG!$Y$42</f>
        <v>0.48782608695652174</v>
      </c>
      <c r="F1016" s="8">
        <f>NRG!$AA$42</f>
        <v>0.41999999999999998</v>
      </c>
      <c r="G1016" s="8">
        <f>NRG!$AC$42</f>
        <v>0.32608695652173914</v>
      </c>
      <c r="I1016" s="8" t="s">
        <f>NRG!$T$106</f>
        <v>93</v>
      </c>
      <c r="J1016" s="29">
        <f>NRG!$U$106</f>
        <v>1</v>
      </c>
      <c r="K1016" s="29">
        <f>NRG!$W$106</f>
        <v>4.6254681647940075</v>
      </c>
      <c r="L1016" s="29">
        <f>NRG!$Y$106</f>
        <v>3.4831460674157304</v>
      </c>
      <c r="M1016" s="29">
        <f>NRG!$AA$106</f>
        <v>2.9588014981273409</v>
      </c>
      <c r="N1016" s="29">
        <f>NRG!$AC$106</f>
        <v>0.87453183520599254</v>
      </c>
      <c r="O1016" s="8"/>
      <c r="P1016" s="8"/>
      <c r="Q1016" s="8"/>
      <c r="R1016" s="8"/>
      <c r="S1016" s="8"/>
    </row>
    <row r="1017" spans="1:19" ht="13.5">
      <c r="A1017" s="14"/>
      <c r="B1017" t="s">
        <f>NRG!$T$43</f>
        <v>38</v>
      </c>
      <c r="C1017" s="8">
        <f>NRG!$U$43</f>
        <v>1</v>
      </c>
      <c r="D1017" s="8">
        <f>NRG!$W$43</f>
        <v>0.81440677966101693</v>
      </c>
      <c r="E1017" s="8">
        <f>NRG!$Y$43</f>
        <v>0.49237288135593221</v>
      </c>
      <c r="F1017" s="8">
        <f>NRG!$AA$43</f>
        <v>0.4152542372881356</v>
      </c>
      <c r="G1017" s="8">
        <f>NRG!$AC$43</f>
        <v>0.32033898305084746</v>
      </c>
      <c r="I1017" s="8" t="s">
        <f>NRG!$T$107</f>
        <v>94</v>
      </c>
      <c r="J1017" s="29">
        <f>NRG!$U$107</f>
        <v>1</v>
      </c>
      <c r="K1017" s="29">
        <f>NRG!$W$107</f>
        <v>0.90798376184032481</v>
      </c>
      <c r="L1017" s="29">
        <f>NRG!$Y$107</f>
        <v>0.60081190798376183</v>
      </c>
      <c r="M1017" s="29">
        <f>NRG!$AA$107</f>
        <v>0.48714479025710422</v>
      </c>
      <c r="N1017" s="29">
        <f>NRG!$AC$107</f>
        <v>0.41813261163734777</v>
      </c>
      <c r="O1017" s="8"/>
      <c r="P1017" s="8"/>
      <c r="Q1017" s="8"/>
      <c r="R1017" s="8"/>
      <c r="S1017" s="8"/>
    </row>
    <row r="1018" spans="1:19" ht="13.5">
      <c r="A1018" s="14"/>
      <c r="B1018" t="s">
        <f>NRG!$T$44</f>
        <v>39</v>
      </c>
      <c r="C1018" s="8">
        <f>NRG!$U$44</f>
        <v>1</v>
      </c>
      <c r="D1018" s="8">
        <f>NRG!$W$44</f>
        <v>1</v>
      </c>
      <c r="E1018" s="8">
        <f>NRG!$Y$44</f>
        <v>0.66666666666666663</v>
      </c>
      <c r="F1018" s="8">
        <f>NRG!$AA$44</f>
        <v>0.23333333333333334</v>
      </c>
      <c r="G1018" s="8">
        <f>NRG!$AC$44</f>
        <v>0.10000000000000001</v>
      </c>
      <c r="I1018" s="8" t="s">
        <f>NRG!$T$108</f>
        <v>95</v>
      </c>
      <c r="J1018" s="29">
        <f>NRG!$U$108</f>
        <v>1</v>
      </c>
      <c r="K1018" s="29">
        <f>NRG!$W$108</f>
        <v>0.82060864922584087</v>
      </c>
      <c r="L1018" s="29">
        <f>NRG!$Y$108</f>
        <v>0.31873998932194342</v>
      </c>
      <c r="M1018" s="29">
        <f>NRG!$AA$108</f>
        <v>0.16284036305392419</v>
      </c>
      <c r="N1018" s="29">
        <f>NRG!$AC$108</f>
        <v>0.16337426588360918</v>
      </c>
      <c r="O1018" s="8"/>
      <c r="P1018" s="8"/>
      <c r="Q1018" s="8"/>
      <c r="R1018" s="8"/>
      <c r="S1018" s="8"/>
    </row>
    <row r="1019" spans="1:19" ht="13.5">
      <c r="A1019" s="14"/>
      <c r="B1019" t="s">
        <f>NRG!$T$45</f>
        <v>40</v>
      </c>
      <c r="C1019" s="8">
        <f>NRG!$U$45</f>
        <v>1</v>
      </c>
      <c r="D1019" s="8">
        <f>NRG!$W$45</f>
        <v>0.19214145383104125</v>
      </c>
      <c r="E1019" s="8">
        <f>NRG!$Y$45</f>
        <v>0.2730844793713163</v>
      </c>
      <c r="F1019" s="8">
        <f>NRG!$AA$45</f>
        <v>-0.091748526522593327</v>
      </c>
      <c r="G1019" s="8">
        <f>NRG!$AC$45</f>
        <v>-0.15442043222003929</v>
      </c>
      <c r="I1019" s="8" t="s">
        <f>NRG!$T$109</f>
        <v>96</v>
      </c>
      <c r="J1019" s="29">
        <f>NRG!$U$109</f>
        <v>1</v>
      </c>
      <c r="K1019" s="29">
        <f>NRG!$W$109</f>
        <v>0.81088488645262335</v>
      </c>
      <c r="L1019" s="29">
        <f>NRG!$Y$109</f>
        <v>0.32223962411902896</v>
      </c>
      <c r="M1019" s="29">
        <f>NRG!$AA$109</f>
        <v>0.19028974158183243</v>
      </c>
      <c r="N1019" s="29">
        <f>NRG!$AC$109</f>
        <v>0.18833202819107284</v>
      </c>
      <c r="O1019" s="8"/>
      <c r="P1019" s="8"/>
      <c r="Q1019" s="8"/>
      <c r="R1019" s="8"/>
      <c r="S1019" s="8"/>
    </row>
    <row r="1020" spans="1:19" ht="13.5">
      <c r="A1020" s="14"/>
      <c r="B1020" t="s">
        <f>NRG!$T$46</f>
        <v>43</v>
      </c>
      <c r="C1020" s="8">
        <f>NRG!$U$46</f>
        <v>1</v>
      </c>
      <c r="D1020" s="8">
        <f>NRG!$W$46</f>
        <v>0.0037313432835820895</v>
      </c>
      <c r="E1020" s="8">
        <f>NRG!$Y$46</f>
        <v>-0.032835820895522387</v>
      </c>
      <c r="F1020" s="8">
        <f>NRG!$AA$46</f>
        <v>0.0052238805970149255</v>
      </c>
      <c r="G1020" s="8">
        <f>NRG!$AC$46</f>
        <v>-2.4850746268656718</v>
      </c>
      <c r="I1020" s="8" t="s">
        <f>NRG!$T$110</f>
        <v>97</v>
      </c>
      <c r="J1020" s="29">
        <f>NRG!$U$110</f>
        <v>0</v>
      </c>
      <c r="K1020" s="29">
        <f>NRG!$W$110</f>
        <v>0</v>
      </c>
      <c r="L1020" s="29">
        <f>NRG!$Y$110</f>
        <v>0</v>
      </c>
      <c r="M1020" s="29">
        <f>NRG!$AA$110</f>
        <v>0</v>
      </c>
      <c r="N1020" s="29">
        <f>NRG!$AC$110</f>
        <v>0</v>
      </c>
      <c r="O1020" s="8"/>
      <c r="P1020" s="8"/>
      <c r="Q1020" s="8"/>
      <c r="R1020" s="8"/>
      <c r="S1020" s="8"/>
    </row>
    <row r="1021" spans="1:19" ht="13.5">
      <c r="A1021" s="14"/>
      <c r="B1021" t="s">
        <f>NRG!$T$47</f>
        <v>44</v>
      </c>
      <c r="C1021" s="8">
        <f>NRG!$U$47</f>
        <v>1</v>
      </c>
      <c r="D1021" s="8">
        <f>NRG!$W$47</f>
        <v>1</v>
      </c>
      <c r="E1021" s="8">
        <f>NRG!$Y$47</f>
        <v>3.1666666666666665</v>
      </c>
      <c r="F1021" s="8">
        <f>NRG!$AA$47</f>
        <v>1</v>
      </c>
      <c r="G1021" s="8">
        <f>NRG!$AC$47</f>
        <v>0.33333333333333331</v>
      </c>
      <c r="I1021" s="8" t="s">
        <f>NRG!$T$111</f>
        <v>98</v>
      </c>
      <c r="J1021" s="29">
        <f>NRG!$U$111</f>
        <v>1</v>
      </c>
      <c r="K1021" s="29">
        <f>NRG!$W$111</f>
        <v>0.6097560975609756</v>
      </c>
      <c r="L1021" s="29">
        <f>NRG!$Y$111</f>
        <v>0.38048780487804879</v>
      </c>
      <c r="M1021" s="29">
        <f>NRG!$AA$111</f>
        <v>0.28211382113821137</v>
      </c>
      <c r="N1021" s="29">
        <f>NRG!$AC$111</f>
        <v>0.26341463414634148</v>
      </c>
      <c r="O1021" s="8"/>
      <c r="P1021" s="8"/>
      <c r="Q1021" s="8"/>
      <c r="R1021" s="8"/>
      <c r="S1021" s="8"/>
    </row>
    <row r="1022" spans="1:19" ht="13.5">
      <c r="A1022" s="14"/>
      <c r="B1022" t="s">
        <f>NRG!$T$48</f>
        <v>45</v>
      </c>
      <c r="C1022" s="8">
        <f>NRG!$U$48</f>
        <v>0</v>
      </c>
      <c r="D1022" s="8">
        <f>NRG!$W$48</f>
        <v>0</v>
      </c>
      <c r="E1022" s="8">
        <f>NRG!$Y$48</f>
        <v>0</v>
      </c>
      <c r="F1022" s="8">
        <f>NRG!$AA$48</f>
        <v>0</v>
      </c>
      <c r="G1022" s="8">
        <f>NRG!$AC$48</f>
        <v>0</v>
      </c>
      <c r="I1022" s="8" t="s">
        <f>NRG!$T$112</f>
        <v>99</v>
      </c>
      <c r="J1022" s="29">
        <f>NRG!$U$112</f>
        <v>0</v>
      </c>
      <c r="K1022" s="29">
        <f>NRG!$W$112</f>
        <v>0</v>
      </c>
      <c r="L1022" s="29">
        <f>NRG!$Y$112</f>
        <v>0</v>
      </c>
      <c r="M1022" s="29">
        <f>NRG!$AA$112</f>
        <v>0</v>
      </c>
      <c r="N1022" s="29">
        <f>NRG!$AC$112</f>
        <v>0</v>
      </c>
      <c r="O1022" s="8"/>
      <c r="P1022" s="8"/>
      <c r="Q1022" s="8"/>
      <c r="R1022" s="8"/>
      <c r="S1022" s="8"/>
    </row>
    <row r="1023" spans="1:19" ht="13.5">
      <c r="A1023" s="14"/>
      <c r="B1023" t="s">
        <f>NRG!$T$49</f>
        <v>46</v>
      </c>
      <c r="C1023" s="8">
        <f>NRG!$U$49</f>
        <v>1</v>
      </c>
      <c r="D1023" s="8">
        <f>NRG!$W$49</f>
        <v>-0.0022388059701492539</v>
      </c>
      <c r="E1023" s="8">
        <f>NRG!$Y$49</f>
        <v>-0.048507462686567165</v>
      </c>
      <c r="F1023" s="8">
        <f>NRG!$AA$49</f>
        <v>0</v>
      </c>
      <c r="G1023" s="8">
        <f>NRG!$AC$49</f>
        <v>0</v>
      </c>
      <c r="I1023" s="8" t="s">
        <f>NRG!$T$113</f>
        <v>100</v>
      </c>
      <c r="J1023" s="29">
        <f>NRG!$U$113</f>
        <v>1</v>
      </c>
      <c r="K1023" s="29">
        <f>NRG!$W$113</f>
        <v>0.63168316831683169</v>
      </c>
      <c r="L1023" s="29">
        <f>NRG!$Y$113</f>
        <v>0.64950495049504953</v>
      </c>
      <c r="M1023" s="29">
        <f>NRG!$AA$113</f>
        <v>0.63663366336633664</v>
      </c>
      <c r="N1023" s="29">
        <f>NRG!$AC$113</f>
        <v>0.65049504950495052</v>
      </c>
      <c r="O1023" s="8"/>
      <c r="P1023" s="8"/>
      <c r="Q1023" s="8"/>
      <c r="R1023" s="8"/>
      <c r="S1023" s="8"/>
    </row>
    <row r="1024" spans="1:19" ht="13.5">
      <c r="A1024" s="14"/>
      <c r="B1024" t="s">
        <f>NRG!$T$50</f>
        <v>47</v>
      </c>
      <c r="C1024" s="8">
        <f>NRG!$U$50</f>
        <v>1</v>
      </c>
      <c r="D1024" s="8">
        <f>NRG!$W$50</f>
        <v>2</v>
      </c>
      <c r="E1024" s="8">
        <f>NRG!$Y$50</f>
        <v>2</v>
      </c>
      <c r="F1024" s="8">
        <f>NRG!$AA$50</f>
        <v>1</v>
      </c>
      <c r="G1024" s="8">
        <f>NRG!$AC$50</f>
        <v>-3340</v>
      </c>
      <c r="I1024" s="8" t="s">
        <f>NRG!$T$114</f>
        <v>101</v>
      </c>
      <c r="J1024" s="29">
        <f>NRG!$U$114</f>
        <v>1</v>
      </c>
      <c r="K1024" s="29">
        <f>NRG!$W$114</f>
        <v>0.78529411764705881</v>
      </c>
      <c r="L1024" s="29">
        <f>NRG!$Y$114</f>
        <v>0.33235294117647057</v>
      </c>
      <c r="M1024" s="29">
        <f>NRG!$AA$114</f>
        <v>0.26617647058823529</v>
      </c>
      <c r="N1024" s="29">
        <f>NRG!$AC$114</f>
        <v>0.25735294117647056</v>
      </c>
      <c r="O1024" s="8"/>
      <c r="P1024" s="8"/>
      <c r="Q1024" s="8"/>
      <c r="R1024" s="8"/>
      <c r="S1024" s="8"/>
    </row>
    <row r="1025" spans="1:19" ht="13.5">
      <c r="A1025" s="14"/>
      <c r="B1025" t="s">
        <f>NRG!$T$51</f>
        <v>51</v>
      </c>
      <c r="C1025" s="8">
        <f>NRG!$U$51</f>
        <v>1</v>
      </c>
      <c r="D1025" s="8">
        <f>NRG!$W$51</f>
        <v>0.15263975155279502</v>
      </c>
      <c r="E1025" s="8">
        <f>NRG!$Y$51</f>
        <v>0.20962732919254659</v>
      </c>
      <c r="F1025" s="8">
        <f>NRG!$AA$51</f>
        <v>-0.071428571428571425</v>
      </c>
      <c r="G1025" s="8">
        <f>NRG!$AC$51</f>
        <v>-0.63975155279503104</v>
      </c>
      <c r="I1025" s="8" t="s">
        <f>NRG!$T$115</f>
        <v>102</v>
      </c>
      <c r="J1025" s="29">
        <f>NRG!$U$115</f>
        <v>1</v>
      </c>
      <c r="K1025" s="29">
        <f>NRG!$W$115</f>
        <v>0.98461538461538467</v>
      </c>
      <c r="L1025" s="29">
        <f>NRG!$Y$115</f>
        <v>0.52820512820512822</v>
      </c>
      <c r="M1025" s="29">
        <f>NRG!$AA$115</f>
        <v>0.71282051282051284</v>
      </c>
      <c r="N1025" s="29">
        <f>NRG!$AC$115</f>
        <v>0.76410256410256405</v>
      </c>
      <c r="O1025" s="8"/>
      <c r="P1025" s="8"/>
      <c r="Q1025" s="8"/>
      <c r="R1025" s="8"/>
      <c r="S1025" s="8"/>
    </row>
    <row r="1026" spans="1:19" ht="13.5">
      <c r="A1026" s="14"/>
      <c r="B1026" t="s">
        <f>NRG!$T$52</f>
        <v>52</v>
      </c>
      <c r="C1026" s="8">
        <f>NRG!$U$52</f>
        <v>1</v>
      </c>
      <c r="D1026" s="8">
        <f>NRG!$W$52</f>
        <v>2.1666666666666665</v>
      </c>
      <c r="E1026" s="8">
        <f>NRG!$Y$52</f>
        <v>3.4074074074074074</v>
      </c>
      <c r="F1026" s="8">
        <f>NRG!$AA$52</f>
        <v>-0</v>
      </c>
      <c r="G1026" s="8">
        <f>NRG!$AC$52</f>
        <v>-0.055555555555555552</v>
      </c>
      <c r="I1026" s="8" t="s">
        <f>NRG!$T$116</f>
        <v>103</v>
      </c>
      <c r="J1026" s="29">
        <f>NRG!$U$116</f>
        <v>1</v>
      </c>
      <c r="K1026" s="29">
        <f>NRG!$W$116</f>
        <v>0.88520971302428253</v>
      </c>
      <c r="L1026" s="29">
        <f>NRG!$Y$116</f>
        <v>0.93929359823399561</v>
      </c>
      <c r="M1026" s="29">
        <f>NRG!$AA$116</f>
        <v>1.0816777041942605</v>
      </c>
      <c r="N1026" s="29">
        <f>NRG!$AC$116</f>
        <v>1.2141280353200883</v>
      </c>
      <c r="O1026" s="8"/>
      <c r="P1026" s="8"/>
      <c r="Q1026" s="8"/>
      <c r="R1026" s="8"/>
      <c r="S1026" s="8"/>
    </row>
    <row r="1027" spans="1:19" ht="13.5">
      <c r="A1027" s="14"/>
      <c r="B1027" t="s">
        <f>NRG!$T$53</f>
        <v>53</v>
      </c>
      <c r="C1027" s="8">
        <f>NRG!$U$53</f>
        <v>1</v>
      </c>
      <c r="D1027" s="8">
        <f>NRG!$W$53</f>
        <v>0.13573667711598747</v>
      </c>
      <c r="E1027" s="8">
        <f>NRG!$Y$53</f>
        <v>0.18181818181818182</v>
      </c>
      <c r="F1027" s="8">
        <f>NRG!$AA$53</f>
        <v>-0.072100313479623826</v>
      </c>
      <c r="G1027" s="8">
        <f>NRG!$AC$53</f>
        <v>-0.64576802507836994</v>
      </c>
      <c r="I1027" s="8" t="s">
        <f>NRG!$T$117</f>
        <v>104</v>
      </c>
      <c r="J1027" s="29">
        <f>NRG!$U$117</f>
        <v>1</v>
      </c>
      <c r="K1027" s="29">
        <f>NRG!$W$117</f>
        <v>0.30188679245283018</v>
      </c>
      <c r="L1027" s="29">
        <f>NRG!$Y$117</f>
        <v>0</v>
      </c>
      <c r="M1027" s="29">
        <f>NRG!$AA$117</f>
        <v>0</v>
      </c>
      <c r="N1027" s="29">
        <f>NRG!$AC$117</f>
        <v>0</v>
      </c>
      <c r="O1027" s="8"/>
      <c r="P1027" s="8"/>
      <c r="Q1027" s="8"/>
      <c r="R1027" s="8"/>
      <c r="S1027" s="8"/>
    </row>
    <row r="1028" spans="1:19" ht="13.5">
      <c r="A1028" s="14"/>
      <c r="B1028" t="s">
        <f>NRG!$T$54</f>
        <v>56</v>
      </c>
      <c r="C1028" s="8">
        <f>NRG!$U$54</f>
        <v>0</v>
      </c>
      <c r="D1028" s="8">
        <f>NRG!$W$54</f>
        <v>0</v>
      </c>
      <c r="E1028" s="8">
        <f>NRG!$Y$54</f>
        <v>0</v>
      </c>
      <c r="F1028" s="8">
        <f>NRG!$AA$54</f>
        <v>0</v>
      </c>
      <c r="G1028" s="8">
        <f>NRG!$AC$54</f>
        <v>0</v>
      </c>
      <c r="I1028" s="8" t="s">
        <f>NRG!$T$118</f>
        <v>105</v>
      </c>
      <c r="J1028" s="29">
        <f>NRG!$U$118</f>
        <v>1</v>
      </c>
      <c r="K1028" s="29">
        <f>NRG!$W$118</f>
        <v>0.797583081570997</v>
      </c>
      <c r="L1028" s="29">
        <f>NRG!$Y$118</f>
        <v>0.31722054380664655</v>
      </c>
      <c r="M1028" s="29">
        <f>NRG!$AA$118</f>
        <v>0.35045317220543809</v>
      </c>
      <c r="N1028" s="29">
        <f>NRG!$AC$118</f>
        <v>0.41389728096676737</v>
      </c>
      <c r="O1028" s="8"/>
      <c r="P1028" s="8"/>
      <c r="Q1028" s="8"/>
      <c r="R1028" s="8"/>
      <c r="S1028" s="8"/>
    </row>
    <row r="1029" spans="1:19" ht="13.5">
      <c r="A1029" s="14"/>
      <c r="B1029" t="s">
        <f>NRG!$T$55</f>
        <v>57</v>
      </c>
      <c r="C1029" s="8">
        <f>NRG!$U$55</f>
        <v>0</v>
      </c>
      <c r="D1029" s="8">
        <f>NRG!$W$55</f>
        <v>0</v>
      </c>
      <c r="E1029" s="8">
        <f>NRG!$Y$55</f>
        <v>0</v>
      </c>
      <c r="F1029" s="8">
        <f>NRG!$AA$55</f>
        <v>0</v>
      </c>
      <c r="G1029" s="8">
        <f>NRG!$AC$55</f>
        <v>0</v>
      </c>
      <c r="I1029" s="8" t="s">
        <f>NRG!$T$119</f>
        <v>106</v>
      </c>
      <c r="J1029" s="29">
        <f>NRG!$U$119</f>
        <v>1</v>
      </c>
      <c r="K1029" s="29">
        <f>NRG!$W$119</f>
        <v>0.66266266266266272</v>
      </c>
      <c r="L1029" s="29">
        <f>NRG!$Y$119</f>
        <v>0.53953953953953959</v>
      </c>
      <c r="M1029" s="29">
        <f>NRG!$AA$119</f>
        <v>0.57357357357357353</v>
      </c>
      <c r="N1029" s="29">
        <f>NRG!$AC$119</f>
        <v>0.57957957957957962</v>
      </c>
      <c r="O1029" s="8"/>
      <c r="P1029" s="8"/>
      <c r="Q1029" s="8"/>
      <c r="R1029" s="8"/>
      <c r="S1029" s="8"/>
    </row>
    <row r="1030" spans="1:19" ht="13.5">
      <c r="A1030" s="14"/>
      <c r="B1030" t="s">
        <f>NRG!$T$56</f>
        <v>58</v>
      </c>
      <c r="C1030" s="8">
        <f>NRG!$U$56</f>
        <v>0</v>
      </c>
      <c r="D1030" s="8">
        <f>NRG!$W$56</f>
        <v>0</v>
      </c>
      <c r="E1030" s="8">
        <f>NRG!$Y$56</f>
        <v>0</v>
      </c>
      <c r="F1030" s="8">
        <f>NRG!$AA$56</f>
        <v>0</v>
      </c>
      <c r="G1030" s="8">
        <f>NRG!$AC$56</f>
        <v>0</v>
      </c>
      <c r="I1030" s="8" t="s">
        <f>NRG!$T$120</f>
        <v>107</v>
      </c>
      <c r="J1030" s="29">
        <f>NRG!$U$120</f>
        <v>1</v>
      </c>
      <c r="K1030" s="29">
        <f>NRG!$W$120</f>
        <v>0.8528138528138528</v>
      </c>
      <c r="L1030" s="29">
        <f>NRG!$Y$120</f>
        <v>0.21948051948051947</v>
      </c>
      <c r="M1030" s="29">
        <f>NRG!$AA$120</f>
        <v>0.25584415584415582</v>
      </c>
      <c r="N1030" s="29">
        <f>NRG!$AC$120</f>
        <v>0.34155844155844156</v>
      </c>
      <c r="O1030" s="8"/>
      <c r="P1030" s="8"/>
      <c r="Q1030" s="8"/>
      <c r="R1030" s="8"/>
      <c r="S1030" s="8"/>
    </row>
    <row r="1031" spans="1:19" ht="13.5">
      <c r="A1031" s="14"/>
      <c r="B1031" t="s">
        <f>NRG!$T$57</f>
        <v>59</v>
      </c>
      <c r="C1031" s="8">
        <f>NRG!$U$57</f>
        <v>0</v>
      </c>
      <c r="D1031" s="8">
        <f>NRG!$W$57</f>
        <v>0</v>
      </c>
      <c r="E1031" s="8">
        <f>NRG!$Y$57</f>
        <v>0</v>
      </c>
      <c r="F1031" s="8">
        <f>NRG!$AA$57</f>
        <v>0</v>
      </c>
      <c r="G1031" s="8">
        <f>NRG!$AC$57</f>
        <v>0</v>
      </c>
      <c r="I1031" s="8" t="s">
        <f>NRG!$T$121</f>
        <v>108</v>
      </c>
      <c r="J1031" s="29">
        <f>NRG!$U$121</f>
        <v>1</v>
      </c>
      <c r="K1031" s="29">
        <f>NRG!$W$121</f>
        <v>2.96875</v>
      </c>
      <c r="L1031" s="29">
        <f>NRG!$Y$121</f>
        <v>8.484375</v>
      </c>
      <c r="M1031" s="29">
        <f>NRG!$AA$121</f>
        <v>1.078125</v>
      </c>
      <c r="N1031" s="29">
        <f>NRG!$AC$121</f>
        <v>0.1875</v>
      </c>
      <c r="O1031" s="8"/>
      <c r="P1031" s="8"/>
      <c r="Q1031" s="8"/>
      <c r="R1031" s="8"/>
      <c r="S1031" s="8"/>
    </row>
    <row r="1032" spans="1:19" ht="13.5">
      <c r="A1032" s="14"/>
      <c r="B1032" t="s">
        <f>NRG!$T$58</f>
        <v>60</v>
      </c>
      <c r="C1032" s="8">
        <f>NRG!$U$58</f>
        <v>1</v>
      </c>
      <c r="D1032" s="8">
        <f>NRG!$W$58</f>
        <v>0.10909090909090909</v>
      </c>
      <c r="E1032" s="8">
        <f>NRG!$Y$58</f>
        <v>0.33699059561128525</v>
      </c>
      <c r="F1032" s="8">
        <f>NRG!$AA$58</f>
        <v>-0.04200626959247649</v>
      </c>
      <c r="G1032" s="8">
        <f>NRG!$AC$58</f>
        <v>-0.6959247648902821</v>
      </c>
      <c r="I1032" s="8" t="s">
        <f>NRG!$T$122</f>
        <v>109</v>
      </c>
      <c r="J1032" s="29">
        <f>NRG!$U$122</f>
        <v>1</v>
      </c>
      <c r="K1032" s="29">
        <f>NRG!$W$122</f>
        <v>2.96875</v>
      </c>
      <c r="L1032" s="29">
        <f>NRG!$Y$122</f>
        <v>8.484375</v>
      </c>
      <c r="M1032" s="29">
        <f>NRG!$AA$122</f>
        <v>1.078125</v>
      </c>
      <c r="N1032" s="29">
        <f>NRG!$AC$122</f>
        <v>0.1875</v>
      </c>
      <c r="O1032" s="8"/>
      <c r="P1032" s="8"/>
      <c r="Q1032" s="8"/>
      <c r="R1032" s="8"/>
      <c r="S1032" s="8"/>
    </row>
    <row r="1033" spans="1:19" ht="14">
      <c r="A1033" s="14"/>
      <c r="B1033" t="s">
        <f>NRG!$T$59</f>
        <v>61</v>
      </c>
      <c r="C1033" s="8">
        <f>NRG!$U$59</f>
        <v>1</v>
      </c>
      <c r="D1033" s="8">
        <f>NRG!$W$59</f>
        <v>0.25</v>
      </c>
      <c r="E1033" s="8">
        <f>NRG!$Y$59</f>
        <v>0</v>
      </c>
      <c r="F1033" s="8">
        <f>NRG!$AA$59</f>
        <v>0</v>
      </c>
      <c r="G1033" s="8">
        <f>NRG!$AC$59</f>
        <v>0</v>
      </c>
      <c r="I1033" s="8" t="s">
        <f>NRG!$T$123</f>
        <v>110</v>
      </c>
      <c r="J1033" s="29">
        <f>NRG!$U$123</f>
        <v>1</v>
      </c>
      <c r="K1033" s="29">
        <f>NRG!$W$123</f>
        <v>0.93309002433090016</v>
      </c>
      <c r="L1033" s="29">
        <f>NRG!$Y$123</f>
        <v>0.71046228710462278</v>
      </c>
      <c r="M1033" s="29">
        <f>NRG!$AA$123</f>
        <v>0.32329683698296835</v>
      </c>
      <c r="N1033" s="29">
        <f>NRG!$AC$123</f>
        <v>0.38108272506082719</v>
      </c>
    </row>
    <row r="1034" spans="1:19" ht="14">
      <c r="A1034" s="14"/>
      <c r="B1034" t="s">
        <f>NRG!$T$60</f>
        <v>62</v>
      </c>
      <c r="C1034" s="8">
        <f>NRG!$U$60</f>
        <v>1</v>
      </c>
      <c r="D1034" s="8">
        <f>NRG!$W$60</f>
        <v>0.12171875</v>
      </c>
      <c r="E1034" s="8">
        <f>NRG!$Y$60</f>
        <v>0.23749999999999999</v>
      </c>
      <c r="F1034" s="8">
        <f>NRG!$AA$60</f>
        <v>-0.093593750000000003</v>
      </c>
      <c r="G1034" s="8">
        <f>NRG!$AC$60</f>
        <v>-0.64531249999999996</v>
      </c>
    </row>
    <row r="1035" spans="1:19" ht="13.5">
      <c r="A1035" s="14"/>
      <c r="B1035" t="s">
        <f>NRG!$T$61</f>
        <v>63</v>
      </c>
      <c r="C1035" s="8">
        <f>NRG!$U$61</f>
        <v>1</v>
      </c>
      <c r="D1035" s="8">
        <f>NRG!$W$61</f>
        <v>0.12692702980472764</v>
      </c>
      <c r="E1035" s="8">
        <f>NRG!$Y$61</f>
        <v>0.24614594039054469</v>
      </c>
      <c r="F1035" s="8">
        <f>NRG!$AA$61</f>
        <v>-0.10123329907502569</v>
      </c>
      <c r="G1035" s="8">
        <f>NRG!$AC$61</f>
        <v>-0.80986639260020554</v>
      </c>
    </row>
    <row r="1036" spans="1:19" ht="13.5">
      <c r="A1036" s="14"/>
      <c r="B1036" t="s">
        <f>NRG!$T$62</f>
        <v>64</v>
      </c>
      <c r="C1036" s="8">
        <f>NRG!$U$62</f>
        <v>0</v>
      </c>
      <c r="D1036" s="8">
        <f>NRG!$W$62</f>
        <v>0</v>
      </c>
      <c r="E1036" s="8">
        <f>NRG!$Y$62</f>
        <v>0</v>
      </c>
      <c r="F1036" s="8">
        <f>NRG!$AA$62</f>
        <v>0</v>
      </c>
      <c r="G1036" s="8">
        <f>NRG!$AC$62</f>
        <v>0</v>
      </c>
      <c r="K1036" s="33"/>
    </row>
    <row r="1037" spans="1:19" ht="13.5">
      <c r="A1037" s="14"/>
      <c r="B1037" t="s">
        <f>NRG!$T$63</f>
        <v>65</v>
      </c>
      <c r="C1037" s="8">
        <f>NRG!$U$63</f>
        <v>1</v>
      </c>
      <c r="D1037" s="8">
        <f>NRG!$W$63</f>
        <v>0.96048632218844987</v>
      </c>
      <c r="E1037" s="8">
        <f>NRG!$Y$63</f>
        <v>0.96352583586626139</v>
      </c>
      <c r="F1037" s="8">
        <f>NRG!$AA$63</f>
        <v>0.92401215805471126</v>
      </c>
      <c r="G1037" s="8">
        <f>NRG!$AC$63</f>
        <v>0.79635258358662619</v>
      </c>
      <c r="H1037" s="8"/>
      <c r="I1037" s="8"/>
      <c r="O1037" s="8"/>
      <c r="P1037" s="8"/>
      <c r="Q1037" s="8"/>
      <c r="R1037" s="8"/>
      <c r="S1037" s="8"/>
    </row>
    <row r="1038" spans="1:19" ht="13.5">
      <c r="A1038" s="14"/>
      <c r="B1038" t="s">
        <f>NRG!$T$64</f>
        <v>66</v>
      </c>
      <c r="C1038" s="8">
        <f>NRG!$U$64</f>
        <v>1</v>
      </c>
      <c r="D1038" s="8">
        <f>NRG!$W$64</f>
        <v>0.12692702980472764</v>
      </c>
      <c r="E1038" s="8">
        <f>NRG!$Y$64</f>
        <v>0.24614594039054469</v>
      </c>
      <c r="F1038" s="8">
        <f>NRG!$AA$64</f>
        <v>-0.099691675231243573</v>
      </c>
      <c r="G1038" s="8">
        <f>NRG!$AC$64</f>
        <v>-0.80369989722507706</v>
      </c>
      <c r="H1038" s="8"/>
      <c r="I1038" s="8"/>
      <c r="O1038" s="8"/>
      <c r="P1038" s="8"/>
      <c r="Q1038" s="8"/>
      <c r="R1038" s="8"/>
      <c r="S1038" s="8"/>
    </row>
    <row r="1039" spans="1:19" ht="13.5">
      <c r="A1039" s="14"/>
      <c r="B1039" t="s">
        <f>NRG!$T$65</f>
        <v>67</v>
      </c>
      <c r="C1039" s="8">
        <f>NRG!$U$65</f>
        <v>0</v>
      </c>
      <c r="D1039" s="8">
        <f>NRG!$W$65</f>
        <v>0</v>
      </c>
      <c r="E1039" s="8">
        <f>NRG!$Y$65</f>
        <v>0</v>
      </c>
      <c r="F1039" s="8">
        <f>NRG!$AA$65</f>
        <v>0</v>
      </c>
      <c r="G1039" s="8">
        <f>NRG!$AC$65</f>
        <v>0</v>
      </c>
      <c r="H1039" s="8"/>
      <c r="I1039" s="8"/>
      <c r="O1039" s="8"/>
      <c r="P1039" s="8"/>
      <c r="Q1039" s="8"/>
      <c r="R1039" s="8"/>
      <c r="S1039" s="8"/>
    </row>
    <row r="1040" spans="1:19" ht="13.5">
      <c r="A1040" s="14"/>
      <c r="B1040" t="s">
        <f>NRG!$T$66</f>
        <v>68</v>
      </c>
      <c r="C1040" s="8">
        <f>NRG!$U$66</f>
        <v>1</v>
      </c>
      <c r="D1040" s="8">
        <f>NRG!$W$66</f>
        <v>0.96048632218844987</v>
      </c>
      <c r="E1040" s="8">
        <f>NRG!$Y$66</f>
        <v>0.96352583586626139</v>
      </c>
      <c r="F1040" s="8">
        <f>NRG!$AA$66</f>
        <v>0.93617021276595747</v>
      </c>
      <c r="G1040" s="8">
        <f>NRG!$AC$66</f>
        <v>0.80243161094224924</v>
      </c>
      <c r="H1040" s="8"/>
      <c r="I1040" s="8"/>
      <c r="O1040" s="8"/>
      <c r="P1040" s="8"/>
      <c r="Q1040" s="8"/>
      <c r="R1040" s="8"/>
      <c r="S1040" s="8"/>
    </row>
    <row r="1041" spans="1:19" ht="13.5">
      <c r="A1041" s="14"/>
      <c r="B1041" t="s">
        <f>NRG!$T$67</f>
        <v>69</v>
      </c>
      <c r="C1041" s="8">
        <f>NRG!$U$67</f>
        <v>1</v>
      </c>
      <c r="D1041" s="8">
        <f>NRG!$W$67</f>
        <v>0.70805369127516771</v>
      </c>
      <c r="E1041" s="8">
        <f>NRG!$Y$67</f>
        <v>0.3523489932885906</v>
      </c>
      <c r="F1041" s="8">
        <f>NRG!$AA$67</f>
        <v>0.61409395973154357</v>
      </c>
      <c r="G1041" s="8">
        <f>NRG!$AC$67</f>
        <v>0.55033557046979864</v>
      </c>
      <c r="H1041" s="8"/>
      <c r="I1041" s="8"/>
      <c r="O1041" s="8"/>
      <c r="P1041" s="8"/>
      <c r="Q1041" s="8"/>
      <c r="R1041" s="8"/>
      <c r="S1041" s="8"/>
    </row>
    <row r="1042" spans="1:19" ht="13.5">
      <c r="A1042" s="14"/>
      <c r="B1042">
        <f>NRG!$T$68</f>
        <v>0</v>
      </c>
      <c r="C1042" s="8">
        <f>NRG!$U$68</f>
        <v>0</v>
      </c>
      <c r="D1042" s="8">
        <f>NRG!$W$68</f>
        <v>0</v>
      </c>
      <c r="E1042" s="8">
        <f>NRG!$Y$68</f>
        <v>0</v>
      </c>
      <c r="F1042" s="8">
        <f>NRG!$AA$68</f>
        <v>0</v>
      </c>
      <c r="G1042" s="8">
        <f>NRG!$AC$68</f>
        <v>0</v>
      </c>
      <c r="H1042" s="8"/>
      <c r="I1042" s="8"/>
      <c r="O1042" s="8"/>
      <c r="P1042" s="8"/>
      <c r="Q1042" s="8"/>
      <c r="R1042" s="8"/>
      <c r="S1042" s="8"/>
    </row>
    <row r="1043" spans="1:19" ht="13.5">
      <c r="A1043" s="14"/>
      <c r="B1043">
        <f>NRG!$T$69</f>
        <v>0</v>
      </c>
      <c r="C1043" s="8">
        <f>NRG!$U$69</f>
        <v>0</v>
      </c>
      <c r="D1043" s="8">
        <f>NRG!$W$69</f>
        <v>0</v>
      </c>
      <c r="E1043" s="8">
        <f>NRG!$Y$69</f>
        <v>0</v>
      </c>
      <c r="F1043" s="8">
        <f>NRG!$AA$69</f>
        <v>0</v>
      </c>
      <c r="G1043" s="8">
        <f>NRG!$AC$69</f>
        <v>0</v>
      </c>
      <c r="H1043" s="8"/>
      <c r="I1043" s="8"/>
      <c r="O1043" s="8"/>
      <c r="P1043" s="8"/>
      <c r="Q1043" s="8"/>
      <c r="R1043" s="8"/>
      <c r="S1043" s="8"/>
    </row>
    <row r="1044" spans="1:19" ht="13.5">
      <c r="A1044" s="14"/>
      <c r="B1044">
        <f>NRG!$T$70</f>
        <v>0</v>
      </c>
      <c r="C1044" s="8">
        <f>NRG!$U$70</f>
        <v>0</v>
      </c>
      <c r="D1044" s="8">
        <f>NRG!$W$70</f>
        <v>0</v>
      </c>
      <c r="E1044" s="8">
        <f>NRG!$Y$70</f>
        <v>0</v>
      </c>
      <c r="F1044" s="8">
        <f>NRG!$AA$70</f>
        <v>0</v>
      </c>
      <c r="G1044" s="8">
        <f>NRG!$AC$70</f>
        <v>0</v>
      </c>
      <c r="H1044" s="8"/>
      <c r="I1044" s="8"/>
      <c r="O1044" s="8"/>
      <c r="P1044" s="8"/>
      <c r="Q1044" s="8"/>
      <c r="R1044" s="8"/>
      <c r="S1044" s="8"/>
    </row>
    <row r="1045" spans="1:19" ht="13.5">
      <c r="A1045" s="14"/>
      <c r="B1045">
        <f>NRG!$T$71</f>
        <v>0</v>
      </c>
      <c r="C1045" s="8">
        <f>NRG!$U$71</f>
        <v>0</v>
      </c>
      <c r="D1045" s="8">
        <f>NRG!$W$71</f>
        <v>0</v>
      </c>
      <c r="E1045" s="8">
        <f>NRG!$Y$71</f>
        <v>0</v>
      </c>
      <c r="F1045" s="8">
        <f>NRG!$AA$71</f>
        <v>0</v>
      </c>
      <c r="G1045" s="8">
        <f>NRG!$AC$71</f>
        <v>0</v>
      </c>
      <c r="H1045" s="8"/>
      <c r="I1045" s="8"/>
      <c r="O1045" s="8"/>
      <c r="P1045" s="8"/>
      <c r="Q1045" s="8"/>
      <c r="R1045" s="8"/>
      <c r="S1045" s="8"/>
    </row>
    <row r="1046" spans="1:19" ht="13.5">
      <c r="A1046" s="14"/>
      <c r="B1046">
        <f>NRG!$T$72</f>
        <v>0</v>
      </c>
      <c r="C1046" s="8">
        <f>NRG!$U$72</f>
        <v>0</v>
      </c>
      <c r="D1046" s="8">
        <f>NRG!$W$72</f>
        <v>0</v>
      </c>
      <c r="E1046" s="8">
        <f>NRG!$Y$72</f>
        <v>0</v>
      </c>
      <c r="F1046" s="8">
        <f>NRG!$AA$72</f>
        <v>0</v>
      </c>
      <c r="G1046" s="8">
        <f>NRG!$AC$72</f>
        <v>0</v>
      </c>
      <c r="H1046" s="8"/>
      <c r="I1046" s="8"/>
      <c r="O1046" s="8"/>
      <c r="P1046" s="8"/>
      <c r="Q1046" s="8"/>
      <c r="R1046" s="8"/>
      <c r="S1046" s="8"/>
    </row>
    <row r="1047" spans="1:19" ht="13.5">
      <c r="A1047" s="14"/>
      <c r="B1047">
        <f>NRG!$T$73</f>
        <v>0</v>
      </c>
      <c r="C1047" s="8">
        <f>NRG!$U$73</f>
        <v>0</v>
      </c>
      <c r="D1047" s="8">
        <f>NRG!$W$73</f>
        <v>0</v>
      </c>
      <c r="E1047" s="8">
        <f>NRG!$Y$73</f>
        <v>0</v>
      </c>
      <c r="F1047" s="8">
        <f>NRG!$AA$73</f>
        <v>0</v>
      </c>
      <c r="G1047" s="8">
        <f>NRG!$AC$73</f>
        <v>0</v>
      </c>
      <c r="H1047" s="8"/>
      <c r="I1047" s="8"/>
      <c r="O1047" s="8"/>
      <c r="P1047" s="8"/>
      <c r="Q1047" s="8"/>
      <c r="R1047" s="8"/>
      <c r="S1047" s="8"/>
    </row>
    <row r="1048" spans="1:19" ht="13.5">
      <c r="A1048" s="14"/>
      <c r="B1048">
        <f>NRG!$T$74</f>
        <v>0</v>
      </c>
      <c r="C1048" s="8">
        <f>NRG!$U$74</f>
        <v>0</v>
      </c>
      <c r="D1048" s="8">
        <f>NRG!$W$74</f>
        <v>0</v>
      </c>
      <c r="E1048" s="8">
        <f>NRG!$Y$74</f>
        <v>0</v>
      </c>
      <c r="F1048" s="8">
        <f>NRG!$AA$74</f>
        <v>0</v>
      </c>
      <c r="G1048" s="8">
        <f>NRG!$AC$74</f>
        <v>0</v>
      </c>
      <c r="H1048" s="8"/>
      <c r="I1048" s="8"/>
      <c r="O1048" s="8"/>
      <c r="P1048" s="8"/>
      <c r="Q1048" s="8"/>
      <c r="R1048" s="8"/>
      <c r="S1048" s="8"/>
    </row>
    <row r="1049" spans="1:19" ht="13.5">
      <c r="A1049" s="14"/>
      <c r="B1049">
        <f>NRG!$T$75</f>
        <v>0</v>
      </c>
      <c r="C1049" s="8">
        <f>NRG!$U$75</f>
        <v>0</v>
      </c>
      <c r="D1049" s="8">
        <f>NRG!$W$75</f>
        <v>0</v>
      </c>
      <c r="E1049" s="8">
        <f>NRG!$Y$75</f>
        <v>0</v>
      </c>
      <c r="F1049" s="8">
        <f>NRG!$AA$75</f>
        <v>0</v>
      </c>
      <c r="G1049" s="8">
        <f>NRG!$AC$75</f>
        <v>0</v>
      </c>
      <c r="H1049" s="8"/>
      <c r="I1049" s="8"/>
      <c r="O1049" s="8"/>
      <c r="P1049" s="8"/>
      <c r="Q1049" s="8"/>
      <c r="R1049" s="8"/>
      <c r="S1049" s="8"/>
    </row>
    <row r="1050" spans="1:19" ht="13.5">
      <c r="C1050" s="8"/>
      <c r="D1050" s="8"/>
      <c r="E1050" s="8"/>
      <c r="G1050" s="8"/>
      <c r="H1050" s="8"/>
      <c r="I1050" s="8"/>
      <c r="O1050" s="8"/>
      <c r="P1050" s="8"/>
      <c r="Q1050" s="8"/>
      <c r="R1050" s="8"/>
      <c r="S1050" s="8"/>
    </row>
    <row r="1051" spans="1:19" ht="13.5">
      <c r="A1051" s="14" t="s">
        <v>237</v>
      </c>
      <c r="B1051" s="2" t="s">
        <f>PEG!$T$26</f>
        <v>13</v>
      </c>
      <c r="C1051">
        <f>PEG!$U$26</f>
        <v>2015</v>
      </c>
      <c r="D1051">
        <f>PEG!$W$26</f>
        <v>2016</v>
      </c>
      <c r="E1051">
        <f>PEG!$Y$26</f>
        <v>2017</v>
      </c>
      <c r="F1051">
        <f>PEG!$AA$26</f>
        <v>2018</v>
      </c>
      <c r="G1051">
        <f>PEG!$AC$26</f>
        <v>2019</v>
      </c>
      <c r="H1051" s="8"/>
      <c r="I1051" s="2" t="s">
        <f>PEG!$T$90</f>
        <v>75</v>
      </c>
      <c r="J1051" s="9">
        <f>PEG!$U$90</f>
        <v>0</v>
      </c>
      <c r="K1051" s="9">
        <f>PEG!$W$90</f>
        <v>0</v>
      </c>
      <c r="L1051" s="9">
        <f>PEG!$Y$90</f>
        <v>0</v>
      </c>
      <c r="M1051" s="9">
        <f>PEG!$AA$90</f>
        <v>0</v>
      </c>
      <c r="N1051" s="9">
        <f>PEG!$AC$90</f>
        <v>0</v>
      </c>
      <c r="O1051" s="8"/>
      <c r="P1051" s="8"/>
      <c r="Q1051" s="8"/>
      <c r="R1051" s="8"/>
      <c r="S1051" s="8"/>
    </row>
    <row r="1052" spans="1:19" ht="13.5">
      <c r="A1052" s="14"/>
      <c r="B1052" t="s">
        <f>PEG!$T$27</f>
        <v>14</v>
      </c>
      <c r="C1052" s="8">
        <f>PEG!$U$27</f>
        <v>1</v>
      </c>
      <c r="D1052" s="8">
        <f>PEG!$W$27</f>
        <v>0.88476953907815636</v>
      </c>
      <c r="E1052" s="8">
        <f>PEG!$Y$27</f>
        <v>0.90380761523046094</v>
      </c>
      <c r="F1052" s="8">
        <f>PEG!$AA$27</f>
        <v>0.98997995991983967</v>
      </c>
      <c r="G1052" s="8">
        <f>PEG!$AC$27</f>
        <v>0.95090180360721444</v>
      </c>
      <c r="H1052" s="8"/>
      <c r="I1052" t="s">
        <f>PEG!$T$91</f>
        <v>73</v>
      </c>
      <c r="J1052" s="29">
        <f>PEG!$U$91</f>
        <v>1</v>
      </c>
      <c r="K1052" s="29">
        <f>PEG!$W$91</f>
        <v>0.92138364779874216</v>
      </c>
      <c r="L1052" s="29">
        <f>PEG!$Y$91</f>
        <v>0.53773584905660377</v>
      </c>
      <c r="M1052" s="29">
        <f>PEG!$AA$91</f>
        <v>0.29559748427672955</v>
      </c>
      <c r="N1052" s="29">
        <f>PEG!$AC$91</f>
        <v>0.4088050314465409</v>
      </c>
      <c r="O1052" s="8"/>
      <c r="P1052" s="8"/>
      <c r="Q1052" s="8"/>
      <c r="R1052" s="8"/>
      <c r="S1052" s="8"/>
    </row>
    <row r="1053" spans="1:19" ht="13.5">
      <c r="A1053" s="14"/>
      <c r="B1053" t="s">
        <f>PEG!$T$28</f>
        <v>15</v>
      </c>
      <c r="C1053" s="8">
        <f>PEG!$U$28</f>
        <v>0</v>
      </c>
      <c r="D1053" s="8">
        <f>PEG!$W$28</f>
        <v>0</v>
      </c>
      <c r="E1053" s="8">
        <f>PEG!$Y$28</f>
        <v>0</v>
      </c>
      <c r="F1053" s="8">
        <f>PEG!$AA$28</f>
        <v>0</v>
      </c>
      <c r="G1053" s="8">
        <f>PEG!$AC$28</f>
        <v>0</v>
      </c>
      <c r="H1053" s="8"/>
      <c r="I1053" s="8" t="s">
        <f>PEG!$T$92</f>
        <v>76</v>
      </c>
      <c r="J1053" s="29">
        <f>PEG!$U$92</f>
        <v>1</v>
      </c>
      <c r="K1053" s="29">
        <f>PEG!$W$92</f>
        <v>1.0736040609137056</v>
      </c>
      <c r="L1053" s="29">
        <f>PEG!$Y$92</f>
        <v>0.79441624365482233</v>
      </c>
      <c r="M1053" s="29">
        <f>PEG!$AA$92</f>
        <v>0.44923857868020306</v>
      </c>
      <c r="N1053" s="29">
        <f>PEG!$AC$92</f>
        <v>0.37309644670050762</v>
      </c>
      <c r="O1053" s="8"/>
      <c r="P1053" s="8"/>
      <c r="Q1053" s="8"/>
      <c r="R1053" s="8"/>
      <c r="S1053" s="8"/>
    </row>
    <row r="1054" spans="1:19" ht="13.5">
      <c r="A1054" s="14"/>
      <c r="B1054" t="s">
        <f>PEG!$T$29</f>
        <v>16</v>
      </c>
      <c r="C1054" s="8">
        <f>PEG!$U$29</f>
        <v>1</v>
      </c>
      <c r="D1054" s="8">
        <f>PEG!$W$29</f>
        <v>1.0013386880856761</v>
      </c>
      <c r="E1054" s="8">
        <f>PEG!$Y$29</f>
        <v>1.0254350736278448</v>
      </c>
      <c r="F1054" s="8">
        <f>PEG!$AA$29</f>
        <v>0.98795180722891562</v>
      </c>
      <c r="G1054" s="8">
        <f>PEG!$AC$29</f>
        <v>1.0174029451137885</v>
      </c>
      <c r="H1054" s="8"/>
      <c r="I1054" s="8" t="s">
        <f>PEG!$T$93</f>
        <v>77</v>
      </c>
      <c r="J1054" s="29">
        <f>PEG!$U$93</f>
        <v>1</v>
      </c>
      <c r="K1054" s="29">
        <f>PEG!$W$93</f>
        <v>0.67355371900826444</v>
      </c>
      <c r="L1054" s="29">
        <f>PEG!$Y$93</f>
        <v>0.11983471074380166</v>
      </c>
      <c r="M1054" s="29">
        <f>PEG!$AA$93</f>
        <v>0.045454545454545456</v>
      </c>
      <c r="N1054" s="29">
        <f>PEG!$AC$93</f>
        <v>0.46694214876033058</v>
      </c>
      <c r="O1054" s="8"/>
      <c r="P1054" s="8"/>
      <c r="Q1054" s="8"/>
      <c r="R1054" s="8"/>
      <c r="S1054" s="8"/>
    </row>
    <row r="1055" spans="1:19" ht="13.5">
      <c r="A1055" s="14"/>
      <c r="B1055" t="s">
        <f>PEG!$T$30</f>
        <v>17</v>
      </c>
      <c r="C1055" s="8">
        <f>PEG!$U$30</f>
        <v>1</v>
      </c>
      <c r="D1055" s="8">
        <f>PEG!$W$30</f>
        <v>0.96026490066225167</v>
      </c>
      <c r="E1055" s="8">
        <f>PEG!$Y$30</f>
        <v>0.9056291390728477</v>
      </c>
      <c r="F1055" s="8">
        <f>PEG!$AA$30</f>
        <v>1</v>
      </c>
      <c r="G1055" s="8">
        <f>PEG!$AC$30</f>
        <v>1.0231788079470199</v>
      </c>
      <c r="H1055" s="8"/>
      <c r="I1055" s="8" t="s">
        <f>PEG!$T$94</f>
        <v>79</v>
      </c>
      <c r="J1055" s="29">
        <f>PEG!$U$94</f>
        <v>0</v>
      </c>
      <c r="K1055" s="29">
        <f>PEG!$W$94</f>
        <v>0</v>
      </c>
      <c r="L1055" s="29">
        <f>PEG!$Y$94</f>
        <v>0</v>
      </c>
      <c r="M1055" s="29">
        <f>PEG!$AA$94</f>
        <v>0</v>
      </c>
      <c r="N1055" s="29">
        <f>PEG!$AC$94</f>
        <v>0</v>
      </c>
      <c r="O1055" s="8"/>
      <c r="P1055" s="8"/>
      <c r="Q1055" s="8"/>
      <c r="R1055" s="8"/>
      <c r="S1055" s="8"/>
    </row>
    <row r="1056" spans="1:19" ht="13.5">
      <c r="A1056" s="14"/>
      <c r="B1056" t="s">
        <f>PEG!$T$31</f>
        <v>18</v>
      </c>
      <c r="C1056" s="8">
        <f>PEG!$U$31</f>
        <v>1</v>
      </c>
      <c r="D1056" s="8">
        <f>PEG!$W$31</f>
        <v>1.1748251748251748</v>
      </c>
      <c r="E1056" s="8">
        <f>PEG!$Y$31</f>
        <v>1.5314685314685315</v>
      </c>
      <c r="F1056" s="8">
        <f>PEG!$AA$31</f>
        <v>0.94405594405594406</v>
      </c>
      <c r="G1056" s="8">
        <f>PEG!$AC$31</f>
        <v>1</v>
      </c>
      <c r="H1056" s="8"/>
      <c r="I1056" s="8" t="s">
        <f>PEG!$T$95</f>
        <v>80</v>
      </c>
      <c r="J1056" s="29">
        <f>PEG!$U$95</f>
        <v>1</v>
      </c>
      <c r="K1056" s="29">
        <f>PEG!$W$95</f>
        <v>0.95541401273885351</v>
      </c>
      <c r="L1056" s="29">
        <f>PEG!$Y$95</f>
        <v>1.1273885350318471</v>
      </c>
      <c r="M1056" s="29">
        <f>PEG!$AA$95</f>
        <v>1.2229299363057324</v>
      </c>
      <c r="N1056" s="29">
        <f>PEG!$AC$95</f>
        <v>1</v>
      </c>
      <c r="O1056" s="8"/>
      <c r="P1056" s="8"/>
      <c r="Q1056" s="8"/>
      <c r="R1056" s="8"/>
      <c r="S1056" s="8"/>
    </row>
    <row r="1057" spans="1:19" ht="13.5">
      <c r="A1057" s="14"/>
      <c r="B1057" t="s">
        <f>PEG!$T$32</f>
        <v>19</v>
      </c>
      <c r="C1057" s="8">
        <f>PEG!$U$32</f>
        <v>0</v>
      </c>
      <c r="D1057" s="8">
        <f>PEG!$W$32</f>
        <v>0</v>
      </c>
      <c r="E1057" s="8">
        <f>PEG!$Y$32</f>
        <v>0</v>
      </c>
      <c r="F1057" s="8">
        <f>PEG!$AA$32</f>
        <v>0</v>
      </c>
      <c r="G1057" s="8">
        <f>PEG!$AC$32</f>
        <v>0</v>
      </c>
      <c r="H1057" s="8"/>
      <c r="I1057" s="8" t="s">
        <f>PEG!$T$96</f>
        <v>81</v>
      </c>
      <c r="J1057" s="29">
        <f>PEG!$U$96</f>
        <v>1</v>
      </c>
      <c r="K1057" s="29">
        <f>PEG!$W$96</f>
        <v>1.1181102362204725</v>
      </c>
      <c r="L1057" s="29">
        <f>PEG!$Y$96</f>
        <v>1.2913385826771653</v>
      </c>
      <c r="M1057" s="29">
        <f>PEG!$AA$96</f>
        <v>1.3228346456692914</v>
      </c>
      <c r="N1057" s="29">
        <f>PEG!$AC$96</f>
        <v>1.2204724409448819</v>
      </c>
      <c r="O1057" s="8"/>
      <c r="P1057" s="8"/>
      <c r="Q1057" s="8"/>
      <c r="R1057" s="8"/>
      <c r="S1057" s="8"/>
    </row>
    <row r="1058" spans="1:19" ht="13.5">
      <c r="A1058" s="14"/>
      <c r="B1058" t="s">
        <f>PEG!$T$33</f>
        <v>20</v>
      </c>
      <c r="C1058" s="8">
        <f>PEG!$U$33</f>
        <v>0</v>
      </c>
      <c r="D1058" s="8">
        <f>PEG!$W$33</f>
        <v>0</v>
      </c>
      <c r="E1058" s="8">
        <f>PEG!$Y$33</f>
        <v>0</v>
      </c>
      <c r="F1058" s="8">
        <f>PEG!$AA$33</f>
        <v>0</v>
      </c>
      <c r="G1058" s="8">
        <f>PEG!$AC$33</f>
        <v>0</v>
      </c>
      <c r="H1058" s="8"/>
      <c r="I1058" s="8" t="s">
        <f>PEG!$T$97</f>
        <v>82</v>
      </c>
      <c r="J1058" s="29">
        <f>PEG!$U$97</f>
        <v>1</v>
      </c>
      <c r="K1058" s="29">
        <f>PEG!$W$97</f>
        <v>1.1203007518796992</v>
      </c>
      <c r="L1058" s="29">
        <f>PEG!$Y$97</f>
        <v>1.2781954887218046</v>
      </c>
      <c r="M1058" s="29">
        <f>PEG!$AA$97</f>
        <v>1.3082706766917294</v>
      </c>
      <c r="N1058" s="29">
        <f>PEG!$AC$97</f>
        <v>1.2105263157894737</v>
      </c>
      <c r="O1058" s="8"/>
      <c r="P1058" s="8"/>
      <c r="Q1058" s="8"/>
      <c r="R1058" s="8"/>
      <c r="S1058" s="8"/>
    </row>
    <row r="1059" spans="1:19" ht="13.5">
      <c r="A1059" s="14"/>
      <c r="B1059" t="s">
        <f>PEG!$T$34</f>
        <v>21</v>
      </c>
      <c r="C1059" s="8">
        <f>PEG!$U$34</f>
        <v>0</v>
      </c>
      <c r="D1059" s="8">
        <f>PEG!$W$34</f>
        <v>0</v>
      </c>
      <c r="E1059" s="8">
        <f>PEG!$Y$34</f>
        <v>0</v>
      </c>
      <c r="F1059" s="8">
        <f>PEG!$AA$34</f>
        <v>0</v>
      </c>
      <c r="G1059" s="8">
        <f>PEG!$AC$34</f>
        <v>0</v>
      </c>
      <c r="H1059" s="8"/>
      <c r="I1059" s="8" t="s">
        <f>PEG!$T$98</f>
        <v>83</v>
      </c>
      <c r="J1059" s="29">
        <f>PEG!$U$98</f>
        <v>1</v>
      </c>
      <c r="K1059" s="29">
        <f>PEG!$W$98</f>
        <v>1.0149253731343284</v>
      </c>
      <c r="L1059" s="29">
        <f>PEG!$Y$98</f>
        <v>0.88059701492537312</v>
      </c>
      <c r="M1059" s="29">
        <f>PEG!$AA$98</f>
        <v>0.94029850746268662</v>
      </c>
      <c r="N1059" s="29">
        <f>PEG!$AC$98</f>
        <v>0.89552238805970152</v>
      </c>
      <c r="O1059" s="8"/>
      <c r="P1059" s="8"/>
      <c r="Q1059" s="8"/>
      <c r="R1059" s="8"/>
      <c r="S1059" s="8"/>
    </row>
    <row r="1060" spans="1:19" ht="13.5">
      <c r="A1060" s="14"/>
      <c r="B1060" t="s">
        <f>PEG!$T$35</f>
        <v>23</v>
      </c>
      <c r="C1060" s="8">
        <f>PEG!$U$35</f>
        <v>1</v>
      </c>
      <c r="D1060" s="8">
        <f>PEG!$W$35</f>
        <v>0.5357142857142857</v>
      </c>
      <c r="E1060" s="8">
        <f>PEG!$Y$35</f>
        <v>0.53968253968253965</v>
      </c>
      <c r="F1060" s="8">
        <f>PEG!$AA$35</f>
        <v>0.99206349206349209</v>
      </c>
      <c r="G1060" s="8">
        <f>PEG!$AC$35</f>
        <v>0.75</v>
      </c>
      <c r="H1060" s="8"/>
      <c r="I1060" s="8" t="s">
        <f>PEG!$T$99</f>
        <v>88</v>
      </c>
      <c r="J1060" s="29">
        <f>PEG!$U$99</f>
        <v>1</v>
      </c>
      <c r="K1060" s="29">
        <f>PEG!$W$99</f>
        <v>0.92610062893081746</v>
      </c>
      <c r="L1060" s="29">
        <f>PEG!$Y$99</f>
        <v>0.80031446540880502</v>
      </c>
      <c r="M1060" s="29">
        <f>PEG!$AA$99</f>
        <v>0.80974842767295596</v>
      </c>
      <c r="N1060" s="29">
        <f>PEG!$AC$99</f>
        <v>0.94811320754716977</v>
      </c>
      <c r="O1060" s="8"/>
      <c r="P1060" s="8"/>
      <c r="Q1060" s="8"/>
      <c r="R1060" s="8"/>
      <c r="S1060" s="8"/>
    </row>
    <row r="1061" spans="1:19" ht="13.5">
      <c r="A1061" s="14"/>
      <c r="B1061" t="s">
        <f>PEG!$T$36</f>
        <v>24</v>
      </c>
      <c r="C1061" s="8">
        <f>PEG!$U$36</f>
        <v>0</v>
      </c>
      <c r="D1061" s="8">
        <f>PEG!$W$36</f>
        <v>0</v>
      </c>
      <c r="E1061" s="8">
        <f>PEG!$Y$36</f>
        <v>0</v>
      </c>
      <c r="F1061" s="8">
        <f>PEG!$AA$36</f>
        <v>0</v>
      </c>
      <c r="G1061" s="8">
        <f>PEG!$AC$36</f>
        <v>0</v>
      </c>
      <c r="H1061" s="8"/>
      <c r="I1061" s="8" t="s">
        <f>PEG!$T$100</f>
        <v>85</v>
      </c>
      <c r="J1061" s="29">
        <f>PEG!$U$100</f>
        <v>1</v>
      </c>
      <c r="K1061" s="29">
        <f>PEG!$W$100</f>
        <v>0.90881147540983609</v>
      </c>
      <c r="L1061" s="29">
        <f>PEG!$Y$100</f>
        <v>0.88729508196721307</v>
      </c>
      <c r="M1061" s="29">
        <f>PEG!$AA$100</f>
        <v>0.92418032786885251</v>
      </c>
      <c r="N1061" s="29">
        <f>PEG!$AC$100</f>
        <v>0.91905737704918034</v>
      </c>
      <c r="O1061" s="8"/>
      <c r="P1061" s="8"/>
      <c r="Q1061" s="8"/>
      <c r="R1061" s="8"/>
      <c r="S1061" s="8"/>
    </row>
    <row r="1062" spans="1:19" ht="13.5">
      <c r="A1062" s="14"/>
      <c r="B1062" t="s">
        <f>PEG!$T$37</f>
        <v>25</v>
      </c>
      <c r="C1062" s="8">
        <f>PEG!$U$37</f>
        <v>0</v>
      </c>
      <c r="D1062" s="8">
        <f>PEG!$W$37</f>
        <v>0</v>
      </c>
      <c r="E1062" s="8">
        <f>PEG!$Y$37</f>
        <v>0</v>
      </c>
      <c r="F1062" s="8">
        <f>PEG!$AA$37</f>
        <v>0</v>
      </c>
      <c r="G1062" s="8">
        <f>PEG!$AC$37</f>
        <v>0</v>
      </c>
      <c r="H1062" s="8"/>
      <c r="I1062" s="8" t="s">
        <f>PEG!$T$101</f>
        <v>87</v>
      </c>
      <c r="J1062" s="29">
        <f>PEG!$U$101</f>
        <v>0</v>
      </c>
      <c r="K1062" s="29">
        <f>PEG!$W$101</f>
        <v>0</v>
      </c>
      <c r="L1062" s="29">
        <f>PEG!$Y$101</f>
        <v>0</v>
      </c>
      <c r="M1062" s="29">
        <f>PEG!$AA$101</f>
        <v>0</v>
      </c>
      <c r="N1062" s="29">
        <f>PEG!$AC$101</f>
        <v>0</v>
      </c>
      <c r="O1062" s="8"/>
      <c r="P1062" s="8"/>
      <c r="Q1062" s="8"/>
      <c r="R1062" s="8"/>
      <c r="S1062" s="8"/>
    </row>
    <row r="1063" spans="1:19" ht="13.5">
      <c r="A1063" s="14"/>
      <c r="B1063" t="s">
        <f>PEG!$T$38</f>
        <v>26</v>
      </c>
      <c r="C1063" s="8">
        <f>PEG!$U$38</f>
        <v>0</v>
      </c>
      <c r="D1063" s="8">
        <f>PEG!$W$38</f>
        <v>0</v>
      </c>
      <c r="E1063" s="8">
        <f>PEG!$Y$38</f>
        <v>0</v>
      </c>
      <c r="F1063" s="8">
        <f>PEG!$AA$38</f>
        <v>0</v>
      </c>
      <c r="G1063" s="8">
        <f>PEG!$AC$38</f>
        <v>0</v>
      </c>
      <c r="H1063" s="8"/>
      <c r="I1063" s="8" t="s">
        <f>PEG!$T$102</f>
        <v>89</v>
      </c>
      <c r="J1063" s="29">
        <f>PEG!$U$102</f>
        <v>0</v>
      </c>
      <c r="K1063" s="29">
        <f>PEG!$W$102</f>
        <v>0</v>
      </c>
      <c r="L1063" s="29">
        <f>PEG!$Y$102</f>
        <v>0</v>
      </c>
      <c r="M1063" s="29">
        <f>PEG!$AA$102</f>
        <v>0</v>
      </c>
      <c r="N1063" s="29">
        <f>PEG!$AC$102</f>
        <v>0</v>
      </c>
      <c r="O1063" s="8"/>
      <c r="P1063" s="8"/>
      <c r="Q1063" s="8"/>
      <c r="R1063" s="8"/>
      <c r="S1063" s="8"/>
    </row>
    <row r="1064" spans="1:19" ht="13.5">
      <c r="A1064" s="14"/>
      <c r="B1064" t="s">
        <f>PEG!$T$39</f>
        <v>27</v>
      </c>
      <c r="C1064" s="8">
        <f>PEG!$U$39</f>
        <v>0</v>
      </c>
      <c r="D1064" s="8">
        <f>PEG!$W$39</f>
        <v>0</v>
      </c>
      <c r="E1064" s="8">
        <f>PEG!$Y$39</f>
        <v>0</v>
      </c>
      <c r="F1064" s="8">
        <f>PEG!$AA$39</f>
        <v>0</v>
      </c>
      <c r="G1064" s="8">
        <f>PEG!$AC$39</f>
        <v>0</v>
      </c>
      <c r="H1064" s="8"/>
      <c r="I1064" s="8" t="s">
        <f>PEG!$T$103</f>
        <v>90</v>
      </c>
      <c r="J1064" s="29">
        <f>PEG!$U$103</f>
        <v>1</v>
      </c>
      <c r="K1064" s="29">
        <f>PEG!$W$103</f>
        <v>0.90881147540983609</v>
      </c>
      <c r="L1064" s="29">
        <f>PEG!$Y$103</f>
        <v>0.88729508196721307</v>
      </c>
      <c r="M1064" s="29">
        <f>PEG!$AA$103</f>
        <v>0.92418032786885251</v>
      </c>
      <c r="N1064" s="29">
        <f>PEG!$AC$103</f>
        <v>0.91905737704918034</v>
      </c>
      <c r="O1064" s="8"/>
      <c r="P1064" s="8"/>
      <c r="Q1064" s="8"/>
      <c r="R1064" s="8"/>
      <c r="S1064" s="8"/>
    </row>
    <row r="1065" spans="1:19" ht="13.5">
      <c r="A1065" s="14"/>
      <c r="B1065" t="s">
        <f>PEG!$T$40</f>
        <v>28</v>
      </c>
      <c r="C1065" s="8">
        <f>PEG!$U$40</f>
        <v>0</v>
      </c>
      <c r="D1065" s="8">
        <f>PEG!$W$40</f>
        <v>0</v>
      </c>
      <c r="E1065" s="8">
        <f>PEG!$Y$40</f>
        <v>0</v>
      </c>
      <c r="F1065" s="8">
        <f>PEG!$AA$40</f>
        <v>0</v>
      </c>
      <c r="G1065" s="8">
        <f>PEG!$AC$40</f>
        <v>0</v>
      </c>
      <c r="H1065" s="8"/>
      <c r="I1065" s="8" t="s">
        <f>PEG!$T$104</f>
        <v>91</v>
      </c>
      <c r="J1065" s="29">
        <f>PEG!$U$104</f>
        <v>0</v>
      </c>
      <c r="K1065" s="29">
        <f>PEG!$W$104</f>
        <v>0</v>
      </c>
      <c r="L1065" s="29">
        <f>PEG!$Y$104</f>
        <v>0</v>
      </c>
      <c r="M1065" s="29">
        <f>PEG!$AA$104</f>
        <v>0</v>
      </c>
      <c r="N1065" s="29">
        <f>PEG!$AC$104</f>
        <v>0</v>
      </c>
      <c r="O1065" s="8"/>
      <c r="P1065" s="8"/>
      <c r="Q1065" s="8"/>
      <c r="R1065" s="8"/>
      <c r="S1065" s="8"/>
    </row>
    <row r="1066" spans="1:19" ht="13.5">
      <c r="A1066" s="14"/>
      <c r="B1066" t="s">
        <f>PEG!$T$41</f>
        <v>29</v>
      </c>
      <c r="C1066" s="8">
        <f>PEG!$U$41</f>
        <v>0</v>
      </c>
      <c r="D1066" s="8">
        <f>PEG!$W$41</f>
        <v>0</v>
      </c>
      <c r="E1066" s="8">
        <f>PEG!$Y$41</f>
        <v>0</v>
      </c>
      <c r="F1066" s="8">
        <f>PEG!$AA$41</f>
        <v>0</v>
      </c>
      <c r="G1066" s="8">
        <f>PEG!$AC$41</f>
        <v>0</v>
      </c>
      <c r="H1066" s="8"/>
      <c r="I1066" s="8" t="s">
        <f>PEG!$T$105</f>
        <v>92</v>
      </c>
      <c r="J1066" s="29">
        <f>PEG!$U$105</f>
        <v>1</v>
      </c>
      <c r="K1066" s="29">
        <f>PEG!$W$105</f>
        <v>0.90384615384615385</v>
      </c>
      <c r="L1066" s="29">
        <f>PEG!$Y$105</f>
        <v>1.0673076923076923</v>
      </c>
      <c r="M1066" s="29">
        <f>PEG!$AA$105</f>
        <v>1.6025641025641026</v>
      </c>
      <c r="N1066" s="29">
        <f>PEG!$AC$105</f>
        <v>1.6057692307692308</v>
      </c>
      <c r="O1066" s="8"/>
      <c r="P1066" s="8"/>
      <c r="Q1066" s="8"/>
      <c r="R1066" s="8"/>
      <c r="S1066" s="8"/>
    </row>
    <row r="1067" spans="1:19" ht="13.5">
      <c r="A1067" s="14"/>
      <c r="B1067" t="s">
        <f>PEG!$T$42</f>
        <v>30</v>
      </c>
      <c r="C1067" s="8">
        <f>PEG!$U$42</f>
        <v>0</v>
      </c>
      <c r="D1067" s="8">
        <f>PEG!$W$42</f>
        <v>0</v>
      </c>
      <c r="E1067" s="8">
        <f>PEG!$Y$42</f>
        <v>0</v>
      </c>
      <c r="F1067" s="8">
        <f>PEG!$AA$42</f>
        <v>0</v>
      </c>
      <c r="G1067" s="8">
        <f>PEG!$AC$42</f>
        <v>0</v>
      </c>
      <c r="H1067" s="8"/>
      <c r="I1067" s="8" t="s">
        <f>PEG!$T$106</f>
        <v>93</v>
      </c>
      <c r="J1067" s="29">
        <f>PEG!$U$106</f>
        <v>1</v>
      </c>
      <c r="K1067" s="29">
        <f>PEG!$W$106</f>
        <v>1.1638418079096045</v>
      </c>
      <c r="L1067" s="29">
        <f>PEG!$Y$106</f>
        <v>1.2146892655367232</v>
      </c>
      <c r="M1067" s="29">
        <f>PEG!$AA$106</f>
        <v>2.2937853107344632</v>
      </c>
      <c r="N1067" s="29">
        <f>PEG!$AC$106</f>
        <v>2.384180790960452</v>
      </c>
      <c r="O1067" s="8"/>
      <c r="P1067" s="8"/>
      <c r="Q1067" s="8"/>
      <c r="R1067" s="8"/>
      <c r="S1067" s="8"/>
    </row>
    <row r="1068" spans="1:19" ht="13.5">
      <c r="A1068" s="14"/>
      <c r="B1068" t="s">
        <f>PEG!$T$43</f>
        <v>31</v>
      </c>
      <c r="C1068" s="8">
        <f>PEG!$U$43</f>
        <v>1</v>
      </c>
      <c r="D1068" s="8">
        <f>PEG!$W$43</f>
        <v>0.50659630606860162</v>
      </c>
      <c r="E1068" s="8">
        <f>PEG!$Y$43</f>
        <v>0.22163588390501318</v>
      </c>
      <c r="F1068" s="8">
        <f>PEG!$AA$43</f>
        <v>-1.0870712401055409</v>
      </c>
      <c r="G1068" s="8">
        <f>PEG!$AC$43</f>
        <v>1.6622691292875988</v>
      </c>
      <c r="H1068" s="8"/>
      <c r="I1068" s="8" t="s">
        <f>PEG!$T$107</f>
        <v>94</v>
      </c>
      <c r="J1068" s="29">
        <f>PEG!$U$107</f>
        <v>1</v>
      </c>
      <c r="K1068" s="29">
        <f>PEG!$W$107</f>
        <v>0.93123209169054444</v>
      </c>
      <c r="L1068" s="29">
        <f>PEG!$Y$107</f>
        <v>0.9484240687679083</v>
      </c>
      <c r="M1068" s="29">
        <f>PEG!$AA$107</f>
        <v>1.005730659025788</v>
      </c>
      <c r="N1068" s="29">
        <f>PEG!$AC$107</f>
        <v>0.92550143266475648</v>
      </c>
      <c r="O1068" s="8"/>
      <c r="P1068" s="8"/>
      <c r="Q1068" s="8"/>
      <c r="R1068" s="8"/>
      <c r="S1068" s="8"/>
    </row>
    <row r="1069" spans="1:19" ht="13.5">
      <c r="A1069" s="14"/>
      <c r="B1069" t="s">
        <f>PEG!$T$44</f>
        <v>32</v>
      </c>
      <c r="C1069" s="8">
        <f>PEG!$U$44</f>
        <v>1</v>
      </c>
      <c r="D1069" s="8">
        <f>PEG!$W$44</f>
        <v>0.53103448275862064</v>
      </c>
      <c r="E1069" s="8">
        <f>PEG!$Y$44</f>
        <v>0.028965517241379312</v>
      </c>
      <c r="F1069" s="8">
        <f>PEG!$AA$44</f>
        <v>0.72068965517241368</v>
      </c>
      <c r="G1069" s="8">
        <f>PEG!$AC$44</f>
        <v>0.86896551724137927</v>
      </c>
      <c r="I1069" s="8" t="s">
        <f>PEG!$T$108</f>
        <v>95</v>
      </c>
      <c r="J1069" s="29">
        <f>PEG!$U$108</f>
        <v>1</v>
      </c>
      <c r="K1069" s="29">
        <f>PEG!$W$108</f>
        <v>1.1036171816126601</v>
      </c>
      <c r="L1069" s="29">
        <f>PEG!$Y$108</f>
        <v>1.1981914091936698</v>
      </c>
      <c r="M1069" s="29">
        <f>PEG!$AA$108</f>
        <v>1.2946495855312736</v>
      </c>
      <c r="N1069" s="29">
        <f>PEG!$AC$108</f>
        <v>1.3613413715146947</v>
      </c>
      <c r="O1069" s="8"/>
      <c r="P1069" s="8"/>
      <c r="Q1069" s="8"/>
      <c r="R1069" s="8"/>
      <c r="S1069" s="8"/>
    </row>
    <row r="1070" spans="1:19" ht="13.5">
      <c r="A1070" s="14"/>
      <c r="B1070" t="s">
        <f>PEG!$T$45</f>
        <v>33</v>
      </c>
      <c r="C1070" s="8">
        <f>PEG!$U$45</f>
        <v>1</v>
      </c>
      <c r="D1070" s="8">
        <f>PEG!$W$45</f>
        <v>0.67000000000000004</v>
      </c>
      <c r="E1070" s="8">
        <f>PEG!$Y$45</f>
        <v>1.3200000000000001</v>
      </c>
      <c r="F1070" s="8">
        <f>PEG!$AA$45</f>
        <v>1.5900000000000001</v>
      </c>
      <c r="G1070" s="8">
        <f>PEG!$AC$45</f>
        <v>-1.1499999999999999</v>
      </c>
      <c r="I1070" s="8" t="s">
        <f>PEG!$T$109</f>
        <v>96</v>
      </c>
      <c r="J1070" s="29">
        <f>PEG!$U$109</f>
        <v>1</v>
      </c>
      <c r="K1070" s="29">
        <f>PEG!$W$109</f>
        <v>1.1084812623274163</v>
      </c>
      <c r="L1070" s="29">
        <f>PEG!$Y$109</f>
        <v>1.1617357001972386</v>
      </c>
      <c r="M1070" s="29">
        <f>PEG!$AA$109</f>
        <v>1.2454212454212454</v>
      </c>
      <c r="N1070" s="29">
        <f>PEG!$AC$109</f>
        <v>1.3026204564666104</v>
      </c>
      <c r="O1070" s="8"/>
      <c r="P1070" s="8"/>
      <c r="Q1070" s="8"/>
      <c r="R1070" s="8"/>
      <c r="S1070" s="8"/>
    </row>
    <row r="1071" spans="1:19" ht="13.5">
      <c r="A1071" s="14"/>
      <c r="B1071" t="s">
        <f>PEG!$T$46</f>
        <v>34</v>
      </c>
      <c r="C1071" s="8">
        <f>PEG!$U$46</f>
        <v>1</v>
      </c>
      <c r="D1071" s="8">
        <f>PEG!$W$46</f>
        <v>1.015625</v>
      </c>
      <c r="E1071" s="8">
        <f>PEG!$Y$46</f>
        <v>1.03125</v>
      </c>
      <c r="F1071" s="8">
        <f>PEG!$AA$46</f>
        <v>1.09375</v>
      </c>
      <c r="G1071" s="8">
        <f>PEG!$AC$46</f>
        <v>1.140625</v>
      </c>
      <c r="I1071" s="8" t="s">
        <f>PEG!$T$110</f>
        <v>97</v>
      </c>
      <c r="J1071" s="29">
        <f>PEG!$U$110</f>
        <v>0</v>
      </c>
      <c r="K1071" s="29">
        <f>PEG!$W$110</f>
        <v>0</v>
      </c>
      <c r="L1071" s="29">
        <f>PEG!$Y$110</f>
        <v>0</v>
      </c>
      <c r="M1071" s="29">
        <f>PEG!$AA$110</f>
        <v>0</v>
      </c>
      <c r="N1071" s="29">
        <f>PEG!$AC$110</f>
        <v>0</v>
      </c>
      <c r="O1071" s="8"/>
      <c r="P1071" s="8"/>
      <c r="Q1071" s="8"/>
      <c r="R1071" s="8"/>
      <c r="S1071" s="8"/>
    </row>
    <row r="1072" spans="1:19" ht="13.5">
      <c r="A1072" s="14"/>
      <c r="B1072" t="s">
        <f>PEG!$T$47</f>
        <v>35</v>
      </c>
      <c r="C1072" s="8">
        <f>PEG!$U$47</f>
        <v>1</v>
      </c>
      <c r="D1072" s="8">
        <f>PEG!$W$47</f>
        <v>0.91666666666666663</v>
      </c>
      <c r="E1072" s="8">
        <f>PEG!$Y$47</f>
        <v>1.1666666666666667</v>
      </c>
      <c r="F1072" s="8">
        <f>PEG!$AA$47</f>
        <v>1.25</v>
      </c>
      <c r="G1072" s="8">
        <f>PEG!$AC$47</f>
        <v>1.1666666666666667</v>
      </c>
      <c r="I1072" s="8" t="s">
        <f>PEG!$T$111</f>
        <v>98</v>
      </c>
      <c r="J1072" s="29">
        <f>PEG!$U$111</f>
        <v>0</v>
      </c>
      <c r="K1072" s="29">
        <f>PEG!$W$111</f>
        <v>0</v>
      </c>
      <c r="L1072" s="29">
        <f>PEG!$Y$111</f>
        <v>0</v>
      </c>
      <c r="M1072" s="29">
        <f>PEG!$AA$111</f>
        <v>0</v>
      </c>
      <c r="N1072" s="29">
        <f>PEG!$AC$111</f>
        <v>0</v>
      </c>
      <c r="O1072" s="8"/>
      <c r="P1072" s="8"/>
      <c r="Q1072" s="8"/>
      <c r="R1072" s="8"/>
      <c r="S1072" s="8"/>
    </row>
    <row r="1073" spans="1:19" ht="13.5">
      <c r="A1073" s="14"/>
      <c r="B1073" t="s">
        <f>PEG!$T$48</f>
        <v>36</v>
      </c>
      <c r="C1073" s="8">
        <f>PEG!$U$48</f>
        <v>1</v>
      </c>
      <c r="D1073" s="8">
        <f>PEG!$W$48</f>
        <v>0.98727735368956748</v>
      </c>
      <c r="E1073" s="8">
        <f>PEG!$Y$48</f>
        <v>0.98727735368956748</v>
      </c>
      <c r="F1073" s="8">
        <f>PEG!$AA$48</f>
        <v>1.2061068702290076</v>
      </c>
      <c r="G1073" s="8">
        <f>PEG!$AC$48</f>
        <v>1.3791348600508906</v>
      </c>
      <c r="I1073" s="8" t="s">
        <f>PEG!$T$112</f>
        <v>99</v>
      </c>
      <c r="J1073" s="29">
        <f>PEG!$U$112</f>
        <v>0</v>
      </c>
      <c r="K1073" s="29">
        <f>PEG!$W$112</f>
        <v>0</v>
      </c>
      <c r="L1073" s="29">
        <f>PEG!$Y$112</f>
        <v>0</v>
      </c>
      <c r="M1073" s="29">
        <f>PEG!$AA$112</f>
        <v>0</v>
      </c>
      <c r="N1073" s="29">
        <f>PEG!$AC$112</f>
        <v>0</v>
      </c>
      <c r="O1073" s="8"/>
      <c r="P1073" s="8"/>
      <c r="Q1073" s="8"/>
      <c r="R1073" s="8"/>
      <c r="S1073" s="8"/>
    </row>
    <row r="1074" spans="1:19" ht="13.5">
      <c r="A1074" s="14"/>
      <c r="B1074" t="s">
        <f>PEG!$T$49</f>
        <v>37</v>
      </c>
      <c r="C1074" s="8">
        <f>PEG!$U$49</f>
        <v>0</v>
      </c>
      <c r="D1074" s="8">
        <f>PEG!$W$49</f>
        <v>0</v>
      </c>
      <c r="E1074" s="8">
        <f>PEG!$Y$49</f>
        <v>0</v>
      </c>
      <c r="F1074" s="8">
        <f>PEG!$AA$49</f>
        <v>0</v>
      </c>
      <c r="G1074" s="8">
        <f>PEG!$AC$49</f>
        <v>0</v>
      </c>
      <c r="I1074" s="8" t="s">
        <f>PEG!$T$113</f>
        <v>100</v>
      </c>
      <c r="J1074" s="29">
        <f>PEG!$U$113</f>
        <v>1</v>
      </c>
      <c r="K1074" s="29">
        <f>PEG!$W$113</f>
        <v>1.0968617984308993</v>
      </c>
      <c r="L1074" s="29">
        <f>PEG!$Y$113</f>
        <v>1.1213035606517803</v>
      </c>
      <c r="M1074" s="29">
        <f>PEG!$AA$113</f>
        <v>1.267954133977067</v>
      </c>
      <c r="N1074" s="29">
        <f>PEG!$AC$113</f>
        <v>1.3295111647555824</v>
      </c>
      <c r="O1074" s="8"/>
      <c r="P1074" s="8"/>
      <c r="Q1074" s="8"/>
      <c r="R1074" s="8"/>
      <c r="S1074" s="8"/>
    </row>
    <row r="1075" spans="1:19" ht="13.5">
      <c r="A1075" s="14"/>
      <c r="B1075" t="s">
        <f>PEG!$T$50</f>
        <v>38</v>
      </c>
      <c r="C1075" s="8">
        <f>PEG!$U$50</f>
        <v>1</v>
      </c>
      <c r="D1075" s="8">
        <f>PEG!$W$50</f>
        <v>0.96107055961070564</v>
      </c>
      <c r="E1075" s="8">
        <f>PEG!$Y$50</f>
        <v>0.94403892944038925</v>
      </c>
      <c r="F1075" s="8">
        <f>PEG!$AA$50</f>
        <v>1.1532846715328466</v>
      </c>
      <c r="G1075" s="8">
        <f>PEG!$AC$50</f>
        <v>1.3187347931873479</v>
      </c>
      <c r="I1075" s="8" t="s">
        <f>PEG!$T$114</f>
        <v>101</v>
      </c>
      <c r="J1075" s="29">
        <f>PEG!$U$114</f>
        <v>1</v>
      </c>
      <c r="K1075" s="29">
        <f>PEG!$W$114</f>
        <v>1.1216517857142858</v>
      </c>
      <c r="L1075" s="29">
        <f>PEG!$Y$114</f>
        <v>1.0524553571428572</v>
      </c>
      <c r="M1075" s="29">
        <f>PEG!$AA$114</f>
        <v>1.0982142857142858</v>
      </c>
      <c r="N1075" s="29">
        <f>PEG!$AC$114</f>
        <v>1.1272321428571428</v>
      </c>
      <c r="O1075" s="8"/>
      <c r="P1075" s="8"/>
      <c r="Q1075" s="8"/>
      <c r="R1075" s="8"/>
      <c r="S1075" s="8"/>
    </row>
    <row r="1076" spans="1:19" ht="13.5">
      <c r="A1076" s="14"/>
      <c r="B1076" t="s">
        <f>PEG!$T$51</f>
        <v>39</v>
      </c>
      <c r="C1076" s="8">
        <f>PEG!$U$51</f>
        <v>1</v>
      </c>
      <c r="D1076" s="8">
        <f>PEG!$W$51</f>
        <v>0.3888888888888889</v>
      </c>
      <c r="E1076" s="8">
        <f>PEG!$Y$51</f>
        <v>0</v>
      </c>
      <c r="F1076" s="8">
        <f>PEG!$AA$51</f>
        <v>-0</v>
      </c>
      <c r="G1076" s="8">
        <f>PEG!$AC$51</f>
        <v>0</v>
      </c>
      <c r="I1076" s="8" t="s">
        <f>PEG!$T$115</f>
        <v>102</v>
      </c>
      <c r="J1076" s="29">
        <f>PEG!$U$115</f>
        <v>1</v>
      </c>
      <c r="K1076" s="29">
        <f>PEG!$W$115</f>
        <v>0.99601593625498008</v>
      </c>
      <c r="L1076" s="29">
        <f>PEG!$Y$115</f>
        <v>1.0916334661354581</v>
      </c>
      <c r="M1076" s="29">
        <f>PEG!$AA$115</f>
        <v>0.98007968127490042</v>
      </c>
      <c r="N1076" s="29">
        <f>PEG!$AC$115</f>
        <v>1.1155378486055776</v>
      </c>
      <c r="O1076" s="8"/>
      <c r="P1076" s="8"/>
      <c r="Q1076" s="8"/>
      <c r="R1076" s="8"/>
      <c r="S1076" s="8"/>
    </row>
    <row r="1077" spans="1:19" ht="13.5">
      <c r="A1077" s="14"/>
      <c r="B1077" t="s">
        <f>PEG!$T$52</f>
        <v>40</v>
      </c>
      <c r="C1077" s="8">
        <f>PEG!$U$52</f>
        <v>1</v>
      </c>
      <c r="D1077" s="8">
        <f>PEG!$W$52</f>
        <v>0.48507462686567165</v>
      </c>
      <c r="E1077" s="8">
        <f>PEG!$Y$52</f>
        <v>0.47388059701492535</v>
      </c>
      <c r="F1077" s="8">
        <f>PEG!$AA$52</f>
        <v>0.69402985074626866</v>
      </c>
      <c r="G1077" s="8">
        <f>PEG!$AC$52</f>
        <v>0.72761194029850751</v>
      </c>
      <c r="I1077" s="8" t="s">
        <f>PEG!$T$116</f>
        <v>103</v>
      </c>
      <c r="J1077" s="29">
        <f>PEG!$U$116</f>
        <v>1</v>
      </c>
      <c r="K1077" s="29">
        <f>PEG!$W$116</f>
        <v>1.00418410041841</v>
      </c>
      <c r="L1077" s="29">
        <f>PEG!$Y$116</f>
        <v>1.108786610878661</v>
      </c>
      <c r="M1077" s="29">
        <f>PEG!$AA$116</f>
        <v>0.99163179916317989</v>
      </c>
      <c r="N1077" s="29">
        <f>PEG!$AC$116</f>
        <v>1.1422594142259415</v>
      </c>
      <c r="O1077" s="8"/>
      <c r="P1077" s="8"/>
      <c r="Q1077" s="8"/>
      <c r="R1077" s="8"/>
      <c r="S1077" s="8"/>
    </row>
    <row r="1078" spans="1:19" ht="13.5">
      <c r="A1078" s="14"/>
      <c r="B1078" t="s">
        <f>PEG!$T$53</f>
        <v>41</v>
      </c>
      <c r="C1078" s="8">
        <f>PEG!$U$53</f>
        <v>0</v>
      </c>
      <c r="D1078" s="8">
        <f>PEG!$W$53</f>
        <v>0</v>
      </c>
      <c r="E1078" s="8">
        <f>PEG!$Y$53</f>
        <v>0</v>
      </c>
      <c r="F1078" s="8">
        <f>PEG!$AA$53</f>
        <v>0</v>
      </c>
      <c r="G1078" s="8">
        <f>PEG!$AC$53</f>
        <v>0</v>
      </c>
      <c r="I1078" s="8" t="s">
        <f>PEG!$T$117</f>
        <v>104</v>
      </c>
      <c r="J1078" s="29">
        <f>PEG!$U$117</f>
        <v>1</v>
      </c>
      <c r="K1078" s="29">
        <f>PEG!$W$117</f>
        <v>0.92413793103448272</v>
      </c>
      <c r="L1078" s="29">
        <f>PEG!$Y$117</f>
        <v>0.86206896551724133</v>
      </c>
      <c r="M1078" s="29">
        <f>PEG!$AA$117</f>
        <v>0.80000000000000004</v>
      </c>
      <c r="N1078" s="29">
        <f>PEG!$AC$117</f>
        <v>1.0068965517241379</v>
      </c>
      <c r="O1078" s="8"/>
      <c r="P1078" s="8"/>
      <c r="Q1078" s="8"/>
      <c r="R1078" s="8"/>
      <c r="S1078" s="8"/>
    </row>
    <row r="1079" spans="1:19" ht="13.5">
      <c r="A1079" s="14"/>
      <c r="B1079" t="s">
        <f>PEG!$T$54</f>
        <v>42</v>
      </c>
      <c r="C1079" s="8">
        <f>PEG!$U$54</f>
        <v>0</v>
      </c>
      <c r="D1079" s="8">
        <f>PEG!$W$54</f>
        <v>0</v>
      </c>
      <c r="E1079" s="8">
        <f>PEG!$Y$54</f>
        <v>0</v>
      </c>
      <c r="F1079" s="8">
        <f>PEG!$AA$54</f>
        <v>0</v>
      </c>
      <c r="G1079" s="8">
        <f>PEG!$AC$54</f>
        <v>0</v>
      </c>
      <c r="I1079" s="8" t="s">
        <f>PEG!$T$118</f>
        <v>105</v>
      </c>
      <c r="J1079" s="29">
        <f>PEG!$U$118</f>
        <v>1</v>
      </c>
      <c r="K1079" s="29">
        <f>PEG!$W$118</f>
        <v>0.96610169491525422</v>
      </c>
      <c r="L1079" s="29">
        <f>PEG!$Y$118</f>
        <v>1.1016949152542372</v>
      </c>
      <c r="M1079" s="29">
        <f>PEG!$AA$118</f>
        <v>1.347457627118644</v>
      </c>
      <c r="N1079" s="29">
        <f>PEG!$AC$118</f>
        <v>1.2627118644067796</v>
      </c>
      <c r="O1079" s="8"/>
      <c r="P1079" s="8"/>
      <c r="Q1079" s="8"/>
      <c r="R1079" s="8"/>
      <c r="S1079" s="8"/>
    </row>
    <row r="1080" spans="1:19" ht="13.5">
      <c r="A1080" s="14"/>
      <c r="B1080" t="s">
        <f>PEG!$T$55</f>
        <v>43</v>
      </c>
      <c r="C1080" s="8">
        <f>PEG!$U$55</f>
        <v>1</v>
      </c>
      <c r="D1080" s="8">
        <f>PEG!$W$55</f>
        <v>0.41099999999999998</v>
      </c>
      <c r="E1080" s="8">
        <f>PEG!$Y$55</f>
        <v>-0.30599999999999999</v>
      </c>
      <c r="F1080" s="8">
        <f>PEG!$AA$55</f>
        <v>0.41699999999999998</v>
      </c>
      <c r="G1080" s="8">
        <f>PEG!$AC$55</f>
        <v>0.25700000000000001</v>
      </c>
      <c r="I1080" s="8" t="s">
        <f>PEG!$T$119</f>
        <v>106</v>
      </c>
      <c r="J1080" s="29">
        <f>PEG!$U$119</f>
        <v>1</v>
      </c>
      <c r="K1080" s="29">
        <f>PEG!$W$119</f>
        <v>1</v>
      </c>
      <c r="L1080" s="29">
        <f>PEG!$Y$119</f>
        <v>1</v>
      </c>
      <c r="M1080" s="29">
        <f>PEG!$AA$119</f>
        <v>1</v>
      </c>
      <c r="N1080" s="29">
        <f>PEG!$AC$119</f>
        <v>0</v>
      </c>
      <c r="O1080" s="8"/>
      <c r="P1080" s="8"/>
      <c r="Q1080" s="8"/>
      <c r="R1080" s="8"/>
      <c r="S1080" s="8"/>
    </row>
    <row r="1081" spans="1:19" ht="13.5">
      <c r="A1081" s="14"/>
      <c r="B1081" t="s">
        <f>PEG!$T$56</f>
        <v>44</v>
      </c>
      <c r="C1081" s="8">
        <f>PEG!$U$56</f>
        <v>1</v>
      </c>
      <c r="D1081" s="8">
        <f>PEG!$W$56</f>
        <v>0.20168067226890757</v>
      </c>
      <c r="E1081" s="8">
        <f>PEG!$Y$56</f>
        <v>0.23529411764705882</v>
      </c>
      <c r="F1081" s="8">
        <f>PEG!$AA$56</f>
        <v>-0.075630252100840331</v>
      </c>
      <c r="G1081" s="8">
        <f>PEG!$AC$56</f>
        <v>0.34173669467787116</v>
      </c>
      <c r="I1081" s="8" t="s">
        <f>PEG!$T$120</f>
        <v>107</v>
      </c>
      <c r="J1081" s="29">
        <f>PEG!$U$120</f>
        <v>1</v>
      </c>
      <c r="K1081" s="29">
        <f>PEG!$W$120</f>
        <v>0.96078431372549022</v>
      </c>
      <c r="L1081" s="29">
        <f>PEG!$Y$120</f>
        <v>1.1176470588235294</v>
      </c>
      <c r="M1081" s="29">
        <f>PEG!$AA$120</f>
        <v>1.4019607843137254</v>
      </c>
      <c r="N1081" s="29">
        <f>PEG!$AC$120</f>
        <v>1.4607843137254901</v>
      </c>
      <c r="O1081" s="8"/>
      <c r="P1081" s="8"/>
      <c r="Q1081" s="8"/>
      <c r="R1081" s="8"/>
      <c r="S1081" s="8"/>
    </row>
    <row r="1082" spans="1:19" ht="13.5">
      <c r="A1082" s="14"/>
      <c r="B1082" t="s">
        <f>PEG!$T$57</f>
        <v>45</v>
      </c>
      <c r="C1082" s="8">
        <f>PEG!$U$57</f>
        <v>0</v>
      </c>
      <c r="D1082" s="8">
        <f>PEG!$W$57</f>
        <v>0</v>
      </c>
      <c r="E1082" s="8">
        <f>PEG!$Y$57</f>
        <v>0</v>
      </c>
      <c r="F1082" s="8">
        <f>PEG!$AA$57</f>
        <v>0</v>
      </c>
      <c r="G1082" s="8">
        <f>PEG!$AC$57</f>
        <v>0</v>
      </c>
      <c r="I1082" s="8" t="s">
        <f>PEG!$T$121</f>
        <v>108</v>
      </c>
      <c r="J1082" s="29">
        <f>PEG!$U$121</f>
        <v>1</v>
      </c>
      <c r="K1082" s="29">
        <f>PEG!$W$121</f>
        <v>1.0408163265306123</v>
      </c>
      <c r="L1082" s="29">
        <f>PEG!$Y$121</f>
        <v>1.0174927113702623</v>
      </c>
      <c r="M1082" s="29">
        <f>PEG!$AA$121</f>
        <v>1.0699708454810495</v>
      </c>
      <c r="N1082" s="29">
        <f>PEG!$AC$121</f>
        <v>1.1545189504373179</v>
      </c>
      <c r="O1082" s="8"/>
      <c r="P1082" s="8"/>
      <c r="Q1082" s="8"/>
      <c r="R1082" s="8"/>
      <c r="S1082" s="8"/>
    </row>
    <row r="1083" spans="1:19" ht="13.5">
      <c r="A1083" s="14"/>
      <c r="B1083" t="s">
        <f>PEG!$T$58</f>
        <v>46</v>
      </c>
      <c r="C1083" s="8">
        <f>PEG!$U$58</f>
        <v>1</v>
      </c>
      <c r="D1083" s="8">
        <f>PEG!$W$58</f>
        <v>0.52639751552795033</v>
      </c>
      <c r="E1083" s="8">
        <f>PEG!$Y$58</f>
        <v>-0.60559006211180122</v>
      </c>
      <c r="F1083" s="8">
        <f>PEG!$AA$58</f>
        <v>0.68944099378881984</v>
      </c>
      <c r="G1083" s="8">
        <f>PEG!$AC$58</f>
        <v>0.20962732919254659</v>
      </c>
      <c r="I1083" s="8" t="s">
        <f>PEG!$T$122</f>
        <v>109</v>
      </c>
      <c r="J1083" s="29">
        <f>PEG!$U$122</f>
        <v>1</v>
      </c>
      <c r="K1083" s="29">
        <f>PEG!$W$122</f>
        <v>1.0414201183431953</v>
      </c>
      <c r="L1083" s="29">
        <f>PEG!$Y$122</f>
        <v>1.0177514792899409</v>
      </c>
      <c r="M1083" s="29">
        <f>PEG!$AA$122</f>
        <v>1.0710059171597632</v>
      </c>
      <c r="N1083" s="29">
        <f>PEG!$AC$122</f>
        <v>1.1568047337278107</v>
      </c>
      <c r="O1083" s="8"/>
      <c r="P1083" s="8"/>
      <c r="Q1083" s="8"/>
      <c r="R1083" s="8"/>
      <c r="S1083" s="8"/>
    </row>
    <row r="1084" spans="1:19" ht="13.5">
      <c r="A1084" s="14"/>
      <c r="B1084" t="s">
        <f>PEG!$T$59</f>
        <v>47</v>
      </c>
      <c r="C1084" s="8">
        <f>PEG!$U$59</f>
        <v>0</v>
      </c>
      <c r="D1084" s="8">
        <f>PEG!$W$59</f>
        <v>0</v>
      </c>
      <c r="E1084" s="8">
        <f>PEG!$Y$59</f>
        <v>0</v>
      </c>
      <c r="F1084" s="8">
        <f>PEG!$AA$59</f>
        <v>0</v>
      </c>
      <c r="G1084" s="8">
        <f>PEG!$AC$59</f>
        <v>0</v>
      </c>
      <c r="O1084" s="8"/>
      <c r="P1084" s="8"/>
      <c r="Q1084" s="8"/>
      <c r="R1084" s="8"/>
      <c r="S1084" s="8"/>
    </row>
    <row r="1085" spans="1:19" ht="13.5">
      <c r="A1085" s="14"/>
      <c r="B1085" t="s">
        <f>PEG!$T$60</f>
        <v>48</v>
      </c>
      <c r="C1085" s="8">
        <f>PEG!$U$60</f>
        <v>0</v>
      </c>
      <c r="D1085" s="8">
        <f>PEG!$W$60</f>
        <v>0</v>
      </c>
      <c r="E1085" s="8">
        <f>PEG!$Y$60</f>
        <v>0</v>
      </c>
      <c r="F1085" s="8">
        <f>PEG!$AA$60</f>
        <v>0</v>
      </c>
      <c r="G1085" s="8">
        <f>PEG!$AC$60</f>
        <v>0</v>
      </c>
      <c r="O1085" s="8"/>
      <c r="P1085" s="8"/>
      <c r="Q1085" s="8"/>
      <c r="R1085" s="8"/>
      <c r="S1085" s="8"/>
    </row>
    <row r="1086" spans="1:19" ht="13.5">
      <c r="A1086" s="14"/>
      <c r="B1086" t="s">
        <f>PEG!$T$61</f>
        <v>49</v>
      </c>
      <c r="C1086" s="8">
        <f>PEG!$U$61</f>
        <v>0</v>
      </c>
      <c r="D1086" s="8">
        <f>PEG!$W$61</f>
        <v>0</v>
      </c>
      <c r="E1086" s="8">
        <f>PEG!$Y$61</f>
        <v>0</v>
      </c>
      <c r="F1086" s="8">
        <f>PEG!$AA$61</f>
        <v>0</v>
      </c>
      <c r="G1086" s="8">
        <f>PEG!$AC$61</f>
        <v>0</v>
      </c>
      <c r="O1086" s="8"/>
      <c r="P1086" s="8"/>
      <c r="Q1086" s="8"/>
      <c r="R1086" s="8"/>
      <c r="S1086" s="8"/>
    </row>
    <row r="1087" spans="1:19" ht="13.5">
      <c r="A1087" s="14"/>
      <c r="B1087" t="s">
        <f>PEG!$T$62</f>
        <v>50</v>
      </c>
      <c r="C1087" s="8">
        <f>PEG!$U$62</f>
        <v>0</v>
      </c>
      <c r="D1087" s="8">
        <f>PEG!$W$62</f>
        <v>0</v>
      </c>
      <c r="E1087" s="8">
        <f>PEG!$Y$62</f>
        <v>0</v>
      </c>
      <c r="F1087" s="8">
        <f>PEG!$AA$62</f>
        <v>0</v>
      </c>
      <c r="G1087" s="8">
        <f>PEG!$AC$62</f>
        <v>0</v>
      </c>
      <c r="O1087" s="8"/>
      <c r="P1087" s="8"/>
      <c r="Q1087" s="8"/>
      <c r="R1087" s="8"/>
      <c r="S1087" s="8"/>
    </row>
    <row r="1088" spans="1:19" ht="13.5">
      <c r="A1088" s="14"/>
      <c r="B1088" t="s">
        <f>PEG!$T$63</f>
        <v>51</v>
      </c>
      <c r="C1088" s="8">
        <f>PEG!$U$63</f>
        <v>1</v>
      </c>
      <c r="D1088" s="8">
        <f>PEG!$W$63</f>
        <v>0.52797619047619049</v>
      </c>
      <c r="E1088" s="8">
        <f>PEG!$Y$63</f>
        <v>0.93452380952380953</v>
      </c>
      <c r="F1088" s="8">
        <f>PEG!$AA$63</f>
        <v>0.8571428571428571</v>
      </c>
      <c r="G1088" s="8">
        <f>PEG!$AC$63</f>
        <v>1.0059523809523809</v>
      </c>
      <c r="O1088" s="8"/>
      <c r="P1088" s="8"/>
      <c r="Q1088" s="8"/>
      <c r="R1088" s="8"/>
      <c r="S1088" s="8"/>
    </row>
    <row r="1089" spans="1:19" ht="13.5">
      <c r="A1089" s="14"/>
      <c r="B1089" t="s">
        <f>PEG!$T$64</f>
        <v>52</v>
      </c>
      <c r="C1089" s="8">
        <f>PEG!$U$64</f>
        <v>0</v>
      </c>
      <c r="D1089" s="8">
        <f>PEG!$W$64</f>
        <v>0</v>
      </c>
      <c r="E1089" s="8">
        <f>PEG!$Y$64</f>
        <v>0</v>
      </c>
      <c r="F1089" s="8">
        <f>PEG!$AA$64</f>
        <v>0</v>
      </c>
      <c r="G1089" s="8">
        <f>PEG!$AC$64</f>
        <v>0</v>
      </c>
      <c r="O1089" s="8"/>
      <c r="P1089" s="8"/>
      <c r="Q1089" s="8"/>
      <c r="R1089" s="8"/>
      <c r="S1089" s="8"/>
    </row>
    <row r="1090" spans="1:19" ht="13.5">
      <c r="A1090" s="14"/>
      <c r="B1090" t="s">
        <f>PEG!$T$65</f>
        <v>53</v>
      </c>
      <c r="C1090" s="8">
        <f>PEG!$U$65</f>
        <v>1</v>
      </c>
      <c r="D1090" s="8">
        <f>PEG!$W$65</f>
        <v>0.52797619047619049</v>
      </c>
      <c r="E1090" s="8">
        <f>PEG!$Y$65</f>
        <v>0.93452380952380953</v>
      </c>
      <c r="F1090" s="8">
        <f>PEG!$AA$65</f>
        <v>0.8571428571428571</v>
      </c>
      <c r="G1090" s="8">
        <f>PEG!$AC$65</f>
        <v>1.0059523809523809</v>
      </c>
      <c r="O1090" s="8"/>
      <c r="P1090" s="8"/>
      <c r="Q1090" s="8"/>
      <c r="R1090" s="8"/>
      <c r="S1090" s="8"/>
    </row>
    <row r="1091" spans="1:19" ht="13.5">
      <c r="A1091" s="14"/>
      <c r="B1091" t="s">
        <f>PEG!$T$66</f>
        <v>54</v>
      </c>
      <c r="C1091" s="8">
        <f>PEG!$U$66</f>
        <v>0</v>
      </c>
      <c r="D1091" s="8">
        <f>PEG!$W$66</f>
        <v>0</v>
      </c>
      <c r="E1091" s="8">
        <f>PEG!$Y$66</f>
        <v>0</v>
      </c>
      <c r="F1091" s="8">
        <f>PEG!$AA$66</f>
        <v>0</v>
      </c>
      <c r="G1091" s="8">
        <f>PEG!$AC$66</f>
        <v>0</v>
      </c>
      <c r="O1091" s="8"/>
      <c r="P1091" s="8"/>
      <c r="Q1091" s="8"/>
      <c r="R1091" s="8"/>
      <c r="S1091" s="8"/>
    </row>
    <row r="1092" spans="1:19" ht="13.5">
      <c r="A1092" s="14"/>
      <c r="B1092" t="s">
        <f>PEG!$T$67</f>
        <v>55</v>
      </c>
      <c r="C1092" s="8">
        <f>PEG!$U$67</f>
        <v>0</v>
      </c>
      <c r="D1092" s="8">
        <f>PEG!$W$67</f>
        <v>0</v>
      </c>
      <c r="E1092" s="8">
        <f>PEG!$Y$67</f>
        <v>0</v>
      </c>
      <c r="F1092" s="8">
        <f>PEG!$AA$67</f>
        <v>0</v>
      </c>
      <c r="G1092" s="8">
        <f>PEG!$AC$67</f>
        <v>0</v>
      </c>
      <c r="O1092" s="8"/>
      <c r="P1092" s="8"/>
      <c r="Q1092" s="8"/>
      <c r="R1092" s="8"/>
      <c r="S1092" s="8"/>
    </row>
    <row r="1093" spans="1:19" ht="13.5">
      <c r="A1093" s="14"/>
      <c r="B1093" t="s">
        <f>PEG!$T$68</f>
        <v>56</v>
      </c>
      <c r="C1093" s="8">
        <f>PEG!$U$68</f>
        <v>0</v>
      </c>
      <c r="D1093" s="8">
        <f>PEG!$W$68</f>
        <v>0</v>
      </c>
      <c r="E1093" s="8">
        <f>PEG!$Y$68</f>
        <v>0</v>
      </c>
      <c r="F1093" s="8">
        <f>PEG!$AA$68</f>
        <v>0</v>
      </c>
      <c r="G1093" s="8">
        <f>PEG!$AC$68</f>
        <v>0</v>
      </c>
      <c r="O1093" s="8"/>
      <c r="P1093" s="8"/>
      <c r="Q1093" s="8"/>
      <c r="R1093" s="8"/>
      <c r="S1093" s="8"/>
    </row>
    <row r="1094" spans="1:19" ht="13.5">
      <c r="A1094" s="14"/>
      <c r="B1094" t="s">
        <f>PEG!$T$69</f>
        <v>57</v>
      </c>
      <c r="C1094" s="8">
        <f>PEG!$U$69</f>
        <v>0</v>
      </c>
      <c r="D1094" s="8">
        <f>PEG!$W$69</f>
        <v>0</v>
      </c>
      <c r="E1094" s="8">
        <f>PEG!$Y$69</f>
        <v>0</v>
      </c>
      <c r="F1094" s="8">
        <f>PEG!$AA$69</f>
        <v>0</v>
      </c>
      <c r="G1094" s="8">
        <f>PEG!$AC$69</f>
        <v>0</v>
      </c>
      <c r="O1094" s="8"/>
      <c r="P1094" s="8"/>
      <c r="Q1094" s="8"/>
      <c r="R1094" s="8"/>
      <c r="S1094" s="8"/>
    </row>
    <row r="1095" spans="1:19" ht="14">
      <c r="A1095" s="14"/>
      <c r="B1095" t="s">
        <f>PEG!$T$70</f>
        <v>58</v>
      </c>
      <c r="C1095" s="8">
        <f>PEG!$U$70</f>
        <v>0</v>
      </c>
      <c r="D1095" s="8">
        <f>PEG!$W$70</f>
        <v>0</v>
      </c>
      <c r="E1095" s="8">
        <f>PEG!$Y$70</f>
        <v>0</v>
      </c>
      <c r="F1095" s="8">
        <f>PEG!$AA$70</f>
        <v>0</v>
      </c>
      <c r="G1095" s="8">
        <f>PEG!$AC$70</f>
        <v>0</v>
      </c>
    </row>
    <row r="1096" spans="1:19" ht="14">
      <c r="A1096" s="14"/>
      <c r="B1096" t="s">
        <f>PEG!$T$71</f>
        <v>59</v>
      </c>
      <c r="C1096" s="8">
        <f>PEG!$U$71</f>
        <v>0</v>
      </c>
      <c r="D1096" s="8">
        <f>PEG!$W$71</f>
        <v>0</v>
      </c>
      <c r="E1096" s="8">
        <f>PEG!$Y$71</f>
        <v>0</v>
      </c>
      <c r="F1096" s="8">
        <f>PEG!$AA$71</f>
        <v>0</v>
      </c>
      <c r="G1096" s="8">
        <f>PEG!$AC$71</f>
        <v>0</v>
      </c>
    </row>
    <row r="1097" spans="1:19" ht="13.5">
      <c r="A1097" s="14"/>
      <c r="B1097" t="s">
        <f>PEG!$T$72</f>
        <v>60</v>
      </c>
      <c r="C1097" s="8">
        <f>PEG!$U$72</f>
        <v>1</v>
      </c>
      <c r="D1097" s="8">
        <f>PEG!$W$72</f>
        <v>0.52797619047619049</v>
      </c>
      <c r="E1097" s="8">
        <f>PEG!$Y$72</f>
        <v>0.93452380952380953</v>
      </c>
      <c r="F1097" s="8">
        <f>PEG!$AA$72</f>
        <v>0.8571428571428571</v>
      </c>
      <c r="G1097" s="8">
        <f>PEG!$AC$72</f>
        <v>1.0059523809523809</v>
      </c>
    </row>
    <row r="1098" spans="1:19" ht="13.5">
      <c r="A1098" s="14"/>
      <c r="B1098" t="s">
        <f>PEG!$T$73</f>
        <v>61</v>
      </c>
      <c r="C1098" s="8">
        <f>PEG!$U$73</f>
        <v>0</v>
      </c>
      <c r="D1098" s="8">
        <f>PEG!$W$73</f>
        <v>0</v>
      </c>
      <c r="E1098" s="8">
        <f>PEG!$Y$73</f>
        <v>0</v>
      </c>
      <c r="F1098" s="8">
        <f>PEG!$AA$73</f>
        <v>0</v>
      </c>
      <c r="G1098" s="8">
        <f>PEG!$AC$73</f>
        <v>0</v>
      </c>
      <c r="K1098" s="33"/>
    </row>
    <row r="1099" spans="1:19" ht="13.5">
      <c r="A1099" s="14"/>
      <c r="B1099" t="s">
        <f>PEG!$T$74</f>
        <v>62</v>
      </c>
      <c r="C1099" s="8">
        <f>PEG!$U$74</f>
        <v>1</v>
      </c>
      <c r="D1099" s="8">
        <f>PEG!$W$74</f>
        <v>0.52797619047619049</v>
      </c>
      <c r="E1099" s="8">
        <f>PEG!$Y$74</f>
        <v>0.93452380952380953</v>
      </c>
      <c r="F1099" s="8">
        <f>PEG!$AA$74</f>
        <v>0.8571428571428571</v>
      </c>
      <c r="G1099" s="8">
        <f>PEG!$AC$74</f>
        <v>1.0059523809523809</v>
      </c>
      <c r="H1099" s="8"/>
      <c r="I1099" s="8"/>
      <c r="O1099" s="8"/>
      <c r="P1099" s="8"/>
      <c r="Q1099" s="8"/>
      <c r="R1099" s="8"/>
      <c r="S1099" s="8"/>
    </row>
    <row r="1100" spans="1:19" ht="13.5">
      <c r="C1100" s="8"/>
      <c r="D1100" s="8"/>
      <c r="E1100" s="8"/>
      <c r="G1100" s="8"/>
      <c r="H1100" s="8"/>
      <c r="I1100" s="8"/>
      <c r="O1100" s="8"/>
      <c r="P1100" s="8"/>
      <c r="Q1100" s="8"/>
      <c r="R1100" s="8"/>
      <c r="S1100" s="8"/>
    </row>
    <row r="1101" spans="1:19" ht="13.5">
      <c r="A1101" s="14" t="s">
        <v>238</v>
      </c>
      <c r="B1101" s="2" t="s">
        <f>PNW!$T$26</f>
        <v>13</v>
      </c>
      <c r="C1101">
        <f>PNW!$U$26</f>
        <v>2015</v>
      </c>
      <c r="D1101">
        <f>PNW!$W$26</f>
        <v>2016</v>
      </c>
      <c r="E1101">
        <f>PNW!$Y$26</f>
        <v>2017</v>
      </c>
      <c r="F1101">
        <f>PNW!$AA$26</f>
        <v>2018</v>
      </c>
      <c r="G1101">
        <f>PNW!$AC$26</f>
        <v>2019</v>
      </c>
      <c r="H1101" s="8"/>
      <c r="I1101" s="2" t="s">
        <f>PNW!$T$90</f>
        <v>75</v>
      </c>
      <c r="J1101" s="9">
        <f>PNW!$U$90</f>
        <v>2015</v>
      </c>
      <c r="K1101" s="9">
        <f>PNW!$W$90</f>
        <v>2016</v>
      </c>
      <c r="L1101" s="9">
        <f>PNW!$Y$90</f>
        <v>2017</v>
      </c>
      <c r="M1101" s="9">
        <f>PNW!$AA$90</f>
        <v>2018</v>
      </c>
      <c r="N1101" s="9">
        <f>PNW!$AC$90</f>
        <v>2019</v>
      </c>
      <c r="O1101" s="8"/>
      <c r="P1101" s="8"/>
      <c r="Q1101" s="8"/>
      <c r="R1101" s="8"/>
      <c r="S1101" s="8"/>
    </row>
    <row r="1102" spans="1:19" ht="13.5">
      <c r="A1102" s="14"/>
      <c r="B1102" t="s">
        <f>PNW!$T$27</f>
        <v>14</v>
      </c>
      <c r="C1102" s="8">
        <f>PNW!$U$27</f>
        <v>1</v>
      </c>
      <c r="D1102" s="8">
        <f>PNW!$W$27</f>
        <v>1.002865329512894</v>
      </c>
      <c r="E1102" s="8">
        <f>PNW!$Y$27</f>
        <v>1.0229226361031518</v>
      </c>
      <c r="F1102" s="8">
        <f>PNW!$AA$27</f>
        <v>1.0573065902578798</v>
      </c>
      <c r="G1102" s="8">
        <f>PNW!$AC$27</f>
        <v>0.99426934097421205</v>
      </c>
      <c r="H1102" s="8"/>
      <c r="I1102" t="s">
        <f>PNW!$T$91</f>
        <v>73</v>
      </c>
      <c r="J1102" s="29">
        <f>PNW!$U$91</f>
        <v>1</v>
      </c>
      <c r="K1102" s="29">
        <f>PNW!$W$91</f>
        <v>0.51597761328759706</v>
      </c>
      <c r="L1102" s="29">
        <f>PNW!$Y$91</f>
        <v>0.28561112114100018</v>
      </c>
      <c r="M1102" s="29">
        <f>PNW!$AA$91</f>
        <v>0.12421014623578264</v>
      </c>
      <c r="N1102" s="29">
        <f>PNW!$AC$91</f>
        <v>0.19498104350965878</v>
      </c>
      <c r="O1102" s="8"/>
      <c r="P1102" s="8"/>
      <c r="Q1102" s="8"/>
      <c r="R1102" s="8"/>
      <c r="S1102" s="8"/>
    </row>
    <row r="1103" spans="1:19" ht="13.5">
      <c r="A1103" s="14"/>
      <c r="B1103" t="s">
        <f>PNW!$T$28</f>
        <v>15</v>
      </c>
      <c r="C1103" s="8">
        <f>PNW!$U$28</f>
        <v>0</v>
      </c>
      <c r="D1103" s="8">
        <f>PNW!$W$28</f>
        <v>0</v>
      </c>
      <c r="E1103" s="8">
        <f>PNW!$Y$28</f>
        <v>0</v>
      </c>
      <c r="F1103" s="8">
        <f>PNW!$AA$28</f>
        <v>0</v>
      </c>
      <c r="G1103" s="8">
        <f>PNW!$AC$28</f>
        <v>0</v>
      </c>
      <c r="H1103" s="8"/>
      <c r="I1103" s="8" t="s">
        <f>PNW!$T$92</f>
        <v>76</v>
      </c>
      <c r="J1103" s="29">
        <f>PNW!$U$92</f>
        <v>1</v>
      </c>
      <c r="K1103" s="29">
        <f>PNW!$W$92</f>
        <v>0.2248670549506204</v>
      </c>
      <c r="L1103" s="29">
        <f>PNW!$Y$92</f>
        <v>0.35173461635857178</v>
      </c>
      <c r="M1103" s="29">
        <f>PNW!$AA$92</f>
        <v>0.14611293998480629</v>
      </c>
      <c r="N1103" s="29">
        <f>PNW!$AC$92</f>
        <v>0.26031906811851102</v>
      </c>
      <c r="O1103" s="8"/>
      <c r="P1103" s="8"/>
      <c r="Q1103" s="8"/>
      <c r="R1103" s="8"/>
      <c r="S1103" s="8"/>
    </row>
    <row r="1104" spans="1:19" ht="13.5">
      <c r="A1104" s="14"/>
      <c r="B1104" t="s">
        <f>PNW!$T$29</f>
        <v>16</v>
      </c>
      <c r="C1104" s="8">
        <f>PNW!$U$29</f>
        <v>1</v>
      </c>
      <c r="D1104" s="8">
        <f>PNW!$W$29</f>
        <v>1.0595744680851065</v>
      </c>
      <c r="E1104" s="8">
        <f>PNW!$Y$29</f>
        <v>1.0085106382978724</v>
      </c>
      <c r="F1104" s="8">
        <f>PNW!$AA$29</f>
        <v>1.1404255319148937</v>
      </c>
      <c r="G1104" s="8">
        <f>PNW!$AC$29</f>
        <v>1.0595744680851065</v>
      </c>
      <c r="H1104" s="8"/>
      <c r="I1104" s="8" t="s">
        <f>PNW!$T$93</f>
        <v>77</v>
      </c>
      <c r="J1104" s="29">
        <f>PNW!$U$93</f>
        <v>1</v>
      </c>
      <c r="K1104" s="29">
        <f>PNW!$W$93</f>
        <v>1.2375864236329353</v>
      </c>
      <c r="L1104" s="29">
        <f>PNW!$Y$93</f>
        <v>0.12130735386549341</v>
      </c>
      <c r="M1104" s="29">
        <f>PNW!$AA$93</f>
        <v>0.069767441860465115</v>
      </c>
      <c r="N1104" s="29">
        <f>PNW!$AC$93</f>
        <v>0</v>
      </c>
      <c r="O1104" s="8"/>
      <c r="P1104" s="8"/>
      <c r="Q1104" s="8"/>
      <c r="R1104" s="8"/>
      <c r="S1104" s="8"/>
    </row>
    <row r="1105" spans="1:19" ht="13.5">
      <c r="A1105" s="14"/>
      <c r="B1105" t="s">
        <f>PNW!$T$30</f>
        <v>17</v>
      </c>
      <c r="C1105" s="8">
        <f>PNW!$U$30</f>
        <v>1</v>
      </c>
      <c r="D1105" s="8">
        <f>PNW!$W$30</f>
        <v>1.0842696629213484</v>
      </c>
      <c r="E1105" s="8">
        <f>PNW!$Y$30</f>
        <v>0.9887640449438202</v>
      </c>
      <c r="F1105" s="8">
        <f>PNW!$AA$30</f>
        <v>1.140449438202247</v>
      </c>
      <c r="G1105" s="8">
        <f>PNW!$AC$30</f>
        <v>1.0224719101123596</v>
      </c>
      <c r="H1105" s="8"/>
      <c r="I1105" s="8" t="s">
        <f>PNW!$T$94</f>
        <v>79</v>
      </c>
      <c r="J1105" s="29">
        <f>PNW!$U$94</f>
        <v>0</v>
      </c>
      <c r="K1105" s="29">
        <f>PNW!$W$94</f>
        <v>0</v>
      </c>
      <c r="L1105" s="29">
        <f>PNW!$Y$94</f>
        <v>0</v>
      </c>
      <c r="M1105" s="29">
        <f>PNW!$AA$94</f>
        <v>0</v>
      </c>
      <c r="N1105" s="29">
        <f>PNW!$AC$94</f>
        <v>0</v>
      </c>
      <c r="O1105" s="8"/>
      <c r="P1105" s="8"/>
      <c r="Q1105" s="8"/>
      <c r="R1105" s="8"/>
      <c r="S1105" s="8"/>
    </row>
    <row r="1106" spans="1:19" ht="13.5">
      <c r="A1106" s="14"/>
      <c r="B1106" t="s">
        <f>PNW!$T$31</f>
        <v>18</v>
      </c>
      <c r="C1106" s="8">
        <f>PNW!$U$31</f>
        <v>1</v>
      </c>
      <c r="D1106" s="8">
        <f>PNW!$W$31</f>
        <v>0.98836721127943183</v>
      </c>
      <c r="E1106" s="8">
        <f>PNW!$Y$31</f>
        <v>1.0681698911940665</v>
      </c>
      <c r="F1106" s="8">
        <f>PNW!$AA$31</f>
        <v>1.1387188188783544</v>
      </c>
      <c r="G1106" s="8">
        <f>PNW!$AC$31</f>
        <v>1.1617744813350592</v>
      </c>
      <c r="H1106" s="8"/>
      <c r="I1106" s="8" t="s">
        <f>PNW!$T$95</f>
        <v>80</v>
      </c>
      <c r="J1106" s="29">
        <f>PNW!$U$95</f>
        <v>1</v>
      </c>
      <c r="K1106" s="29">
        <f>PNW!$W$95</f>
        <v>0.97489142236699244</v>
      </c>
      <c r="L1106" s="29">
        <f>PNW!$Y$95</f>
        <v>1.1266829533116178</v>
      </c>
      <c r="M1106" s="29">
        <f>PNW!$AA$95</f>
        <v>1.0884636264929424</v>
      </c>
      <c r="N1106" s="29">
        <f>PNW!$AC$95</f>
        <v>1.107899022801303</v>
      </c>
      <c r="O1106" s="8"/>
      <c r="P1106" s="8"/>
      <c r="Q1106" s="8"/>
      <c r="R1106" s="8"/>
      <c r="S1106" s="8"/>
    </row>
    <row r="1107" spans="1:19" ht="13.5">
      <c r="A1107" s="14"/>
      <c r="B1107" t="s">
        <f>PNW!$T$32</f>
        <v>19</v>
      </c>
      <c r="C1107" s="8">
        <f>PNW!$U$32</f>
        <v>1</v>
      </c>
      <c r="D1107" s="8">
        <f>PNW!$W$32</f>
        <v>0.98705369310438829</v>
      </c>
      <c r="E1107" s="8">
        <f>PNW!$Y$32</f>
        <v>1.0486119222832224</v>
      </c>
      <c r="F1107" s="8">
        <f>PNW!$AA$32</f>
        <v>1.134914145543745</v>
      </c>
      <c r="G1107" s="8">
        <f>PNW!$AC$32</f>
        <v>1.1644667679009464</v>
      </c>
      <c r="H1107" s="8"/>
      <c r="I1107" s="8" t="s">
        <f>PNW!$T$96</f>
        <v>81</v>
      </c>
      <c r="J1107" s="29">
        <f>PNW!$U$96</f>
        <v>1</v>
      </c>
      <c r="K1107" s="29">
        <f>PNW!$W$96</f>
        <v>0.96625975367717032</v>
      </c>
      <c r="L1107" s="29">
        <f>PNW!$Y$96</f>
        <v>1.1284902531198173</v>
      </c>
      <c r="M1107" s="29">
        <f>PNW!$AA$96</f>
        <v>1.0902096190968162</v>
      </c>
      <c r="N1107" s="29">
        <f>PNW!$AC$96</f>
        <v>1.0505967755090944</v>
      </c>
      <c r="O1107" s="8"/>
      <c r="P1107" s="8"/>
      <c r="Q1107" s="8"/>
      <c r="R1107" s="8"/>
      <c r="S1107" s="8"/>
    </row>
    <row r="1108" spans="1:19" ht="13.5">
      <c r="A1108" s="14"/>
      <c r="B1108" t="s">
        <f>PNW!$T$33</f>
        <v>20</v>
      </c>
      <c r="C1108" s="8">
        <f>PNW!$U$33</f>
        <v>1</v>
      </c>
      <c r="D1108" s="8">
        <f>PNW!$W$33</f>
        <v>1</v>
      </c>
      <c r="E1108" s="8">
        <f>PNW!$Y$33</f>
        <v>1.2413793103448276</v>
      </c>
      <c r="F1108" s="8">
        <f>PNW!$AA$33</f>
        <v>1.1724137931034482</v>
      </c>
      <c r="G1108" s="8">
        <f>PNW!$AC$33</f>
        <v>1.1379310344827587</v>
      </c>
      <c r="H1108" s="8"/>
      <c r="I1108" s="8" t="s">
        <f>PNW!$T$97</f>
        <v>82</v>
      </c>
      <c r="J1108" s="29">
        <f>PNW!$U$97</f>
        <v>1</v>
      </c>
      <c r="K1108" s="29">
        <f>PNW!$W$97</f>
        <v>0.96632787857547242</v>
      </c>
      <c r="L1108" s="29">
        <f>PNW!$Y$97</f>
        <v>1.125764969131642</v>
      </c>
      <c r="M1108" s="29">
        <f>PNW!$AA$97</f>
        <v>1.0920119699134607</v>
      </c>
      <c r="N1108" s="29">
        <f>PNW!$AC$97</f>
        <v>1.0637856199282885</v>
      </c>
      <c r="O1108" s="8"/>
      <c r="P1108" s="8"/>
      <c r="Q1108" s="8"/>
      <c r="R1108" s="8"/>
      <c r="S1108" s="8"/>
    </row>
    <row r="1109" spans="1:19" ht="13.5">
      <c r="A1109" s="14"/>
      <c r="B1109" t="s">
        <f>PNW!$T$34</f>
        <v>21</v>
      </c>
      <c r="C1109" s="8">
        <f>PNW!$U$34</f>
        <v>0</v>
      </c>
      <c r="D1109" s="8">
        <f>PNW!$W$34</f>
        <v>0</v>
      </c>
      <c r="E1109" s="8">
        <f>PNW!$Y$34</f>
        <v>0</v>
      </c>
      <c r="F1109" s="8">
        <f>PNW!$AA$34</f>
        <v>0</v>
      </c>
      <c r="G1109" s="8">
        <f>PNW!$AC$34</f>
        <v>0</v>
      </c>
      <c r="H1109" s="8"/>
      <c r="I1109" s="8" t="s">
        <f>PNW!$T$98</f>
        <v>83</v>
      </c>
      <c r="J1109" s="29">
        <f>PNW!$U$98</f>
        <v>1</v>
      </c>
      <c r="K1109" s="29">
        <f>PNW!$W$98</f>
        <v>0.97124600638977632</v>
      </c>
      <c r="L1109" s="29">
        <f>PNW!$Y$98</f>
        <v>0.80191693290734822</v>
      </c>
      <c r="M1109" s="29">
        <f>PNW!$AA$98</f>
        <v>1.3003194888178915</v>
      </c>
      <c r="N1109" s="29">
        <f>PNW!$AC$98</f>
        <v>2.610223642172524</v>
      </c>
      <c r="O1109" s="8"/>
      <c r="P1109" s="8"/>
      <c r="Q1109" s="8"/>
      <c r="R1109" s="8"/>
      <c r="S1109" s="8"/>
    </row>
    <row r="1110" spans="1:19" ht="13.5">
      <c r="A1110" s="14"/>
      <c r="B1110" t="s">
        <f>PNW!$T$35</f>
        <v>23</v>
      </c>
      <c r="C1110" s="8">
        <f>PNW!$U$35</f>
        <v>1</v>
      </c>
      <c r="D1110" s="8">
        <f>PNW!$W$35</f>
        <v>0.86956521739130432</v>
      </c>
      <c r="E1110" s="8">
        <f>PNW!$Y$35</f>
        <v>1.0347826086956522</v>
      </c>
      <c r="F1110" s="8">
        <f>PNW!$AA$35</f>
        <v>0.87826086956521743</v>
      </c>
      <c r="G1110" s="8">
        <f>PNW!$AC$35</f>
        <v>0.85468695652173909</v>
      </c>
      <c r="H1110" s="8"/>
      <c r="I1110" s="8" t="s">
        <f>PNW!$T$99</f>
        <v>88</v>
      </c>
      <c r="J1110" s="29">
        <f>PNW!$U$99</f>
        <v>1</v>
      </c>
      <c r="K1110" s="29">
        <f>PNW!$W$99</f>
        <v>1.0263435194942043</v>
      </c>
      <c r="L1110" s="29">
        <f>PNW!$Y$99</f>
        <v>0.905163329820864</v>
      </c>
      <c r="M1110" s="29">
        <f>PNW!$AA$99</f>
        <v>0.97049525816649107</v>
      </c>
      <c r="N1110" s="29">
        <f>PNW!$AC$99</f>
        <v>0.89567966280295042</v>
      </c>
      <c r="O1110" s="8"/>
      <c r="P1110" s="8"/>
      <c r="Q1110" s="8"/>
      <c r="R1110" s="8"/>
      <c r="S1110" s="8"/>
    </row>
    <row r="1111" spans="1:19" ht="13.5">
      <c r="A1111" s="14"/>
      <c r="B1111" t="s">
        <f>PNW!$T$36</f>
        <v>24</v>
      </c>
      <c r="C1111" s="8">
        <f>PNW!$U$36</f>
        <v>0</v>
      </c>
      <c r="D1111" s="8">
        <f>PNW!$W$36</f>
        <v>0</v>
      </c>
      <c r="E1111" s="8">
        <f>PNW!$Y$36</f>
        <v>0</v>
      </c>
      <c r="F1111" s="8">
        <f>PNW!$AA$36</f>
        <v>0</v>
      </c>
      <c r="G1111" s="8">
        <f>PNW!$AC$36</f>
        <v>0</v>
      </c>
      <c r="H1111" s="8"/>
      <c r="I1111" s="8" t="s">
        <f>PNW!$T$100</f>
        <v>85</v>
      </c>
      <c r="J1111" s="29">
        <f>PNW!$U$100</f>
        <v>1</v>
      </c>
      <c r="K1111" s="29">
        <f>PNW!$W$100</f>
        <v>1.0095023755938985</v>
      </c>
      <c r="L1111" s="29">
        <f>PNW!$Y$100</f>
        <v>1.0333654842281998</v>
      </c>
      <c r="M1111" s="29">
        <f>PNW!$AA$100</f>
        <v>1.0505840745900761</v>
      </c>
      <c r="N1111" s="29">
        <f>PNW!$AC$100</f>
        <v>1.2357375058050226</v>
      </c>
      <c r="O1111" s="8"/>
      <c r="P1111" s="8"/>
      <c r="Q1111" s="8"/>
      <c r="R1111" s="8"/>
      <c r="S1111" s="8"/>
    </row>
    <row r="1112" spans="1:19" ht="13.5">
      <c r="A1112" s="14"/>
      <c r="B1112" t="s">
        <f>PNW!$T$37</f>
        <v>25</v>
      </c>
      <c r="C1112" s="8">
        <f>PNW!$U$37</f>
        <v>0</v>
      </c>
      <c r="D1112" s="8">
        <f>PNW!$W$37</f>
        <v>0</v>
      </c>
      <c r="E1112" s="8">
        <f>PNW!$Y$37</f>
        <v>0</v>
      </c>
      <c r="F1112" s="8">
        <f>PNW!$AA$37</f>
        <v>0</v>
      </c>
      <c r="G1112" s="8">
        <f>PNW!$AC$37</f>
        <v>0</v>
      </c>
      <c r="H1112" s="8"/>
      <c r="I1112" s="8" t="s">
        <f>PNW!$T$101</f>
        <v>87</v>
      </c>
      <c r="J1112" s="29">
        <f>PNW!$U$101</f>
        <v>1</v>
      </c>
      <c r="K1112" s="29">
        <f>PNW!$W$101</f>
        <v>0.62603938730853392</v>
      </c>
      <c r="L1112" s="29">
        <f>PNW!$Y$101</f>
        <v>0.55273522975929978</v>
      </c>
      <c r="M1112" s="29">
        <f>PNW!$AA$101</f>
        <v>0.5477024070021882</v>
      </c>
      <c r="N1112" s="29">
        <f>PNW!$AC$101</f>
        <v>0.32450765864332604</v>
      </c>
      <c r="O1112" s="8"/>
      <c r="P1112" s="8"/>
      <c r="Q1112" s="8"/>
      <c r="R1112" s="8"/>
      <c r="S1112" s="8"/>
    </row>
    <row r="1113" spans="1:19" ht="13.5">
      <c r="A1113" s="14"/>
      <c r="B1113" t="s">
        <f>PNW!$T$38</f>
        <v>26</v>
      </c>
      <c r="C1113" s="8">
        <f>PNW!$U$38</f>
        <v>0</v>
      </c>
      <c r="D1113" s="8">
        <f>PNW!$W$38</f>
        <v>0</v>
      </c>
      <c r="E1113" s="8">
        <f>PNW!$Y$38</f>
        <v>0</v>
      </c>
      <c r="F1113" s="8">
        <f>PNW!$AA$38</f>
        <v>0</v>
      </c>
      <c r="G1113" s="8">
        <f>PNW!$AC$38</f>
        <v>0</v>
      </c>
      <c r="H1113" s="8"/>
      <c r="I1113" s="8" t="s">
        <f>PNW!$T$102</f>
        <v>89</v>
      </c>
      <c r="J1113" s="29">
        <f>PNW!$U$102</f>
        <v>0</v>
      </c>
      <c r="K1113" s="29">
        <f>PNW!$W$102</f>
        <v>0</v>
      </c>
      <c r="L1113" s="29">
        <f>PNW!$Y$102</f>
        <v>0</v>
      </c>
      <c r="M1113" s="29">
        <f>PNW!$AA$102</f>
        <v>0</v>
      </c>
      <c r="N1113" s="29">
        <f>PNW!$AC$102</f>
        <v>0</v>
      </c>
      <c r="O1113" s="8"/>
      <c r="P1113" s="8"/>
      <c r="Q1113" s="8"/>
      <c r="R1113" s="8"/>
      <c r="S1113" s="8"/>
    </row>
    <row r="1114" spans="1:19" ht="13.5">
      <c r="A1114" s="14"/>
      <c r="B1114" t="s">
        <f>PNW!$T$39</f>
        <v>27</v>
      </c>
      <c r="C1114" s="8">
        <f>PNW!$U$39</f>
        <v>0</v>
      </c>
      <c r="D1114" s="8">
        <f>PNW!$W$39</f>
        <v>0</v>
      </c>
      <c r="E1114" s="8">
        <f>PNW!$Y$39</f>
        <v>0</v>
      </c>
      <c r="F1114" s="8">
        <f>PNW!$AA$39</f>
        <v>0</v>
      </c>
      <c r="G1114" s="8">
        <f>PNW!$AC$39</f>
        <v>0</v>
      </c>
      <c r="H1114" s="8"/>
      <c r="I1114" s="8" t="s">
        <f>PNW!$T$103</f>
        <v>90</v>
      </c>
      <c r="J1114" s="29">
        <f>PNW!$U$103</f>
        <v>1</v>
      </c>
      <c r="K1114" s="29">
        <f>PNW!$W$103</f>
        <v>1.0843188319173462</v>
      </c>
      <c r="L1114" s="29">
        <f>PNW!$Y$103</f>
        <v>1.1271399906075226</v>
      </c>
      <c r="M1114" s="29">
        <f>PNW!$AA$103</f>
        <v>1.148742688810144</v>
      </c>
      <c r="N1114" s="29">
        <f>PNW!$AC$103</f>
        <v>1.4135251675703369</v>
      </c>
      <c r="O1114" s="8"/>
      <c r="P1114" s="8"/>
      <c r="Q1114" s="8"/>
      <c r="R1114" s="8"/>
      <c r="S1114" s="8"/>
    </row>
    <row r="1115" spans="1:19" ht="13.5">
      <c r="A1115" s="14"/>
      <c r="B1115" t="s">
        <f>PNW!$T$40</f>
        <v>28</v>
      </c>
      <c r="C1115" s="8">
        <f>PNW!$U$40</f>
        <v>0</v>
      </c>
      <c r="D1115" s="8">
        <f>PNW!$W$40</f>
        <v>0</v>
      </c>
      <c r="E1115" s="8">
        <f>PNW!$Y$40</f>
        <v>0</v>
      </c>
      <c r="F1115" s="8">
        <f>PNW!$AA$40</f>
        <v>0</v>
      </c>
      <c r="G1115" s="8">
        <f>PNW!$AC$40</f>
        <v>0</v>
      </c>
      <c r="H1115" s="8"/>
      <c r="I1115" s="8" t="s">
        <f>PNW!$T$104</f>
        <v>91</v>
      </c>
      <c r="J1115" s="29">
        <f>PNW!$U$104</f>
        <v>0</v>
      </c>
      <c r="K1115" s="29">
        <f>PNW!$W$104</f>
        <v>0</v>
      </c>
      <c r="L1115" s="29">
        <f>PNW!$Y$104</f>
        <v>0</v>
      </c>
      <c r="M1115" s="29">
        <f>PNW!$AA$104</f>
        <v>0</v>
      </c>
      <c r="N1115" s="29">
        <f>PNW!$AC$104</f>
        <v>0</v>
      </c>
      <c r="O1115" s="8"/>
      <c r="P1115" s="8"/>
      <c r="Q1115" s="8"/>
      <c r="R1115" s="8"/>
      <c r="S1115" s="8"/>
    </row>
    <row r="1116" spans="1:19" ht="13.5">
      <c r="A1116" s="14"/>
      <c r="B1116" t="s">
        <f>PNW!$T$41</f>
        <v>29</v>
      </c>
      <c r="C1116" s="8">
        <f>PNW!$U$41</f>
        <v>0</v>
      </c>
      <c r="D1116" s="8">
        <f>PNW!$W$41</f>
        <v>0</v>
      </c>
      <c r="E1116" s="8">
        <f>PNW!$Y$41</f>
        <v>0</v>
      </c>
      <c r="F1116" s="8">
        <f>PNW!$AA$41</f>
        <v>0</v>
      </c>
      <c r="G1116" s="8">
        <f>PNW!$AC$41</f>
        <v>0</v>
      </c>
      <c r="H1116" s="8"/>
      <c r="I1116" s="8" t="s">
        <f>PNW!$T$105</f>
        <v>92</v>
      </c>
      <c r="J1116" s="29">
        <f>PNW!$U$105</f>
        <v>1</v>
      </c>
      <c r="K1116" s="29">
        <f>PNW!$W$105</f>
        <v>0.74646680942184152</v>
      </c>
      <c r="L1116" s="29">
        <f>PNW!$Y$105</f>
        <v>1.1803533190578159</v>
      </c>
      <c r="M1116" s="29">
        <f>PNW!$AA$105</f>
        <v>0.99502141327623128</v>
      </c>
      <c r="N1116" s="29">
        <f>PNW!$AC$105</f>
        <v>1.0440578158458245</v>
      </c>
      <c r="O1116" s="8"/>
      <c r="P1116" s="8"/>
      <c r="Q1116" s="8"/>
      <c r="R1116" s="8"/>
      <c r="S1116" s="8"/>
    </row>
    <row r="1117" spans="1:19" ht="13.5">
      <c r="A1117" s="14"/>
      <c r="B1117" t="s">
        <f>PNW!$T$42</f>
        <v>30</v>
      </c>
      <c r="C1117" s="8">
        <f>PNW!$U$42</f>
        <v>1</v>
      </c>
      <c r="D1117" s="8">
        <f>PNW!$W$42</f>
        <v>0.96209120742333376</v>
      </c>
      <c r="E1117" s="8">
        <f>PNW!$Y$42</f>
        <v>1.0807400701595564</v>
      </c>
      <c r="F1117" s="8">
        <f>PNW!$AA$42</f>
        <v>1.25806269095847</v>
      </c>
      <c r="G1117" s="8">
        <f>PNW!$AC$42</f>
        <v>1.2700577118931764</v>
      </c>
      <c r="H1117" s="8"/>
      <c r="I1117" s="8" t="s">
        <f>PNW!$T$106</f>
        <v>93</v>
      </c>
      <c r="J1117" s="29">
        <f>PNW!$U$106</f>
        <v>1</v>
      </c>
      <c r="K1117" s="29">
        <f>PNW!$W$106</f>
        <v>0.74646680942184152</v>
      </c>
      <c r="L1117" s="29">
        <f>PNW!$Y$106</f>
        <v>1.1803533190578159</v>
      </c>
      <c r="M1117" s="29">
        <f>PNW!$AA$106</f>
        <v>0.99502141327623128</v>
      </c>
      <c r="N1117" s="29">
        <f>PNW!$AC$106</f>
        <v>1.0440578158458245</v>
      </c>
      <c r="O1117" s="8"/>
      <c r="P1117" s="8"/>
      <c r="Q1117" s="8"/>
      <c r="R1117" s="8"/>
      <c r="S1117" s="8"/>
    </row>
    <row r="1118" spans="1:19" ht="13.5">
      <c r="A1118" s="14"/>
      <c r="B1118" t="s">
        <f>PNW!$T$43</f>
        <v>31</v>
      </c>
      <c r="C1118" s="8">
        <f>PNW!$U$43</f>
        <v>1</v>
      </c>
      <c r="D1118" s="8">
        <f>PNW!$W$43</f>
        <v>-0.24428044280442804</v>
      </c>
      <c r="E1118" s="8">
        <f>PNW!$Y$43</f>
        <v>0.82269372693726939</v>
      </c>
      <c r="F1118" s="8">
        <f>PNW!$AA$43</f>
        <v>0.14308118081180812</v>
      </c>
      <c r="G1118" s="8">
        <f>PNW!$AC$43</f>
        <v>0.78367158671586712</v>
      </c>
      <c r="H1118" s="8"/>
      <c r="I1118" s="8" t="s">
        <f>PNW!$T$107</f>
        <v>94</v>
      </c>
      <c r="J1118" s="29">
        <f>PNW!$U$107</f>
        <v>1</v>
      </c>
      <c r="K1118" s="29">
        <f>PNW!$W$107</f>
        <v>0.9093001841620626</v>
      </c>
      <c r="L1118" s="29">
        <f>PNW!$Y$107</f>
        <v>1.0562929524322868</v>
      </c>
      <c r="M1118" s="29">
        <f>PNW!$AA$107</f>
        <v>0.99697929299734989</v>
      </c>
      <c r="N1118" s="29">
        <f>PNW!$AC$107</f>
        <v>1.0778983066073755</v>
      </c>
      <c r="O1118" s="8"/>
      <c r="P1118" s="8"/>
      <c r="Q1118" s="8"/>
      <c r="R1118" s="8"/>
      <c r="S1118" s="8"/>
    </row>
    <row r="1119" spans="1:19" ht="13.5">
      <c r="A1119" s="14"/>
      <c r="B1119" t="s">
        <f>PNW!$T$44</f>
        <v>32</v>
      </c>
      <c r="C1119" s="8">
        <f>PNW!$U$44</f>
        <v>1</v>
      </c>
      <c r="D1119" s="8">
        <f>PNW!$W$44</f>
        <v>0.99920984440906824</v>
      </c>
      <c r="E1119" s="8">
        <f>PNW!$Y$44</f>
        <v>-0.10362658176367376</v>
      </c>
      <c r="F1119" s="8">
        <f>PNW!$AA$44</f>
        <v>0.90134675048513224</v>
      </c>
      <c r="G1119" s="8">
        <f>PNW!$AC$44</f>
        <v>0.78256777327182514</v>
      </c>
      <c r="H1119" s="8"/>
      <c r="I1119" s="8" t="s">
        <f>PNW!$T$108</f>
        <v>95</v>
      </c>
      <c r="J1119" s="29">
        <f>PNW!$U$108</f>
        <v>1</v>
      </c>
      <c r="K1119" s="29">
        <f>PNW!$W$108</f>
        <v>1.0804794520547945</v>
      </c>
      <c r="L1119" s="29">
        <f>PNW!$Y$108</f>
        <v>1.1292808219178083</v>
      </c>
      <c r="M1119" s="29">
        <f>PNW!$AA$108</f>
        <v>1.1789383561643836</v>
      </c>
      <c r="N1119" s="29">
        <f>PNW!$AC$108</f>
        <v>1.2311643835616439</v>
      </c>
      <c r="O1119" s="8"/>
      <c r="P1119" s="8"/>
      <c r="Q1119" s="8"/>
      <c r="R1119" s="8"/>
      <c r="S1119" s="8"/>
    </row>
    <row r="1120" spans="1:19" ht="13.5">
      <c r="A1120" s="14"/>
      <c r="B1120" t="s">
        <f>PNW!$T$45</f>
        <v>33</v>
      </c>
      <c r="C1120" s="8">
        <f>PNW!$U$45</f>
        <v>1</v>
      </c>
      <c r="D1120" s="8">
        <f>PNW!$W$45</f>
        <v>1.9852558542931482</v>
      </c>
      <c r="E1120" s="8">
        <f>PNW!$Y$45</f>
        <v>4.0563746747614919</v>
      </c>
      <c r="F1120" s="8">
        <f>PNW!$AA$45</f>
        <v>7.1326973113616656</v>
      </c>
      <c r="G1120" s="8">
        <f>PNW!$AC$45</f>
        <v>3.0433651344319168</v>
      </c>
      <c r="H1120" s="8"/>
      <c r="I1120" s="8" t="s">
        <f>PNW!$T$109</f>
        <v>96</v>
      </c>
      <c r="J1120" s="29">
        <f>PNW!$U$109</f>
        <v>1</v>
      </c>
      <c r="K1120" s="29">
        <f>PNW!$W$109</f>
        <v>1.0747451868629672</v>
      </c>
      <c r="L1120" s="29">
        <f>PNW!$Y$109</f>
        <v>1.115515288788222</v>
      </c>
      <c r="M1120" s="29">
        <f>PNW!$AA$109</f>
        <v>1.1619479048697621</v>
      </c>
      <c r="N1120" s="29">
        <f>PNW!$AC$109</f>
        <v>1.2117780294450735</v>
      </c>
      <c r="O1120" s="8"/>
      <c r="P1120" s="8"/>
      <c r="Q1120" s="8"/>
      <c r="R1120" s="8"/>
      <c r="S1120" s="8"/>
    </row>
    <row r="1121" spans="1:19" ht="13.5">
      <c r="A1121" s="14"/>
      <c r="B1121" t="s">
        <f>PNW!$T$46</f>
        <v>34</v>
      </c>
      <c r="C1121" s="8">
        <f>PNW!$U$46</f>
        <v>0</v>
      </c>
      <c r="D1121" s="8">
        <f>PNW!$W$46</f>
        <v>0</v>
      </c>
      <c r="E1121" s="8">
        <f>PNW!$Y$46</f>
        <v>0</v>
      </c>
      <c r="F1121" s="8">
        <f>PNW!$AA$46</f>
        <v>0</v>
      </c>
      <c r="G1121" s="8">
        <f>PNW!$AC$46</f>
        <v>0</v>
      </c>
      <c r="H1121" s="8"/>
      <c r="I1121" s="8" t="s">
        <f>PNW!$T$110</f>
        <v>97</v>
      </c>
      <c r="J1121" s="29">
        <f>PNW!$U$110</f>
        <v>0</v>
      </c>
      <c r="K1121" s="29">
        <f>PNW!$W$110</f>
        <v>0</v>
      </c>
      <c r="L1121" s="29">
        <f>PNW!$Y$110</f>
        <v>0</v>
      </c>
      <c r="M1121" s="29">
        <f>PNW!$AA$110</f>
        <v>0</v>
      </c>
      <c r="N1121" s="29">
        <f>PNW!$AC$110</f>
        <v>0</v>
      </c>
      <c r="O1121" s="8"/>
      <c r="P1121" s="8"/>
      <c r="Q1121" s="8"/>
      <c r="R1121" s="8"/>
      <c r="S1121" s="8"/>
    </row>
    <row r="1122" spans="1:19" ht="13.5">
      <c r="A1122" s="14"/>
      <c r="B1122" t="s">
        <f>PNW!$T$47</f>
        <v>35</v>
      </c>
      <c r="C1122" s="8">
        <f>PNW!$U$47</f>
        <v>0</v>
      </c>
      <c r="D1122" s="8">
        <f>PNW!$W$47</f>
        <v>0</v>
      </c>
      <c r="E1122" s="8">
        <f>PNW!$Y$47</f>
        <v>0</v>
      </c>
      <c r="F1122" s="8">
        <f>PNW!$AA$47</f>
        <v>0</v>
      </c>
      <c r="G1122" s="8">
        <f>PNW!$AC$47</f>
        <v>0</v>
      </c>
      <c r="H1122" s="8"/>
      <c r="I1122" s="8" t="s">
        <f>PNW!$T$111</f>
        <v>98</v>
      </c>
      <c r="J1122" s="29">
        <f>PNW!$U$111</f>
        <v>0</v>
      </c>
      <c r="K1122" s="29">
        <f>PNW!$W$111</f>
        <v>0</v>
      </c>
      <c r="L1122" s="29">
        <f>PNW!$Y$111</f>
        <v>0</v>
      </c>
      <c r="M1122" s="29">
        <f>PNW!$AA$111</f>
        <v>0</v>
      </c>
      <c r="N1122" s="29">
        <f>PNW!$AC$111</f>
        <v>0</v>
      </c>
      <c r="O1122" s="8"/>
      <c r="P1122" s="8"/>
      <c r="Q1122" s="8"/>
      <c r="R1122" s="8"/>
      <c r="S1122" s="8"/>
    </row>
    <row r="1123" spans="1:19" ht="13.5">
      <c r="A1123" s="14"/>
      <c r="B1123" t="s">
        <f>PNW!$T$48</f>
        <v>36</v>
      </c>
      <c r="C1123" s="8">
        <f>PNW!$U$48</f>
        <v>1</v>
      </c>
      <c r="D1123" s="8">
        <f>PNW!$W$48</f>
        <v>1.0393934306977786</v>
      </c>
      <c r="E1123" s="8">
        <f>PNW!$Y$48</f>
        <v>1.1041911476694086</v>
      </c>
      <c r="F1123" s="8">
        <f>PNW!$AA$48</f>
        <v>1.1310503049633485</v>
      </c>
      <c r="G1123" s="8">
        <f>PNW!$AC$48</f>
        <v>0.98987185943707678</v>
      </c>
      <c r="H1123" s="8"/>
      <c r="I1123" s="8" t="s">
        <f>PNW!$T$112</f>
        <v>99</v>
      </c>
      <c r="J1123" s="29">
        <f>PNW!$U$112</f>
        <v>0</v>
      </c>
      <c r="K1123" s="29">
        <f>PNW!$W$112</f>
        <v>0</v>
      </c>
      <c r="L1123" s="29">
        <f>PNW!$Y$112</f>
        <v>0</v>
      </c>
      <c r="M1123" s="29">
        <f>PNW!$AA$112</f>
        <v>0</v>
      </c>
      <c r="N1123" s="29">
        <f>PNW!$AC$112</f>
        <v>0</v>
      </c>
      <c r="O1123" s="8"/>
      <c r="P1123" s="8"/>
      <c r="Q1123" s="8"/>
      <c r="R1123" s="8"/>
      <c r="S1123" s="8"/>
    </row>
    <row r="1124" spans="1:19" ht="13.5">
      <c r="A1124" s="14"/>
      <c r="B1124" t="s">
        <f>PNW!$T$49</f>
        <v>37</v>
      </c>
      <c r="C1124" s="8">
        <f>PNW!$U$49</f>
        <v>0</v>
      </c>
      <c r="D1124" s="8">
        <f>PNW!$W$49</f>
        <v>0</v>
      </c>
      <c r="E1124" s="8">
        <f>PNW!$Y$49</f>
        <v>0</v>
      </c>
      <c r="F1124" s="8">
        <f>PNW!$AA$49</f>
        <v>0</v>
      </c>
      <c r="G1124" s="8">
        <f>PNW!$AC$49</f>
        <v>0</v>
      </c>
      <c r="H1124" s="8"/>
      <c r="I1124" s="8" t="s">
        <f>PNW!$T$113</f>
        <v>100</v>
      </c>
      <c r="J1124" s="29">
        <f>PNW!$U$113</f>
        <v>1</v>
      </c>
      <c r="K1124" s="29">
        <f>PNW!$W$113</f>
        <v>0.99490667612262662</v>
      </c>
      <c r="L1124" s="29">
        <f>PNW!$Y$113</f>
        <v>0.98728280842010252</v>
      </c>
      <c r="M1124" s="29">
        <f>PNW!$AA$113</f>
        <v>0.98178653170432928</v>
      </c>
      <c r="N1124" s="29">
        <f>PNW!$AC$113</f>
        <v>0.98623513104026306</v>
      </c>
      <c r="O1124" s="8"/>
      <c r="P1124" s="8"/>
      <c r="Q1124" s="8"/>
      <c r="R1124" s="8"/>
      <c r="S1124" s="8"/>
    </row>
    <row r="1125" spans="1:19" ht="13.5">
      <c r="A1125" s="14"/>
      <c r="B1125" t="s">
        <f>PNW!$T$50</f>
        <v>38</v>
      </c>
      <c r="C1125" s="8">
        <f>PNW!$U$50</f>
        <v>1</v>
      </c>
      <c r="D1125" s="8">
        <f>PNW!$W$50</f>
        <v>1.0551908083709478</v>
      </c>
      <c r="E1125" s="8">
        <f>PNW!$Y$50</f>
        <v>1.12556421830119</v>
      </c>
      <c r="F1125" s="8">
        <f>PNW!$AA$50</f>
        <v>1.1659314731226917</v>
      </c>
      <c r="G1125" s="8">
        <f>PNW!$AC$50</f>
        <v>1.0024107509232663</v>
      </c>
      <c r="H1125" s="8"/>
      <c r="I1125" s="8" t="s">
        <f>PNW!$T$114</f>
        <v>101</v>
      </c>
      <c r="J1125" s="29">
        <f>PNW!$U$114</f>
        <v>1</v>
      </c>
      <c r="K1125" s="29">
        <f>PNW!$W$114</f>
        <v>1.0636515912897822</v>
      </c>
      <c r="L1125" s="29">
        <f>PNW!$Y$114</f>
        <v>1.0904522613065326</v>
      </c>
      <c r="M1125" s="29">
        <f>PNW!$AA$114</f>
        <v>1.1306532663316582</v>
      </c>
      <c r="N1125" s="29">
        <f>PNW!$AC$114</f>
        <v>1.1758793969849246</v>
      </c>
      <c r="O1125" s="8"/>
      <c r="P1125" s="8"/>
      <c r="Q1125" s="8"/>
      <c r="R1125" s="8"/>
      <c r="S1125" s="8"/>
    </row>
    <row r="1126" spans="1:19" ht="13.5">
      <c r="A1126" s="14"/>
      <c r="B1126" t="s">
        <f>PNW!$T$51</f>
        <v>39</v>
      </c>
      <c r="C1126" s="8">
        <f>PNW!$U$51</f>
        <v>1</v>
      </c>
      <c r="D1126" s="8">
        <f>PNW!$W$51</f>
        <v>1.2281672816728166</v>
      </c>
      <c r="E1126" s="8">
        <f>PNW!$Y$51</f>
        <v>1.3597785977859778</v>
      </c>
      <c r="F1126" s="8">
        <f>PNW!$AA$51</f>
        <v>1.5485854858548584</v>
      </c>
      <c r="G1126" s="8">
        <f>PNW!$AC$51</f>
        <v>1.1396063960639604</v>
      </c>
      <c r="H1126" s="8"/>
      <c r="I1126" s="8" t="s">
        <f>PNW!$T$115</f>
        <v>102</v>
      </c>
      <c r="J1126" s="29">
        <f>PNW!$U$115</f>
        <v>1</v>
      </c>
      <c r="K1126" s="29">
        <f>PNW!$W$115</f>
        <v>1.0432088853204871</v>
      </c>
      <c r="L1126" s="29">
        <f>PNW!$Y$115</f>
        <v>1.1655292385922655</v>
      </c>
      <c r="M1126" s="29">
        <f>PNW!$AA$115</f>
        <v>1.1389401846647933</v>
      </c>
      <c r="N1126" s="29">
        <f>PNW!$AC$115</f>
        <v>1.3515321825237521</v>
      </c>
      <c r="O1126" s="8"/>
      <c r="P1126" s="8"/>
      <c r="Q1126" s="8"/>
      <c r="R1126" s="8"/>
      <c r="S1126" s="8"/>
    </row>
    <row r="1127" spans="1:19" ht="13.5">
      <c r="A1127" s="14"/>
      <c r="B1127" t="s">
        <f>PNW!$T$52</f>
        <v>40</v>
      </c>
      <c r="C1127" s="8">
        <f>PNW!$U$52</f>
        <v>1</v>
      </c>
      <c r="D1127" s="8">
        <f>PNW!$W$52</f>
        <v>1.0058076695825107</v>
      </c>
      <c r="E1127" s="8">
        <f>PNW!$Y$52</f>
        <v>1.1042065973973569</v>
      </c>
      <c r="F1127" s="8">
        <f>PNW!$AA$52</f>
        <v>0.95753051548471702</v>
      </c>
      <c r="G1127" s="8">
        <f>PNW!$AC$52</f>
        <v>0.78113876439307695</v>
      </c>
      <c r="H1127" s="8"/>
      <c r="I1127" s="8" t="s">
        <f>PNW!$T$116</f>
        <v>103</v>
      </c>
      <c r="J1127" s="29">
        <f>PNW!$U$116</f>
        <v>1</v>
      </c>
      <c r="K1127" s="29">
        <f>PNW!$W$116</f>
        <v>1.0432088853204871</v>
      </c>
      <c r="L1127" s="29">
        <f>PNW!$Y$116</f>
        <v>1.1655292385922655</v>
      </c>
      <c r="M1127" s="29">
        <f>PNW!$AA$116</f>
        <v>1.1389401846647933</v>
      </c>
      <c r="N1127" s="29">
        <f>PNW!$AC$116</f>
        <v>1.3515321825237521</v>
      </c>
      <c r="O1127" s="8"/>
      <c r="P1127" s="8"/>
      <c r="Q1127" s="8"/>
      <c r="R1127" s="8"/>
      <c r="S1127" s="8"/>
    </row>
    <row r="1128" spans="1:19" ht="13.5">
      <c r="A1128" s="14"/>
      <c r="B1128" t="s">
        <f>PNW!$T$53</f>
        <v>41</v>
      </c>
      <c r="C1128" s="8">
        <f>PNW!$U$53</f>
        <v>0</v>
      </c>
      <c r="D1128" s="8">
        <f>PNW!$W$53</f>
        <v>0</v>
      </c>
      <c r="E1128" s="8">
        <f>PNW!$Y$53</f>
        <v>0</v>
      </c>
      <c r="F1128" s="8">
        <f>PNW!$AA$53</f>
        <v>0</v>
      </c>
      <c r="G1128" s="8">
        <f>PNW!$AC$53</f>
        <v>0</v>
      </c>
      <c r="H1128" s="8"/>
      <c r="I1128" s="8" t="s">
        <f>PNW!$T$117</f>
        <v>104</v>
      </c>
      <c r="J1128" s="29">
        <f>PNW!$U$117</f>
        <v>0</v>
      </c>
      <c r="K1128" s="29">
        <f>PNW!$W$117</f>
        <v>0</v>
      </c>
      <c r="L1128" s="29">
        <f>PNW!$Y$117</f>
        <v>0</v>
      </c>
      <c r="M1128" s="29">
        <f>PNW!$AA$117</f>
        <v>0</v>
      </c>
      <c r="N1128" s="29">
        <f>PNW!$AC$117</f>
        <v>0</v>
      </c>
      <c r="O1128" s="8"/>
      <c r="P1128" s="8"/>
      <c r="Q1128" s="8"/>
      <c r="R1128" s="8"/>
      <c r="S1128" s="8"/>
    </row>
    <row r="1129" spans="1:19" ht="13.5">
      <c r="A1129" s="14"/>
      <c r="B1129" t="s">
        <f>PNW!$T$54</f>
        <v>42</v>
      </c>
      <c r="C1129" s="8">
        <f>PNW!$U$54</f>
        <v>0</v>
      </c>
      <c r="D1129" s="8">
        <f>PNW!$W$54</f>
        <v>0</v>
      </c>
      <c r="E1129" s="8">
        <f>PNW!$Y$54</f>
        <v>0</v>
      </c>
      <c r="F1129" s="8">
        <f>PNW!$AA$54</f>
        <v>0</v>
      </c>
      <c r="G1129" s="8">
        <f>PNW!$AC$54</f>
        <v>0</v>
      </c>
      <c r="H1129" s="8"/>
      <c r="I1129" s="8" t="s">
        <f>PNW!$T$118</f>
        <v>105</v>
      </c>
      <c r="J1129" s="29">
        <f>PNW!$U$118</f>
        <v>1</v>
      </c>
      <c r="K1129" s="29">
        <f>PNW!$W$118</f>
        <v>0.72608485239554765</v>
      </c>
      <c r="L1129" s="29">
        <f>PNW!$Y$118</f>
        <v>2.0744474915308921</v>
      </c>
      <c r="M1129" s="29">
        <f>PNW!$AA$118</f>
        <v>2.1205033069849972</v>
      </c>
      <c r="N1129" s="29">
        <f>PNW!$AC$118</f>
        <v>2.343603807065656</v>
      </c>
      <c r="O1129" s="8"/>
      <c r="P1129" s="8"/>
      <c r="Q1129" s="8"/>
      <c r="R1129" s="8"/>
      <c r="S1129" s="8"/>
    </row>
    <row r="1130" spans="1:19" ht="13.5">
      <c r="A1130" s="14"/>
      <c r="B1130" t="s">
        <f>PNW!$T$55</f>
        <v>43</v>
      </c>
      <c r="C1130" s="8">
        <f>PNW!$U$55</f>
        <v>1</v>
      </c>
      <c r="D1130" s="8">
        <f>PNW!$W$55</f>
        <v>0.99448931516069328</v>
      </c>
      <c r="E1130" s="8">
        <f>PNW!$Y$55</f>
        <v>1.0864462392730942</v>
      </c>
      <c r="F1130" s="8">
        <f>PNW!$AA$55</f>
        <v>0.56326770991081943</v>
      </c>
      <c r="G1130" s="8">
        <f>PNW!$AC$55</f>
        <v>-0.066338549554097251</v>
      </c>
      <c r="H1130" s="8"/>
      <c r="I1130" s="8" t="s">
        <f>PNW!$T$119</f>
        <v>106</v>
      </c>
      <c r="J1130" s="29">
        <f>PNW!$U$119</f>
        <v>0</v>
      </c>
      <c r="K1130" s="29">
        <f>PNW!$W$119</f>
        <v>0</v>
      </c>
      <c r="L1130" s="29">
        <f>PNW!$Y$119</f>
        <v>0</v>
      </c>
      <c r="M1130" s="29">
        <f>PNW!$AA$119</f>
        <v>0</v>
      </c>
      <c r="N1130" s="29">
        <f>PNW!$AC$119</f>
        <v>0</v>
      </c>
      <c r="O1130" s="8"/>
      <c r="P1130" s="8"/>
      <c r="Q1130" s="8"/>
      <c r="R1130" s="8"/>
      <c r="S1130" s="8"/>
    </row>
    <row r="1131" spans="1:19" ht="13.5">
      <c r="A1131" s="14"/>
      <c r="B1131" t="s">
        <f>PNW!$T$56</f>
        <v>44</v>
      </c>
      <c r="C1131" s="8">
        <f>PNW!$U$56</f>
        <v>1</v>
      </c>
      <c r="D1131" s="8">
        <f>PNW!$W$56</f>
        <v>-1.3064729194187583</v>
      </c>
      <c r="E1131" s="8">
        <f>PNW!$Y$56</f>
        <v>-1.9392338177014532</v>
      </c>
      <c r="F1131" s="8">
        <f>PNW!$AA$56</f>
        <v>-2.869220607661823</v>
      </c>
      <c r="G1131" s="8">
        <f>PNW!$AC$56</f>
        <v>1.3685601056803169</v>
      </c>
      <c r="I1131" s="8" t="s">
        <f>PNW!$T$120</f>
        <v>107</v>
      </c>
      <c r="J1131" s="29">
        <f>PNW!$U$120</f>
        <v>1</v>
      </c>
      <c r="K1131" s="29">
        <f>PNW!$W$120</f>
        <v>0.72608485239554765</v>
      </c>
      <c r="L1131" s="29">
        <f>PNW!$Y$120</f>
        <v>2.0744474915308921</v>
      </c>
      <c r="M1131" s="29">
        <f>PNW!$AA$120</f>
        <v>2.1205033069849972</v>
      </c>
      <c r="N1131" s="29">
        <f>PNW!$AC$120</f>
        <v>2.343603807065656</v>
      </c>
      <c r="O1131" s="8"/>
      <c r="P1131" s="8"/>
      <c r="Q1131" s="8"/>
      <c r="R1131" s="8"/>
      <c r="S1131" s="8"/>
    </row>
    <row r="1132" spans="1:19" ht="13.5">
      <c r="A1132" s="14"/>
      <c r="B1132" t="s">
        <f>PNW!$T$57</f>
        <v>45</v>
      </c>
      <c r="C1132" s="8">
        <f>PNW!$U$57</f>
        <v>0</v>
      </c>
      <c r="D1132" s="8">
        <f>PNW!$W$57</f>
        <v>0</v>
      </c>
      <c r="E1132" s="8">
        <f>PNW!$Y$57</f>
        <v>0</v>
      </c>
      <c r="F1132" s="8">
        <f>PNW!$AA$57</f>
        <v>0</v>
      </c>
      <c r="G1132" s="8">
        <f>PNW!$AC$57</f>
        <v>0</v>
      </c>
      <c r="I1132" s="8" t="s">
        <f>PNW!$T$121</f>
        <v>108</v>
      </c>
      <c r="J1132" s="29">
        <f>PNW!$U$121</f>
        <v>1</v>
      </c>
      <c r="K1132" s="29">
        <f>PNW!$W$121</f>
        <v>1.0759493670886076</v>
      </c>
      <c r="L1132" s="29">
        <f>PNW!$Y$121</f>
        <v>1.1139240506329113</v>
      </c>
      <c r="M1132" s="29">
        <f>PNW!$AA$121</f>
        <v>1.2025316455696202</v>
      </c>
      <c r="N1132" s="29">
        <f>PNW!$AC$121</f>
        <v>1.1645569620253164</v>
      </c>
      <c r="O1132" s="8"/>
      <c r="P1132" s="8"/>
      <c r="Q1132" s="8"/>
      <c r="R1132" s="8"/>
      <c r="S1132" s="8"/>
    </row>
    <row r="1133" spans="1:19" ht="13.5">
      <c r="A1133" s="14"/>
      <c r="B1133" t="s">
        <f>PNW!$T$58</f>
        <v>46</v>
      </c>
      <c r="C1133" s="8">
        <f>PNW!$U$58</f>
        <v>1</v>
      </c>
      <c r="D1133" s="8">
        <f>PNW!$W$58</f>
        <v>0.92347833177055727</v>
      </c>
      <c r="E1133" s="8">
        <f>PNW!$Y$58</f>
        <v>0.99311019609441886</v>
      </c>
      <c r="F1133" s="8">
        <f>PNW!$AA$58</f>
        <v>0.45737698234742552</v>
      </c>
      <c r="G1133" s="8">
        <f>PNW!$AC$58</f>
        <v>-0.022096294182396347</v>
      </c>
      <c r="I1133" s="8" t="s">
        <f>PNW!$T$122</f>
        <v>109</v>
      </c>
      <c r="J1133" s="29">
        <f>PNW!$U$122</f>
        <v>1</v>
      </c>
      <c r="K1133" s="29">
        <f>PNW!$W$122</f>
        <v>1.0866141732283465</v>
      </c>
      <c r="L1133" s="29">
        <f>PNW!$Y$122</f>
        <v>1.015748031496063</v>
      </c>
      <c r="M1133" s="29">
        <f>PNW!$AA$122</f>
        <v>1.3228346456692914</v>
      </c>
      <c r="N1133" s="29">
        <f>PNW!$AC$122</f>
        <v>1.2992125984251968</v>
      </c>
      <c r="O1133" s="8"/>
      <c r="P1133" s="8"/>
      <c r="Q1133" s="8"/>
      <c r="R1133" s="8"/>
      <c r="S1133" s="8"/>
    </row>
    <row r="1134" spans="1:19" ht="13.5">
      <c r="A1134" s="14"/>
      <c r="B1134" t="s">
        <f>PNW!$T$59</f>
        <v>47</v>
      </c>
      <c r="C1134" s="8">
        <f>PNW!$U$59</f>
        <v>0</v>
      </c>
      <c r="D1134" s="8">
        <f>PNW!$W$59</f>
        <v>0</v>
      </c>
      <c r="E1134" s="8">
        <f>PNW!$Y$59</f>
        <v>0</v>
      </c>
      <c r="F1134" s="8">
        <f>PNW!$AA$59</f>
        <v>0</v>
      </c>
      <c r="G1134" s="8">
        <f>PNW!$AC$59</f>
        <v>0</v>
      </c>
      <c r="O1134" s="8"/>
      <c r="P1134" s="8"/>
      <c r="Q1134" s="8"/>
      <c r="R1134" s="8"/>
      <c r="S1134" s="8"/>
    </row>
    <row r="1135" spans="1:19" ht="13.5">
      <c r="A1135" s="14"/>
      <c r="B1135" t="s">
        <f>PNW!$T$60</f>
        <v>48</v>
      </c>
      <c r="C1135" s="8">
        <f>PNW!$U$60</f>
        <v>0</v>
      </c>
      <c r="D1135" s="8">
        <f>PNW!$W$60</f>
        <v>0</v>
      </c>
      <c r="E1135" s="8">
        <f>PNW!$Y$60</f>
        <v>0</v>
      </c>
      <c r="F1135" s="8">
        <f>PNW!$AA$60</f>
        <v>0</v>
      </c>
      <c r="G1135" s="8">
        <f>PNW!$AC$60</f>
        <v>0</v>
      </c>
      <c r="O1135" s="8"/>
      <c r="P1135" s="8"/>
      <c r="Q1135" s="8"/>
      <c r="R1135" s="8"/>
      <c r="S1135" s="8"/>
    </row>
    <row r="1136" spans="1:19" ht="13.5">
      <c r="A1136" s="14"/>
      <c r="B1136" t="s">
        <f>PNW!$T$61</f>
        <v>49</v>
      </c>
      <c r="C1136" s="8">
        <f>PNW!$U$61</f>
        <v>0</v>
      </c>
      <c r="D1136" s="8">
        <f>PNW!$W$61</f>
        <v>0</v>
      </c>
      <c r="E1136" s="8">
        <f>PNW!$Y$61</f>
        <v>0</v>
      </c>
      <c r="F1136" s="8">
        <f>PNW!$AA$61</f>
        <v>0</v>
      </c>
      <c r="G1136" s="8">
        <f>PNW!$AC$61</f>
        <v>0</v>
      </c>
      <c r="O1136" s="8"/>
      <c r="P1136" s="8"/>
      <c r="Q1136" s="8"/>
      <c r="R1136" s="8"/>
      <c r="S1136" s="8"/>
    </row>
    <row r="1137" spans="1:19" ht="13.5">
      <c r="A1137" s="14"/>
      <c r="B1137" t="s">
        <f>PNW!$T$62</f>
        <v>50</v>
      </c>
      <c r="C1137" s="8">
        <f>PNW!$U$62</f>
        <v>0</v>
      </c>
      <c r="D1137" s="8">
        <f>PNW!$W$62</f>
        <v>0</v>
      </c>
      <c r="E1137" s="8">
        <f>PNW!$Y$62</f>
        <v>0</v>
      </c>
      <c r="F1137" s="8">
        <f>PNW!$AA$62</f>
        <v>0</v>
      </c>
      <c r="G1137" s="8">
        <f>PNW!$AC$62</f>
        <v>0</v>
      </c>
      <c r="O1137" s="8"/>
      <c r="P1137" s="8"/>
      <c r="Q1137" s="8"/>
      <c r="R1137" s="8"/>
      <c r="S1137" s="8"/>
    </row>
    <row r="1138" spans="1:19" ht="13.5">
      <c r="A1138" s="14"/>
      <c r="B1138" t="s">
        <f>PNW!$T$63</f>
        <v>51</v>
      </c>
      <c r="C1138" s="8">
        <f>PNW!$U$63</f>
        <v>1</v>
      </c>
      <c r="D1138" s="8">
        <f>PNW!$W$63</f>
        <v>1.0117056489620553</v>
      </c>
      <c r="E1138" s="8">
        <f>PNW!$Y$63</f>
        <v>1.1134614963063636</v>
      </c>
      <c r="F1138" s="8">
        <f>PNW!$AA$63</f>
        <v>1.1629803371402265</v>
      </c>
      <c r="G1138" s="8">
        <f>PNW!$AC$63</f>
        <v>1.2227580613340931</v>
      </c>
      <c r="O1138" s="8"/>
      <c r="P1138" s="8"/>
      <c r="Q1138" s="8"/>
      <c r="R1138" s="8"/>
      <c r="S1138" s="8"/>
    </row>
    <row r="1139" spans="1:19" ht="13.5">
      <c r="A1139" s="14"/>
      <c r="B1139" t="s">
        <f>PNW!$T$64</f>
        <v>52</v>
      </c>
      <c r="C1139" s="8">
        <f>PNW!$U$64</f>
        <v>1</v>
      </c>
      <c r="D1139" s="8">
        <f>PNW!$W$64</f>
        <v>1.0295826730058109</v>
      </c>
      <c r="E1139" s="8">
        <f>PNW!$Y$64</f>
        <v>1.0295826730058109</v>
      </c>
      <c r="F1139" s="8">
        <f>PNW!$AA$64</f>
        <v>1.0295826730058109</v>
      </c>
      <c r="G1139" s="8">
        <f>PNW!$AC$64</f>
        <v>1.0295826730058109</v>
      </c>
      <c r="O1139" s="8"/>
      <c r="P1139" s="8"/>
      <c r="Q1139" s="8"/>
      <c r="R1139" s="8"/>
      <c r="S1139" s="8"/>
    </row>
    <row r="1140" spans="1:19" ht="13.5">
      <c r="A1140" s="14"/>
      <c r="B1140" t="s">
        <f>PNW!$T$65</f>
        <v>53</v>
      </c>
      <c r="C1140" s="8">
        <f>PNW!$U$65</f>
        <v>1</v>
      </c>
      <c r="D1140" s="8">
        <f>PNW!$W$65</f>
        <v>1.0109088414215799</v>
      </c>
      <c r="E1140" s="8">
        <f>PNW!$Y$65</f>
        <v>1.1170928051959932</v>
      </c>
      <c r="F1140" s="8">
        <f>PNW!$AA$65</f>
        <v>1.1687554315510222</v>
      </c>
      <c r="G1140" s="8">
        <f>PNW!$AC$65</f>
        <v>1.2311210721309975</v>
      </c>
      <c r="O1140" s="8"/>
      <c r="P1140" s="8"/>
      <c r="Q1140" s="8"/>
      <c r="R1140" s="8"/>
      <c r="S1140" s="8"/>
    </row>
    <row r="1141" spans="1:19" ht="13.5">
      <c r="A1141" s="14"/>
      <c r="B1141" t="s">
        <f>PNW!$T$66</f>
        <v>54</v>
      </c>
      <c r="C1141" s="8">
        <f>PNW!$U$66</f>
        <v>0</v>
      </c>
      <c r="D1141" s="8">
        <f>PNW!$W$66</f>
        <v>0</v>
      </c>
      <c r="E1141" s="8">
        <f>PNW!$Y$66</f>
        <v>0</v>
      </c>
      <c r="F1141" s="8">
        <f>PNW!$AA$66</f>
        <v>0</v>
      </c>
      <c r="G1141" s="8">
        <f>PNW!$AC$66</f>
        <v>0</v>
      </c>
      <c r="O1141" s="8"/>
      <c r="P1141" s="8"/>
      <c r="Q1141" s="8"/>
      <c r="R1141" s="8"/>
      <c r="S1141" s="8"/>
    </row>
    <row r="1142" spans="1:19" ht="13.5">
      <c r="A1142" s="14"/>
      <c r="B1142" t="s">
        <f>PNW!$T$67</f>
        <v>55</v>
      </c>
      <c r="C1142" s="8">
        <f>PNW!$U$67</f>
        <v>0</v>
      </c>
      <c r="D1142" s="8">
        <f>PNW!$W$67</f>
        <v>0</v>
      </c>
      <c r="E1142" s="8">
        <f>PNW!$Y$67</f>
        <v>0</v>
      </c>
      <c r="F1142" s="8">
        <f>PNW!$AA$67</f>
        <v>0</v>
      </c>
      <c r="G1142" s="8">
        <f>PNW!$AC$67</f>
        <v>0</v>
      </c>
      <c r="O1142" s="8"/>
      <c r="P1142" s="8"/>
      <c r="Q1142" s="8"/>
      <c r="R1142" s="8"/>
      <c r="S1142" s="8"/>
    </row>
    <row r="1143" spans="1:19" ht="13.5">
      <c r="A1143" s="14"/>
      <c r="B1143" t="s">
        <f>PNW!$T$68</f>
        <v>56</v>
      </c>
      <c r="C1143" s="8">
        <f>PNW!$U$68</f>
        <v>0</v>
      </c>
      <c r="D1143" s="8">
        <f>PNW!$W$68</f>
        <v>0</v>
      </c>
      <c r="E1143" s="8">
        <f>PNW!$Y$68</f>
        <v>0</v>
      </c>
      <c r="F1143" s="8">
        <f>PNW!$AA$68</f>
        <v>0</v>
      </c>
      <c r="G1143" s="8">
        <f>PNW!$AC$68</f>
        <v>0</v>
      </c>
      <c r="O1143" s="8"/>
      <c r="P1143" s="8"/>
      <c r="Q1143" s="8"/>
      <c r="R1143" s="8"/>
      <c r="S1143" s="8"/>
    </row>
    <row r="1144" spans="1:19" ht="13.5">
      <c r="A1144" s="14"/>
      <c r="B1144" t="s">
        <f>PNW!$T$69</f>
        <v>57</v>
      </c>
      <c r="C1144" s="8">
        <f>PNW!$U$69</f>
        <v>0</v>
      </c>
      <c r="D1144" s="8">
        <f>PNW!$W$69</f>
        <v>0</v>
      </c>
      <c r="E1144" s="8">
        <f>PNW!$Y$69</f>
        <v>0</v>
      </c>
      <c r="F1144" s="8">
        <f>PNW!$AA$69</f>
        <v>0</v>
      </c>
      <c r="G1144" s="8">
        <f>PNW!$AC$69</f>
        <v>0</v>
      </c>
      <c r="O1144" s="8"/>
      <c r="P1144" s="8"/>
      <c r="Q1144" s="8"/>
      <c r="R1144" s="8"/>
      <c r="S1144" s="8"/>
    </row>
    <row r="1145" spans="1:19" ht="13.5">
      <c r="A1145" s="14"/>
      <c r="B1145" t="s">
        <f>PNW!$T$70</f>
        <v>58</v>
      </c>
      <c r="C1145" s="8">
        <f>PNW!$U$70</f>
        <v>0</v>
      </c>
      <c r="D1145" s="8">
        <f>PNW!$W$70</f>
        <v>0</v>
      </c>
      <c r="E1145" s="8">
        <f>PNW!$Y$70</f>
        <v>0</v>
      </c>
      <c r="F1145" s="8">
        <f>PNW!$AA$70</f>
        <v>0</v>
      </c>
      <c r="G1145" s="8">
        <f>PNW!$AC$70</f>
        <v>0</v>
      </c>
      <c r="O1145" s="8"/>
      <c r="P1145" s="8"/>
      <c r="Q1145" s="8"/>
      <c r="R1145" s="8"/>
      <c r="S1145" s="8"/>
    </row>
    <row r="1146" spans="1:19" ht="13.5">
      <c r="A1146" s="14"/>
      <c r="B1146" t="s">
        <f>PNW!$T$71</f>
        <v>59</v>
      </c>
      <c r="C1146" s="8">
        <f>PNW!$U$71</f>
        <v>0</v>
      </c>
      <c r="D1146" s="8">
        <f>PNW!$W$71</f>
        <v>0</v>
      </c>
      <c r="E1146" s="8">
        <f>PNW!$Y$71</f>
        <v>0</v>
      </c>
      <c r="F1146" s="8">
        <f>PNW!$AA$71</f>
        <v>0</v>
      </c>
      <c r="G1146" s="8">
        <f>PNW!$AC$71</f>
        <v>0</v>
      </c>
      <c r="O1146" s="8"/>
      <c r="P1146" s="8"/>
      <c r="Q1146" s="8"/>
      <c r="R1146" s="8"/>
      <c r="S1146" s="8"/>
    </row>
    <row r="1147" spans="1:19" ht="13.5">
      <c r="A1147" s="14"/>
      <c r="B1147" t="s">
        <f>PNW!$T$72</f>
        <v>60</v>
      </c>
      <c r="C1147" s="8">
        <f>PNW!$U$72</f>
        <v>1</v>
      </c>
      <c r="D1147" s="8">
        <f>PNW!$W$72</f>
        <v>1.0109088414215799</v>
      </c>
      <c r="E1147" s="8">
        <f>PNW!$Y$72</f>
        <v>1.1170928051959932</v>
      </c>
      <c r="F1147" s="8">
        <f>PNW!$AA$72</f>
        <v>1.1687554315510222</v>
      </c>
      <c r="G1147" s="8">
        <f>PNW!$AC$72</f>
        <v>1.2311210721309975</v>
      </c>
      <c r="O1147" s="8"/>
      <c r="P1147" s="8"/>
      <c r="Q1147" s="8"/>
      <c r="R1147" s="8"/>
      <c r="S1147" s="8"/>
    </row>
    <row r="1148" spans="1:19" ht="13.5">
      <c r="A1148" s="14"/>
      <c r="B1148" t="s">
        <f>PNW!$T$73</f>
        <v>61</v>
      </c>
      <c r="C1148" s="8">
        <f>PNW!$U$73</f>
        <v>0</v>
      </c>
      <c r="D1148" s="8">
        <f>PNW!$W$73</f>
        <v>0</v>
      </c>
      <c r="E1148" s="8">
        <f>PNW!$Y$73</f>
        <v>0</v>
      </c>
      <c r="F1148" s="8">
        <f>PNW!$AA$73</f>
        <v>0</v>
      </c>
      <c r="G1148" s="8">
        <f>PNW!$AC$73</f>
        <v>0</v>
      </c>
      <c r="O1148" s="8"/>
      <c r="P1148" s="8"/>
      <c r="Q1148" s="8"/>
      <c r="R1148" s="8"/>
      <c r="S1148" s="8"/>
    </row>
    <row r="1149" spans="1:19" ht="13.5">
      <c r="A1149" s="14"/>
      <c r="B1149" t="s">
        <f>PNW!$T$74</f>
        <v>62</v>
      </c>
      <c r="C1149" s="8">
        <f>PNW!$U$74</f>
        <v>1</v>
      </c>
      <c r="D1149" s="8">
        <f>PNW!$W$74</f>
        <v>1.0109088414215799</v>
      </c>
      <c r="E1149" s="8">
        <f>PNW!$Y$74</f>
        <v>1.1170928051959932</v>
      </c>
      <c r="F1149" s="8">
        <f>PNW!$AA$74</f>
        <v>1.1687554315510222</v>
      </c>
      <c r="G1149" s="8">
        <f>PNW!$AC$74</f>
        <v>1.2311210721309975</v>
      </c>
      <c r="O1149" s="8"/>
      <c r="P1149" s="8"/>
      <c r="Q1149" s="8"/>
      <c r="R1149" s="8"/>
      <c r="S1149" s="8"/>
    </row>
    <row r="1150" spans="1:19" ht="13.5">
      <c r="O1150" s="8"/>
      <c r="P1150" s="8"/>
      <c r="Q1150" s="8"/>
      <c r="R1150" s="8"/>
      <c r="S1150" s="8"/>
    </row>
    <row r="1151" spans="1:19" ht="13.5">
      <c r="A1151" s="14" t="s">
        <v>239</v>
      </c>
      <c r="B1151" s="2" t="s">
        <f>PPL!$T$26</f>
        <v>13</v>
      </c>
      <c r="C1151">
        <f>PPL!$U$26</f>
        <v>2015</v>
      </c>
      <c r="D1151">
        <f>PPL!$W$26</f>
        <v>2016</v>
      </c>
      <c r="E1151">
        <f>PPL!$Y$26</f>
        <v>2017</v>
      </c>
      <c r="F1151">
        <f>PPL!$AA$26</f>
        <v>2018</v>
      </c>
      <c r="G1151">
        <f>PPL!$AC$26</f>
        <v>2019</v>
      </c>
      <c r="I1151" s="2" t="s">
        <f>PPL!$T$90</f>
        <v>75</v>
      </c>
      <c r="J1151" s="9">
        <f>PPL!$U$90</f>
        <v>2015</v>
      </c>
      <c r="K1151" s="9">
        <f>PPL!$W$90</f>
        <v>2016</v>
      </c>
      <c r="L1151" s="9">
        <f>PPL!$Y$90</f>
        <v>2017</v>
      </c>
      <c r="M1151" s="9">
        <f>PPL!$AA$90</f>
        <v>2018</v>
      </c>
      <c r="N1151" s="9">
        <f>PPL!$AC$90</f>
        <v>2019</v>
      </c>
      <c r="O1151" s="8"/>
      <c r="P1151" s="8"/>
      <c r="Q1151" s="8"/>
      <c r="R1151" s="8"/>
      <c r="S1151" s="8"/>
    </row>
    <row r="1152" spans="1:19" ht="13.5">
      <c r="A1152" s="14"/>
      <c r="B1152" t="s">
        <f>PPL!$T$27</f>
        <v>14</v>
      </c>
      <c r="C1152" s="8">
        <f>PPL!$U$27</f>
        <v>1</v>
      </c>
      <c r="D1152" s="8">
        <f>PPL!$W$27</f>
        <v>0.98044328552803128</v>
      </c>
      <c r="E1152" s="8">
        <f>PPL!$Y$27</f>
        <v>0.97131681877444587</v>
      </c>
      <c r="F1152" s="8">
        <f>PPL!$AA$27</f>
        <v>1.0156453715775751</v>
      </c>
      <c r="G1152" s="8">
        <f>PPL!$AC$27</f>
        <v>1.0130378096479791</v>
      </c>
      <c r="I1152" t="s">
        <f>PPL!$T$91</f>
        <v>73</v>
      </c>
      <c r="J1152" s="29">
        <f>PPL!$U$91</f>
        <v>1</v>
      </c>
      <c r="K1152" s="29">
        <f>PPL!$W$91</f>
        <v>0.41435897435897434</v>
      </c>
      <c r="L1152" s="29">
        <f>PPL!$Y$91</f>
        <v>0.55076923076923079</v>
      </c>
      <c r="M1152" s="29">
        <f>PPL!$AA$91</f>
        <v>0.75179487179487181</v>
      </c>
      <c r="N1152" s="29">
        <f>PPL!$AC$91</f>
        <v>0.98974358974358978</v>
      </c>
      <c r="O1152" s="8"/>
      <c r="P1152" s="8"/>
      <c r="Q1152" s="8"/>
      <c r="R1152" s="8"/>
      <c r="S1152" s="8"/>
    </row>
    <row r="1153" spans="1:19" ht="13.5">
      <c r="A1153" s="14"/>
      <c r="B1153" t="s">
        <f>PPL!$T$28</f>
        <v>15</v>
      </c>
      <c r="C1153" s="8">
        <f>PPL!$U$28</f>
        <v>0</v>
      </c>
      <c r="D1153" s="8">
        <f>PPL!$W$28</f>
        <v>0</v>
      </c>
      <c r="E1153" s="8">
        <f>PPL!$Y$28</f>
        <v>0</v>
      </c>
      <c r="F1153" s="8">
        <f>PPL!$AA$28</f>
        <v>0</v>
      </c>
      <c r="G1153" s="8">
        <f>PPL!$AC$28</f>
        <v>0</v>
      </c>
      <c r="I1153" s="8" t="s">
        <f>PPL!$T$92</f>
        <v>76</v>
      </c>
      <c r="J1153" s="29">
        <f>PPL!$U$92</f>
        <v>1</v>
      </c>
      <c r="K1153" s="29">
        <f>PPL!$W$92</f>
        <v>0.40789473684210525</v>
      </c>
      <c r="L1153" s="29">
        <f>PPL!$Y$92</f>
        <v>0.58373205741626799</v>
      </c>
      <c r="M1153" s="29">
        <f>PPL!$AA$92</f>
        <v>0.74641148325358853</v>
      </c>
      <c r="N1153" s="29">
        <f>PPL!$AC$92</f>
        <v>0.97846889952153115</v>
      </c>
      <c r="O1153" s="8"/>
      <c r="P1153" s="8"/>
      <c r="Q1153" s="8"/>
      <c r="R1153" s="8"/>
      <c r="S1153" s="8"/>
    </row>
    <row r="1154" spans="1:19" ht="13.5">
      <c r="A1154" s="14"/>
      <c r="B1154" t="s">
        <f>PPL!$T$29</f>
        <v>16</v>
      </c>
      <c r="C1154" s="8">
        <f>PPL!$U$29</f>
        <v>1</v>
      </c>
      <c r="D1154" s="8">
        <f>PPL!$W$29</f>
        <v>0.92256637168141598</v>
      </c>
      <c r="E1154" s="8">
        <f>PPL!$Y$29</f>
        <v>0.94026548672566368</v>
      </c>
      <c r="F1154" s="8">
        <f>PPL!$AA$29</f>
        <v>1.0221238938053097</v>
      </c>
      <c r="G1154" s="8">
        <f>PPL!$AC$29</f>
        <v>1.0221238938053097</v>
      </c>
      <c r="I1154" s="8" t="s">
        <f>PPL!$T$93</f>
        <v>77</v>
      </c>
      <c r="J1154" s="29">
        <f>PPL!$U$93</f>
        <v>1</v>
      </c>
      <c r="K1154" s="29">
        <f>PPL!$W$93</f>
        <v>0.45323741007194246</v>
      </c>
      <c r="L1154" s="29">
        <f>PPL!$Y$93</f>
        <v>0.35251798561151076</v>
      </c>
      <c r="M1154" s="29">
        <f>PPL!$AA$93</f>
        <v>0.78417266187050361</v>
      </c>
      <c r="N1154" s="29">
        <f>PPL!$AC$93</f>
        <v>1.0575539568345325</v>
      </c>
      <c r="O1154" s="8"/>
      <c r="P1154" s="8"/>
      <c r="Q1154" s="8"/>
      <c r="R1154" s="8"/>
      <c r="S1154" s="8"/>
    </row>
    <row r="1155" spans="1:19" ht="13.5">
      <c r="A1155" s="14"/>
      <c r="B1155" t="s">
        <f>PPL!$T$30</f>
        <v>17</v>
      </c>
      <c r="C1155" s="8">
        <f>PPL!$U$30</f>
        <v>1</v>
      </c>
      <c r="D1155" s="8">
        <f>PPL!$W$30</f>
        <v>0.8820224719101124</v>
      </c>
      <c r="E1155" s="8">
        <f>PPL!$Y$30</f>
        <v>0.8792134831460674</v>
      </c>
      <c r="F1155" s="8">
        <f>PPL!$AA$30</f>
        <v>0.9634831460674157</v>
      </c>
      <c r="G1155" s="8">
        <f>PPL!$AC$30</f>
        <v>0.93258426966292129</v>
      </c>
      <c r="I1155" s="8" t="s">
        <f>PPL!$T$94</f>
        <v>79</v>
      </c>
      <c r="J1155" s="29">
        <f>PPL!$U$94</f>
        <v>0</v>
      </c>
      <c r="K1155" s="29">
        <f>PPL!$W$94</f>
        <v>0</v>
      </c>
      <c r="L1155" s="29">
        <f>PPL!$Y$94</f>
        <v>0</v>
      </c>
      <c r="M1155" s="29">
        <f>PPL!$AA$94</f>
        <v>0</v>
      </c>
      <c r="N1155" s="29">
        <f>PPL!$AC$94</f>
        <v>0</v>
      </c>
      <c r="O1155" s="8"/>
      <c r="P1155" s="8"/>
      <c r="Q1155" s="8"/>
      <c r="R1155" s="8"/>
      <c r="S1155" s="8"/>
    </row>
    <row r="1156" spans="1:19" ht="13.5">
      <c r="A1156" s="14"/>
      <c r="B1156" t="s">
        <f>PPL!$T$31</f>
        <v>18</v>
      </c>
      <c r="C1156" s="8">
        <f>PPL!$U$31</f>
        <v>1</v>
      </c>
      <c r="D1156" s="8">
        <f>PPL!$W$31</f>
        <v>1.0718002081165452</v>
      </c>
      <c r="E1156" s="8">
        <f>PPL!$Y$31</f>
        <v>1.1758584807492196</v>
      </c>
      <c r="F1156" s="8">
        <f>PPL!$AA$31</f>
        <v>1.238293444328824</v>
      </c>
      <c r="G1156" s="8">
        <f>PPL!$AC$31</f>
        <v>1.3527575442247659</v>
      </c>
      <c r="I1156" s="8" t="s">
        <f>PPL!$T$95</f>
        <v>80</v>
      </c>
      <c r="J1156" s="29">
        <f>PPL!$U$95</f>
        <v>1</v>
      </c>
      <c r="K1156" s="29">
        <f>PPL!$W$95</f>
        <v>1</v>
      </c>
      <c r="L1156" s="29">
        <f>PPL!$Y$95</f>
        <v>1.1092436974789917</v>
      </c>
      <c r="M1156" s="29">
        <f>PPL!$AA$95</f>
        <v>1.0672268907563025</v>
      </c>
      <c r="N1156" s="29">
        <f>PPL!$AC$95</f>
        <v>1.0924369747899159</v>
      </c>
      <c r="O1156" s="8"/>
      <c r="P1156" s="8"/>
      <c r="Q1156" s="8"/>
      <c r="R1156" s="8"/>
      <c r="S1156" s="8"/>
    </row>
    <row r="1157" spans="1:19" ht="14">
      <c r="A1157" s="14"/>
      <c r="B1157" t="s">
        <f>PPL!$T$32</f>
        <v>19</v>
      </c>
      <c r="C1157" s="8">
        <f>PPL!$U$32</f>
        <v>1</v>
      </c>
      <c r="D1157" s="8">
        <f>PPL!$W$32</f>
        <v>1.0532150776053215</v>
      </c>
      <c r="E1157" s="8">
        <f>PPL!$Y$32</f>
        <v>1.1419068736141906</v>
      </c>
      <c r="F1157" s="8">
        <f>PPL!$AA$32</f>
        <v>1.23059866962306</v>
      </c>
      <c r="G1157" s="8">
        <f>PPL!$AC$32</f>
        <v>1.352549889135255</v>
      </c>
      <c r="I1157" s="8" t="s">
        <f>PPL!$T$96</f>
        <v>81</v>
      </c>
      <c r="J1157" s="29">
        <f>PPL!$U$96</f>
        <v>1</v>
      </c>
      <c r="K1157" s="29">
        <f>PPL!$W$96</f>
        <v>1.0176991150442478</v>
      </c>
      <c r="L1157" s="29">
        <f>PPL!$Y$96</f>
        <v>1.0796460176991149</v>
      </c>
      <c r="M1157" s="29">
        <f>PPL!$AA$96</f>
        <v>1.0265486725663717</v>
      </c>
      <c r="N1157" s="29">
        <f>PPL!$AC$96</f>
        <v>1.0530973451327434</v>
      </c>
    </row>
    <row r="1158" spans="1:19" ht="14">
      <c r="A1158" s="14"/>
      <c r="B1158" t="s">
        <f>PPL!$T$33</f>
        <v>20</v>
      </c>
      <c r="C1158" s="8">
        <f>PPL!$U$33</f>
        <v>1</v>
      </c>
      <c r="D1158" s="8">
        <f>PPL!$W$33</f>
        <v>1.3559322033898304</v>
      </c>
      <c r="E1158" s="8">
        <f>PPL!$Y$33</f>
        <v>1.6440677966101696</v>
      </c>
      <c r="F1158" s="8">
        <f>PPL!$AA$33</f>
        <v>1.3220338983050848</v>
      </c>
      <c r="G1158" s="8">
        <f>PPL!$AC$33</f>
        <v>1.3728813559322033</v>
      </c>
      <c r="I1158" s="8" t="s">
        <f>PPL!$T$97</f>
        <v>82</v>
      </c>
      <c r="J1158" s="29">
        <f>PPL!$U$97</f>
        <v>1</v>
      </c>
      <c r="K1158" s="29">
        <f>PPL!$W$97</f>
        <v>1.0256410256410255</v>
      </c>
      <c r="L1158" s="29">
        <f>PPL!$Y$97</f>
        <v>1.0940170940170941</v>
      </c>
      <c r="M1158" s="29">
        <f>PPL!$AA$97</f>
        <v>1.0427350427350428</v>
      </c>
      <c r="N1158" s="29">
        <f>PPL!$AC$97</f>
        <v>1.0683760683760684</v>
      </c>
    </row>
    <row r="1159" spans="1:19" ht="13.5">
      <c r="A1159" s="14"/>
      <c r="B1159" t="s">
        <f>PPL!$T$34</f>
        <v>21</v>
      </c>
      <c r="C1159" s="8">
        <f>PPL!$U$34</f>
        <v>0</v>
      </c>
      <c r="D1159" s="8">
        <f>PPL!$W$34</f>
        <v>0</v>
      </c>
      <c r="E1159" s="8">
        <f>PPL!$Y$34</f>
        <v>0</v>
      </c>
      <c r="F1159" s="8">
        <f>PPL!$AA$34</f>
        <v>0</v>
      </c>
      <c r="G1159" s="8">
        <f>PPL!$AC$34</f>
        <v>0</v>
      </c>
      <c r="I1159" s="8" t="s">
        <f>PPL!$T$98</f>
        <v>83</v>
      </c>
      <c r="J1159" s="29">
        <f>PPL!$U$98</f>
        <v>1</v>
      </c>
      <c r="K1159" s="29">
        <f>PPL!$W$98</f>
        <v>1.3170731707317074</v>
      </c>
      <c r="L1159" s="29">
        <f>PPL!$Y$98</f>
        <v>1.2439024390243902</v>
      </c>
      <c r="M1159" s="29">
        <f>PPL!$AA$98</f>
        <v>1.3658536585365855</v>
      </c>
      <c r="N1159" s="29">
        <f>PPL!$AC$98</f>
        <v>1.4146341463414633</v>
      </c>
    </row>
    <row r="1160" spans="1:19" ht="13.5">
      <c r="A1160" s="14"/>
      <c r="B1160" t="s">
        <f>PPL!$T$35</f>
        <v>23</v>
      </c>
      <c r="C1160" s="8">
        <f>PPL!$U$35</f>
        <v>1</v>
      </c>
      <c r="D1160" s="8">
        <f>PPL!$W$35</f>
        <v>1.0634920634920635</v>
      </c>
      <c r="E1160" s="8">
        <f>PPL!$Y$35</f>
        <v>1.0126984126984127</v>
      </c>
      <c r="F1160" s="8">
        <f>PPL!$AA$35</f>
        <v>1.0031746031746032</v>
      </c>
      <c r="G1160" s="8">
        <f>PPL!$AC$35</f>
        <v>1</v>
      </c>
      <c r="I1160" s="8" t="s">
        <f>PPL!$T$99</f>
        <v>88</v>
      </c>
      <c r="J1160" s="29">
        <f>PPL!$U$99</f>
        <v>1</v>
      </c>
      <c r="K1160" s="29">
        <f>PPL!$W$99</f>
        <v>0.97527047913446674</v>
      </c>
      <c r="L1160" s="29">
        <f>PPL!$Y$99</f>
        <v>0.86862442040185472</v>
      </c>
      <c r="M1160" s="29">
        <f>PPL!$AA$99</f>
        <v>0.95054095826893359</v>
      </c>
      <c r="N1160" s="29">
        <f>PPL!$AC$99</f>
        <v>0.92581143740340033</v>
      </c>
    </row>
    <row r="1161" spans="1:19" ht="13.5">
      <c r="A1161" s="14"/>
      <c r="B1161" t="s">
        <f>PPL!$T$36</f>
        <v>24</v>
      </c>
      <c r="C1161" s="8">
        <f>PPL!$U$36</f>
        <v>0</v>
      </c>
      <c r="D1161" s="8">
        <f>PPL!$W$36</f>
        <v>0</v>
      </c>
      <c r="E1161" s="8">
        <f>PPL!$Y$36</f>
        <v>0</v>
      </c>
      <c r="F1161" s="8">
        <f>PPL!$AA$36</f>
        <v>0</v>
      </c>
      <c r="G1161" s="8">
        <f>PPL!$AC$36</f>
        <v>0</v>
      </c>
      <c r="H1161" s="8"/>
      <c r="I1161" s="8" t="s">
        <f>PPL!$T$100</f>
        <v>85</v>
      </c>
      <c r="J1161" s="29">
        <f>PPL!$U$100</f>
        <v>1</v>
      </c>
      <c r="K1161" s="29">
        <f>PPL!$W$100</f>
        <v>0.99719887955182074</v>
      </c>
      <c r="L1161" s="29">
        <f>PPL!$Y$100</f>
        <v>0.89635854341736698</v>
      </c>
      <c r="M1161" s="29">
        <f>PPL!$AA$100</f>
        <v>0.84873949579831931</v>
      </c>
      <c r="N1161" s="29">
        <f>PPL!$AC$100</f>
        <v>0.92997198879551823</v>
      </c>
      <c r="O1161" s="8"/>
      <c r="P1161" s="8"/>
      <c r="Q1161" s="8"/>
      <c r="R1161" s="8"/>
      <c r="S1161" s="8"/>
    </row>
    <row r="1162" spans="1:19" ht="13.5">
      <c r="A1162" s="14"/>
      <c r="B1162" t="s">
        <f>PPL!$T$37</f>
        <v>25</v>
      </c>
      <c r="C1162" s="8">
        <f>PPL!$U$37</f>
        <v>0</v>
      </c>
      <c r="D1162" s="8">
        <f>PPL!$W$37</f>
        <v>0</v>
      </c>
      <c r="E1162" s="8">
        <f>PPL!$Y$37</f>
        <v>0</v>
      </c>
      <c r="F1162" s="8">
        <f>PPL!$AA$37</f>
        <v>0</v>
      </c>
      <c r="G1162" s="8">
        <f>PPL!$AC$37</f>
        <v>0</v>
      </c>
      <c r="H1162" s="8"/>
      <c r="I1162" s="8" t="s">
        <f>PPL!$T$101</f>
        <v>87</v>
      </c>
      <c r="J1162" s="29">
        <f>PPL!$U$101</f>
        <v>0</v>
      </c>
      <c r="K1162" s="29">
        <f>PPL!$W$101</f>
        <v>0</v>
      </c>
      <c r="L1162" s="29">
        <f>PPL!$Y$101</f>
        <v>0</v>
      </c>
      <c r="M1162" s="29">
        <f>PPL!$AA$101</f>
        <v>0</v>
      </c>
      <c r="N1162" s="29">
        <f>PPL!$AC$101</f>
        <v>0</v>
      </c>
      <c r="O1162" s="8"/>
      <c r="P1162" s="8"/>
      <c r="Q1162" s="8"/>
      <c r="R1162" s="8"/>
      <c r="S1162" s="8"/>
    </row>
    <row r="1163" spans="1:19" ht="13.5">
      <c r="A1163" s="14"/>
      <c r="B1163" t="s">
        <f>PPL!$T$38</f>
        <v>26</v>
      </c>
      <c r="C1163" s="8">
        <f>PPL!$U$38</f>
        <v>0</v>
      </c>
      <c r="D1163" s="8">
        <f>PPL!$W$38</f>
        <v>0</v>
      </c>
      <c r="E1163" s="8">
        <f>PPL!$Y$38</f>
        <v>0</v>
      </c>
      <c r="F1163" s="8">
        <f>PPL!$AA$38</f>
        <v>0</v>
      </c>
      <c r="G1163" s="8">
        <f>PPL!$AC$38</f>
        <v>0</v>
      </c>
      <c r="H1163" s="8"/>
      <c r="I1163" s="8" t="s">
        <f>PPL!$T$102</f>
        <v>89</v>
      </c>
      <c r="J1163" s="29">
        <f>PPL!$U$102</f>
        <v>0</v>
      </c>
      <c r="K1163" s="29">
        <f>PPL!$W$102</f>
        <v>0</v>
      </c>
      <c r="L1163" s="29">
        <f>PPL!$Y$102</f>
        <v>0</v>
      </c>
      <c r="M1163" s="29">
        <f>PPL!$AA$102</f>
        <v>0</v>
      </c>
      <c r="N1163" s="29">
        <f>PPL!$AC$102</f>
        <v>0</v>
      </c>
      <c r="O1163" s="8"/>
      <c r="P1163" s="8"/>
      <c r="Q1163" s="8"/>
      <c r="R1163" s="8"/>
      <c r="S1163" s="8"/>
    </row>
    <row r="1164" spans="1:19" ht="13.5">
      <c r="A1164" s="14"/>
      <c r="B1164" t="s">
        <f>PPL!$T$39</f>
        <v>27</v>
      </c>
      <c r="C1164" s="8">
        <f>PPL!$U$39</f>
        <v>0</v>
      </c>
      <c r="D1164" s="8">
        <f>PPL!$W$39</f>
        <v>0</v>
      </c>
      <c r="E1164" s="8">
        <f>PPL!$Y$39</f>
        <v>0</v>
      </c>
      <c r="F1164" s="8">
        <f>PPL!$AA$39</f>
        <v>0</v>
      </c>
      <c r="G1164" s="8">
        <f>PPL!$AC$39</f>
        <v>0</v>
      </c>
      <c r="H1164" s="8"/>
      <c r="I1164" s="8" t="s">
        <f>PPL!$T$103</f>
        <v>90</v>
      </c>
      <c r="J1164" s="29">
        <f>PPL!$U$103</f>
        <v>1</v>
      </c>
      <c r="K1164" s="29">
        <f>PPL!$W$103</f>
        <v>0.99719887955182074</v>
      </c>
      <c r="L1164" s="29">
        <f>PPL!$Y$103</f>
        <v>0.89635854341736698</v>
      </c>
      <c r="M1164" s="29">
        <f>PPL!$AA$103</f>
        <v>0.84873949579831931</v>
      </c>
      <c r="N1164" s="29">
        <f>PPL!$AC$103</f>
        <v>0.92997198879551823</v>
      </c>
      <c r="O1164" s="8"/>
      <c r="P1164" s="8"/>
      <c r="Q1164" s="8"/>
      <c r="R1164" s="8"/>
      <c r="S1164" s="8"/>
    </row>
    <row r="1165" spans="1:19" ht="13.5">
      <c r="A1165" s="14"/>
      <c r="B1165" t="s">
        <f>PPL!$T$40</f>
        <v>28</v>
      </c>
      <c r="C1165" s="8">
        <f>PPL!$U$40</f>
        <v>0</v>
      </c>
      <c r="D1165" s="8">
        <f>PPL!$W$40</f>
        <v>0</v>
      </c>
      <c r="E1165" s="8">
        <f>PPL!$Y$40</f>
        <v>0</v>
      </c>
      <c r="F1165" s="8">
        <f>PPL!$AA$40</f>
        <v>0</v>
      </c>
      <c r="G1165" s="8">
        <f>PPL!$AC$40</f>
        <v>0</v>
      </c>
      <c r="H1165" s="8"/>
      <c r="I1165" s="8" t="s">
        <f>PPL!$T$104</f>
        <v>91</v>
      </c>
      <c r="J1165" s="29">
        <f>PPL!$U$104</f>
        <v>0</v>
      </c>
      <c r="K1165" s="29">
        <f>PPL!$W$104</f>
        <v>0</v>
      </c>
      <c r="L1165" s="29">
        <f>PPL!$Y$104</f>
        <v>0</v>
      </c>
      <c r="M1165" s="29">
        <f>PPL!$AA$104</f>
        <v>0</v>
      </c>
      <c r="N1165" s="29">
        <f>PPL!$AC$104</f>
        <v>0</v>
      </c>
      <c r="O1165" s="8"/>
      <c r="P1165" s="8"/>
      <c r="Q1165" s="8"/>
      <c r="R1165" s="8"/>
      <c r="S1165" s="8"/>
    </row>
    <row r="1166" spans="1:19" ht="13.5">
      <c r="A1166" s="14"/>
      <c r="B1166" t="s">
        <f>PPL!$T$41</f>
        <v>29</v>
      </c>
      <c r="C1166" s="8">
        <f>PPL!$U$41</f>
        <v>0</v>
      </c>
      <c r="D1166" s="8">
        <f>PPL!$W$41</f>
        <v>0</v>
      </c>
      <c r="E1166" s="8">
        <f>PPL!$Y$41</f>
        <v>0</v>
      </c>
      <c r="F1166" s="8">
        <f>PPL!$AA$41</f>
        <v>0</v>
      </c>
      <c r="G1166" s="8">
        <f>PPL!$AC$41</f>
        <v>0</v>
      </c>
      <c r="H1166" s="8"/>
      <c r="I1166" s="8" t="s">
        <f>PPL!$T$105</f>
        <v>92</v>
      </c>
      <c r="J1166" s="29">
        <f>PPL!$U$105</f>
        <v>1</v>
      </c>
      <c r="K1166" s="29">
        <f>PPL!$W$105</f>
        <v>0.89147286821705429</v>
      </c>
      <c r="L1166" s="29">
        <f>PPL!$Y$105</f>
        <v>0.87596899224806202</v>
      </c>
      <c r="M1166" s="29">
        <f>PPL!$AA$105</f>
        <v>1.0077519379844961</v>
      </c>
      <c r="N1166" s="29">
        <f>PPL!$AC$105</f>
        <v>1.3488372093023255</v>
      </c>
      <c r="O1166" s="8"/>
      <c r="P1166" s="8"/>
      <c r="Q1166" s="8"/>
      <c r="R1166" s="8"/>
      <c r="S1166" s="8"/>
    </row>
    <row r="1167" spans="1:19" ht="13.5">
      <c r="A1167" s="14"/>
      <c r="B1167" t="s">
        <f>PPL!$T$42</f>
        <v>30</v>
      </c>
      <c r="C1167" s="8">
        <f>PPL!$U$42</f>
        <v>1</v>
      </c>
      <c r="D1167" s="8">
        <f>PPL!$W$42</f>
        <v>1.0066889632107023</v>
      </c>
      <c r="E1167" s="8">
        <f>PPL!$Y$42</f>
        <v>0.97658862876254182</v>
      </c>
      <c r="F1167" s="8">
        <f>PPL!$AA$42</f>
        <v>1.0434782608695652</v>
      </c>
      <c r="G1167" s="8">
        <f>PPL!$AC$42</f>
        <v>1.0468227424749164</v>
      </c>
      <c r="H1167" s="8"/>
      <c r="I1167" s="8" t="s">
        <f>PPL!$T$106</f>
        <v>93</v>
      </c>
      <c r="J1167" s="29">
        <f>PPL!$U$106</f>
        <v>1</v>
      </c>
      <c r="K1167" s="29">
        <f>PPL!$W$106</f>
        <v>0.82539682539682535</v>
      </c>
      <c r="L1167" s="29">
        <f>PPL!$Y$106</f>
        <v>0.74603174603174605</v>
      </c>
      <c r="M1167" s="29">
        <f>PPL!$AA$106</f>
        <v>0.95238095238095233</v>
      </c>
      <c r="N1167" s="29">
        <f>PPL!$AC$106</f>
        <v>1.5079365079365079</v>
      </c>
      <c r="O1167" s="8"/>
      <c r="P1167" s="8"/>
      <c r="Q1167" s="8"/>
      <c r="R1167" s="8"/>
      <c r="S1167" s="8"/>
    </row>
    <row r="1168" spans="1:19" ht="13.5">
      <c r="A1168" s="14"/>
      <c r="B1168" t="s">
        <f>PPL!$T$43</f>
        <v>31</v>
      </c>
      <c r="C1168" s="8">
        <f>PPL!$U$43</f>
        <v>1</v>
      </c>
      <c r="D1168" s="8">
        <f>PPL!$W$43</f>
        <v>4.053763440860215</v>
      </c>
      <c r="E1168" s="8">
        <f>PPL!$Y$43</f>
        <v>-2.870967741935484</v>
      </c>
      <c r="F1168" s="8">
        <f>PPL!$AA$43</f>
        <v>1.5591397849462365</v>
      </c>
      <c r="G1168" s="8">
        <f>PPL!$AC$43</f>
        <v>-0.20430107526881722</v>
      </c>
      <c r="H1168" s="8"/>
      <c r="I1168" s="8" t="s">
        <f>PPL!$T$107</f>
        <v>94</v>
      </c>
      <c r="J1168" s="29">
        <f>PPL!$U$107</f>
        <v>1</v>
      </c>
      <c r="K1168" s="29">
        <f>PPL!$W$107</f>
        <v>0.78113207547169805</v>
      </c>
      <c r="L1168" s="29">
        <f>PPL!$Y$107</f>
        <v>0.86415094339622645</v>
      </c>
      <c r="M1168" s="29">
        <f>PPL!$AA$107</f>
        <v>0.91698113207547172</v>
      </c>
      <c r="N1168" s="29">
        <f>PPL!$AC$107</f>
        <v>1.0452830188679245</v>
      </c>
      <c r="O1168" s="8"/>
      <c r="P1168" s="8"/>
      <c r="Q1168" s="8"/>
      <c r="R1168" s="8"/>
      <c r="S1168" s="8"/>
    </row>
    <row r="1169" spans="1:19" ht="13.5">
      <c r="A1169" s="14"/>
      <c r="B1169" t="s">
        <f>PPL!$T$44</f>
        <v>32</v>
      </c>
      <c r="C1169" s="8">
        <f>PPL!$U$44</f>
        <v>1</v>
      </c>
      <c r="D1169" s="8">
        <f>PPL!$W$44</f>
        <v>1.1627118644067798</v>
      </c>
      <c r="E1169" s="8">
        <f>PPL!$Y$44</f>
        <v>-0.090508474576271189</v>
      </c>
      <c r="F1169" s="8">
        <f>PPL!$AA$44</f>
        <v>1.0169491525423728</v>
      </c>
      <c r="G1169" s="8">
        <f>PPL!$AC$44</f>
        <v>0.95593220338983054</v>
      </c>
      <c r="H1169" s="8"/>
      <c r="I1169" s="8" t="s">
        <f>PPL!$T$108</f>
        <v>95</v>
      </c>
      <c r="J1169" s="29">
        <f>PPL!$U$108</f>
        <v>1</v>
      </c>
      <c r="K1169" s="29">
        <f>PPL!$W$108</f>
        <v>0.98979591836734693</v>
      </c>
      <c r="L1169" s="29">
        <f>PPL!$Y$108</f>
        <v>1.089203423304806</v>
      </c>
      <c r="M1169" s="29">
        <f>PPL!$AA$108</f>
        <v>1.1342988808426597</v>
      </c>
      <c r="N1169" s="29">
        <f>PPL!$AC$108</f>
        <v>1.2040816326530612</v>
      </c>
      <c r="O1169" s="8"/>
      <c r="P1169" s="8"/>
      <c r="Q1169" s="8"/>
      <c r="R1169" s="8"/>
      <c r="S1169" s="8"/>
    </row>
    <row r="1170" spans="1:19" ht="13.5">
      <c r="A1170" s="14"/>
      <c r="B1170" t="s">
        <f>PPL!$T$45</f>
        <v>33</v>
      </c>
      <c r="C1170" s="8">
        <f>PPL!$U$45</f>
        <v>1</v>
      </c>
      <c r="D1170" s="8">
        <f>PPL!$W$45</f>
        <v>0.037037037037037035</v>
      </c>
      <c r="E1170" s="8">
        <f>PPL!$Y$45</f>
        <v>-6</v>
      </c>
      <c r="F1170" s="8">
        <f>PPL!$AA$45</f>
        <v>-8.6296296296296298</v>
      </c>
      <c r="G1170" s="8">
        <f>PPL!$AC$45</f>
        <v>-11.037037037037036</v>
      </c>
      <c r="H1170" s="8"/>
      <c r="I1170" s="8" t="s">
        <f>PPL!$T$109</f>
        <v>96</v>
      </c>
      <c r="J1170" s="29">
        <f>PPL!$U$109</f>
        <v>1</v>
      </c>
      <c r="K1170" s="29">
        <f>PPL!$W$109</f>
        <v>0.99972398564725362</v>
      </c>
      <c r="L1170" s="29">
        <f>PPL!$Y$109</f>
        <v>1.1037813966326249</v>
      </c>
      <c r="M1170" s="29">
        <f>PPL!$AA$109</f>
        <v>1.1556720949489374</v>
      </c>
      <c r="N1170" s="29">
        <f>PPL!$AC$109</f>
        <v>1.2348882141871378</v>
      </c>
      <c r="O1170" s="8"/>
      <c r="P1170" s="8"/>
      <c r="Q1170" s="8"/>
      <c r="R1170" s="8"/>
      <c r="S1170" s="8"/>
    </row>
    <row r="1171" spans="1:19" ht="13.5">
      <c r="A1171" s="14"/>
      <c r="B1171" t="s">
        <f>PPL!$T$46</f>
        <v>34</v>
      </c>
      <c r="C1171" s="8">
        <f>PPL!$U$46</f>
        <v>1</v>
      </c>
      <c r="D1171" s="8">
        <f>PPL!$W$46</f>
        <v>0.75</v>
      </c>
      <c r="E1171" s="8">
        <f>PPL!$Y$46</f>
        <v>0.5</v>
      </c>
      <c r="F1171" s="8">
        <f>PPL!$AA$46</f>
        <v>1.5</v>
      </c>
      <c r="G1171" s="8">
        <f>PPL!$AC$46</f>
        <v>4</v>
      </c>
      <c r="H1171" s="8"/>
      <c r="I1171" s="8" t="s">
        <f>PPL!$T$110</f>
        <v>97</v>
      </c>
      <c r="J1171" s="29">
        <f>PPL!$U$110</f>
        <v>0</v>
      </c>
      <c r="K1171" s="29">
        <f>PPL!$W$110</f>
        <v>0</v>
      </c>
      <c r="L1171" s="29">
        <f>PPL!$Y$110</f>
        <v>0</v>
      </c>
      <c r="M1171" s="29">
        <f>PPL!$AA$110</f>
        <v>0</v>
      </c>
      <c r="N1171" s="29">
        <f>PPL!$AC$110</f>
        <v>0</v>
      </c>
      <c r="O1171" s="8"/>
      <c r="P1171" s="8"/>
      <c r="Q1171" s="8"/>
      <c r="R1171" s="8"/>
      <c r="S1171" s="8"/>
    </row>
    <row r="1172" spans="1:19" ht="13.5">
      <c r="A1172" s="14"/>
      <c r="B1172" t="s">
        <f>PPL!$T$47</f>
        <v>35</v>
      </c>
      <c r="C1172" s="8">
        <f>PPL!$U$47</f>
        <v>0</v>
      </c>
      <c r="D1172" s="8">
        <f>PPL!$W$47</f>
        <v>0</v>
      </c>
      <c r="E1172" s="8">
        <f>PPL!$Y$47</f>
        <v>0</v>
      </c>
      <c r="F1172" s="8">
        <f>PPL!$AA$47</f>
        <v>0</v>
      </c>
      <c r="G1172" s="8">
        <f>PPL!$AC$47</f>
        <v>0</v>
      </c>
      <c r="H1172" s="8"/>
      <c r="I1172" s="8" t="s">
        <f>PPL!$T$111</f>
        <v>98</v>
      </c>
      <c r="J1172" s="29">
        <f>PPL!$U$111</f>
        <v>0</v>
      </c>
      <c r="K1172" s="29">
        <f>PPL!$W$111</f>
        <v>0</v>
      </c>
      <c r="L1172" s="29">
        <f>PPL!$Y$111</f>
        <v>0</v>
      </c>
      <c r="M1172" s="29">
        <f>PPL!$AA$111</f>
        <v>0</v>
      </c>
      <c r="N1172" s="29">
        <f>PPL!$AC$111</f>
        <v>0</v>
      </c>
      <c r="O1172" s="8"/>
      <c r="P1172" s="8"/>
      <c r="Q1172" s="8"/>
      <c r="R1172" s="8"/>
      <c r="S1172" s="8"/>
    </row>
    <row r="1173" spans="1:19" ht="13.5">
      <c r="A1173" s="14"/>
      <c r="B1173" t="s">
        <f>PPL!$T$48</f>
        <v>36</v>
      </c>
      <c r="C1173" s="8">
        <f>PPL!$U$48</f>
        <v>1</v>
      </c>
      <c r="D1173" s="8">
        <f>PPL!$W$48</f>
        <v>1.0269320843091334</v>
      </c>
      <c r="E1173" s="8">
        <f>PPL!$Y$48</f>
        <v>1.0374707259953162</v>
      </c>
      <c r="F1173" s="8">
        <f>PPL!$AA$48</f>
        <v>1.1135831381733021</v>
      </c>
      <c r="G1173" s="8">
        <f>PPL!$AC$48</f>
        <v>1.1475409836065573</v>
      </c>
      <c r="H1173" s="8"/>
      <c r="I1173" s="8" t="s">
        <f>PPL!$T$112</f>
        <v>99</v>
      </c>
      <c r="J1173" s="29">
        <f>PPL!$U$112</f>
        <v>0</v>
      </c>
      <c r="K1173" s="29">
        <f>PPL!$W$112</f>
        <v>0</v>
      </c>
      <c r="L1173" s="29">
        <f>PPL!$Y$112</f>
        <v>0</v>
      </c>
      <c r="M1173" s="29">
        <f>PPL!$AA$112</f>
        <v>0</v>
      </c>
      <c r="N1173" s="29">
        <f>PPL!$AC$112</f>
        <v>0</v>
      </c>
      <c r="O1173" s="8"/>
      <c r="P1173" s="8"/>
      <c r="Q1173" s="8"/>
      <c r="R1173" s="8"/>
      <c r="S1173" s="8"/>
    </row>
    <row r="1174" spans="1:19" ht="13.5">
      <c r="A1174" s="14"/>
      <c r="B1174" t="s">
        <f>PPL!$T$49</f>
        <v>37</v>
      </c>
      <c r="C1174" s="8">
        <f>PPL!$U$49</f>
        <v>0</v>
      </c>
      <c r="D1174" s="8">
        <f>PPL!$W$49</f>
        <v>0</v>
      </c>
      <c r="E1174" s="8">
        <f>PPL!$Y$49</f>
        <v>0</v>
      </c>
      <c r="F1174" s="8">
        <f>PPL!$AA$49</f>
        <v>0</v>
      </c>
      <c r="G1174" s="8">
        <f>PPL!$AC$49</f>
        <v>0</v>
      </c>
      <c r="H1174" s="8"/>
      <c r="I1174" s="8" t="s">
        <f>PPL!$T$113</f>
        <v>100</v>
      </c>
      <c r="J1174" s="29">
        <f>PPL!$U$113</f>
        <v>1</v>
      </c>
      <c r="K1174" s="29">
        <f>PPL!$W$113</f>
        <v>0.80038759689922478</v>
      </c>
      <c r="L1174" s="29">
        <f>PPL!$Y$113</f>
        <v>0.7441860465116279</v>
      </c>
      <c r="M1174" s="29">
        <f>PPL!$AA$113</f>
        <v>0.68798449612403101</v>
      </c>
      <c r="N1174" s="29">
        <f>PPL!$AC$113</f>
        <v>0.69186046511627908</v>
      </c>
      <c r="O1174" s="8"/>
      <c r="P1174" s="8"/>
      <c r="Q1174" s="8"/>
      <c r="R1174" s="8"/>
      <c r="S1174" s="8"/>
    </row>
    <row r="1175" spans="1:19" ht="13.5">
      <c r="A1175" s="14"/>
      <c r="B1175" t="s">
        <f>PPL!$T$50</f>
        <v>38</v>
      </c>
      <c r="C1175" s="8">
        <f>PPL!$U$50</f>
        <v>1</v>
      </c>
      <c r="D1175" s="8">
        <f>PPL!$W$50</f>
        <v>1.0265895953757225</v>
      </c>
      <c r="E1175" s="8">
        <f>PPL!$Y$50</f>
        <v>1.0369942196531792</v>
      </c>
      <c r="F1175" s="8">
        <f>PPL!$AA$50</f>
        <v>1.1167630057803468</v>
      </c>
      <c r="G1175" s="8">
        <f>PPL!$AC$50</f>
        <v>1.1445086705202312</v>
      </c>
      <c r="H1175" s="8"/>
      <c r="I1175" s="8" t="s">
        <f>PPL!$T$114</f>
        <v>101</v>
      </c>
      <c r="J1175" s="29">
        <f>PPL!$U$114</f>
        <v>1</v>
      </c>
      <c r="K1175" s="29">
        <f>PPL!$W$114</f>
        <v>1.0512820512820513</v>
      </c>
      <c r="L1175" s="29">
        <f>PPL!$Y$114</f>
        <v>1.1794871794871795</v>
      </c>
      <c r="M1175" s="29">
        <f>PPL!$AA$114</f>
        <v>1.2666666666666666</v>
      </c>
      <c r="N1175" s="29">
        <f>PPL!$AC$114</f>
        <v>1.3948717948717948</v>
      </c>
      <c r="O1175" s="8"/>
      <c r="P1175" s="8"/>
      <c r="Q1175" s="8"/>
      <c r="R1175" s="8"/>
      <c r="S1175" s="8"/>
    </row>
    <row r="1176" spans="1:19" ht="13.5">
      <c r="A1176" s="14"/>
      <c r="B1176" t="s">
        <f>PPL!$T$51</f>
        <v>39</v>
      </c>
      <c r="C1176" s="8">
        <f>PPL!$U$51</f>
        <v>1</v>
      </c>
      <c r="D1176" s="8">
        <f>PPL!$W$51</f>
        <v>1</v>
      </c>
      <c r="E1176" s="8">
        <f>PPL!$Y$51</f>
        <v>1</v>
      </c>
      <c r="F1176" s="8">
        <f>PPL!$AA$51</f>
        <v>1.3636363636363635</v>
      </c>
      <c r="G1176" s="8">
        <f>PPL!$AC$51</f>
        <v>0.90909090909090906</v>
      </c>
      <c r="H1176" s="8"/>
      <c r="I1176" s="8" t="s">
        <f>PPL!$T$115</f>
        <v>102</v>
      </c>
      <c r="J1176" s="29">
        <f>PPL!$U$115</f>
        <v>0</v>
      </c>
      <c r="K1176" s="29">
        <f>PPL!$W$115</f>
        <v>0</v>
      </c>
      <c r="L1176" s="29">
        <f>PPL!$Y$115</f>
        <v>0</v>
      </c>
      <c r="M1176" s="29">
        <f>PPL!$AA$115</f>
        <v>0</v>
      </c>
      <c r="N1176" s="29">
        <f>PPL!$AC$115</f>
        <v>0</v>
      </c>
      <c r="O1176" s="8"/>
      <c r="P1176" s="8"/>
      <c r="Q1176" s="8"/>
      <c r="R1176" s="8"/>
      <c r="S1176" s="8"/>
    </row>
    <row r="1177" spans="1:19" ht="13.5">
      <c r="A1177" s="14"/>
      <c r="B1177" t="s">
        <f>PPL!$T$52</f>
        <v>40</v>
      </c>
      <c r="C1177" s="8">
        <f>PPL!$U$52</f>
        <v>1</v>
      </c>
      <c r="D1177" s="8">
        <f>PPL!$W$52</f>
        <v>1.2318840579710146</v>
      </c>
      <c r="E1177" s="8">
        <f>PPL!$Y$52</f>
        <v>0.92270531400966194</v>
      </c>
      <c r="F1177" s="8">
        <f>PPL!$AA$52</f>
        <v>1.106280193236715</v>
      </c>
      <c r="G1177" s="8">
        <f>PPL!$AC$52</f>
        <v>1.0434782608695654</v>
      </c>
      <c r="H1177" s="8"/>
      <c r="I1177" s="8" t="s">
        <f>PPL!$T$116</f>
        <v>103</v>
      </c>
      <c r="J1177" s="29">
        <f>PPL!$U$116</f>
        <v>0</v>
      </c>
      <c r="K1177" s="29">
        <f>PPL!$W$116</f>
        <v>0</v>
      </c>
      <c r="L1177" s="29">
        <f>PPL!$Y$116</f>
        <v>0</v>
      </c>
      <c r="M1177" s="29">
        <f>PPL!$AA$116</f>
        <v>0</v>
      </c>
      <c r="N1177" s="29">
        <f>PPL!$AC$116</f>
        <v>0</v>
      </c>
      <c r="O1177" s="8"/>
      <c r="P1177" s="8"/>
      <c r="Q1177" s="8"/>
      <c r="R1177" s="8"/>
      <c r="S1177" s="8"/>
    </row>
    <row r="1178" spans="1:19" ht="13.5">
      <c r="A1178" s="14"/>
      <c r="B1178" t="s">
        <f>PPL!$T$53</f>
        <v>41</v>
      </c>
      <c r="C1178" s="8">
        <f>PPL!$U$53</f>
        <v>0</v>
      </c>
      <c r="D1178" s="8">
        <f>PPL!$W$53</f>
        <v>0</v>
      </c>
      <c r="E1178" s="8">
        <f>PPL!$Y$53</f>
        <v>0</v>
      </c>
      <c r="F1178" s="8">
        <f>PPL!$AA$53</f>
        <v>0</v>
      </c>
      <c r="G1178" s="8">
        <f>PPL!$AC$53</f>
        <v>0</v>
      </c>
      <c r="H1178" s="8"/>
      <c r="I1178" s="8" t="s">
        <f>PPL!$T$117</f>
        <v>104</v>
      </c>
      <c r="J1178" s="29">
        <f>PPL!$U$117</f>
        <v>0</v>
      </c>
      <c r="K1178" s="29">
        <f>PPL!$W$117</f>
        <v>0</v>
      </c>
      <c r="L1178" s="29">
        <f>PPL!$Y$117</f>
        <v>0</v>
      </c>
      <c r="M1178" s="29">
        <f>PPL!$AA$117</f>
        <v>0</v>
      </c>
      <c r="N1178" s="29">
        <f>PPL!$AC$117</f>
        <v>0</v>
      </c>
      <c r="O1178" s="8"/>
      <c r="P1178" s="8"/>
      <c r="Q1178" s="8"/>
      <c r="R1178" s="8"/>
      <c r="S1178" s="8"/>
    </row>
    <row r="1179" spans="1:19" ht="13.5">
      <c r="A1179" s="14"/>
      <c r="B1179" t="s">
        <f>PPL!$T$54</f>
        <v>42</v>
      </c>
      <c r="C1179" s="8">
        <f>PPL!$U$54</f>
        <v>0</v>
      </c>
      <c r="D1179" s="8">
        <f>PPL!$W$54</f>
        <v>0</v>
      </c>
      <c r="E1179" s="8">
        <f>PPL!$Y$54</f>
        <v>0</v>
      </c>
      <c r="F1179" s="8">
        <f>PPL!$AA$54</f>
        <v>0</v>
      </c>
      <c r="G1179" s="8">
        <f>PPL!$AC$54</f>
        <v>0</v>
      </c>
      <c r="H1179" s="8"/>
      <c r="I1179" s="8" t="s">
        <f>PPL!$T$118</f>
        <v>105</v>
      </c>
      <c r="J1179" s="29">
        <f>PPL!$U$118</f>
        <v>1</v>
      </c>
      <c r="K1179" s="29">
        <f>PPL!$W$118</f>
        <v>0.88888888888888884</v>
      </c>
      <c r="L1179" s="29">
        <f>PPL!$Y$118</f>
        <v>0.93617021276595735</v>
      </c>
      <c r="M1179" s="29">
        <f>PPL!$AA$118</f>
        <v>0.9172576832151299</v>
      </c>
      <c r="N1179" s="29">
        <f>PPL!$AC$118</f>
        <v>0.93144208037825049</v>
      </c>
      <c r="O1179" s="8"/>
      <c r="P1179" s="8"/>
      <c r="Q1179" s="8"/>
      <c r="R1179" s="8"/>
      <c r="S1179" s="8"/>
    </row>
    <row r="1180" spans="1:19" ht="13.5">
      <c r="A1180" s="14"/>
      <c r="B1180" t="s">
        <f>PPL!$T$55</f>
        <v>43</v>
      </c>
      <c r="C1180" s="8">
        <f>PPL!$U$55</f>
        <v>1</v>
      </c>
      <c r="D1180" s="8">
        <f>PPL!$W$55</f>
        <v>1.3935483870967742</v>
      </c>
      <c r="E1180" s="8">
        <f>PPL!$Y$55</f>
        <v>1.6860215053763441</v>
      </c>
      <c r="F1180" s="8">
        <f>PPL!$AA$55</f>
        <v>0.98494623655913982</v>
      </c>
      <c r="G1180" s="8">
        <f>PPL!$AC$55</f>
        <v>0.87956989247311823</v>
      </c>
      <c r="H1180" s="8"/>
      <c r="I1180" s="8" t="s">
        <f>PPL!$T$119</f>
        <v>106</v>
      </c>
      <c r="J1180" s="29">
        <f>PPL!$U$119</f>
        <v>1</v>
      </c>
      <c r="K1180" s="29">
        <f>PPL!$W$119</f>
        <v>0.86197183098591545</v>
      </c>
      <c r="L1180" s="29">
        <f>PPL!$Y$119</f>
        <v>0.91830985915492958</v>
      </c>
      <c r="M1180" s="29">
        <f>PPL!$AA$119</f>
        <v>0.89014084507042257</v>
      </c>
      <c r="N1180" s="29">
        <f>PPL!$AC$119</f>
        <v>0.90140845070422537</v>
      </c>
      <c r="O1180" s="8"/>
      <c r="P1180" s="8"/>
      <c r="Q1180" s="8"/>
      <c r="R1180" s="8"/>
      <c r="S1180" s="8"/>
    </row>
    <row r="1181" spans="1:19" ht="13.5">
      <c r="A1181" s="14"/>
      <c r="B1181" t="s">
        <f>PPL!$T$56</f>
        <v>44</v>
      </c>
      <c r="C1181" s="8">
        <f>PPL!$U$56</f>
        <v>1</v>
      </c>
      <c r="D1181" s="8">
        <f>PPL!$W$56</f>
        <v>-7</v>
      </c>
      <c r="E1181" s="8">
        <f>PPL!$Y$56</f>
        <v>-31</v>
      </c>
      <c r="F1181" s="8">
        <f>PPL!$AA$56</f>
        <v>2</v>
      </c>
      <c r="G1181" s="8">
        <f>PPL!$AC$56</f>
        <v>-9</v>
      </c>
      <c r="H1181" s="8"/>
      <c r="I1181" s="8" t="s">
        <f>PPL!$T$120</f>
        <v>107</v>
      </c>
      <c r="J1181" s="29">
        <f>PPL!$U$120</f>
        <v>1</v>
      </c>
      <c r="K1181" s="29">
        <f>PPL!$W$120</f>
        <v>1.0309278350515463</v>
      </c>
      <c r="L1181" s="29">
        <f>PPL!$Y$120</f>
        <v>1.0265095729013254</v>
      </c>
      <c r="M1181" s="29">
        <f>PPL!$AA$120</f>
        <v>1.0544918998527246</v>
      </c>
      <c r="N1181" s="29">
        <f>PPL!$AC$120</f>
        <v>1.0927835051546391</v>
      </c>
      <c r="O1181" s="8"/>
      <c r="P1181" s="8"/>
      <c r="Q1181" s="8"/>
      <c r="R1181" s="8"/>
      <c r="S1181" s="8"/>
    </row>
    <row r="1182" spans="1:19" ht="13.5">
      <c r="A1182" s="14"/>
      <c r="B1182" t="s">
        <f>PPL!$T$57</f>
        <v>45</v>
      </c>
      <c r="C1182" s="8">
        <f>PPL!$U$57</f>
        <v>1</v>
      </c>
      <c r="D1182" s="8">
        <f>PPL!$W$57</f>
        <v>0.898876404494382</v>
      </c>
      <c r="E1182" s="8">
        <f>PPL!$Y$57</f>
        <v>0.5056179775280899</v>
      </c>
      <c r="F1182" s="8">
        <f>PPL!$AA$57</f>
        <v>1.1685393258426966</v>
      </c>
      <c r="G1182" s="8">
        <f>PPL!$AC$57</f>
        <v>1.0224719101123596</v>
      </c>
      <c r="H1182" s="8"/>
      <c r="I1182" s="8" t="s">
        <f>PPL!$T$121</f>
        <v>108</v>
      </c>
      <c r="J1182" s="29">
        <f>PPL!$U$121</f>
        <v>1</v>
      </c>
      <c r="K1182" s="29">
        <f>PPL!$W$121</f>
        <v>1.0148514851485146</v>
      </c>
      <c r="L1182" s="29">
        <f>PPL!$Y$121</f>
        <v>0.94059405940594054</v>
      </c>
      <c r="M1182" s="29">
        <f>PPL!$AA$121</f>
        <v>1.1782178217821782</v>
      </c>
      <c r="N1182" s="29">
        <f>PPL!$AC$121</f>
        <v>1.1039603960396041</v>
      </c>
      <c r="O1182" s="8"/>
      <c r="P1182" s="8"/>
      <c r="Q1182" s="8"/>
      <c r="R1182" s="8"/>
      <c r="S1182" s="8"/>
    </row>
    <row r="1183" spans="1:19" ht="13.5">
      <c r="A1183" s="14"/>
      <c r="B1183" t="s">
        <f>PPL!$T$58</f>
        <v>46</v>
      </c>
      <c r="C1183" s="8">
        <f>PPL!$U$58</f>
        <v>1</v>
      </c>
      <c r="D1183" s="8">
        <f>PPL!$W$58</f>
        <v>0.61799217731421119</v>
      </c>
      <c r="E1183" s="8">
        <f>PPL!$Y$58</f>
        <v>0.8083441981747066</v>
      </c>
      <c r="F1183" s="8">
        <f>PPL!$AA$58</f>
        <v>0.39504563233376794</v>
      </c>
      <c r="G1183" s="8">
        <f>PPL!$AC$58</f>
        <v>0.28031290743155152</v>
      </c>
      <c r="H1183" s="8"/>
      <c r="I1183" s="8" t="s">
        <f>PPL!$T$122</f>
        <v>109</v>
      </c>
      <c r="J1183" s="29">
        <f>PPL!$U$122</f>
        <v>1</v>
      </c>
      <c r="K1183" s="29">
        <f>PPL!$W$122</f>
        <v>1.0148514851485146</v>
      </c>
      <c r="L1183" s="29">
        <f>PPL!$Y$122</f>
        <v>0.80198019801980203</v>
      </c>
      <c r="M1183" s="29">
        <f>PPL!$AA$122</f>
        <v>0.91584158415841588</v>
      </c>
      <c r="N1183" s="29">
        <f>PPL!$AC$122</f>
        <v>0.87128712871287128</v>
      </c>
      <c r="O1183" s="8"/>
      <c r="P1183" s="8"/>
      <c r="Q1183" s="8"/>
      <c r="R1183" s="8"/>
      <c r="S1183" s="8"/>
    </row>
    <row r="1184" spans="1:19" ht="13.5">
      <c r="A1184" s="14"/>
      <c r="B1184" t="s">
        <f>PPL!$T$59</f>
        <v>47</v>
      </c>
      <c r="C1184" s="8">
        <f>PPL!$U$59</f>
        <v>1</v>
      </c>
      <c r="D1184" s="8">
        <f>PPL!$W$59</f>
        <v>2.0975609756097562</v>
      </c>
      <c r="E1184" s="8">
        <f>PPL!$Y$59</f>
        <v>3.2439024390243905</v>
      </c>
      <c r="F1184" s="8">
        <f>PPL!$AA$59</f>
        <v>2.6097560975609757</v>
      </c>
      <c r="G1184" s="8">
        <f>PPL!$AC$59</f>
        <v>3</v>
      </c>
      <c r="H1184" s="8"/>
      <c r="I1184" s="8"/>
      <c r="O1184" s="8"/>
      <c r="P1184" s="8"/>
      <c r="Q1184" s="8"/>
      <c r="R1184" s="8"/>
      <c r="S1184" s="8"/>
    </row>
    <row r="1185" spans="1:19" ht="13.5">
      <c r="A1185" s="14"/>
      <c r="B1185" t="s">
        <f>PPL!$T$60</f>
        <v>48</v>
      </c>
      <c r="C1185" s="8">
        <f>PPL!$U$60</f>
        <v>1</v>
      </c>
      <c r="D1185" s="8">
        <f>PPL!$W$60</f>
        <v>-0.0023201856148491878</v>
      </c>
      <c r="E1185" s="8">
        <f>PPL!$Y$60</f>
        <v>0.10440835266821345</v>
      </c>
      <c r="F1185" s="8">
        <f>PPL!$AA$60</f>
        <v>0.12529002320185614</v>
      </c>
      <c r="G1185" s="8">
        <f>PPL!$AC$60</f>
        <v>0.067285382830626447</v>
      </c>
      <c r="H1185" s="8"/>
      <c r="I1185" s="8"/>
      <c r="O1185" s="8"/>
      <c r="P1185" s="8"/>
      <c r="Q1185" s="8"/>
      <c r="R1185" s="8"/>
      <c r="S1185" s="8"/>
    </row>
    <row r="1186" spans="1:19" ht="13.5">
      <c r="A1186" s="14"/>
      <c r="B1186" t="s">
        <f>PPL!$T$61</f>
        <v>49</v>
      </c>
      <c r="C1186" s="8">
        <f>PPL!$U$61</f>
        <v>0</v>
      </c>
      <c r="D1186" s="8">
        <f>PPL!$W$61</f>
        <v>0</v>
      </c>
      <c r="E1186" s="8">
        <f>PPL!$Y$61</f>
        <v>0</v>
      </c>
      <c r="F1186" s="8">
        <f>PPL!$AA$61</f>
        <v>0</v>
      </c>
      <c r="G1186" s="8">
        <f>PPL!$AC$61</f>
        <v>0</v>
      </c>
      <c r="H1186" s="8"/>
      <c r="I1186" s="8"/>
      <c r="O1186" s="8"/>
      <c r="P1186" s="8"/>
      <c r="Q1186" s="8"/>
      <c r="R1186" s="8"/>
      <c r="S1186" s="8"/>
    </row>
    <row r="1187" spans="1:19" ht="13.5">
      <c r="A1187" s="14"/>
      <c r="B1187" t="s">
        <f>PPL!$T$62</f>
        <v>50</v>
      </c>
      <c r="C1187" s="8">
        <f>PPL!$U$62</f>
        <v>1</v>
      </c>
      <c r="D1187" s="8">
        <f>PPL!$W$62</f>
        <v>3</v>
      </c>
      <c r="E1187" s="8">
        <f>PPL!$Y$62</f>
        <v>1</v>
      </c>
      <c r="F1187" s="8">
        <f>PPL!$AA$62</f>
        <v>1</v>
      </c>
      <c r="G1187" s="8">
        <f>PPL!$AC$62</f>
        <v>0.5</v>
      </c>
      <c r="H1187" s="8"/>
      <c r="I1187" s="8"/>
      <c r="O1187" s="8"/>
      <c r="P1187" s="8"/>
      <c r="Q1187" s="8"/>
      <c r="R1187" s="8"/>
      <c r="S1187" s="8"/>
    </row>
    <row r="1188" spans="1:19" ht="13.5">
      <c r="A1188" s="14"/>
      <c r="B1188" t="s">
        <f>PPL!$T$63</f>
        <v>51</v>
      </c>
      <c r="C1188" s="8">
        <f>PPL!$U$63</f>
        <v>1</v>
      </c>
      <c r="D1188" s="8">
        <f>PPL!$W$63</f>
        <v>1.1875</v>
      </c>
      <c r="E1188" s="8">
        <f>PPL!$Y$63</f>
        <v>0.70625000000000004</v>
      </c>
      <c r="F1188" s="8">
        <f>PPL!$AA$63</f>
        <v>1.14375</v>
      </c>
      <c r="G1188" s="8">
        <f>PPL!$AC$63</f>
        <v>1.09375</v>
      </c>
      <c r="H1188" s="8"/>
      <c r="I1188" s="8"/>
      <c r="O1188" s="8"/>
      <c r="P1188" s="8"/>
      <c r="Q1188" s="8"/>
      <c r="R1188" s="8"/>
      <c r="S1188" s="8"/>
    </row>
    <row r="1189" spans="1:19" ht="13.5">
      <c r="A1189" s="14"/>
      <c r="B1189" t="s">
        <f>PPL!$T$64</f>
        <v>52</v>
      </c>
      <c r="C1189" s="8">
        <f>PPL!$U$64</f>
        <v>0</v>
      </c>
      <c r="D1189" s="8">
        <f>PPL!$W$64</f>
        <v>0</v>
      </c>
      <c r="E1189" s="8">
        <f>PPL!$Y$64</f>
        <v>0</v>
      </c>
      <c r="F1189" s="8">
        <f>PPL!$AA$64</f>
        <v>0</v>
      </c>
      <c r="G1189" s="8">
        <f>PPL!$AC$64</f>
        <v>0</v>
      </c>
      <c r="H1189" s="8"/>
      <c r="I1189" s="8"/>
      <c r="O1189" s="8"/>
      <c r="P1189" s="8"/>
      <c r="Q1189" s="8"/>
      <c r="R1189" s="8"/>
      <c r="S1189" s="8"/>
    </row>
    <row r="1190" spans="1:19" ht="13.5">
      <c r="A1190" s="14"/>
      <c r="B1190" t="s">
        <f>PPL!$T$65</f>
        <v>53</v>
      </c>
      <c r="C1190" s="8">
        <f>PPL!$U$65</f>
        <v>1</v>
      </c>
      <c r="D1190" s="8">
        <f>PPL!$W$65</f>
        <v>1.1875</v>
      </c>
      <c r="E1190" s="8">
        <f>PPL!$Y$65</f>
        <v>0.70625000000000004</v>
      </c>
      <c r="F1190" s="8">
        <f>PPL!$AA$65</f>
        <v>1.14375</v>
      </c>
      <c r="G1190" s="8">
        <f>PPL!$AC$65</f>
        <v>1.09375</v>
      </c>
      <c r="H1190" s="8"/>
      <c r="I1190" s="8"/>
      <c r="O1190" s="8"/>
      <c r="P1190" s="8"/>
      <c r="Q1190" s="8"/>
      <c r="R1190" s="8"/>
      <c r="S1190" s="8"/>
    </row>
    <row r="1191" spans="1:19" ht="13.5">
      <c r="A1191" s="14"/>
      <c r="B1191" t="s">
        <f>PPL!$T$66</f>
        <v>54</v>
      </c>
      <c r="C1191" s="8">
        <f>PPL!$U$66</f>
        <v>0</v>
      </c>
      <c r="D1191" s="8">
        <f>PPL!$W$66</f>
        <v>0</v>
      </c>
      <c r="E1191" s="8">
        <f>PPL!$Y$66</f>
        <v>0</v>
      </c>
      <c r="F1191" s="8">
        <f>PPL!$AA$66</f>
        <v>0</v>
      </c>
      <c r="G1191" s="8">
        <f>PPL!$AC$66</f>
        <v>0</v>
      </c>
      <c r="H1191" s="8"/>
      <c r="I1191" s="8"/>
      <c r="O1191" s="8"/>
      <c r="P1191" s="8"/>
      <c r="Q1191" s="8"/>
      <c r="R1191" s="8"/>
      <c r="S1191" s="8"/>
    </row>
    <row r="1192" spans="1:19" ht="13.5">
      <c r="A1192" s="14"/>
      <c r="B1192" t="s">
        <f>PPL!$T$67</f>
        <v>55</v>
      </c>
      <c r="C1192" s="8">
        <f>PPL!$U$67</f>
        <v>0</v>
      </c>
      <c r="D1192" s="8">
        <f>PPL!$W$67</f>
        <v>0</v>
      </c>
      <c r="E1192" s="8">
        <f>PPL!$Y$67</f>
        <v>0</v>
      </c>
      <c r="F1192" s="8">
        <f>PPL!$AA$67</f>
        <v>0</v>
      </c>
      <c r="G1192" s="8">
        <f>PPL!$AC$67</f>
        <v>0</v>
      </c>
      <c r="H1192" s="8"/>
      <c r="I1192" s="8"/>
      <c r="O1192" s="8"/>
      <c r="P1192" s="8"/>
      <c r="Q1192" s="8"/>
      <c r="R1192" s="8"/>
      <c r="S1192" s="8"/>
    </row>
    <row r="1193" spans="1:19" ht="13.5">
      <c r="A1193" s="14"/>
      <c r="B1193" t="s">
        <f>PPL!$T$68</f>
        <v>56</v>
      </c>
      <c r="C1193" s="8">
        <f>PPL!$U$68</f>
        <v>1</v>
      </c>
      <c r="D1193" s="8">
        <f>PPL!$W$68</f>
        <v>0</v>
      </c>
      <c r="E1193" s="8">
        <f>PPL!$Y$68</f>
        <v>0</v>
      </c>
      <c r="F1193" s="8">
        <f>PPL!$AA$68</f>
        <v>0</v>
      </c>
      <c r="G1193" s="8">
        <f>PPL!$AC$68</f>
        <v>0</v>
      </c>
      <c r="O1193" s="8"/>
      <c r="P1193" s="8"/>
      <c r="Q1193" s="8"/>
      <c r="R1193" s="8"/>
      <c r="S1193" s="8"/>
    </row>
    <row r="1194" spans="1:19" ht="13.5">
      <c r="A1194" s="14"/>
      <c r="B1194" t="s">
        <f>PPL!$T$69</f>
        <v>57</v>
      </c>
      <c r="C1194" s="8">
        <f>PPL!$U$69</f>
        <v>1</v>
      </c>
      <c r="D1194" s="8">
        <f>PPL!$W$69</f>
        <v>0</v>
      </c>
      <c r="E1194" s="8">
        <f>PPL!$Y$69</f>
        <v>0</v>
      </c>
      <c r="F1194" s="8">
        <f>PPL!$AA$69</f>
        <v>0</v>
      </c>
      <c r="G1194" s="8">
        <f>PPL!$AC$69</f>
        <v>0</v>
      </c>
      <c r="O1194" s="8"/>
      <c r="P1194" s="8"/>
      <c r="Q1194" s="8"/>
      <c r="R1194" s="8"/>
      <c r="S1194" s="8"/>
    </row>
    <row r="1195" spans="1:19" ht="13.5">
      <c r="A1195" s="14"/>
      <c r="B1195" t="s">
        <f>PPL!$T$70</f>
        <v>58</v>
      </c>
      <c r="C1195" s="8">
        <f>PPL!$U$70</f>
        <v>0</v>
      </c>
      <c r="D1195" s="8">
        <f>PPL!$W$70</f>
        <v>0</v>
      </c>
      <c r="E1195" s="8">
        <f>PPL!$Y$70</f>
        <v>0</v>
      </c>
      <c r="F1195" s="8">
        <f>PPL!$AA$70</f>
        <v>0</v>
      </c>
      <c r="G1195" s="8">
        <f>PPL!$AC$70</f>
        <v>0</v>
      </c>
      <c r="O1195" s="8"/>
      <c r="P1195" s="8"/>
      <c r="Q1195" s="8"/>
      <c r="R1195" s="8"/>
      <c r="S1195" s="8"/>
    </row>
    <row r="1196" spans="1:19" ht="13.5">
      <c r="A1196" s="14"/>
      <c r="B1196" t="s">
        <f>PPL!$T$71</f>
        <v>59</v>
      </c>
      <c r="C1196" s="8">
        <f>PPL!$U$71</f>
        <v>1</v>
      </c>
      <c r="D1196" s="8">
        <f>PPL!$W$71</f>
        <v>0</v>
      </c>
      <c r="E1196" s="8">
        <f>PPL!$Y$71</f>
        <v>0</v>
      </c>
      <c r="F1196" s="8">
        <f>PPL!$AA$71</f>
        <v>0</v>
      </c>
      <c r="G1196" s="8">
        <f>PPL!$AC$71</f>
        <v>0</v>
      </c>
      <c r="O1196" s="8"/>
      <c r="P1196" s="8"/>
      <c r="Q1196" s="8"/>
      <c r="R1196" s="8"/>
      <c r="S1196" s="8"/>
    </row>
    <row r="1197" spans="1:19" ht="13.5">
      <c r="A1197" s="14"/>
      <c r="B1197" t="s">
        <f>PPL!$T$72</f>
        <v>60</v>
      </c>
      <c r="C1197" s="8">
        <f>PPL!$U$72</f>
        <v>1</v>
      </c>
      <c r="D1197" s="8">
        <f>PPL!$W$72</f>
        <v>2.7941176470588234</v>
      </c>
      <c r="E1197" s="8">
        <f>PPL!$Y$72</f>
        <v>1.661764705882353</v>
      </c>
      <c r="F1197" s="8">
        <f>PPL!$AA$72</f>
        <v>2.6911764705882355</v>
      </c>
      <c r="G1197" s="8">
        <f>PPL!$AC$72</f>
        <v>2.5735294117647061</v>
      </c>
      <c r="O1197" s="8"/>
      <c r="P1197" s="8"/>
      <c r="Q1197" s="8"/>
      <c r="R1197" s="8"/>
      <c r="S1197" s="8"/>
    </row>
    <row r="1198" spans="1:19" ht="13.5">
      <c r="A1198" s="14"/>
      <c r="B1198" t="s">
        <f>PPL!$T$73</f>
        <v>61</v>
      </c>
      <c r="C1198" s="8">
        <f>PPL!$U$73</f>
        <v>0</v>
      </c>
      <c r="D1198" s="8">
        <f>PPL!$W$73</f>
        <v>0</v>
      </c>
      <c r="E1198" s="8">
        <f>PPL!$Y$73</f>
        <v>0</v>
      </c>
      <c r="F1198" s="8">
        <f>PPL!$AA$73</f>
        <v>0</v>
      </c>
      <c r="G1198" s="8">
        <f>PPL!$AC$73</f>
        <v>0</v>
      </c>
      <c r="O1198" s="8"/>
      <c r="P1198" s="8"/>
      <c r="Q1198" s="8"/>
      <c r="R1198" s="8"/>
      <c r="S1198" s="8"/>
    </row>
    <row r="1199" spans="1:19" ht="13.5">
      <c r="A1199" s="14"/>
      <c r="B1199" t="s">
        <f>PPL!$T$74</f>
        <v>62</v>
      </c>
      <c r="C1199" s="8">
        <f>PPL!$U$74</f>
        <v>1</v>
      </c>
      <c r="D1199" s="8">
        <f>PPL!$W$74</f>
        <v>1.2179487179487178</v>
      </c>
      <c r="E1199" s="8">
        <f>PPL!$Y$74</f>
        <v>0.72435897435897434</v>
      </c>
      <c r="F1199" s="8">
        <f>PPL!$AA$74</f>
        <v>1.1730769230769231</v>
      </c>
      <c r="G1199" s="8">
        <f>PPL!$AC$74</f>
        <v>1.1217948717948718</v>
      </c>
      <c r="O1199" s="8"/>
      <c r="P1199" s="8"/>
      <c r="Q1199" s="8"/>
      <c r="R1199" s="8"/>
      <c r="S1199" s="8"/>
    </row>
    <row r="1200" spans="1:19" ht="13.5">
      <c r="C1200" s="8"/>
      <c r="D1200" s="8"/>
      <c r="E1200" s="8"/>
      <c r="O1200" s="8"/>
      <c r="P1200" s="8"/>
      <c r="Q1200" s="8"/>
      <c r="R1200" s="8"/>
      <c r="S1200" s="8"/>
    </row>
    <row r="1201" spans="1:19" ht="13.5">
      <c r="A1201" s="14" t="s">
        <v>240</v>
      </c>
      <c r="B1201" s="2" t="s">
        <f>SO!$T$26</f>
        <v>13</v>
      </c>
      <c r="C1201">
        <f>SO!$U$26</f>
        <v>2015</v>
      </c>
      <c r="D1201">
        <f>SO!$W$26</f>
        <v>2016</v>
      </c>
      <c r="E1201">
        <f>SO!$Y$26</f>
        <v>2017</v>
      </c>
      <c r="F1201">
        <f>SO!$AA$26</f>
        <v>2018</v>
      </c>
      <c r="G1201">
        <f>SO!$AC$26</f>
        <v>2019</v>
      </c>
      <c r="I1201" s="2" t="s">
        <f>SO!$T$90</f>
        <v>73</v>
      </c>
      <c r="J1201" s="9">
        <f>SO!$U$90</f>
        <v>1</v>
      </c>
      <c r="K1201" s="9">
        <f>SO!$W$90</f>
        <v>1.4142857142857144</v>
      </c>
      <c r="L1201" s="9">
        <f>SO!$Y$90</f>
        <v>1.5214285714285714</v>
      </c>
      <c r="M1201" s="9">
        <f>SO!$AA$90</f>
        <v>1</v>
      </c>
      <c r="N1201" s="9">
        <f>SO!$AC$90</f>
        <v>1.4142857142857144</v>
      </c>
      <c r="O1201" s="8"/>
      <c r="P1201" s="8"/>
      <c r="Q1201" s="8"/>
      <c r="R1201" s="8"/>
      <c r="S1201" s="8"/>
    </row>
    <row r="1202" spans="1:19" ht="13.5">
      <c r="A1202" s="14"/>
      <c r="B1202" t="s">
        <f>SO!$T$27</f>
        <v>14</v>
      </c>
      <c r="C1202" s="8">
        <f>SO!$U$27</f>
        <v>1</v>
      </c>
      <c r="D1202" s="8">
        <f>SO!$W$27</f>
        <v>1.1355060034305318</v>
      </c>
      <c r="E1202" s="8">
        <f>SO!$Y$27</f>
        <v>1.3218982275586049</v>
      </c>
      <c r="F1202" s="8">
        <f>SO!$AA$27</f>
        <v>1.350485991995426</v>
      </c>
      <c r="G1202" s="8">
        <f>SO!$AC$27</f>
        <v>1.2115494568324756</v>
      </c>
      <c r="I1202" t="s">
        <f>SO!$T$91</f>
        <v>76</v>
      </c>
      <c r="J1202" s="29">
        <f>SO!$U$91</f>
        <v>1</v>
      </c>
      <c r="K1202" s="29">
        <f>SO!$W$91</f>
        <v>1.4142857142857144</v>
      </c>
      <c r="L1202" s="29">
        <f>SO!$Y$91</f>
        <v>1.5214285714285714</v>
      </c>
      <c r="M1202" s="29">
        <f>SO!$AA$91</f>
        <v>1</v>
      </c>
      <c r="N1202" s="29">
        <f>SO!$AC$91</f>
        <v>1.4142857142857144</v>
      </c>
      <c r="O1202" s="8"/>
      <c r="P1202" s="8"/>
      <c r="Q1202" s="8"/>
      <c r="R1202" s="8"/>
      <c r="S1202" s="8"/>
    </row>
    <row r="1203" spans="1:19" ht="13.5">
      <c r="A1203" s="14"/>
      <c r="B1203" t="s">
        <f>SO!$T$28</f>
        <v>15</v>
      </c>
      <c r="C1203" s="8">
        <f>SO!$U$28</f>
        <v>0</v>
      </c>
      <c r="D1203" s="8">
        <f>SO!$W$28</f>
        <v>0</v>
      </c>
      <c r="E1203" s="8">
        <f>SO!$Y$28</f>
        <v>0</v>
      </c>
      <c r="F1203" s="8">
        <f>SO!$AA$28</f>
        <v>0</v>
      </c>
      <c r="G1203" s="8">
        <f>SO!$AC$28</f>
        <v>0</v>
      </c>
      <c r="I1203" s="8" t="s">
        <f>SO!$T$92</f>
        <v>77</v>
      </c>
      <c r="J1203" s="29">
        <f>SO!$U$92</f>
        <v>0</v>
      </c>
      <c r="K1203" s="29">
        <f>SO!$W$92</f>
        <v>0</v>
      </c>
      <c r="L1203" s="29">
        <f>SO!$Y$92</f>
        <v>0</v>
      </c>
      <c r="M1203" s="29">
        <f>SO!$AA$92</f>
        <v>0</v>
      </c>
      <c r="N1203" s="29">
        <f>SO!$AC$92</f>
        <v>0</v>
      </c>
      <c r="O1203" s="8"/>
      <c r="P1203" s="8"/>
      <c r="Q1203" s="8"/>
      <c r="R1203" s="8"/>
      <c r="S1203" s="8"/>
    </row>
    <row r="1204" spans="1:19" ht="13.5">
      <c r="A1204" s="14"/>
      <c r="B1204" t="s">
        <f>SO!$T$29</f>
        <v>16</v>
      </c>
      <c r="C1204" s="8">
        <f>SO!$U$29</f>
        <v>1</v>
      </c>
      <c r="D1204" s="8">
        <f>SO!$W$29</f>
        <v>1.1548223350253808</v>
      </c>
      <c r="E1204" s="8">
        <f>SO!$Y$29</f>
        <v>1.3426395939086295</v>
      </c>
      <c r="F1204" s="8">
        <f>SO!$AA$29</f>
        <v>1.4365482233502538</v>
      </c>
      <c r="G1204" s="8">
        <f>SO!$AC$29</f>
        <v>1.2529610829103215</v>
      </c>
      <c r="I1204" s="8" t="s">
        <f>SO!$T$93</f>
        <v>78</v>
      </c>
      <c r="J1204" s="29">
        <f>SO!$U$93</f>
        <v>0</v>
      </c>
      <c r="K1204" s="29">
        <f>SO!$W$93</f>
        <v>0</v>
      </c>
      <c r="L1204" s="29">
        <f>SO!$Y$93</f>
        <v>0</v>
      </c>
      <c r="M1204" s="29">
        <f>SO!$AA$93</f>
        <v>0</v>
      </c>
      <c r="N1204" s="29">
        <f>SO!$AC$93</f>
        <v>0</v>
      </c>
      <c r="O1204" s="8"/>
      <c r="P1204" s="8"/>
      <c r="Q1204" s="8"/>
      <c r="R1204" s="8"/>
      <c r="S1204" s="8"/>
    </row>
    <row r="1205" spans="1:19" ht="13.5">
      <c r="A1205" s="14"/>
      <c r="B1205" t="s">
        <f>SO!$T$30</f>
        <v>17</v>
      </c>
      <c r="C1205" s="8">
        <f>SO!$U$30</f>
        <v>1</v>
      </c>
      <c r="D1205" s="8">
        <f>SO!$W$30</f>
        <v>1.1378579003181337</v>
      </c>
      <c r="E1205" s="8">
        <f>SO!$Y$30</f>
        <v>1.3181336161187698</v>
      </c>
      <c r="F1205" s="8">
        <f>SO!$AA$30</f>
        <v>1.4231177094379639</v>
      </c>
      <c r="G1205" s="8">
        <f>SO!$AC$30</f>
        <v>1.2184517497348886</v>
      </c>
      <c r="I1205" s="8" t="s">
        <f>SO!$T$94</f>
        <v>80</v>
      </c>
      <c r="J1205" s="29">
        <f>SO!$U$94</f>
        <v>1</v>
      </c>
      <c r="K1205" s="29">
        <f>SO!$W$94</f>
        <v>1.8487804878048784</v>
      </c>
      <c r="L1205" s="29">
        <f>SO!$Y$94</f>
        <v>1.9756097560975612</v>
      </c>
      <c r="M1205" s="29">
        <f>SO!$AA$94</f>
        <v>1.9804878048780488</v>
      </c>
      <c r="N1205" s="29">
        <f>SO!$AC$94</f>
        <v>1.6634146341463416</v>
      </c>
      <c r="O1205" s="8"/>
      <c r="P1205" s="8"/>
      <c r="Q1205" s="8"/>
      <c r="R1205" s="8"/>
      <c r="S1205" s="8"/>
    </row>
    <row r="1206" spans="1:19" ht="13.5">
      <c r="A1206" s="14"/>
      <c r="B1206" t="s">
        <f>SO!$T$31</f>
        <v>18</v>
      </c>
      <c r="C1206" s="8">
        <f>SO!$U$31</f>
        <v>1</v>
      </c>
      <c r="D1206" s="8">
        <f>SO!$W$31</f>
        <v>1.2208333333333334</v>
      </c>
      <c r="E1206" s="8">
        <f>SO!$Y$31</f>
        <v>1.4333333333333333</v>
      </c>
      <c r="F1206" s="8">
        <f>SO!$AA$31</f>
        <v>1.4833333333333334</v>
      </c>
      <c r="G1206" s="8">
        <f>SO!$AC$31</f>
        <v>1.3875</v>
      </c>
      <c r="I1206" s="8" t="s">
        <f>SO!$T$95</f>
        <v>81</v>
      </c>
      <c r="J1206" s="29">
        <f>SO!$U$95</f>
        <v>1</v>
      </c>
      <c r="K1206" s="29">
        <f>SO!$W$95</f>
        <v>1.7105263157894737</v>
      </c>
      <c r="L1206" s="29">
        <f>SO!$Y$95</f>
        <v>2.1000000000000001</v>
      </c>
      <c r="M1206" s="29">
        <f>SO!$AA$95</f>
        <v>2.1368421052631574</v>
      </c>
      <c r="N1206" s="29">
        <f>SO!$AC$95</f>
        <v>1.7947368421052632</v>
      </c>
      <c r="O1206" s="8"/>
      <c r="P1206" s="8"/>
      <c r="Q1206" s="8"/>
      <c r="R1206" s="8"/>
      <c r="S1206" s="8"/>
    </row>
    <row r="1207" spans="1:19" ht="13.5">
      <c r="A1207" s="14"/>
      <c r="B1207" t="s">
        <f>SO!$T$32</f>
        <v>19</v>
      </c>
      <c r="C1207" s="8">
        <f>SO!$U$32</f>
        <v>1</v>
      </c>
      <c r="D1207" s="8">
        <f>SO!$W$32</f>
        <v>1.2050209205020921</v>
      </c>
      <c r="E1207" s="8">
        <f>SO!$Y$32</f>
        <v>1.389121338912134</v>
      </c>
      <c r="F1207" s="8">
        <f>SO!$AA$32</f>
        <v>1.4518828451882846</v>
      </c>
      <c r="G1207" s="8">
        <f>SO!$AC$32</f>
        <v>1.3640167364016735</v>
      </c>
      <c r="I1207" s="8" t="s">
        <f>SO!$T$96</f>
        <v>82</v>
      </c>
      <c r="J1207" s="29">
        <f>SO!$U$96</f>
        <v>1</v>
      </c>
      <c r="K1207" s="29">
        <f>SO!$W$96</f>
        <v>1.7135416666666667</v>
      </c>
      <c r="L1207" s="29">
        <f>SO!$Y$96</f>
        <v>2.0989583333333335</v>
      </c>
      <c r="M1207" s="29">
        <f>SO!$AA$96</f>
        <v>2.1406250000000004</v>
      </c>
      <c r="N1207" s="29">
        <f>SO!$AC$96</f>
        <v>1.8020833333333333</v>
      </c>
      <c r="O1207" s="8"/>
      <c r="P1207" s="8"/>
      <c r="Q1207" s="8"/>
      <c r="R1207" s="8"/>
      <c r="S1207" s="8"/>
    </row>
    <row r="1208" spans="1:19" ht="13.5">
      <c r="A1208" s="14"/>
      <c r="B1208" t="s">
        <f>SO!$T$33</f>
        <v>20</v>
      </c>
      <c r="C1208" s="8">
        <f>SO!$U$33</f>
        <v>1</v>
      </c>
      <c r="D1208" s="8">
        <f>SO!$W$33</f>
        <v>16.666666666666668</v>
      </c>
      <c r="E1208" s="8">
        <f>SO!$Y$33</f>
        <v>41.333333333333336</v>
      </c>
      <c r="F1208" s="8">
        <f>SO!$AA$33</f>
        <v>29.666666666666668</v>
      </c>
      <c r="G1208" s="8">
        <f>SO!$AC$33</f>
        <v>20.333333333333332</v>
      </c>
      <c r="I1208" s="8" t="s">
        <f>SO!$T$97</f>
        <v>83</v>
      </c>
      <c r="J1208" s="29">
        <f>SO!$U$97</f>
        <v>1</v>
      </c>
      <c r="K1208" s="29">
        <f>SO!$W$97</f>
        <v>3.3076923076923075</v>
      </c>
      <c r="L1208" s="29">
        <f>SO!$Y$97</f>
        <v>3.3846153846153846</v>
      </c>
      <c r="M1208" s="29">
        <f>SO!$AA$97</f>
        <v>3.8461538461538463</v>
      </c>
      <c r="N1208" s="29">
        <f>SO!$AC$97</f>
        <v>3.7692307692307692</v>
      </c>
      <c r="O1208" s="8"/>
      <c r="P1208" s="8"/>
      <c r="Q1208" s="8"/>
      <c r="R1208" s="8"/>
      <c r="S1208" s="8"/>
    </row>
    <row r="1209" spans="1:19" ht="13.5">
      <c r="A1209" s="14"/>
      <c r="B1209" t="s">
        <f>SO!$T$34</f>
        <v>21</v>
      </c>
      <c r="C1209" s="8">
        <f>SO!$U$34</f>
        <v>0</v>
      </c>
      <c r="D1209" s="8">
        <f>SO!$W$34</f>
        <v>0</v>
      </c>
      <c r="E1209" s="8">
        <f>SO!$Y$34</f>
        <v>0</v>
      </c>
      <c r="F1209" s="8">
        <f>SO!$AA$34</f>
        <v>0</v>
      </c>
      <c r="G1209" s="8">
        <f>SO!$AC$34</f>
        <v>0</v>
      </c>
      <c r="I1209" s="8" t="s">
        <f>SO!$T$98</f>
        <v>84</v>
      </c>
      <c r="J1209" s="29">
        <f>SO!$U$98</f>
        <v>1</v>
      </c>
      <c r="K1209" s="29">
        <f>SO!$W$98</f>
        <v>3.7777777777777777</v>
      </c>
      <c r="L1209" s="29">
        <f>SO!$Y$98</f>
        <v>0.4375</v>
      </c>
      <c r="M1209" s="29">
        <f>SO!$AA$98</f>
        <v>0</v>
      </c>
      <c r="N1209" s="29">
        <f>SO!$AC$98</f>
        <v>0</v>
      </c>
      <c r="O1209" s="8"/>
      <c r="P1209" s="8"/>
      <c r="Q1209" s="8"/>
      <c r="R1209" s="8"/>
      <c r="S1209" s="8"/>
    </row>
    <row r="1210" spans="1:19" ht="13.5">
      <c r="A1210" s="14"/>
      <c r="B1210" t="s">
        <f>SO!$T$35</f>
        <v>23</v>
      </c>
      <c r="C1210" s="8">
        <f>SO!$U$35</f>
        <v>1</v>
      </c>
      <c r="D1210" s="8">
        <f>SO!$W$35</f>
        <v>1.0952380952380953</v>
      </c>
      <c r="E1210" s="8">
        <f>SO!$Y$35</f>
        <v>1.2768959435626102</v>
      </c>
      <c r="F1210" s="8">
        <f>SO!$AA$35</f>
        <v>1.1710758377425043</v>
      </c>
      <c r="G1210" s="8">
        <f>SO!$AC$35</f>
        <v>1.1252204585537919</v>
      </c>
      <c r="I1210" s="8" t="s">
        <f>SO!$T$99</f>
        <v>85</v>
      </c>
      <c r="J1210" s="29">
        <f>SO!$U$99</f>
        <v>1</v>
      </c>
      <c r="K1210" s="29">
        <f>SO!$W$99</f>
        <v>1.4404145077720207</v>
      </c>
      <c r="L1210" s="29">
        <f>SO!$Y$99</f>
        <v>1.3626943005181347</v>
      </c>
      <c r="M1210" s="29">
        <f>SO!$AA$99</f>
        <v>1.2383419689119171</v>
      </c>
      <c r="N1210" s="29">
        <f>SO!$AC$99</f>
        <v>1.2383419689119171</v>
      </c>
      <c r="O1210" s="8"/>
      <c r="P1210" s="8"/>
      <c r="Q1210" s="8"/>
      <c r="R1210" s="8"/>
      <c r="S1210" s="8"/>
    </row>
    <row r="1211" spans="1:19" ht="13.5">
      <c r="A1211" s="14"/>
      <c r="B1211" t="s">
        <f>SO!$T$36</f>
        <v>24</v>
      </c>
      <c r="C1211" s="8">
        <f>SO!$U$36</f>
        <v>0</v>
      </c>
      <c r="D1211" s="8">
        <f>SO!$W$36</f>
        <v>0</v>
      </c>
      <c r="E1211" s="8">
        <f>SO!$Y$36</f>
        <v>0</v>
      </c>
      <c r="F1211" s="8">
        <f>SO!$AA$36</f>
        <v>0</v>
      </c>
      <c r="G1211" s="8">
        <f>SO!$AC$36</f>
        <v>0</v>
      </c>
      <c r="I1211" s="8" t="s">
        <f>SO!$T$100</f>
        <v>87</v>
      </c>
      <c r="J1211" s="29">
        <f>SO!$U$100</f>
        <v>0</v>
      </c>
      <c r="K1211" s="29">
        <f>SO!$W$100</f>
        <v>0</v>
      </c>
      <c r="L1211" s="29">
        <f>SO!$Y$100</f>
        <v>0</v>
      </c>
      <c r="M1211" s="29">
        <f>SO!$AA$100</f>
        <v>0</v>
      </c>
      <c r="N1211" s="29">
        <f>SO!$AC$100</f>
        <v>0</v>
      </c>
      <c r="O1211" s="8"/>
      <c r="P1211" s="8"/>
      <c r="Q1211" s="8"/>
      <c r="R1211" s="8"/>
      <c r="S1211" s="8"/>
    </row>
    <row r="1212" spans="1:19" ht="13.5">
      <c r="A1212" s="14"/>
      <c r="B1212" t="s">
        <f>SO!$T$37</f>
        <v>25</v>
      </c>
      <c r="C1212" s="8">
        <f>SO!$U$37</f>
        <v>0</v>
      </c>
      <c r="D1212" s="8">
        <f>SO!$W$37</f>
        <v>0</v>
      </c>
      <c r="E1212" s="8">
        <f>SO!$Y$37</f>
        <v>0</v>
      </c>
      <c r="F1212" s="8">
        <f>SO!$AA$37</f>
        <v>0</v>
      </c>
      <c r="G1212" s="8">
        <f>SO!$AC$37</f>
        <v>0</v>
      </c>
      <c r="I1212" s="8" t="s">
        <f>SO!$T$101</f>
        <v>89</v>
      </c>
      <c r="J1212" s="29">
        <f>SO!$U$101</f>
        <v>0</v>
      </c>
      <c r="K1212" s="29">
        <f>SO!$W$101</f>
        <v>0</v>
      </c>
      <c r="L1212" s="29">
        <f>SO!$Y$101</f>
        <v>0</v>
      </c>
      <c r="M1212" s="29">
        <f>SO!$AA$101</f>
        <v>0</v>
      </c>
      <c r="N1212" s="29">
        <f>SO!$AC$101</f>
        <v>0</v>
      </c>
      <c r="O1212" s="8"/>
      <c r="P1212" s="8"/>
      <c r="Q1212" s="8"/>
      <c r="R1212" s="8"/>
      <c r="S1212" s="8"/>
    </row>
    <row r="1213" spans="1:19" ht="13.5">
      <c r="A1213" s="14"/>
      <c r="B1213" t="s">
        <f>SO!$T$38</f>
        <v>26</v>
      </c>
      <c r="C1213" s="8">
        <f>SO!$U$38</f>
        <v>0</v>
      </c>
      <c r="D1213" s="8">
        <f>SO!$W$38</f>
        <v>0</v>
      </c>
      <c r="E1213" s="8">
        <f>SO!$Y$38</f>
        <v>0</v>
      </c>
      <c r="F1213" s="8">
        <f>SO!$AA$38</f>
        <v>0</v>
      </c>
      <c r="G1213" s="8">
        <f>SO!$AC$38</f>
        <v>0</v>
      </c>
      <c r="I1213" s="8" t="s">
        <f>SO!$T$102</f>
        <v>90</v>
      </c>
      <c r="J1213" s="29">
        <f>SO!$U$102</f>
        <v>1</v>
      </c>
      <c r="K1213" s="29">
        <f>SO!$W$102</f>
        <v>1.1139896373056994</v>
      </c>
      <c r="L1213" s="29">
        <f>SO!$Y$102</f>
        <v>1.0518134715025906</v>
      </c>
      <c r="M1213" s="29">
        <f>SO!$AA$102</f>
        <v>0.9689119170984456</v>
      </c>
      <c r="N1213" s="29">
        <f>SO!$AC$102</f>
        <v>0.98963730569948183</v>
      </c>
      <c r="O1213" s="8"/>
      <c r="P1213" s="8"/>
      <c r="Q1213" s="8"/>
      <c r="R1213" s="8"/>
      <c r="S1213" s="8"/>
    </row>
    <row r="1214" spans="1:19" ht="13.5">
      <c r="A1214" s="14"/>
      <c r="B1214" t="s">
        <f>SO!$T$39</f>
        <v>27</v>
      </c>
      <c r="C1214" s="8">
        <f>SO!$U$39</f>
        <v>0</v>
      </c>
      <c r="D1214" s="8">
        <f>SO!$W$39</f>
        <v>0</v>
      </c>
      <c r="E1214" s="8">
        <f>SO!$Y$39</f>
        <v>0</v>
      </c>
      <c r="F1214" s="8">
        <f>SO!$AA$39</f>
        <v>0</v>
      </c>
      <c r="G1214" s="8">
        <f>SO!$AC$39</f>
        <v>0</v>
      </c>
      <c r="I1214" s="8" t="s">
        <f>SO!$T$103</f>
        <v>91</v>
      </c>
      <c r="J1214" s="29">
        <f>SO!$U$103</f>
        <v>0</v>
      </c>
      <c r="K1214" s="29">
        <f>SO!$W$103</f>
        <v>0</v>
      </c>
      <c r="L1214" s="29">
        <f>SO!$Y$103</f>
        <v>0</v>
      </c>
      <c r="M1214" s="29">
        <f>SO!$AA$103</f>
        <v>0</v>
      </c>
      <c r="N1214" s="29">
        <f>SO!$AC$103</f>
        <v>0</v>
      </c>
      <c r="O1214" s="8"/>
      <c r="P1214" s="8"/>
      <c r="Q1214" s="8"/>
      <c r="R1214" s="8"/>
      <c r="S1214" s="8"/>
    </row>
    <row r="1215" spans="1:19" ht="13.5">
      <c r="A1215" s="14"/>
      <c r="B1215" t="s">
        <f>SO!$T$40</f>
        <v>28</v>
      </c>
      <c r="C1215" s="8">
        <f>SO!$U$40</f>
        <v>0</v>
      </c>
      <c r="D1215" s="8">
        <f>SO!$W$40</f>
        <v>0</v>
      </c>
      <c r="E1215" s="8">
        <f>SO!$Y$40</f>
        <v>0</v>
      </c>
      <c r="F1215" s="8">
        <f>SO!$AA$40</f>
        <v>0</v>
      </c>
      <c r="G1215" s="8">
        <f>SO!$AC$40</f>
        <v>0</v>
      </c>
      <c r="I1215" s="8" t="s">
        <f>SO!$T$104</f>
        <v>92</v>
      </c>
      <c r="J1215" s="29">
        <f>SO!$U$104</f>
        <v>1</v>
      </c>
      <c r="K1215" s="29">
        <f>SO!$W$104</f>
        <v>1.0260869565217392</v>
      </c>
      <c r="L1215" s="29">
        <f>SO!$Y$104</f>
        <v>1.1043478260869566</v>
      </c>
      <c r="M1215" s="29">
        <f>SO!$AA$104</f>
        <v>1.5043478260869565</v>
      </c>
      <c r="N1215" s="29">
        <f>SO!$AC$104</f>
        <v>1.7826086956521736</v>
      </c>
      <c r="O1215" s="8"/>
      <c r="P1215" s="8"/>
      <c r="Q1215" s="8"/>
      <c r="R1215" s="8"/>
      <c r="S1215" s="8"/>
    </row>
    <row r="1216" spans="1:19" ht="13.5">
      <c r="A1216" s="14"/>
      <c r="B1216" t="s">
        <f>SO!$T$41</f>
        <v>29</v>
      </c>
      <c r="C1216" s="8">
        <f>SO!$U$41</f>
        <v>0</v>
      </c>
      <c r="D1216" s="8">
        <f>SO!$W$41</f>
        <v>0</v>
      </c>
      <c r="E1216" s="8">
        <f>SO!$Y$41</f>
        <v>0</v>
      </c>
      <c r="F1216" s="8">
        <f>SO!$AA$41</f>
        <v>0</v>
      </c>
      <c r="G1216" s="8">
        <f>SO!$AC$41</f>
        <v>0</v>
      </c>
      <c r="I1216" s="8" t="s">
        <f>SO!$T$105</f>
        <v>93</v>
      </c>
      <c r="J1216" s="29">
        <f>SO!$U$105</f>
        <v>1</v>
      </c>
      <c r="K1216" s="29">
        <f>SO!$W$105</f>
        <v>1.2457757296466974</v>
      </c>
      <c r="L1216" s="29">
        <f>SO!$Y$105</f>
        <v>1.2519201228878649</v>
      </c>
      <c r="M1216" s="29">
        <f>SO!$AA$105</f>
        <v>1.9969278033794162</v>
      </c>
      <c r="N1216" s="29">
        <f>SO!$AC$105</f>
        <v>2.6574500768049156</v>
      </c>
      <c r="O1216" s="8"/>
      <c r="P1216" s="8"/>
      <c r="Q1216" s="8"/>
      <c r="R1216" s="8"/>
      <c r="S1216" s="8"/>
    </row>
    <row r="1217" spans="1:19" ht="13.5">
      <c r="A1217" s="14"/>
      <c r="B1217" t="s">
        <f>SO!$T$42</f>
        <v>30</v>
      </c>
      <c r="C1217" s="8">
        <f>SO!$U$42</f>
        <v>1</v>
      </c>
      <c r="D1217" s="8">
        <f>SO!$W$42</f>
        <v>1.1133400200601806</v>
      </c>
      <c r="E1217" s="8">
        <f>SO!$Y$42</f>
        <v>1.2537612838515546</v>
      </c>
      <c r="F1217" s="8">
        <f>SO!$AA$42</f>
        <v>1.3239719157472418</v>
      </c>
      <c r="G1217" s="8">
        <f>SO!$AC$42</f>
        <v>1.2337011033099299</v>
      </c>
      <c r="I1217" s="8" t="s">
        <f>SO!$T$106</f>
        <v>94</v>
      </c>
      <c r="J1217" s="29">
        <f>SO!$U$106</f>
        <v>1</v>
      </c>
      <c r="K1217" s="29">
        <f>SO!$W$106</f>
        <v>1.4885145482388975</v>
      </c>
      <c r="L1217" s="29">
        <f>SO!$Y$106</f>
        <v>1.5421133231240429</v>
      </c>
      <c r="M1217" s="29">
        <f>SO!$AA$106</f>
        <v>1.4670750382848392</v>
      </c>
      <c r="N1217" s="29">
        <f>SO!$AC$106</f>
        <v>1.5038284839203675</v>
      </c>
      <c r="O1217" s="8"/>
      <c r="P1217" s="8"/>
      <c r="Q1217" s="8"/>
      <c r="R1217" s="8"/>
      <c r="S1217" s="8"/>
    </row>
    <row r="1218" spans="1:19" ht="13.5">
      <c r="A1218" s="14"/>
      <c r="B1218" t="s">
        <f>SO!$T$43</f>
        <v>31</v>
      </c>
      <c r="C1218" s="8">
        <f>SO!$U$43</f>
        <v>1</v>
      </c>
      <c r="D1218" s="8">
        <f>SO!$W$43</f>
        <v>1.2758620689655173</v>
      </c>
      <c r="E1218" s="8">
        <f>SO!$Y$43</f>
        <v>8.4975369458128078</v>
      </c>
      <c r="F1218" s="8">
        <f>SO!$AA$43</f>
        <v>3.5714285714285716</v>
      </c>
      <c r="G1218" s="8">
        <f>SO!$AC$43</f>
        <v>-0.16009852216748768</v>
      </c>
      <c r="I1218" s="8" t="s">
        <f>SO!$T$107</f>
        <v>95</v>
      </c>
      <c r="J1218" s="29">
        <f>SO!$U$107</f>
        <v>1</v>
      </c>
      <c r="K1218" s="29">
        <f>SO!$W$107</f>
        <v>1.283750613647521</v>
      </c>
      <c r="L1218" s="29">
        <f>SO!$Y$107</f>
        <v>1.3069873997709049</v>
      </c>
      <c r="M1218" s="29">
        <f>SO!$AA$107</f>
        <v>1.3222058582883325</v>
      </c>
      <c r="N1218" s="29">
        <f>SO!$AC$107</f>
        <v>1.3889707085583374</v>
      </c>
      <c r="O1218" s="8"/>
      <c r="P1218" s="8"/>
      <c r="Q1218" s="8"/>
      <c r="R1218" s="8"/>
      <c r="S1218" s="8"/>
    </row>
    <row r="1219" spans="1:19" ht="14">
      <c r="A1219" s="14"/>
      <c r="B1219" t="s">
        <f>SO!$T$44</f>
        <v>32</v>
      </c>
      <c r="C1219" s="8">
        <f>SO!$U$44</f>
        <v>1</v>
      </c>
      <c r="D1219" s="8">
        <f>SO!$W$44</f>
        <v>-11.280788177339902</v>
      </c>
      <c r="E1219" s="8">
        <f>SO!$Y$44</f>
        <v>8.4975369458128078</v>
      </c>
      <c r="F1219" s="8">
        <f>SO!$AA$44</f>
        <v>-9.5566502463054182</v>
      </c>
      <c r="G1219" s="8">
        <f>SO!$AC$44</f>
        <v>-12.857142857142858</v>
      </c>
      <c r="I1219" s="8" t="s">
        <f>SO!$T$108</f>
        <v>96</v>
      </c>
      <c r="J1219" s="29">
        <f>SO!$U$108</f>
        <v>1</v>
      </c>
      <c r="K1219" s="29">
        <f>SO!$W$108</f>
        <v>1.2685955253601968</v>
      </c>
      <c r="L1219" s="29">
        <f>SO!$Y$108</f>
        <v>1.3040880871500526</v>
      </c>
      <c r="M1219" s="29">
        <f>SO!$AA$108</f>
        <v>1.3100620826988403</v>
      </c>
      <c r="N1219" s="29">
        <f>SO!$AC$108</f>
        <v>1.3546913435633126</v>
      </c>
    </row>
    <row r="1220" spans="1:19" ht="14">
      <c r="A1220" s="14"/>
      <c r="B1220" t="s">
        <f>SO!$T$45</f>
        <v>33</v>
      </c>
      <c r="C1220" s="8">
        <f>SO!$U$45</f>
        <v>1</v>
      </c>
      <c r="D1220" s="8">
        <f>SO!$W$45</f>
        <v>0.57291666666666663</v>
      </c>
      <c r="E1220" s="8">
        <f>SO!$Y$45</f>
        <v>0.22395833333333334</v>
      </c>
      <c r="F1220" s="8">
        <f>SO!$AA$45</f>
        <v>2.640625</v>
      </c>
      <c r="G1220" s="8">
        <f>SO!$AC$45</f>
        <v>15.104166666666666</v>
      </c>
      <c r="I1220" s="8" t="s">
        <f>SO!$T$109</f>
        <v>97</v>
      </c>
      <c r="J1220" s="29">
        <f>SO!$U$109</f>
        <v>0</v>
      </c>
      <c r="K1220" s="29">
        <f>SO!$W$109</f>
        <v>0</v>
      </c>
      <c r="L1220" s="29">
        <f>SO!$Y$109</f>
        <v>0</v>
      </c>
      <c r="M1220" s="29">
        <f>SO!$AA$109</f>
        <v>0</v>
      </c>
      <c r="N1220" s="29">
        <f>SO!$AC$109</f>
        <v>0</v>
      </c>
    </row>
    <row r="1221" spans="1:19" ht="13.5">
      <c r="A1221" s="14"/>
      <c r="B1221" t="s">
        <f>SO!$T$46</f>
        <v>34</v>
      </c>
      <c r="C1221" s="8">
        <f>SO!$U$46</f>
        <v>0</v>
      </c>
      <c r="D1221" s="8">
        <f>SO!$W$46</f>
        <v>0</v>
      </c>
      <c r="E1221" s="8">
        <f>SO!$Y$46</f>
        <v>0</v>
      </c>
      <c r="F1221" s="8">
        <f>SO!$AA$46</f>
        <v>0</v>
      </c>
      <c r="G1221" s="8">
        <f>SO!$AC$46</f>
        <v>0</v>
      </c>
      <c r="I1221" s="8" t="s">
        <f>SO!$T$110</f>
        <v>98</v>
      </c>
      <c r="J1221" s="29">
        <f>SO!$U$110</f>
        <v>0</v>
      </c>
      <c r="K1221" s="29">
        <f>SO!$W$110</f>
        <v>0</v>
      </c>
      <c r="L1221" s="29">
        <f>SO!$Y$110</f>
        <v>0</v>
      </c>
      <c r="M1221" s="29">
        <f>SO!$AA$110</f>
        <v>0</v>
      </c>
      <c r="N1221" s="29">
        <f>SO!$AC$110</f>
        <v>0</v>
      </c>
    </row>
    <row r="1222" spans="1:19" ht="13.5">
      <c r="A1222" s="14"/>
      <c r="B1222" t="s">
        <f>SO!$T$47</f>
        <v>35</v>
      </c>
      <c r="C1222" s="8">
        <f>SO!$U$47</f>
        <v>0</v>
      </c>
      <c r="D1222" s="8">
        <f>SO!$W$47</f>
        <v>0</v>
      </c>
      <c r="E1222" s="8">
        <f>SO!$Y$47</f>
        <v>0</v>
      </c>
      <c r="F1222" s="8">
        <f>SO!$AA$47</f>
        <v>0</v>
      </c>
      <c r="G1222" s="8">
        <f>SO!$AC$47</f>
        <v>0</v>
      </c>
      <c r="I1222" s="8" t="s">
        <f>SO!$T$111</f>
        <v>99</v>
      </c>
      <c r="J1222" s="29">
        <f>SO!$U$111</f>
        <v>1</v>
      </c>
      <c r="K1222" s="29">
        <f>SO!$W$111</f>
        <v>2.4504504504504503</v>
      </c>
      <c r="L1222" s="29">
        <f>SO!$Y$111</f>
        <v>3.3873873873873874</v>
      </c>
      <c r="M1222" s="29">
        <f>SO!$AA$111</f>
        <v>0</v>
      </c>
      <c r="N1222" s="29">
        <f>SO!$AC$111</f>
        <v>0</v>
      </c>
    </row>
    <row r="1223" spans="1:19" ht="13.5">
      <c r="A1223" s="14"/>
      <c r="B1223" t="s">
        <f>SO!$T$48</f>
        <v>36</v>
      </c>
      <c r="C1223" s="8">
        <f>SO!$U$48</f>
        <v>1</v>
      </c>
      <c r="D1223" s="8">
        <f>SO!$W$48</f>
        <v>1.5486194477791115</v>
      </c>
      <c r="E1223" s="8">
        <f>SO!$Y$48</f>
        <v>1.9807923169267707</v>
      </c>
      <c r="F1223" s="8">
        <f>SO!$AA$48</f>
        <v>2.1728691476590636</v>
      </c>
      <c r="G1223" s="8">
        <f>SO!$AC$48</f>
        <v>2.0888355342136853</v>
      </c>
      <c r="H1223" s="8"/>
      <c r="I1223" s="8" t="s">
        <f>SO!$T$112</f>
        <v>100</v>
      </c>
      <c r="J1223" s="29">
        <f>SO!$U$112</f>
        <v>1</v>
      </c>
      <c r="K1223" s="29">
        <f>SO!$W$112</f>
        <v>2.1925465838509317</v>
      </c>
      <c r="L1223" s="29">
        <f>SO!$Y$112</f>
        <v>2.4658385093167703</v>
      </c>
      <c r="M1223" s="29">
        <f>SO!$AA$112</f>
        <v>3.1366459627329193</v>
      </c>
      <c r="N1223" s="29">
        <f>SO!$AC$112</f>
        <v>11.788819875776397</v>
      </c>
      <c r="O1223" s="8"/>
      <c r="P1223" s="8"/>
      <c r="Q1223" s="8"/>
      <c r="R1223" s="8"/>
      <c r="S1223" s="8"/>
    </row>
    <row r="1224" spans="1:19" ht="13.5">
      <c r="A1224" s="14"/>
      <c r="B1224" t="s">
        <f>SO!$T$49</f>
        <v>37</v>
      </c>
      <c r="C1224" s="8">
        <f>SO!$U$49</f>
        <v>0</v>
      </c>
      <c r="D1224" s="8">
        <f>SO!$W$49</f>
        <v>0</v>
      </c>
      <c r="E1224" s="8">
        <f>SO!$Y$49</f>
        <v>0</v>
      </c>
      <c r="F1224" s="8">
        <f>SO!$AA$49</f>
        <v>0</v>
      </c>
      <c r="G1224" s="8">
        <f>SO!$AC$49</f>
        <v>0</v>
      </c>
      <c r="H1224" s="8"/>
      <c r="I1224" s="8" t="s">
        <f>SO!$T$113</f>
        <v>101</v>
      </c>
      <c r="J1224" s="29">
        <f>SO!$U$113</f>
        <v>1</v>
      </c>
      <c r="K1224" s="29">
        <f>SO!$W$113</f>
        <v>1.2309278350515465</v>
      </c>
      <c r="L1224" s="29">
        <f>SO!$Y$113</f>
        <v>1.2973195876288659</v>
      </c>
      <c r="M1224" s="29">
        <f>SO!$AA$113</f>
        <v>1.28</v>
      </c>
      <c r="N1224" s="29">
        <f>SO!$AC$113</f>
        <v>1.2688659793814434</v>
      </c>
      <c r="O1224" s="8"/>
      <c r="P1224" s="8"/>
      <c r="Q1224" s="8"/>
      <c r="R1224" s="8"/>
      <c r="S1224" s="8"/>
    </row>
    <row r="1225" spans="1:19" ht="13.5">
      <c r="A1225" s="14"/>
      <c r="B1225" t="s">
        <f>SO!$T$50</f>
        <v>38</v>
      </c>
      <c r="C1225" s="8">
        <f>SO!$U$50</f>
        <v>1</v>
      </c>
      <c r="D1225" s="8">
        <f>SO!$W$50</f>
        <v>1.4733542319749215</v>
      </c>
      <c r="E1225" s="8">
        <f>SO!$Y$50</f>
        <v>1.8181818181818181</v>
      </c>
      <c r="F1225" s="8">
        <f>SO!$AA$50</f>
        <v>1.9644723092998955</v>
      </c>
      <c r="G1225" s="8">
        <f>SO!$AC$50</f>
        <v>1.9017763845350053</v>
      </c>
      <c r="H1225" s="8"/>
      <c r="I1225" s="8" t="s">
        <f>SO!$T$114</f>
        <v>102</v>
      </c>
      <c r="J1225" s="29">
        <f>SO!$U$114</f>
        <v>1</v>
      </c>
      <c r="K1225" s="29">
        <f>SO!$W$114</f>
        <v>1.728395061728395</v>
      </c>
      <c r="L1225" s="29">
        <f>SO!$Y$114</f>
        <v>1.7983539094650205</v>
      </c>
      <c r="M1225" s="29">
        <f>SO!$AA$114</f>
        <v>1.7983539094650205</v>
      </c>
      <c r="N1225" s="29">
        <f>SO!$AC$114</f>
        <v>1.8600823045267489</v>
      </c>
      <c r="O1225" s="8"/>
      <c r="P1225" s="8"/>
      <c r="Q1225" s="8"/>
      <c r="R1225" s="8"/>
      <c r="S1225" s="8"/>
    </row>
    <row r="1226" spans="1:19" ht="13.5">
      <c r="A1226" s="14"/>
      <c r="B1226" t="s">
        <f>SO!$T$51</f>
        <v>39</v>
      </c>
      <c r="C1226" s="8">
        <f>SO!$U$51</f>
        <v>1</v>
      </c>
      <c r="D1226" s="8">
        <f>SO!$W$51</f>
        <v>1.0080645161290323</v>
      </c>
      <c r="E1226" s="8">
        <f>SO!$Y$51</f>
        <v>0.717741935483871</v>
      </c>
      <c r="F1226" s="8">
        <f>SO!$AA$51</f>
        <v>0.58064516129032262</v>
      </c>
      <c r="G1226" s="8">
        <f>SO!$AC$51</f>
        <v>0.59677419354838712</v>
      </c>
      <c r="H1226" s="8"/>
      <c r="I1226" s="8" t="s">
        <f>SO!$T$115</f>
        <v>103</v>
      </c>
      <c r="J1226" s="29">
        <f>SO!$U$115</f>
        <v>1</v>
      </c>
      <c r="K1226" s="29">
        <f>SO!$W$115</f>
        <v>1.0905349794238683</v>
      </c>
      <c r="L1226" s="29">
        <f>SO!$Y$115</f>
        <v>1.176954732510288</v>
      </c>
      <c r="M1226" s="29">
        <f>SO!$AA$115</f>
        <v>1.1481481481481481</v>
      </c>
      <c r="N1226" s="29">
        <f>SO!$AC$115</f>
        <v>1.3251028806584362</v>
      </c>
      <c r="O1226" s="8"/>
      <c r="P1226" s="8"/>
      <c r="Q1226" s="8"/>
      <c r="R1226" s="8"/>
      <c r="S1226" s="8"/>
    </row>
    <row r="1227" spans="1:19" ht="13.5">
      <c r="A1227" s="14"/>
      <c r="B1227" t="s">
        <f>SO!$T$52</f>
        <v>40</v>
      </c>
      <c r="C1227" s="8">
        <f>SO!$U$52</f>
        <v>1</v>
      </c>
      <c r="D1227" s="8">
        <f>SO!$W$52</f>
        <v>0.95867768595041325</v>
      </c>
      <c r="E1227" s="8">
        <f>SO!$Y$52</f>
        <v>0.29476584022038571</v>
      </c>
      <c r="F1227" s="8">
        <f>SO!$AA$52</f>
        <v>0.75757575757575757</v>
      </c>
      <c r="G1227" s="8">
        <f>SO!$AC$52</f>
        <v>1.8016528925619835</v>
      </c>
      <c r="H1227" s="8"/>
      <c r="I1227" s="8" t="s">
        <f>SO!$T$116</f>
        <v>104</v>
      </c>
      <c r="J1227" s="29">
        <f>SO!$U$116</f>
        <v>0</v>
      </c>
      <c r="K1227" s="29">
        <f>SO!$W$116</f>
        <v>0</v>
      </c>
      <c r="L1227" s="29">
        <f>SO!$Y$116</f>
        <v>0</v>
      </c>
      <c r="M1227" s="29">
        <f>SO!$AA$116</f>
        <v>0</v>
      </c>
      <c r="N1227" s="29">
        <f>SO!$AC$116</f>
        <v>0</v>
      </c>
      <c r="O1227" s="8"/>
      <c r="P1227" s="8"/>
      <c r="Q1227" s="8"/>
      <c r="R1227" s="8"/>
      <c r="S1227" s="8"/>
    </row>
    <row r="1228" spans="1:19" ht="13.5">
      <c r="A1228" s="14"/>
      <c r="B1228" t="s">
        <f>SO!$T$53</f>
        <v>41</v>
      </c>
      <c r="C1228" s="8">
        <f>SO!$U$53</f>
        <v>0</v>
      </c>
      <c r="D1228" s="8">
        <f>SO!$W$53</f>
        <v>0</v>
      </c>
      <c r="E1228" s="8">
        <f>SO!$Y$53</f>
        <v>0</v>
      </c>
      <c r="F1228" s="8">
        <f>SO!$AA$53</f>
        <v>0</v>
      </c>
      <c r="G1228" s="8">
        <f>SO!$AC$53</f>
        <v>0</v>
      </c>
      <c r="H1228" s="8"/>
      <c r="I1228" s="8" t="s">
        <f>SO!$T$117</f>
        <v>105</v>
      </c>
      <c r="J1228" s="29">
        <f>SO!$U$117</f>
        <v>1</v>
      </c>
      <c r="K1228" s="29">
        <f>SO!$W$117</f>
        <v>22.63322884012539</v>
      </c>
      <c r="L1228" s="29">
        <f>SO!$Y$117</f>
        <v>22.38244514106583</v>
      </c>
      <c r="M1228" s="29">
        <f>SO!$AA$117</f>
        <v>18.589341692789969</v>
      </c>
      <c r="N1228" s="29">
        <f>SO!$AC$117</f>
        <v>18.244514106583072</v>
      </c>
      <c r="O1228" s="8"/>
      <c r="P1228" s="8"/>
      <c r="Q1228" s="8"/>
      <c r="R1228" s="8"/>
      <c r="S1228" s="8"/>
    </row>
    <row r="1229" spans="1:19" ht="13.5">
      <c r="A1229" s="14"/>
      <c r="B1229" t="s">
        <f>SO!$T$54</f>
        <v>42</v>
      </c>
      <c r="C1229" s="8">
        <f>SO!$U$54</f>
        <v>0</v>
      </c>
      <c r="D1229" s="8">
        <f>SO!$W$54</f>
        <v>0</v>
      </c>
      <c r="E1229" s="8">
        <f>SO!$Y$54</f>
        <v>0</v>
      </c>
      <c r="F1229" s="8">
        <f>SO!$AA$54</f>
        <v>0</v>
      </c>
      <c r="G1229" s="8">
        <f>SO!$AC$54</f>
        <v>0</v>
      </c>
      <c r="H1229" s="8"/>
      <c r="I1229" s="8" t="s">
        <f>SO!$T$118</f>
        <v>106</v>
      </c>
      <c r="J1229" s="29">
        <f>SO!$U$118</f>
        <v>1</v>
      </c>
      <c r="K1229" s="29">
        <f>SO!$W$118</f>
        <v>3125</v>
      </c>
      <c r="L1229" s="29">
        <f>SO!$Y$118</f>
        <v>3135</v>
      </c>
      <c r="M1229" s="29">
        <f>SO!$AA$118</f>
        <v>2660</v>
      </c>
      <c r="N1229" s="29">
        <f>SO!$AC$118</f>
        <v>2640</v>
      </c>
      <c r="O1229" s="8"/>
      <c r="P1229" s="8"/>
      <c r="Q1229" s="8"/>
      <c r="R1229" s="8"/>
      <c r="S1229" s="8"/>
    </row>
    <row r="1230" spans="1:19" ht="13.5">
      <c r="A1230" s="14"/>
      <c r="B1230" t="s">
        <f>SO!$T$55</f>
        <v>43</v>
      </c>
      <c r="C1230" s="8">
        <f>SO!$U$55</f>
        <v>1</v>
      </c>
      <c r="D1230" s="8">
        <f>SO!$W$55</f>
        <v>0.79915966386554627</v>
      </c>
      <c r="E1230" s="8">
        <f>SO!$Y$55</f>
        <v>0.11932773109243698</v>
      </c>
      <c r="F1230" s="8">
        <f>SO!$AA$55</f>
        <v>0.37731092436974789</v>
      </c>
      <c r="G1230" s="8">
        <f>SO!$AC$55</f>
        <v>1.5126050420168067</v>
      </c>
      <c r="H1230" s="8"/>
      <c r="I1230" s="8" t="s">
        <f>SO!$T$119</f>
        <v>107</v>
      </c>
      <c r="J1230" s="29">
        <f>SO!$U$119</f>
        <v>1</v>
      </c>
      <c r="K1230" s="29">
        <f>SO!$W$119</f>
        <v>3.0599369085173502</v>
      </c>
      <c r="L1230" s="29">
        <f>SO!$Y$119</f>
        <v>2.7539432176656153</v>
      </c>
      <c r="M1230" s="29">
        <f>SO!$AA$119</f>
        <v>1.9337539432176656</v>
      </c>
      <c r="N1230" s="29">
        <f>SO!$AC$119</f>
        <v>1.6908517350157728</v>
      </c>
      <c r="O1230" s="8"/>
      <c r="P1230" s="8"/>
      <c r="Q1230" s="8"/>
      <c r="R1230" s="8"/>
      <c r="S1230" s="8"/>
    </row>
    <row r="1231" spans="1:19" ht="13.5">
      <c r="A1231" s="14"/>
      <c r="B1231" t="s">
        <f>SO!$T$56</f>
        <v>44</v>
      </c>
      <c r="C1231" s="8">
        <f>SO!$U$56</f>
        <v>1</v>
      </c>
      <c r="D1231" s="8">
        <f>SO!$W$56</f>
        <v>-5.1428571428571432</v>
      </c>
      <c r="E1231" s="8">
        <f>SO!$Y$56</f>
        <v>0.11904761904761904</v>
      </c>
      <c r="F1231" s="8">
        <f>SO!$AA$56</f>
        <v>-1.6904761904761905</v>
      </c>
      <c r="G1231" s="8">
        <f>SO!$AC$56</f>
        <v>-6.6190476190476186</v>
      </c>
      <c r="H1231" s="8"/>
      <c r="I1231" s="8" t="s">
        <f>SO!$T$120</f>
        <v>108</v>
      </c>
      <c r="J1231" s="29">
        <f>SO!$U$120</f>
        <v>1</v>
      </c>
      <c r="K1231" s="29">
        <f>SO!$W$120</f>
        <v>1.3312401883830456</v>
      </c>
      <c r="L1231" s="29">
        <f>SO!$Y$120</f>
        <v>1.3704866562009419</v>
      </c>
      <c r="M1231" s="29">
        <f>SO!$AA$120</f>
        <v>2.4238618524332809</v>
      </c>
      <c r="N1231" s="29">
        <f>SO!$AC$120</f>
        <v>2.0204081632653059</v>
      </c>
      <c r="O1231" s="8"/>
      <c r="P1231" s="8"/>
      <c r="Q1231" s="8"/>
      <c r="R1231" s="8"/>
      <c r="S1231" s="8"/>
    </row>
    <row r="1232" spans="1:19" ht="13.5">
      <c r="A1232" s="14"/>
      <c r="B1232" t="s">
        <f>SO!$T$57</f>
        <v>45</v>
      </c>
      <c r="C1232" s="8">
        <f>SO!$U$57</f>
        <v>0</v>
      </c>
      <c r="D1232" s="8">
        <f>SO!$W$57</f>
        <v>0</v>
      </c>
      <c r="E1232" s="8">
        <f>SO!$Y$57</f>
        <v>0</v>
      </c>
      <c r="F1232" s="8">
        <f>SO!$AA$57</f>
        <v>0</v>
      </c>
      <c r="G1232" s="8">
        <f>SO!$AC$57</f>
        <v>0</v>
      </c>
      <c r="H1232" s="8"/>
      <c r="I1232" s="8" t="s">
        <f>SO!$T$121</f>
        <v>109</v>
      </c>
      <c r="J1232" s="29">
        <f>SO!$U$121</f>
        <v>1</v>
      </c>
      <c r="K1232" s="29">
        <f>SO!$W$121</f>
        <v>1.3452768729641693</v>
      </c>
      <c r="L1232" s="29">
        <f>SO!$Y$121</f>
        <v>1.3876221498371335</v>
      </c>
      <c r="M1232" s="29">
        <f>SO!$AA$121</f>
        <v>2.4625407166123781</v>
      </c>
      <c r="N1232" s="29">
        <f>SO!$AC$121</f>
        <v>2.047231270358306</v>
      </c>
      <c r="O1232" s="8"/>
      <c r="P1232" s="8"/>
      <c r="Q1232" s="8"/>
      <c r="R1232" s="8"/>
      <c r="S1232" s="8"/>
    </row>
    <row r="1233" spans="1:19" ht="13.5">
      <c r="A1233" s="14"/>
      <c r="B1233" t="s">
        <f>SO!$T$58</f>
        <v>46</v>
      </c>
      <c r="C1233" s="8">
        <f>SO!$U$58</f>
        <v>1</v>
      </c>
      <c r="D1233" s="8">
        <f>SO!$W$58</f>
        <v>-0.089285714285714288</v>
      </c>
      <c r="E1233" s="8">
        <f>SO!$Y$58</f>
        <v>0.11928571428571429</v>
      </c>
      <c r="F1233" s="8">
        <f>SO!$AA$58</f>
        <v>0.067142857142857143</v>
      </c>
      <c r="G1233" s="8">
        <f>SO!$AC$58</f>
        <v>0.28928571428571431</v>
      </c>
      <c r="H1233" s="8"/>
      <c r="I1233" s="8" t="s">
        <f>SO!$T$122</f>
        <v>110</v>
      </c>
      <c r="J1233" s="29">
        <f>SO!$U$122</f>
        <v>1</v>
      </c>
      <c r="K1233" s="29">
        <f>SO!$W$122</f>
        <v>1.4006639427987742</v>
      </c>
      <c r="L1233" s="29">
        <f>SO!$Y$122</f>
        <v>1.4173901940755873</v>
      </c>
      <c r="M1233" s="29">
        <f>SO!$AA$122</f>
        <v>1.4927221654749745</v>
      </c>
      <c r="N1233" s="29">
        <f>SO!$AC$122</f>
        <v>1.5155771195097039</v>
      </c>
      <c r="O1233" s="8"/>
      <c r="P1233" s="8"/>
      <c r="Q1233" s="8"/>
      <c r="R1233" s="8"/>
      <c r="S1233" s="8"/>
    </row>
    <row r="1234" spans="1:19" ht="13.5">
      <c r="A1234" s="14"/>
      <c r="B1234" t="s">
        <f>SO!$T$59</f>
        <v>47</v>
      </c>
      <c r="C1234" s="8">
        <f>SO!$U$59</f>
        <v>0</v>
      </c>
      <c r="D1234" s="8">
        <f>SO!$W$59</f>
        <v>0</v>
      </c>
      <c r="E1234" s="8">
        <f>SO!$Y$59</f>
        <v>0</v>
      </c>
      <c r="F1234" s="8">
        <f>SO!$AA$59</f>
        <v>0</v>
      </c>
      <c r="G1234" s="8">
        <f>SO!$AC$59</f>
        <v>0</v>
      </c>
      <c r="H1234" s="8"/>
      <c r="I1234" s="8"/>
      <c r="O1234" s="8"/>
      <c r="P1234" s="8"/>
      <c r="Q1234" s="8"/>
      <c r="R1234" s="8"/>
      <c r="S1234" s="8"/>
    </row>
    <row r="1235" spans="1:19" ht="13.5">
      <c r="A1235" s="14"/>
      <c r="B1235" t="s">
        <f>SO!$T$60</f>
        <v>48</v>
      </c>
      <c r="C1235" s="8">
        <f>SO!$U$60</f>
        <v>0</v>
      </c>
      <c r="D1235" s="8">
        <f>SO!$W$60</f>
        <v>0</v>
      </c>
      <c r="E1235" s="8">
        <f>SO!$Y$60</f>
        <v>0</v>
      </c>
      <c r="F1235" s="8">
        <f>SO!$AA$60</f>
        <v>0</v>
      </c>
      <c r="G1235" s="8">
        <f>SO!$AC$60</f>
        <v>0</v>
      </c>
      <c r="H1235" s="8"/>
      <c r="I1235" s="8"/>
      <c r="O1235" s="8"/>
      <c r="P1235" s="8"/>
      <c r="Q1235" s="8"/>
      <c r="R1235" s="8"/>
      <c r="S1235" s="8"/>
    </row>
    <row r="1236" spans="1:19" ht="13.5">
      <c r="A1236" s="14"/>
      <c r="B1236" t="s">
        <f>SO!$T$61</f>
        <v>49</v>
      </c>
      <c r="C1236" s="8">
        <f>SO!$U$61</f>
        <v>0</v>
      </c>
      <c r="D1236" s="8">
        <f>SO!$W$61</f>
        <v>0</v>
      </c>
      <c r="E1236" s="8">
        <f>SO!$Y$61</f>
        <v>0</v>
      </c>
      <c r="F1236" s="8">
        <f>SO!$AA$61</f>
        <v>0</v>
      </c>
      <c r="G1236" s="8">
        <f>SO!$AC$61</f>
        <v>0</v>
      </c>
      <c r="H1236" s="8"/>
      <c r="I1236" s="8"/>
      <c r="O1236" s="8"/>
      <c r="P1236" s="8"/>
      <c r="Q1236" s="8"/>
      <c r="R1236" s="8"/>
      <c r="S1236" s="8"/>
    </row>
    <row r="1237" spans="1:19" ht="13.5">
      <c r="A1237" s="14"/>
      <c r="B1237" t="s">
        <f>SO!$T$62</f>
        <v>50</v>
      </c>
      <c r="C1237" s="8">
        <f>SO!$U$62</f>
        <v>0</v>
      </c>
      <c r="D1237" s="8">
        <f>SO!$W$62</f>
        <v>0</v>
      </c>
      <c r="E1237" s="8">
        <f>SO!$Y$62</f>
        <v>0</v>
      </c>
      <c r="F1237" s="8">
        <f>SO!$AA$62</f>
        <v>0</v>
      </c>
      <c r="G1237" s="8">
        <f>SO!$AC$62</f>
        <v>0</v>
      </c>
      <c r="H1237" s="8"/>
      <c r="I1237" s="8"/>
      <c r="O1237" s="8"/>
      <c r="P1237" s="8"/>
      <c r="Q1237" s="8"/>
      <c r="R1237" s="8"/>
      <c r="S1237" s="8"/>
    </row>
    <row r="1238" spans="1:19" ht="13.5">
      <c r="A1238" s="14"/>
      <c r="B1238" t="s">
        <f>SO!$T$63</f>
        <v>51</v>
      </c>
      <c r="C1238" s="8">
        <f>SO!$U$63</f>
        <v>1</v>
      </c>
      <c r="D1238" s="8">
        <f>SO!$W$63</f>
        <v>1.0368852459016393</v>
      </c>
      <c r="E1238" s="8">
        <f>SO!$Y$63</f>
        <v>0.37950819672131147</v>
      </c>
      <c r="F1238" s="8">
        <f>SO!$AA$63</f>
        <v>0.94262295081967218</v>
      </c>
      <c r="G1238" s="8">
        <f>SO!$AC$63</f>
        <v>1.9426229508196722</v>
      </c>
      <c r="H1238" s="8"/>
      <c r="I1238" s="8"/>
      <c r="O1238" s="8"/>
      <c r="P1238" s="8"/>
      <c r="Q1238" s="8"/>
      <c r="R1238" s="8"/>
      <c r="S1238" s="8"/>
    </row>
    <row r="1239" spans="1:19" ht="13.5">
      <c r="A1239" s="14"/>
      <c r="B1239" t="s">
        <f>SO!$T$64</f>
        <v>52</v>
      </c>
      <c r="C1239" s="8">
        <f>SO!$U$64</f>
        <v>1</v>
      </c>
      <c r="D1239" s="8">
        <f>SO!$W$64</f>
        <v>2.5714285714285716</v>
      </c>
      <c r="E1239" s="8">
        <f>SO!$Y$64</f>
        <v>3.2857142857142856</v>
      </c>
      <c r="F1239" s="8">
        <f>SO!$AA$64</f>
        <v>4.1428571428571432</v>
      </c>
      <c r="G1239" s="8">
        <f>SO!$AC$64</f>
        <v>-0.7142857142857143</v>
      </c>
      <c r="H1239" s="8"/>
      <c r="I1239" s="8"/>
      <c r="O1239" s="8"/>
      <c r="P1239" s="8"/>
      <c r="Q1239" s="8"/>
      <c r="R1239" s="8"/>
      <c r="S1239" s="8"/>
    </row>
    <row r="1240" spans="1:19" ht="13.5">
      <c r="A1240" s="14"/>
      <c r="B1240" t="s">
        <f>SO!$T$65</f>
        <v>53</v>
      </c>
      <c r="C1240" s="8">
        <f>SO!$U$65</f>
        <v>1</v>
      </c>
      <c r="D1240" s="8">
        <f>SO!$W$65</f>
        <v>1.0289256198347108</v>
      </c>
      <c r="E1240" s="8">
        <f>SO!$Y$65</f>
        <v>0.36363636363636365</v>
      </c>
      <c r="F1240" s="8">
        <f>SO!$AA$65</f>
        <v>0.92561983471074383</v>
      </c>
      <c r="G1240" s="8">
        <f>SO!$AC$65</f>
        <v>1.9628099173553719</v>
      </c>
      <c r="H1240" s="8"/>
      <c r="I1240" s="8"/>
      <c r="O1240" s="8"/>
      <c r="P1240" s="8"/>
      <c r="Q1240" s="8"/>
      <c r="R1240" s="8"/>
      <c r="S1240" s="8"/>
    </row>
    <row r="1241" spans="1:19" ht="13.5">
      <c r="A1241" s="14"/>
      <c r="B1241" t="s">
        <f>SO!$T$66</f>
        <v>54</v>
      </c>
      <c r="C1241" s="8">
        <f>SO!$U$66</f>
        <v>0</v>
      </c>
      <c r="D1241" s="8">
        <f>SO!$W$66</f>
        <v>0</v>
      </c>
      <c r="E1241" s="8">
        <f>SO!$Y$66</f>
        <v>0</v>
      </c>
      <c r="F1241" s="8">
        <f>SO!$AA$66</f>
        <v>0</v>
      </c>
      <c r="G1241" s="8">
        <f>SO!$AC$66</f>
        <v>0</v>
      </c>
      <c r="H1241" s="8"/>
      <c r="I1241" s="8"/>
      <c r="O1241" s="8"/>
      <c r="P1241" s="8"/>
      <c r="Q1241" s="8"/>
      <c r="R1241" s="8"/>
      <c r="S1241" s="8"/>
    </row>
    <row r="1242" spans="1:19" ht="13.5">
      <c r="A1242" s="14"/>
      <c r="B1242" t="s">
        <f>SO!$T$67</f>
        <v>55</v>
      </c>
      <c r="C1242" s="8">
        <f>SO!$U$67</f>
        <v>0</v>
      </c>
      <c r="D1242" s="8">
        <f>SO!$W$67</f>
        <v>0</v>
      </c>
      <c r="E1242" s="8">
        <f>SO!$Y$67</f>
        <v>0</v>
      </c>
      <c r="F1242" s="8">
        <f>SO!$AA$67</f>
        <v>0</v>
      </c>
      <c r="G1242" s="8">
        <f>SO!$AC$67</f>
        <v>0</v>
      </c>
      <c r="H1242" s="8"/>
      <c r="I1242" s="8"/>
      <c r="O1242" s="8"/>
      <c r="P1242" s="8"/>
      <c r="Q1242" s="8"/>
      <c r="R1242" s="8"/>
      <c r="S1242" s="8"/>
    </row>
    <row r="1243" spans="1:19" ht="13.5">
      <c r="A1243" s="14"/>
      <c r="B1243" t="s">
        <f>SO!$T$68</f>
        <v>56</v>
      </c>
      <c r="C1243" s="8">
        <f>SO!$U$68</f>
        <v>0</v>
      </c>
      <c r="D1243" s="8">
        <f>SO!$W$68</f>
        <v>0</v>
      </c>
      <c r="E1243" s="8">
        <f>SO!$Y$68</f>
        <v>0</v>
      </c>
      <c r="F1243" s="8">
        <f>SO!$AA$68</f>
        <v>0</v>
      </c>
      <c r="G1243" s="8">
        <f>SO!$AC$68</f>
        <v>0</v>
      </c>
      <c r="H1243" s="8"/>
      <c r="I1243" s="8"/>
      <c r="O1243" s="8"/>
      <c r="P1243" s="8"/>
      <c r="Q1243" s="8"/>
      <c r="R1243" s="8"/>
      <c r="S1243" s="8"/>
    </row>
    <row r="1244" spans="1:19" ht="13.5">
      <c r="A1244" s="14"/>
      <c r="B1244" t="s">
        <f>SO!$T$69</f>
        <v>57</v>
      </c>
      <c r="C1244" s="8">
        <f>SO!$U$69</f>
        <v>0</v>
      </c>
      <c r="D1244" s="8">
        <f>SO!$W$69</f>
        <v>0</v>
      </c>
      <c r="E1244" s="8">
        <f>SO!$Y$69</f>
        <v>0</v>
      </c>
      <c r="F1244" s="8">
        <f>SO!$AA$69</f>
        <v>0</v>
      </c>
      <c r="G1244" s="8">
        <f>SO!$AC$69</f>
        <v>0</v>
      </c>
      <c r="H1244" s="8"/>
      <c r="I1244" s="8"/>
      <c r="O1244" s="8"/>
      <c r="P1244" s="8"/>
      <c r="Q1244" s="8"/>
      <c r="R1244" s="8"/>
      <c r="S1244" s="8"/>
    </row>
    <row r="1245" spans="1:19" ht="13.5">
      <c r="A1245" s="14"/>
      <c r="B1245" t="s">
        <f>SO!$T$70</f>
        <v>58</v>
      </c>
      <c r="C1245" s="8">
        <f>SO!$U$70</f>
        <v>0</v>
      </c>
      <c r="D1245" s="8">
        <f>SO!$W$70</f>
        <v>0</v>
      </c>
      <c r="E1245" s="8">
        <f>SO!$Y$70</f>
        <v>0</v>
      </c>
      <c r="F1245" s="8">
        <f>SO!$AA$70</f>
        <v>0</v>
      </c>
      <c r="G1245" s="8">
        <f>SO!$AC$70</f>
        <v>0</v>
      </c>
      <c r="H1245" s="8"/>
      <c r="I1245" s="8"/>
      <c r="O1245" s="8"/>
      <c r="P1245" s="8"/>
      <c r="Q1245" s="8"/>
      <c r="R1245" s="8"/>
      <c r="S1245" s="8"/>
    </row>
    <row r="1246" spans="1:19" ht="13.5">
      <c r="A1246" s="14"/>
      <c r="B1246" t="s">
        <f>SO!$T$71</f>
        <v>59</v>
      </c>
      <c r="C1246" s="8">
        <f>SO!$U$71</f>
        <v>0</v>
      </c>
      <c r="D1246" s="8">
        <f>SO!$W$71</f>
        <v>0</v>
      </c>
      <c r="E1246" s="8">
        <f>SO!$Y$71</f>
        <v>0</v>
      </c>
      <c r="F1246" s="8">
        <f>SO!$AA$71</f>
        <v>0</v>
      </c>
      <c r="G1246" s="8">
        <f>SO!$AC$71</f>
        <v>0</v>
      </c>
      <c r="H1246" s="8"/>
      <c r="I1246" s="8"/>
      <c r="O1246" s="8"/>
      <c r="P1246" s="8"/>
      <c r="Q1246" s="8"/>
      <c r="R1246" s="8"/>
      <c r="S1246" s="8"/>
    </row>
    <row r="1247" spans="1:19" ht="13.5">
      <c r="A1247" s="14"/>
      <c r="B1247" t="s">
        <f>SO!$T$72</f>
        <v>60</v>
      </c>
      <c r="C1247" s="8">
        <f>SO!$U$72</f>
        <v>1</v>
      </c>
      <c r="D1247" s="8">
        <f>SO!$W$72</f>
        <v>1.0289256198347108</v>
      </c>
      <c r="E1247" s="8">
        <f>SO!$Y$72</f>
        <v>0.36363636363636365</v>
      </c>
      <c r="F1247" s="8">
        <f>SO!$AA$72</f>
        <v>0.92561983471074383</v>
      </c>
      <c r="G1247" s="8">
        <f>SO!$AC$72</f>
        <v>1.9628099173553719</v>
      </c>
      <c r="H1247" s="8"/>
      <c r="I1247" s="8"/>
      <c r="O1247" s="8"/>
      <c r="P1247" s="8"/>
      <c r="Q1247" s="8"/>
      <c r="R1247" s="8"/>
      <c r="S1247" s="8"/>
    </row>
    <row r="1248" spans="1:19" ht="13.5">
      <c r="A1248" s="14"/>
      <c r="B1248" t="s">
        <f>SO!$T$73</f>
        <v>61</v>
      </c>
      <c r="C1248" s="8">
        <f>SO!$U$73</f>
        <v>1</v>
      </c>
      <c r="D1248" s="8">
        <f>SO!$W$73</f>
        <v>0.83333333333333337</v>
      </c>
      <c r="E1248" s="8">
        <f>SO!$Y$73</f>
        <v>0.70370370370370372</v>
      </c>
      <c r="F1248" s="8">
        <f>SO!$AA$73</f>
        <v>0.29629629629629628</v>
      </c>
      <c r="G1248" s="8">
        <f>SO!$AC$73</f>
        <v>0.27777777777777779</v>
      </c>
      <c r="H1248" s="8"/>
      <c r="I1248" s="8"/>
      <c r="O1248" s="8"/>
      <c r="P1248" s="8"/>
      <c r="Q1248" s="8"/>
      <c r="R1248" s="8"/>
      <c r="S1248" s="8"/>
    </row>
    <row r="1249" spans="1:19" ht="13.5">
      <c r="A1249" s="14"/>
      <c r="B1249" t="s">
        <f>SO!$T$74</f>
        <v>62</v>
      </c>
      <c r="C1249" s="8">
        <f>SO!$U$74</f>
        <v>1</v>
      </c>
      <c r="D1249" s="8">
        <f>SO!$W$74</f>
        <v>1.0337552742616034</v>
      </c>
      <c r="E1249" s="8">
        <f>SO!$Y$74</f>
        <v>0.35527426160337555</v>
      </c>
      <c r="F1249" s="8">
        <f>SO!$AA$74</f>
        <v>0.94092827004219415</v>
      </c>
      <c r="G1249" s="8">
        <f>SO!$AC$74</f>
        <v>2</v>
      </c>
      <c r="H1249" s="8"/>
      <c r="I1249" s="8"/>
      <c r="O1249" s="8"/>
      <c r="P1249" s="8"/>
      <c r="Q1249" s="8"/>
      <c r="R1249" s="8"/>
      <c r="S1249" s="8"/>
    </row>
    <row r="1250" spans="1:19" ht="13.5">
      <c r="C1250" s="8"/>
      <c r="D1250" s="8"/>
      <c r="E1250" s="8"/>
      <c r="G1250" s="8"/>
      <c r="H1250" s="8"/>
      <c r="I1250" s="8"/>
      <c r="O1250" s="8"/>
      <c r="P1250" s="8"/>
      <c r="Q1250" s="8"/>
      <c r="R1250" s="8"/>
      <c r="S1250" s="8"/>
    </row>
    <row r="1251" spans="1:19" ht="13.5">
      <c r="A1251" s="14" t="s">
        <v>241</v>
      </c>
      <c r="B1251" s="2" t="s">
        <f>SRE!$T$26</f>
        <v>13</v>
      </c>
      <c r="C1251">
        <f>SRE!$U$26</f>
        <v>2015</v>
      </c>
      <c r="D1251">
        <f>SRE!$W$26</f>
        <v>2016</v>
      </c>
      <c r="E1251">
        <f>SRE!$Y$26</f>
        <v>2017</v>
      </c>
      <c r="F1251">
        <f>SRE!$AA$26</f>
        <v>2018</v>
      </c>
      <c r="G1251">
        <f>SRE!$AC$26</f>
        <v>2019</v>
      </c>
      <c r="H1251" s="8"/>
      <c r="I1251" s="2" t="s">
        <f>SRE!$T$90</f>
        <v>75</v>
      </c>
      <c r="J1251" s="9">
        <f>SRE!$U$90</f>
        <v>2015</v>
      </c>
      <c r="K1251" s="9">
        <f>SRE!$W$90</f>
        <v>2016</v>
      </c>
      <c r="L1251" s="9">
        <f>SRE!$Y$90</f>
        <v>2017</v>
      </c>
      <c r="M1251" s="9">
        <f>SRE!$AA$90</f>
        <v>2018</v>
      </c>
      <c r="N1251" s="9">
        <f>SRE!$AC$90</f>
        <v>2019</v>
      </c>
      <c r="O1251" s="8"/>
      <c r="P1251" s="8"/>
      <c r="Q1251" s="8"/>
      <c r="R1251" s="8"/>
      <c r="S1251" s="8"/>
    </row>
    <row r="1252" spans="1:19" ht="13.5">
      <c r="A1252" s="14"/>
      <c r="B1252" t="s">
        <f>SRE!$T$27</f>
        <v>14</v>
      </c>
      <c r="C1252" s="8">
        <f>SRE!$U$27</f>
        <v>1</v>
      </c>
      <c r="D1252" s="8">
        <f>SRE!$W$27</f>
        <v>1.0019646365422397</v>
      </c>
      <c r="E1252" s="8">
        <f>SRE!$Y$27</f>
        <v>1.1001964636542241</v>
      </c>
      <c r="F1252" s="8">
        <f>SRE!$AA$27</f>
        <v>0.99017681728880158</v>
      </c>
      <c r="G1252" s="8">
        <f>SRE!$AC$27</f>
        <v>1.0618860510805501</v>
      </c>
      <c r="H1252" s="8"/>
      <c r="I1252" t="s">
        <f>SRE!$T$91</f>
        <v>76</v>
      </c>
      <c r="J1252" s="29">
        <f>SRE!$U$91</f>
        <v>1</v>
      </c>
      <c r="K1252" s="29">
        <f>SRE!$W$91</f>
        <v>0.96511627906976749</v>
      </c>
      <c r="L1252" s="29">
        <f>SRE!$Y$91</f>
        <v>0.81395348837209303</v>
      </c>
      <c r="M1252" s="29">
        <f>SRE!$AA$91</f>
        <v>0.31860465116279069</v>
      </c>
      <c r="N1252" s="29">
        <f>SRE!$AC$91</f>
        <v>0.32325581395348835</v>
      </c>
      <c r="O1252" s="8"/>
      <c r="P1252" s="8"/>
      <c r="Q1252" s="8"/>
      <c r="R1252" s="8"/>
      <c r="S1252" s="8"/>
    </row>
    <row r="1253" spans="1:19" ht="13.5">
      <c r="A1253" s="14"/>
      <c r="B1253" t="s">
        <f>SRE!$T$28</f>
        <v>15</v>
      </c>
      <c r="C1253" s="8">
        <f>SRE!$U$28</f>
        <v>0</v>
      </c>
      <c r="D1253" s="8">
        <f>SRE!$W$28</f>
        <v>0</v>
      </c>
      <c r="E1253" s="8">
        <f>SRE!$Y$28</f>
        <v>0</v>
      </c>
      <c r="F1253" s="8">
        <f>SRE!$AA$28</f>
        <v>0</v>
      </c>
      <c r="G1253" s="8">
        <f>SRE!$AC$28</f>
        <v>0</v>
      </c>
      <c r="H1253" s="8"/>
      <c r="I1253" s="8" t="s">
        <f>SRE!$T$92</f>
        <v>77</v>
      </c>
      <c r="J1253" s="29">
        <f>SRE!$U$92</f>
        <v>1</v>
      </c>
      <c r="K1253" s="29">
        <f>SRE!$W$92</f>
        <v>1.0375000000000001</v>
      </c>
      <c r="L1253" s="29">
        <f>SRE!$Y$92</f>
        <v>0</v>
      </c>
      <c r="M1253" s="29">
        <f>SRE!$AA$92</f>
        <v>0</v>
      </c>
      <c r="N1253" s="29">
        <f>SRE!$AC$92</f>
        <v>0</v>
      </c>
      <c r="O1253" s="8"/>
      <c r="P1253" s="8"/>
      <c r="Q1253" s="8"/>
      <c r="R1253" s="8"/>
      <c r="S1253" s="8"/>
    </row>
    <row r="1254" spans="1:19" ht="13.5">
      <c r="A1254" s="14"/>
      <c r="B1254" t="s">
        <f>SRE!$T$29</f>
        <v>16</v>
      </c>
      <c r="C1254" s="8">
        <f>SRE!$U$29</f>
        <v>1</v>
      </c>
      <c r="D1254" s="8">
        <f>SRE!$W$29</f>
        <v>1.0534550195567145</v>
      </c>
      <c r="E1254" s="8">
        <f>SRE!$Y$29</f>
        <v>1.1043024771838332</v>
      </c>
      <c r="F1254" s="8">
        <f>SRE!$AA$29</f>
        <v>1.0234680573663624</v>
      </c>
      <c r="G1254" s="8">
        <f>SRE!$AC$29</f>
        <v>0.98696219035202082</v>
      </c>
      <c r="H1254" s="8"/>
      <c r="I1254" s="8" t="s">
        <f>SRE!$T$93</f>
        <v>78</v>
      </c>
      <c r="J1254" s="29">
        <f>SRE!$U$93</f>
        <v>0</v>
      </c>
      <c r="K1254" s="29">
        <f>SRE!$W$93</f>
        <v>0</v>
      </c>
      <c r="L1254" s="29">
        <f>SRE!$Y$93</f>
        <v>0</v>
      </c>
      <c r="M1254" s="29">
        <f>SRE!$AA$93</f>
        <v>0</v>
      </c>
      <c r="N1254" s="29">
        <f>SRE!$AC$93</f>
        <v>0</v>
      </c>
      <c r="O1254" s="8"/>
      <c r="P1254" s="8"/>
      <c r="Q1254" s="8"/>
      <c r="R1254" s="8"/>
      <c r="S1254" s="8"/>
    </row>
    <row r="1255" spans="1:19" ht="13.5">
      <c r="A1255" s="14"/>
      <c r="B1255" t="s">
        <f>SRE!$T$30</f>
        <v>17</v>
      </c>
      <c r="C1255" s="8">
        <f>SRE!$U$30</f>
        <v>1</v>
      </c>
      <c r="D1255" s="8">
        <f>SRE!$W$30</f>
        <v>1.0545171339563864</v>
      </c>
      <c r="E1255" s="8">
        <f>SRE!$Y$30</f>
        <v>1.0872274143302181</v>
      </c>
      <c r="F1255" s="8">
        <f>SRE!$AA$30</f>
        <v>0.99065420560747663</v>
      </c>
      <c r="G1255" s="8">
        <f>SRE!$AC$30</f>
        <v>0.93457943925233644</v>
      </c>
      <c r="I1255" s="8" t="s">
        <f>SRE!$T$94</f>
        <v>80</v>
      </c>
      <c r="J1255" s="29">
        <f>SRE!$U$94</f>
        <v>1</v>
      </c>
      <c r="K1255" s="29">
        <f>SRE!$W$94</f>
        <v>1.0728476821192052</v>
      </c>
      <c r="L1255" s="29">
        <f>SRE!$Y$94</f>
        <v>1.1456953642384107</v>
      </c>
      <c r="M1255" s="29">
        <f>SRE!$AA$94</f>
        <v>1.0794701986754967</v>
      </c>
      <c r="N1255" s="29">
        <f>SRE!$AC$94</f>
        <v>1.2317880794701987</v>
      </c>
      <c r="O1255" s="8"/>
      <c r="P1255" s="8"/>
      <c r="Q1255" s="8"/>
      <c r="R1255" s="8"/>
      <c r="S1255" s="8"/>
    </row>
    <row r="1256" spans="1:19" ht="13.5">
      <c r="A1256" s="14"/>
      <c r="B1256" t="s">
        <f>SRE!$T$31</f>
        <v>18</v>
      </c>
      <c r="C1256" s="8">
        <f>SRE!$U$31</f>
        <v>1</v>
      </c>
      <c r="D1256" s="8">
        <f>SRE!$W$31</f>
        <v>1.048</v>
      </c>
      <c r="E1256" s="8">
        <f>SRE!$Y$31</f>
        <v>1.1919999999999999</v>
      </c>
      <c r="F1256" s="8">
        <f>SRE!$AA$31</f>
        <v>1.1919999999999999</v>
      </c>
      <c r="G1256" s="8">
        <f>SRE!$AC$31</f>
        <v>1.256</v>
      </c>
      <c r="I1256" s="8" t="s">
        <f>SRE!$T$95</f>
        <v>81</v>
      </c>
      <c r="J1256" s="29">
        <f>SRE!$U$95</f>
        <v>1</v>
      </c>
      <c r="K1256" s="29">
        <f>SRE!$W$95</f>
        <v>1.0859375</v>
      </c>
      <c r="L1256" s="29">
        <f>SRE!$Y$95</f>
        <v>1.0234375</v>
      </c>
      <c r="M1256" s="29">
        <f>SRE!$AA$95</f>
        <v>0.953125</v>
      </c>
      <c r="N1256" s="29">
        <f>SRE!$AC$95</f>
        <v>0.984375</v>
      </c>
      <c r="O1256" s="8"/>
      <c r="P1256" s="8"/>
      <c r="Q1256" s="8"/>
      <c r="R1256" s="8"/>
      <c r="S1256" s="8"/>
    </row>
    <row r="1257" spans="1:19" ht="13.5">
      <c r="A1257" s="14"/>
      <c r="B1257" t="s">
        <f>SRE!$T$32</f>
        <v>19</v>
      </c>
      <c r="C1257" s="8">
        <f>SRE!$U$32</f>
        <v>1</v>
      </c>
      <c r="D1257" s="8">
        <f>SRE!$W$32</f>
        <v>1.0508474576271187</v>
      </c>
      <c r="E1257" s="8">
        <f>SRE!$Y$32</f>
        <v>1.2033898305084745</v>
      </c>
      <c r="F1257" s="8">
        <f>SRE!$AA$32</f>
        <v>1.2457627118644068</v>
      </c>
      <c r="G1257" s="8">
        <f>SRE!$AC$32</f>
        <v>1.3135593220338984</v>
      </c>
      <c r="I1257" s="8" t="s">
        <f>SRE!$T$96</f>
        <v>82</v>
      </c>
      <c r="J1257" s="29">
        <f>SRE!$U$96</f>
        <v>1</v>
      </c>
      <c r="K1257" s="29">
        <f>SRE!$W$96</f>
        <v>1.0833333333333333</v>
      </c>
      <c r="L1257" s="29">
        <f>SRE!$Y$96</f>
        <v>1.0151515151515151</v>
      </c>
      <c r="M1257" s="29">
        <f>SRE!$AA$96</f>
        <v>0.93939393939393945</v>
      </c>
      <c r="N1257" s="29">
        <f>SRE!$AC$96</f>
        <v>0.97727272727272729</v>
      </c>
      <c r="O1257" s="8"/>
      <c r="P1257" s="8"/>
      <c r="Q1257" s="8"/>
      <c r="R1257" s="8"/>
      <c r="S1257" s="8"/>
    </row>
    <row r="1258" spans="1:19" ht="13.5">
      <c r="A1258" s="14"/>
      <c r="B1258" t="s">
        <f>SRE!$T$33</f>
        <v>20</v>
      </c>
      <c r="C1258" s="8">
        <f>SRE!$U$33</f>
        <v>1</v>
      </c>
      <c r="D1258" s="8">
        <f>SRE!$W$33</f>
        <v>1.0555555555555556</v>
      </c>
      <c r="E1258" s="8">
        <f>SRE!$Y$33</f>
        <v>0.94444444444444442</v>
      </c>
      <c r="F1258" s="8">
        <f>SRE!$AA$33</f>
        <v>0.29166666666666669</v>
      </c>
      <c r="G1258" s="8">
        <f>SRE!$AC$33</f>
        <v>0.25</v>
      </c>
      <c r="I1258" s="8" t="s">
        <f>SRE!$T$97</f>
        <v>83</v>
      </c>
      <c r="J1258" s="29">
        <f>SRE!$U$97</f>
        <v>1</v>
      </c>
      <c r="K1258" s="29">
        <f>SRE!$W$97</f>
        <v>1.09375</v>
      </c>
      <c r="L1258" s="29">
        <f>SRE!$Y$97</f>
        <v>1.03125</v>
      </c>
      <c r="M1258" s="29">
        <f>SRE!$AA$97</f>
        <v>0.65625</v>
      </c>
      <c r="N1258" s="29">
        <f>SRE!$AC$97</f>
        <v>0.90625</v>
      </c>
      <c r="O1258" s="8"/>
      <c r="P1258" s="8"/>
      <c r="Q1258" s="8"/>
      <c r="R1258" s="8"/>
      <c r="S1258" s="8"/>
    </row>
    <row r="1259" spans="1:19" ht="13.5">
      <c r="A1259" s="14"/>
      <c r="B1259" t="s">
        <f>SRE!$T$34</f>
        <v>21</v>
      </c>
      <c r="C1259" s="8">
        <f>SRE!$U$34</f>
        <v>0</v>
      </c>
      <c r="D1259" s="8">
        <f>SRE!$W$34</f>
        <v>0</v>
      </c>
      <c r="E1259" s="8">
        <f>SRE!$Y$34</f>
        <v>0</v>
      </c>
      <c r="F1259" s="8">
        <f>SRE!$AA$34</f>
        <v>0</v>
      </c>
      <c r="G1259" s="8">
        <f>SRE!$AC$34</f>
        <v>0</v>
      </c>
      <c r="I1259" s="8" t="s">
        <f>SRE!$T$98</f>
        <v>84</v>
      </c>
      <c r="J1259" s="29">
        <f>SRE!$U$98</f>
        <v>1</v>
      </c>
      <c r="K1259" s="29">
        <f>SRE!$W$98</f>
        <v>1.0309734513274336</v>
      </c>
      <c r="L1259" s="29">
        <f>SRE!$Y$98</f>
        <v>1.8761061946902655</v>
      </c>
      <c r="M1259" s="29">
        <f>SRE!$AA$98</f>
        <v>1.845132743362832</v>
      </c>
      <c r="N1259" s="29">
        <f>SRE!$AC$98</f>
        <v>2.6504424778761062</v>
      </c>
      <c r="O1259" s="8"/>
      <c r="P1259" s="8"/>
      <c r="Q1259" s="8"/>
      <c r="R1259" s="8"/>
      <c r="S1259" s="8"/>
    </row>
    <row r="1260" spans="1:19" ht="13.5">
      <c r="A1260" s="14"/>
      <c r="B1260" t="s">
        <f>SRE!$T$35</f>
        <v>23</v>
      </c>
      <c r="C1260" s="8">
        <f>SRE!$U$35</f>
        <v>1</v>
      </c>
      <c r="D1260" s="8">
        <f>SRE!$W$35</f>
        <v>0.84462151394422313</v>
      </c>
      <c r="E1260" s="8">
        <f>SRE!$Y$35</f>
        <v>1.0876494023904382</v>
      </c>
      <c r="F1260" s="8">
        <f>SRE!$AA$35</f>
        <v>0.88844621513944222</v>
      </c>
      <c r="G1260" s="8">
        <f>SRE!$AC$35</f>
        <v>1.2908366533864541</v>
      </c>
      <c r="I1260" s="8" t="s">
        <f>SRE!$T$99</f>
        <v>85</v>
      </c>
      <c r="J1260" s="29">
        <f>SRE!$U$99</f>
        <v>1</v>
      </c>
      <c r="K1260" s="29">
        <f>SRE!$W$99</f>
        <v>0.86577181208053688</v>
      </c>
      <c r="L1260" s="29">
        <f>SRE!$Y$99</f>
        <v>1.0302013422818792</v>
      </c>
      <c r="M1260" s="29">
        <f>SRE!$AA$99</f>
        <v>0.86577181208053688</v>
      </c>
      <c r="N1260" s="29">
        <f>SRE!$AC$99</f>
        <v>0.92953020134228193</v>
      </c>
      <c r="O1260" s="8"/>
      <c r="P1260" s="8"/>
      <c r="Q1260" s="8"/>
      <c r="R1260" s="8"/>
      <c r="S1260" s="8"/>
    </row>
    <row r="1261" spans="1:19" ht="13.5">
      <c r="A1261" s="14"/>
      <c r="B1261" t="s">
        <f>SRE!$T$36</f>
        <v>24</v>
      </c>
      <c r="C1261" s="8">
        <f>SRE!$U$36</f>
        <v>0</v>
      </c>
      <c r="D1261" s="8">
        <f>SRE!$W$36</f>
        <v>0</v>
      </c>
      <c r="E1261" s="8">
        <f>SRE!$Y$36</f>
        <v>0</v>
      </c>
      <c r="F1261" s="8">
        <f>SRE!$AA$36</f>
        <v>0</v>
      </c>
      <c r="G1261" s="8">
        <f>SRE!$AC$36</f>
        <v>0</v>
      </c>
      <c r="I1261" s="8" t="s">
        <f>SRE!$T$100</f>
        <v>87</v>
      </c>
      <c r="J1261" s="29">
        <f>SRE!$U$100</f>
        <v>1</v>
      </c>
      <c r="K1261" s="29">
        <f>SRE!$W$100</f>
        <v>0.65161290322580645</v>
      </c>
      <c r="L1261" s="29">
        <f>SRE!$Y$100</f>
        <v>0.77419354838709675</v>
      </c>
      <c r="M1261" s="29">
        <f>SRE!$AA$100</f>
        <v>0.6387096774193548</v>
      </c>
      <c r="N1261" s="29">
        <f>SRE!$AC$100</f>
        <v>0.76774193548387093</v>
      </c>
      <c r="O1261" s="8"/>
      <c r="P1261" s="8"/>
      <c r="Q1261" s="8"/>
      <c r="R1261" s="8"/>
      <c r="S1261" s="8"/>
    </row>
    <row r="1262" spans="1:19" ht="13.5">
      <c r="A1262" s="14"/>
      <c r="B1262" t="s">
        <f>SRE!$T$37</f>
        <v>25</v>
      </c>
      <c r="C1262" s="8">
        <f>SRE!$U$37</f>
        <v>0</v>
      </c>
      <c r="D1262" s="8">
        <f>SRE!$W$37</f>
        <v>0</v>
      </c>
      <c r="E1262" s="8">
        <f>SRE!$Y$37</f>
        <v>0</v>
      </c>
      <c r="F1262" s="8">
        <f>SRE!$AA$37</f>
        <v>0</v>
      </c>
      <c r="G1262" s="8">
        <f>SRE!$AC$37</f>
        <v>0</v>
      </c>
      <c r="I1262" s="8" t="s">
        <f>SRE!$T$101</f>
        <v>89</v>
      </c>
      <c r="J1262" s="29">
        <f>SRE!$U$101</f>
        <v>0</v>
      </c>
      <c r="K1262" s="29">
        <f>SRE!$W$101</f>
        <v>0</v>
      </c>
      <c r="L1262" s="29">
        <f>SRE!$Y$101</f>
        <v>0</v>
      </c>
      <c r="M1262" s="29">
        <f>SRE!$AA$101</f>
        <v>0</v>
      </c>
      <c r="N1262" s="29">
        <f>SRE!$AC$101</f>
        <v>0</v>
      </c>
      <c r="O1262" s="8"/>
      <c r="P1262" s="8"/>
      <c r="Q1262" s="8"/>
      <c r="R1262" s="8"/>
      <c r="S1262" s="8"/>
    </row>
    <row r="1263" spans="1:19" ht="13.5">
      <c r="A1263" s="14"/>
      <c r="B1263" t="s">
        <f>SRE!$T$38</f>
        <v>26</v>
      </c>
      <c r="C1263" s="8">
        <f>SRE!$U$38</f>
        <v>1</v>
      </c>
      <c r="D1263" s="8">
        <f>SRE!$W$38</f>
        <v>1.0070921985815602</v>
      </c>
      <c r="E1263" s="8">
        <f>SRE!$Y$38</f>
        <v>1.0307328605200945</v>
      </c>
      <c r="F1263" s="8">
        <f>SRE!$AA$38</f>
        <v>1.115839243498818</v>
      </c>
      <c r="G1263" s="8">
        <f>SRE!$AC$38</f>
        <v>1.1725768321513002</v>
      </c>
      <c r="I1263" s="8" t="s">
        <f>SRE!$T$102</f>
        <v>90</v>
      </c>
      <c r="J1263" s="29">
        <f>SRE!$U$102</f>
        <v>1</v>
      </c>
      <c r="K1263" s="29">
        <f>SRE!$W$102</f>
        <v>1.0979020979020979</v>
      </c>
      <c r="L1263" s="29">
        <f>SRE!$Y$102</f>
        <v>1.3076923076923077</v>
      </c>
      <c r="M1263" s="29">
        <f>SRE!$AA$102</f>
        <v>1.1118881118881119</v>
      </c>
      <c r="N1263" s="29">
        <f>SRE!$AC$102</f>
        <v>1.1048951048951048</v>
      </c>
      <c r="O1263" s="8"/>
      <c r="P1263" s="8"/>
      <c r="Q1263" s="8"/>
      <c r="R1263" s="8"/>
      <c r="S1263" s="8"/>
    </row>
    <row r="1264" spans="1:19" ht="13.5">
      <c r="A1264" s="14"/>
      <c r="B1264" t="s">
        <f>SRE!$T$39</f>
        <v>27</v>
      </c>
      <c r="C1264" s="8">
        <f>SRE!$U$39</f>
        <v>0</v>
      </c>
      <c r="D1264" s="8">
        <f>SRE!$W$39</f>
        <v>0</v>
      </c>
      <c r="E1264" s="8">
        <f>SRE!$Y$39</f>
        <v>0</v>
      </c>
      <c r="F1264" s="8">
        <f>SRE!$AA$39</f>
        <v>0</v>
      </c>
      <c r="G1264" s="8">
        <f>SRE!$AC$39</f>
        <v>0</v>
      </c>
      <c r="I1264" s="8" t="s">
        <f>SRE!$T$103</f>
        <v>91</v>
      </c>
      <c r="J1264" s="29">
        <f>SRE!$U$103</f>
        <v>0</v>
      </c>
      <c r="K1264" s="29">
        <f>SRE!$W$103</f>
        <v>0</v>
      </c>
      <c r="L1264" s="29">
        <f>SRE!$Y$103</f>
        <v>0</v>
      </c>
      <c r="M1264" s="29">
        <f>SRE!$AA$103</f>
        <v>0</v>
      </c>
      <c r="N1264" s="29">
        <f>SRE!$AC$103</f>
        <v>0</v>
      </c>
      <c r="O1264" s="8"/>
      <c r="P1264" s="8"/>
      <c r="Q1264" s="8"/>
      <c r="R1264" s="8"/>
      <c r="S1264" s="8"/>
    </row>
    <row r="1265" spans="1:19" ht="13.5">
      <c r="A1265" s="14"/>
      <c r="B1265" t="s">
        <f>SRE!$T$40</f>
        <v>28</v>
      </c>
      <c r="C1265" s="8">
        <f>SRE!$U$40</f>
        <v>1</v>
      </c>
      <c r="D1265" s="8">
        <f>SRE!$W$40</f>
        <v>1.0070921985815602</v>
      </c>
      <c r="E1265" s="8">
        <f>SRE!$Y$40</f>
        <v>1.0307328605200945</v>
      </c>
      <c r="F1265" s="8">
        <f>SRE!$AA$40</f>
        <v>1.115839243498818</v>
      </c>
      <c r="G1265" s="8">
        <f>SRE!$AC$40</f>
        <v>1.1725768321513002</v>
      </c>
      <c r="I1265" s="8" t="s">
        <f>SRE!$T$104</f>
        <v>92</v>
      </c>
      <c r="J1265" s="29">
        <f>SRE!$U$104</f>
        <v>1</v>
      </c>
      <c r="K1265" s="29">
        <f>SRE!$W$104</f>
        <v>1.2735191637630663</v>
      </c>
      <c r="L1265" s="29">
        <f>SRE!$Y$104</f>
        <v>1.6602787456445993</v>
      </c>
      <c r="M1265" s="29">
        <f>SRE!$AA$104</f>
        <v>2.8222996515679442</v>
      </c>
      <c r="N1265" s="29">
        <f>SRE!$AC$104</f>
        <v>1.8466898954703832</v>
      </c>
      <c r="O1265" s="8"/>
      <c r="P1265" s="8"/>
      <c r="Q1265" s="8"/>
      <c r="R1265" s="8"/>
      <c r="S1265" s="8"/>
    </row>
    <row r="1266" spans="1:19" ht="13.5">
      <c r="A1266" s="14"/>
      <c r="B1266" t="s">
        <f>SRE!$T$41</f>
        <v>29</v>
      </c>
      <c r="C1266" s="8">
        <f>SRE!$U$41</f>
        <v>0</v>
      </c>
      <c r="D1266" s="8">
        <f>SRE!$W$41</f>
        <v>0</v>
      </c>
      <c r="E1266" s="8">
        <f>SRE!$Y$41</f>
        <v>0</v>
      </c>
      <c r="F1266" s="8">
        <f>SRE!$AA$41</f>
        <v>0</v>
      </c>
      <c r="G1266" s="8">
        <f>SRE!$AC$41</f>
        <v>0</v>
      </c>
      <c r="I1266" s="8" t="s">
        <f>SRE!$T$105</f>
        <v>93</v>
      </c>
      <c r="J1266" s="29">
        <f>SRE!$U$105</f>
        <v>1</v>
      </c>
      <c r="K1266" s="29">
        <f>SRE!$W$105</f>
        <v>1.2735191637630663</v>
      </c>
      <c r="L1266" s="29">
        <f>SRE!$Y$105</f>
        <v>1.6602787456445993</v>
      </c>
      <c r="M1266" s="29">
        <f>SRE!$AA$105</f>
        <v>2.8222996515679442</v>
      </c>
      <c r="N1266" s="29">
        <f>SRE!$AC$105</f>
        <v>1.8466898954703832</v>
      </c>
      <c r="O1266" s="8"/>
      <c r="P1266" s="8"/>
      <c r="Q1266" s="8"/>
      <c r="R1266" s="8"/>
      <c r="S1266" s="8"/>
    </row>
    <row r="1267" spans="1:19" ht="13.5">
      <c r="A1267" s="14"/>
      <c r="B1267" t="s">
        <f>SRE!$T$42</f>
        <v>30</v>
      </c>
      <c r="C1267" s="8">
        <f>SRE!$U$42</f>
        <v>0</v>
      </c>
      <c r="D1267" s="8">
        <f>SRE!$W$42</f>
        <v>0</v>
      </c>
      <c r="E1267" s="8">
        <f>SRE!$Y$42</f>
        <v>0</v>
      </c>
      <c r="F1267" s="8">
        <f>SRE!$AA$42</f>
        <v>0</v>
      </c>
      <c r="G1267" s="8">
        <f>SRE!$AC$42</f>
        <v>0</v>
      </c>
      <c r="I1267" s="8" t="s">
        <f>SRE!$T$106</f>
        <v>94</v>
      </c>
      <c r="J1267" s="29">
        <f>SRE!$U$106</f>
        <v>1</v>
      </c>
      <c r="K1267" s="29">
        <f>SRE!$W$106</f>
        <v>1.0761245674740485</v>
      </c>
      <c r="L1267" s="29">
        <f>SRE!$Y$106</f>
        <v>1.1557093425605536</v>
      </c>
      <c r="M1267" s="29">
        <f>SRE!$AA$106</f>
        <v>1.2629757785467128</v>
      </c>
      <c r="N1267" s="29">
        <f>SRE!$AC$106</f>
        <v>1.1557093425605536</v>
      </c>
      <c r="O1267" s="8"/>
      <c r="P1267" s="8"/>
      <c r="Q1267" s="8"/>
      <c r="R1267" s="8"/>
      <c r="S1267" s="8"/>
    </row>
    <row r="1268" spans="1:19" ht="13.5">
      <c r="A1268" s="14"/>
      <c r="B1268" t="s">
        <f>SRE!$T$43</f>
        <v>31</v>
      </c>
      <c r="C1268" s="8">
        <f>SRE!$U$43</f>
        <v>1</v>
      </c>
      <c r="D1268" s="8">
        <f>SRE!$W$43</f>
        <v>-6.7777777777777777</v>
      </c>
      <c r="E1268" s="8">
        <f>SRE!$Y$43</f>
        <v>5.6481481481481479</v>
      </c>
      <c r="F1268" s="8">
        <f>SRE!$AA$43</f>
        <v>14.907407407407407</v>
      </c>
      <c r="G1268" s="8">
        <f>SRE!$AC$43</f>
        <v>2.3888888888888888</v>
      </c>
      <c r="I1268" s="8" t="s">
        <f>SRE!$T$107</f>
        <v>95</v>
      </c>
      <c r="J1268" s="29">
        <f>SRE!$U$107</f>
        <v>1</v>
      </c>
      <c r="K1268" s="29">
        <f>SRE!$W$107</f>
        <v>1.1743937232524964</v>
      </c>
      <c r="L1268" s="29">
        <f>SRE!$Y$107</f>
        <v>1.3017118402282453</v>
      </c>
      <c r="M1268" s="29">
        <f>SRE!$AA$107</f>
        <v>1.2282453637660484</v>
      </c>
      <c r="N1268" s="29">
        <f>SRE!$AC$107</f>
        <v>1.3209700427960056</v>
      </c>
      <c r="O1268" s="8"/>
      <c r="P1268" s="8"/>
      <c r="Q1268" s="8"/>
      <c r="R1268" s="8"/>
      <c r="S1268" s="8"/>
    </row>
    <row r="1269" spans="1:19" ht="13.5">
      <c r="A1269" s="14"/>
      <c r="B1269" t="s">
        <f>SRE!$T$44</f>
        <v>32</v>
      </c>
      <c r="C1269" s="8">
        <f>SRE!$U$44</f>
        <v>1</v>
      </c>
      <c r="D1269" s="8">
        <f>SRE!$W$44</f>
        <v>1.0147783251231528</v>
      </c>
      <c r="E1269" s="8">
        <f>SRE!$Y$44</f>
        <v>-0.15024630541871922</v>
      </c>
      <c r="F1269" s="8">
        <f>SRE!$AA$44</f>
        <v>-0.39655172413793111</v>
      </c>
      <c r="G1269" s="8">
        <f>SRE!$AC$44</f>
        <v>1.2906403940886702</v>
      </c>
      <c r="I1269" s="8" t="s">
        <f>SRE!$T$108</f>
        <v>96</v>
      </c>
      <c r="J1269" s="29">
        <f>SRE!$U$108</f>
        <v>1</v>
      </c>
      <c r="K1269" s="29">
        <f>SRE!$W$108</f>
        <v>1.1418848167539266</v>
      </c>
      <c r="L1269" s="29">
        <f>SRE!$Y$108</f>
        <v>1.2594240837696336</v>
      </c>
      <c r="M1269" s="29">
        <f>SRE!$AA$108</f>
        <v>1.2204188481675393</v>
      </c>
      <c r="N1269" s="29">
        <f>SRE!$AC$108</f>
        <v>1.3068062827225131</v>
      </c>
      <c r="O1269" s="8"/>
      <c r="P1269" s="8"/>
      <c r="Q1269" s="8"/>
      <c r="R1269" s="8"/>
      <c r="S1269" s="8"/>
    </row>
    <row r="1270" spans="1:19" ht="13.5">
      <c r="A1270" s="14"/>
      <c r="B1270" t="s">
        <f>SRE!$T$45</f>
        <v>33</v>
      </c>
      <c r="C1270" s="8">
        <f>SRE!$U$45</f>
        <v>1</v>
      </c>
      <c r="D1270" s="8">
        <f>SRE!$W$45</f>
        <v>3.6266666666666665</v>
      </c>
      <c r="E1270" s="8">
        <f>SRE!$Y$45</f>
        <v>2.3333333333333335</v>
      </c>
      <c r="F1270" s="8">
        <f>SRE!$AA$45</f>
        <v>7.5066666666666668</v>
      </c>
      <c r="G1270" s="8">
        <f>SRE!$AC$45</f>
        <v>1.3999999999999999</v>
      </c>
      <c r="I1270" s="8" t="s">
        <f>SRE!$T$109</f>
        <v>97</v>
      </c>
      <c r="J1270" s="29">
        <f>SRE!$U$109</f>
        <v>0</v>
      </c>
      <c r="K1270" s="29">
        <f>SRE!$W$109</f>
        <v>0</v>
      </c>
      <c r="L1270" s="29">
        <f>SRE!$Y$109</f>
        <v>0</v>
      </c>
      <c r="M1270" s="29">
        <f>SRE!$AA$109</f>
        <v>0</v>
      </c>
      <c r="N1270" s="29">
        <f>SRE!$AC$109</f>
        <v>0</v>
      </c>
      <c r="O1270" s="8"/>
      <c r="P1270" s="8"/>
      <c r="Q1270" s="8"/>
      <c r="R1270" s="8"/>
      <c r="S1270" s="8"/>
    </row>
    <row r="1271" spans="1:19" ht="13.5">
      <c r="A1271" s="14"/>
      <c r="B1271" t="s">
        <f>SRE!$T$46</f>
        <v>34</v>
      </c>
      <c r="C1271" s="8">
        <f>SRE!$U$46</f>
        <v>1</v>
      </c>
      <c r="D1271" s="8">
        <f>SRE!$W$46</f>
        <v>0.89655172413793105</v>
      </c>
      <c r="E1271" s="8">
        <f>SRE!$Y$46</f>
        <v>1.5862068965517242</v>
      </c>
      <c r="F1271" s="8">
        <f>SRE!$AA$46</f>
        <v>2.9310344827586206</v>
      </c>
      <c r="G1271" s="8">
        <f>SRE!$AC$46</f>
        <v>3</v>
      </c>
      <c r="I1271" s="8" t="s">
        <f>SRE!$T$110</f>
        <v>98</v>
      </c>
      <c r="J1271" s="29">
        <f>SRE!$U$110</f>
        <v>1</v>
      </c>
      <c r="K1271" s="29">
        <f>SRE!$W$110</f>
        <v>1.3183391003460208</v>
      </c>
      <c r="L1271" s="29">
        <f>SRE!$Y$110</f>
        <v>1.439446366782007</v>
      </c>
      <c r="M1271" s="29">
        <f>SRE!$AA$110</f>
        <v>1.1280276816608996</v>
      </c>
      <c r="N1271" s="29">
        <f>SRE!$AC$110</f>
        <v>0.96193771626297575</v>
      </c>
      <c r="O1271" s="8"/>
      <c r="P1271" s="8"/>
      <c r="Q1271" s="8"/>
      <c r="R1271" s="8"/>
      <c r="S1271" s="8"/>
    </row>
    <row r="1272" spans="1:19" ht="13.5">
      <c r="A1272" s="14"/>
      <c r="B1272" t="s">
        <f>SRE!$T$47</f>
        <v>35</v>
      </c>
      <c r="C1272" s="8">
        <f>SRE!$U$47</f>
        <v>1</v>
      </c>
      <c r="D1272" s="8">
        <f>SRE!$W$47</f>
        <v>0.13793103448275862</v>
      </c>
      <c r="E1272" s="8">
        <f>SRE!$Y$47</f>
        <v>0</v>
      </c>
      <c r="F1272" s="8">
        <f>SRE!$AA$47</f>
        <v>0</v>
      </c>
      <c r="G1272" s="8">
        <f>SRE!$AC$47</f>
        <v>0</v>
      </c>
      <c r="I1272" s="8" t="s">
        <f>SRE!$T$111</f>
        <v>99</v>
      </c>
      <c r="J1272" s="29">
        <f>SRE!$U$111</f>
        <v>0</v>
      </c>
      <c r="K1272" s="29">
        <f>SRE!$W$111</f>
        <v>0</v>
      </c>
      <c r="L1272" s="29">
        <f>SRE!$Y$111</f>
        <v>0</v>
      </c>
      <c r="M1272" s="29">
        <f>SRE!$AA$111</f>
        <v>0</v>
      </c>
      <c r="N1272" s="29">
        <f>SRE!$AC$111</f>
        <v>0</v>
      </c>
      <c r="O1272" s="8"/>
      <c r="P1272" s="8"/>
      <c r="Q1272" s="8"/>
      <c r="R1272" s="8"/>
      <c r="S1272" s="8"/>
    </row>
    <row r="1273" spans="1:19" ht="13.5">
      <c r="A1273" s="14"/>
      <c r="B1273" t="s">
        <f>SRE!$T$48</f>
        <v>36</v>
      </c>
      <c r="C1273" s="8">
        <f>SRE!$U$48</f>
        <v>1</v>
      </c>
      <c r="D1273" s="8">
        <f>SRE!$W$48</f>
        <v>0.98178506375227692</v>
      </c>
      <c r="E1273" s="8">
        <f>SRE!$Y$48</f>
        <v>1.1930783242258651</v>
      </c>
      <c r="F1273" s="8">
        <f>SRE!$AA$48</f>
        <v>1.6138433515482695</v>
      </c>
      <c r="G1273" s="8">
        <f>SRE!$AC$48</f>
        <v>1.9489981785063755</v>
      </c>
      <c r="I1273" s="8" t="s">
        <f>SRE!$T$112</f>
        <v>100</v>
      </c>
      <c r="J1273" s="29">
        <f>SRE!$U$112</f>
        <v>1</v>
      </c>
      <c r="K1273" s="29">
        <f>SRE!$W$112</f>
        <v>1.0768170857733379</v>
      </c>
      <c r="L1273" s="29">
        <f>SRE!$Y$112</f>
        <v>1.1694798484326561</v>
      </c>
      <c r="M1273" s="29">
        <f>SRE!$AA$112</f>
        <v>1.4392008267309679</v>
      </c>
      <c r="N1273" s="29">
        <f>SRE!$AC$112</f>
        <v>1.4953496383052016</v>
      </c>
      <c r="O1273" s="8"/>
      <c r="P1273" s="8"/>
      <c r="Q1273" s="8"/>
      <c r="R1273" s="8"/>
      <c r="S1273" s="8"/>
    </row>
    <row r="1274" spans="1:19" ht="13.5">
      <c r="A1274" s="14"/>
      <c r="B1274" t="s">
        <f>SRE!$T$49</f>
        <v>37</v>
      </c>
      <c r="C1274" s="8">
        <f>SRE!$U$49</f>
        <v>0</v>
      </c>
      <c r="D1274" s="8">
        <f>SRE!$W$49</f>
        <v>0</v>
      </c>
      <c r="E1274" s="8">
        <f>SRE!$Y$49</f>
        <v>0</v>
      </c>
      <c r="F1274" s="8">
        <f>SRE!$AA$49</f>
        <v>0</v>
      </c>
      <c r="G1274" s="8">
        <f>SRE!$AC$49</f>
        <v>0</v>
      </c>
      <c r="I1274" s="8" t="s">
        <f>SRE!$T$113</f>
        <v>101</v>
      </c>
      <c r="J1274" s="29">
        <f>SRE!$U$113</f>
        <v>1</v>
      </c>
      <c r="K1274" s="29">
        <f>SRE!$W$113</f>
        <v>1.0521653543307086</v>
      </c>
      <c r="L1274" s="29">
        <f>SRE!$Y$113</f>
        <v>1.1427165354330708</v>
      </c>
      <c r="M1274" s="29">
        <f>SRE!$AA$113</f>
        <v>1.1988188976377954</v>
      </c>
      <c r="N1274" s="29">
        <f>SRE!$AC$113</f>
        <v>1.2677165354330708</v>
      </c>
      <c r="O1274" s="8"/>
      <c r="P1274" s="8"/>
      <c r="Q1274" s="8"/>
      <c r="R1274" s="8"/>
      <c r="S1274" s="8"/>
    </row>
    <row r="1275" spans="1:19" ht="13.5">
      <c r="A1275" s="14"/>
      <c r="B1275" t="s">
        <f>SRE!$T$50</f>
        <v>38</v>
      </c>
      <c r="C1275" s="8">
        <f>SRE!$U$50</f>
        <v>1</v>
      </c>
      <c r="D1275" s="8">
        <f>SRE!$W$50</f>
        <v>1.0248833592534992</v>
      </c>
      <c r="E1275" s="8">
        <f>SRE!$Y$50</f>
        <v>1.4167962674961119</v>
      </c>
      <c r="F1275" s="8">
        <f>SRE!$AA$50</f>
        <v>1.6796267496111976</v>
      </c>
      <c r="G1275" s="8">
        <f>SRE!$AC$50</f>
        <v>1.9595645412130638</v>
      </c>
      <c r="I1275" s="8" t="s">
        <f>SRE!$T$114</f>
        <v>102</v>
      </c>
      <c r="J1275" s="29">
        <f>SRE!$U$114</f>
        <v>1</v>
      </c>
      <c r="K1275" s="29">
        <f>SRE!$W$114</f>
        <v>0.78446115288220553</v>
      </c>
      <c r="L1275" s="29">
        <f>SRE!$Y$114</f>
        <v>0.89473684210526316</v>
      </c>
      <c r="M1275" s="29">
        <f>SRE!$AA$114</f>
        <v>3.2506265664160403</v>
      </c>
      <c r="N1275" s="29">
        <f>SRE!$AC$114</f>
        <v>3.6867167919799497</v>
      </c>
      <c r="O1275" s="8"/>
      <c r="P1275" s="8"/>
      <c r="Q1275" s="8"/>
      <c r="R1275" s="8"/>
      <c r="S1275" s="8"/>
    </row>
    <row r="1276" spans="1:19" ht="13.5">
      <c r="A1276" s="14"/>
      <c r="B1276" t="s">
        <f>SRE!$T$51</f>
        <v>39</v>
      </c>
      <c r="C1276" s="8">
        <f>SRE!$U$51</f>
        <v>1</v>
      </c>
      <c r="D1276" s="8">
        <f>SRE!$W$51</f>
        <v>1.2765957446808511</v>
      </c>
      <c r="E1276" s="8">
        <f>SRE!$Y$51</f>
        <v>2.7234042553191489</v>
      </c>
      <c r="F1276" s="8">
        <f>SRE!$AA$51</f>
        <v>2.0531914893617023</v>
      </c>
      <c r="G1276" s="8">
        <f>SRE!$AC$51</f>
        <v>1.946808510638298</v>
      </c>
      <c r="I1276" s="8" t="s">
        <f>SRE!$T$115</f>
        <v>103</v>
      </c>
      <c r="J1276" s="29">
        <f>SRE!$U$115</f>
        <v>1</v>
      </c>
      <c r="K1276" s="29">
        <f>SRE!$W$115</f>
        <v>0.95454545454545459</v>
      </c>
      <c r="L1276" s="29">
        <f>SRE!$Y$115</f>
        <v>0.96363636363636362</v>
      </c>
      <c r="M1276" s="29">
        <f>SRE!$AA$115</f>
        <v>0.90454545454545454</v>
      </c>
      <c r="N1276" s="29">
        <f>SRE!$AC$115</f>
        <v>0.99090909090909096</v>
      </c>
      <c r="O1276" s="8"/>
      <c r="P1276" s="8"/>
      <c r="Q1276" s="8"/>
      <c r="R1276" s="8"/>
      <c r="S1276" s="8"/>
    </row>
    <row r="1277" spans="1:19" ht="13.5">
      <c r="A1277" s="14"/>
      <c r="B1277" t="s">
        <f>SRE!$T$52</f>
        <v>40</v>
      </c>
      <c r="C1277" s="8">
        <f>SRE!$U$52</f>
        <v>1</v>
      </c>
      <c r="D1277" s="8">
        <f>SRE!$W$52</f>
        <v>1.0764705882352941</v>
      </c>
      <c r="E1277" s="8">
        <f>SRE!$Y$52</f>
        <v>0.91176470588235292</v>
      </c>
      <c r="F1277" s="8">
        <f>SRE!$AA$52</f>
        <v>0.41999999999999998</v>
      </c>
      <c r="G1277" s="8">
        <f>SRE!$AC$52</f>
        <v>1.0176470588235293</v>
      </c>
      <c r="I1277" s="8" t="s">
        <f>SRE!$T$116</f>
        <v>104</v>
      </c>
      <c r="J1277" s="29">
        <f>SRE!$U$116</f>
        <v>1</v>
      </c>
      <c r="K1277" s="29">
        <f>SRE!$W$116</f>
        <v>1.5792563600782779</v>
      </c>
      <c r="L1277" s="29">
        <f>SRE!$Y$116</f>
        <v>1.9960861056751467</v>
      </c>
      <c r="M1277" s="29">
        <f>SRE!$AA$116</f>
        <v>2.1722113502935421</v>
      </c>
      <c r="N1277" s="29">
        <f>SRE!$AC$116</f>
        <v>2.1135029354207435</v>
      </c>
      <c r="O1277" s="8"/>
      <c r="P1277" s="8"/>
      <c r="Q1277" s="8"/>
      <c r="R1277" s="8"/>
      <c r="S1277" s="8"/>
    </row>
    <row r="1278" spans="1:19" ht="13.5">
      <c r="A1278" s="14"/>
      <c r="B1278" t="s">
        <f>SRE!$T$53</f>
        <v>41</v>
      </c>
      <c r="C1278" s="8">
        <f>SRE!$U$53</f>
        <v>0</v>
      </c>
      <c r="D1278" s="8">
        <f>SRE!$W$53</f>
        <v>0</v>
      </c>
      <c r="E1278" s="8">
        <f>SRE!$Y$53</f>
        <v>0</v>
      </c>
      <c r="F1278" s="8">
        <f>SRE!$AA$53</f>
        <v>0</v>
      </c>
      <c r="G1278" s="8">
        <f>SRE!$AC$53</f>
        <v>0</v>
      </c>
      <c r="I1278" s="8" t="s">
        <f>SRE!$T$117</f>
        <v>105</v>
      </c>
      <c r="J1278" s="29">
        <f>SRE!$U$117</f>
        <v>1</v>
      </c>
      <c r="K1278" s="29">
        <f>SRE!$W$117</f>
        <v>2.3852459016393444</v>
      </c>
      <c r="L1278" s="29">
        <f>SRE!$Y$117</f>
        <v>2.4508196721311477</v>
      </c>
      <c r="M1278" s="29">
        <f>SRE!$AA$117</f>
        <v>1.5</v>
      </c>
      <c r="N1278" s="29">
        <f>SRE!$AC$117</f>
        <v>1.4918032786885247</v>
      </c>
      <c r="O1278" s="8"/>
      <c r="P1278" s="8"/>
      <c r="Q1278" s="8"/>
      <c r="R1278" s="8"/>
      <c r="S1278" s="8"/>
    </row>
    <row r="1279" spans="1:19" ht="13.5">
      <c r="A1279" s="14"/>
      <c r="B1279" t="s">
        <f>SRE!$T$54</f>
        <v>42</v>
      </c>
      <c r="C1279" s="8">
        <f>SRE!$U$54</f>
        <v>0</v>
      </c>
      <c r="D1279" s="8">
        <f>SRE!$W$54</f>
        <v>0</v>
      </c>
      <c r="E1279" s="8">
        <f>SRE!$Y$54</f>
        <v>0</v>
      </c>
      <c r="F1279" s="8">
        <f>SRE!$AA$54</f>
        <v>0</v>
      </c>
      <c r="G1279" s="8">
        <f>SRE!$AC$54</f>
        <v>0</v>
      </c>
      <c r="I1279" s="8" t="s">
        <f>SRE!$T$118</f>
        <v>106</v>
      </c>
      <c r="J1279" s="29">
        <f>SRE!$U$118</f>
        <v>1</v>
      </c>
      <c r="K1279" s="29">
        <f>SRE!$W$118</f>
        <v>2.8815628815628815</v>
      </c>
      <c r="L1279" s="29">
        <f>SRE!$Y$118</f>
        <v>2.9304029304029302</v>
      </c>
      <c r="M1279" s="29">
        <f>SRE!$AA$118</f>
        <v>1.9536019536019535</v>
      </c>
      <c r="N1279" s="29">
        <f>SRE!$AC$118</f>
        <v>1.9536019536019535</v>
      </c>
      <c r="O1279" s="8"/>
      <c r="P1279" s="8"/>
      <c r="Q1279" s="8"/>
      <c r="R1279" s="8"/>
      <c r="S1279" s="8"/>
    </row>
    <row r="1280" spans="1:19" ht="13.5">
      <c r="A1280" s="14"/>
      <c r="B1280" t="s">
        <f>SRE!$T$55</f>
        <v>43</v>
      </c>
      <c r="C1280" s="8">
        <f>SRE!$U$55</f>
        <v>1</v>
      </c>
      <c r="D1280" s="8">
        <f>SRE!$W$55</f>
        <v>1.1407624633431086</v>
      </c>
      <c r="E1280" s="8">
        <f>SRE!$Y$55</f>
        <v>3.7536656891495603</v>
      </c>
      <c r="F1280" s="8">
        <f>SRE!$AA$55</f>
        <v>-0.14369501466275661</v>
      </c>
      <c r="G1280" s="8">
        <f>SRE!$AC$55</f>
        <v>0.92375366568914952</v>
      </c>
      <c r="I1280" s="8" t="s">
        <f>SRE!$T$119</f>
        <v>107</v>
      </c>
      <c r="J1280" s="29">
        <f>SRE!$U$119</f>
        <v>1</v>
      </c>
      <c r="K1280" s="29">
        <f>SRE!$W$119</f>
        <v>1.3564356435643565</v>
      </c>
      <c r="L1280" s="29">
        <f>SRE!$Y$119</f>
        <v>1.4752475247524752</v>
      </c>
      <c r="M1280" s="29">
        <f>SRE!$AA$119</f>
        <v>0.5544554455445545</v>
      </c>
      <c r="N1280" s="29">
        <f>SRE!$AC$119</f>
        <v>0.52722772277227725</v>
      </c>
      <c r="O1280" s="8"/>
      <c r="P1280" s="8"/>
      <c r="Q1280" s="8"/>
      <c r="R1280" s="8"/>
      <c r="S1280" s="8"/>
    </row>
    <row r="1281" spans="1:19" ht="14">
      <c r="A1281" s="14"/>
      <c r="B1281" t="s">
        <f>SRE!$T$56</f>
        <v>44</v>
      </c>
      <c r="C1281" s="8">
        <f>SRE!$U$56</f>
        <v>1</v>
      </c>
      <c r="D1281" s="8">
        <f>SRE!$W$56</f>
        <v>-0.047619047619047616</v>
      </c>
      <c r="E1281" s="8">
        <f>SRE!$Y$56</f>
        <v>-0</v>
      </c>
      <c r="F1281" s="8">
        <f>SRE!$AA$56</f>
        <v>-2.9523809523809526</v>
      </c>
      <c r="G1281" s="8">
        <f>SRE!$AC$56</f>
        <v>0.80952380952380953</v>
      </c>
      <c r="I1281" s="8" t="s">
        <f>SRE!$T$120</f>
        <v>108</v>
      </c>
      <c r="J1281" s="29">
        <f>SRE!$U$120</f>
        <v>1</v>
      </c>
      <c r="K1281" s="29">
        <f>SRE!$W$120</f>
        <v>1.0355555555555556</v>
      </c>
      <c r="L1281" s="29">
        <f>SRE!$Y$120</f>
        <v>0.63555555555555554</v>
      </c>
      <c r="M1281" s="29">
        <f>SRE!$AA$120</f>
        <v>1.4488888888888889</v>
      </c>
      <c r="N1281" s="29">
        <f>SRE!$AC$120</f>
        <v>1.6733333333333333</v>
      </c>
    </row>
    <row r="1282" spans="1:19" ht="14">
      <c r="A1282" s="14"/>
      <c r="B1282" t="s">
        <f>SRE!$T$57</f>
        <v>45</v>
      </c>
      <c r="C1282" s="8">
        <f>SRE!$U$57</f>
        <v>1</v>
      </c>
      <c r="D1282" s="8">
        <f>SRE!$W$57</f>
        <v>1.3902439024390243</v>
      </c>
      <c r="E1282" s="8">
        <f>SRE!$Y$57</f>
        <v>0.94308943089430897</v>
      </c>
      <c r="F1282" s="8">
        <f>SRE!$AA$57</f>
        <v>1.032520325203252</v>
      </c>
      <c r="G1282" s="8">
        <f>SRE!$AC$57</f>
        <v>1.1382113821138211</v>
      </c>
      <c r="I1282" s="8" t="s">
        <f>SRE!$T$121</f>
        <v>109</v>
      </c>
      <c r="J1282" s="29">
        <f>SRE!$U$121</f>
        <v>1</v>
      </c>
      <c r="K1282" s="29">
        <f>SRE!$W$121</f>
        <v>1.0496277915632755</v>
      </c>
      <c r="L1282" s="29">
        <f>SRE!$Y$121</f>
        <v>0.59553349875930517</v>
      </c>
      <c r="M1282" s="29">
        <f>SRE!$AA$121</f>
        <v>1.5136476426799006</v>
      </c>
      <c r="N1282" s="29">
        <f>SRE!$AC$121</f>
        <v>1.6501240694789079</v>
      </c>
    </row>
    <row r="1283" spans="1:19" ht="13.5">
      <c r="A1283" s="14"/>
      <c r="B1283" t="s">
        <f>SRE!$T$58</f>
        <v>46</v>
      </c>
      <c r="C1283" s="8">
        <f>SRE!$U$58</f>
        <v>1</v>
      </c>
      <c r="D1283" s="8">
        <f>SRE!$W$58</f>
        <v>0.31521739130434784</v>
      </c>
      <c r="E1283" s="8">
        <f>SRE!$Y$58</f>
        <v>3.0181159420289854</v>
      </c>
      <c r="F1283" s="8">
        <f>SRE!$AA$58</f>
        <v>-1.1014492753623188</v>
      </c>
      <c r="G1283" s="8">
        <f>SRE!$AC$58</f>
        <v>0.39130434782608697</v>
      </c>
      <c r="I1283" s="8" t="s">
        <f>SRE!$T$122</f>
        <v>110</v>
      </c>
      <c r="J1283" s="29">
        <f>SRE!$U$122</f>
        <v>1</v>
      </c>
      <c r="K1283" s="29">
        <f>SRE!$W$122</f>
        <v>1.1613608748481166</v>
      </c>
      <c r="L1283" s="29">
        <f>SRE!$Y$122</f>
        <v>1.2260024301336574</v>
      </c>
      <c r="M1283" s="29">
        <f>SRE!$AA$122</f>
        <v>1.4736330498177399</v>
      </c>
      <c r="N1283" s="29">
        <f>SRE!$AC$122</f>
        <v>1.5958687727825029</v>
      </c>
    </row>
    <row r="1284" spans="1:19" ht="13.5">
      <c r="A1284" s="14"/>
      <c r="B1284" t="s">
        <f>SRE!$T$59</f>
        <v>47</v>
      </c>
      <c r="C1284" s="8">
        <f>SRE!$U$59</f>
        <v>1</v>
      </c>
      <c r="D1284" s="8">
        <f>SRE!$W$59</f>
        <v>-4.21875</v>
      </c>
      <c r="E1284" s="8">
        <f>SRE!$Y$59</f>
        <v>-10.21875</v>
      </c>
      <c r="F1284" s="8">
        <f>SRE!$AA$59</f>
        <v>-2.0625</v>
      </c>
      <c r="G1284" s="8">
        <f>SRE!$AC$59</f>
        <v>-2.625</v>
      </c>
      <c r="K1284" s="33"/>
    </row>
    <row r="1285" spans="1:19" ht="13.5">
      <c r="A1285" s="14"/>
      <c r="B1285" t="s">
        <f>SRE!$T$60</f>
        <v>48</v>
      </c>
      <c r="C1285" s="8">
        <f>SRE!$U$60</f>
        <v>1</v>
      </c>
      <c r="D1285" s="8">
        <f>SRE!$W$60</f>
        <v>1</v>
      </c>
      <c r="E1285" s="8">
        <f>SRE!$Y$60</f>
        <v>0</v>
      </c>
      <c r="F1285" s="8">
        <f>SRE!$AA$60</f>
        <v>0</v>
      </c>
      <c r="G1285" s="8">
        <f>SRE!$AC$60</f>
        <v>0</v>
      </c>
      <c r="H1285" s="8"/>
      <c r="I1285" s="8"/>
      <c r="O1285" s="8"/>
      <c r="P1285" s="8"/>
      <c r="Q1285" s="8"/>
      <c r="R1285" s="8"/>
      <c r="S1285" s="8"/>
    </row>
    <row r="1286" spans="1:19" ht="13.5">
      <c r="A1286" s="14"/>
      <c r="B1286" t="s">
        <f>SRE!$T$61</f>
        <v>49</v>
      </c>
      <c r="C1286" s="8">
        <f>SRE!$U$61</f>
        <v>1</v>
      </c>
      <c r="D1286" s="8">
        <f>SRE!$W$61</f>
        <v>0.91764705882352937</v>
      </c>
      <c r="E1286" s="8">
        <f>SRE!$Y$61</f>
        <v>0.89411764705882357</v>
      </c>
      <c r="F1286" s="8">
        <f>SRE!$AA$61</f>
        <v>2.0588235294117645</v>
      </c>
      <c r="G1286" s="8">
        <f>SRE!$AC$61</f>
        <v>6.8235294117647056</v>
      </c>
      <c r="H1286" s="8"/>
      <c r="I1286" s="8"/>
      <c r="O1286" s="8"/>
      <c r="P1286" s="8"/>
      <c r="Q1286" s="8"/>
      <c r="R1286" s="8"/>
      <c r="S1286" s="8"/>
    </row>
    <row r="1287" spans="1:19" ht="13.5">
      <c r="A1287" s="14"/>
      <c r="B1287" t="s">
        <f>SRE!$T$62</f>
        <v>50</v>
      </c>
      <c r="C1287" s="8">
        <f>SRE!$U$62</f>
        <v>0</v>
      </c>
      <c r="D1287" s="8">
        <f>SRE!$W$62</f>
        <v>0</v>
      </c>
      <c r="E1287" s="8">
        <f>SRE!$Y$62</f>
        <v>0</v>
      </c>
      <c r="F1287" s="8">
        <f>SRE!$AA$62</f>
        <v>0</v>
      </c>
      <c r="G1287" s="8">
        <f>SRE!$AC$62</f>
        <v>0</v>
      </c>
      <c r="H1287" s="8"/>
      <c r="I1287" s="8"/>
      <c r="O1287" s="8"/>
      <c r="P1287" s="8"/>
      <c r="Q1287" s="8"/>
      <c r="R1287" s="8"/>
      <c r="S1287" s="8"/>
    </row>
    <row r="1288" spans="1:19" ht="13.5">
      <c r="A1288" s="14"/>
      <c r="B1288" t="s">
        <f>SRE!$T$63</f>
        <v>51</v>
      </c>
      <c r="C1288" s="8">
        <f>SRE!$U$63</f>
        <v>1</v>
      </c>
      <c r="D1288" s="8">
        <f>SRE!$W$63</f>
        <v>1.0482758620689656</v>
      </c>
      <c r="E1288" s="8">
        <f>SRE!$Y$63</f>
        <v>0.24206896551724139</v>
      </c>
      <c r="F1288" s="8">
        <f>SRE!$AA$63</f>
        <v>0.64689655172413796</v>
      </c>
      <c r="G1288" s="8">
        <f>SRE!$AC$63</f>
        <v>1.3793103448275863</v>
      </c>
      <c r="H1288" s="8"/>
      <c r="I1288" s="8"/>
      <c r="O1288" s="8"/>
      <c r="P1288" s="8"/>
      <c r="Q1288" s="8"/>
      <c r="R1288" s="8"/>
      <c r="S1288" s="8"/>
    </row>
    <row r="1289" spans="1:19" ht="13.5">
      <c r="A1289" s="14"/>
      <c r="B1289" t="s">
        <f>SRE!$T$64</f>
        <v>52</v>
      </c>
      <c r="C1289" s="8">
        <f>SRE!$U$64</f>
        <v>1</v>
      </c>
      <c r="D1289" s="8">
        <f>SRE!$W$64</f>
        <v>1.510204081632653</v>
      </c>
      <c r="E1289" s="8">
        <f>SRE!$Y$64</f>
        <v>0.95918367346938771</v>
      </c>
      <c r="F1289" s="8">
        <f>SRE!$AA$64</f>
        <v>0.77551020408163263</v>
      </c>
      <c r="G1289" s="8">
        <f>SRE!$AC$64</f>
        <v>1.6734693877551021</v>
      </c>
      <c r="H1289" s="8"/>
      <c r="I1289" s="8"/>
      <c r="O1289" s="8"/>
      <c r="P1289" s="8"/>
      <c r="Q1289" s="8"/>
      <c r="R1289" s="8"/>
      <c r="S1289" s="8"/>
    </row>
    <row r="1290" spans="1:19" ht="13.5">
      <c r="A1290" s="14"/>
      <c r="B1290" t="s">
        <f>SRE!$T$65</f>
        <v>53</v>
      </c>
      <c r="C1290" s="8">
        <f>SRE!$U$65</f>
        <v>1</v>
      </c>
      <c r="D1290" s="8">
        <f>SRE!$W$65</f>
        <v>1.0148148148148148</v>
      </c>
      <c r="E1290" s="8">
        <f>SRE!$Y$65</f>
        <v>0.19037037037037038</v>
      </c>
      <c r="F1290" s="8">
        <f>SRE!$AA$65</f>
        <v>0.63851851851851849</v>
      </c>
      <c r="G1290" s="8">
        <f>SRE!$AC$65</f>
        <v>1.3629629629629629</v>
      </c>
      <c r="H1290" s="8"/>
      <c r="I1290" s="8"/>
      <c r="O1290" s="8"/>
      <c r="P1290" s="8"/>
      <c r="Q1290" s="8"/>
      <c r="R1290" s="8"/>
      <c r="S1290" s="8"/>
    </row>
    <row r="1291" spans="1:19" ht="13.5">
      <c r="A1291" s="14"/>
      <c r="B1291" t="s">
        <f>SRE!$T$66</f>
        <v>54</v>
      </c>
      <c r="C1291" s="8">
        <f>SRE!$U$66</f>
        <v>0</v>
      </c>
      <c r="D1291" s="8">
        <f>SRE!$W$66</f>
        <v>0</v>
      </c>
      <c r="E1291" s="8">
        <f>SRE!$Y$66</f>
        <v>0</v>
      </c>
      <c r="F1291" s="8">
        <f>SRE!$AA$66</f>
        <v>0</v>
      </c>
      <c r="G1291" s="8">
        <f>SRE!$AC$66</f>
        <v>0</v>
      </c>
      <c r="H1291" s="8"/>
      <c r="I1291" s="8"/>
      <c r="O1291" s="8"/>
      <c r="P1291" s="8"/>
      <c r="Q1291" s="8"/>
      <c r="R1291" s="8"/>
      <c r="S1291" s="8"/>
    </row>
    <row r="1292" spans="1:19" ht="13.5">
      <c r="A1292" s="14"/>
      <c r="B1292" t="s">
        <f>SRE!$T$67</f>
        <v>55</v>
      </c>
      <c r="C1292" s="8">
        <f>SRE!$U$67</f>
        <v>0</v>
      </c>
      <c r="D1292" s="8">
        <f>SRE!$W$67</f>
        <v>0</v>
      </c>
      <c r="E1292" s="8">
        <f>SRE!$Y$67</f>
        <v>0</v>
      </c>
      <c r="F1292" s="8">
        <f>SRE!$AA$67</f>
        <v>0</v>
      </c>
      <c r="G1292" s="8">
        <f>SRE!$AC$67</f>
        <v>0</v>
      </c>
      <c r="H1292" s="8"/>
      <c r="I1292" s="8"/>
      <c r="O1292" s="8"/>
      <c r="P1292" s="8"/>
      <c r="Q1292" s="8"/>
      <c r="R1292" s="8"/>
      <c r="S1292" s="8"/>
    </row>
    <row r="1293" spans="1:19" ht="13.5">
      <c r="A1293" s="14"/>
      <c r="B1293" t="s">
        <f>SRE!$T$68</f>
        <v>56</v>
      </c>
      <c r="C1293" s="8">
        <f>SRE!$U$68</f>
        <v>0</v>
      </c>
      <c r="D1293" s="8">
        <f>SRE!$W$68</f>
        <v>0</v>
      </c>
      <c r="E1293" s="8">
        <f>SRE!$Y$68</f>
        <v>0</v>
      </c>
      <c r="F1293" s="8">
        <f>SRE!$AA$68</f>
        <v>0</v>
      </c>
      <c r="G1293" s="8">
        <f>SRE!$AC$68</f>
        <v>0</v>
      </c>
      <c r="H1293" s="8"/>
      <c r="I1293" s="8"/>
      <c r="O1293" s="8"/>
      <c r="P1293" s="8"/>
      <c r="Q1293" s="8"/>
      <c r="R1293" s="8"/>
      <c r="S1293" s="8"/>
    </row>
    <row r="1294" spans="1:19" ht="13.5">
      <c r="A1294" s="14"/>
      <c r="B1294" t="s">
        <f>SRE!$T$69</f>
        <v>57</v>
      </c>
      <c r="C1294" s="8">
        <f>SRE!$U$69</f>
        <v>0</v>
      </c>
      <c r="D1294" s="8">
        <f>SRE!$W$69</f>
        <v>0</v>
      </c>
      <c r="E1294" s="8">
        <f>SRE!$Y$69</f>
        <v>0</v>
      </c>
      <c r="F1294" s="8">
        <f>SRE!$AA$69</f>
        <v>0</v>
      </c>
      <c r="G1294" s="8">
        <f>SRE!$AC$69</f>
        <v>0</v>
      </c>
      <c r="H1294" s="8"/>
      <c r="I1294" s="8"/>
      <c r="O1294" s="8"/>
      <c r="P1294" s="8"/>
      <c r="Q1294" s="8"/>
      <c r="R1294" s="8"/>
      <c r="S1294" s="8"/>
    </row>
    <row r="1295" spans="1:19" ht="13.5">
      <c r="A1295" s="14"/>
      <c r="B1295" t="s">
        <f>SRE!$T$70</f>
        <v>58</v>
      </c>
      <c r="C1295" s="8">
        <f>SRE!$U$70</f>
        <v>0</v>
      </c>
      <c r="D1295" s="8">
        <f>SRE!$W$70</f>
        <v>0</v>
      </c>
      <c r="E1295" s="8">
        <f>SRE!$Y$70</f>
        <v>0</v>
      </c>
      <c r="F1295" s="8">
        <f>SRE!$AA$70</f>
        <v>0</v>
      </c>
      <c r="G1295" s="8">
        <f>SRE!$AC$70</f>
        <v>0</v>
      </c>
      <c r="H1295" s="8"/>
      <c r="I1295" s="8"/>
      <c r="O1295" s="8"/>
      <c r="P1295" s="8"/>
      <c r="Q1295" s="8"/>
      <c r="R1295" s="8"/>
      <c r="S1295" s="8"/>
    </row>
    <row r="1296" spans="1:19" ht="13.5">
      <c r="A1296" s="14"/>
      <c r="B1296" t="s">
        <f>SRE!$T$71</f>
        <v>59</v>
      </c>
      <c r="C1296" s="8">
        <f>SRE!$U$71</f>
        <v>0</v>
      </c>
      <c r="D1296" s="8">
        <f>SRE!$W$71</f>
        <v>0</v>
      </c>
      <c r="E1296" s="8">
        <f>SRE!$Y$71</f>
        <v>0</v>
      </c>
      <c r="F1296" s="8">
        <f>SRE!$AA$71</f>
        <v>0</v>
      </c>
      <c r="G1296" s="8">
        <f>SRE!$AC$71</f>
        <v>0</v>
      </c>
      <c r="H1296" s="8"/>
      <c r="I1296" s="8"/>
      <c r="O1296" s="8"/>
      <c r="P1296" s="8"/>
      <c r="Q1296" s="8"/>
      <c r="R1296" s="8"/>
      <c r="S1296" s="8"/>
    </row>
    <row r="1297" spans="1:19" ht="13.5">
      <c r="A1297" s="14"/>
      <c r="B1297" t="s">
        <f>SRE!$T$72</f>
        <v>60</v>
      </c>
      <c r="C1297" s="8">
        <f>SRE!$U$72</f>
        <v>1</v>
      </c>
      <c r="D1297" s="8">
        <f>SRE!$W$72</f>
        <v>1.0148148148148148</v>
      </c>
      <c r="E1297" s="8">
        <f>SRE!$Y$72</f>
        <v>0.19037037037037038</v>
      </c>
      <c r="F1297" s="8">
        <f>SRE!$AA$72</f>
        <v>0.77777777777777779</v>
      </c>
      <c r="G1297" s="8">
        <f>SRE!$AC$72</f>
        <v>1.6296296296296295</v>
      </c>
      <c r="H1297" s="8"/>
      <c r="I1297" s="8"/>
      <c r="O1297" s="8"/>
      <c r="P1297" s="8"/>
      <c r="Q1297" s="8"/>
      <c r="R1297" s="8"/>
      <c r="S1297" s="8"/>
    </row>
    <row r="1298" spans="1:19" ht="13.5">
      <c r="A1298" s="14"/>
      <c r="B1298" t="s">
        <f>SRE!$T$73</f>
        <v>61</v>
      </c>
      <c r="C1298" s="8">
        <f>SRE!$U$73</f>
        <v>1</v>
      </c>
      <c r="D1298" s="8">
        <f>SRE!$W$73</f>
        <v>1</v>
      </c>
      <c r="E1298" s="8">
        <f>SRE!$Y$73</f>
        <v>1</v>
      </c>
      <c r="F1298" s="8">
        <f>SRE!$AA$73</f>
        <v>126</v>
      </c>
      <c r="G1298" s="8">
        <f>SRE!$AC$73</f>
        <v>143</v>
      </c>
      <c r="H1298" s="8"/>
      <c r="I1298" s="8"/>
      <c r="O1298" s="8"/>
      <c r="P1298" s="8"/>
      <c r="Q1298" s="8"/>
      <c r="R1298" s="8"/>
      <c r="S1298" s="8"/>
    </row>
    <row r="1299" spans="1:19" ht="13.5">
      <c r="A1299" s="14"/>
      <c r="B1299" t="s">
        <f>SRE!$T$74</f>
        <v>62</v>
      </c>
      <c r="C1299" s="8">
        <f>SRE!$U$74</f>
        <v>1</v>
      </c>
      <c r="D1299" s="8">
        <f>SRE!$W$74</f>
        <v>1.0148148148148148</v>
      </c>
      <c r="E1299" s="8">
        <f>SRE!$Y$74</f>
        <v>0.18962962962962962</v>
      </c>
      <c r="F1299" s="8">
        <f>SRE!$AA$74</f>
        <v>0.68444444444444441</v>
      </c>
      <c r="G1299" s="8">
        <f>SRE!$AC$74</f>
        <v>1.5259259259259259</v>
      </c>
      <c r="H1299" s="8"/>
      <c r="I1299" s="8"/>
      <c r="O1299" s="8"/>
      <c r="P1299" s="8"/>
      <c r="Q1299" s="8"/>
      <c r="R1299" s="8"/>
      <c r="S1299" s="8"/>
    </row>
    <row r="1300" spans="1:19" ht="13.5">
      <c r="C1300" s="8"/>
      <c r="D1300" s="8"/>
      <c r="E1300" s="8"/>
      <c r="G1300" s="8"/>
      <c r="H1300" s="8"/>
      <c r="I1300" s="8"/>
      <c r="O1300" s="8"/>
      <c r="P1300" s="8"/>
      <c r="Q1300" s="8"/>
      <c r="R1300" s="8"/>
      <c r="S1300" s="8"/>
    </row>
    <row r="1301" spans="1:19" ht="13.5">
      <c r="A1301" s="14" t="s">
        <v>242</v>
      </c>
      <c r="B1301" s="2" t="s">
        <f>WEC!$T$26</f>
        <v>13</v>
      </c>
      <c r="C1301">
        <f>WEC!$U$26</f>
        <v>2015</v>
      </c>
      <c r="D1301">
        <f>WEC!$W$26</f>
        <v>2016</v>
      </c>
      <c r="E1301">
        <f>WEC!$Y$26</f>
        <v>2017</v>
      </c>
      <c r="F1301">
        <f>WEC!$AA$26</f>
        <v>2018</v>
      </c>
      <c r="G1301">
        <f>WEC!$AC$26</f>
        <v>2019</v>
      </c>
      <c r="H1301" s="8"/>
      <c r="I1301" s="2" t="s">
        <f>WEC!$T$90</f>
        <v>75</v>
      </c>
      <c r="J1301" s="9">
        <f>WEC!$U$90</f>
        <v>2015</v>
      </c>
      <c r="K1301" s="9">
        <f>WEC!$W$90</f>
        <v>2016</v>
      </c>
      <c r="L1301" s="9">
        <f>WEC!$Y$90</f>
        <v>2017</v>
      </c>
      <c r="M1301" s="9">
        <f>WEC!$AA$90</f>
        <v>2018</v>
      </c>
      <c r="N1301" s="9">
        <f>WEC!$AC$90</f>
        <v>2019</v>
      </c>
      <c r="O1301" s="8"/>
      <c r="P1301" s="8"/>
      <c r="Q1301" s="8"/>
      <c r="R1301" s="8"/>
      <c r="S1301" s="8"/>
    </row>
    <row r="1302" spans="1:19" ht="13.5">
      <c r="A1302" s="14"/>
      <c r="B1302" t="s">
        <f>WEC!$T$27</f>
        <v>14</v>
      </c>
      <c r="C1302" s="8">
        <f>WEC!$U$27</f>
        <v>1</v>
      </c>
      <c r="D1302" s="8">
        <f>WEC!$W$27</f>
        <v>1.2596964586846544</v>
      </c>
      <c r="E1302" s="8">
        <f>WEC!$Y$27</f>
        <v>1.2900505902192243</v>
      </c>
      <c r="F1302" s="8">
        <f>WEC!$AA$27</f>
        <v>1.2951096121416525</v>
      </c>
      <c r="G1302" s="8">
        <f>WEC!$AC$27</f>
        <v>1.2681281618887015</v>
      </c>
      <c r="H1302" s="8"/>
      <c r="I1302" t="s">
        <f>WEC!$T$91</f>
        <v>76</v>
      </c>
      <c r="J1302" s="29">
        <f>WEC!$U$91</f>
        <v>1</v>
      </c>
      <c r="K1302" s="29">
        <f>WEC!$W$91</f>
        <v>0.75301204819277112</v>
      </c>
      <c r="L1302" s="29">
        <f>WEC!$Y$91</f>
        <v>0.78112449799196793</v>
      </c>
      <c r="M1302" s="29">
        <f>WEC!$AA$91</f>
        <v>1.7469879518072289</v>
      </c>
      <c r="N1302" s="29">
        <f>WEC!$AC$91</f>
        <v>0.75301204819277112</v>
      </c>
      <c r="O1302" s="8"/>
      <c r="P1302" s="8"/>
      <c r="Q1302" s="8"/>
      <c r="R1302" s="8"/>
      <c r="S1302" s="8"/>
    </row>
    <row r="1303" spans="1:19" ht="13.5">
      <c r="A1303" s="14"/>
      <c r="B1303" t="s">
        <f>WEC!$T$28</f>
        <v>15</v>
      </c>
      <c r="C1303" s="8">
        <f>WEC!$U$28</f>
        <v>0</v>
      </c>
      <c r="D1303" s="8">
        <f>WEC!$W$28</f>
        <v>0</v>
      </c>
      <c r="E1303" s="8">
        <f>WEC!$Y$28</f>
        <v>0</v>
      </c>
      <c r="F1303" s="8">
        <f>WEC!$AA$28</f>
        <v>0</v>
      </c>
      <c r="G1303" s="8">
        <f>WEC!$AC$28</f>
        <v>0</v>
      </c>
      <c r="H1303" s="8"/>
      <c r="I1303" s="8" t="s">
        <f>WEC!$T$92</f>
        <v>77</v>
      </c>
      <c r="J1303" s="29">
        <f>WEC!$U$92</f>
        <v>0</v>
      </c>
      <c r="K1303" s="29">
        <f>WEC!$W$92</f>
        <v>0</v>
      </c>
      <c r="L1303" s="29">
        <f>WEC!$Y$92</f>
        <v>0</v>
      </c>
      <c r="M1303" s="29">
        <f>WEC!$AA$92</f>
        <v>0</v>
      </c>
      <c r="N1303" s="29">
        <f>WEC!$AC$92</f>
        <v>0</v>
      </c>
      <c r="O1303" s="8"/>
      <c r="P1303" s="8"/>
      <c r="Q1303" s="8"/>
      <c r="R1303" s="8"/>
      <c r="S1303" s="8"/>
    </row>
    <row r="1304" spans="1:19" ht="13.5">
      <c r="A1304" s="14"/>
      <c r="B1304" t="s">
        <f>WEC!$T$29</f>
        <v>16</v>
      </c>
      <c r="C1304" s="8">
        <f>WEC!$U$29</f>
        <v>1</v>
      </c>
      <c r="D1304" s="8">
        <f>WEC!$W$29</f>
        <v>1.2729357798165137</v>
      </c>
      <c r="E1304" s="8">
        <f>WEC!$Y$29</f>
        <v>1.3027522935779816</v>
      </c>
      <c r="F1304" s="8">
        <f>WEC!$AA$29</f>
        <v>1.3899082568807339</v>
      </c>
      <c r="G1304" s="8">
        <f>WEC!$AC$29</f>
        <v>1.3256880733944953</v>
      </c>
      <c r="H1304" s="8"/>
      <c r="I1304" s="8" t="s">
        <f>WEC!$T$93</f>
        <v>78</v>
      </c>
      <c r="J1304" s="29">
        <f>WEC!$U$93</f>
        <v>0</v>
      </c>
      <c r="K1304" s="29">
        <f>WEC!$W$93</f>
        <v>0</v>
      </c>
      <c r="L1304" s="29">
        <f>WEC!$Y$93</f>
        <v>0</v>
      </c>
      <c r="M1304" s="29">
        <f>WEC!$AA$93</f>
        <v>0</v>
      </c>
      <c r="N1304" s="29">
        <f>WEC!$AC$93</f>
        <v>0</v>
      </c>
      <c r="O1304" s="8"/>
      <c r="P1304" s="8"/>
      <c r="Q1304" s="8"/>
      <c r="R1304" s="8"/>
      <c r="S1304" s="8"/>
    </row>
    <row r="1305" spans="1:19" ht="13.5">
      <c r="A1305" s="14"/>
      <c r="B1305" t="s">
        <f>WEC!$T$30</f>
        <v>17</v>
      </c>
      <c r="C1305" s="8">
        <f>WEC!$U$30</f>
        <v>1</v>
      </c>
      <c r="D1305" s="8">
        <f>WEC!$W$30</f>
        <v>1.2605263157894737</v>
      </c>
      <c r="E1305" s="8">
        <f>WEC!$Y$30</f>
        <v>1.2842105263157895</v>
      </c>
      <c r="F1305" s="8">
        <f>WEC!$AA$30</f>
        <v>1.3710526315789473</v>
      </c>
      <c r="G1305" s="8">
        <f>WEC!$AC$30</f>
        <v>1.2763157894736843</v>
      </c>
      <c r="H1305" s="8"/>
      <c r="I1305" s="8" t="s">
        <f>WEC!$T$94</f>
        <v>80</v>
      </c>
      <c r="J1305" s="29">
        <f>WEC!$U$94</f>
        <v>1</v>
      </c>
      <c r="K1305" s="29">
        <f>WEC!$W$94</f>
        <v>1.203883495145631</v>
      </c>
      <c r="L1305" s="29">
        <f>WEC!$Y$94</f>
        <v>1.3106796116504855</v>
      </c>
      <c r="M1305" s="29">
        <f>WEC!$AA$94</f>
        <v>1.2427184466019416</v>
      </c>
      <c r="N1305" s="29">
        <f>WEC!$AC$94</f>
        <v>1.145631067961165</v>
      </c>
      <c r="O1305" s="8"/>
      <c r="P1305" s="8"/>
      <c r="Q1305" s="8"/>
      <c r="R1305" s="8"/>
      <c r="S1305" s="8"/>
    </row>
    <row r="1306" spans="1:19" ht="13.5">
      <c r="A1306" s="14"/>
      <c r="B1306" t="s">
        <f>WEC!$T$31</f>
        <v>18</v>
      </c>
      <c r="C1306" s="8">
        <f>WEC!$U$31</f>
        <v>1</v>
      </c>
      <c r="D1306" s="8">
        <f>WEC!$W$31</f>
        <v>1.3574225703097187</v>
      </c>
      <c r="E1306" s="8">
        <f>WEC!$Y$31</f>
        <v>1.4215023139907441</v>
      </c>
      <c r="F1306" s="8">
        <f>WEC!$AA$31</f>
        <v>1.5055179779280883</v>
      </c>
      <c r="G1306" s="8">
        <f>WEC!$AC$31</f>
        <v>1.6488074047703809</v>
      </c>
      <c r="H1306" s="8"/>
      <c r="I1306" s="8" t="s">
        <f>WEC!$T$95</f>
        <v>81</v>
      </c>
      <c r="J1306" s="29">
        <f>WEC!$U$95</f>
        <v>1</v>
      </c>
      <c r="K1306" s="29">
        <f>WEC!$W$95</f>
        <v>1.203883495145631</v>
      </c>
      <c r="L1306" s="29">
        <f>WEC!$Y$95</f>
        <v>1.3106796116504855</v>
      </c>
      <c r="M1306" s="29">
        <f>WEC!$AA$95</f>
        <v>1.2427184466019416</v>
      </c>
      <c r="N1306" s="29">
        <f>WEC!$AC$95</f>
        <v>1.145631067961165</v>
      </c>
      <c r="O1306" s="8"/>
      <c r="P1306" s="8"/>
      <c r="Q1306" s="8"/>
      <c r="R1306" s="8"/>
      <c r="S1306" s="8"/>
    </row>
    <row r="1307" spans="1:19" ht="13.5">
      <c r="A1307" s="14"/>
      <c r="B1307" t="s">
        <f>WEC!$T$32</f>
        <v>19</v>
      </c>
      <c r="C1307" s="8">
        <f>WEC!$U$32</f>
        <v>0</v>
      </c>
      <c r="D1307" s="8">
        <f>WEC!$W$32</f>
        <v>0</v>
      </c>
      <c r="E1307" s="8">
        <f>WEC!$Y$32</f>
        <v>0</v>
      </c>
      <c r="F1307" s="8">
        <f>WEC!$AA$32</f>
        <v>0</v>
      </c>
      <c r="G1307" s="8">
        <f>WEC!$AC$32</f>
        <v>0</v>
      </c>
      <c r="H1307" s="8"/>
      <c r="I1307" s="8" t="s">
        <f>WEC!$T$96</f>
        <v>82</v>
      </c>
      <c r="J1307" s="29">
        <f>WEC!$U$96</f>
        <v>1</v>
      </c>
      <c r="K1307" s="29">
        <f>WEC!$W$96</f>
        <v>1.1842105263157894</v>
      </c>
      <c r="L1307" s="29">
        <f>WEC!$Y$96</f>
        <v>1.3070175438596492</v>
      </c>
      <c r="M1307" s="29">
        <f>WEC!$AA$96</f>
        <v>1.2543859649122806</v>
      </c>
      <c r="N1307" s="29">
        <f>WEC!$AC$96</f>
        <v>1.1578947368421053</v>
      </c>
      <c r="O1307" s="8"/>
      <c r="P1307" s="8"/>
      <c r="Q1307" s="8"/>
      <c r="R1307" s="8"/>
      <c r="S1307" s="8"/>
    </row>
    <row r="1308" spans="1:19" ht="13.5">
      <c r="A1308" s="14"/>
      <c r="B1308" t="s">
        <f>WEC!$T$33</f>
        <v>20</v>
      </c>
      <c r="C1308" s="8">
        <f>WEC!$U$33</f>
        <v>0</v>
      </c>
      <c r="D1308" s="8">
        <f>WEC!$W$33</f>
        <v>0</v>
      </c>
      <c r="E1308" s="8">
        <f>WEC!$Y$33</f>
        <v>0</v>
      </c>
      <c r="F1308" s="8">
        <f>WEC!$AA$33</f>
        <v>0</v>
      </c>
      <c r="G1308" s="8">
        <f>WEC!$AC$33</f>
        <v>0</v>
      </c>
      <c r="H1308" s="8"/>
      <c r="I1308" s="8" t="s">
        <f>WEC!$T$97</f>
        <v>83</v>
      </c>
      <c r="J1308" s="29">
        <f>WEC!$U$97</f>
        <v>1</v>
      </c>
      <c r="K1308" s="29">
        <f>WEC!$W$97</f>
        <v>0.95322153574580759</v>
      </c>
      <c r="L1308" s="29">
        <f>WEC!$Y$97</f>
        <v>1.2639011473962931</v>
      </c>
      <c r="M1308" s="29">
        <f>WEC!$AA$97</f>
        <v>1.3168578993821711</v>
      </c>
      <c r="N1308" s="29">
        <f>WEC!$AC$97</f>
        <v>1.235657546337158</v>
      </c>
      <c r="O1308" s="8"/>
      <c r="P1308" s="8"/>
      <c r="Q1308" s="8"/>
      <c r="R1308" s="8"/>
      <c r="S1308" s="8"/>
    </row>
    <row r="1309" spans="1:19" ht="13.5">
      <c r="A1309" s="14"/>
      <c r="B1309" t="s">
        <f>WEC!$T$34</f>
        <v>21</v>
      </c>
      <c r="C1309" s="8">
        <f>WEC!$U$34</f>
        <v>0</v>
      </c>
      <c r="D1309" s="8">
        <f>WEC!$W$34</f>
        <v>0</v>
      </c>
      <c r="E1309" s="8">
        <f>WEC!$Y$34</f>
        <v>0</v>
      </c>
      <c r="F1309" s="8">
        <f>WEC!$AA$34</f>
        <v>0</v>
      </c>
      <c r="G1309" s="8">
        <f>WEC!$AC$34</f>
        <v>0</v>
      </c>
      <c r="H1309" s="8"/>
      <c r="I1309" s="8" t="s">
        <f>WEC!$T$98</f>
        <v>84</v>
      </c>
      <c r="J1309" s="29">
        <f>WEC!$U$98</f>
        <v>0</v>
      </c>
      <c r="K1309" s="29">
        <f>WEC!$W$98</f>
        <v>0</v>
      </c>
      <c r="L1309" s="29">
        <f>WEC!$Y$98</f>
        <v>0</v>
      </c>
      <c r="M1309" s="29">
        <f>WEC!$AA$98</f>
        <v>0</v>
      </c>
      <c r="N1309" s="29">
        <f>WEC!$AC$98</f>
        <v>0</v>
      </c>
      <c r="O1309" s="8"/>
      <c r="P1309" s="8"/>
      <c r="Q1309" s="8"/>
      <c r="R1309" s="8"/>
      <c r="S1309" s="8"/>
    </row>
    <row r="1310" spans="1:19" ht="13.5">
      <c r="A1310" s="14"/>
      <c r="B1310" t="s">
        <f>WEC!$T$35</f>
        <v>23</v>
      </c>
      <c r="C1310" s="8">
        <f>WEC!$U$35</f>
        <v>1</v>
      </c>
      <c r="D1310" s="8">
        <f>WEC!$W$35</f>
        <v>1.2229299363057324</v>
      </c>
      <c r="E1310" s="8">
        <f>WEC!$Y$35</f>
        <v>1.2547770700636942</v>
      </c>
      <c r="F1310" s="8">
        <f>WEC!$AA$35</f>
        <v>1.0318471337579618</v>
      </c>
      <c r="G1310" s="8">
        <f>WEC!$AC$35</f>
        <v>1.10828025477707</v>
      </c>
      <c r="H1310" s="8"/>
      <c r="I1310" s="8" t="s">
        <f>WEC!$T$99</f>
        <v>85</v>
      </c>
      <c r="J1310" s="29">
        <f>WEC!$U$99</f>
        <v>1</v>
      </c>
      <c r="K1310" s="29">
        <f>WEC!$W$99</f>
        <v>0.85531295487627368</v>
      </c>
      <c r="L1310" s="29">
        <f>WEC!$Y$99</f>
        <v>0.78457059679767105</v>
      </c>
      <c r="M1310" s="29">
        <f>WEC!$AA$99</f>
        <v>0.79796215429403206</v>
      </c>
      <c r="N1310" s="29">
        <f>WEC!$AC$99</f>
        <v>0.80029112081513831</v>
      </c>
      <c r="O1310" s="8"/>
      <c r="P1310" s="8"/>
      <c r="Q1310" s="8"/>
      <c r="R1310" s="8"/>
      <c r="S1310" s="8"/>
    </row>
    <row r="1311" spans="1:19" ht="13.5">
      <c r="A1311" s="14"/>
      <c r="B1311" t="s">
        <f>WEC!$T$36</f>
        <v>24</v>
      </c>
      <c r="C1311" s="8">
        <f>WEC!$U$36</f>
        <v>0</v>
      </c>
      <c r="D1311" s="8">
        <f>WEC!$W$36</f>
        <v>0</v>
      </c>
      <c r="E1311" s="8">
        <f>WEC!$Y$36</f>
        <v>0</v>
      </c>
      <c r="F1311" s="8">
        <f>WEC!$AA$36</f>
        <v>0</v>
      </c>
      <c r="G1311" s="8">
        <f>WEC!$AC$36</f>
        <v>0</v>
      </c>
      <c r="H1311" s="8"/>
      <c r="I1311" s="8" t="s">
        <f>WEC!$T$100</f>
        <v>87</v>
      </c>
      <c r="J1311" s="29">
        <f>WEC!$U$100</f>
        <v>1</v>
      </c>
      <c r="K1311" s="29">
        <f>WEC!$W$100</f>
        <v>0.78528687082013371</v>
      </c>
      <c r="L1311" s="29">
        <f>WEC!$Y$100</f>
        <v>0.73565645899331222</v>
      </c>
      <c r="M1311" s="29">
        <f>WEC!$AA$100</f>
        <v>0.81978176698345651</v>
      </c>
      <c r="N1311" s="29">
        <f>WEC!$AC$100</f>
        <v>0.80147835269271384</v>
      </c>
      <c r="O1311" s="8"/>
      <c r="P1311" s="8"/>
      <c r="Q1311" s="8"/>
      <c r="R1311" s="8"/>
      <c r="S1311" s="8"/>
    </row>
    <row r="1312" spans="1:19" ht="13.5">
      <c r="A1312" s="14"/>
      <c r="B1312" t="s">
        <f>WEC!$T$37</f>
        <v>25</v>
      </c>
      <c r="C1312" s="8">
        <f>WEC!$U$37</f>
        <v>0</v>
      </c>
      <c r="D1312" s="8">
        <f>WEC!$W$37</f>
        <v>0</v>
      </c>
      <c r="E1312" s="8">
        <f>WEC!$Y$37</f>
        <v>0</v>
      </c>
      <c r="F1312" s="8">
        <f>WEC!$AA$37</f>
        <v>0</v>
      </c>
      <c r="G1312" s="8">
        <f>WEC!$AC$37</f>
        <v>0</v>
      </c>
      <c r="H1312" s="8"/>
      <c r="I1312" s="8" t="s">
        <f>WEC!$T$101</f>
        <v>89</v>
      </c>
      <c r="J1312" s="29">
        <f>WEC!$U$101</f>
        <v>0</v>
      </c>
      <c r="K1312" s="29">
        <f>WEC!$W$101</f>
        <v>0</v>
      </c>
      <c r="L1312" s="29">
        <f>WEC!$Y$101</f>
        <v>0</v>
      </c>
      <c r="M1312" s="29">
        <f>WEC!$AA$101</f>
        <v>0</v>
      </c>
      <c r="N1312" s="29">
        <f>WEC!$AC$101</f>
        <v>0</v>
      </c>
      <c r="O1312" s="8"/>
      <c r="P1312" s="8"/>
      <c r="Q1312" s="8"/>
      <c r="R1312" s="8"/>
      <c r="S1312" s="8"/>
    </row>
    <row r="1313" spans="1:19" ht="13.5">
      <c r="A1313" s="14"/>
      <c r="B1313" t="s">
        <f>WEC!$T$38</f>
        <v>26</v>
      </c>
      <c r="C1313" s="8">
        <f>WEC!$U$38</f>
        <v>0</v>
      </c>
      <c r="D1313" s="8">
        <f>WEC!$W$38</f>
        <v>0</v>
      </c>
      <c r="E1313" s="8">
        <f>WEC!$Y$38</f>
        <v>0</v>
      </c>
      <c r="F1313" s="8">
        <f>WEC!$AA$38</f>
        <v>0</v>
      </c>
      <c r="G1313" s="8">
        <f>WEC!$AC$38</f>
        <v>0</v>
      </c>
      <c r="H1313" s="8"/>
      <c r="I1313" s="8" t="s">
        <f>WEC!$T$102</f>
        <v>90</v>
      </c>
      <c r="J1313" s="29">
        <f>WEC!$U$102</f>
        <v>1</v>
      </c>
      <c r="K1313" s="29">
        <f>WEC!$W$102</f>
        <v>0.90469099032017875</v>
      </c>
      <c r="L1313" s="29">
        <f>WEC!$Y$102</f>
        <v>0.81906180193596423</v>
      </c>
      <c r="M1313" s="29">
        <f>WEC!$AA$102</f>
        <v>0.78257632166790769</v>
      </c>
      <c r="N1313" s="29">
        <f>WEC!$AC$102</f>
        <v>0.7994539587987094</v>
      </c>
      <c r="O1313" s="8"/>
      <c r="P1313" s="8"/>
      <c r="Q1313" s="8"/>
      <c r="R1313" s="8"/>
      <c r="S1313" s="8"/>
    </row>
    <row r="1314" spans="1:19" ht="13.5">
      <c r="A1314" s="14"/>
      <c r="B1314" t="s">
        <f>WEC!$T$39</f>
        <v>27</v>
      </c>
      <c r="C1314" s="8">
        <f>WEC!$U$39</f>
        <v>0</v>
      </c>
      <c r="D1314" s="8">
        <f>WEC!$W$39</f>
        <v>0</v>
      </c>
      <c r="E1314" s="8">
        <f>WEC!$Y$39</f>
        <v>0</v>
      </c>
      <c r="F1314" s="8">
        <f>WEC!$AA$39</f>
        <v>0</v>
      </c>
      <c r="G1314" s="8">
        <f>WEC!$AC$39</f>
        <v>0</v>
      </c>
      <c r="H1314" s="8"/>
      <c r="I1314" s="8" t="s">
        <f>WEC!$T$103</f>
        <v>91</v>
      </c>
      <c r="J1314" s="29">
        <f>WEC!$U$103</f>
        <v>0</v>
      </c>
      <c r="K1314" s="29">
        <f>WEC!$W$103</f>
        <v>0</v>
      </c>
      <c r="L1314" s="29">
        <f>WEC!$Y$103</f>
        <v>0</v>
      </c>
      <c r="M1314" s="29">
        <f>WEC!$AA$103</f>
        <v>0</v>
      </c>
      <c r="N1314" s="29">
        <f>WEC!$AC$103</f>
        <v>0</v>
      </c>
      <c r="O1314" s="8"/>
      <c r="P1314" s="8"/>
      <c r="Q1314" s="8"/>
      <c r="R1314" s="8"/>
      <c r="S1314" s="8"/>
    </row>
    <row r="1315" spans="1:19" ht="13.5">
      <c r="A1315" s="14"/>
      <c r="B1315" t="s">
        <f>WEC!$T$40</f>
        <v>28</v>
      </c>
      <c r="C1315" s="8">
        <f>WEC!$U$40</f>
        <v>0</v>
      </c>
      <c r="D1315" s="8">
        <f>WEC!$W$40</f>
        <v>0</v>
      </c>
      <c r="E1315" s="8">
        <f>WEC!$Y$40</f>
        <v>0</v>
      </c>
      <c r="F1315" s="8">
        <f>WEC!$AA$40</f>
        <v>0</v>
      </c>
      <c r="G1315" s="8">
        <f>WEC!$AC$40</f>
        <v>0</v>
      </c>
      <c r="H1315" s="8"/>
      <c r="I1315" s="8" t="s">
        <f>WEC!$T$104</f>
        <v>92</v>
      </c>
      <c r="J1315" s="29">
        <f>WEC!$U$104</f>
        <v>1</v>
      </c>
      <c r="K1315" s="29">
        <f>WEC!$W$104</f>
        <v>0.68396012686905305</v>
      </c>
      <c r="L1315" s="29">
        <f>WEC!$Y$104</f>
        <v>0.64544630720434981</v>
      </c>
      <c r="M1315" s="29">
        <f>WEC!$AA$104</f>
        <v>0.75101948346171277</v>
      </c>
      <c r="N1315" s="29">
        <f>WEC!$AC$104</f>
        <v>0.74716810149524238</v>
      </c>
      <c r="O1315" s="8"/>
      <c r="P1315" s="8"/>
      <c r="Q1315" s="8"/>
      <c r="R1315" s="8"/>
      <c r="S1315" s="8"/>
    </row>
    <row r="1316" spans="1:19" ht="13.5">
      <c r="A1316" s="14"/>
      <c r="B1316" t="s">
        <f>WEC!$T$41</f>
        <v>29</v>
      </c>
      <c r="C1316" s="8">
        <f>WEC!$U$41</f>
        <v>0</v>
      </c>
      <c r="D1316" s="8">
        <f>WEC!$W$41</f>
        <v>0</v>
      </c>
      <c r="E1316" s="8">
        <f>WEC!$Y$41</f>
        <v>0</v>
      </c>
      <c r="F1316" s="8">
        <f>WEC!$AA$41</f>
        <v>0</v>
      </c>
      <c r="G1316" s="8">
        <f>WEC!$AC$41</f>
        <v>0</v>
      </c>
      <c r="H1316" s="8"/>
      <c r="I1316" s="8" t="s">
        <f>WEC!$T$105</f>
        <v>93</v>
      </c>
      <c r="J1316" s="29">
        <f>WEC!$U$105</f>
        <v>1</v>
      </c>
      <c r="K1316" s="29">
        <f>WEC!$W$105</f>
        <v>0.62660668380462725</v>
      </c>
      <c r="L1316" s="29">
        <f>WEC!$Y$105</f>
        <v>0.48136246786632392</v>
      </c>
      <c r="M1316" s="29">
        <f>WEC!$AA$105</f>
        <v>0.48007712082262211</v>
      </c>
      <c r="N1316" s="29">
        <f>WEC!$AC$105</f>
        <v>0.43701799485861181</v>
      </c>
      <c r="O1316" s="8"/>
      <c r="P1316" s="8"/>
      <c r="Q1316" s="8"/>
      <c r="R1316" s="8"/>
      <c r="S1316" s="8"/>
    </row>
    <row r="1317" spans="1:19" ht="13.5">
      <c r="A1317" s="14"/>
      <c r="B1317" t="s">
        <f>WEC!$T$42</f>
        <v>30</v>
      </c>
      <c r="C1317" s="8">
        <f>WEC!$U$42</f>
        <v>1</v>
      </c>
      <c r="D1317" s="8">
        <f>WEC!$W$42</f>
        <v>1.1843065693430657</v>
      </c>
      <c r="E1317" s="8">
        <f>WEC!$Y$42</f>
        <v>1.1855231143552312</v>
      </c>
      <c r="F1317" s="8">
        <f>WEC!$AA$42</f>
        <v>1.1976885644768855</v>
      </c>
      <c r="G1317" s="8">
        <f>WEC!$AC$42</f>
        <v>1.2274939172749393</v>
      </c>
      <c r="I1317" s="8" t="s">
        <f>WEC!$T$106</f>
        <v>94</v>
      </c>
      <c r="J1317" s="29">
        <f>WEC!$U$106</f>
        <v>1</v>
      </c>
      <c r="K1317" s="29">
        <f>WEC!$W$106</f>
        <v>0.98190045248868774</v>
      </c>
      <c r="L1317" s="29">
        <f>WEC!$Y$106</f>
        <v>1</v>
      </c>
      <c r="M1317" s="29">
        <f>WEC!$AA$106</f>
        <v>1.0180995475113122</v>
      </c>
      <c r="N1317" s="29">
        <f>WEC!$AC$106</f>
        <v>0.94570135746606321</v>
      </c>
      <c r="O1317" s="8"/>
      <c r="P1317" s="8"/>
      <c r="Q1317" s="8"/>
      <c r="R1317" s="8"/>
      <c r="S1317" s="8"/>
    </row>
    <row r="1318" spans="1:19" ht="13.5">
      <c r="A1318" s="14"/>
      <c r="B1318" t="s">
        <f>WEC!$T$43</f>
        <v>31</v>
      </c>
      <c r="C1318" s="8">
        <f>WEC!$U$43</f>
        <v>1</v>
      </c>
      <c r="D1318" s="8">
        <f>WEC!$W$43</f>
        <v>-0.18680297397769516</v>
      </c>
      <c r="E1318" s="8">
        <f>WEC!$Y$43</f>
        <v>0</v>
      </c>
      <c r="F1318" s="8">
        <f>WEC!$AA$43</f>
        <v>0</v>
      </c>
      <c r="G1318" s="8">
        <f>WEC!$AC$43</f>
        <v>0</v>
      </c>
      <c r="I1318" s="8" t="s">
        <f>WEC!$T$107</f>
        <v>95</v>
      </c>
      <c r="J1318" s="29">
        <f>WEC!$U$107</f>
        <v>1</v>
      </c>
      <c r="K1318" s="29">
        <f>WEC!$W$107</f>
        <v>1.0396039603960396</v>
      </c>
      <c r="L1318" s="29">
        <f>WEC!$Y$107</f>
        <v>1.1136008337675873</v>
      </c>
      <c r="M1318" s="29">
        <f>WEC!$AA$107</f>
        <v>1.1474726420010422</v>
      </c>
      <c r="N1318" s="29">
        <f>WEC!$AC$107</f>
        <v>1.2339760291818656</v>
      </c>
      <c r="O1318" s="8"/>
      <c r="P1318" s="8"/>
      <c r="Q1318" s="8"/>
      <c r="R1318" s="8"/>
      <c r="S1318" s="8"/>
    </row>
    <row r="1319" spans="1:19" ht="13.5">
      <c r="A1319" s="14"/>
      <c r="B1319" t="s">
        <f>WEC!$T$44</f>
        <v>32</v>
      </c>
      <c r="C1319" s="8">
        <f>WEC!$U$44</f>
        <v>1</v>
      </c>
      <c r="D1319" s="8">
        <f>WEC!$W$44</f>
        <v>1.3384615384615384</v>
      </c>
      <c r="E1319" s="8">
        <f>WEC!$Y$44</f>
        <v>0</v>
      </c>
      <c r="F1319" s="8">
        <f>WEC!$AA$44</f>
        <v>0</v>
      </c>
      <c r="G1319" s="8">
        <f>WEC!$AC$44</f>
        <v>0</v>
      </c>
      <c r="I1319" s="8" t="s">
        <f>WEC!$T$108</f>
        <v>96</v>
      </c>
      <c r="J1319" s="29">
        <f>WEC!$U$108</f>
        <v>1</v>
      </c>
      <c r="K1319" s="29">
        <f>WEC!$W$108</f>
        <v>1.0389562660786476</v>
      </c>
      <c r="L1319" s="29">
        <f>WEC!$Y$108</f>
        <v>1.1065784638000735</v>
      </c>
      <c r="M1319" s="29">
        <f>WEC!$AA$108</f>
        <v>1.1267916207276736</v>
      </c>
      <c r="N1319" s="29">
        <f>WEC!$AC$108</f>
        <v>1.2010290334435869</v>
      </c>
      <c r="O1319" s="8"/>
      <c r="P1319" s="8"/>
      <c r="Q1319" s="8"/>
      <c r="R1319" s="8"/>
      <c r="S1319" s="8"/>
    </row>
    <row r="1320" spans="1:19" ht="13.5">
      <c r="A1320" s="14"/>
      <c r="B1320" t="s">
        <f>WEC!$T$45</f>
        <v>33</v>
      </c>
      <c r="C1320" s="8">
        <f>WEC!$U$45</f>
        <v>1</v>
      </c>
      <c r="D1320" s="8">
        <f>WEC!$W$45</f>
        <v>1.4444444444444444</v>
      </c>
      <c r="E1320" s="8">
        <f>WEC!$Y$45</f>
        <v>5.5972222222222223</v>
      </c>
      <c r="F1320" s="8">
        <f>WEC!$AA$45</f>
        <v>7.916666666666667</v>
      </c>
      <c r="G1320" s="8">
        <f>WEC!$AC$45</f>
        <v>6.4236111111111107</v>
      </c>
      <c r="I1320" s="8" t="s">
        <f>WEC!$T$109</f>
        <v>97</v>
      </c>
      <c r="J1320" s="29">
        <f>WEC!$U$109</f>
        <v>0</v>
      </c>
      <c r="K1320" s="29">
        <f>WEC!$W$109</f>
        <v>0</v>
      </c>
      <c r="L1320" s="29">
        <f>WEC!$Y$109</f>
        <v>0</v>
      </c>
      <c r="M1320" s="29">
        <f>WEC!$AA$109</f>
        <v>0</v>
      </c>
      <c r="N1320" s="29">
        <f>WEC!$AC$109</f>
        <v>0</v>
      </c>
      <c r="O1320" s="8"/>
      <c r="P1320" s="8"/>
      <c r="Q1320" s="8"/>
      <c r="R1320" s="8"/>
      <c r="S1320" s="8"/>
    </row>
    <row r="1321" spans="1:19" ht="13.5">
      <c r="A1321" s="14"/>
      <c r="B1321" t="s">
        <f>WEC!$T$46</f>
        <v>34</v>
      </c>
      <c r="C1321" s="8">
        <f>WEC!$U$46</f>
        <v>0</v>
      </c>
      <c r="D1321" s="8">
        <f>WEC!$W$46</f>
        <v>0</v>
      </c>
      <c r="E1321" s="8">
        <f>WEC!$Y$46</f>
        <v>0</v>
      </c>
      <c r="F1321" s="8">
        <f>WEC!$AA$46</f>
        <v>0</v>
      </c>
      <c r="G1321" s="8">
        <f>WEC!$AC$46</f>
        <v>0</v>
      </c>
      <c r="I1321" s="8" t="s">
        <f>WEC!$T$110</f>
        <v>98</v>
      </c>
      <c r="J1321" s="29">
        <f>WEC!$U$110</f>
        <v>0</v>
      </c>
      <c r="K1321" s="29">
        <f>WEC!$W$110</f>
        <v>0</v>
      </c>
      <c r="L1321" s="29">
        <f>WEC!$Y$110</f>
        <v>0</v>
      </c>
      <c r="M1321" s="29">
        <f>WEC!$AA$110</f>
        <v>0</v>
      </c>
      <c r="N1321" s="29">
        <f>WEC!$AC$110</f>
        <v>0</v>
      </c>
      <c r="O1321" s="8"/>
      <c r="P1321" s="8"/>
      <c r="Q1321" s="8"/>
      <c r="R1321" s="8"/>
      <c r="S1321" s="8"/>
    </row>
    <row r="1322" spans="1:19" ht="13.5">
      <c r="A1322" s="14"/>
      <c r="B1322" t="s">
        <f>WEC!$T$47</f>
        <v>35</v>
      </c>
      <c r="C1322" s="8">
        <f>WEC!$U$47</f>
        <v>1</v>
      </c>
      <c r="D1322" s="8">
        <f>WEC!$W$47</f>
        <v>1.5244536940686784</v>
      </c>
      <c r="E1322" s="8">
        <f>WEC!$Y$47</f>
        <v>1.6056191467221643</v>
      </c>
      <c r="F1322" s="8">
        <f>WEC!$AA$47</f>
        <v>1.4224765868886577</v>
      </c>
      <c r="G1322" s="8">
        <f>WEC!$AC$47</f>
        <v>1.3277835587929241</v>
      </c>
      <c r="I1322" s="8" t="s">
        <f>WEC!$T$111</f>
        <v>99</v>
      </c>
      <c r="J1322" s="29">
        <f>WEC!$U$111</f>
        <v>0</v>
      </c>
      <c r="K1322" s="29">
        <f>WEC!$W$111</f>
        <v>0</v>
      </c>
      <c r="L1322" s="29">
        <f>WEC!$Y$111</f>
        <v>0</v>
      </c>
      <c r="M1322" s="29">
        <f>WEC!$AA$111</f>
        <v>0</v>
      </c>
      <c r="N1322" s="29">
        <f>WEC!$AC$111</f>
        <v>0</v>
      </c>
      <c r="O1322" s="8"/>
      <c r="P1322" s="8"/>
      <c r="Q1322" s="8"/>
      <c r="R1322" s="8"/>
      <c r="S1322" s="8"/>
    </row>
    <row r="1323" spans="1:19" ht="13.5">
      <c r="A1323" s="14"/>
      <c r="B1323" t="s">
        <f>WEC!$T$48</f>
        <v>36</v>
      </c>
      <c r="C1323" s="8">
        <f>WEC!$U$48</f>
        <v>1</v>
      </c>
      <c r="D1323" s="8">
        <f>WEC!$W$48</f>
        <v>1.2173782321106434</v>
      </c>
      <c r="E1323" s="8">
        <f>WEC!$Y$48</f>
        <v>1.2564642212868311</v>
      </c>
      <c r="F1323" s="8">
        <f>WEC!$AA$48</f>
        <v>1.3430547203848466</v>
      </c>
      <c r="G1323" s="8">
        <f>WEC!$AC$48</f>
        <v>1.5111244738424534</v>
      </c>
      <c r="I1323" s="8" t="s">
        <f>WEC!$T$112</f>
        <v>100</v>
      </c>
      <c r="J1323" s="29">
        <f>WEC!$U$112</f>
        <v>0</v>
      </c>
      <c r="K1323" s="29">
        <f>WEC!$W$112</f>
        <v>0</v>
      </c>
      <c r="L1323" s="29">
        <f>WEC!$Y$112</f>
        <v>0</v>
      </c>
      <c r="M1323" s="29">
        <f>WEC!$AA$112</f>
        <v>0</v>
      </c>
      <c r="N1323" s="29">
        <f>WEC!$AC$112</f>
        <v>0</v>
      </c>
      <c r="O1323" s="8"/>
      <c r="P1323" s="8"/>
      <c r="Q1323" s="8"/>
      <c r="R1323" s="8"/>
      <c r="S1323" s="8"/>
    </row>
    <row r="1324" spans="1:19" ht="13.5">
      <c r="A1324" s="14"/>
      <c r="B1324" t="s">
        <f>WEC!$T$49</f>
        <v>37</v>
      </c>
      <c r="C1324" s="8">
        <f>WEC!$U$49</f>
        <v>0</v>
      </c>
      <c r="D1324" s="8">
        <f>WEC!$W$49</f>
        <v>0</v>
      </c>
      <c r="E1324" s="8">
        <f>WEC!$Y$49</f>
        <v>0</v>
      </c>
      <c r="F1324" s="8">
        <f>WEC!$AA$49</f>
        <v>0</v>
      </c>
      <c r="G1324" s="8">
        <f>WEC!$AC$49</f>
        <v>0</v>
      </c>
      <c r="I1324" s="8" t="s">
        <f>WEC!$T$113</f>
        <v>101</v>
      </c>
      <c r="J1324" s="29">
        <f>WEC!$U$113</f>
        <v>1</v>
      </c>
      <c r="K1324" s="29">
        <f>WEC!$W$113</f>
        <v>1.0374064837905237</v>
      </c>
      <c r="L1324" s="29">
        <f>WEC!$Y$113</f>
        <v>1.0885286783042394</v>
      </c>
      <c r="M1324" s="29">
        <f>WEC!$AA$113</f>
        <v>1.0773067331670823</v>
      </c>
      <c r="N1324" s="29">
        <f>WEC!$AC$113</f>
        <v>1.1234413965087282</v>
      </c>
      <c r="O1324" s="8"/>
      <c r="P1324" s="8"/>
      <c r="Q1324" s="8"/>
      <c r="R1324" s="8"/>
      <c r="S1324" s="8"/>
    </row>
    <row r="1325" spans="1:19" ht="13.5">
      <c r="A1325" s="14"/>
      <c r="B1325" t="s">
        <f>WEC!$T$50</f>
        <v>38</v>
      </c>
      <c r="C1325" s="8">
        <f>WEC!$U$50</f>
        <v>1</v>
      </c>
      <c r="D1325" s="8">
        <f>WEC!$W$50</f>
        <v>1.2186400937866355</v>
      </c>
      <c r="E1325" s="8">
        <f>WEC!$Y$50</f>
        <v>1.23915592028136</v>
      </c>
      <c r="F1325" s="8">
        <f>WEC!$AA$50</f>
        <v>1.3294255568581477</v>
      </c>
      <c r="G1325" s="8">
        <f>WEC!$AC$50</f>
        <v>1.4903282532239155</v>
      </c>
      <c r="I1325" s="8" t="s">
        <f>WEC!$T$114</f>
        <v>102</v>
      </c>
      <c r="J1325" s="29">
        <f>WEC!$U$114</f>
        <v>1</v>
      </c>
      <c r="K1325" s="29">
        <f>WEC!$W$114</f>
        <v>0.9308176100628931</v>
      </c>
      <c r="L1325" s="29">
        <f>WEC!$Y$114</f>
        <v>0.98742138364779874</v>
      </c>
      <c r="M1325" s="29">
        <f>WEC!$AA$114</f>
        <v>1.0880503144654088</v>
      </c>
      <c r="N1325" s="29">
        <f>WEC!$AC$114</f>
        <v>1.1132075471698113</v>
      </c>
      <c r="O1325" s="8"/>
      <c r="P1325" s="8"/>
      <c r="Q1325" s="8"/>
      <c r="R1325" s="8"/>
      <c r="S1325" s="8"/>
    </row>
    <row r="1326" spans="1:19" ht="13.5">
      <c r="A1326" s="14"/>
      <c r="B1326" t="s">
        <f>WEC!$T$51</f>
        <v>39</v>
      </c>
      <c r="C1326" s="8">
        <f>WEC!$U$51</f>
        <v>1</v>
      </c>
      <c r="D1326" s="8">
        <f>WEC!$W$51</f>
        <v>1.2674418604651163</v>
      </c>
      <c r="E1326" s="8">
        <f>WEC!$Y$51</f>
        <v>0.56976744186046513</v>
      </c>
      <c r="F1326" s="8">
        <f>WEC!$AA$51</f>
        <v>0.80232558139534882</v>
      </c>
      <c r="G1326" s="8">
        <f>WEC!$AC$51</f>
        <v>0.68604651162790697</v>
      </c>
      <c r="I1326" s="8" t="s">
        <f>WEC!$T$115</f>
        <v>103</v>
      </c>
      <c r="J1326" s="29">
        <f>WEC!$U$115</f>
        <v>1</v>
      </c>
      <c r="K1326" s="29">
        <f>WEC!$W$115</f>
        <v>0.18022406234778374</v>
      </c>
      <c r="L1326" s="29">
        <f>WEC!$Y$115</f>
        <v>0.098879688261081344</v>
      </c>
      <c r="M1326" s="29">
        <f>WEC!$AA$115</f>
        <v>0.29079396005845104</v>
      </c>
      <c r="N1326" s="29">
        <f>WEC!$AC$115</f>
        <v>0.21919142717973697</v>
      </c>
      <c r="O1326" s="8"/>
      <c r="P1326" s="8"/>
      <c r="Q1326" s="8"/>
      <c r="R1326" s="8"/>
      <c r="S1326" s="8"/>
    </row>
    <row r="1327" spans="1:19" ht="13.5">
      <c r="A1327" s="14"/>
      <c r="B1327" t="s">
        <f>WEC!$T$52</f>
        <v>40</v>
      </c>
      <c r="C1327" s="8">
        <f>WEC!$U$52</f>
        <v>1</v>
      </c>
      <c r="D1327" s="8">
        <f>WEC!$W$52</f>
        <v>1.4112149532710279</v>
      </c>
      <c r="E1327" s="8">
        <f>WEC!$Y$52</f>
        <v>1.4859813084112148</v>
      </c>
      <c r="F1327" s="8">
        <f>WEC!$AA$52</f>
        <v>1.1495327102803736</v>
      </c>
      <c r="G1327" s="8">
        <f>WEC!$AC$52</f>
        <v>1.1775700934579438</v>
      </c>
      <c r="I1327" s="8" t="s">
        <f>WEC!$T$116</f>
        <v>104</v>
      </c>
      <c r="J1327" s="29">
        <f>WEC!$U$116</f>
        <v>0</v>
      </c>
      <c r="K1327" s="29">
        <f>WEC!$W$116</f>
        <v>0</v>
      </c>
      <c r="L1327" s="29">
        <f>WEC!$Y$116</f>
        <v>0</v>
      </c>
      <c r="M1327" s="29">
        <f>WEC!$AA$116</f>
        <v>0</v>
      </c>
      <c r="N1327" s="29">
        <f>WEC!$AC$116</f>
        <v>0</v>
      </c>
      <c r="O1327" s="8"/>
      <c r="P1327" s="8"/>
      <c r="Q1327" s="8"/>
      <c r="R1327" s="8"/>
      <c r="S1327" s="8"/>
    </row>
    <row r="1328" spans="1:19" ht="13.5">
      <c r="A1328" s="14"/>
      <c r="B1328" t="s">
        <f>WEC!$T$53</f>
        <v>41</v>
      </c>
      <c r="C1328" s="8">
        <f>WEC!$U$53</f>
        <v>0</v>
      </c>
      <c r="D1328" s="8">
        <f>WEC!$W$53</f>
        <v>0</v>
      </c>
      <c r="E1328" s="8">
        <f>WEC!$Y$53</f>
        <v>0</v>
      </c>
      <c r="F1328" s="8">
        <f>WEC!$AA$53</f>
        <v>0</v>
      </c>
      <c r="G1328" s="8">
        <f>WEC!$AC$53</f>
        <v>0</v>
      </c>
      <c r="I1328" s="8" t="s">
        <f>WEC!$T$117</f>
        <v>105</v>
      </c>
      <c r="J1328" s="29">
        <f>WEC!$U$117</f>
        <v>1</v>
      </c>
      <c r="K1328" s="29">
        <f>WEC!$W$117</f>
        <v>1.0032894736842106</v>
      </c>
      <c r="L1328" s="29">
        <f>WEC!$Y$117</f>
        <v>1.0032894736842106</v>
      </c>
      <c r="M1328" s="29">
        <f>WEC!$AA$117</f>
        <v>1.0032894736842106</v>
      </c>
      <c r="N1328" s="29">
        <f>WEC!$AC$117</f>
        <v>1.0032894736842106</v>
      </c>
      <c r="O1328" s="8"/>
      <c r="P1328" s="8"/>
      <c r="Q1328" s="8"/>
      <c r="R1328" s="8"/>
      <c r="S1328" s="8"/>
    </row>
    <row r="1329" spans="1:19" ht="13.5">
      <c r="A1329" s="14"/>
      <c r="B1329" t="s">
        <f>WEC!$T$54</f>
        <v>42</v>
      </c>
      <c r="C1329" s="8">
        <f>WEC!$U$54</f>
        <v>0</v>
      </c>
      <c r="D1329" s="8">
        <f>WEC!$W$54</f>
        <v>0</v>
      </c>
      <c r="E1329" s="8">
        <f>WEC!$Y$54</f>
        <v>0</v>
      </c>
      <c r="F1329" s="8">
        <f>WEC!$AA$54</f>
        <v>0</v>
      </c>
      <c r="G1329" s="8">
        <f>WEC!$AC$54</f>
        <v>0</v>
      </c>
      <c r="I1329" s="8" t="s">
        <f>WEC!$T$118</f>
        <v>106</v>
      </c>
      <c r="J1329" s="29">
        <f>WEC!$U$118</f>
        <v>1</v>
      </c>
      <c r="K1329" s="29">
        <f>WEC!$W$118</f>
        <v>1.009933774834437</v>
      </c>
      <c r="L1329" s="29">
        <f>WEC!$Y$118</f>
        <v>1.009933774834437</v>
      </c>
      <c r="M1329" s="29">
        <f>WEC!$AA$118</f>
        <v>1.009933774834437</v>
      </c>
      <c r="N1329" s="29">
        <f>WEC!$AC$118</f>
        <v>1.009933774834437</v>
      </c>
      <c r="O1329" s="8"/>
      <c r="P1329" s="8"/>
      <c r="Q1329" s="8"/>
      <c r="R1329" s="8"/>
      <c r="S1329" s="8"/>
    </row>
    <row r="1330" spans="1:19" ht="13.5">
      <c r="A1330" s="14"/>
      <c r="B1330" t="s">
        <f>WEC!$T$55</f>
        <v>43</v>
      </c>
      <c r="C1330" s="8">
        <f>WEC!$U$55</f>
        <v>1</v>
      </c>
      <c r="D1330" s="8">
        <f>WEC!$W$55</f>
        <v>1.305901337021669</v>
      </c>
      <c r="E1330" s="8">
        <f>WEC!$Y$55</f>
        <v>0.88404794836330103</v>
      </c>
      <c r="F1330" s="8">
        <f>WEC!$AA$55</f>
        <v>0.39142461964038727</v>
      </c>
      <c r="G1330" s="8">
        <f>WEC!$AC$55</f>
        <v>0.28815122176118024</v>
      </c>
      <c r="I1330" s="8" t="s">
        <f>WEC!$T$119</f>
        <v>107</v>
      </c>
      <c r="J1330" s="29">
        <f>WEC!$U$119</f>
        <v>1</v>
      </c>
      <c r="K1330" s="29">
        <f>WEC!$W$119</f>
        <v>0</v>
      </c>
      <c r="L1330" s="29">
        <f>WEC!$Y$119</f>
        <v>0</v>
      </c>
      <c r="M1330" s="29">
        <f>WEC!$AA$119</f>
        <v>0</v>
      </c>
      <c r="N1330" s="29">
        <f>WEC!$AC$119</f>
        <v>0</v>
      </c>
      <c r="O1330" s="8"/>
      <c r="P1330" s="8"/>
      <c r="Q1330" s="8"/>
      <c r="R1330" s="8"/>
      <c r="S1330" s="8"/>
    </row>
    <row r="1331" spans="1:19" ht="13.5">
      <c r="A1331" s="14"/>
      <c r="B1331" t="s">
        <f>WEC!$T$56</f>
        <v>44</v>
      </c>
      <c r="C1331" s="8">
        <f>WEC!$U$56</f>
        <v>1</v>
      </c>
      <c r="D1331" s="8">
        <f>WEC!$W$56</f>
        <v>4.814569536423841</v>
      </c>
      <c r="E1331" s="8">
        <f>WEC!$Y$56</f>
        <v>7.4039735099337749</v>
      </c>
      <c r="F1331" s="8">
        <f>WEC!$AA$56</f>
        <v>-8.443708609271523</v>
      </c>
      <c r="G1331" s="8">
        <f>WEC!$AC$56</f>
        <v>-2.5099337748344372</v>
      </c>
      <c r="I1331" s="8" t="s">
        <f>WEC!$T$120</f>
        <v>108</v>
      </c>
      <c r="J1331" s="29">
        <f>WEC!$U$120</f>
        <v>1</v>
      </c>
      <c r="K1331" s="29">
        <f>WEC!$W$120</f>
        <v>1.0419161676646707</v>
      </c>
      <c r="L1331" s="29">
        <f>WEC!$Y$120</f>
        <v>1.0119760479041917</v>
      </c>
      <c r="M1331" s="29">
        <f>WEC!$AA$120</f>
        <v>1.3263473053892216</v>
      </c>
      <c r="N1331" s="29">
        <f>WEC!$AC$120</f>
        <v>1.3053892215568863</v>
      </c>
      <c r="O1331" s="8"/>
      <c r="P1331" s="8"/>
      <c r="Q1331" s="8"/>
      <c r="R1331" s="8"/>
      <c r="S1331" s="8"/>
    </row>
    <row r="1332" spans="1:19" ht="13.5">
      <c r="A1332" s="14"/>
      <c r="B1332" t="s">
        <f>WEC!$T$57</f>
        <v>45</v>
      </c>
      <c r="C1332" s="8">
        <f>WEC!$U$57</f>
        <v>0</v>
      </c>
      <c r="D1332" s="8">
        <f>WEC!$W$57</f>
        <v>0</v>
      </c>
      <c r="E1332" s="8">
        <f>WEC!$Y$57</f>
        <v>0</v>
      </c>
      <c r="F1332" s="8">
        <f>WEC!$AA$57</f>
        <v>0</v>
      </c>
      <c r="G1332" s="8">
        <f>WEC!$AC$57</f>
        <v>0</v>
      </c>
      <c r="I1332" s="8" t="s">
        <f>WEC!$T$121</f>
        <v>109</v>
      </c>
      <c r="J1332" s="29">
        <f>WEC!$U$121</f>
        <v>1</v>
      </c>
      <c r="K1332" s="29">
        <f>WEC!$W$121</f>
        <v>1.0419161676646707</v>
      </c>
      <c r="L1332" s="29">
        <f>WEC!$Y$121</f>
        <v>1.0119760479041917</v>
      </c>
      <c r="M1332" s="29">
        <f>WEC!$AA$121</f>
        <v>1.3263473053892216</v>
      </c>
      <c r="N1332" s="29">
        <f>WEC!$AC$121</f>
        <v>1.3053892215568863</v>
      </c>
      <c r="O1332" s="8"/>
      <c r="P1332" s="8"/>
      <c r="Q1332" s="8"/>
      <c r="R1332" s="8"/>
      <c r="S1332" s="8"/>
    </row>
    <row r="1333" spans="1:19" ht="13.5">
      <c r="A1333" s="14"/>
      <c r="B1333" t="s">
        <f>WEC!$T$58</f>
        <v>46</v>
      </c>
      <c r="C1333" s="8">
        <f>WEC!$U$58</f>
        <v>1</v>
      </c>
      <c r="D1333" s="8">
        <f>WEC!$W$58</f>
        <v>1.1862511893434824</v>
      </c>
      <c r="E1333" s="8">
        <f>WEC!$Y$58</f>
        <v>0.65271170313986682</v>
      </c>
      <c r="F1333" s="8">
        <f>WEC!$AA$58</f>
        <v>0.71384395813510937</v>
      </c>
      <c r="G1333" s="8">
        <f>WEC!$AC$58</f>
        <v>0.39890580399619407</v>
      </c>
      <c r="I1333" s="8" t="s">
        <f>WEC!$T$122</f>
        <v>110</v>
      </c>
      <c r="J1333" s="29">
        <f>WEC!$U$122</f>
        <v>1</v>
      </c>
      <c r="K1333" s="29">
        <f>WEC!$W$122</f>
        <v>1.0276224926011182</v>
      </c>
      <c r="L1333" s="29">
        <f>WEC!$Y$122</f>
        <v>1.0841828345938835</v>
      </c>
      <c r="M1333" s="29">
        <f>WEC!$AA$122</f>
        <v>1.1325221966458401</v>
      </c>
      <c r="N1333" s="29">
        <f>WEC!$AC$122</f>
        <v>1.1785596843143702</v>
      </c>
      <c r="O1333" s="8"/>
      <c r="P1333" s="8"/>
      <c r="Q1333" s="8"/>
      <c r="R1333" s="8"/>
      <c r="S1333" s="8"/>
    </row>
    <row r="1334" spans="1:19" ht="13.5">
      <c r="A1334" s="14"/>
      <c r="B1334" t="s">
        <f>WEC!$T$59</f>
        <v>47</v>
      </c>
      <c r="C1334" s="8">
        <f>WEC!$U$59</f>
        <v>0</v>
      </c>
      <c r="D1334" s="8">
        <f>WEC!$W$59</f>
        <v>0</v>
      </c>
      <c r="E1334" s="8">
        <f>WEC!$Y$59</f>
        <v>0</v>
      </c>
      <c r="F1334" s="8">
        <f>WEC!$AA$59</f>
        <v>0</v>
      </c>
      <c r="G1334" s="8">
        <f>WEC!$AC$59</f>
        <v>0</v>
      </c>
      <c r="O1334" s="8"/>
      <c r="P1334" s="8"/>
      <c r="Q1334" s="8"/>
      <c r="R1334" s="8"/>
      <c r="S1334" s="8"/>
    </row>
    <row r="1335" spans="1:19" ht="13.5">
      <c r="A1335" s="14"/>
      <c r="B1335" t="s">
        <f>WEC!$T$60</f>
        <v>48</v>
      </c>
      <c r="C1335" s="8">
        <f>WEC!$U$60</f>
        <v>1</v>
      </c>
      <c r="D1335" s="8">
        <f>WEC!$W$60</f>
        <v>2.8823529411764706</v>
      </c>
      <c r="E1335" s="8">
        <f>WEC!$Y$60</f>
        <v>1.588235294117647</v>
      </c>
      <c r="F1335" s="8">
        <f>WEC!$AA$60</f>
        <v>1.6470588235294117</v>
      </c>
      <c r="G1335" s="8">
        <f>WEC!$AC$60</f>
        <v>2.8235294117647061</v>
      </c>
      <c r="O1335" s="8"/>
      <c r="P1335" s="8"/>
      <c r="Q1335" s="8"/>
      <c r="R1335" s="8"/>
      <c r="S1335" s="8"/>
    </row>
    <row r="1336" spans="1:19" ht="13.5">
      <c r="A1336" s="14"/>
      <c r="B1336" t="s">
        <f>WEC!$T$61</f>
        <v>49</v>
      </c>
      <c r="C1336" s="8">
        <f>WEC!$U$61</f>
        <v>0</v>
      </c>
      <c r="D1336" s="8">
        <f>WEC!$W$61</f>
        <v>0</v>
      </c>
      <c r="E1336" s="8">
        <f>WEC!$Y$61</f>
        <v>0</v>
      </c>
      <c r="F1336" s="8">
        <f>WEC!$AA$61</f>
        <v>0</v>
      </c>
      <c r="G1336" s="8">
        <f>WEC!$AC$61</f>
        <v>0</v>
      </c>
      <c r="O1336" s="8"/>
      <c r="P1336" s="8"/>
      <c r="Q1336" s="8"/>
      <c r="R1336" s="8"/>
      <c r="S1336" s="8"/>
    </row>
    <row r="1337" spans="1:19" ht="13.5">
      <c r="A1337" s="14"/>
      <c r="B1337" t="s">
        <f>WEC!$T$62</f>
        <v>50</v>
      </c>
      <c r="C1337" s="8">
        <f>WEC!$U$62</f>
        <v>0</v>
      </c>
      <c r="D1337" s="8">
        <f>WEC!$W$62</f>
        <v>0</v>
      </c>
      <c r="E1337" s="8">
        <f>WEC!$Y$62</f>
        <v>0</v>
      </c>
      <c r="F1337" s="8">
        <f>WEC!$AA$62</f>
        <v>0</v>
      </c>
      <c r="G1337" s="8">
        <f>WEC!$AC$62</f>
        <v>0</v>
      </c>
      <c r="O1337" s="8"/>
      <c r="P1337" s="8"/>
      <c r="Q1337" s="8"/>
      <c r="R1337" s="8"/>
      <c r="S1337" s="8"/>
    </row>
    <row r="1338" spans="1:19" ht="13.5">
      <c r="A1338" s="14"/>
      <c r="B1338" t="s">
        <f>WEC!$T$63</f>
        <v>51</v>
      </c>
      <c r="C1338" s="8">
        <f>WEC!$U$63</f>
        <v>1</v>
      </c>
      <c r="D1338" s="8">
        <f>WEC!$W$63</f>
        <v>1.4683741995939403</v>
      </c>
      <c r="E1338" s="8">
        <f>WEC!$Y$63</f>
        <v>1.8741215055442761</v>
      </c>
      <c r="F1338" s="8">
        <f>WEC!$AA$63</f>
        <v>1.6554739965641105</v>
      </c>
      <c r="G1338" s="8">
        <f>WEC!$AC$63</f>
        <v>1.7647977510541935</v>
      </c>
      <c r="O1338" s="8"/>
      <c r="P1338" s="8"/>
      <c r="Q1338" s="8"/>
      <c r="R1338" s="8"/>
      <c r="S1338" s="8"/>
    </row>
    <row r="1339" spans="1:19" ht="13.5">
      <c r="A1339" s="14"/>
      <c r="B1339" t="s">
        <f>WEC!$T$64</f>
        <v>52</v>
      </c>
      <c r="C1339" s="8">
        <f>WEC!$U$64</f>
        <v>0</v>
      </c>
      <c r="D1339" s="8">
        <f>WEC!$W$64</f>
        <v>0</v>
      </c>
      <c r="E1339" s="8">
        <f>WEC!$Y$64</f>
        <v>0</v>
      </c>
      <c r="F1339" s="8">
        <f>WEC!$AA$64</f>
        <v>0</v>
      </c>
      <c r="G1339" s="8">
        <f>WEC!$AC$64</f>
        <v>0</v>
      </c>
      <c r="O1339" s="8"/>
      <c r="P1339" s="8"/>
      <c r="Q1339" s="8"/>
      <c r="R1339" s="8"/>
      <c r="S1339" s="8"/>
    </row>
    <row r="1340" spans="1:19" ht="13.5">
      <c r="A1340" s="14"/>
      <c r="B1340" t="s">
        <f>WEC!$T$65</f>
        <v>53</v>
      </c>
      <c r="C1340" s="8">
        <f>WEC!$U$65</f>
        <v>1</v>
      </c>
      <c r="D1340" s="8">
        <f>WEC!$W$65</f>
        <v>1.4683741995939403</v>
      </c>
      <c r="E1340" s="8">
        <f>WEC!$Y$65</f>
        <v>1.8741215055442761</v>
      </c>
      <c r="F1340" s="8">
        <f>WEC!$AA$65</f>
        <v>1.6554739965641105</v>
      </c>
      <c r="G1340" s="8">
        <f>WEC!$AC$65</f>
        <v>1.7804154302670623</v>
      </c>
      <c r="O1340" s="8"/>
      <c r="P1340" s="8"/>
      <c r="Q1340" s="8"/>
      <c r="R1340" s="8"/>
      <c r="S1340" s="8"/>
    </row>
    <row r="1341" spans="1:19" ht="13.5">
      <c r="A1341" s="14"/>
      <c r="B1341" t="s">
        <f>WEC!$T$66</f>
        <v>54</v>
      </c>
      <c r="C1341" s="8">
        <f>WEC!$U$66</f>
        <v>0</v>
      </c>
      <c r="D1341" s="8">
        <f>WEC!$W$66</f>
        <v>0</v>
      </c>
      <c r="E1341" s="8">
        <f>WEC!$Y$66</f>
        <v>0</v>
      </c>
      <c r="F1341" s="8">
        <f>WEC!$AA$66</f>
        <v>0</v>
      </c>
      <c r="G1341" s="8">
        <f>WEC!$AC$66</f>
        <v>0</v>
      </c>
      <c r="O1341" s="8"/>
      <c r="P1341" s="8"/>
      <c r="Q1341" s="8"/>
      <c r="R1341" s="8"/>
      <c r="S1341" s="8"/>
    </row>
    <row r="1342" spans="1:19" ht="13.5">
      <c r="A1342" s="14"/>
      <c r="B1342" t="s">
        <f>WEC!$T$67</f>
        <v>55</v>
      </c>
      <c r="C1342" s="8">
        <f>WEC!$U$67</f>
        <v>0</v>
      </c>
      <c r="D1342" s="8">
        <f>WEC!$W$67</f>
        <v>0</v>
      </c>
      <c r="E1342" s="8">
        <f>WEC!$Y$67</f>
        <v>0</v>
      </c>
      <c r="F1342" s="8">
        <f>WEC!$AA$67</f>
        <v>0</v>
      </c>
      <c r="G1342" s="8">
        <f>WEC!$AC$67</f>
        <v>0</v>
      </c>
      <c r="O1342" s="8"/>
      <c r="P1342" s="8"/>
      <c r="Q1342" s="8"/>
      <c r="R1342" s="8"/>
      <c r="S1342" s="8"/>
    </row>
    <row r="1343" spans="1:19" ht="14">
      <c r="A1343" s="14"/>
      <c r="B1343" t="s">
        <f>WEC!$T$68</f>
        <v>56</v>
      </c>
      <c r="C1343" s="8">
        <f>WEC!$U$68</f>
        <v>0</v>
      </c>
      <c r="D1343" s="8">
        <f>WEC!$W$68</f>
        <v>0</v>
      </c>
      <c r="E1343" s="8">
        <f>WEC!$Y$68</f>
        <v>0</v>
      </c>
      <c r="F1343" s="8">
        <f>WEC!$AA$68</f>
        <v>0</v>
      </c>
      <c r="G1343" s="8">
        <f>WEC!$AC$68</f>
        <v>0</v>
      </c>
    </row>
    <row r="1344" spans="1:19" ht="14">
      <c r="A1344" s="14"/>
      <c r="B1344" t="s">
        <f>WEC!$T$69</f>
        <v>57</v>
      </c>
      <c r="C1344" s="8">
        <f>WEC!$U$69</f>
        <v>0</v>
      </c>
      <c r="D1344" s="8">
        <f>WEC!$W$69</f>
        <v>0</v>
      </c>
      <c r="E1344" s="8">
        <f>WEC!$Y$69</f>
        <v>0</v>
      </c>
      <c r="F1344" s="8">
        <f>WEC!$AA$69</f>
        <v>0</v>
      </c>
      <c r="G1344" s="8">
        <f>WEC!$AC$69</f>
        <v>0</v>
      </c>
    </row>
    <row r="1345" spans="1:19" ht="13.5">
      <c r="A1345" s="14"/>
      <c r="B1345" t="s">
        <f>WEC!$T$70</f>
        <v>58</v>
      </c>
      <c r="C1345" s="8">
        <f>WEC!$U$70</f>
        <v>0</v>
      </c>
      <c r="D1345" s="8">
        <f>WEC!$W$70</f>
        <v>0</v>
      </c>
      <c r="E1345" s="8">
        <f>WEC!$Y$70</f>
        <v>0</v>
      </c>
      <c r="F1345" s="8">
        <f>WEC!$AA$70</f>
        <v>0</v>
      </c>
      <c r="G1345" s="8">
        <f>WEC!$AC$70</f>
        <v>0</v>
      </c>
    </row>
    <row r="1346" spans="1:19" ht="13.5">
      <c r="A1346" s="14"/>
      <c r="B1346" t="s">
        <f>WEC!$T$71</f>
        <v>59</v>
      </c>
      <c r="C1346" s="8">
        <f>WEC!$U$71</f>
        <v>0</v>
      </c>
      <c r="D1346" s="8">
        <f>WEC!$W$71</f>
        <v>0</v>
      </c>
      <c r="E1346" s="8">
        <f>WEC!$Y$71</f>
        <v>0</v>
      </c>
      <c r="F1346" s="8">
        <f>WEC!$AA$71</f>
        <v>0</v>
      </c>
      <c r="G1346" s="8">
        <f>WEC!$AC$71</f>
        <v>0</v>
      </c>
      <c r="K1346" s="33"/>
    </row>
    <row r="1347" spans="1:19" ht="13.5">
      <c r="A1347" s="14"/>
      <c r="B1347" t="s">
        <f>WEC!$T$72</f>
        <v>60</v>
      </c>
      <c r="C1347" s="8">
        <f>WEC!$U$72</f>
        <v>1</v>
      </c>
      <c r="D1347" s="8">
        <f>WEC!$W$72</f>
        <v>1.4683741995939403</v>
      </c>
      <c r="E1347" s="8">
        <f>WEC!$Y$72</f>
        <v>1.8741215055442761</v>
      </c>
      <c r="F1347" s="8">
        <f>WEC!$AA$72</f>
        <v>1.6554739965641105</v>
      </c>
      <c r="G1347" s="8">
        <f>WEC!$AC$72</f>
        <v>1.7804154302670623</v>
      </c>
      <c r="H1347" s="8"/>
      <c r="I1347" s="8"/>
      <c r="O1347" s="8"/>
      <c r="P1347" s="8"/>
      <c r="Q1347" s="8"/>
      <c r="R1347" s="8"/>
      <c r="S1347" s="8"/>
    </row>
    <row r="1348" spans="1:19" ht="13.5">
      <c r="A1348" s="14"/>
      <c r="B1348" t="s">
        <f>WEC!$T$73</f>
        <v>61</v>
      </c>
      <c r="C1348" s="8">
        <f>WEC!$U$73</f>
        <v>1</v>
      </c>
      <c r="D1348" s="8">
        <f>WEC!$W$73</f>
        <v>0.66666666666666663</v>
      </c>
      <c r="E1348" s="8">
        <f>WEC!$Y$73</f>
        <v>0.66666666666666663</v>
      </c>
      <c r="F1348" s="8">
        <f>WEC!$AA$73</f>
        <v>0.66666666666666663</v>
      </c>
      <c r="G1348" s="8">
        <f>WEC!$AC$73</f>
        <v>0.66666666666666663</v>
      </c>
      <c r="H1348" s="8"/>
      <c r="I1348" s="8"/>
      <c r="O1348" s="8"/>
      <c r="P1348" s="8"/>
      <c r="Q1348" s="8"/>
      <c r="R1348" s="8"/>
      <c r="S1348" s="8"/>
    </row>
    <row r="1349" spans="1:19" ht="13.5">
      <c r="A1349" s="14"/>
      <c r="B1349" t="s">
        <f>WEC!$T$74</f>
        <v>62</v>
      </c>
      <c r="C1349" s="8">
        <f>WEC!$U$74</f>
        <v>1</v>
      </c>
      <c r="D1349" s="8">
        <f>WEC!$W$74</f>
        <v>1.4706342991386061</v>
      </c>
      <c r="E1349" s="8">
        <f>WEC!$Y$74</f>
        <v>1.8794048551292091</v>
      </c>
      <c r="F1349" s="8">
        <f>WEC!$AA$74</f>
        <v>1.6601409553641346</v>
      </c>
      <c r="G1349" s="8">
        <f>WEC!$AC$74</f>
        <v>1.769772905246672</v>
      </c>
      <c r="H1349" s="8"/>
      <c r="I1349" s="8"/>
      <c r="O1349" s="8"/>
      <c r="P1349" s="8"/>
      <c r="Q1349" s="8"/>
      <c r="R1349" s="8"/>
      <c r="S1349" s="8"/>
    </row>
    <row r="1350" spans="1:19" ht="13.5">
      <c r="C1350" s="8"/>
      <c r="D1350" s="8"/>
      <c r="E1350" s="8"/>
      <c r="G1350" s="8"/>
      <c r="H1350" s="8"/>
      <c r="I1350" s="8"/>
      <c r="O1350" s="8"/>
      <c r="P1350" s="8"/>
      <c r="Q1350" s="8"/>
      <c r="R1350" s="8"/>
      <c r="S1350" s="8"/>
    </row>
    <row r="1351" spans="1:19" ht="13.5">
      <c r="C1351" s="8"/>
      <c r="D1351" s="8"/>
      <c r="E1351" s="8"/>
      <c r="G1351" s="8"/>
      <c r="H1351" s="8"/>
      <c r="I1351" s="8"/>
      <c r="O1351" s="8"/>
      <c r="P1351" s="8"/>
      <c r="Q1351" s="8"/>
      <c r="R1351" s="8"/>
      <c r="S1351" s="8"/>
    </row>
    <row r="1352" spans="1:19" ht="13.5">
      <c r="C1352" s="8"/>
      <c r="D1352" s="8"/>
      <c r="E1352" s="8"/>
      <c r="G1352" s="8"/>
      <c r="H1352" s="8"/>
      <c r="I1352" s="8"/>
      <c r="O1352" s="8"/>
      <c r="P1352" s="8"/>
      <c r="Q1352" s="8"/>
      <c r="R1352" s="8"/>
      <c r="S1352" s="8"/>
    </row>
    <row r="1353" spans="1:19" ht="13.5">
      <c r="C1353" s="8"/>
      <c r="D1353" s="8"/>
      <c r="E1353" s="8"/>
      <c r="G1353" s="8"/>
      <c r="H1353" s="8"/>
      <c r="I1353" s="8"/>
      <c r="O1353" s="8"/>
      <c r="P1353" s="8"/>
      <c r="Q1353" s="8"/>
      <c r="R1353" s="8"/>
      <c r="S1353" s="8"/>
    </row>
    <row r="1354" spans="1:19" ht="13.5">
      <c r="C1354" s="8"/>
      <c r="D1354" s="8"/>
      <c r="E1354" s="8"/>
      <c r="G1354" s="8"/>
      <c r="H1354" s="8"/>
      <c r="I1354" s="8"/>
      <c r="O1354" s="8"/>
      <c r="P1354" s="8"/>
      <c r="Q1354" s="8"/>
      <c r="R1354" s="8"/>
      <c r="S1354" s="8"/>
    </row>
    <row r="1355" spans="1:19" ht="13.5">
      <c r="C1355" s="8"/>
      <c r="D1355" s="8"/>
      <c r="E1355" s="8"/>
      <c r="G1355" s="8"/>
      <c r="H1355" s="8"/>
      <c r="I1355" s="8"/>
      <c r="O1355" s="8"/>
      <c r="P1355" s="8"/>
      <c r="Q1355" s="8"/>
      <c r="R1355" s="8"/>
      <c r="S1355" s="8"/>
    </row>
    <row r="1356" spans="1:19" ht="13.5">
      <c r="C1356" s="8"/>
      <c r="D1356" s="8"/>
      <c r="E1356" s="8"/>
      <c r="G1356" s="8"/>
      <c r="H1356" s="8"/>
      <c r="I1356" s="8"/>
      <c r="O1356" s="8"/>
      <c r="P1356" s="8"/>
      <c r="Q1356" s="8"/>
      <c r="R1356" s="8"/>
      <c r="S1356" s="8"/>
    </row>
    <row r="1357" spans="1:19" ht="13.5">
      <c r="C1357" s="8"/>
      <c r="D1357" s="8"/>
      <c r="E1357" s="8"/>
      <c r="G1357" s="8"/>
      <c r="H1357" s="8"/>
      <c r="I1357" s="8"/>
      <c r="O1357" s="8"/>
      <c r="P1357" s="8"/>
      <c r="Q1357" s="8"/>
      <c r="R1357" s="8"/>
      <c r="S1357" s="8"/>
    </row>
    <row r="1358" spans="1:19" ht="13.5">
      <c r="C1358" s="8"/>
      <c r="D1358" s="8"/>
      <c r="E1358" s="8"/>
      <c r="G1358" s="8"/>
      <c r="H1358" s="8"/>
      <c r="I1358" s="8"/>
      <c r="O1358" s="8"/>
      <c r="P1358" s="8"/>
      <c r="Q1358" s="8"/>
      <c r="R1358" s="8"/>
      <c r="S1358" s="8"/>
    </row>
    <row r="1359" spans="1:19" ht="13.5">
      <c r="C1359" s="8"/>
      <c r="D1359" s="8"/>
      <c r="E1359" s="8"/>
      <c r="G1359" s="8"/>
      <c r="H1359" s="8"/>
      <c r="I1359" s="8"/>
      <c r="O1359" s="8"/>
      <c r="P1359" s="8"/>
      <c r="Q1359" s="8"/>
      <c r="R1359" s="8"/>
      <c r="S1359" s="8"/>
    </row>
    <row r="1360" spans="1:19" ht="13.5">
      <c r="C1360" s="8"/>
      <c r="D1360" s="8"/>
      <c r="E1360" s="8"/>
      <c r="G1360" s="8"/>
      <c r="H1360" s="8"/>
      <c r="I1360" s="8"/>
      <c r="O1360" s="8"/>
      <c r="P1360" s="8"/>
      <c r="Q1360" s="8"/>
      <c r="R1360" s="8"/>
      <c r="S1360" s="8"/>
    </row>
    <row r="1361" spans="1:19" ht="13.5">
      <c r="C1361" s="8"/>
      <c r="D1361" s="8"/>
      <c r="E1361" s="8"/>
      <c r="G1361" s="8"/>
      <c r="H1361" s="8"/>
      <c r="I1361" s="8"/>
      <c r="O1361" s="8"/>
      <c r="P1361" s="8"/>
      <c r="Q1361" s="8"/>
      <c r="R1361" s="8"/>
      <c r="S1361" s="8"/>
    </row>
    <row r="1362" spans="1:19" ht="13.5">
      <c r="C1362" s="8"/>
      <c r="D1362" s="8"/>
      <c r="E1362" s="8"/>
      <c r="G1362" s="8"/>
      <c r="H1362" s="8"/>
      <c r="I1362" s="8"/>
      <c r="O1362" s="8"/>
      <c r="P1362" s="8"/>
      <c r="Q1362" s="8"/>
      <c r="R1362" s="8"/>
      <c r="S1362" s="8"/>
    </row>
    <row r="1363" spans="1:19" ht="13.5">
      <c r="C1363" s="8"/>
      <c r="D1363" s="8"/>
      <c r="E1363" s="8"/>
      <c r="G1363" s="8"/>
      <c r="H1363" s="8"/>
      <c r="I1363" s="8"/>
      <c r="O1363" s="8"/>
      <c r="P1363" s="8"/>
      <c r="Q1363" s="8"/>
      <c r="R1363" s="8"/>
      <c r="S1363" s="8"/>
    </row>
    <row r="1364" spans="1:19" ht="13.5">
      <c r="C1364" s="8"/>
      <c r="D1364" s="8"/>
      <c r="E1364" s="8"/>
      <c r="G1364" s="8"/>
      <c r="H1364" s="8"/>
      <c r="I1364" s="8"/>
      <c r="O1364" s="8"/>
      <c r="P1364" s="8"/>
      <c r="Q1364" s="8"/>
      <c r="R1364" s="8"/>
      <c r="S1364" s="8"/>
    </row>
    <row r="1365" spans="1:19" ht="13.5">
      <c r="C1365" s="8"/>
      <c r="D1365" s="8"/>
      <c r="E1365" s="8"/>
      <c r="G1365" s="8"/>
      <c r="H1365" s="8"/>
      <c r="I1365" s="8"/>
      <c r="O1365" s="8"/>
      <c r="P1365" s="8"/>
      <c r="Q1365" s="8"/>
      <c r="R1365" s="8"/>
      <c r="S1365" s="8"/>
    </row>
    <row r="1366" spans="1:19" ht="13.5">
      <c r="C1366" s="8"/>
      <c r="D1366" s="8"/>
      <c r="E1366" s="8"/>
      <c r="G1366" s="8"/>
      <c r="H1366" s="8"/>
      <c r="I1366" s="8"/>
      <c r="O1366" s="8"/>
      <c r="P1366" s="8"/>
      <c r="Q1366" s="8"/>
      <c r="R1366" s="8"/>
      <c r="S1366" s="8"/>
    </row>
    <row r="1367" spans="1:19" ht="13.5">
      <c r="C1367" s="8"/>
      <c r="D1367" s="8"/>
      <c r="E1367" s="8"/>
      <c r="G1367" s="8"/>
      <c r="H1367" s="8"/>
      <c r="I1367" s="8"/>
      <c r="O1367" s="8"/>
      <c r="P1367" s="8"/>
      <c r="Q1367" s="8"/>
      <c r="R1367" s="8"/>
      <c r="S1367" s="8"/>
    </row>
    <row r="1368" spans="1:19" ht="13.5">
      <c r="C1368" s="8"/>
      <c r="D1368" s="8"/>
      <c r="E1368" s="8"/>
      <c r="G1368" s="8"/>
      <c r="H1368" s="8"/>
      <c r="I1368" s="8"/>
      <c r="O1368" s="8"/>
      <c r="P1368" s="8"/>
      <c r="Q1368" s="8"/>
      <c r="R1368" s="8"/>
      <c r="S1368" s="8"/>
    </row>
    <row r="1369" spans="1:19" ht="13.5">
      <c r="C1369" s="8"/>
      <c r="D1369" s="8"/>
      <c r="E1369" s="8"/>
      <c r="G1369" s="8"/>
      <c r="H1369" s="8"/>
      <c r="I1369" s="8"/>
      <c r="O1369" s="8"/>
      <c r="P1369" s="8"/>
      <c r="Q1369" s="8"/>
      <c r="R1369" s="8"/>
      <c r="S1369" s="8"/>
    </row>
    <row r="1370" spans="1:19" ht="13.5">
      <c r="C1370" s="8"/>
      <c r="D1370" s="8"/>
      <c r="E1370" s="8"/>
      <c r="G1370" s="8"/>
      <c r="H1370" s="8"/>
      <c r="I1370" s="8"/>
      <c r="O1370" s="8"/>
      <c r="P1370" s="8"/>
      <c r="Q1370" s="8"/>
      <c r="R1370" s="8"/>
      <c r="S1370" s="8"/>
    </row>
    <row r="1371" spans="1:19" ht="13.5">
      <c r="C1371" s="8"/>
      <c r="D1371" s="8"/>
      <c r="E1371" s="8"/>
      <c r="G1371" s="8"/>
      <c r="H1371" s="8"/>
      <c r="I1371" s="8"/>
      <c r="O1371" s="8"/>
      <c r="P1371" s="8"/>
      <c r="Q1371" s="8"/>
      <c r="R1371" s="8"/>
      <c r="S1371" s="8"/>
    </row>
    <row r="1372" spans="1:19" ht="13.5">
      <c r="C1372" s="8"/>
      <c r="D1372" s="8"/>
      <c r="E1372" s="8"/>
      <c r="G1372" s="8"/>
      <c r="H1372" s="8"/>
      <c r="I1372" s="8"/>
      <c r="O1372" s="8"/>
      <c r="P1372" s="8"/>
      <c r="Q1372" s="8"/>
      <c r="R1372" s="8"/>
      <c r="S1372" s="8"/>
    </row>
    <row r="1373" spans="1:19" ht="13.5">
      <c r="C1373" s="8"/>
      <c r="D1373" s="8"/>
      <c r="E1373" s="8"/>
      <c r="G1373" s="8"/>
      <c r="H1373" s="8"/>
      <c r="I1373" s="8"/>
      <c r="O1373" s="8"/>
      <c r="P1373" s="8"/>
      <c r="Q1373" s="8"/>
      <c r="R1373" s="8"/>
      <c r="S1373" s="8"/>
    </row>
    <row r="1374" spans="1:19" ht="13.5">
      <c r="C1374" s="8"/>
      <c r="D1374" s="8"/>
      <c r="E1374" s="8"/>
      <c r="G1374" s="8"/>
      <c r="H1374" s="8"/>
      <c r="I1374" s="8"/>
      <c r="O1374" s="8"/>
      <c r="P1374" s="8"/>
      <c r="Q1374" s="8"/>
      <c r="R1374" s="8"/>
      <c r="S1374" s="8"/>
    </row>
    <row r="1375" spans="1:19" ht="13.5">
      <c r="C1375" s="8"/>
      <c r="D1375" s="8"/>
      <c r="E1375" s="8"/>
      <c r="G1375" s="8"/>
      <c r="H1375" s="8"/>
      <c r="I1375" s="8"/>
      <c r="O1375" s="8"/>
      <c r="P1375" s="8"/>
      <c r="Q1375" s="8"/>
      <c r="R1375" s="8"/>
      <c r="S1375" s="8"/>
    </row>
    <row r="1376" spans="1:19" ht="13.5">
      <c r="C1376" s="8"/>
      <c r="D1376" s="8"/>
      <c r="E1376" s="8"/>
      <c r="G1376" s="8"/>
      <c r="H1376" s="8"/>
      <c r="I1376" s="8"/>
      <c r="O1376" s="8"/>
      <c r="P1376" s="8"/>
      <c r="Q1376" s="8"/>
      <c r="R1376" s="8"/>
      <c r="S1376" s="8"/>
    </row>
    <row r="1377" spans="1:19" ht="13.5">
      <c r="C1377" s="8"/>
      <c r="D1377" s="8"/>
      <c r="E1377" s="8"/>
      <c r="G1377" s="8"/>
      <c r="H1377" s="8"/>
      <c r="I1377" s="8"/>
      <c r="O1377" s="8"/>
      <c r="P1377" s="8"/>
      <c r="Q1377" s="8"/>
      <c r="R1377" s="8"/>
      <c r="S1377" s="8"/>
    </row>
    <row r="1378" spans="1:19" ht="13.5">
      <c r="C1378" s="8"/>
      <c r="D1378" s="8"/>
      <c r="E1378" s="8"/>
      <c r="G1378" s="8"/>
      <c r="H1378" s="8"/>
      <c r="I1378" s="8"/>
      <c r="O1378" s="8"/>
      <c r="P1378" s="8"/>
      <c r="Q1378" s="8"/>
      <c r="R1378" s="8"/>
      <c r="S1378" s="8"/>
    </row>
    <row r="1379" spans="1:19" ht="13.5">
      <c r="C1379" s="8"/>
      <c r="D1379" s="8"/>
      <c r="E1379" s="8"/>
      <c r="O1379" s="8"/>
      <c r="P1379" s="8"/>
      <c r="Q1379" s="8"/>
      <c r="R1379" s="8"/>
      <c r="S1379" s="8"/>
    </row>
    <row r="1380" spans="1:19" ht="13.5">
      <c r="C1380" s="8"/>
      <c r="D1380" s="8"/>
      <c r="E1380" s="8"/>
      <c r="O1380" s="8"/>
      <c r="P1380" s="8"/>
      <c r="Q1380" s="8"/>
      <c r="R1380" s="8"/>
      <c r="S1380" s="8"/>
    </row>
    <row r="1381" spans="1:19" ht="13.5">
      <c r="C1381" s="8"/>
      <c r="D1381" s="8"/>
      <c r="E1381" s="8"/>
      <c r="O1381" s="8"/>
      <c r="P1381" s="8"/>
      <c r="Q1381" s="8"/>
      <c r="R1381" s="8"/>
      <c r="S1381" s="8"/>
    </row>
    <row r="1382" spans="1:19" ht="13.5">
      <c r="C1382" s="8"/>
      <c r="D1382" s="8"/>
      <c r="E1382" s="8"/>
      <c r="O1382" s="8"/>
      <c r="P1382" s="8"/>
      <c r="Q1382" s="8"/>
      <c r="R1382" s="8"/>
      <c r="S1382" s="8"/>
    </row>
    <row r="1383" spans="1:19" ht="13.5">
      <c r="C1383" s="8"/>
      <c r="D1383" s="8"/>
      <c r="E1383" s="8"/>
      <c r="O1383" s="8"/>
      <c r="P1383" s="8"/>
      <c r="Q1383" s="8"/>
      <c r="R1383" s="8"/>
      <c r="S1383" s="8"/>
    </row>
    <row r="1384" spans="1:19" ht="13.5">
      <c r="C1384" s="8"/>
      <c r="D1384" s="8"/>
      <c r="E1384" s="8"/>
      <c r="O1384" s="8"/>
      <c r="P1384" s="8"/>
      <c r="Q1384" s="8"/>
      <c r="R1384" s="8"/>
      <c r="S1384" s="8"/>
    </row>
    <row r="1385" spans="1:19" ht="13.5">
      <c r="C1385" s="8"/>
      <c r="D1385" s="8"/>
      <c r="E1385" s="8"/>
      <c r="O1385" s="8"/>
      <c r="P1385" s="8"/>
      <c r="Q1385" s="8"/>
      <c r="R1385" s="8"/>
      <c r="S1385" s="8"/>
    </row>
    <row r="1386" spans="1:19" ht="13.5">
      <c r="C1386" s="8"/>
      <c r="D1386" s="8"/>
      <c r="E1386" s="8"/>
      <c r="O1386" s="8"/>
      <c r="P1386" s="8"/>
      <c r="Q1386" s="8"/>
      <c r="R1386" s="8"/>
      <c r="S1386" s="8"/>
    </row>
    <row r="1387" spans="1:19" ht="13.5">
      <c r="C1387" s="8"/>
      <c r="D1387" s="8"/>
      <c r="E1387" s="8"/>
      <c r="O1387" s="8"/>
      <c r="P1387" s="8"/>
      <c r="Q1387" s="8"/>
      <c r="R1387" s="8"/>
      <c r="S1387" s="8"/>
    </row>
    <row r="1388" spans="1:19" ht="13.5">
      <c r="C1388" s="8"/>
      <c r="D1388" s="8"/>
      <c r="E1388" s="8"/>
      <c r="O1388" s="8"/>
      <c r="P1388" s="8"/>
      <c r="Q1388" s="8"/>
      <c r="R1388" s="8"/>
      <c r="S1388" s="8"/>
    </row>
    <row r="1389" spans="1:19" ht="13.5">
      <c r="C1389" s="8"/>
      <c r="D1389" s="8"/>
      <c r="E1389" s="8"/>
      <c r="O1389" s="8"/>
      <c r="P1389" s="8"/>
      <c r="Q1389" s="8"/>
      <c r="R1389" s="8"/>
      <c r="S1389" s="8"/>
    </row>
    <row r="1390" spans="1:19" ht="13.5">
      <c r="C1390" s="8"/>
      <c r="D1390" s="8"/>
      <c r="E1390" s="8"/>
      <c r="O1390" s="8"/>
      <c r="P1390" s="8"/>
      <c r="Q1390" s="8"/>
      <c r="R1390" s="8"/>
      <c r="S1390" s="8"/>
    </row>
    <row r="1391" spans="1:19" ht="13.5">
      <c r="C1391" s="8"/>
      <c r="D1391" s="8"/>
      <c r="E1391" s="8"/>
      <c r="O1391" s="8"/>
      <c r="P1391" s="8"/>
      <c r="Q1391" s="8"/>
      <c r="R1391" s="8"/>
      <c r="S1391" s="8"/>
    </row>
    <row r="1392" spans="1:19" ht="13.5">
      <c r="C1392" s="8"/>
      <c r="D1392" s="8"/>
      <c r="E1392" s="8"/>
      <c r="O1392" s="8"/>
      <c r="P1392" s="8"/>
      <c r="Q1392" s="8"/>
      <c r="R1392" s="8"/>
      <c r="S1392" s="8"/>
    </row>
    <row r="1393" spans="1:19" ht="13.5">
      <c r="C1393" s="8"/>
      <c r="D1393" s="8"/>
      <c r="E1393" s="8"/>
      <c r="O1393" s="8"/>
      <c r="P1393" s="8"/>
      <c r="Q1393" s="8"/>
      <c r="R1393" s="8"/>
      <c r="S1393" s="8"/>
    </row>
    <row r="1394" spans="1:19" ht="13.5">
      <c r="C1394" s="8"/>
      <c r="D1394" s="8"/>
      <c r="E1394" s="8"/>
      <c r="O1394" s="8"/>
      <c r="P1394" s="8"/>
      <c r="Q1394" s="8"/>
      <c r="R1394" s="8"/>
      <c r="S1394" s="8"/>
    </row>
    <row r="1395" spans="1:19" ht="13.5">
      <c r="O1395" s="8"/>
      <c r="P1395" s="8"/>
      <c r="Q1395" s="8"/>
      <c r="R1395" s="8"/>
      <c r="S1395" s="8"/>
    </row>
    <row r="1396" spans="1:19" ht="13.5">
      <c r="O1396" s="8"/>
      <c r="P1396" s="8"/>
      <c r="Q1396" s="8"/>
      <c r="R1396" s="8"/>
      <c r="S1396" s="8"/>
    </row>
    <row r="1397" spans="1:19" ht="13.5">
      <c r="O1397" s="8"/>
      <c r="P1397" s="8"/>
      <c r="Q1397" s="8"/>
      <c r="R1397" s="8"/>
      <c r="S1397" s="8"/>
    </row>
    <row r="1398" spans="1:19" ht="13.5">
      <c r="O1398" s="8"/>
      <c r="P1398" s="8"/>
      <c r="Q1398" s="8"/>
      <c r="R1398" s="8"/>
      <c r="S1398" s="8"/>
    </row>
    <row r="1399" spans="1:19" ht="13.5">
      <c r="O1399" s="8"/>
      <c r="P1399" s="8"/>
      <c r="Q1399" s="8"/>
      <c r="R1399" s="8"/>
      <c r="S1399" s="8"/>
    </row>
    <row r="1400" spans="1:19" ht="13.5">
      <c r="O1400" s="8"/>
      <c r="P1400" s="8"/>
      <c r="Q1400" s="8"/>
      <c r="R1400" s="8"/>
      <c r="S1400" s="8"/>
    </row>
    <row r="1401" spans="1:19" ht="13.5">
      <c r="O1401" s="8"/>
      <c r="P1401" s="8"/>
      <c r="Q1401" s="8"/>
      <c r="R1401" s="8"/>
      <c r="S1401" s="8"/>
    </row>
    <row r="1402" spans="1:19" ht="13.5">
      <c r="O1402" s="8"/>
      <c r="P1402" s="8"/>
      <c r="Q1402" s="8"/>
      <c r="R1402" s="8"/>
      <c r="S1402" s="8"/>
    </row>
    <row r="1403" spans="1:19" ht="13.5">
      <c r="O1403" s="8"/>
      <c r="P1403" s="8"/>
      <c r="Q1403" s="8"/>
      <c r="R1403" s="8"/>
      <c r="S1403" s="8"/>
    </row>
    <row r="1404" spans="1:19" ht="13.5">
      <c r="O1404" s="8"/>
      <c r="P1404" s="8"/>
      <c r="Q1404" s="8"/>
      <c r="R1404" s="8"/>
      <c r="S1404" s="8"/>
    </row>
    <row r="1407" spans="1:19" ht="13.5">
      <c r="A1407" s="2"/>
      <c r="B1407" s="2"/>
    </row>
    <row r="1408" spans="1:19" ht="13.5">
      <c r="A1408" s="2"/>
      <c r="B1408" s="2"/>
      <c r="K1408" s="33"/>
    </row>
    <row r="1409" spans="1:19" ht="13.5">
      <c r="C1409" s="8"/>
      <c r="D1409" s="8"/>
      <c r="E1409" s="8"/>
      <c r="G1409" s="8"/>
      <c r="H1409" s="8"/>
      <c r="I1409" s="8"/>
      <c r="O1409" s="8"/>
      <c r="P1409" s="8"/>
      <c r="Q1409" s="8"/>
      <c r="R1409" s="8"/>
      <c r="S1409" s="8"/>
    </row>
    <row r="1410" spans="1:19" ht="13.5">
      <c r="C1410" s="8"/>
      <c r="D1410" s="8"/>
      <c r="E1410" s="8"/>
      <c r="G1410" s="8"/>
      <c r="H1410" s="8"/>
      <c r="I1410" s="8"/>
      <c r="O1410" s="8"/>
      <c r="P1410" s="8"/>
      <c r="Q1410" s="8"/>
      <c r="R1410" s="8"/>
      <c r="S1410" s="8"/>
    </row>
    <row r="1411" spans="1:19" ht="13.5">
      <c r="C1411" s="8"/>
      <c r="D1411" s="8"/>
      <c r="E1411" s="8"/>
      <c r="G1411" s="8"/>
      <c r="H1411" s="8"/>
      <c r="I1411" s="8"/>
      <c r="O1411" s="8"/>
      <c r="P1411" s="8"/>
      <c r="Q1411" s="8"/>
      <c r="R1411" s="8"/>
      <c r="S1411" s="8"/>
    </row>
    <row r="1412" spans="1:19" ht="13.5">
      <c r="C1412" s="8"/>
      <c r="D1412" s="8"/>
      <c r="E1412" s="8"/>
      <c r="G1412" s="8"/>
      <c r="H1412" s="8"/>
      <c r="I1412" s="8"/>
      <c r="O1412" s="8"/>
      <c r="P1412" s="8"/>
      <c r="Q1412" s="8"/>
      <c r="R1412" s="8"/>
      <c r="S1412" s="8"/>
    </row>
    <row r="1413" spans="1:19" ht="13.5">
      <c r="C1413" s="8"/>
      <c r="D1413" s="8"/>
      <c r="E1413" s="8"/>
      <c r="G1413" s="8"/>
      <c r="H1413" s="8"/>
      <c r="I1413" s="8"/>
      <c r="O1413" s="8"/>
      <c r="P1413" s="8"/>
      <c r="Q1413" s="8"/>
      <c r="R1413" s="8"/>
      <c r="S1413" s="8"/>
    </row>
    <row r="1414" spans="1:19" ht="13.5">
      <c r="C1414" s="8"/>
      <c r="D1414" s="8"/>
      <c r="E1414" s="8"/>
      <c r="G1414" s="8"/>
      <c r="H1414" s="8"/>
      <c r="I1414" s="8"/>
      <c r="O1414" s="8"/>
      <c r="P1414" s="8"/>
      <c r="Q1414" s="8"/>
      <c r="R1414" s="8"/>
      <c r="S1414" s="8"/>
    </row>
    <row r="1415" spans="1:19" ht="13.5">
      <c r="C1415" s="8"/>
      <c r="D1415" s="8"/>
      <c r="E1415" s="8"/>
      <c r="G1415" s="8"/>
      <c r="H1415" s="8"/>
      <c r="I1415" s="8"/>
      <c r="O1415" s="8"/>
      <c r="P1415" s="8"/>
      <c r="Q1415" s="8"/>
      <c r="R1415" s="8"/>
      <c r="S1415" s="8"/>
    </row>
    <row r="1416" spans="1:19" ht="13.5">
      <c r="C1416" s="8"/>
      <c r="D1416" s="8"/>
      <c r="E1416" s="8"/>
      <c r="G1416" s="8"/>
      <c r="H1416" s="8"/>
      <c r="I1416" s="8"/>
      <c r="O1416" s="8"/>
      <c r="P1416" s="8"/>
      <c r="Q1416" s="8"/>
      <c r="R1416" s="8"/>
      <c r="S1416" s="8"/>
    </row>
    <row r="1417" spans="1:19" ht="13.5">
      <c r="C1417" s="8"/>
      <c r="D1417" s="8"/>
      <c r="E1417" s="8"/>
      <c r="G1417" s="8"/>
      <c r="H1417" s="8"/>
      <c r="I1417" s="8"/>
      <c r="O1417" s="8"/>
      <c r="P1417" s="8"/>
      <c r="Q1417" s="8"/>
      <c r="R1417" s="8"/>
      <c r="S1417" s="8"/>
    </row>
    <row r="1418" spans="1:19" ht="13.5">
      <c r="C1418" s="8"/>
      <c r="D1418" s="8"/>
      <c r="E1418" s="8"/>
      <c r="G1418" s="8"/>
      <c r="H1418" s="8"/>
      <c r="I1418" s="8"/>
      <c r="O1418" s="8"/>
      <c r="P1418" s="8"/>
      <c r="Q1418" s="8"/>
      <c r="R1418" s="8"/>
      <c r="S1418" s="8"/>
    </row>
    <row r="1419" spans="1:19" ht="13.5">
      <c r="C1419" s="8"/>
      <c r="D1419" s="8"/>
      <c r="E1419" s="8"/>
      <c r="G1419" s="8"/>
      <c r="H1419" s="8"/>
      <c r="I1419" s="8"/>
      <c r="O1419" s="8"/>
      <c r="P1419" s="8"/>
      <c r="Q1419" s="8"/>
      <c r="R1419" s="8"/>
      <c r="S1419" s="8"/>
    </row>
    <row r="1420" spans="1:19" ht="13.5">
      <c r="C1420" s="8"/>
      <c r="D1420" s="8"/>
      <c r="E1420" s="8"/>
      <c r="G1420" s="8"/>
      <c r="H1420" s="8"/>
      <c r="I1420" s="8"/>
      <c r="O1420" s="8"/>
      <c r="P1420" s="8"/>
      <c r="Q1420" s="8"/>
      <c r="R1420" s="8"/>
      <c r="S1420" s="8"/>
    </row>
    <row r="1421" spans="1:19" ht="13.5">
      <c r="C1421" s="8"/>
      <c r="D1421" s="8"/>
      <c r="E1421" s="8"/>
      <c r="G1421" s="8"/>
      <c r="H1421" s="8"/>
      <c r="I1421" s="8"/>
      <c r="O1421" s="8"/>
      <c r="P1421" s="8"/>
      <c r="Q1421" s="8"/>
      <c r="R1421" s="8"/>
      <c r="S1421" s="8"/>
    </row>
    <row r="1422" spans="1:19" ht="13.5">
      <c r="C1422" s="8"/>
      <c r="D1422" s="8"/>
      <c r="E1422" s="8"/>
      <c r="G1422" s="8"/>
      <c r="H1422" s="8"/>
      <c r="I1422" s="8"/>
      <c r="O1422" s="8"/>
      <c r="P1422" s="8"/>
      <c r="Q1422" s="8"/>
      <c r="R1422" s="8"/>
      <c r="S1422" s="8"/>
    </row>
    <row r="1423" spans="1:19" ht="13.5">
      <c r="C1423" s="8"/>
      <c r="D1423" s="8"/>
      <c r="E1423" s="8"/>
      <c r="G1423" s="8"/>
      <c r="H1423" s="8"/>
      <c r="I1423" s="8"/>
      <c r="O1423" s="8"/>
      <c r="P1423" s="8"/>
      <c r="Q1423" s="8"/>
      <c r="R1423" s="8"/>
      <c r="S1423" s="8"/>
    </row>
    <row r="1424" spans="1:19" ht="13.5">
      <c r="C1424" s="8"/>
      <c r="D1424" s="8"/>
      <c r="E1424" s="8"/>
      <c r="G1424" s="8"/>
      <c r="H1424" s="8"/>
      <c r="I1424" s="8"/>
      <c r="O1424" s="8"/>
      <c r="P1424" s="8"/>
      <c r="Q1424" s="8"/>
      <c r="R1424" s="8"/>
      <c r="S1424" s="8"/>
    </row>
    <row r="1425" spans="1:19" ht="13.5">
      <c r="C1425" s="8"/>
      <c r="D1425" s="8"/>
      <c r="E1425" s="8"/>
      <c r="G1425" s="8"/>
      <c r="H1425" s="8"/>
      <c r="I1425" s="8"/>
      <c r="O1425" s="8"/>
      <c r="P1425" s="8"/>
      <c r="Q1425" s="8"/>
      <c r="R1425" s="8"/>
      <c r="S1425" s="8"/>
    </row>
    <row r="1426" spans="1:19" ht="13.5">
      <c r="C1426" s="8"/>
      <c r="D1426" s="8"/>
      <c r="E1426" s="8"/>
      <c r="G1426" s="8"/>
      <c r="H1426" s="8"/>
      <c r="I1426" s="8"/>
      <c r="O1426" s="8"/>
      <c r="P1426" s="8"/>
      <c r="Q1426" s="8"/>
      <c r="R1426" s="8"/>
      <c r="S1426" s="8"/>
    </row>
    <row r="1427" spans="1:19" ht="13.5">
      <c r="C1427" s="8"/>
      <c r="D1427" s="8"/>
      <c r="E1427" s="8"/>
      <c r="G1427" s="8"/>
      <c r="H1427" s="8"/>
      <c r="I1427" s="8"/>
      <c r="O1427" s="8"/>
      <c r="P1427" s="8"/>
      <c r="Q1427" s="8"/>
      <c r="R1427" s="8"/>
      <c r="S1427" s="8"/>
    </row>
    <row r="1428" spans="1:19" ht="13.5">
      <c r="C1428" s="8"/>
      <c r="D1428" s="8"/>
      <c r="E1428" s="8"/>
      <c r="G1428" s="8"/>
      <c r="H1428" s="8"/>
      <c r="I1428" s="8"/>
      <c r="O1428" s="8"/>
      <c r="P1428" s="8"/>
      <c r="Q1428" s="8"/>
      <c r="R1428" s="8"/>
      <c r="S1428" s="8"/>
    </row>
    <row r="1429" spans="1:19" ht="13.5">
      <c r="C1429" s="8"/>
      <c r="D1429" s="8"/>
      <c r="E1429" s="8"/>
      <c r="G1429" s="8"/>
      <c r="H1429" s="8"/>
      <c r="I1429" s="8"/>
      <c r="O1429" s="8"/>
      <c r="P1429" s="8"/>
      <c r="Q1429" s="8"/>
      <c r="R1429" s="8"/>
      <c r="S1429" s="8"/>
    </row>
    <row r="1430" spans="1:19" ht="13.5">
      <c r="C1430" s="8"/>
      <c r="D1430" s="8"/>
      <c r="E1430" s="8"/>
      <c r="G1430" s="8"/>
      <c r="H1430" s="8"/>
      <c r="I1430" s="8"/>
      <c r="O1430" s="8"/>
      <c r="P1430" s="8"/>
      <c r="Q1430" s="8"/>
      <c r="R1430" s="8"/>
      <c r="S1430" s="8"/>
    </row>
    <row r="1431" spans="1:19" ht="13.5">
      <c r="C1431" s="8"/>
      <c r="D1431" s="8"/>
      <c r="E1431" s="8"/>
      <c r="G1431" s="8"/>
      <c r="H1431" s="8"/>
      <c r="I1431" s="8"/>
      <c r="O1431" s="8"/>
      <c r="P1431" s="8"/>
      <c r="Q1431" s="8"/>
      <c r="R1431" s="8"/>
      <c r="S1431" s="8"/>
    </row>
    <row r="1432" spans="1:19" ht="13.5">
      <c r="C1432" s="8"/>
      <c r="D1432" s="8"/>
      <c r="E1432" s="8"/>
      <c r="G1432" s="8"/>
      <c r="H1432" s="8"/>
      <c r="I1432" s="8"/>
      <c r="O1432" s="8"/>
      <c r="P1432" s="8"/>
      <c r="Q1432" s="8"/>
      <c r="R1432" s="8"/>
      <c r="S1432" s="8"/>
    </row>
    <row r="1433" spans="1:19" ht="13.5">
      <c r="C1433" s="8"/>
      <c r="D1433" s="8"/>
      <c r="E1433" s="8"/>
      <c r="G1433" s="8"/>
      <c r="H1433" s="8"/>
      <c r="I1433" s="8"/>
      <c r="O1433" s="8"/>
      <c r="P1433" s="8"/>
      <c r="Q1433" s="8"/>
      <c r="R1433" s="8"/>
      <c r="S1433" s="8"/>
    </row>
    <row r="1434" spans="1:19" ht="13.5">
      <c r="C1434" s="8"/>
      <c r="D1434" s="8"/>
      <c r="E1434" s="8"/>
      <c r="G1434" s="8"/>
      <c r="H1434" s="8"/>
      <c r="I1434" s="8"/>
      <c r="O1434" s="8"/>
      <c r="P1434" s="8"/>
      <c r="Q1434" s="8"/>
      <c r="R1434" s="8"/>
      <c r="S1434" s="8"/>
    </row>
    <row r="1435" spans="1:19" ht="13.5">
      <c r="C1435" s="8"/>
      <c r="D1435" s="8"/>
      <c r="E1435" s="8"/>
      <c r="G1435" s="8"/>
      <c r="H1435" s="8"/>
      <c r="I1435" s="8"/>
      <c r="O1435" s="8"/>
      <c r="P1435" s="8"/>
      <c r="Q1435" s="8"/>
      <c r="R1435" s="8"/>
      <c r="S1435" s="8"/>
    </row>
    <row r="1436" spans="1:19" ht="13.5">
      <c r="C1436" s="8"/>
      <c r="D1436" s="8"/>
      <c r="E1436" s="8"/>
      <c r="G1436" s="8"/>
      <c r="H1436" s="8"/>
      <c r="I1436" s="8"/>
      <c r="O1436" s="8"/>
      <c r="P1436" s="8"/>
      <c r="Q1436" s="8"/>
      <c r="R1436" s="8"/>
      <c r="S1436" s="8"/>
    </row>
    <row r="1437" spans="1:19" ht="13.5">
      <c r="C1437" s="8"/>
      <c r="D1437" s="8"/>
      <c r="E1437" s="8"/>
      <c r="G1437" s="8"/>
      <c r="H1437" s="8"/>
      <c r="I1437" s="8"/>
      <c r="O1437" s="8"/>
      <c r="P1437" s="8"/>
      <c r="Q1437" s="8"/>
      <c r="R1437" s="8"/>
      <c r="S1437" s="8"/>
    </row>
    <row r="1438" spans="1:19" ht="13.5">
      <c r="C1438" s="8"/>
      <c r="D1438" s="8"/>
      <c r="E1438" s="8"/>
      <c r="G1438" s="8"/>
      <c r="H1438" s="8"/>
      <c r="I1438" s="8"/>
      <c r="O1438" s="8"/>
      <c r="P1438" s="8"/>
      <c r="Q1438" s="8"/>
      <c r="R1438" s="8"/>
      <c r="S1438" s="8"/>
    </row>
    <row r="1439" spans="1:19" ht="13.5">
      <c r="C1439" s="8"/>
      <c r="D1439" s="8"/>
      <c r="E1439" s="8"/>
      <c r="G1439" s="8"/>
      <c r="H1439" s="8"/>
      <c r="I1439" s="8"/>
      <c r="O1439" s="8"/>
      <c r="P1439" s="8"/>
      <c r="Q1439" s="8"/>
      <c r="R1439" s="8"/>
      <c r="S1439" s="8"/>
    </row>
    <row r="1440" spans="1:19" ht="13.5">
      <c r="C1440" s="8"/>
      <c r="D1440" s="8"/>
      <c r="E1440" s="8"/>
      <c r="G1440" s="8"/>
      <c r="H1440" s="8"/>
      <c r="I1440" s="8"/>
      <c r="O1440" s="8"/>
      <c r="P1440" s="8"/>
      <c r="Q1440" s="8"/>
      <c r="R1440" s="8"/>
      <c r="S1440" s="8"/>
    </row>
    <row r="1441" spans="1:19" ht="13.5">
      <c r="C1441" s="8"/>
      <c r="D1441" s="8"/>
      <c r="E1441" s="8"/>
      <c r="O1441" s="8"/>
      <c r="P1441" s="8"/>
      <c r="Q1441" s="8"/>
      <c r="R1441" s="8"/>
      <c r="S1441" s="8"/>
    </row>
    <row r="1442" spans="1:19" ht="13.5">
      <c r="C1442" s="8"/>
      <c r="D1442" s="8"/>
      <c r="E1442" s="8"/>
      <c r="O1442" s="8"/>
      <c r="P1442" s="8"/>
      <c r="Q1442" s="8"/>
      <c r="R1442" s="8"/>
      <c r="S1442" s="8"/>
    </row>
    <row r="1443" spans="1:19" ht="13.5">
      <c r="C1443" s="8"/>
      <c r="D1443" s="8"/>
      <c r="E1443" s="8"/>
      <c r="O1443" s="8"/>
      <c r="P1443" s="8"/>
      <c r="Q1443" s="8"/>
      <c r="R1443" s="8"/>
      <c r="S1443" s="8"/>
    </row>
    <row r="1444" spans="1:19" ht="13.5">
      <c r="C1444" s="8"/>
      <c r="D1444" s="8"/>
      <c r="E1444" s="8"/>
      <c r="O1444" s="8"/>
      <c r="P1444" s="8"/>
      <c r="Q1444" s="8"/>
      <c r="R1444" s="8"/>
      <c r="S1444" s="8"/>
    </row>
    <row r="1445" spans="1:19" ht="13.5">
      <c r="C1445" s="8"/>
      <c r="D1445" s="8"/>
      <c r="E1445" s="8"/>
      <c r="O1445" s="8"/>
      <c r="P1445" s="8"/>
      <c r="Q1445" s="8"/>
      <c r="R1445" s="8"/>
      <c r="S1445" s="8"/>
    </row>
    <row r="1446" spans="1:19" ht="13.5">
      <c r="C1446" s="8"/>
      <c r="D1446" s="8"/>
      <c r="E1446" s="8"/>
      <c r="O1446" s="8"/>
      <c r="P1446" s="8"/>
      <c r="Q1446" s="8"/>
      <c r="R1446" s="8"/>
      <c r="S1446" s="8"/>
    </row>
    <row r="1447" spans="1:19" ht="13.5">
      <c r="C1447" s="8"/>
      <c r="D1447" s="8"/>
      <c r="E1447" s="8"/>
      <c r="O1447" s="8"/>
      <c r="P1447" s="8"/>
      <c r="Q1447" s="8"/>
      <c r="R1447" s="8"/>
      <c r="S1447" s="8"/>
    </row>
    <row r="1448" spans="1:19" ht="13.5">
      <c r="C1448" s="8"/>
      <c r="D1448" s="8"/>
      <c r="E1448" s="8"/>
      <c r="O1448" s="8"/>
      <c r="P1448" s="8"/>
      <c r="Q1448" s="8"/>
      <c r="R1448" s="8"/>
      <c r="S1448" s="8"/>
    </row>
    <row r="1449" spans="1:19" ht="13.5">
      <c r="C1449" s="8"/>
      <c r="D1449" s="8"/>
      <c r="E1449" s="8"/>
      <c r="O1449" s="8"/>
      <c r="P1449" s="8"/>
      <c r="Q1449" s="8"/>
      <c r="R1449" s="8"/>
      <c r="S1449" s="8"/>
    </row>
    <row r="1450" spans="1:19" ht="13.5">
      <c r="C1450" s="8"/>
      <c r="D1450" s="8"/>
      <c r="E1450" s="8"/>
      <c r="O1450" s="8"/>
      <c r="P1450" s="8"/>
      <c r="Q1450" s="8"/>
      <c r="R1450" s="8"/>
      <c r="S1450" s="8"/>
    </row>
    <row r="1451" spans="1:19" ht="13.5">
      <c r="C1451" s="8"/>
      <c r="D1451" s="8"/>
      <c r="E1451" s="8"/>
      <c r="O1451" s="8"/>
      <c r="P1451" s="8"/>
      <c r="Q1451" s="8"/>
      <c r="R1451" s="8"/>
      <c r="S1451" s="8"/>
    </row>
    <row r="1452" spans="1:19" ht="13.5">
      <c r="C1452" s="8"/>
      <c r="D1452" s="8"/>
      <c r="E1452" s="8"/>
      <c r="O1452" s="8"/>
      <c r="P1452" s="8"/>
      <c r="Q1452" s="8"/>
      <c r="R1452" s="8"/>
      <c r="S1452" s="8"/>
    </row>
    <row r="1453" spans="1:19" ht="13.5">
      <c r="C1453" s="8"/>
      <c r="D1453" s="8"/>
      <c r="E1453" s="8"/>
      <c r="O1453" s="8"/>
      <c r="P1453" s="8"/>
      <c r="Q1453" s="8"/>
      <c r="R1453" s="8"/>
      <c r="S1453" s="8"/>
    </row>
    <row r="1454" spans="1:19" ht="13.5">
      <c r="C1454" s="8"/>
      <c r="D1454" s="8"/>
      <c r="E1454" s="8"/>
      <c r="O1454" s="8"/>
      <c r="P1454" s="8"/>
      <c r="Q1454" s="8"/>
      <c r="R1454" s="8"/>
      <c r="S1454" s="8"/>
    </row>
    <row r="1455" spans="1:19" ht="13.5">
      <c r="C1455" s="8"/>
      <c r="D1455" s="8"/>
      <c r="E1455" s="8"/>
      <c r="O1455" s="8"/>
      <c r="P1455" s="8"/>
      <c r="Q1455" s="8"/>
      <c r="R1455" s="8"/>
      <c r="S1455" s="8"/>
    </row>
    <row r="1456" spans="1:19" ht="13.5">
      <c r="C1456" s="8"/>
      <c r="D1456" s="8"/>
      <c r="E1456" s="8"/>
      <c r="O1456" s="8"/>
      <c r="P1456" s="8"/>
      <c r="Q1456" s="8"/>
      <c r="R1456" s="8"/>
      <c r="S1456" s="8"/>
    </row>
    <row r="1457" spans="1:19" ht="13.5">
      <c r="O1457" s="8"/>
      <c r="P1457" s="8"/>
      <c r="Q1457" s="8"/>
      <c r="R1457" s="8"/>
      <c r="S1457" s="8"/>
    </row>
    <row r="1458" spans="1:19" ht="13.5">
      <c r="O1458" s="8"/>
      <c r="P1458" s="8"/>
      <c r="Q1458" s="8"/>
      <c r="R1458" s="8"/>
      <c r="S1458" s="8"/>
    </row>
    <row r="1459" spans="1:19" ht="13.5">
      <c r="O1459" s="8"/>
      <c r="P1459" s="8"/>
      <c r="Q1459" s="8"/>
      <c r="R1459" s="8"/>
      <c r="S1459" s="8"/>
    </row>
    <row r="1460" spans="1:19" ht="13.5">
      <c r="O1460" s="8"/>
      <c r="P1460" s="8"/>
      <c r="Q1460" s="8"/>
      <c r="R1460" s="8"/>
      <c r="S1460" s="8"/>
    </row>
    <row r="1461" spans="1:19" ht="13.5">
      <c r="O1461" s="8"/>
      <c r="P1461" s="8"/>
      <c r="Q1461" s="8"/>
      <c r="R1461" s="8"/>
      <c r="S1461" s="8"/>
    </row>
    <row r="1462" spans="1:19" ht="13.5">
      <c r="O1462" s="8"/>
      <c r="P1462" s="8"/>
      <c r="Q1462" s="8"/>
      <c r="R1462" s="8"/>
      <c r="S1462" s="8"/>
    </row>
    <row r="1463" spans="1:19" ht="13.5">
      <c r="O1463" s="8"/>
      <c r="P1463" s="8"/>
      <c r="Q1463" s="8"/>
      <c r="R1463" s="8"/>
      <c r="S1463" s="8"/>
    </row>
    <row r="1464" spans="1:19" ht="13.5">
      <c r="O1464" s="8"/>
      <c r="P1464" s="8"/>
      <c r="Q1464" s="8"/>
      <c r="R1464" s="8"/>
      <c r="S1464" s="8"/>
    </row>
    <row r="1465" spans="1:19" ht="13.5">
      <c r="O1465" s="8"/>
      <c r="P1465" s="8"/>
      <c r="Q1465" s="8"/>
      <c r="R1465" s="8"/>
      <c r="S1465" s="8"/>
    </row>
    <row r="1466" spans="1:19" ht="13.5">
      <c r="O1466" s="8"/>
      <c r="P1466" s="8"/>
      <c r="Q1466" s="8"/>
      <c r="R1466" s="8"/>
      <c r="S1466" s="8"/>
    </row>
    <row r="1469" spans="1:19" ht="13.5">
      <c r="A1469" s="2"/>
      <c r="B1469" s="2"/>
    </row>
    <row r="1470" spans="1:19" ht="13.5">
      <c r="A1470" s="2"/>
      <c r="B1470" s="2"/>
      <c r="K1470" s="33"/>
    </row>
    <row r="1471" spans="1:19" ht="13.5">
      <c r="C1471" s="8"/>
      <c r="D1471" s="8"/>
      <c r="E1471" s="8"/>
      <c r="G1471" s="8"/>
      <c r="H1471" s="8"/>
      <c r="I1471" s="8"/>
      <c r="O1471" s="8"/>
      <c r="P1471" s="8"/>
      <c r="Q1471" s="8"/>
      <c r="R1471" s="8"/>
      <c r="S1471" s="8"/>
    </row>
    <row r="1472" spans="1:19" ht="13.5">
      <c r="C1472" s="8"/>
      <c r="D1472" s="8"/>
      <c r="E1472" s="8"/>
      <c r="G1472" s="8"/>
      <c r="H1472" s="8"/>
      <c r="I1472" s="8"/>
      <c r="O1472" s="8"/>
      <c r="P1472" s="8"/>
      <c r="Q1472" s="8"/>
      <c r="R1472" s="8"/>
      <c r="S1472" s="8"/>
    </row>
    <row r="1473" spans="1:19" ht="13.5">
      <c r="C1473" s="8"/>
      <c r="D1473" s="8"/>
      <c r="E1473" s="8"/>
      <c r="G1473" s="8"/>
      <c r="H1473" s="8"/>
      <c r="I1473" s="8"/>
      <c r="O1473" s="8"/>
      <c r="P1473" s="8"/>
      <c r="Q1473" s="8"/>
      <c r="R1473" s="8"/>
      <c r="S1473" s="8"/>
    </row>
    <row r="1474" spans="1:19" ht="13.5">
      <c r="C1474" s="8"/>
      <c r="D1474" s="8"/>
      <c r="E1474" s="8"/>
      <c r="G1474" s="8"/>
      <c r="H1474" s="8"/>
      <c r="I1474" s="8"/>
      <c r="O1474" s="8"/>
      <c r="P1474" s="8"/>
      <c r="Q1474" s="8"/>
      <c r="R1474" s="8"/>
      <c r="S1474" s="8"/>
    </row>
    <row r="1475" spans="1:19" ht="13.5">
      <c r="C1475" s="8"/>
      <c r="D1475" s="8"/>
      <c r="E1475" s="8"/>
      <c r="G1475" s="8"/>
      <c r="H1475" s="8"/>
      <c r="I1475" s="8"/>
      <c r="O1475" s="8"/>
      <c r="P1475" s="8"/>
      <c r="Q1475" s="8"/>
      <c r="R1475" s="8"/>
      <c r="S1475" s="8"/>
    </row>
    <row r="1476" spans="1:19" ht="13.5">
      <c r="C1476" s="8"/>
      <c r="D1476" s="8"/>
      <c r="E1476" s="8"/>
      <c r="G1476" s="8"/>
      <c r="H1476" s="8"/>
      <c r="I1476" s="8"/>
      <c r="O1476" s="8"/>
      <c r="P1476" s="8"/>
      <c r="Q1476" s="8"/>
      <c r="R1476" s="8"/>
      <c r="S1476" s="8"/>
    </row>
    <row r="1477" spans="1:19" ht="13.5">
      <c r="C1477" s="8"/>
      <c r="D1477" s="8"/>
      <c r="E1477" s="8"/>
      <c r="G1477" s="8"/>
      <c r="H1477" s="8"/>
      <c r="I1477" s="8"/>
      <c r="O1477" s="8"/>
      <c r="P1477" s="8"/>
      <c r="Q1477" s="8"/>
      <c r="R1477" s="8"/>
      <c r="S1477" s="8"/>
    </row>
    <row r="1478" spans="1:19" ht="13.5">
      <c r="C1478" s="8"/>
      <c r="D1478" s="8"/>
      <c r="E1478" s="8"/>
      <c r="G1478" s="8"/>
      <c r="H1478" s="8"/>
      <c r="I1478" s="8"/>
      <c r="O1478" s="8"/>
      <c r="P1478" s="8"/>
      <c r="Q1478" s="8"/>
      <c r="R1478" s="8"/>
      <c r="S1478" s="8"/>
    </row>
    <row r="1479" spans="1:19" ht="13.5">
      <c r="C1479" s="8"/>
      <c r="D1479" s="8"/>
      <c r="E1479" s="8"/>
      <c r="G1479" s="8"/>
      <c r="H1479" s="8"/>
      <c r="I1479" s="8"/>
      <c r="O1479" s="8"/>
      <c r="P1479" s="8"/>
      <c r="Q1479" s="8"/>
      <c r="R1479" s="8"/>
      <c r="S1479" s="8"/>
    </row>
    <row r="1480" spans="1:19" ht="13.5">
      <c r="C1480" s="8"/>
      <c r="D1480" s="8"/>
      <c r="E1480" s="8"/>
      <c r="G1480" s="8"/>
      <c r="H1480" s="8"/>
      <c r="I1480" s="8"/>
      <c r="O1480" s="8"/>
      <c r="P1480" s="8"/>
      <c r="Q1480" s="8"/>
      <c r="R1480" s="8"/>
      <c r="S1480" s="8"/>
    </row>
    <row r="1481" spans="1:19" ht="13.5">
      <c r="C1481" s="8"/>
      <c r="D1481" s="8"/>
      <c r="E1481" s="8"/>
      <c r="G1481" s="8"/>
      <c r="H1481" s="8"/>
      <c r="I1481" s="8"/>
      <c r="O1481" s="8"/>
      <c r="P1481" s="8"/>
      <c r="Q1481" s="8"/>
      <c r="R1481" s="8"/>
      <c r="S1481" s="8"/>
    </row>
    <row r="1482" spans="1:19" ht="13.5">
      <c r="C1482" s="8"/>
      <c r="D1482" s="8"/>
      <c r="E1482" s="8"/>
      <c r="G1482" s="8"/>
      <c r="H1482" s="8"/>
      <c r="I1482" s="8"/>
      <c r="O1482" s="8"/>
      <c r="P1482" s="8"/>
      <c r="Q1482" s="8"/>
      <c r="R1482" s="8"/>
      <c r="S1482" s="8"/>
    </row>
    <row r="1483" spans="1:19" ht="13.5">
      <c r="C1483" s="8"/>
      <c r="D1483" s="8"/>
      <c r="E1483" s="8"/>
      <c r="G1483" s="8"/>
      <c r="H1483" s="8"/>
      <c r="I1483" s="8"/>
      <c r="O1483" s="8"/>
      <c r="P1483" s="8"/>
      <c r="Q1483" s="8"/>
      <c r="R1483" s="8"/>
      <c r="S1483" s="8"/>
    </row>
    <row r="1484" spans="1:19" ht="13.5">
      <c r="C1484" s="8"/>
      <c r="D1484" s="8"/>
      <c r="E1484" s="8"/>
      <c r="G1484" s="8"/>
      <c r="H1484" s="8"/>
      <c r="I1484" s="8"/>
      <c r="O1484" s="8"/>
      <c r="P1484" s="8"/>
      <c r="Q1484" s="8"/>
      <c r="R1484" s="8"/>
      <c r="S1484" s="8"/>
    </row>
    <row r="1485" spans="1:19" ht="13.5">
      <c r="C1485" s="8"/>
      <c r="D1485" s="8"/>
      <c r="E1485" s="8"/>
      <c r="G1485" s="8"/>
      <c r="H1485" s="8"/>
      <c r="I1485" s="8"/>
      <c r="O1485" s="8"/>
      <c r="P1485" s="8"/>
      <c r="Q1485" s="8"/>
      <c r="R1485" s="8"/>
      <c r="S1485" s="8"/>
    </row>
    <row r="1486" spans="1:19" ht="13.5">
      <c r="C1486" s="8"/>
      <c r="D1486" s="8"/>
      <c r="E1486" s="8"/>
      <c r="G1486" s="8"/>
      <c r="H1486" s="8"/>
      <c r="I1486" s="8"/>
      <c r="O1486" s="8"/>
      <c r="P1486" s="8"/>
      <c r="Q1486" s="8"/>
      <c r="R1486" s="8"/>
      <c r="S1486" s="8"/>
    </row>
    <row r="1487" spans="1:19" ht="13.5">
      <c r="C1487" s="8"/>
      <c r="D1487" s="8"/>
      <c r="E1487" s="8"/>
      <c r="G1487" s="8"/>
      <c r="H1487" s="8"/>
      <c r="I1487" s="8"/>
      <c r="O1487" s="8"/>
      <c r="P1487" s="8"/>
      <c r="Q1487" s="8"/>
      <c r="R1487" s="8"/>
      <c r="S1487" s="8"/>
    </row>
    <row r="1488" spans="1:19" ht="13.5">
      <c r="C1488" s="8"/>
      <c r="D1488" s="8"/>
      <c r="E1488" s="8"/>
      <c r="G1488" s="8"/>
      <c r="H1488" s="8"/>
      <c r="I1488" s="8"/>
      <c r="O1488" s="8"/>
      <c r="P1488" s="8"/>
      <c r="Q1488" s="8"/>
      <c r="R1488" s="8"/>
      <c r="S1488" s="8"/>
    </row>
    <row r="1489" spans="1:19" ht="13.5">
      <c r="C1489" s="8"/>
      <c r="D1489" s="8"/>
      <c r="E1489" s="8"/>
      <c r="G1489" s="8"/>
      <c r="H1489" s="8"/>
      <c r="I1489" s="8"/>
      <c r="O1489" s="8"/>
      <c r="P1489" s="8"/>
      <c r="Q1489" s="8"/>
      <c r="R1489" s="8"/>
      <c r="S1489" s="8"/>
    </row>
    <row r="1490" spans="1:19" ht="13.5">
      <c r="C1490" s="8"/>
      <c r="D1490" s="8"/>
      <c r="E1490" s="8"/>
      <c r="G1490" s="8"/>
      <c r="H1490" s="8"/>
      <c r="I1490" s="8"/>
      <c r="O1490" s="8"/>
      <c r="P1490" s="8"/>
      <c r="Q1490" s="8"/>
      <c r="R1490" s="8"/>
      <c r="S1490" s="8"/>
    </row>
    <row r="1491" spans="1:19" ht="13.5">
      <c r="C1491" s="8"/>
      <c r="D1491" s="8"/>
      <c r="E1491" s="8"/>
      <c r="G1491" s="8"/>
      <c r="H1491" s="8"/>
      <c r="I1491" s="8"/>
      <c r="O1491" s="8"/>
      <c r="P1491" s="8"/>
      <c r="Q1491" s="8"/>
      <c r="R1491" s="8"/>
      <c r="S1491" s="8"/>
    </row>
    <row r="1492" spans="1:19" ht="13.5">
      <c r="C1492" s="8"/>
      <c r="D1492" s="8"/>
      <c r="E1492" s="8"/>
      <c r="G1492" s="8"/>
      <c r="H1492" s="8"/>
      <c r="I1492" s="8"/>
      <c r="O1492" s="8"/>
      <c r="P1492" s="8"/>
      <c r="Q1492" s="8"/>
      <c r="R1492" s="8"/>
      <c r="S1492" s="8"/>
    </row>
    <row r="1493" spans="1:19" ht="13.5">
      <c r="C1493" s="8"/>
      <c r="D1493" s="8"/>
      <c r="E1493" s="8"/>
      <c r="G1493" s="8"/>
      <c r="H1493" s="8"/>
      <c r="I1493" s="8"/>
      <c r="O1493" s="8"/>
      <c r="P1493" s="8"/>
      <c r="Q1493" s="8"/>
      <c r="R1493" s="8"/>
      <c r="S1493" s="8"/>
    </row>
    <row r="1494" spans="1:19" ht="13.5">
      <c r="C1494" s="8"/>
      <c r="D1494" s="8"/>
      <c r="E1494" s="8"/>
      <c r="G1494" s="8"/>
      <c r="H1494" s="8"/>
      <c r="I1494" s="8"/>
      <c r="O1494" s="8"/>
      <c r="P1494" s="8"/>
      <c r="Q1494" s="8"/>
      <c r="R1494" s="8"/>
      <c r="S1494" s="8"/>
    </row>
    <row r="1495" spans="1:19" ht="13.5">
      <c r="C1495" s="8"/>
      <c r="D1495" s="8"/>
      <c r="E1495" s="8"/>
      <c r="G1495" s="8"/>
      <c r="H1495" s="8"/>
      <c r="I1495" s="8"/>
      <c r="O1495" s="8"/>
      <c r="P1495" s="8"/>
      <c r="Q1495" s="8"/>
      <c r="R1495" s="8"/>
      <c r="S1495" s="8"/>
    </row>
    <row r="1496" spans="1:19" ht="13.5">
      <c r="C1496" s="8"/>
      <c r="D1496" s="8"/>
      <c r="E1496" s="8"/>
      <c r="G1496" s="8"/>
      <c r="H1496" s="8"/>
      <c r="I1496" s="8"/>
      <c r="O1496" s="8"/>
      <c r="P1496" s="8"/>
      <c r="Q1496" s="8"/>
      <c r="R1496" s="8"/>
      <c r="S1496" s="8"/>
    </row>
    <row r="1497" spans="1:19" ht="13.5">
      <c r="C1497" s="8"/>
      <c r="D1497" s="8"/>
      <c r="E1497" s="8"/>
      <c r="G1497" s="8"/>
      <c r="H1497" s="8"/>
      <c r="I1497" s="8"/>
      <c r="O1497" s="8"/>
      <c r="P1497" s="8"/>
      <c r="Q1497" s="8"/>
      <c r="R1497" s="8"/>
      <c r="S1497" s="8"/>
    </row>
    <row r="1498" spans="1:19" ht="13.5">
      <c r="C1498" s="8"/>
      <c r="D1498" s="8"/>
      <c r="E1498" s="8"/>
      <c r="G1498" s="8"/>
      <c r="H1498" s="8"/>
      <c r="I1498" s="8"/>
      <c r="O1498" s="8"/>
      <c r="P1498" s="8"/>
      <c r="Q1498" s="8"/>
      <c r="R1498" s="8"/>
      <c r="S1498" s="8"/>
    </row>
    <row r="1499" spans="1:19" ht="13.5">
      <c r="C1499" s="8"/>
      <c r="D1499" s="8"/>
      <c r="E1499" s="8"/>
      <c r="G1499" s="8"/>
      <c r="H1499" s="8"/>
      <c r="I1499" s="8"/>
      <c r="O1499" s="8"/>
      <c r="P1499" s="8"/>
      <c r="Q1499" s="8"/>
      <c r="R1499" s="8"/>
      <c r="S1499" s="8"/>
    </row>
    <row r="1500" spans="1:19" ht="13.5">
      <c r="C1500" s="8"/>
      <c r="D1500" s="8"/>
      <c r="E1500" s="8"/>
      <c r="G1500" s="8"/>
      <c r="H1500" s="8"/>
      <c r="I1500" s="8"/>
      <c r="O1500" s="8"/>
      <c r="P1500" s="8"/>
      <c r="Q1500" s="8"/>
      <c r="R1500" s="8"/>
      <c r="S1500" s="8"/>
    </row>
    <row r="1501" spans="1:19" ht="13.5">
      <c r="C1501" s="8"/>
      <c r="D1501" s="8"/>
      <c r="E1501" s="8"/>
      <c r="G1501" s="8"/>
      <c r="H1501" s="8"/>
      <c r="I1501" s="8"/>
      <c r="O1501" s="8"/>
      <c r="P1501" s="8"/>
      <c r="Q1501" s="8"/>
      <c r="R1501" s="8"/>
      <c r="S1501" s="8"/>
    </row>
    <row r="1502" spans="1:19" ht="13.5">
      <c r="C1502" s="8"/>
      <c r="D1502" s="8"/>
      <c r="E1502" s="8"/>
      <c r="G1502" s="8"/>
      <c r="H1502" s="8"/>
      <c r="I1502" s="8"/>
      <c r="O1502" s="8"/>
      <c r="P1502" s="8"/>
      <c r="Q1502" s="8"/>
      <c r="R1502" s="8"/>
      <c r="S1502" s="8"/>
    </row>
    <row r="1503" spans="1:19" ht="13.5">
      <c r="C1503" s="8"/>
      <c r="D1503" s="8"/>
      <c r="E1503" s="8"/>
      <c r="O1503" s="8"/>
      <c r="P1503" s="8"/>
      <c r="Q1503" s="8"/>
      <c r="R1503" s="8"/>
      <c r="S1503" s="8"/>
    </row>
    <row r="1504" spans="1:19" ht="13.5">
      <c r="C1504" s="8"/>
      <c r="D1504" s="8"/>
      <c r="E1504" s="8"/>
      <c r="O1504" s="8"/>
      <c r="P1504" s="8"/>
      <c r="Q1504" s="8"/>
      <c r="R1504" s="8"/>
      <c r="S1504" s="8"/>
    </row>
    <row r="1505" spans="1:19" ht="13.5">
      <c r="C1505" s="8"/>
      <c r="D1505" s="8"/>
      <c r="E1505" s="8"/>
      <c r="O1505" s="8"/>
      <c r="P1505" s="8"/>
      <c r="Q1505" s="8"/>
      <c r="R1505" s="8"/>
      <c r="S1505" s="8"/>
    </row>
    <row r="1506" spans="1:19" ht="13.5">
      <c r="C1506" s="8"/>
      <c r="D1506" s="8"/>
      <c r="E1506" s="8"/>
      <c r="O1506" s="8"/>
      <c r="P1506" s="8"/>
      <c r="Q1506" s="8"/>
      <c r="R1506" s="8"/>
      <c r="S1506" s="8"/>
    </row>
    <row r="1507" spans="1:19" ht="13.5">
      <c r="C1507" s="8"/>
      <c r="D1507" s="8"/>
      <c r="E1507" s="8"/>
      <c r="O1507" s="8"/>
      <c r="P1507" s="8"/>
      <c r="Q1507" s="8"/>
      <c r="R1507" s="8"/>
      <c r="S1507" s="8"/>
    </row>
    <row r="1508" spans="1:19" ht="13.5">
      <c r="C1508" s="8"/>
      <c r="D1508" s="8"/>
      <c r="E1508" s="8"/>
      <c r="O1508" s="8"/>
      <c r="P1508" s="8"/>
      <c r="Q1508" s="8"/>
      <c r="R1508" s="8"/>
      <c r="S1508" s="8"/>
    </row>
    <row r="1509" spans="1:19" ht="13.5">
      <c r="C1509" s="8"/>
      <c r="D1509" s="8"/>
      <c r="E1509" s="8"/>
      <c r="O1509" s="8"/>
      <c r="P1509" s="8"/>
      <c r="Q1509" s="8"/>
      <c r="R1509" s="8"/>
      <c r="S1509" s="8"/>
    </row>
    <row r="1510" spans="1:19" ht="13.5">
      <c r="C1510" s="8"/>
      <c r="D1510" s="8"/>
      <c r="E1510" s="8"/>
      <c r="O1510" s="8"/>
      <c r="P1510" s="8"/>
      <c r="Q1510" s="8"/>
      <c r="R1510" s="8"/>
      <c r="S1510" s="8"/>
    </row>
    <row r="1511" spans="1:19" ht="13.5">
      <c r="C1511" s="8"/>
      <c r="D1511" s="8"/>
      <c r="E1511" s="8"/>
      <c r="O1511" s="8"/>
      <c r="P1511" s="8"/>
      <c r="Q1511" s="8"/>
      <c r="R1511" s="8"/>
      <c r="S1511" s="8"/>
    </row>
    <row r="1512" spans="1:19" ht="13.5">
      <c r="C1512" s="8"/>
      <c r="D1512" s="8"/>
      <c r="E1512" s="8"/>
      <c r="O1512" s="8"/>
      <c r="P1512" s="8"/>
      <c r="Q1512" s="8"/>
      <c r="R1512" s="8"/>
      <c r="S1512" s="8"/>
    </row>
    <row r="1513" spans="1:19" ht="13.5">
      <c r="C1513" s="8"/>
      <c r="D1513" s="8"/>
      <c r="E1513" s="8"/>
      <c r="O1513" s="8"/>
      <c r="P1513" s="8"/>
      <c r="Q1513" s="8"/>
      <c r="R1513" s="8"/>
      <c r="S1513" s="8"/>
    </row>
    <row r="1514" spans="1:19" ht="13.5">
      <c r="C1514" s="8"/>
      <c r="D1514" s="8"/>
      <c r="E1514" s="8"/>
      <c r="O1514" s="8"/>
      <c r="P1514" s="8"/>
      <c r="Q1514" s="8"/>
      <c r="R1514" s="8"/>
      <c r="S1514" s="8"/>
    </row>
    <row r="1515" spans="1:19" ht="13.5">
      <c r="C1515" s="8"/>
      <c r="D1515" s="8"/>
      <c r="E1515" s="8"/>
      <c r="O1515" s="8"/>
      <c r="P1515" s="8"/>
      <c r="Q1515" s="8"/>
      <c r="R1515" s="8"/>
      <c r="S1515" s="8"/>
    </row>
    <row r="1516" spans="1:19" ht="13.5">
      <c r="C1516" s="8"/>
      <c r="D1516" s="8"/>
      <c r="E1516" s="8"/>
      <c r="O1516" s="8"/>
      <c r="P1516" s="8"/>
      <c r="Q1516" s="8"/>
      <c r="R1516" s="8"/>
      <c r="S1516" s="8"/>
    </row>
    <row r="1517" spans="1:19" ht="13.5">
      <c r="C1517" s="8"/>
      <c r="D1517" s="8"/>
      <c r="E1517" s="8"/>
      <c r="O1517" s="8"/>
      <c r="P1517" s="8"/>
      <c r="Q1517" s="8"/>
      <c r="R1517" s="8"/>
      <c r="S1517" s="8"/>
    </row>
    <row r="1518" spans="1:19" ht="13.5">
      <c r="C1518" s="8"/>
      <c r="D1518" s="8"/>
      <c r="E1518" s="8"/>
      <c r="O1518" s="8"/>
      <c r="P1518" s="8"/>
      <c r="Q1518" s="8"/>
      <c r="R1518" s="8"/>
      <c r="S1518" s="8"/>
    </row>
    <row r="1519" spans="1:19" ht="13.5">
      <c r="O1519" s="8"/>
      <c r="P1519" s="8"/>
      <c r="Q1519" s="8"/>
      <c r="R1519" s="8"/>
      <c r="S1519" s="8"/>
    </row>
    <row r="1520" spans="1:19" ht="13.5">
      <c r="O1520" s="8"/>
      <c r="P1520" s="8"/>
      <c r="Q1520" s="8"/>
      <c r="R1520" s="8"/>
      <c r="S1520" s="8"/>
    </row>
    <row r="1521" spans="1:19" ht="13.5">
      <c r="O1521" s="8"/>
      <c r="P1521" s="8"/>
      <c r="Q1521" s="8"/>
      <c r="R1521" s="8"/>
      <c r="S1521" s="8"/>
    </row>
    <row r="1522" spans="1:19" ht="13.5">
      <c r="O1522" s="8"/>
      <c r="P1522" s="8"/>
      <c r="Q1522" s="8"/>
      <c r="R1522" s="8"/>
      <c r="S1522" s="8"/>
    </row>
    <row r="1523" spans="1:19" ht="13.5">
      <c r="O1523" s="8"/>
      <c r="P1523" s="8"/>
      <c r="Q1523" s="8"/>
      <c r="R1523" s="8"/>
      <c r="S1523" s="8"/>
    </row>
    <row r="1524" spans="1:19" ht="13.5">
      <c r="O1524" s="8"/>
      <c r="P1524" s="8"/>
      <c r="Q1524" s="8"/>
      <c r="R1524" s="8"/>
      <c r="S1524" s="8"/>
    </row>
    <row r="1525" spans="1:19" ht="13.5">
      <c r="O1525" s="8"/>
      <c r="P1525" s="8"/>
      <c r="Q1525" s="8"/>
      <c r="R1525" s="8"/>
      <c r="S1525" s="8"/>
    </row>
    <row r="1526" spans="1:19" ht="13.5">
      <c r="O1526" s="8"/>
      <c r="P1526" s="8"/>
      <c r="Q1526" s="8"/>
      <c r="R1526" s="8"/>
      <c r="S1526" s="8"/>
    </row>
    <row r="1527" spans="1:19" ht="13.5">
      <c r="O1527" s="8"/>
      <c r="P1527" s="8"/>
      <c r="Q1527" s="8"/>
      <c r="R1527" s="8"/>
      <c r="S1527" s="8"/>
    </row>
    <row r="1528" spans="1:19" ht="13.5">
      <c r="O1528" s="8"/>
      <c r="P1528" s="8"/>
      <c r="Q1528" s="8"/>
      <c r="R1528" s="8"/>
      <c r="S1528" s="8"/>
    </row>
    <row r="1531" spans="1:19" ht="13.5">
      <c r="A1531" s="2"/>
      <c r="B1531" s="2"/>
    </row>
    <row r="1532" spans="1:19" ht="13.5">
      <c r="A1532" s="2"/>
      <c r="B1532" s="2"/>
      <c r="K1532" s="33"/>
    </row>
    <row r="1533" spans="1:19" ht="13.5">
      <c r="C1533" s="8"/>
      <c r="D1533" s="8"/>
      <c r="E1533" s="8"/>
      <c r="G1533" s="8"/>
      <c r="H1533" s="8"/>
      <c r="I1533" s="8"/>
      <c r="O1533" s="8"/>
      <c r="P1533" s="8"/>
      <c r="Q1533" s="8"/>
      <c r="R1533" s="8"/>
      <c r="S1533" s="8"/>
    </row>
    <row r="1534" spans="1:19" ht="13.5">
      <c r="C1534" s="8"/>
      <c r="D1534" s="8"/>
      <c r="E1534" s="8"/>
      <c r="G1534" s="8"/>
      <c r="H1534" s="8"/>
      <c r="I1534" s="8"/>
      <c r="O1534" s="8"/>
      <c r="P1534" s="8"/>
      <c r="Q1534" s="8"/>
      <c r="R1534" s="8"/>
      <c r="S1534" s="8"/>
    </row>
    <row r="1535" spans="1:19" ht="13.5">
      <c r="C1535" s="8"/>
      <c r="D1535" s="8"/>
      <c r="E1535" s="8"/>
      <c r="G1535" s="8"/>
      <c r="H1535" s="8"/>
      <c r="I1535" s="8"/>
      <c r="O1535" s="8"/>
      <c r="P1535" s="8"/>
      <c r="Q1535" s="8"/>
      <c r="R1535" s="8"/>
      <c r="S1535" s="8"/>
    </row>
    <row r="1536" spans="1:19" ht="13.5">
      <c r="C1536" s="8"/>
      <c r="D1536" s="8"/>
      <c r="E1536" s="8"/>
      <c r="G1536" s="8"/>
      <c r="H1536" s="8"/>
      <c r="I1536" s="8"/>
      <c r="O1536" s="8"/>
      <c r="P1536" s="8"/>
      <c r="Q1536" s="8"/>
      <c r="R1536" s="8"/>
      <c r="S1536" s="8"/>
    </row>
    <row r="1537" spans="1:19" ht="13.5">
      <c r="C1537" s="8"/>
      <c r="D1537" s="8"/>
      <c r="E1537" s="8"/>
      <c r="G1537" s="8"/>
      <c r="H1537" s="8"/>
      <c r="I1537" s="8"/>
      <c r="O1537" s="8"/>
      <c r="P1537" s="8"/>
      <c r="Q1537" s="8"/>
      <c r="R1537" s="8"/>
      <c r="S1537" s="8"/>
    </row>
    <row r="1538" spans="1:19" ht="13.5">
      <c r="C1538" s="8"/>
      <c r="D1538" s="8"/>
      <c r="E1538" s="8"/>
      <c r="G1538" s="8"/>
      <c r="H1538" s="8"/>
      <c r="I1538" s="8"/>
      <c r="O1538" s="8"/>
      <c r="P1538" s="8"/>
      <c r="Q1538" s="8"/>
      <c r="R1538" s="8"/>
      <c r="S1538" s="8"/>
    </row>
    <row r="1539" spans="1:19" ht="13.5">
      <c r="C1539" s="8"/>
      <c r="D1539" s="8"/>
      <c r="E1539" s="8"/>
      <c r="G1539" s="8"/>
      <c r="H1539" s="8"/>
      <c r="I1539" s="8"/>
      <c r="O1539" s="8"/>
      <c r="P1539" s="8"/>
      <c r="Q1539" s="8"/>
      <c r="R1539" s="8"/>
      <c r="S1539" s="8"/>
    </row>
    <row r="1540" spans="1:19" ht="13.5">
      <c r="C1540" s="8"/>
      <c r="D1540" s="8"/>
      <c r="E1540" s="8"/>
      <c r="G1540" s="8"/>
      <c r="H1540" s="8"/>
      <c r="I1540" s="8"/>
      <c r="O1540" s="8"/>
      <c r="P1540" s="8"/>
      <c r="Q1540" s="8"/>
      <c r="R1540" s="8"/>
      <c r="S1540" s="8"/>
    </row>
    <row r="1541" spans="1:19" ht="13.5">
      <c r="C1541" s="8"/>
      <c r="D1541" s="8"/>
      <c r="E1541" s="8"/>
      <c r="G1541" s="8"/>
      <c r="H1541" s="8"/>
      <c r="I1541" s="8"/>
      <c r="O1541" s="8"/>
      <c r="P1541" s="8"/>
      <c r="Q1541" s="8"/>
      <c r="R1541" s="8"/>
      <c r="S1541" s="8"/>
    </row>
    <row r="1542" spans="1:19" ht="13.5">
      <c r="C1542" s="8"/>
      <c r="D1542" s="8"/>
      <c r="E1542" s="8"/>
      <c r="G1542" s="8"/>
      <c r="H1542" s="8"/>
      <c r="I1542" s="8"/>
      <c r="O1542" s="8"/>
      <c r="P1542" s="8"/>
      <c r="Q1542" s="8"/>
      <c r="R1542" s="8"/>
      <c r="S1542" s="8"/>
    </row>
    <row r="1543" spans="1:19" ht="13.5">
      <c r="C1543" s="8"/>
      <c r="D1543" s="8"/>
      <c r="E1543" s="8"/>
      <c r="G1543" s="8"/>
      <c r="H1543" s="8"/>
      <c r="I1543" s="8"/>
      <c r="O1543" s="8"/>
      <c r="P1543" s="8"/>
      <c r="Q1543" s="8"/>
      <c r="R1543" s="8"/>
      <c r="S1543" s="8"/>
    </row>
    <row r="1544" spans="1:19" ht="13.5">
      <c r="C1544" s="8"/>
      <c r="D1544" s="8"/>
      <c r="E1544" s="8"/>
      <c r="G1544" s="8"/>
      <c r="H1544" s="8"/>
      <c r="I1544" s="8"/>
      <c r="O1544" s="8"/>
      <c r="P1544" s="8"/>
      <c r="Q1544" s="8"/>
      <c r="R1544" s="8"/>
      <c r="S1544" s="8"/>
    </row>
    <row r="1545" spans="1:19" ht="13.5">
      <c r="C1545" s="8"/>
      <c r="D1545" s="8"/>
      <c r="E1545" s="8"/>
      <c r="G1545" s="8"/>
      <c r="H1545" s="8"/>
      <c r="I1545" s="8"/>
      <c r="O1545" s="8"/>
      <c r="P1545" s="8"/>
      <c r="Q1545" s="8"/>
      <c r="R1545" s="8"/>
      <c r="S1545" s="8"/>
    </row>
    <row r="1546" spans="1:19" ht="13.5">
      <c r="C1546" s="8"/>
      <c r="D1546" s="8"/>
      <c r="E1546" s="8"/>
      <c r="G1546" s="8"/>
      <c r="H1546" s="8"/>
      <c r="I1546" s="8"/>
      <c r="O1546" s="8"/>
      <c r="P1546" s="8"/>
      <c r="Q1546" s="8"/>
      <c r="R1546" s="8"/>
      <c r="S1546" s="8"/>
    </row>
    <row r="1547" spans="1:19" ht="13.5">
      <c r="C1547" s="8"/>
      <c r="D1547" s="8"/>
      <c r="E1547" s="8"/>
      <c r="G1547" s="8"/>
      <c r="H1547" s="8"/>
      <c r="I1547" s="8"/>
      <c r="O1547" s="8"/>
      <c r="P1547" s="8"/>
      <c r="Q1547" s="8"/>
      <c r="R1547" s="8"/>
      <c r="S1547" s="8"/>
    </row>
    <row r="1548" spans="1:19" ht="13.5">
      <c r="C1548" s="8"/>
      <c r="D1548" s="8"/>
      <c r="E1548" s="8"/>
      <c r="G1548" s="8"/>
      <c r="H1548" s="8"/>
      <c r="I1548" s="8"/>
      <c r="O1548" s="8"/>
      <c r="P1548" s="8"/>
      <c r="Q1548" s="8"/>
      <c r="R1548" s="8"/>
      <c r="S1548" s="8"/>
    </row>
    <row r="1549" spans="1:19" ht="13.5">
      <c r="C1549" s="8"/>
      <c r="D1549" s="8"/>
      <c r="E1549" s="8"/>
      <c r="G1549" s="8"/>
      <c r="H1549" s="8"/>
      <c r="I1549" s="8"/>
      <c r="O1549" s="8"/>
      <c r="P1549" s="8"/>
      <c r="Q1549" s="8"/>
      <c r="R1549" s="8"/>
      <c r="S1549" s="8"/>
    </row>
    <row r="1550" spans="1:19" ht="13.5">
      <c r="C1550" s="8"/>
      <c r="D1550" s="8"/>
      <c r="E1550" s="8"/>
      <c r="G1550" s="8"/>
      <c r="H1550" s="8"/>
      <c r="I1550" s="8"/>
      <c r="O1550" s="8"/>
      <c r="P1550" s="8"/>
      <c r="Q1550" s="8"/>
      <c r="R1550" s="8"/>
      <c r="S1550" s="8"/>
    </row>
    <row r="1551" spans="1:19" ht="13.5">
      <c r="C1551" s="8"/>
      <c r="D1551" s="8"/>
      <c r="E1551" s="8"/>
      <c r="G1551" s="8"/>
      <c r="H1551" s="8"/>
      <c r="I1551" s="8"/>
      <c r="O1551" s="8"/>
      <c r="P1551" s="8"/>
      <c r="Q1551" s="8"/>
      <c r="R1551" s="8"/>
      <c r="S1551" s="8"/>
    </row>
    <row r="1552" spans="1:19" ht="13.5">
      <c r="C1552" s="8"/>
      <c r="D1552" s="8"/>
      <c r="E1552" s="8"/>
      <c r="G1552" s="8"/>
      <c r="H1552" s="8"/>
      <c r="I1552" s="8"/>
      <c r="O1552" s="8"/>
      <c r="P1552" s="8"/>
      <c r="Q1552" s="8"/>
      <c r="R1552" s="8"/>
      <c r="S1552" s="8"/>
    </row>
    <row r="1553" spans="1:19" ht="13.5">
      <c r="C1553" s="8"/>
      <c r="D1553" s="8"/>
      <c r="E1553" s="8"/>
      <c r="G1553" s="8"/>
      <c r="H1553" s="8"/>
      <c r="I1553" s="8"/>
      <c r="O1553" s="8"/>
      <c r="P1553" s="8"/>
      <c r="Q1553" s="8"/>
      <c r="R1553" s="8"/>
      <c r="S1553" s="8"/>
    </row>
    <row r="1554" spans="1:19" ht="13.5">
      <c r="C1554" s="8"/>
      <c r="D1554" s="8"/>
      <c r="E1554" s="8"/>
      <c r="G1554" s="8"/>
      <c r="H1554" s="8"/>
      <c r="I1554" s="8"/>
      <c r="O1554" s="8"/>
      <c r="P1554" s="8"/>
      <c r="Q1554" s="8"/>
      <c r="R1554" s="8"/>
      <c r="S1554" s="8"/>
    </row>
    <row r="1555" spans="1:19" ht="13.5">
      <c r="C1555" s="8"/>
      <c r="D1555" s="8"/>
      <c r="E1555" s="8"/>
      <c r="G1555" s="8"/>
      <c r="H1555" s="8"/>
      <c r="I1555" s="8"/>
      <c r="O1555" s="8"/>
      <c r="P1555" s="8"/>
      <c r="Q1555" s="8"/>
      <c r="R1555" s="8"/>
      <c r="S1555" s="8"/>
    </row>
    <row r="1556" spans="1:19" ht="13.5">
      <c r="C1556" s="8"/>
      <c r="D1556" s="8"/>
      <c r="E1556" s="8"/>
      <c r="G1556" s="8"/>
      <c r="H1556" s="8"/>
      <c r="I1556" s="8"/>
      <c r="O1556" s="8"/>
      <c r="P1556" s="8"/>
      <c r="Q1556" s="8"/>
      <c r="R1556" s="8"/>
      <c r="S1556" s="8"/>
    </row>
    <row r="1557" spans="1:19" ht="13.5">
      <c r="C1557" s="8"/>
      <c r="D1557" s="8"/>
      <c r="E1557" s="8"/>
      <c r="G1557" s="8"/>
      <c r="H1557" s="8"/>
      <c r="I1557" s="8"/>
      <c r="O1557" s="8"/>
      <c r="P1557" s="8"/>
      <c r="Q1557" s="8"/>
      <c r="R1557" s="8"/>
      <c r="S1557" s="8"/>
    </row>
    <row r="1558" spans="1:19" ht="13.5">
      <c r="C1558" s="8"/>
      <c r="D1558" s="8"/>
      <c r="E1558" s="8"/>
      <c r="G1558" s="8"/>
      <c r="H1558" s="8"/>
      <c r="I1558" s="8"/>
      <c r="O1558" s="8"/>
      <c r="P1558" s="8"/>
      <c r="Q1558" s="8"/>
      <c r="R1558" s="8"/>
      <c r="S1558" s="8"/>
    </row>
    <row r="1559" spans="1:19" ht="13.5">
      <c r="C1559" s="8"/>
      <c r="D1559" s="8"/>
      <c r="E1559" s="8"/>
      <c r="G1559" s="8"/>
      <c r="H1559" s="8"/>
      <c r="I1559" s="8"/>
      <c r="O1559" s="8"/>
      <c r="P1559" s="8"/>
      <c r="Q1559" s="8"/>
      <c r="R1559" s="8"/>
      <c r="S1559" s="8"/>
    </row>
    <row r="1560" spans="1:19" ht="13.5">
      <c r="C1560" s="8"/>
      <c r="D1560" s="8"/>
      <c r="E1560" s="8"/>
      <c r="G1560" s="8"/>
      <c r="H1560" s="8"/>
      <c r="I1560" s="8"/>
      <c r="O1560" s="8"/>
      <c r="P1560" s="8"/>
      <c r="Q1560" s="8"/>
      <c r="R1560" s="8"/>
      <c r="S1560" s="8"/>
    </row>
    <row r="1561" spans="1:19" ht="13.5">
      <c r="C1561" s="8"/>
      <c r="D1561" s="8"/>
      <c r="E1561" s="8"/>
      <c r="G1561" s="8"/>
      <c r="H1561" s="8"/>
      <c r="I1561" s="8"/>
      <c r="O1561" s="8"/>
      <c r="P1561" s="8"/>
      <c r="Q1561" s="8"/>
      <c r="R1561" s="8"/>
      <c r="S1561" s="8"/>
    </row>
    <row r="1562" spans="1:19" ht="13.5">
      <c r="C1562" s="8"/>
      <c r="D1562" s="8"/>
      <c r="E1562" s="8"/>
      <c r="G1562" s="8"/>
      <c r="H1562" s="8"/>
      <c r="I1562" s="8"/>
      <c r="O1562" s="8"/>
      <c r="P1562" s="8"/>
      <c r="Q1562" s="8"/>
      <c r="R1562" s="8"/>
      <c r="S1562" s="8"/>
    </row>
    <row r="1563" spans="1:19" ht="13.5">
      <c r="C1563" s="8"/>
      <c r="D1563" s="8"/>
      <c r="E1563" s="8"/>
      <c r="G1563" s="8"/>
      <c r="H1563" s="8"/>
      <c r="I1563" s="8"/>
      <c r="O1563" s="8"/>
      <c r="P1563" s="8"/>
      <c r="Q1563" s="8"/>
      <c r="R1563" s="8"/>
      <c r="S1563" s="8"/>
    </row>
    <row r="1564" spans="1:19" ht="13.5">
      <c r="C1564" s="8"/>
      <c r="D1564" s="8"/>
      <c r="E1564" s="8"/>
      <c r="G1564" s="8"/>
      <c r="H1564" s="8"/>
      <c r="I1564" s="8"/>
      <c r="O1564" s="8"/>
      <c r="P1564" s="8"/>
      <c r="Q1564" s="8"/>
      <c r="R1564" s="8"/>
      <c r="S1564" s="8"/>
    </row>
    <row r="1565" spans="1:19" ht="13.5">
      <c r="C1565" s="8"/>
      <c r="D1565" s="8"/>
      <c r="E1565" s="8"/>
      <c r="O1565" s="8"/>
      <c r="P1565" s="8"/>
      <c r="Q1565" s="8"/>
      <c r="R1565" s="8"/>
      <c r="S1565" s="8"/>
    </row>
    <row r="1566" spans="1:19" ht="13.5">
      <c r="C1566" s="8"/>
      <c r="D1566" s="8"/>
      <c r="E1566" s="8"/>
      <c r="O1566" s="8"/>
      <c r="P1566" s="8"/>
      <c r="Q1566" s="8"/>
      <c r="R1566" s="8"/>
      <c r="S1566" s="8"/>
    </row>
    <row r="1567" spans="1:19" ht="13.5">
      <c r="C1567" s="8"/>
      <c r="D1567" s="8"/>
      <c r="E1567" s="8"/>
      <c r="O1567" s="8"/>
      <c r="P1567" s="8"/>
      <c r="Q1567" s="8"/>
      <c r="R1567" s="8"/>
      <c r="S1567" s="8"/>
    </row>
    <row r="1568" spans="1:19" ht="13.5">
      <c r="C1568" s="8"/>
      <c r="D1568" s="8"/>
      <c r="E1568" s="8"/>
      <c r="O1568" s="8"/>
      <c r="P1568" s="8"/>
      <c r="Q1568" s="8"/>
      <c r="R1568" s="8"/>
      <c r="S1568" s="8"/>
    </row>
    <row r="1569" spans="1:19" ht="13.5">
      <c r="C1569" s="8"/>
      <c r="D1569" s="8"/>
      <c r="E1569" s="8"/>
      <c r="O1569" s="8"/>
      <c r="P1569" s="8"/>
      <c r="Q1569" s="8"/>
      <c r="R1569" s="8"/>
      <c r="S1569" s="8"/>
    </row>
    <row r="1570" spans="1:19" ht="13.5">
      <c r="C1570" s="8"/>
      <c r="D1570" s="8"/>
      <c r="E1570" s="8"/>
      <c r="O1570" s="8"/>
      <c r="P1570" s="8"/>
      <c r="Q1570" s="8"/>
      <c r="R1570" s="8"/>
      <c r="S1570" s="8"/>
    </row>
    <row r="1571" spans="1:19" ht="13.5">
      <c r="C1571" s="8"/>
      <c r="D1571" s="8"/>
      <c r="E1571" s="8"/>
      <c r="O1571" s="8"/>
      <c r="P1571" s="8"/>
      <c r="Q1571" s="8"/>
      <c r="R1571" s="8"/>
      <c r="S1571" s="8"/>
    </row>
    <row r="1572" spans="1:19" ht="13.5">
      <c r="C1572" s="8"/>
      <c r="D1572" s="8"/>
      <c r="E1572" s="8"/>
      <c r="O1572" s="8"/>
      <c r="P1572" s="8"/>
      <c r="Q1572" s="8"/>
      <c r="R1572" s="8"/>
      <c r="S1572" s="8"/>
    </row>
    <row r="1573" spans="1:19" ht="13.5">
      <c r="C1573" s="8"/>
      <c r="D1573" s="8"/>
      <c r="E1573" s="8"/>
      <c r="O1573" s="8"/>
      <c r="P1573" s="8"/>
      <c r="Q1573" s="8"/>
      <c r="R1573" s="8"/>
      <c r="S1573" s="8"/>
    </row>
    <row r="1574" spans="1:19" ht="13.5">
      <c r="C1574" s="8"/>
      <c r="D1574" s="8"/>
      <c r="E1574" s="8"/>
      <c r="O1574" s="8"/>
      <c r="P1574" s="8"/>
      <c r="Q1574" s="8"/>
      <c r="R1574" s="8"/>
      <c r="S1574" s="8"/>
    </row>
    <row r="1575" spans="1:19" ht="13.5">
      <c r="C1575" s="8"/>
      <c r="D1575" s="8"/>
      <c r="E1575" s="8"/>
      <c r="O1575" s="8"/>
      <c r="P1575" s="8"/>
      <c r="Q1575" s="8"/>
      <c r="R1575" s="8"/>
      <c r="S1575" s="8"/>
    </row>
    <row r="1576" spans="1:19" ht="13.5">
      <c r="C1576" s="8"/>
      <c r="D1576" s="8"/>
      <c r="E1576" s="8"/>
      <c r="O1576" s="8"/>
      <c r="P1576" s="8"/>
      <c r="Q1576" s="8"/>
      <c r="R1576" s="8"/>
      <c r="S1576" s="8"/>
    </row>
    <row r="1577" spans="1:19" ht="13.5">
      <c r="C1577" s="8"/>
      <c r="D1577" s="8"/>
      <c r="E1577" s="8"/>
      <c r="O1577" s="8"/>
      <c r="P1577" s="8"/>
      <c r="Q1577" s="8"/>
      <c r="R1577" s="8"/>
      <c r="S1577" s="8"/>
    </row>
    <row r="1578" spans="1:19" ht="13.5">
      <c r="C1578" s="8"/>
      <c r="D1578" s="8"/>
      <c r="E1578" s="8"/>
      <c r="O1578" s="8"/>
      <c r="P1578" s="8"/>
      <c r="Q1578" s="8"/>
      <c r="R1578" s="8"/>
      <c r="S1578" s="8"/>
    </row>
    <row r="1579" spans="1:19" ht="13.5">
      <c r="C1579" s="8"/>
      <c r="D1579" s="8"/>
      <c r="E1579" s="8"/>
      <c r="O1579" s="8"/>
      <c r="P1579" s="8"/>
      <c r="Q1579" s="8"/>
      <c r="R1579" s="8"/>
      <c r="S1579" s="8"/>
    </row>
    <row r="1580" spans="1:19" ht="13.5">
      <c r="C1580" s="8"/>
      <c r="D1580" s="8"/>
      <c r="E1580" s="8"/>
      <c r="O1580" s="8"/>
      <c r="P1580" s="8"/>
      <c r="Q1580" s="8"/>
      <c r="R1580" s="8"/>
      <c r="S1580" s="8"/>
    </row>
    <row r="1581" spans="1:19" ht="13.5">
      <c r="O1581" s="8"/>
      <c r="P1581" s="8"/>
      <c r="Q1581" s="8"/>
      <c r="R1581" s="8"/>
      <c r="S1581" s="8"/>
    </row>
    <row r="1582" spans="1:19" ht="13.5">
      <c r="O1582" s="8"/>
      <c r="P1582" s="8"/>
      <c r="Q1582" s="8"/>
      <c r="R1582" s="8"/>
      <c r="S1582" s="8"/>
    </row>
    <row r="1583" spans="1:19" ht="13.5">
      <c r="O1583" s="8"/>
      <c r="P1583" s="8"/>
      <c r="Q1583" s="8"/>
      <c r="R1583" s="8"/>
      <c r="S1583" s="8"/>
    </row>
    <row r="1584" spans="1:19" ht="13.5">
      <c r="O1584" s="8"/>
      <c r="P1584" s="8"/>
      <c r="Q1584" s="8"/>
      <c r="R1584" s="8"/>
      <c r="S1584" s="8"/>
    </row>
    <row r="1585" spans="1:19" ht="13.5">
      <c r="O1585" s="8"/>
      <c r="P1585" s="8"/>
      <c r="Q1585" s="8"/>
      <c r="R1585" s="8"/>
      <c r="S1585" s="8"/>
    </row>
    <row r="1586" spans="1:19" ht="13.5">
      <c r="O1586" s="8"/>
      <c r="P1586" s="8"/>
      <c r="Q1586" s="8"/>
      <c r="R1586" s="8"/>
      <c r="S1586" s="8"/>
    </row>
    <row r="1587" spans="1:19" ht="13.5">
      <c r="O1587" s="8"/>
      <c r="P1587" s="8"/>
      <c r="Q1587" s="8"/>
      <c r="R1587" s="8"/>
      <c r="S1587" s="8"/>
    </row>
    <row r="1588" spans="1:19" ht="13.5">
      <c r="O1588" s="8"/>
      <c r="P1588" s="8"/>
      <c r="Q1588" s="8"/>
      <c r="R1588" s="8"/>
      <c r="S1588" s="8"/>
    </row>
    <row r="1589" spans="1:19" ht="13.5">
      <c r="O1589" s="8"/>
      <c r="P1589" s="8"/>
      <c r="Q1589" s="8"/>
      <c r="R1589" s="8"/>
      <c r="S1589" s="8"/>
    </row>
    <row r="1590" spans="1:19" ht="13.5">
      <c r="O1590" s="8"/>
      <c r="P1590" s="8"/>
      <c r="Q1590" s="8"/>
      <c r="R1590" s="8"/>
      <c r="S1590" s="8"/>
    </row>
    <row r="1593" spans="1:19" ht="13.5">
      <c r="A1593" s="2"/>
      <c r="B1593" s="2"/>
    </row>
    <row r="1594" spans="1:19" ht="13.5">
      <c r="A1594" s="2"/>
      <c r="B1594" s="2"/>
      <c r="K1594" s="33"/>
    </row>
    <row r="1595" spans="1:19" ht="13.5">
      <c r="C1595" s="8"/>
      <c r="D1595" s="8"/>
      <c r="E1595" s="8"/>
      <c r="G1595" s="8"/>
      <c r="H1595" s="8"/>
      <c r="I1595" s="8"/>
      <c r="O1595" s="8"/>
      <c r="P1595" s="8"/>
      <c r="Q1595" s="8"/>
      <c r="R1595" s="8"/>
      <c r="S1595" s="8"/>
    </row>
    <row r="1596" spans="1:19" ht="13.5">
      <c r="C1596" s="8"/>
      <c r="D1596" s="8"/>
      <c r="E1596" s="8"/>
      <c r="G1596" s="8"/>
      <c r="H1596" s="8"/>
      <c r="I1596" s="8"/>
      <c r="O1596" s="8"/>
      <c r="P1596" s="8"/>
      <c r="Q1596" s="8"/>
      <c r="R1596" s="8"/>
      <c r="S1596" s="8"/>
    </row>
    <row r="1597" spans="1:19" ht="13.5">
      <c r="C1597" s="8"/>
      <c r="D1597" s="8"/>
      <c r="E1597" s="8"/>
      <c r="G1597" s="8"/>
      <c r="H1597" s="8"/>
      <c r="I1597" s="8"/>
      <c r="O1597" s="8"/>
      <c r="P1597" s="8"/>
      <c r="Q1597" s="8"/>
      <c r="R1597" s="8"/>
      <c r="S1597" s="8"/>
    </row>
    <row r="1598" spans="1:19" ht="13.5">
      <c r="C1598" s="8"/>
      <c r="D1598" s="8"/>
      <c r="E1598" s="8"/>
      <c r="G1598" s="8"/>
      <c r="H1598" s="8"/>
      <c r="I1598" s="8"/>
      <c r="O1598" s="8"/>
      <c r="P1598" s="8"/>
      <c r="Q1598" s="8"/>
      <c r="R1598" s="8"/>
      <c r="S1598" s="8"/>
    </row>
    <row r="1599" spans="1:19" ht="13.5">
      <c r="C1599" s="8"/>
      <c r="D1599" s="8"/>
      <c r="E1599" s="8"/>
      <c r="G1599" s="8"/>
      <c r="H1599" s="8"/>
      <c r="I1599" s="8"/>
      <c r="O1599" s="8"/>
      <c r="P1599" s="8"/>
      <c r="Q1599" s="8"/>
      <c r="R1599" s="8"/>
      <c r="S1599" s="8"/>
    </row>
    <row r="1600" spans="1:19" ht="13.5">
      <c r="C1600" s="8"/>
      <c r="D1600" s="8"/>
      <c r="E1600" s="8"/>
      <c r="G1600" s="8"/>
      <c r="H1600" s="8"/>
      <c r="I1600" s="8"/>
      <c r="O1600" s="8"/>
      <c r="P1600" s="8"/>
      <c r="Q1600" s="8"/>
      <c r="R1600" s="8"/>
      <c r="S1600" s="8"/>
    </row>
    <row r="1601" spans="1:19" ht="13.5">
      <c r="C1601" s="8"/>
      <c r="D1601" s="8"/>
      <c r="E1601" s="8"/>
      <c r="G1601" s="8"/>
      <c r="H1601" s="8"/>
      <c r="I1601" s="8"/>
      <c r="O1601" s="8"/>
      <c r="P1601" s="8"/>
      <c r="Q1601" s="8"/>
      <c r="R1601" s="8"/>
      <c r="S1601" s="8"/>
    </row>
    <row r="1602" spans="1:19" ht="13.5">
      <c r="C1602" s="8"/>
      <c r="D1602" s="8"/>
      <c r="E1602" s="8"/>
      <c r="G1602" s="8"/>
      <c r="H1602" s="8"/>
      <c r="I1602" s="8"/>
      <c r="O1602" s="8"/>
      <c r="P1602" s="8"/>
      <c r="Q1602" s="8"/>
      <c r="R1602" s="8"/>
      <c r="S1602" s="8"/>
    </row>
    <row r="1603" spans="1:19" ht="13.5">
      <c r="C1603" s="8"/>
      <c r="D1603" s="8"/>
      <c r="E1603" s="8"/>
      <c r="G1603" s="8"/>
      <c r="H1603" s="8"/>
      <c r="I1603" s="8"/>
      <c r="O1603" s="8"/>
      <c r="P1603" s="8"/>
      <c r="Q1603" s="8"/>
      <c r="R1603" s="8"/>
      <c r="S1603" s="8"/>
    </row>
    <row r="1604" spans="1:19" ht="13.5">
      <c r="C1604" s="8"/>
      <c r="D1604" s="8"/>
      <c r="E1604" s="8"/>
      <c r="G1604" s="8"/>
      <c r="H1604" s="8"/>
      <c r="I1604" s="8"/>
      <c r="O1604" s="8"/>
      <c r="P1604" s="8"/>
      <c r="Q1604" s="8"/>
      <c r="R1604" s="8"/>
      <c r="S1604" s="8"/>
    </row>
    <row r="1605" spans="1:19" ht="13.5">
      <c r="C1605" s="8"/>
      <c r="D1605" s="8"/>
      <c r="E1605" s="8"/>
      <c r="G1605" s="8"/>
      <c r="H1605" s="8"/>
      <c r="I1605" s="8"/>
      <c r="O1605" s="8"/>
      <c r="P1605" s="8"/>
      <c r="Q1605" s="8"/>
      <c r="R1605" s="8"/>
      <c r="S1605" s="8"/>
    </row>
    <row r="1606" spans="1:19" ht="13.5">
      <c r="C1606" s="8"/>
      <c r="D1606" s="8"/>
      <c r="E1606" s="8"/>
      <c r="G1606" s="8"/>
      <c r="H1606" s="8"/>
      <c r="I1606" s="8"/>
      <c r="O1606" s="8"/>
      <c r="P1606" s="8"/>
      <c r="Q1606" s="8"/>
      <c r="R1606" s="8"/>
      <c r="S1606" s="8"/>
    </row>
    <row r="1607" spans="1:19" ht="13.5">
      <c r="C1607" s="8"/>
      <c r="D1607" s="8"/>
      <c r="E1607" s="8"/>
      <c r="G1607" s="8"/>
      <c r="H1607" s="8"/>
      <c r="I1607" s="8"/>
      <c r="O1607" s="8"/>
      <c r="P1607" s="8"/>
      <c r="Q1607" s="8"/>
      <c r="R1607" s="8"/>
      <c r="S1607" s="8"/>
    </row>
    <row r="1608" spans="1:19" ht="13.5">
      <c r="C1608" s="8"/>
      <c r="D1608" s="8"/>
      <c r="E1608" s="8"/>
      <c r="G1608" s="8"/>
      <c r="H1608" s="8"/>
      <c r="I1608" s="8"/>
      <c r="O1608" s="8"/>
      <c r="P1608" s="8"/>
      <c r="Q1608" s="8"/>
      <c r="R1608" s="8"/>
      <c r="S1608" s="8"/>
    </row>
    <row r="1609" spans="1:19" ht="13.5">
      <c r="C1609" s="8"/>
      <c r="D1609" s="8"/>
      <c r="E1609" s="8"/>
      <c r="G1609" s="8"/>
      <c r="H1609" s="8"/>
      <c r="I1609" s="8"/>
      <c r="O1609" s="8"/>
      <c r="P1609" s="8"/>
      <c r="Q1609" s="8"/>
      <c r="R1609" s="8"/>
      <c r="S1609" s="8"/>
    </row>
    <row r="1610" spans="1:19" ht="13.5">
      <c r="C1610" s="8"/>
      <c r="D1610" s="8"/>
      <c r="E1610" s="8"/>
      <c r="G1610" s="8"/>
      <c r="H1610" s="8"/>
      <c r="I1610" s="8"/>
      <c r="O1610" s="8"/>
      <c r="P1610" s="8"/>
      <c r="Q1610" s="8"/>
      <c r="R1610" s="8"/>
      <c r="S1610" s="8"/>
    </row>
    <row r="1611" spans="1:19" ht="13.5">
      <c r="C1611" s="8"/>
      <c r="D1611" s="8"/>
      <c r="E1611" s="8"/>
      <c r="G1611" s="8"/>
      <c r="H1611" s="8"/>
      <c r="I1611" s="8"/>
      <c r="O1611" s="8"/>
      <c r="P1611" s="8"/>
      <c r="Q1611" s="8"/>
      <c r="R1611" s="8"/>
      <c r="S1611" s="8"/>
    </row>
    <row r="1612" spans="1:19" ht="13.5">
      <c r="C1612" s="8"/>
      <c r="D1612" s="8"/>
      <c r="E1612" s="8"/>
      <c r="G1612" s="8"/>
      <c r="H1612" s="8"/>
      <c r="I1612" s="8"/>
      <c r="O1612" s="8"/>
      <c r="P1612" s="8"/>
      <c r="Q1612" s="8"/>
      <c r="R1612" s="8"/>
      <c r="S1612" s="8"/>
    </row>
    <row r="1613" spans="1:19" ht="13.5">
      <c r="C1613" s="8"/>
      <c r="D1613" s="8"/>
      <c r="E1613" s="8"/>
      <c r="G1613" s="8"/>
      <c r="H1613" s="8"/>
      <c r="I1613" s="8"/>
      <c r="O1613" s="8"/>
      <c r="P1613" s="8"/>
      <c r="Q1613" s="8"/>
      <c r="R1613" s="8"/>
      <c r="S1613" s="8"/>
    </row>
    <row r="1614" spans="1:19" ht="13.5">
      <c r="C1614" s="8"/>
      <c r="D1614" s="8"/>
      <c r="E1614" s="8"/>
      <c r="G1614" s="8"/>
      <c r="H1614" s="8"/>
      <c r="I1614" s="8"/>
      <c r="O1614" s="8"/>
      <c r="P1614" s="8"/>
      <c r="Q1614" s="8"/>
      <c r="R1614" s="8"/>
      <c r="S1614" s="8"/>
    </row>
    <row r="1615" spans="1:19" ht="13.5">
      <c r="C1615" s="8"/>
      <c r="D1615" s="8"/>
      <c r="E1615" s="8"/>
      <c r="G1615" s="8"/>
      <c r="H1615" s="8"/>
      <c r="I1615" s="8"/>
      <c r="O1615" s="8"/>
      <c r="P1615" s="8"/>
      <c r="Q1615" s="8"/>
      <c r="R1615" s="8"/>
      <c r="S1615" s="8"/>
    </row>
    <row r="1616" spans="1:19" ht="13.5">
      <c r="C1616" s="8"/>
      <c r="D1616" s="8"/>
      <c r="E1616" s="8"/>
      <c r="G1616" s="8"/>
      <c r="H1616" s="8"/>
      <c r="I1616" s="8"/>
      <c r="O1616" s="8"/>
      <c r="P1616" s="8"/>
      <c r="Q1616" s="8"/>
      <c r="R1616" s="8"/>
      <c r="S1616" s="8"/>
    </row>
    <row r="1617" spans="1:19" ht="13.5">
      <c r="C1617" s="8"/>
      <c r="D1617" s="8"/>
      <c r="E1617" s="8"/>
      <c r="G1617" s="8"/>
      <c r="H1617" s="8"/>
      <c r="I1617" s="8"/>
      <c r="O1617" s="8"/>
      <c r="P1617" s="8"/>
      <c r="Q1617" s="8"/>
      <c r="R1617" s="8"/>
      <c r="S1617" s="8"/>
    </row>
    <row r="1618" spans="1:19" ht="13.5">
      <c r="C1618" s="8"/>
      <c r="D1618" s="8"/>
      <c r="E1618" s="8"/>
      <c r="G1618" s="8"/>
      <c r="H1618" s="8"/>
      <c r="I1618" s="8"/>
      <c r="O1618" s="8"/>
      <c r="P1618" s="8"/>
      <c r="Q1618" s="8"/>
      <c r="R1618" s="8"/>
      <c r="S1618" s="8"/>
    </row>
    <row r="1619" spans="1:19" ht="13.5">
      <c r="C1619" s="8"/>
      <c r="D1619" s="8"/>
      <c r="E1619" s="8"/>
      <c r="G1619" s="8"/>
      <c r="H1619" s="8"/>
      <c r="I1619" s="8"/>
      <c r="O1619" s="8"/>
      <c r="P1619" s="8"/>
      <c r="Q1619" s="8"/>
      <c r="R1619" s="8"/>
      <c r="S1619" s="8"/>
    </row>
    <row r="1620" spans="1:19" ht="13.5">
      <c r="C1620" s="8"/>
      <c r="D1620" s="8"/>
      <c r="E1620" s="8"/>
      <c r="G1620" s="8"/>
      <c r="H1620" s="8"/>
      <c r="I1620" s="8"/>
      <c r="O1620" s="8"/>
      <c r="P1620" s="8"/>
      <c r="Q1620" s="8"/>
      <c r="R1620" s="8"/>
      <c r="S1620" s="8"/>
    </row>
    <row r="1621" spans="1:19" ht="13.5">
      <c r="C1621" s="8"/>
      <c r="D1621" s="8"/>
      <c r="E1621" s="8"/>
      <c r="G1621" s="8"/>
      <c r="H1621" s="8"/>
      <c r="I1621" s="8"/>
      <c r="O1621" s="8"/>
      <c r="P1621" s="8"/>
      <c r="Q1621" s="8"/>
      <c r="R1621" s="8"/>
      <c r="S1621" s="8"/>
    </row>
    <row r="1622" spans="1:19" ht="13.5">
      <c r="C1622" s="8"/>
      <c r="D1622" s="8"/>
      <c r="E1622" s="8"/>
      <c r="G1622" s="8"/>
      <c r="H1622" s="8"/>
      <c r="I1622" s="8"/>
      <c r="O1622" s="8"/>
      <c r="P1622" s="8"/>
      <c r="Q1622" s="8"/>
      <c r="R1622" s="8"/>
      <c r="S1622" s="8"/>
    </row>
    <row r="1623" spans="1:19" ht="13.5">
      <c r="C1623" s="8"/>
      <c r="D1623" s="8"/>
      <c r="E1623" s="8"/>
      <c r="G1623" s="8"/>
      <c r="H1623" s="8"/>
      <c r="I1623" s="8"/>
      <c r="O1623" s="8"/>
      <c r="P1623" s="8"/>
      <c r="Q1623" s="8"/>
      <c r="R1623" s="8"/>
      <c r="S1623" s="8"/>
    </row>
    <row r="1624" spans="1:19" ht="13.5">
      <c r="C1624" s="8"/>
      <c r="D1624" s="8"/>
      <c r="E1624" s="8"/>
      <c r="G1624" s="8"/>
      <c r="H1624" s="8"/>
      <c r="I1624" s="8"/>
      <c r="O1624" s="8"/>
      <c r="P1624" s="8"/>
      <c r="Q1624" s="8"/>
      <c r="R1624" s="8"/>
      <c r="S1624" s="8"/>
    </row>
    <row r="1625" spans="1:19" ht="13.5">
      <c r="C1625" s="8"/>
      <c r="D1625" s="8"/>
      <c r="E1625" s="8"/>
      <c r="G1625" s="8"/>
      <c r="H1625" s="8"/>
      <c r="I1625" s="8"/>
      <c r="O1625" s="8"/>
      <c r="P1625" s="8"/>
      <c r="Q1625" s="8"/>
      <c r="R1625" s="8"/>
      <c r="S1625" s="8"/>
    </row>
    <row r="1626" spans="1:19" ht="13.5">
      <c r="C1626" s="8"/>
      <c r="D1626" s="8"/>
      <c r="E1626" s="8"/>
      <c r="G1626" s="8"/>
      <c r="H1626" s="8"/>
      <c r="I1626" s="8"/>
      <c r="O1626" s="8"/>
      <c r="P1626" s="8"/>
      <c r="Q1626" s="8"/>
      <c r="R1626" s="8"/>
      <c r="S1626" s="8"/>
    </row>
    <row r="1627" spans="1:19" ht="13.5">
      <c r="C1627" s="8"/>
      <c r="D1627" s="8"/>
      <c r="E1627" s="8"/>
      <c r="O1627" s="8"/>
      <c r="P1627" s="8"/>
      <c r="Q1627" s="8"/>
      <c r="R1627" s="8"/>
      <c r="S1627" s="8"/>
    </row>
    <row r="1628" spans="1:19" ht="13.5">
      <c r="C1628" s="8"/>
      <c r="D1628" s="8"/>
      <c r="E1628" s="8"/>
      <c r="O1628" s="8"/>
      <c r="P1628" s="8"/>
      <c r="Q1628" s="8"/>
      <c r="R1628" s="8"/>
      <c r="S1628" s="8"/>
    </row>
    <row r="1629" spans="1:19" ht="13.5">
      <c r="C1629" s="8"/>
      <c r="D1629" s="8"/>
      <c r="E1629" s="8"/>
      <c r="O1629" s="8"/>
      <c r="P1629" s="8"/>
      <c r="Q1629" s="8"/>
      <c r="R1629" s="8"/>
      <c r="S1629" s="8"/>
    </row>
    <row r="1630" spans="1:19" ht="13.5">
      <c r="C1630" s="8"/>
      <c r="D1630" s="8"/>
      <c r="E1630" s="8"/>
      <c r="O1630" s="8"/>
      <c r="P1630" s="8"/>
      <c r="Q1630" s="8"/>
      <c r="R1630" s="8"/>
      <c r="S1630" s="8"/>
    </row>
    <row r="1631" spans="1:19" ht="13.5">
      <c r="C1631" s="8"/>
      <c r="D1631" s="8"/>
      <c r="E1631" s="8"/>
      <c r="O1631" s="8"/>
      <c r="P1631" s="8"/>
      <c r="Q1631" s="8"/>
      <c r="R1631" s="8"/>
      <c r="S1631" s="8"/>
    </row>
    <row r="1632" spans="1:19" ht="13.5">
      <c r="C1632" s="8"/>
      <c r="D1632" s="8"/>
      <c r="E1632" s="8"/>
      <c r="O1632" s="8"/>
      <c r="P1632" s="8"/>
      <c r="Q1632" s="8"/>
      <c r="R1632" s="8"/>
      <c r="S1632" s="8"/>
    </row>
    <row r="1633" spans="1:19" ht="13.5">
      <c r="C1633" s="8"/>
      <c r="D1633" s="8"/>
      <c r="E1633" s="8"/>
      <c r="O1633" s="8"/>
      <c r="P1633" s="8"/>
      <c r="Q1633" s="8"/>
      <c r="R1633" s="8"/>
      <c r="S1633" s="8"/>
    </row>
    <row r="1634" spans="1:19" ht="13.5">
      <c r="C1634" s="8"/>
      <c r="D1634" s="8"/>
      <c r="E1634" s="8"/>
      <c r="O1634" s="8"/>
      <c r="P1634" s="8"/>
      <c r="Q1634" s="8"/>
      <c r="R1634" s="8"/>
      <c r="S1634" s="8"/>
    </row>
    <row r="1635" spans="1:19" ht="13.5">
      <c r="C1635" s="8"/>
      <c r="D1635" s="8"/>
      <c r="E1635" s="8"/>
      <c r="O1635" s="8"/>
      <c r="P1635" s="8"/>
      <c r="Q1635" s="8"/>
      <c r="R1635" s="8"/>
      <c r="S1635" s="8"/>
    </row>
    <row r="1636" spans="1:19" ht="13.5">
      <c r="C1636" s="8"/>
      <c r="D1636" s="8"/>
      <c r="E1636" s="8"/>
      <c r="O1636" s="8"/>
      <c r="P1636" s="8"/>
      <c r="Q1636" s="8"/>
      <c r="R1636" s="8"/>
      <c r="S1636" s="8"/>
    </row>
    <row r="1637" spans="1:19" ht="13.5">
      <c r="C1637" s="8"/>
      <c r="D1637" s="8"/>
      <c r="E1637" s="8"/>
      <c r="O1637" s="8"/>
      <c r="P1637" s="8"/>
      <c r="Q1637" s="8"/>
      <c r="R1637" s="8"/>
      <c r="S1637" s="8"/>
    </row>
    <row r="1638" spans="1:19" ht="13.5">
      <c r="C1638" s="8"/>
      <c r="D1638" s="8"/>
      <c r="E1638" s="8"/>
      <c r="O1638" s="8"/>
      <c r="P1638" s="8"/>
      <c r="Q1638" s="8"/>
      <c r="R1638" s="8"/>
      <c r="S1638" s="8"/>
    </row>
    <row r="1639" spans="1:19" ht="13.5">
      <c r="C1639" s="8"/>
      <c r="D1639" s="8"/>
      <c r="E1639" s="8"/>
      <c r="O1639" s="8"/>
      <c r="P1639" s="8"/>
      <c r="Q1639" s="8"/>
      <c r="R1639" s="8"/>
      <c r="S1639" s="8"/>
    </row>
    <row r="1640" spans="1:19" ht="13.5">
      <c r="C1640" s="8"/>
      <c r="D1640" s="8"/>
      <c r="E1640" s="8"/>
      <c r="O1640" s="8"/>
      <c r="P1640" s="8"/>
      <c r="Q1640" s="8"/>
      <c r="R1640" s="8"/>
      <c r="S1640" s="8"/>
    </row>
    <row r="1641" spans="1:19" ht="13.5">
      <c r="C1641" s="8"/>
      <c r="D1641" s="8"/>
      <c r="E1641" s="8"/>
      <c r="O1641" s="8"/>
      <c r="P1641" s="8"/>
      <c r="Q1641" s="8"/>
      <c r="R1641" s="8"/>
      <c r="S1641" s="8"/>
    </row>
    <row r="1642" spans="1:19" ht="13.5">
      <c r="C1642" s="8"/>
      <c r="D1642" s="8"/>
      <c r="E1642" s="8"/>
      <c r="O1642" s="8"/>
      <c r="P1642" s="8"/>
      <c r="Q1642" s="8"/>
      <c r="R1642" s="8"/>
      <c r="S1642" s="8"/>
    </row>
    <row r="1643" spans="1:19" ht="13.5">
      <c r="O1643" s="8"/>
      <c r="P1643" s="8"/>
      <c r="Q1643" s="8"/>
      <c r="R1643" s="8"/>
      <c r="S1643" s="8"/>
    </row>
    <row r="1644" spans="1:19" ht="13.5">
      <c r="O1644" s="8"/>
      <c r="P1644" s="8"/>
      <c r="Q1644" s="8"/>
      <c r="R1644" s="8"/>
      <c r="S1644" s="8"/>
    </row>
    <row r="1645" spans="1:19" ht="13.5">
      <c r="O1645" s="8"/>
      <c r="P1645" s="8"/>
      <c r="Q1645" s="8"/>
      <c r="R1645" s="8"/>
      <c r="S1645" s="8"/>
    </row>
    <row r="1646" spans="1:19" ht="13.5">
      <c r="O1646" s="8"/>
      <c r="P1646" s="8"/>
      <c r="Q1646" s="8"/>
      <c r="R1646" s="8"/>
      <c r="S1646" s="8"/>
    </row>
    <row r="1647" spans="1:19" ht="13.5">
      <c r="O1647" s="8"/>
      <c r="P1647" s="8"/>
      <c r="Q1647" s="8"/>
      <c r="R1647" s="8"/>
      <c r="S1647" s="8"/>
    </row>
    <row r="1648" spans="1:19" ht="13.5">
      <c r="O1648" s="8"/>
      <c r="P1648" s="8"/>
      <c r="Q1648" s="8"/>
      <c r="R1648" s="8"/>
      <c r="S1648" s="8"/>
    </row>
    <row r="1649" spans="1:19" ht="13.5">
      <c r="O1649" s="8"/>
      <c r="P1649" s="8"/>
      <c r="Q1649" s="8"/>
      <c r="R1649" s="8"/>
      <c r="S1649" s="8"/>
    </row>
    <row r="1650" spans="1:19" ht="13.5">
      <c r="O1650" s="8"/>
      <c r="P1650" s="8"/>
      <c r="Q1650" s="8"/>
      <c r="R1650" s="8"/>
      <c r="S1650" s="8"/>
    </row>
    <row r="1651" spans="1:19" ht="13.5">
      <c r="O1651" s="8"/>
      <c r="P1651" s="8"/>
      <c r="Q1651" s="8"/>
      <c r="R1651" s="8"/>
      <c r="S1651" s="8"/>
    </row>
    <row r="1652" spans="1:19" ht="13.5">
      <c r="O1652" s="8"/>
      <c r="P1652" s="8"/>
      <c r="Q1652" s="8"/>
      <c r="R1652" s="8"/>
      <c r="S1652" s="8"/>
    </row>
    <row r="1655" spans="1:19" ht="13.5"/>
    <row r="1656" spans="1:19" ht="13.5"/>
    <row r="1657" spans="1:19" ht="13.5"/>
    <row r="1658" spans="1:19" ht="13.5"/>
    <row r="1659" spans="1:19" ht="13.5"/>
    <row r="1660" spans="1:19" ht="13.5"/>
    <row r="1661" spans="1:19" ht="13.5"/>
    <row r="1662" spans="1:19" ht="13.5"/>
    <row r="1663" spans="1:19" ht="13.5"/>
    <row r="1664" spans="1:19" ht="13.5"/>
    <row r="1665" spans="1:19" ht="13.5"/>
    <row r="1666" spans="1:19" ht="13.5"/>
    <row r="1667" spans="1:19" ht="13.5"/>
    <row r="1668" spans="1:19" ht="13.5"/>
    <row r="1669" spans="1:19" ht="13.5"/>
    <row r="1670" spans="1:19" ht="13.5"/>
    <row r="1671" spans="1:19" ht="13.5"/>
    <row r="1672" spans="1:19" ht="13.5"/>
    <row r="1673" spans="1:19" ht="13.5"/>
    <row r="1674" spans="1:19" ht="13.5"/>
    <row r="1675" spans="1:19" ht="13.5"/>
    <row r="1676" spans="1:19" ht="13.5"/>
    <row r="1677" spans="1:19" ht="13.5"/>
    <row r="1678" spans="1:19" ht="13.5"/>
    <row r="1679" spans="1:19" ht="13.5"/>
    <row r="1680" spans="1:19" ht="13.5"/>
    <row r="1681" spans="1:19" ht="13.5"/>
    <row r="1682" spans="1:19" ht="13.5"/>
    <row r="1683" spans="1:19" ht="13.5"/>
    <row r="1684" spans="1:19" ht="13.5"/>
    <row r="1685" spans="1:19" ht="13.5"/>
    <row r="1686" spans="1:19" ht="13.5"/>
    <row r="1687" spans="1:19" ht="13.5"/>
    <row r="1688" spans="1:19" ht="13.5"/>
    <row r="1689" spans="1:19" ht="13.5"/>
    <row r="1690" spans="1:19" ht="13.5"/>
    <row r="1691" spans="1:19" ht="13.5"/>
    <row r="1692" spans="1:19" ht="13.5"/>
    <row r="1693" spans="1:19" ht="13.5"/>
    <row r="1694" spans="1:19" ht="13.5"/>
    <row r="1695" spans="1:19" ht="13.5"/>
    <row r="1696" spans="1:19" ht="13.5"/>
    <row r="1697" spans="1:19" ht="13.5"/>
    <row r="1698" spans="1:19" ht="13.5"/>
    <row r="1699" spans="1:19" ht="13.5"/>
    <row r="1700" spans="1:19" ht="13.5"/>
    <row r="1701" spans="1:19" ht="13.5"/>
    <row r="1702" spans="1:19" ht="13.5"/>
    <row r="1703" spans="1:19" ht="13.5"/>
    <row r="1704" spans="1:19" ht="13.5"/>
    <row r="1705" spans="1:19" ht="13.5">
      <c r="O1705" s="8">
        <f>D!$U$226</f>
        <v>1</v>
      </c>
      <c r="P1705" s="8">
        <f>D!$W$226</f>
        <v>2.6853448275862069</v>
      </c>
      <c r="Q1705" s="8">
        <f>D!$Y$226</f>
        <v>0.56034482758620685</v>
      </c>
      <c r="R1705" s="8">
        <f>D!$AA$226</f>
        <v>-0.95258620689655171</v>
      </c>
      <c r="S1705" s="8">
        <f>D!$AC$226</f>
        <v>7.1551724137931027e-10</v>
      </c>
    </row>
    <row r="1706" spans="1:19" ht="13.5">
      <c r="O1706" s="8">
        <f>D!$U$227</f>
        <v>0</v>
      </c>
      <c r="P1706" s="8">
        <f>D!$W$227</f>
        <v>0</v>
      </c>
      <c r="Q1706" s="8">
        <f>D!$Y$227</f>
        <v>0</v>
      </c>
      <c r="R1706" s="8">
        <f>D!$AA$227</f>
        <v>0</v>
      </c>
      <c r="S1706" s="8">
        <f>D!$AC$227</f>
        <v>0</v>
      </c>
    </row>
    <row r="1707" spans="1:19" ht="13.5">
      <c r="O1707" s="8">
        <f>D!$U$228</f>
        <v>0</v>
      </c>
      <c r="P1707" s="8">
        <f>D!$W$228</f>
        <v>0</v>
      </c>
      <c r="Q1707" s="8">
        <f>D!$Y$228</f>
        <v>0</v>
      </c>
      <c r="R1707" s="8">
        <f>D!$AA$228</f>
        <v>0</v>
      </c>
      <c r="S1707" s="8">
        <f>D!$AC$228</f>
        <v>0</v>
      </c>
    </row>
    <row r="1708" spans="1:19" ht="13.5">
      <c r="O1708" s="8">
        <f>D!$U$229</f>
        <v>0</v>
      </c>
      <c r="P1708" s="8">
        <f>D!$W$229</f>
        <v>0</v>
      </c>
      <c r="Q1708" s="8">
        <f>D!$Y$229</f>
        <v>0</v>
      </c>
      <c r="R1708" s="8">
        <f>D!$AA$229</f>
        <v>0</v>
      </c>
      <c r="S1708" s="8">
        <f>D!$AC$229</f>
        <v>0</v>
      </c>
    </row>
    <row r="1709" spans="1:19" ht="13.5">
      <c r="O1709" s="8">
        <f>D!$U$230</f>
        <v>0</v>
      </c>
      <c r="P1709" s="8">
        <f>D!$W$230</f>
        <v>0</v>
      </c>
      <c r="Q1709" s="8">
        <f>D!$Y$230</f>
        <v>0</v>
      </c>
      <c r="R1709" s="8">
        <f>D!$AA$230</f>
        <v>0</v>
      </c>
      <c r="S1709" s="8">
        <f>D!$AC$230</f>
        <v>0</v>
      </c>
    </row>
    <row r="1710" spans="1:19" ht="13.5">
      <c r="O1710" s="8">
        <f>D!$U$231</f>
        <v>1</v>
      </c>
      <c r="P1710" s="8">
        <f>D!$W$231</f>
        <v>-1.1972318339100345</v>
      </c>
      <c r="Q1710" s="8">
        <f>D!$Y$231</f>
        <v>-0.47404844290657439</v>
      </c>
      <c r="R1710" s="8">
        <f>D!$AA$231</f>
        <v>0.71280276816609001</v>
      </c>
      <c r="S1710" s="8">
        <f>D!$AC$231</f>
        <v>2.7989619377162631</v>
      </c>
    </row>
    <row r="1711" spans="1:19" ht="13.5">
      <c r="O1711" s="8">
        <f>D!$U$232</f>
        <v>1</v>
      </c>
      <c r="P1711" s="8">
        <f>D!$W$232</f>
        <v>1.3157894736842106</v>
      </c>
      <c r="Q1711" s="8">
        <f>D!$Y$232</f>
        <v>0.92763157894736847</v>
      </c>
      <c r="R1711" s="8">
        <f>D!$AA$232</f>
        <v>-0.24210526315789474</v>
      </c>
      <c r="S1711" s="8">
        <f>D!$AC$232</f>
        <v>-4.8421052631578947</v>
      </c>
    </row>
    <row r="1712" spans="1:19" ht="13.5">
      <c r="O1712" s="8">
        <f>D!$U$233</f>
        <v>0</v>
      </c>
      <c r="P1712" s="8">
        <f>D!$W$233</f>
        <v>0</v>
      </c>
      <c r="Q1712" s="8">
        <f>D!$Y$233</f>
        <v>0</v>
      </c>
      <c r="R1712" s="8">
        <f>D!$AA$233</f>
        <v>0</v>
      </c>
      <c r="S1712" s="8">
        <f>D!$AC$233</f>
        <v>0</v>
      </c>
    </row>
    <row r="1713" spans="1:19" ht="13.5">
      <c r="O1713" s="8">
        <f>D!$U$234</f>
        <v>0</v>
      </c>
      <c r="P1713" s="8">
        <f>D!$W$234</f>
        <v>0</v>
      </c>
      <c r="Q1713" s="8">
        <f>D!$Y$234</f>
        <v>0</v>
      </c>
      <c r="R1713" s="8">
        <f>D!$AA$234</f>
        <v>0</v>
      </c>
      <c r="S1713" s="8">
        <f>D!$AC$234</f>
        <v>0</v>
      </c>
    </row>
    <row r="1714" spans="1:19" ht="13.5">
      <c r="O1714" s="8">
        <f>D!$U$235</f>
        <v>0</v>
      </c>
      <c r="P1714" s="8">
        <f>D!$W$235</f>
        <v>0</v>
      </c>
      <c r="Q1714" s="8">
        <f>D!$Y$235</f>
        <v>0</v>
      </c>
      <c r="R1714" s="8">
        <f>D!$AA$235</f>
        <v>0</v>
      </c>
      <c r="S1714" s="8">
        <f>D!$AC$235</f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1301:A1349"/>
    <mergeCell ref="A1251:A1299"/>
    <mergeCell ref="A1201:A1249"/>
    <mergeCell ref="A1151:A1199"/>
    <mergeCell ref="A1101:A1149"/>
    <mergeCell ref="A1051:A1099"/>
    <mergeCell ref="A1001:A1049"/>
    <mergeCell ref="A951:A999"/>
    <mergeCell ref="A901:A949"/>
    <mergeCell ref="A851:A899"/>
    <mergeCell ref="A801:A849"/>
    <mergeCell ref="A751:A799"/>
    <mergeCell ref="A701:A749"/>
    <mergeCell ref="A651:A699"/>
    <mergeCell ref="A601:A649"/>
    <mergeCell ref="A551:A599"/>
    <mergeCell ref="A501:A549"/>
    <mergeCell ref="A451:A499"/>
    <mergeCell ref="A401:A449"/>
    <mergeCell ref="A351:A399"/>
    <mergeCell ref="A301:A349"/>
    <mergeCell ref="A251:A299"/>
    <mergeCell ref="A201:A249"/>
    <mergeCell ref="A151:A199"/>
    <mergeCell ref="A101:A149"/>
    <mergeCell ref="A51:A99"/>
    <mergeCell ref="A1:A49"/>
  </mergeCells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A235"/>
  <sheetViews>
    <sheetView topLeftCell="A14" workbookViewId="0" zoomScale="85">
      <selection activeCell="B28" sqref="B28:F28"/>
    </sheetView>
  </sheetViews>
  <sheetFormatPr defaultRowHeight="12.75"/>
  <cols>
    <col min="1" max="1" style="0" width="59.99639423076923" bestFit="1" customWidth="1"/>
    <col min="2" max="2" style="0" width="21.343255090497742" bestFit="1" customWidth="1"/>
    <col min="3" max="3" style="0" width="21.847426470588236" bestFit="1" customWidth="1"/>
    <col min="4" max="4" style="0" width="21.343255090497742" bestFit="1" customWidth="1"/>
    <col min="5" max="6" style="0" width="21.511312217194572" bestFit="1" customWidth="1"/>
    <col min="7" max="7" style="0" width="9.142307692307693"/>
    <col min="8" max="8" style="0" width="36.6364536199095" bestFit="1" customWidth="1"/>
    <col min="9" max="9" style="0" width="23.864111990950228" bestFit="1" customWidth="1"/>
    <col min="10" max="10" style="0" width="21.343255090497742" bestFit="1" customWidth="1"/>
    <col min="11" max="11" style="0" width="20.839083710407245" bestFit="1" customWidth="1"/>
    <col min="12" max="12" style="0" width="21.343255090497742" bestFit="1" customWidth="1"/>
    <col min="13" max="13" style="0" width="20.839083710407245" bestFit="1" customWidth="1"/>
    <col min="14" max="14" style="0" width="21.343255090497742" bestFit="1" customWidth="1"/>
    <col min="15" max="15" style="0" width="9.243141968325792" bestFit="1" customWidth="1"/>
    <col min="16" max="16" style="0" width="21.343255090497742" bestFit="1" customWidth="1"/>
    <col min="17" max="17" style="0" width="9.243141968325792" bestFit="1" customWidth="1"/>
    <col min="18" max="19" style="0" width="21.343255090497742" bestFit="1" customWidth="1"/>
    <col min="20" max="20" style="0" width="36.6364536199095" bestFit="1" customWidth="1"/>
    <col min="21" max="21" style="0" width="9.243141968325792" bestFit="1" customWidth="1"/>
    <col min="22" max="22" style="0" width="21.343255090497742" bestFit="1" customWidth="1"/>
    <col min="23" max="23" style="0" width="9.579256221719458" bestFit="1" customWidth="1"/>
    <col min="24" max="24" style="0" width="21.343255090497742" bestFit="1" customWidth="1"/>
    <col min="25" max="25" style="0" width="9.243141968325792" bestFit="1" customWidth="1"/>
    <col min="26" max="26" style="0" width="21.343255090497742" bestFit="1" customWidth="1"/>
    <col min="27" max="27" style="0" width="10.755656108597286" bestFit="1" customWidth="1"/>
    <col min="28" max="28" style="0" width="21.343255090497742" bestFit="1" customWidth="1"/>
    <col min="29" max="29" style="0" width="10.755656108597286" bestFit="1" customWidth="1"/>
    <col min="30" max="30" style="0" width="21.343255090497742" bestFit="1" customWidth="1"/>
    <col min="31" max="16384" style="0" width="9.142307692307693"/>
  </cols>
  <sheetData>
    <row r="1" spans="1:261" ht="13.23529411764706">
      <c r="A1" s="2" t="inlineStr">
        <is>
          <t>WEC Energy Group</t>
        </is>
      </c>
    </row>
    <row r="2" spans="1:261" customHeight="1" ht="14.117647058823529">
      <c r="A2" t="s">
        <v>211</v>
      </c>
      <c r="B2" s="1">
        <v>315434531</v>
      </c>
    </row>
    <row r="3" spans="1:261" ht="13.23529411764706">
      <c r="A3" t="s">
        <v>1</v>
      </c>
      <c r="B3" s="3">
        <v>0.20999999999999999</v>
      </c>
    </row>
    <row r="4" spans="1:261">
      <c r="B4" s="3"/>
    </row>
    <row r="5" spans="1:261" ht="13.23529411764706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261" ht="13.23529411764706">
      <c r="A6" t="inlineStr">
        <is>
          <t>Effective Tax Rate </t>
        </is>
      </c>
      <c r="B6" s="3">
        <f>B55/B52</f>
        <v>0.40542056074766353</v>
      </c>
      <c r="C6" s="3">
        <f>C55/C52</f>
        <v>0.37516556291390729</v>
      </c>
      <c r="D6" s="3">
        <f>D55/D52</f>
        <v>0.24119496855345912</v>
      </c>
      <c r="E6" s="3">
        <f>E55/E52</f>
        <v>0.13804878048780489</v>
      </c>
      <c r="F6" s="3">
        <f>F55/F52</f>
        <v>0.099206349206349201</v>
      </c>
    </row>
    <row r="7" spans="1:261" ht="13.23529411764706">
      <c r="A7" t="s">
        <v>4</v>
      </c>
      <c r="B7" s="4">
        <f>B35-B42</f>
        <v>1405600000</v>
      </c>
      <c r="C7" s="4">
        <f>C35-C42</f>
        <v>1725300000</v>
      </c>
      <c r="D7" s="4">
        <f>D35-D42</f>
        <v>1775100000</v>
      </c>
      <c r="E7" s="4">
        <f>E35-E42</f>
        <v>1423100000</v>
      </c>
      <c r="F7" s="4">
        <f>F35-F42</f>
        <v>1538200000</v>
      </c>
    </row>
    <row r="8" spans="1:261" ht="13.23529411764706">
      <c r="A8" t="s">
        <v>5</v>
      </c>
      <c r="B8" s="4">
        <f>B48</f>
        <v>332600000</v>
      </c>
      <c r="C8" s="4">
        <f>C48</f>
        <v>404900000</v>
      </c>
      <c r="D8" s="4">
        <f>D48</f>
        <v>417900000</v>
      </c>
      <c r="E8" s="4">
        <f>E48</f>
        <v>446700000</v>
      </c>
      <c r="F8" s="4">
        <f>F48</f>
        <v>502600000</v>
      </c>
    </row>
    <row r="9" spans="1:261" ht="13.23529411764706">
      <c r="A9" t="s">
        <v>6</v>
      </c>
      <c r="B9" s="4">
        <f>B7*(1-$B$3)</f>
        <v>1110424000</v>
      </c>
      <c r="C9" s="4">
        <f>C7*(1-$B$3)</f>
        <v>1362987000</v>
      </c>
      <c r="D9" s="4">
        <f>D7*(1-$B$3)</f>
        <v>1402329000</v>
      </c>
      <c r="E9" s="4">
        <f>E7*(1-$B$3)</f>
        <v>1124249000</v>
      </c>
      <c r="F9" s="4">
        <f>F7*(1-$B$3)</f>
        <v>1215178000</v>
      </c>
    </row>
    <row r="10" spans="1:261" ht="13.23529411764706">
      <c r="A10" t="s">
        <v>7</v>
      </c>
      <c r="B10" s="4">
        <f>B125-(B122+B121+B120)</f>
        <v>24336100000</v>
      </c>
      <c r="C10" s="4">
        <f>C125-(C122+C121+C120)</f>
        <v>25150000000</v>
      </c>
      <c r="D10" s="4">
        <f>D125-(D122+D121+D120)</f>
        <v>26870000000</v>
      </c>
      <c r="E10" s="4">
        <f>E125-(E122+E121+E120)</f>
        <v>28340000000</v>
      </c>
      <c r="F10" s="4">
        <f>F125-(F122+F121+F120)</f>
        <v>29740000000</v>
      </c>
    </row>
    <row r="11" spans="1:261" ht="13.23529411764706">
      <c r="A11" t="s">
        <v>8</v>
      </c>
      <c r="B11" s="4">
        <f>B10</f>
        <v>24336100000</v>
      </c>
      <c r="C11" s="4">
        <f>(C10+B10)/2</f>
        <v>24743050000</v>
      </c>
      <c r="D11" s="4">
        <f>(D10+C10)/2</f>
        <v>26010000000</v>
      </c>
      <c r="E11" s="4">
        <f>(E10+D10)/2</f>
        <v>27605000000</v>
      </c>
      <c r="F11" s="4">
        <f>(F10+E10)/2</f>
        <v>29040000000</v>
      </c>
    </row>
    <row r="12" spans="1:261" ht="13.23529411764706">
      <c r="A12" t="s">
        <v>9</v>
      </c>
      <c r="B12" s="3">
        <f>B9/B27</f>
        <v>0.18725531197301856</v>
      </c>
      <c r="C12" s="3">
        <f>C9/C27</f>
        <v>0.18246144578313253</v>
      </c>
      <c r="D12" s="3">
        <f>D9/D27</f>
        <v>0.18331098039215687</v>
      </c>
      <c r="E12" s="3">
        <f>E9/E27</f>
        <v>0.14638658854166667</v>
      </c>
      <c r="F12" s="3">
        <f>F9/F27</f>
        <v>0.16159281914893617</v>
      </c>
    </row>
    <row r="13" spans="1:261" ht="13.23529411764706">
      <c r="A13" t="s">
        <v>10</v>
      </c>
      <c r="B13" s="3">
        <f>B27/B11</f>
        <v>0.24367092508659974</v>
      </c>
      <c r="C13" s="3">
        <f>C27/C11</f>
        <v>0.30190295860857896</v>
      </c>
      <c r="D13" s="3">
        <f>D27/D11</f>
        <v>0.29411764705882354</v>
      </c>
      <c r="E13" s="3">
        <f>E27/E11</f>
        <v>0.27821046911791342</v>
      </c>
      <c r="F13" s="3">
        <f>F27/F11</f>
        <v>0.25895316804407714</v>
      </c>
    </row>
    <row r="14" spans="1:261" ht="13.23529411764706">
      <c r="A14" t="s">
        <v>11</v>
      </c>
      <c r="B14" s="3">
        <f>B12*B13</f>
        <v>0.04562867509584527</v>
      </c>
      <c r="C14" s="3">
        <f>C12*C13</f>
        <v>0.055085650313926537</v>
      </c>
      <c r="D14" s="3">
        <f>D12*D13</f>
        <v>0.053914994232987318</v>
      </c>
      <c r="E14" s="3">
        <f>E12*E13</f>
        <v>0.040726281470748055</v>
      </c>
      <c r="F14" s="3">
        <f>F12*F13</f>
        <v>0.041844972451790634</v>
      </c>
    </row>
    <row r="15" spans="1:261" ht="13.23529411764706"/>
    <row r="16" spans="1:261" ht="13.5"/>
    <row r="17" spans="1:261" ht="13.23529411764706"/>
    <row r="20" spans="1:261" ht="13.23529411764706">
      <c r="B20" s="4"/>
    </row>
    <row r="25" spans="1:261" ht="13.23529411764706">
      <c r="T25" t="s">
        <v>13</v>
      </c>
    </row>
    <row r="26" spans="1:261" ht="13.23529411764706">
      <c r="A26" t="s">
        <v>252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261" ht="13.5">
      <c r="A27" t="s">
        <v>14</v>
      </c>
      <c r="B27" s="4">
        <v>5930000000</v>
      </c>
      <c r="C27" s="4">
        <v>7470000000</v>
      </c>
      <c r="D27" s="4">
        <v>7650000000</v>
      </c>
      <c r="E27" s="4">
        <v>7680000000</v>
      </c>
      <c r="F27" s="4">
        <v>7520000000</v>
      </c>
      <c r="H27" t="s">
        <f>A27</f>
        <v>14</v>
      </c>
      <c r="I27" s="8">
        <f>IFERROR(J27/$J$27,0)</f>
        <v>1</v>
      </c>
      <c r="J27" s="4">
        <f>B27</f>
        <v>5930000000</v>
      </c>
      <c r="K27" s="8">
        <f>IFERROR(L27/$L$27,0)</f>
        <v>1</v>
      </c>
      <c r="L27" s="4">
        <f>C27</f>
        <v>7470000000</v>
      </c>
      <c r="M27" s="8">
        <f>IFERROR(N27/$N$27,0)</f>
        <v>1</v>
      </c>
      <c r="N27" s="4">
        <f>D27</f>
        <v>7650000000</v>
      </c>
      <c r="O27" s="8">
        <f>IFERROR(P27/$P$27,0)</f>
        <v>1</v>
      </c>
      <c r="P27" s="4">
        <f>E27</f>
        <v>7680000000</v>
      </c>
      <c r="Q27" s="8">
        <f>IFERROR(R27/$R$27,0)</f>
        <v>1</v>
      </c>
      <c r="R27" s="4">
        <f>F27</f>
        <v>7520000000</v>
      </c>
      <c r="T27" t="s">
        <f>A27</f>
        <v>14</v>
      </c>
      <c r="U27" s="8">
        <f>IFERROR(V27/$V27,0)</f>
        <v>1</v>
      </c>
      <c r="V27" s="4">
        <f>B27</f>
        <v>5930000000</v>
      </c>
      <c r="W27" s="8">
        <f>IFERROR(X27/$V27,0)</f>
        <v>1.2596964586846544</v>
      </c>
      <c r="X27" s="4">
        <f>C27</f>
        <v>7470000000</v>
      </c>
      <c r="Y27" s="8">
        <f>IFERROR(Z27/$V27,0)</f>
        <v>1.2900505902192243</v>
      </c>
      <c r="Z27" s="4">
        <f>D27</f>
        <v>7650000000</v>
      </c>
      <c r="AA27" s="8">
        <f>IFERROR(AB27/$V27,0)</f>
        <v>1.2951096121416525</v>
      </c>
      <c r="AB27" s="4">
        <f>E27</f>
        <v>7680000000</v>
      </c>
      <c r="AC27" s="8">
        <f>IFERROR(AD27/$V27,0)</f>
        <v>1.2681281618887015</v>
      </c>
      <c r="AD27" s="4">
        <f>F27</f>
        <v>7520000000</v>
      </c>
    </row>
    <row r="28" spans="1:261" ht="13.5">
      <c r="A28" s="3" t="s">
        <v>15</v>
      </c>
      <c r="B28" s="4"/>
      <c r="C28" s="3">
        <f>(C27-B27)/B27</f>
        <v>0.2596964586846543</v>
      </c>
      <c r="D28" s="3">
        <f>(D27-C27)/C27</f>
        <v>0.024096385542168676</v>
      </c>
      <c r="E28" s="3">
        <f>(E27-D27)/D27</f>
        <v>0.0039215686274509803</v>
      </c>
      <c r="F28" s="3">
        <f>(F27-E27)/E27</f>
        <v>-0.020833333333333332</v>
      </c>
      <c r="G28" s="3"/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3.4765255513340599e-11</v>
      </c>
      <c r="L28" s="4">
        <f>C28</f>
        <v>0.2596964586846543</v>
      </c>
      <c r="M28" s="8">
        <f>IFERROR(N28/$N$27,0)</f>
        <v>3.1498543192377355e-12</v>
      </c>
      <c r="N28" s="4">
        <f>D28</f>
        <v>0.024096385542168676</v>
      </c>
      <c r="O28" s="8">
        <f>IFERROR(P28/$P$27,0)</f>
        <v>5.1062091503267974e-13</v>
      </c>
      <c r="P28" s="4">
        <f>E28</f>
        <v>0.0039215686274509803</v>
      </c>
      <c r="Q28" s="8">
        <f>IFERROR(R28/$R$27,0)</f>
        <v>-2.7703900709219858e-12</v>
      </c>
      <c r="R28" s="4">
        <f>F28</f>
        <v>-0.020833333333333332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0.2596964586846543</v>
      </c>
      <c r="Y28" s="8">
        <f>IFERROR(Z28/$V28,0)</f>
        <v>0</v>
      </c>
      <c r="Z28" s="4">
        <f>D28</f>
        <v>0.024096385542168676</v>
      </c>
      <c r="AA28" s="8">
        <f>IFERROR(AB28/$V28,0)</f>
        <v>0</v>
      </c>
      <c r="AB28" s="4">
        <f>E28</f>
        <v>0.0039215686274509803</v>
      </c>
      <c r="AC28" s="8">
        <f>IFERROR(AD28/$V28,0)</f>
        <v>0</v>
      </c>
      <c r="AD28" s="4">
        <f>F28</f>
        <v>-0.020833333333333332</v>
      </c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</row>
    <row r="29" spans="1:261" ht="13.5">
      <c r="A29" t="s">
        <v>16</v>
      </c>
      <c r="B29" s="4">
        <v>4360000000</v>
      </c>
      <c r="C29" s="4">
        <v>5550000000</v>
      </c>
      <c r="D29" s="4">
        <v>5680000000</v>
      </c>
      <c r="E29" s="4">
        <v>6060000000</v>
      </c>
      <c r="F29" s="4">
        <v>5780000000</v>
      </c>
      <c r="H29" t="s">
        <f>A29</f>
        <v>16</v>
      </c>
      <c r="I29" s="8">
        <f>IFERROR(J29/$J$27,0)</f>
        <v>0.73524451939291735</v>
      </c>
      <c r="J29" s="4">
        <f>B29</f>
        <v>4360000000</v>
      </c>
      <c r="K29" s="8">
        <f>IFERROR(L29/$L$27,0)</f>
        <v>0.74297188755020083</v>
      </c>
      <c r="L29" s="4">
        <f>C29</f>
        <v>5550000000</v>
      </c>
      <c r="M29" s="8">
        <f>IFERROR(N29/$N$27,0)</f>
        <v>0.74248366013071898</v>
      </c>
      <c r="N29" s="4">
        <f>D29</f>
        <v>5680000000</v>
      </c>
      <c r="O29" s="8">
        <f>IFERROR(P29/$P$27,0)</f>
        <v>0.7890625</v>
      </c>
      <c r="P29" s="4">
        <f>E29</f>
        <v>6060000000</v>
      </c>
      <c r="Q29" s="8">
        <f>IFERROR(R29/$R$27,0)</f>
        <v>0.7686170212765957</v>
      </c>
      <c r="R29" s="4">
        <f>F29</f>
        <v>5780000000</v>
      </c>
      <c r="T29" t="s">
        <f>A29</f>
        <v>16</v>
      </c>
      <c r="U29" s="8">
        <f>IFERROR(V29/$V29,0)</f>
        <v>1</v>
      </c>
      <c r="V29" s="4">
        <f>B29</f>
        <v>4360000000</v>
      </c>
      <c r="W29" s="8">
        <f>IFERROR(X29/$V29,0)</f>
        <v>1.2729357798165137</v>
      </c>
      <c r="X29" s="4">
        <f>C29</f>
        <v>5550000000</v>
      </c>
      <c r="Y29" s="8">
        <f>IFERROR(Z29/$V29,0)</f>
        <v>1.3027522935779816</v>
      </c>
      <c r="Z29" s="4">
        <f>D29</f>
        <v>5680000000</v>
      </c>
      <c r="AA29" s="8">
        <f>IFERROR(AB29/$V29,0)</f>
        <v>1.3899082568807339</v>
      </c>
      <c r="AB29" s="4">
        <f>E29</f>
        <v>6060000000</v>
      </c>
      <c r="AC29" s="8">
        <f>IFERROR(AD29/$V29,0)</f>
        <v>1.3256880733944953</v>
      </c>
      <c r="AD29" s="4">
        <f>F29</f>
        <v>5780000000</v>
      </c>
    </row>
    <row r="30" spans="1:261" ht="13.5">
      <c r="A30" t="s">
        <v>17</v>
      </c>
      <c r="B30" s="4">
        <v>3800000000</v>
      </c>
      <c r="C30" s="4">
        <v>4790000000</v>
      </c>
      <c r="D30" s="4">
        <v>4880000000</v>
      </c>
      <c r="E30" s="4">
        <v>5210000000</v>
      </c>
      <c r="F30" s="4">
        <v>4850000000</v>
      </c>
      <c r="H30" t="s">
        <f>A30</f>
        <v>17</v>
      </c>
      <c r="I30" s="8">
        <f>IFERROR(J30/$J$27,0)</f>
        <v>0.64080944350758851</v>
      </c>
      <c r="J30" s="4">
        <f>B30</f>
        <v>3800000000</v>
      </c>
      <c r="K30" s="8">
        <f>IFERROR(L30/$L$27,0)</f>
        <v>0.64123159303882193</v>
      </c>
      <c r="L30" s="4">
        <f>C30</f>
        <v>4790000000</v>
      </c>
      <c r="M30" s="8">
        <f>IFERROR(N30/$N$27,0)</f>
        <v>0.6379084967320261</v>
      </c>
      <c r="N30" s="4">
        <f>D30</f>
        <v>4880000000</v>
      </c>
      <c r="O30" s="8">
        <f>IFERROR(P30/$P$27,0)</f>
        <v>0.67838541666666663</v>
      </c>
      <c r="P30" s="4">
        <f>E30</f>
        <v>5210000000</v>
      </c>
      <c r="Q30" s="8">
        <f>IFERROR(R30/$R$27,0)</f>
        <v>0.64494680851063835</v>
      </c>
      <c r="R30" s="4">
        <f>F30</f>
        <v>4850000000</v>
      </c>
      <c r="T30" t="s">
        <f>A30</f>
        <v>17</v>
      </c>
      <c r="U30" s="8">
        <f>IFERROR(V30/$V30,0)</f>
        <v>1</v>
      </c>
      <c r="V30" s="4">
        <f>B30</f>
        <v>3800000000</v>
      </c>
      <c r="W30" s="8">
        <f>IFERROR(X30/$V30,0)</f>
        <v>1.2605263157894737</v>
      </c>
      <c r="X30" s="4">
        <f>C30</f>
        <v>4790000000</v>
      </c>
      <c r="Y30" s="8">
        <f>IFERROR(Z30/$V30,0)</f>
        <v>1.2842105263157895</v>
      </c>
      <c r="Z30" s="4">
        <f>D30</f>
        <v>4880000000</v>
      </c>
      <c r="AA30" s="8">
        <f>IFERROR(AB30/$V30,0)</f>
        <v>1.3710526315789473</v>
      </c>
      <c r="AB30" s="4">
        <f>E30</f>
        <v>5210000000</v>
      </c>
      <c r="AC30" s="8">
        <f>IFERROR(AD30/$V30,0)</f>
        <v>1.2763157894736843</v>
      </c>
      <c r="AD30" s="4">
        <f>F30</f>
        <v>4850000000</v>
      </c>
    </row>
    <row r="31" spans="1:261" ht="13.5">
      <c r="A31" t="s">
        <v>18</v>
      </c>
      <c r="B31" s="4">
        <v>561800000</v>
      </c>
      <c r="C31" s="4">
        <v>762600000</v>
      </c>
      <c r="D31" s="4">
        <v>798600000</v>
      </c>
      <c r="E31" s="4">
        <v>845800000</v>
      </c>
      <c r="F31" s="4">
        <v>926300000</v>
      </c>
      <c r="H31" t="s">
        <f>A31</f>
        <v>18</v>
      </c>
      <c r="I31" s="8">
        <f>IFERROR(J31/$J$27,0)</f>
        <v>0.09473861720067453</v>
      </c>
      <c r="J31" s="4">
        <f>B31</f>
        <v>561800000</v>
      </c>
      <c r="K31" s="8">
        <f>IFERROR(L31/$L$27,0)</f>
        <v>0.10208835341365462</v>
      </c>
      <c r="L31" s="4">
        <f>C31</f>
        <v>762600000</v>
      </c>
      <c r="M31" s="8">
        <f>IFERROR(N31/$N$27,0)</f>
        <v>0.1043921568627451</v>
      </c>
      <c r="N31" s="4">
        <f>D31</f>
        <v>798600000</v>
      </c>
      <c r="O31" s="8">
        <f>IFERROR(P31/$P$27,0)</f>
        <v>0.11013020833333333</v>
      </c>
      <c r="P31" s="4">
        <f>E31</f>
        <v>845800000</v>
      </c>
      <c r="Q31" s="8">
        <f>IFERROR(R31/$R$27,0)</f>
        <v>0.1231781914893617</v>
      </c>
      <c r="R31" s="4">
        <f>F31</f>
        <v>926300000</v>
      </c>
      <c r="T31" t="s">
        <f>A31</f>
        <v>18</v>
      </c>
      <c r="U31" s="8">
        <f>IFERROR(V31/$V31,0)</f>
        <v>1</v>
      </c>
      <c r="V31" s="4">
        <f>B31</f>
        <v>561800000</v>
      </c>
      <c r="W31" s="8">
        <f>IFERROR(X31/$V31,0)</f>
        <v>1.3574225703097187</v>
      </c>
      <c r="X31" s="4">
        <f>C31</f>
        <v>762600000</v>
      </c>
      <c r="Y31" s="8">
        <f>IFERROR(Z31/$V31,0)</f>
        <v>1.4215023139907441</v>
      </c>
      <c r="Z31" s="4">
        <f>D31</f>
        <v>798600000</v>
      </c>
      <c r="AA31" s="8">
        <f>IFERROR(AB31/$V31,0)</f>
        <v>1.5055179779280883</v>
      </c>
      <c r="AB31" s="4">
        <f>E31</f>
        <v>845800000</v>
      </c>
      <c r="AC31" s="8">
        <f>IFERROR(AD31/$V31,0)</f>
        <v>1.6488074047703809</v>
      </c>
      <c r="AD31" s="4">
        <f>F31</f>
        <v>926300000</v>
      </c>
    </row>
    <row r="32" spans="1:261" ht="13.5">
      <c r="A32" t="s">
        <v>19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H32" t="s">
        <f>A32</f>
        <v>19</v>
      </c>
      <c r="I32" s="8">
        <f>IFERROR(J32/$J$27,0)</f>
        <v>0</v>
      </c>
      <c r="J32" s="4">
        <f>B32</f>
        <v>0</v>
      </c>
      <c r="K32" s="8">
        <f>IFERROR(L32/$L$27,0)</f>
        <v>0</v>
      </c>
      <c r="L32" s="4">
        <f>C32</f>
        <v>0</v>
      </c>
      <c r="M32" s="8">
        <f>IFERROR(N32/$N$27,0)</f>
        <v>0</v>
      </c>
      <c r="N32" s="4">
        <f>D32</f>
        <v>0</v>
      </c>
      <c r="O32" s="8">
        <f>IFERROR(P32/$P$27,0)</f>
        <v>0</v>
      </c>
      <c r="P32" s="4">
        <f>E32</f>
        <v>0</v>
      </c>
      <c r="Q32" s="8">
        <f>IFERROR(R32/$R$27,0)</f>
        <v>0</v>
      </c>
      <c r="R32" s="4">
        <f>F32</f>
        <v>0</v>
      </c>
      <c r="T32" t="s">
        <f>A32</f>
        <v>19</v>
      </c>
      <c r="U32" s="8">
        <f>IFERROR(V32/$V32,0)</f>
        <v>0</v>
      </c>
      <c r="V32" s="4">
        <f>B32</f>
        <v>0</v>
      </c>
      <c r="W32" s="8">
        <f>IFERROR(X32/$V32,0)</f>
        <v>0</v>
      </c>
      <c r="X32" s="4">
        <f>C32</f>
        <v>0</v>
      </c>
      <c r="Y32" s="8">
        <f>IFERROR(Z32/$V32,0)</f>
        <v>0</v>
      </c>
      <c r="Z32" s="4">
        <f>D32</f>
        <v>0</v>
      </c>
      <c r="AA32" s="8">
        <f>IFERROR(AB32/$V32,0)</f>
        <v>0</v>
      </c>
      <c r="AB32" s="4">
        <f>E32</f>
        <v>0</v>
      </c>
      <c r="AC32" s="8">
        <f>IFERROR(AD32/$V32,0)</f>
        <v>0</v>
      </c>
      <c r="AD32" s="4">
        <f>F32</f>
        <v>0</v>
      </c>
    </row>
    <row r="33" spans="1:261" ht="13.5">
      <c r="A33" t="s">
        <v>20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H33" t="s">
        <f>A33</f>
        <v>20</v>
      </c>
      <c r="I33" s="8">
        <f>IFERROR(J33/$J$27,0)</f>
        <v>0</v>
      </c>
      <c r="J33" s="4">
        <f>B33</f>
        <v>0</v>
      </c>
      <c r="K33" s="8">
        <f>IFERROR(L33/$L$27,0)</f>
        <v>0</v>
      </c>
      <c r="L33" s="4">
        <f>C33</f>
        <v>0</v>
      </c>
      <c r="M33" s="8">
        <f>IFERROR(N33/$N$27,0)</f>
        <v>0</v>
      </c>
      <c r="N33" s="4">
        <f>D33</f>
        <v>0</v>
      </c>
      <c r="O33" s="8">
        <f>IFERROR(P33/$P$27,0)</f>
        <v>0</v>
      </c>
      <c r="P33" s="4">
        <f>E33</f>
        <v>0</v>
      </c>
      <c r="Q33" s="8">
        <f>IFERROR(R33/$R$27,0)</f>
        <v>0</v>
      </c>
      <c r="R33" s="4">
        <f>F33</f>
        <v>0</v>
      </c>
      <c r="T33" t="s">
        <f>A33</f>
        <v>20</v>
      </c>
      <c r="U33" s="8">
        <f>IFERROR(V33/$V33,0)</f>
        <v>0</v>
      </c>
      <c r="V33" s="4">
        <f>B33</f>
        <v>0</v>
      </c>
      <c r="W33" s="8">
        <f>IFERROR(X33/$V33,0)</f>
        <v>0</v>
      </c>
      <c r="X33" s="4">
        <f>C33</f>
        <v>0</v>
      </c>
      <c r="Y33" s="8">
        <f>IFERROR(Z33/$V33,0)</f>
        <v>0</v>
      </c>
      <c r="Z33" s="4">
        <f>D33</f>
        <v>0</v>
      </c>
      <c r="AA33" s="8">
        <f>IFERROR(AB33/$V33,0)</f>
        <v>0</v>
      </c>
      <c r="AB33" s="4">
        <f>E33</f>
        <v>0</v>
      </c>
      <c r="AC33" s="8">
        <f>IFERROR(AD33/$V33,0)</f>
        <v>0</v>
      </c>
      <c r="AD33" s="4">
        <f>F33</f>
        <v>0</v>
      </c>
    </row>
    <row r="34" spans="1:261" ht="13.5">
      <c r="A34" s="3" t="s">
        <v>21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/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</row>
    <row r="35" spans="1:261" ht="13.5">
      <c r="A35" t="s">
        <v>23</v>
      </c>
      <c r="B35" s="4">
        <v>1570000000</v>
      </c>
      <c r="C35" s="4">
        <v>1920000000</v>
      </c>
      <c r="D35" s="4">
        <v>1970000000</v>
      </c>
      <c r="E35" s="4">
        <v>1620000000</v>
      </c>
      <c r="F35" s="4">
        <v>1740000000</v>
      </c>
      <c r="H35" t="s">
        <f>A35</f>
        <v>23</v>
      </c>
      <c r="I35" s="8">
        <f>IFERROR(J35/$J$27,0)</f>
        <v>0.26475548060708265</v>
      </c>
      <c r="J35" s="4">
        <f>B35</f>
        <v>1570000000</v>
      </c>
      <c r="K35" s="8">
        <f>IFERROR(L35/$L$27,0)</f>
        <v>0.25702811244979917</v>
      </c>
      <c r="L35" s="4">
        <f>C35</f>
        <v>1920000000</v>
      </c>
      <c r="M35" s="8">
        <f>IFERROR(N35/$N$27,0)</f>
        <v>0.25751633986928102</v>
      </c>
      <c r="N35" s="4">
        <f>D35</f>
        <v>1970000000</v>
      </c>
      <c r="O35" s="8">
        <f>IFERROR(P35/$P$27,0)</f>
        <v>0.2109375</v>
      </c>
      <c r="P35" s="4">
        <f>E35</f>
        <v>1620000000</v>
      </c>
      <c r="Q35" s="8">
        <f>IFERROR(R35/$R$27,0)</f>
        <v>0.23138297872340424</v>
      </c>
      <c r="R35" s="4">
        <f>F35</f>
        <v>1740000000</v>
      </c>
      <c r="T35" t="s">
        <f>A35</f>
        <v>23</v>
      </c>
      <c r="U35" s="8">
        <f>IFERROR(V35/$V35,0)</f>
        <v>1</v>
      </c>
      <c r="V35" s="4">
        <f>B35</f>
        <v>1570000000</v>
      </c>
      <c r="W35" s="8">
        <f>IFERROR(X35/$V35,0)</f>
        <v>1.2229299363057324</v>
      </c>
      <c r="X35" s="4">
        <f>C35</f>
        <v>1920000000</v>
      </c>
      <c r="Y35" s="8">
        <f>IFERROR(Z35/$V35,0)</f>
        <v>1.2547770700636942</v>
      </c>
      <c r="Z35" s="4">
        <f>D35</f>
        <v>1970000000</v>
      </c>
      <c r="AA35" s="8">
        <f>IFERROR(AB35/$V35,0)</f>
        <v>1.0318471337579618</v>
      </c>
      <c r="AB35" s="4">
        <f>E35</f>
        <v>1620000000</v>
      </c>
      <c r="AC35" s="8">
        <f>IFERROR(AD35/$V35,0)</f>
        <v>1.10828025477707</v>
      </c>
      <c r="AD35" s="4">
        <f>F35</f>
        <v>1740000000</v>
      </c>
    </row>
    <row r="36" spans="1:261" customHeight="1" ht="12.75">
      <c r="A36" s="3" t="s">
        <v>24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/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</row>
    <row r="37" spans="1:261" ht="13.5">
      <c r="A37" t="s">
        <v>25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</row>
    <row r="38" spans="1:261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261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261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261" ht="13.5">
      <c r="A41" s="3" t="s">
        <v>29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/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</row>
    <row r="42" spans="1:261" ht="13.5">
      <c r="A42" t="s">
        <v>30</v>
      </c>
      <c r="B42" s="4">
        <v>164400000</v>
      </c>
      <c r="C42" s="4">
        <v>194700000</v>
      </c>
      <c r="D42" s="4">
        <v>194900000</v>
      </c>
      <c r="E42" s="4">
        <v>196900000</v>
      </c>
      <c r="F42" s="4">
        <v>201800000</v>
      </c>
      <c r="H42" t="s">
        <f>A42</f>
        <v>30</v>
      </c>
      <c r="I42" s="8">
        <f>IFERROR(J42/$J$27,0)</f>
        <v>0.027723440134907251</v>
      </c>
      <c r="J42" s="4">
        <f>B42</f>
        <v>164400000</v>
      </c>
      <c r="K42" s="8">
        <f>IFERROR(L42/$L$27,0)</f>
        <v>0.02606425702811245</v>
      </c>
      <c r="L42" s="4">
        <f>C42</f>
        <v>194700000</v>
      </c>
      <c r="M42" s="8">
        <f>IFERROR(N42/$N$27,0)</f>
        <v>0.025477124183006537</v>
      </c>
      <c r="N42" s="4">
        <f>D42</f>
        <v>194900000</v>
      </c>
      <c r="O42" s="8">
        <f>IFERROR(P42/$P$27,0)</f>
        <v>0.025638020833333334</v>
      </c>
      <c r="P42" s="4">
        <f>E42</f>
        <v>196900000</v>
      </c>
      <c r="Q42" s="8">
        <f>IFERROR(R42/$R$27,0)</f>
        <v>0.026835106382978723</v>
      </c>
      <c r="R42" s="4">
        <f>F42</f>
        <v>201800000</v>
      </c>
      <c r="T42" t="s">
        <f>A42</f>
        <v>30</v>
      </c>
      <c r="U42" s="8">
        <f>IFERROR(V42/$V42,0)</f>
        <v>1</v>
      </c>
      <c r="V42" s="4">
        <f>B42</f>
        <v>164400000</v>
      </c>
      <c r="W42" s="8">
        <f>IFERROR(X42/$V42,0)</f>
        <v>1.1843065693430657</v>
      </c>
      <c r="X42" s="4">
        <f>C42</f>
        <v>194700000</v>
      </c>
      <c r="Y42" s="8">
        <f>IFERROR(Z42/$V42,0)</f>
        <v>1.1855231143552312</v>
      </c>
      <c r="Z42" s="4">
        <f>D42</f>
        <v>194900000</v>
      </c>
      <c r="AA42" s="8">
        <f>IFERROR(AB42/$V42,0)</f>
        <v>1.1976885644768855</v>
      </c>
      <c r="AB42" s="4">
        <f>E42</f>
        <v>196900000</v>
      </c>
      <c r="AC42" s="8">
        <f>IFERROR(AD42/$V42,0)</f>
        <v>1.2274939172749393</v>
      </c>
      <c r="AD42" s="4">
        <f>F42</f>
        <v>201800000</v>
      </c>
    </row>
    <row r="43" spans="1:261" ht="13.5">
      <c r="A43" t="s">
        <v>31</v>
      </c>
      <c r="B43" s="4">
        <v>107600000</v>
      </c>
      <c r="C43" s="4">
        <v>-20100000</v>
      </c>
      <c r="D43" s="4">
        <v>0</v>
      </c>
      <c r="E43" s="4">
        <v>0</v>
      </c>
      <c r="F43" s="4">
        <v>0</v>
      </c>
      <c r="H43" t="s">
        <f>A43</f>
        <v>31</v>
      </c>
      <c r="I43" s="8">
        <f>IFERROR(J43/$J$27,0)</f>
        <v>0.018145025295109612</v>
      </c>
      <c r="J43" s="4">
        <f>B43</f>
        <v>107600000</v>
      </c>
      <c r="K43" s="8">
        <f>IFERROR(L43/$L$27,0)</f>
        <v>-0.0026907630522088354</v>
      </c>
      <c r="L43" s="4">
        <f>C43</f>
        <v>-20100000</v>
      </c>
      <c r="M43" s="8">
        <f>IFERROR(N43/$N$27,0)</f>
        <v>0</v>
      </c>
      <c r="N43" s="4">
        <f>D43</f>
        <v>0</v>
      </c>
      <c r="O43" s="8">
        <f>IFERROR(P43/$P$27,0)</f>
        <v>0</v>
      </c>
      <c r="P43" s="4">
        <f>E43</f>
        <v>0</v>
      </c>
      <c r="Q43" s="8">
        <f>IFERROR(R43/$R$27,0)</f>
        <v>0</v>
      </c>
      <c r="R43" s="4">
        <f>F43</f>
        <v>0</v>
      </c>
      <c r="T43" t="s">
        <f>A43</f>
        <v>31</v>
      </c>
      <c r="U43" s="8">
        <f>IFERROR(V43/$V43,0)</f>
        <v>1</v>
      </c>
      <c r="V43" s="4">
        <f>B43</f>
        <v>107600000</v>
      </c>
      <c r="W43" s="8">
        <f>IFERROR(X43/$V43,0)</f>
        <v>-0.18680297397769516</v>
      </c>
      <c r="X43" s="4">
        <f>C43</f>
        <v>-20100000</v>
      </c>
      <c r="Y43" s="8">
        <f>IFERROR(Z43/$V43,0)</f>
        <v>0</v>
      </c>
      <c r="Z43" s="4">
        <f>D43</f>
        <v>0</v>
      </c>
      <c r="AA43" s="8">
        <f>IFERROR(AB43/$V43,0)</f>
        <v>0</v>
      </c>
      <c r="AB43" s="4">
        <f>E43</f>
        <v>0</v>
      </c>
      <c r="AC43" s="8">
        <f>IFERROR(AD43/$V43,0)</f>
        <v>0</v>
      </c>
      <c r="AD43" s="4">
        <f>F43</f>
        <v>0</v>
      </c>
    </row>
    <row r="44" spans="1:261" ht="13.5">
      <c r="A44" t="s">
        <v>32</v>
      </c>
      <c r="B44" s="4">
        <v>1300000000</v>
      </c>
      <c r="C44" s="4">
        <v>1740000000</v>
      </c>
      <c r="D44" s="4">
        <v>0</v>
      </c>
      <c r="E44" s="4">
        <v>0</v>
      </c>
      <c r="F44" s="4">
        <v>0</v>
      </c>
      <c r="H44" t="s">
        <f>A44</f>
        <v>32</v>
      </c>
      <c r="I44" s="8">
        <f>IFERROR(J44/$J$27,0)</f>
        <v>0.21922428330522767</v>
      </c>
      <c r="J44" s="4">
        <f>B44</f>
        <v>1300000000</v>
      </c>
      <c r="K44" s="8">
        <f>IFERROR(L44/$L$27,0)</f>
        <v>0.23293172690763053</v>
      </c>
      <c r="L44" s="4">
        <f>C44</f>
        <v>1740000000</v>
      </c>
      <c r="M44" s="8">
        <f>IFERROR(N44/$N$27,0)</f>
        <v>0</v>
      </c>
      <c r="N44" s="4">
        <f>D44</f>
        <v>0</v>
      </c>
      <c r="O44" s="8">
        <f>IFERROR(P44/$P$27,0)</f>
        <v>0</v>
      </c>
      <c r="P44" s="4">
        <f>E44</f>
        <v>0</v>
      </c>
      <c r="Q44" s="8">
        <f>IFERROR(R44/$R$27,0)</f>
        <v>0</v>
      </c>
      <c r="R44" s="4">
        <f>F44</f>
        <v>0</v>
      </c>
      <c r="T44" t="s">
        <f>A44</f>
        <v>32</v>
      </c>
      <c r="U44" s="8">
        <f>IFERROR(V44/$V44,0)</f>
        <v>1</v>
      </c>
      <c r="V44" s="4">
        <f>B44</f>
        <v>1300000000</v>
      </c>
      <c r="W44" s="8">
        <f>IFERROR(X44/$V44,0)</f>
        <v>1.3384615384615384</v>
      </c>
      <c r="X44" s="4">
        <f>C44</f>
        <v>1740000000</v>
      </c>
      <c r="Y44" s="8">
        <f>IFERROR(Z44/$V44,0)</f>
        <v>0</v>
      </c>
      <c r="Z44" s="4">
        <f>D44</f>
        <v>0</v>
      </c>
      <c r="AA44" s="8">
        <f>IFERROR(AB44/$V44,0)</f>
        <v>0</v>
      </c>
      <c r="AB44" s="4">
        <f>E44</f>
        <v>0</v>
      </c>
      <c r="AC44" s="8">
        <f>IFERROR(AD44/$V44,0)</f>
        <v>0</v>
      </c>
      <c r="AD44" s="4">
        <f>F44</f>
        <v>0</v>
      </c>
    </row>
    <row r="45" spans="1:261" ht="13.5">
      <c r="A45" t="s">
        <v>33</v>
      </c>
      <c r="B45" s="4">
        <v>14400000</v>
      </c>
      <c r="C45" s="4">
        <v>20800000</v>
      </c>
      <c r="D45" s="4">
        <v>80600000</v>
      </c>
      <c r="E45" s="4">
        <v>114000000</v>
      </c>
      <c r="F45" s="4">
        <v>92500000</v>
      </c>
      <c r="H45" t="s">
        <f>A45</f>
        <v>33</v>
      </c>
      <c r="I45" s="8">
        <f>IFERROR(J45/$J$27,0)</f>
        <v>0.0024283305227655988</v>
      </c>
      <c r="J45" s="4">
        <f>B45</f>
        <v>14400000</v>
      </c>
      <c r="K45" s="8">
        <f>IFERROR(L45/$L$27,0)</f>
        <v>0.0027844712182061582</v>
      </c>
      <c r="L45" s="4">
        <f>C45</f>
        <v>20800000</v>
      </c>
      <c r="M45" s="8">
        <f>IFERROR(N45/$N$27,0)</f>
        <v>0.0105359477124183</v>
      </c>
      <c r="N45" s="4">
        <f>D45</f>
        <v>80600000</v>
      </c>
      <c r="O45" s="8">
        <f>IFERROR(P45/$P$27,0)</f>
        <v>0.014843749999999999</v>
      </c>
      <c r="P45" s="4">
        <f>E45</f>
        <v>114000000</v>
      </c>
      <c r="Q45" s="8">
        <f>IFERROR(R45/$R$27,0)</f>
        <v>0.012300531914893617</v>
      </c>
      <c r="R45" s="4">
        <f>F45</f>
        <v>92500000</v>
      </c>
      <c r="T45" t="s">
        <f>A45</f>
        <v>33</v>
      </c>
      <c r="U45" s="8">
        <f>IFERROR(V45/$V45,0)</f>
        <v>1</v>
      </c>
      <c r="V45" s="4">
        <f>B45</f>
        <v>14400000</v>
      </c>
      <c r="W45" s="8">
        <f>IFERROR(X45/$V45,0)</f>
        <v>1.4444444444444444</v>
      </c>
      <c r="X45" s="4">
        <f>C45</f>
        <v>20800000</v>
      </c>
      <c r="Y45" s="8">
        <f>IFERROR(Z45/$V45,0)</f>
        <v>5.5972222222222223</v>
      </c>
      <c r="Z45" s="4">
        <f>D45</f>
        <v>80600000</v>
      </c>
      <c r="AA45" s="8">
        <f>IFERROR(AB45/$V45,0)</f>
        <v>7.916666666666667</v>
      </c>
      <c r="AB45" s="4">
        <f>E45</f>
        <v>114000000</v>
      </c>
      <c r="AC45" s="8">
        <f>IFERROR(AD45/$V45,0)</f>
        <v>6.4236111111111107</v>
      </c>
      <c r="AD45" s="4">
        <f>F45</f>
        <v>92500000</v>
      </c>
    </row>
    <row r="46" spans="1:261" ht="13.5">
      <c r="A46" t="s">
        <v>34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H46" t="s">
        <f>A46</f>
        <v>34</v>
      </c>
      <c r="I46" s="8">
        <f>IFERROR(J46/$J$27,0)</f>
        <v>0</v>
      </c>
      <c r="J46" s="4">
        <f>B46</f>
        <v>0</v>
      </c>
      <c r="K46" s="8">
        <f>IFERROR(L46/$L$27,0)</f>
        <v>0</v>
      </c>
      <c r="L46" s="4">
        <f>C46</f>
        <v>0</v>
      </c>
      <c r="M46" s="8">
        <f>IFERROR(N46/$N$27,0)</f>
        <v>0</v>
      </c>
      <c r="N46" s="4">
        <f>D46</f>
        <v>0</v>
      </c>
      <c r="O46" s="8">
        <f>IFERROR(P46/$P$27,0)</f>
        <v>0</v>
      </c>
      <c r="P46" s="4">
        <f>E46</f>
        <v>0</v>
      </c>
      <c r="Q46" s="8">
        <f>IFERROR(R46/$R$27,0)</f>
        <v>0</v>
      </c>
      <c r="R46" s="4">
        <f>F46</f>
        <v>0</v>
      </c>
      <c r="T46" t="s">
        <f>A46</f>
        <v>34</v>
      </c>
      <c r="U46" s="8">
        <f>IFERROR(V46/$V46,0)</f>
        <v>0</v>
      </c>
      <c r="V46" s="4">
        <f>B46</f>
        <v>0</v>
      </c>
      <c r="W46" s="8">
        <f>IFERROR(X46/$V46,0)</f>
        <v>0</v>
      </c>
      <c r="X46" s="4">
        <f>C46</f>
        <v>0</v>
      </c>
      <c r="Y46" s="8">
        <f>IFERROR(Z46/$V46,0)</f>
        <v>0</v>
      </c>
      <c r="Z46" s="4">
        <f>D46</f>
        <v>0</v>
      </c>
      <c r="AA46" s="8">
        <f>IFERROR(AB46/$V46,0)</f>
        <v>0</v>
      </c>
      <c r="AB46" s="4">
        <f>E46</f>
        <v>0</v>
      </c>
      <c r="AC46" s="8">
        <f>IFERROR(AD46/$V46,0)</f>
        <v>0</v>
      </c>
      <c r="AD46" s="4">
        <f>F46</f>
        <v>0</v>
      </c>
    </row>
    <row r="47" spans="1:261" ht="13.5">
      <c r="A47" t="s">
        <v>35</v>
      </c>
      <c r="B47" s="4">
        <v>96100000</v>
      </c>
      <c r="C47" s="4">
        <v>146500000</v>
      </c>
      <c r="D47" s="4">
        <v>154300000</v>
      </c>
      <c r="E47" s="4">
        <v>136700000</v>
      </c>
      <c r="F47" s="4">
        <v>127600000</v>
      </c>
      <c r="H47" t="s">
        <f>A47</f>
        <v>35</v>
      </c>
      <c r="I47" s="8">
        <f>IFERROR(J47/$J$27,0)</f>
        <v>0.016205733558178753</v>
      </c>
      <c r="J47" s="4">
        <f>B47</f>
        <v>96100000</v>
      </c>
      <c r="K47" s="8">
        <f>IFERROR(L47/$L$27,0)</f>
        <v>0.019611780455153948</v>
      </c>
      <c r="L47" s="4">
        <f>C47</f>
        <v>146500000</v>
      </c>
      <c r="M47" s="8">
        <f>IFERROR(N47/$N$27,0)</f>
        <v>0.020169934640522875</v>
      </c>
      <c r="N47" s="4">
        <f>D47</f>
        <v>154300000</v>
      </c>
      <c r="O47" s="8">
        <f>IFERROR(P47/$P$27,0)</f>
        <v>0.017799479166666667</v>
      </c>
      <c r="P47" s="4">
        <f>E47</f>
        <v>136700000</v>
      </c>
      <c r="Q47" s="8">
        <f>IFERROR(R47/$R$27,0)</f>
        <v>0.01696808510638298</v>
      </c>
      <c r="R47" s="4">
        <f>F47</f>
        <v>127600000</v>
      </c>
      <c r="T47" t="s">
        <f>A47</f>
        <v>35</v>
      </c>
      <c r="U47" s="8">
        <f>IFERROR(V47/$V47,0)</f>
        <v>1</v>
      </c>
      <c r="V47" s="4">
        <f>B47</f>
        <v>96100000</v>
      </c>
      <c r="W47" s="8">
        <f>IFERROR(X47/$V47,0)</f>
        <v>1.5244536940686784</v>
      </c>
      <c r="X47" s="4">
        <f>C47</f>
        <v>146500000</v>
      </c>
      <c r="Y47" s="8">
        <f>IFERROR(Z47/$V47,0)</f>
        <v>1.6056191467221643</v>
      </c>
      <c r="Z47" s="4">
        <f>D47</f>
        <v>154300000</v>
      </c>
      <c r="AA47" s="8">
        <f>IFERROR(AB47/$V47,0)</f>
        <v>1.4224765868886577</v>
      </c>
      <c r="AB47" s="4">
        <f>E47</f>
        <v>136700000</v>
      </c>
      <c r="AC47" s="8">
        <f>IFERROR(AD47/$V47,0)</f>
        <v>1.3277835587929241</v>
      </c>
      <c r="AD47" s="4">
        <f>F47</f>
        <v>127600000</v>
      </c>
    </row>
    <row r="48" spans="1:261" ht="13.5">
      <c r="A48" t="s">
        <v>36</v>
      </c>
      <c r="B48" s="4">
        <v>332600000</v>
      </c>
      <c r="C48" s="4">
        <v>404900000</v>
      </c>
      <c r="D48" s="4">
        <v>417900000</v>
      </c>
      <c r="E48" s="4">
        <v>446700000</v>
      </c>
      <c r="F48" s="4">
        <v>502600000</v>
      </c>
      <c r="H48" t="s">
        <f>A48</f>
        <v>36</v>
      </c>
      <c r="I48" s="8">
        <f>IFERROR(J48/$J$27,0)</f>
        <v>0.056087689713322092</v>
      </c>
      <c r="J48" s="4">
        <f>B48</f>
        <v>332600000</v>
      </c>
      <c r="K48" s="8">
        <f>IFERROR(L48/$L$27,0)</f>
        <v>0.054203480589022759</v>
      </c>
      <c r="L48" s="4">
        <f>C48</f>
        <v>404900000</v>
      </c>
      <c r="M48" s="8">
        <f>IFERROR(N48/$N$27,0)</f>
        <v>0.054627450980392157</v>
      </c>
      <c r="N48" s="4">
        <f>D48</f>
        <v>417900000</v>
      </c>
      <c r="O48" s="8">
        <f>IFERROR(P48/$P$27,0)</f>
        <v>0.058164062500000002</v>
      </c>
      <c r="P48" s="4">
        <f>E48</f>
        <v>446700000</v>
      </c>
      <c r="Q48" s="8">
        <f>IFERROR(R48/$R$27,0)</f>
        <v>0.066835106382978723</v>
      </c>
      <c r="R48" s="4">
        <f>F48</f>
        <v>502600000</v>
      </c>
      <c r="T48" t="s">
        <f>A48</f>
        <v>36</v>
      </c>
      <c r="U48" s="8">
        <f>IFERROR(V48/$V48,0)</f>
        <v>1</v>
      </c>
      <c r="V48" s="4">
        <f>B48</f>
        <v>332600000</v>
      </c>
      <c r="W48" s="8">
        <f>IFERROR(X48/$V48,0)</f>
        <v>1.2173782321106434</v>
      </c>
      <c r="X48" s="4">
        <f>C48</f>
        <v>404900000</v>
      </c>
      <c r="Y48" s="8">
        <f>IFERROR(Z48/$V48,0)</f>
        <v>1.2564642212868311</v>
      </c>
      <c r="Z48" s="4">
        <f>D48</f>
        <v>417900000</v>
      </c>
      <c r="AA48" s="8">
        <f>IFERROR(AB48/$V48,0)</f>
        <v>1.3430547203848466</v>
      </c>
      <c r="AB48" s="4">
        <f>E48</f>
        <v>446700000</v>
      </c>
      <c r="AC48" s="8">
        <f>IFERROR(AD48/$V48,0)</f>
        <v>1.5111244738424534</v>
      </c>
      <c r="AD48" s="4">
        <f>F48</f>
        <v>502600000</v>
      </c>
    </row>
    <row r="49" spans="1:261" ht="13.5">
      <c r="A49" s="3" t="s">
        <v>37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/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0</v>
      </c>
      <c r="L49" s="4">
        <f>C49</f>
        <v>0</v>
      </c>
      <c r="M49" s="8">
        <f>IFERROR(N49/$N$27,0)</f>
        <v>0</v>
      </c>
      <c r="N49" s="4">
        <f>D49</f>
        <v>0</v>
      </c>
      <c r="O49" s="8">
        <f>IFERROR(P49/$P$27,0)</f>
        <v>0</v>
      </c>
      <c r="P49" s="4">
        <f>E49</f>
        <v>0</v>
      </c>
      <c r="Q49" s="8">
        <f>IFERROR(R49/$R$27,0)</f>
        <v>0</v>
      </c>
      <c r="R49" s="4">
        <f>F49</f>
        <v>0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</v>
      </c>
      <c r="Y49" s="8">
        <f>IFERROR(Z49/$V49,0)</f>
        <v>0</v>
      </c>
      <c r="Z49" s="4">
        <f>D49</f>
        <v>0</v>
      </c>
      <c r="AA49" s="8">
        <f>IFERROR(AB49/$V49,0)</f>
        <v>0</v>
      </c>
      <c r="AB49" s="4">
        <f>E49</f>
        <v>0</v>
      </c>
      <c r="AC49" s="8">
        <f>IFERROR(AD49/$V49,0)</f>
        <v>0</v>
      </c>
      <c r="AD49" s="4">
        <f>F49</f>
        <v>0</v>
      </c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</row>
    <row r="50" spans="1:261" ht="13.5">
      <c r="A50" t="s">
        <v>38</v>
      </c>
      <c r="B50" s="4">
        <v>341200000</v>
      </c>
      <c r="C50" s="4">
        <v>415800000</v>
      </c>
      <c r="D50" s="4">
        <v>422800000</v>
      </c>
      <c r="E50" s="4">
        <v>453600000</v>
      </c>
      <c r="F50" s="4">
        <v>508500000</v>
      </c>
      <c r="H50" t="s">
        <f>A50</f>
        <v>38</v>
      </c>
      <c r="I50" s="8">
        <f>IFERROR(J50/$J$27,0)</f>
        <v>0.05753794266441821</v>
      </c>
      <c r="J50" s="4">
        <f>B50</f>
        <v>341200000</v>
      </c>
      <c r="K50" s="8">
        <f>IFERROR(L50/$L$27,0)</f>
        <v>0.055662650602409637</v>
      </c>
      <c r="L50" s="4">
        <f>C50</f>
        <v>415800000</v>
      </c>
      <c r="M50" s="8">
        <f>IFERROR(N50/$N$27,0)</f>
        <v>0.05526797385620915</v>
      </c>
      <c r="N50" s="4">
        <f>D50</f>
        <v>422800000</v>
      </c>
      <c r="O50" s="8">
        <f>IFERROR(P50/$P$27,0)</f>
        <v>0.059062499999999997</v>
      </c>
      <c r="P50" s="4">
        <f>E50</f>
        <v>453600000</v>
      </c>
      <c r="Q50" s="8">
        <f>IFERROR(R50/$R$27,0)</f>
        <v>0.067619680851063832</v>
      </c>
      <c r="R50" s="4">
        <f>F50</f>
        <v>508500000</v>
      </c>
      <c r="T50" t="s">
        <f>A50</f>
        <v>38</v>
      </c>
      <c r="U50" s="8">
        <f>IFERROR(V50/$V50,0)</f>
        <v>1</v>
      </c>
      <c r="V50" s="4">
        <f>B50</f>
        <v>341200000</v>
      </c>
      <c r="W50" s="8">
        <f>IFERROR(X50/$V50,0)</f>
        <v>1.2186400937866355</v>
      </c>
      <c r="X50" s="4">
        <f>C50</f>
        <v>415800000</v>
      </c>
      <c r="Y50" s="8">
        <f>IFERROR(Z50/$V50,0)</f>
        <v>1.23915592028136</v>
      </c>
      <c r="Z50" s="4">
        <f>D50</f>
        <v>422800000</v>
      </c>
      <c r="AA50" s="8">
        <f>IFERROR(AB50/$V50,0)</f>
        <v>1.3294255568581477</v>
      </c>
      <c r="AB50" s="4">
        <f>E50</f>
        <v>453600000</v>
      </c>
      <c r="AC50" s="8">
        <f>IFERROR(AD50/$V50,0)</f>
        <v>1.4903282532239155</v>
      </c>
      <c r="AD50" s="4">
        <f>F50</f>
        <v>508500000</v>
      </c>
    </row>
    <row r="51" spans="1:261" ht="13.5">
      <c r="A51" t="s">
        <v>39</v>
      </c>
      <c r="B51" s="4">
        <v>8600000</v>
      </c>
      <c r="C51" s="4">
        <v>10900000</v>
      </c>
      <c r="D51" s="4">
        <v>4900000</v>
      </c>
      <c r="E51" s="4">
        <v>6900000</v>
      </c>
      <c r="F51" s="4">
        <v>5900000</v>
      </c>
      <c r="H51" t="s">
        <f>A51</f>
        <v>39</v>
      </c>
      <c r="I51" s="8">
        <f>IFERROR(J51/$J$27,0)</f>
        <v>0.0014502529510961213</v>
      </c>
      <c r="J51" s="4">
        <f>B51</f>
        <v>8600000</v>
      </c>
      <c r="K51" s="8">
        <f>IFERROR(L51/$L$27,0)</f>
        <v>0.0014591700133868809</v>
      </c>
      <c r="L51" s="4">
        <f>C51</f>
        <v>10900000</v>
      </c>
      <c r="M51" s="8">
        <f>IFERROR(N51/$N$27,0)</f>
        <v>0.0006405228758169935</v>
      </c>
      <c r="N51" s="4">
        <f>D51</f>
        <v>4900000</v>
      </c>
      <c r="O51" s="8">
        <f>IFERROR(P51/$P$27,0)</f>
        <v>0.00089843750000000004</v>
      </c>
      <c r="P51" s="4">
        <f>E51</f>
        <v>6900000</v>
      </c>
      <c r="Q51" s="8">
        <f>IFERROR(R51/$R$27,0)</f>
        <v>0.00078457446808510639</v>
      </c>
      <c r="R51" s="4">
        <f>F51</f>
        <v>5900000</v>
      </c>
      <c r="T51" t="s">
        <f>A51</f>
        <v>39</v>
      </c>
      <c r="U51" s="8">
        <f>IFERROR(V51/$V51,0)</f>
        <v>1</v>
      </c>
      <c r="V51" s="4">
        <f>B51</f>
        <v>8600000</v>
      </c>
      <c r="W51" s="8">
        <f>IFERROR(X51/$V51,0)</f>
        <v>1.2674418604651163</v>
      </c>
      <c r="X51" s="4">
        <f>C51</f>
        <v>10900000</v>
      </c>
      <c r="Y51" s="8">
        <f>IFERROR(Z51/$V51,0)</f>
        <v>0.56976744186046513</v>
      </c>
      <c r="Z51" s="4">
        <f>D51</f>
        <v>4900000</v>
      </c>
      <c r="AA51" s="8">
        <f>IFERROR(AB51/$V51,0)</f>
        <v>0.80232558139534882</v>
      </c>
      <c r="AB51" s="4">
        <f>E51</f>
        <v>6900000</v>
      </c>
      <c r="AC51" s="8">
        <f>IFERROR(AD51/$V51,0)</f>
        <v>0.68604651162790697</v>
      </c>
      <c r="AD51" s="4">
        <f>F51</f>
        <v>5900000</v>
      </c>
    </row>
    <row r="52" spans="1:261" ht="13.5">
      <c r="A52" t="s">
        <v>40</v>
      </c>
      <c r="B52" s="4">
        <v>1070000000.0000001</v>
      </c>
      <c r="C52" s="4">
        <v>1510000000</v>
      </c>
      <c r="D52" s="4">
        <v>1590000000</v>
      </c>
      <c r="E52" s="4">
        <v>1230000000</v>
      </c>
      <c r="F52" s="4">
        <v>1260000000</v>
      </c>
      <c r="H52" t="s">
        <f>A52</f>
        <v>40</v>
      </c>
      <c r="I52" s="8">
        <f>IFERROR(J52/$J$27,0)</f>
        <v>0.18043844856661048</v>
      </c>
      <c r="J52" s="4">
        <f>B52</f>
        <v>1070000000.0000001</v>
      </c>
      <c r="K52" s="8">
        <f>IFERROR(L52/$L$27,0)</f>
        <v>0.20214190093708165</v>
      </c>
      <c r="L52" s="4">
        <f>C52</f>
        <v>1510000000</v>
      </c>
      <c r="M52" s="8">
        <f>IFERROR(N52/$N$27,0)</f>
        <v>0.20784313725490197</v>
      </c>
      <c r="N52" s="4">
        <f>D52</f>
        <v>1590000000</v>
      </c>
      <c r="O52" s="8">
        <f>IFERROR(P52/$P$27,0)</f>
        <v>0.16015625</v>
      </c>
      <c r="P52" s="4">
        <f>E52</f>
        <v>1230000000</v>
      </c>
      <c r="Q52" s="8">
        <f>IFERROR(R52/$R$27,0)</f>
        <v>0.16755319148936171</v>
      </c>
      <c r="R52" s="4">
        <f>F52</f>
        <v>1260000000</v>
      </c>
      <c r="T52" t="s">
        <f>A52</f>
        <v>40</v>
      </c>
      <c r="U52" s="8">
        <f>IFERROR(V52/$V52,0)</f>
        <v>1</v>
      </c>
      <c r="V52" s="4">
        <f>B52</f>
        <v>1070000000.0000001</v>
      </c>
      <c r="W52" s="8">
        <f>IFERROR(X52/$V52,0)</f>
        <v>1.4112149532710279</v>
      </c>
      <c r="X52" s="4">
        <f>C52</f>
        <v>1510000000</v>
      </c>
      <c r="Y52" s="8">
        <f>IFERROR(Z52/$V52,0)</f>
        <v>1.4859813084112148</v>
      </c>
      <c r="Z52" s="4">
        <f>D52</f>
        <v>1590000000</v>
      </c>
      <c r="AA52" s="8">
        <f>IFERROR(AB52/$V52,0)</f>
        <v>1.1495327102803736</v>
      </c>
      <c r="AB52" s="4">
        <f>E52</f>
        <v>1230000000</v>
      </c>
      <c r="AC52" s="8">
        <f>IFERROR(AD52/$V52,0)</f>
        <v>1.1775700934579438</v>
      </c>
      <c r="AD52" s="4">
        <f>F52</f>
        <v>1260000000</v>
      </c>
    </row>
    <row r="53" spans="1:261" ht="13.5">
      <c r="A53" s="3" t="s">
        <v>41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/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0</v>
      </c>
      <c r="L53" s="4">
        <f>C53</f>
        <v>0</v>
      </c>
      <c r="M53" s="8">
        <f>IFERROR(N53/$N$27,0)</f>
        <v>0</v>
      </c>
      <c r="N53" s="4">
        <f>D53</f>
        <v>0</v>
      </c>
      <c r="O53" s="8">
        <f>IFERROR(P53/$P$27,0)</f>
        <v>0</v>
      </c>
      <c r="P53" s="4">
        <f>E53</f>
        <v>0</v>
      </c>
      <c r="Q53" s="8">
        <f>IFERROR(R53/$R$27,0)</f>
        <v>0</v>
      </c>
      <c r="R53" s="4">
        <f>F53</f>
        <v>0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</v>
      </c>
      <c r="Y53" s="8">
        <f>IFERROR(Z53/$V53,0)</f>
        <v>0</v>
      </c>
      <c r="Z53" s="4">
        <f>D53</f>
        <v>0</v>
      </c>
      <c r="AA53" s="8">
        <f>IFERROR(AB53/$V53,0)</f>
        <v>0</v>
      </c>
      <c r="AB53" s="4">
        <f>E53</f>
        <v>0</v>
      </c>
      <c r="AC53" s="8">
        <f>IFERROR(AD53/$V53,0)</f>
        <v>0</v>
      </c>
      <c r="AD53" s="4">
        <f>F53</f>
        <v>0</v>
      </c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</row>
    <row r="54" spans="1:261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261" ht="13.5">
      <c r="A55" t="s">
        <v>43</v>
      </c>
      <c r="B55" s="4">
        <v>433800000</v>
      </c>
      <c r="C55" s="4">
        <v>566500000</v>
      </c>
      <c r="D55" s="4">
        <v>383500000</v>
      </c>
      <c r="E55" s="4">
        <v>169800000</v>
      </c>
      <c r="F55" s="4">
        <v>125000000</v>
      </c>
      <c r="H55" t="s">
        <f>A55</f>
        <v>43</v>
      </c>
      <c r="I55" s="8">
        <f>IFERROR(J55/$J$27,0)</f>
        <v>0.07315345699831366</v>
      </c>
      <c r="J55" s="4">
        <f>B55</f>
        <v>433800000</v>
      </c>
      <c r="K55" s="8">
        <f>IFERROR(L55/$L$27,0)</f>
        <v>0.075836680053547517</v>
      </c>
      <c r="L55" s="4">
        <f>C55</f>
        <v>566500000</v>
      </c>
      <c r="M55" s="8">
        <f>IFERROR(N55/$N$27,0)</f>
        <v>0.050130718954248366</v>
      </c>
      <c r="N55" s="4">
        <f>D55</f>
        <v>383500000</v>
      </c>
      <c r="O55" s="8">
        <f>IFERROR(P55/$P$27,0)</f>
        <v>0.022109375000000001</v>
      </c>
      <c r="P55" s="4">
        <f>E55</f>
        <v>169800000</v>
      </c>
      <c r="Q55" s="8">
        <f>IFERROR(R55/$R$27,0)</f>
        <v>0.016622340425531915</v>
      </c>
      <c r="R55" s="4">
        <f>F55</f>
        <v>125000000</v>
      </c>
      <c r="T55" t="s">
        <f>A55</f>
        <v>43</v>
      </c>
      <c r="U55" s="8">
        <f>IFERROR(V55/$V55,0)</f>
        <v>1</v>
      </c>
      <c r="V55" s="4">
        <f>B55</f>
        <v>433800000</v>
      </c>
      <c r="W55" s="8">
        <f>IFERROR(X55/$V55,0)</f>
        <v>1.305901337021669</v>
      </c>
      <c r="X55" s="4">
        <f>C55</f>
        <v>566500000</v>
      </c>
      <c r="Y55" s="8">
        <f>IFERROR(Z55/$V55,0)</f>
        <v>0.88404794836330103</v>
      </c>
      <c r="Z55" s="4">
        <f>D55</f>
        <v>383500000</v>
      </c>
      <c r="AA55" s="8">
        <f>IFERROR(AB55/$V55,0)</f>
        <v>0.39142461964038727</v>
      </c>
      <c r="AB55" s="4">
        <f>E55</f>
        <v>169800000</v>
      </c>
      <c r="AC55" s="8">
        <f>IFERROR(AD55/$V55,0)</f>
        <v>0.28815122176118024</v>
      </c>
      <c r="AD55" s="4">
        <f>F55</f>
        <v>125000000</v>
      </c>
    </row>
    <row r="56" spans="1:261" ht="13.5">
      <c r="A56" t="s">
        <v>44</v>
      </c>
      <c r="B56" s="4">
        <v>15100000</v>
      </c>
      <c r="C56" s="4">
        <v>72700000</v>
      </c>
      <c r="D56" s="4">
        <v>111800000</v>
      </c>
      <c r="E56" s="4">
        <v>-127500000</v>
      </c>
      <c r="F56" s="4">
        <v>-37900000</v>
      </c>
      <c r="H56" t="s">
        <f>A56</f>
        <v>44</v>
      </c>
      <c r="I56" s="8">
        <f>IFERROR(J56/$J$27,0)</f>
        <v>0.0025463743676222596</v>
      </c>
      <c r="J56" s="4">
        <f>B56</f>
        <v>15100000</v>
      </c>
      <c r="K56" s="8">
        <f>IFERROR(L56/$L$27,0)</f>
        <v>0.0097322623828647922</v>
      </c>
      <c r="L56" s="4">
        <f>C56</f>
        <v>72700000</v>
      </c>
      <c r="M56" s="8">
        <f>IFERROR(N56/$N$27,0)</f>
        <v>0.01461437908496732</v>
      </c>
      <c r="N56" s="4">
        <f>D56</f>
        <v>111800000</v>
      </c>
      <c r="O56" s="8">
        <f>IFERROR(P56/$P$27,0)</f>
        <v>-0.0166015625</v>
      </c>
      <c r="P56" s="4">
        <f>E56</f>
        <v>-127500000</v>
      </c>
      <c r="Q56" s="8">
        <f>IFERROR(R56/$R$27,0)</f>
        <v>-0.0050398936170212762</v>
      </c>
      <c r="R56" s="4">
        <f>F56</f>
        <v>-37900000</v>
      </c>
      <c r="T56" t="s">
        <f>A56</f>
        <v>44</v>
      </c>
      <c r="U56" s="8">
        <f>IFERROR(V56/$V56,0)</f>
        <v>1</v>
      </c>
      <c r="V56" s="4">
        <f>B56</f>
        <v>15100000</v>
      </c>
      <c r="W56" s="8">
        <f>IFERROR(X56/$V56,0)</f>
        <v>4.814569536423841</v>
      </c>
      <c r="X56" s="4">
        <f>C56</f>
        <v>72700000</v>
      </c>
      <c r="Y56" s="8">
        <f>IFERROR(Z56/$V56,0)</f>
        <v>7.4039735099337749</v>
      </c>
      <c r="Z56" s="4">
        <f>D56</f>
        <v>111800000</v>
      </c>
      <c r="AA56" s="8">
        <f>IFERROR(AB56/$V56,0)</f>
        <v>-8.443708609271523</v>
      </c>
      <c r="AB56" s="4">
        <f>E56</f>
        <v>-127500000</v>
      </c>
      <c r="AC56" s="8">
        <f>IFERROR(AD56/$V56,0)</f>
        <v>-2.5099337748344372</v>
      </c>
      <c r="AD56" s="4">
        <f>F56</f>
        <v>-37900000</v>
      </c>
    </row>
    <row r="57" spans="1:261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261" ht="13.5">
      <c r="A58" t="s">
        <v>46</v>
      </c>
      <c r="B58" s="4">
        <v>420400000</v>
      </c>
      <c r="C58" s="4">
        <v>498700000</v>
      </c>
      <c r="D58" s="4">
        <v>274400000</v>
      </c>
      <c r="E58" s="4">
        <v>300100000</v>
      </c>
      <c r="F58" s="4">
        <v>167700000</v>
      </c>
      <c r="H58" t="s">
        <f>A58</f>
        <v>46</v>
      </c>
      <c r="I58" s="8">
        <f>IFERROR(J58/$J$27,0)</f>
        <v>0.070893760539629008</v>
      </c>
      <c r="J58" s="4">
        <f>B58</f>
        <v>420400000</v>
      </c>
      <c r="K58" s="8">
        <f>IFERROR(L58/$L$27,0)</f>
        <v>0.066760374832663991</v>
      </c>
      <c r="L58" s="4">
        <f>C58</f>
        <v>498700000</v>
      </c>
      <c r="M58" s="8">
        <f>IFERROR(N58/$N$27,0)</f>
        <v>0.035869281045751635</v>
      </c>
      <c r="N58" s="4">
        <f>D58</f>
        <v>274400000</v>
      </c>
      <c r="O58" s="8">
        <f>IFERROR(P58/$P$27,0)</f>
        <v>0.039075520833333335</v>
      </c>
      <c r="P58" s="4">
        <f>E58</f>
        <v>300100000</v>
      </c>
      <c r="Q58" s="8">
        <f>IFERROR(R58/$R$27,0)</f>
        <v>0.022300531914893618</v>
      </c>
      <c r="R58" s="4">
        <f>F58</f>
        <v>167700000</v>
      </c>
      <c r="T58" t="s">
        <f>A58</f>
        <v>46</v>
      </c>
      <c r="U58" s="8">
        <f>IFERROR(V58/$V58,0)</f>
        <v>1</v>
      </c>
      <c r="V58" s="4">
        <f>B58</f>
        <v>420400000</v>
      </c>
      <c r="W58" s="8">
        <f>IFERROR(X58/$V58,0)</f>
        <v>1.1862511893434824</v>
      </c>
      <c r="X58" s="4">
        <f>C58</f>
        <v>498700000</v>
      </c>
      <c r="Y58" s="8">
        <f>IFERROR(Z58/$V58,0)</f>
        <v>0.65271170313986682</v>
      </c>
      <c r="Z58" s="4">
        <f>D58</f>
        <v>274400000</v>
      </c>
      <c r="AA58" s="8">
        <f>IFERROR(AB58/$V58,0)</f>
        <v>0.71384395813510937</v>
      </c>
      <c r="AB58" s="4">
        <f>E58</f>
        <v>300100000</v>
      </c>
      <c r="AC58" s="8">
        <f>IFERROR(AD58/$V58,0)</f>
        <v>0.39890580399619407</v>
      </c>
      <c r="AD58" s="4">
        <f>F58</f>
        <v>167700000</v>
      </c>
    </row>
    <row r="59" spans="1:261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261" ht="13.5">
      <c r="A60" t="s">
        <v>48</v>
      </c>
      <c r="B60" s="4">
        <v>1700000</v>
      </c>
      <c r="C60" s="4">
        <v>4900000</v>
      </c>
      <c r="D60" s="4">
        <v>2700000</v>
      </c>
      <c r="E60" s="4">
        <v>2800000</v>
      </c>
      <c r="F60" s="4">
        <v>4800000</v>
      </c>
      <c r="H60" t="s">
        <f>A60</f>
        <v>48</v>
      </c>
      <c r="I60" s="8">
        <f>IFERROR(J60/$J$27,0)</f>
        <v>0.0002866779089376054</v>
      </c>
      <c r="J60" s="4">
        <f>B60</f>
        <v>1700000</v>
      </c>
      <c r="K60" s="8">
        <f>IFERROR(L60/$L$27,0)</f>
        <v>0.00065595716198125836</v>
      </c>
      <c r="L60" s="4">
        <f>C60</f>
        <v>4900000</v>
      </c>
      <c r="M60" s="8">
        <f>IFERROR(N60/$N$27,0)</f>
        <v>0.00035294117647058826</v>
      </c>
      <c r="N60" s="4">
        <f>D60</f>
        <v>2700000</v>
      </c>
      <c r="O60" s="8">
        <f>IFERROR(P60/$P$27,0)</f>
        <v>0.00036458333333333335</v>
      </c>
      <c r="P60" s="4">
        <f>E60</f>
        <v>2800000</v>
      </c>
      <c r="Q60" s="8">
        <f>IFERROR(R60/$R$27,0)</f>
        <v>0.0006382978723404255</v>
      </c>
      <c r="R60" s="4">
        <f>F60</f>
        <v>4800000</v>
      </c>
      <c r="T60" t="s">
        <f>A60</f>
        <v>48</v>
      </c>
      <c r="U60" s="8">
        <f>IFERROR(V60/$V60,0)</f>
        <v>1</v>
      </c>
      <c r="V60" s="4">
        <f>B60</f>
        <v>1700000</v>
      </c>
      <c r="W60" s="8">
        <f>IFERROR(X60/$V60,0)</f>
        <v>2.8823529411764706</v>
      </c>
      <c r="X60" s="4">
        <f>C60</f>
        <v>4900000</v>
      </c>
      <c r="Y60" s="8">
        <f>IFERROR(Z60/$V60,0)</f>
        <v>1.588235294117647</v>
      </c>
      <c r="Z60" s="4">
        <f>D60</f>
        <v>2700000</v>
      </c>
      <c r="AA60" s="8">
        <f>IFERROR(AB60/$V60,0)</f>
        <v>1.6470588235294117</v>
      </c>
      <c r="AB60" s="4">
        <f>E60</f>
        <v>2800000</v>
      </c>
      <c r="AC60" s="8">
        <f>IFERROR(AD60/$V60,0)</f>
        <v>2.8235294117647061</v>
      </c>
      <c r="AD60" s="4">
        <f>F60</f>
        <v>4800000</v>
      </c>
    </row>
    <row r="61" spans="1:261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261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261" ht="13.5">
      <c r="A63" t="s">
        <v>51</v>
      </c>
      <c r="B63" s="4">
        <v>640300000</v>
      </c>
      <c r="C63" s="4">
        <v>940200000</v>
      </c>
      <c r="D63" s="4">
        <v>1200000000</v>
      </c>
      <c r="E63" s="4">
        <v>1060000000</v>
      </c>
      <c r="F63" s="4">
        <v>1130000000</v>
      </c>
      <c r="H63" t="s">
        <f>A63</f>
        <v>51</v>
      </c>
      <c r="I63" s="8">
        <f>IFERROR(J63/$J$27,0)</f>
        <v>0.10797639123102867</v>
      </c>
      <c r="J63" s="4">
        <f>B63</f>
        <v>640300000</v>
      </c>
      <c r="K63" s="8">
        <f>IFERROR(L63/$L$27,0)</f>
        <v>0.12586345381526104</v>
      </c>
      <c r="L63" s="4">
        <f>C63</f>
        <v>940200000</v>
      </c>
      <c r="M63" s="8">
        <f>IFERROR(N63/$N$27,0)</f>
        <v>0.15686274509803921</v>
      </c>
      <c r="N63" s="4">
        <f>D63</f>
        <v>1200000000</v>
      </c>
      <c r="O63" s="8">
        <f>IFERROR(P63/$P$27,0)</f>
        <v>0.13802083333333334</v>
      </c>
      <c r="P63" s="4">
        <f>E63</f>
        <v>1060000000</v>
      </c>
      <c r="Q63" s="8">
        <f>IFERROR(R63/$R$27,0)</f>
        <v>0.15026595744680851</v>
      </c>
      <c r="R63" s="4">
        <f>F63</f>
        <v>1130000000</v>
      </c>
      <c r="T63" t="s">
        <f>A63</f>
        <v>51</v>
      </c>
      <c r="U63" s="8">
        <f>IFERROR(V63/$V63,0)</f>
        <v>1</v>
      </c>
      <c r="V63" s="4">
        <f>B63</f>
        <v>640300000</v>
      </c>
      <c r="W63" s="8">
        <f>IFERROR(X63/$V63,0)</f>
        <v>1.4683741995939403</v>
      </c>
      <c r="X63" s="4">
        <f>C63</f>
        <v>940200000</v>
      </c>
      <c r="Y63" s="8">
        <f>IFERROR(Z63/$V63,0)</f>
        <v>1.8741215055442761</v>
      </c>
      <c r="Z63" s="4">
        <f>D63</f>
        <v>1200000000</v>
      </c>
      <c r="AA63" s="8">
        <f>IFERROR(AB63/$V63,0)</f>
        <v>1.6554739965641105</v>
      </c>
      <c r="AB63" s="4">
        <f>E63</f>
        <v>1060000000</v>
      </c>
      <c r="AC63" s="8">
        <f>IFERROR(AD63/$V63,0)</f>
        <v>1.7647977510541935</v>
      </c>
      <c r="AD63" s="4">
        <f>F63</f>
        <v>1130000000</v>
      </c>
    </row>
    <row r="64" spans="1:261" ht="13.5">
      <c r="A64" t="s">
        <v>52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H64" t="s">
        <f>A64</f>
        <v>52</v>
      </c>
      <c r="I64" s="8">
        <f>IFERROR(J64/$J$27,0)</f>
        <v>0</v>
      </c>
      <c r="J64" s="4">
        <f>B64</f>
        <v>0</v>
      </c>
      <c r="K64" s="8">
        <f>IFERROR(L64/$L$27,0)</f>
        <v>0</v>
      </c>
      <c r="L64" s="4">
        <f>C64</f>
        <v>0</v>
      </c>
      <c r="M64" s="8">
        <f>IFERROR(N64/$N$27,0)</f>
        <v>0</v>
      </c>
      <c r="N64" s="4">
        <f>D64</f>
        <v>0</v>
      </c>
      <c r="O64" s="8">
        <f>IFERROR(P64/$P$27,0)</f>
        <v>0</v>
      </c>
      <c r="P64" s="4">
        <f>E64</f>
        <v>0</v>
      </c>
      <c r="Q64" s="8">
        <f>IFERROR(R64/$R$27,0)</f>
        <v>0</v>
      </c>
      <c r="R64" s="4">
        <f>F64</f>
        <v>0</v>
      </c>
      <c r="T64" t="s">
        <f>A64</f>
        <v>52</v>
      </c>
      <c r="U64" s="8">
        <f>IFERROR(V64/$V64,0)</f>
        <v>0</v>
      </c>
      <c r="V64" s="4">
        <f>B64</f>
        <v>0</v>
      </c>
      <c r="W64" s="8">
        <f>IFERROR(X64/$V64,0)</f>
        <v>0</v>
      </c>
      <c r="X64" s="4">
        <f>C64</f>
        <v>0</v>
      </c>
      <c r="Y64" s="8">
        <f>IFERROR(Z64/$V64,0)</f>
        <v>0</v>
      </c>
      <c r="Z64" s="4">
        <f>D64</f>
        <v>0</v>
      </c>
      <c r="AA64" s="8">
        <f>IFERROR(AB64/$V64,0)</f>
        <v>0</v>
      </c>
      <c r="AB64" s="4">
        <f>E64</f>
        <v>0</v>
      </c>
      <c r="AC64" s="8">
        <f>IFERROR(AD64/$V64,0)</f>
        <v>0</v>
      </c>
      <c r="AD64" s="4">
        <f>F64</f>
        <v>0</v>
      </c>
    </row>
    <row r="65" spans="1:261" ht="13.5">
      <c r="A65" t="s">
        <v>53</v>
      </c>
      <c r="B65" s="4">
        <v>640300000</v>
      </c>
      <c r="C65" s="4">
        <v>940200000</v>
      </c>
      <c r="D65" s="4">
        <v>1200000000</v>
      </c>
      <c r="E65" s="4">
        <v>1060000000</v>
      </c>
      <c r="F65" s="4">
        <v>1140000000</v>
      </c>
      <c r="H65" t="s">
        <f>A65</f>
        <v>53</v>
      </c>
      <c r="I65" s="8">
        <f>IFERROR(J65/$J$27,0)</f>
        <v>0.10797639123102867</v>
      </c>
      <c r="J65" s="4">
        <f>B65</f>
        <v>640300000</v>
      </c>
      <c r="K65" s="8">
        <f>IFERROR(L65/$L$27,0)</f>
        <v>0.12586345381526104</v>
      </c>
      <c r="L65" s="4">
        <f>C65</f>
        <v>940200000</v>
      </c>
      <c r="M65" s="8">
        <f>IFERROR(N65/$N$27,0)</f>
        <v>0.15686274509803921</v>
      </c>
      <c r="N65" s="4">
        <f>D65</f>
        <v>1200000000</v>
      </c>
      <c r="O65" s="8">
        <f>IFERROR(P65/$P$27,0)</f>
        <v>0.13802083333333334</v>
      </c>
      <c r="P65" s="4">
        <f>E65</f>
        <v>1060000000</v>
      </c>
      <c r="Q65" s="8">
        <f>IFERROR(R65/$R$27,0)</f>
        <v>0.15159574468085107</v>
      </c>
      <c r="R65" s="4">
        <f>F65</f>
        <v>1140000000</v>
      </c>
      <c r="T65" t="s">
        <f>A65</f>
        <v>53</v>
      </c>
      <c r="U65" s="8">
        <f>IFERROR(V65/$V65,0)</f>
        <v>1</v>
      </c>
      <c r="V65" s="4">
        <f>B65</f>
        <v>640300000</v>
      </c>
      <c r="W65" s="8">
        <f>IFERROR(X65/$V65,0)</f>
        <v>1.4683741995939403</v>
      </c>
      <c r="X65" s="4">
        <f>C65</f>
        <v>940200000</v>
      </c>
      <c r="Y65" s="8">
        <f>IFERROR(Z65/$V65,0)</f>
        <v>1.8741215055442761</v>
      </c>
      <c r="Z65" s="4">
        <f>D65</f>
        <v>1200000000</v>
      </c>
      <c r="AA65" s="8">
        <f>IFERROR(AB65/$V65,0)</f>
        <v>1.6554739965641105</v>
      </c>
      <c r="AB65" s="4">
        <f>E65</f>
        <v>1060000000</v>
      </c>
      <c r="AC65" s="8">
        <f>IFERROR(AD65/$V65,0)</f>
        <v>1.7804154302670623</v>
      </c>
      <c r="AD65" s="4">
        <f>F65</f>
        <v>1140000000</v>
      </c>
    </row>
    <row r="66" spans="1:261" ht="13.5">
      <c r="A66" s="3" t="s">
        <v>54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/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</row>
    <row r="67" spans="1:261" ht="13.5">
      <c r="A67" s="3" t="s">
        <v>55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/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</row>
    <row r="68" spans="1:261" ht="13.5">
      <c r="A68" t="s">
        <v>56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H68" t="s">
        <f>A68</f>
        <v>56</v>
      </c>
      <c r="I68" s="8">
        <f>IFERROR(J68/$J$27,0)</f>
        <v>0</v>
      </c>
      <c r="J68" s="4">
        <f>B68</f>
        <v>0</v>
      </c>
      <c r="K68" s="8">
        <f>IFERROR(L68/$L$27,0)</f>
        <v>0</v>
      </c>
      <c r="L68" s="4">
        <f>C68</f>
        <v>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0</v>
      </c>
      <c r="V68" s="4">
        <f>B68</f>
        <v>0</v>
      </c>
      <c r="W68" s="8">
        <f>IFERROR(X68/$V68,0)</f>
        <v>0</v>
      </c>
      <c r="X68" s="4">
        <f>C68</f>
        <v>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261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261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261" ht="13.5">
      <c r="A71" t="s">
        <v>59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H71" t="s">
        <f>A71</f>
        <v>59</v>
      </c>
      <c r="I71" s="8">
        <f>IFERROR(J71/$J$27,0)</f>
        <v>0</v>
      </c>
      <c r="J71" s="4">
        <f>B71</f>
        <v>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0</v>
      </c>
      <c r="V71" s="4">
        <f>B71</f>
        <v>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261" ht="13.5">
      <c r="A72" t="s">
        <v>60</v>
      </c>
      <c r="B72" s="4">
        <v>640300000</v>
      </c>
      <c r="C72" s="4">
        <v>940200000</v>
      </c>
      <c r="D72" s="4">
        <v>1200000000</v>
      </c>
      <c r="E72" s="4">
        <v>1060000000</v>
      </c>
      <c r="F72" s="4">
        <v>1140000000</v>
      </c>
      <c r="H72" t="s">
        <f>A72</f>
        <v>60</v>
      </c>
      <c r="I72" s="8">
        <f>IFERROR(J72/$J$27,0)</f>
        <v>0.10797639123102867</v>
      </c>
      <c r="J72" s="4">
        <f>B72</f>
        <v>640300000</v>
      </c>
      <c r="K72" s="8">
        <f>IFERROR(L72/$L$27,0)</f>
        <v>0.12586345381526104</v>
      </c>
      <c r="L72" s="4">
        <f>C72</f>
        <v>940200000</v>
      </c>
      <c r="M72" s="8">
        <f>IFERROR(N72/$N$27,0)</f>
        <v>0.15686274509803921</v>
      </c>
      <c r="N72" s="4">
        <f>D72</f>
        <v>1200000000</v>
      </c>
      <c r="O72" s="8">
        <f>IFERROR(P72/$P$27,0)</f>
        <v>0.13802083333333334</v>
      </c>
      <c r="P72" s="4">
        <f>E72</f>
        <v>1060000000</v>
      </c>
      <c r="Q72" s="8">
        <f>IFERROR(R72/$R$27,0)</f>
        <v>0.15159574468085107</v>
      </c>
      <c r="R72" s="4">
        <f>F72</f>
        <v>1140000000</v>
      </c>
      <c r="T72" t="s">
        <f>A72</f>
        <v>60</v>
      </c>
      <c r="U72" s="8">
        <f>IFERROR(V72/$V72,0)</f>
        <v>1</v>
      </c>
      <c r="V72" s="4">
        <f>B72</f>
        <v>640300000</v>
      </c>
      <c r="W72" s="8">
        <f>IFERROR(X72/$V72,0)</f>
        <v>1.4683741995939403</v>
      </c>
      <c r="X72" s="4">
        <f>C72</f>
        <v>940200000</v>
      </c>
      <c r="Y72" s="8">
        <f>IFERROR(Z72/$V72,0)</f>
        <v>1.8741215055442761</v>
      </c>
      <c r="Z72" s="4">
        <f>D72</f>
        <v>1200000000</v>
      </c>
      <c r="AA72" s="8">
        <f>IFERROR(AB72/$V72,0)</f>
        <v>1.6554739965641105</v>
      </c>
      <c r="AB72" s="4">
        <f>E72</f>
        <v>1060000000</v>
      </c>
      <c r="AC72" s="8">
        <f>IFERROR(AD72/$V72,0)</f>
        <v>1.7804154302670623</v>
      </c>
      <c r="AD72" s="4">
        <f>F72</f>
        <v>1140000000</v>
      </c>
    </row>
    <row r="73" spans="1:261" ht="13.5">
      <c r="A73" t="s">
        <v>61</v>
      </c>
      <c r="B73" s="4">
        <v>1800000</v>
      </c>
      <c r="C73" s="4">
        <v>1200000</v>
      </c>
      <c r="D73" s="4">
        <v>1200000</v>
      </c>
      <c r="E73" s="4">
        <v>1200000</v>
      </c>
      <c r="F73" s="4">
        <v>1200000</v>
      </c>
      <c r="H73" t="s">
        <f>A73</f>
        <v>61</v>
      </c>
      <c r="I73" s="8">
        <f>IFERROR(J73/$J$27,0)</f>
        <v>0.00030354131534569986</v>
      </c>
      <c r="J73" s="4">
        <f>B73</f>
        <v>1800000</v>
      </c>
      <c r="K73" s="8">
        <f>IFERROR(L73/$L$27,0)</f>
        <v>0.0001606425702811245</v>
      </c>
      <c r="L73" s="4">
        <f>C73</f>
        <v>1200000</v>
      </c>
      <c r="M73" s="8">
        <f>IFERROR(N73/$N$27,0)</f>
        <v>0.00015686274509803922</v>
      </c>
      <c r="N73" s="4">
        <f>D73</f>
        <v>1200000</v>
      </c>
      <c r="O73" s="8">
        <f>IFERROR(P73/$P$27,0)</f>
        <v>0.00015625</v>
      </c>
      <c r="P73" s="4">
        <f>E73</f>
        <v>1200000</v>
      </c>
      <c r="Q73" s="8">
        <f>IFERROR(R73/$R$27,0)</f>
        <v>0.00015957446808510637</v>
      </c>
      <c r="R73" s="4">
        <f>F73</f>
        <v>1200000</v>
      </c>
      <c r="T73" t="s">
        <f>A73</f>
        <v>61</v>
      </c>
      <c r="U73" s="8">
        <f>IFERROR(V73/$V73,0)</f>
        <v>1</v>
      </c>
      <c r="V73" s="4">
        <f>B73</f>
        <v>1800000</v>
      </c>
      <c r="W73" s="8">
        <f>IFERROR(X73/$V73,0)</f>
        <v>0.66666666666666663</v>
      </c>
      <c r="X73" s="4">
        <f>C73</f>
        <v>1200000</v>
      </c>
      <c r="Y73" s="8">
        <f>IFERROR(Z73/$V73,0)</f>
        <v>0.66666666666666663</v>
      </c>
      <c r="Z73" s="4">
        <f>D73</f>
        <v>1200000</v>
      </c>
      <c r="AA73" s="8">
        <f>IFERROR(AB73/$V73,0)</f>
        <v>0.66666666666666663</v>
      </c>
      <c r="AB73" s="4">
        <f>E73</f>
        <v>1200000</v>
      </c>
      <c r="AC73" s="8">
        <f>IFERROR(AD73/$V73,0)</f>
        <v>0.66666666666666663</v>
      </c>
      <c r="AD73" s="4">
        <f>F73</f>
        <v>1200000</v>
      </c>
    </row>
    <row r="74" spans="1:261" ht="13.5">
      <c r="A74" t="s">
        <v>62</v>
      </c>
      <c r="B74" s="4">
        <v>638500000</v>
      </c>
      <c r="C74" s="4">
        <v>939000000</v>
      </c>
      <c r="D74" s="4">
        <v>1200000000</v>
      </c>
      <c r="E74" s="4">
        <v>1060000000</v>
      </c>
      <c r="F74" s="4">
        <v>1130000000</v>
      </c>
      <c r="H74" t="s">
        <f>A74</f>
        <v>62</v>
      </c>
      <c r="I74" s="8">
        <f>IFERROR(J74/$J$27,0)</f>
        <v>0.10767284991568296</v>
      </c>
      <c r="J74" s="4">
        <f>B74</f>
        <v>638500000</v>
      </c>
      <c r="K74" s="8">
        <f>IFERROR(L74/$L$27,0)</f>
        <v>0.12570281124497992</v>
      </c>
      <c r="L74" s="4">
        <f>C74</f>
        <v>939000000</v>
      </c>
      <c r="M74" s="8">
        <f>IFERROR(N74/$N$27,0)</f>
        <v>0.15686274509803921</v>
      </c>
      <c r="N74" s="4">
        <f>D74</f>
        <v>1200000000</v>
      </c>
      <c r="O74" s="8">
        <f>IFERROR(P74/$P$27,0)</f>
        <v>0.13802083333333334</v>
      </c>
      <c r="P74" s="4">
        <f>E74</f>
        <v>1060000000</v>
      </c>
      <c r="Q74" s="8">
        <f>IFERROR(R74/$R$27,0)</f>
        <v>0.15026595744680851</v>
      </c>
      <c r="R74" s="4">
        <f>F74</f>
        <v>1130000000</v>
      </c>
      <c r="T74" t="s">
        <f>A74</f>
        <v>62</v>
      </c>
      <c r="U74" s="8">
        <f>IFERROR(V74/$V74,0)</f>
        <v>1</v>
      </c>
      <c r="V74" s="4">
        <f>B74</f>
        <v>638500000</v>
      </c>
      <c r="W74" s="8">
        <f>IFERROR(X74/$V74,0)</f>
        <v>1.4706342991386061</v>
      </c>
      <c r="X74" s="4">
        <f>C74</f>
        <v>939000000</v>
      </c>
      <c r="Y74" s="8">
        <f>IFERROR(Z74/$V74,0)</f>
        <v>1.8794048551292091</v>
      </c>
      <c r="Z74" s="4">
        <f>D74</f>
        <v>1200000000</v>
      </c>
      <c r="AA74" s="8">
        <f>IFERROR(AB74/$V74,0)</f>
        <v>1.6601409553641346</v>
      </c>
      <c r="AB74" s="4">
        <f>E74</f>
        <v>1060000000</v>
      </c>
      <c r="AC74" s="8">
        <f>IFERROR(AD74/$V74,0)</f>
        <v>1.769772905246672</v>
      </c>
      <c r="AD74" s="4">
        <f>F74</f>
        <v>1130000000</v>
      </c>
    </row>
    <row r="75" spans="1:261" ht="13.5">
      <c r="A75" t="s">
        <v>63</v>
      </c>
      <c r="B75">
        <v>2.3599999999999999</v>
      </c>
      <c r="C75">
        <v>2.98</v>
      </c>
      <c r="D75">
        <v>3.8100000000000001</v>
      </c>
      <c r="E75">
        <v>3.3599999999999999</v>
      </c>
      <c r="F75">
        <v>3.6000000000000001</v>
      </c>
    </row>
    <row r="76" spans="1:261" ht="13.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261" ht="13.5">
      <c r="A77" t="s">
        <v>65</v>
      </c>
      <c r="B77">
        <v>271100000</v>
      </c>
      <c r="C77">
        <v>315600000</v>
      </c>
      <c r="D77">
        <v>315600000</v>
      </c>
      <c r="E77">
        <v>315500000</v>
      </c>
      <c r="F77">
        <v>315400000</v>
      </c>
    </row>
    <row r="78" spans="1:261" ht="13.5">
      <c r="A78" t="s">
        <v>66</v>
      </c>
      <c r="B78">
        <v>2.3399999999999999</v>
      </c>
      <c r="C78">
        <v>2.96</v>
      </c>
      <c r="D78">
        <v>3.79</v>
      </c>
      <c r="E78">
        <v>3.3399999999999999</v>
      </c>
      <c r="F78">
        <v>3.5800000000000001</v>
      </c>
    </row>
    <row r="79" spans="1:261" ht="13.5">
      <c r="A79" t="s">
        <v>67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261" ht="13.5">
      <c r="A80" t="s">
        <v>68</v>
      </c>
      <c r="B80">
        <v>272700000</v>
      </c>
      <c r="C80">
        <v>316900000</v>
      </c>
      <c r="D80">
        <v>317200000</v>
      </c>
      <c r="E80">
        <v>316900000</v>
      </c>
      <c r="F80">
        <v>316700000</v>
      </c>
    </row>
    <row r="81" spans="1:261" ht="13.5">
      <c r="A81" t="s">
        <v>69</v>
      </c>
      <c r="B81">
        <v>1970000000</v>
      </c>
      <c r="C81">
        <v>2490000000</v>
      </c>
      <c r="D81">
        <v>2570000000</v>
      </c>
      <c r="E81">
        <v>2270000000</v>
      </c>
      <c r="F81">
        <v>2470000000</v>
      </c>
    </row>
    <row r="82" spans="1:261" ht="13.5">
      <c r="A82" t="s">
        <v>70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261" ht="13.5">
      <c r="A83" t="s">
        <v>71</v>
      </c>
      <c r="B83">
        <v>0</v>
      </c>
      <c r="C83">
        <v>0</v>
      </c>
      <c r="D83">
        <v>0</v>
      </c>
      <c r="E83">
        <v>0</v>
      </c>
      <c r="F83">
        <v>0</v>
      </c>
    </row>
    <row r="89" spans="1:261" ht="13.23529411764706">
      <c r="A89" s="2" t="s">
        <v>72</v>
      </c>
      <c r="B89">
        <v>2015</v>
      </c>
      <c r="C89">
        <v>2016</v>
      </c>
      <c r="D89">
        <v>2017</v>
      </c>
      <c r="E89">
        <v>2018</v>
      </c>
      <c r="F89">
        <v>2019</v>
      </c>
    </row>
    <row r="90" spans="1:261" ht="13.23529411764706">
      <c r="A90" t="s">
        <v>73</v>
      </c>
      <c r="B90" s="4">
        <v>49800000</v>
      </c>
      <c r="C90" s="4">
        <v>37500000</v>
      </c>
      <c r="D90" s="4">
        <v>38900000</v>
      </c>
      <c r="E90" s="4">
        <v>87000000</v>
      </c>
      <c r="F90" s="4">
        <v>37500000</v>
      </c>
      <c r="H90" s="2" t="s">
        <v>74</v>
      </c>
      <c r="I90" s="9">
        <v>2015</v>
      </c>
      <c r="J90" s="9">
        <f>$B$90</f>
        <v>49800000</v>
      </c>
      <c r="K90" s="9">
        <v>2016</v>
      </c>
      <c r="L90" s="9">
        <f>$C$90</f>
        <v>37500000</v>
      </c>
      <c r="M90" s="9">
        <v>2017</v>
      </c>
      <c r="N90" s="9">
        <f>$D$90</f>
        <v>38900000</v>
      </c>
      <c r="O90" s="9">
        <v>2018</v>
      </c>
      <c r="P90" s="9">
        <f>$E$90</f>
        <v>87000000</v>
      </c>
      <c r="Q90" s="9">
        <v>2019</v>
      </c>
      <c r="R90" s="9">
        <f>$F$90</f>
        <v>37500000</v>
      </c>
      <c r="S90" s="9"/>
      <c r="T90" s="2" t="s">
        <v>75</v>
      </c>
      <c r="U90" s="9">
        <v>2015</v>
      </c>
      <c r="V90" s="9">
        <f>$B$90</f>
        <v>49800000</v>
      </c>
      <c r="W90" s="9">
        <v>2016</v>
      </c>
      <c r="X90" s="9">
        <f>$C$90</f>
        <v>37500000</v>
      </c>
      <c r="Y90" s="9">
        <v>2017</v>
      </c>
      <c r="Z90" s="9">
        <f>$D$90</f>
        <v>38900000</v>
      </c>
      <c r="AA90" s="9">
        <v>2018</v>
      </c>
      <c r="AB90" s="9">
        <f>$E$90</f>
        <v>87000000</v>
      </c>
      <c r="AC90" s="9">
        <v>2019</v>
      </c>
      <c r="AD90" s="9">
        <f>$F$90</f>
        <v>37500000</v>
      </c>
    </row>
    <row r="91" spans="1:261" ht="13.23529411764706">
      <c r="A91" t="s">
        <v>76</v>
      </c>
      <c r="B91" s="4">
        <v>49800000</v>
      </c>
      <c r="C91" s="4">
        <v>37500000</v>
      </c>
      <c r="D91" s="4">
        <v>38900000</v>
      </c>
      <c r="E91" s="4">
        <v>87000000</v>
      </c>
      <c r="F91" s="4">
        <v>37500000</v>
      </c>
      <c r="H91" t="s">
        <f>$A$91</f>
        <v>76</v>
      </c>
      <c r="I91" s="8">
        <f>IFERROR(J91/$J$122,0)</f>
        <v>0.0016376192042091417</v>
      </c>
      <c r="J91" s="4">
        <f>$B$91</f>
        <v>49800000</v>
      </c>
      <c r="K91" s="8">
        <f>IFERROR(L91/$L$122,0)</f>
        <v>0.0011999999999999999</v>
      </c>
      <c r="L91" s="4">
        <f>$C$91</f>
        <v>37500000</v>
      </c>
      <c r="M91" s="8">
        <f>IFERROR(N91/$N$122,0)</f>
        <v>0.0011798604792235365</v>
      </c>
      <c r="N91" s="4">
        <f>$D$91</f>
        <v>38900000</v>
      </c>
      <c r="O91" s="8">
        <f>IFERROR(P91/$P$122,0)</f>
        <v>0.0025261324041811846</v>
      </c>
      <c r="P91" s="4">
        <f>$E$91</f>
        <v>87000000</v>
      </c>
      <c r="Q91" s="8">
        <f>IFERROR(R91/$R$122,0)</f>
        <v>0.0010463169642857143</v>
      </c>
      <c r="R91" s="4">
        <f>$F$91</f>
        <v>37500000</v>
      </c>
      <c r="T91" t="s">
        <f>$A$91</f>
        <v>76</v>
      </c>
      <c r="U91" s="8">
        <f>IFERROR(V91/$V91,0)</f>
        <v>1</v>
      </c>
      <c r="V91" s="4">
        <f>$B$91</f>
        <v>49800000</v>
      </c>
      <c r="W91" s="8">
        <f>IFERROR(X91/$V91,0)</f>
        <v>0.75301204819277112</v>
      </c>
      <c r="X91" s="4">
        <f>$C$91</f>
        <v>37500000</v>
      </c>
      <c r="Y91" s="8">
        <f>IFERROR(Z91/$V91,0)</f>
        <v>0.78112449799196793</v>
      </c>
      <c r="Z91" s="4">
        <f>$D$91</f>
        <v>38900000</v>
      </c>
      <c r="AA91" s="8">
        <f>IFERROR(AB91/$V91,0)</f>
        <v>1.7469879518072289</v>
      </c>
      <c r="AB91" s="4">
        <f>$E$91</f>
        <v>87000000</v>
      </c>
      <c r="AC91" s="8">
        <f>IFERROR(AD91/$V91,0)</f>
        <v>0.75301204819277112</v>
      </c>
      <c r="AD91" s="4">
        <f>$F$91</f>
        <v>37500000</v>
      </c>
    </row>
    <row r="92" spans="1:261" ht="13.23529411764706">
      <c r="A92" t="s">
        <v>77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H92" t="s">
        <f>$A$92</f>
        <v>77</v>
      </c>
      <c r="I92" s="8">
        <f>IFERROR(J92/$J$122,0)</f>
        <v>0</v>
      </c>
      <c r="J92" s="4">
        <f>$B$92</f>
        <v>0</v>
      </c>
      <c r="K92" s="8">
        <f>IFERROR(L92/$L$122,0)</f>
        <v>0</v>
      </c>
      <c r="L92" s="4">
        <f>$C$92</f>
        <v>0</v>
      </c>
      <c r="M92" s="8">
        <f>IFERROR(N92/$N$122,0)</f>
        <v>0</v>
      </c>
      <c r="N92" s="4">
        <f>$D$92</f>
        <v>0</v>
      </c>
      <c r="O92" s="8">
        <f>IFERROR(P92/$P$122,0)</f>
        <v>0</v>
      </c>
      <c r="P92" s="4">
        <f>$E$92</f>
        <v>0</v>
      </c>
      <c r="Q92" s="8">
        <f>IFERROR(R92/$R$122,0)</f>
        <v>0</v>
      </c>
      <c r="R92" s="4">
        <f>$F$92</f>
        <v>0</v>
      </c>
      <c r="T92" t="s">
        <f>$A$92</f>
        <v>77</v>
      </c>
      <c r="U92" s="8">
        <f>IFERROR(V92/$V92,0)</f>
        <v>0</v>
      </c>
      <c r="V92" s="4">
        <f>$B$92</f>
        <v>0</v>
      </c>
      <c r="W92" s="8">
        <f>IFERROR(X92/$V92,0)</f>
        <v>0</v>
      </c>
      <c r="X92" s="4">
        <f>$C$92</f>
        <v>0</v>
      </c>
      <c r="Y92" s="8">
        <f>IFERROR(Z92/$V92,0)</f>
        <v>0</v>
      </c>
      <c r="Z92" s="4">
        <f>$D$92</f>
        <v>0</v>
      </c>
      <c r="AA92" s="8">
        <f>IFERROR(AB92/$V92,0)</f>
        <v>0</v>
      </c>
      <c r="AB92" s="4">
        <f>$E$92</f>
        <v>0</v>
      </c>
      <c r="AC92" s="8">
        <f>IFERROR(AD92/$V92,0)</f>
        <v>0</v>
      </c>
      <c r="AD92" s="4">
        <f>$F$92</f>
        <v>0</v>
      </c>
    </row>
    <row r="93" spans="1:261" ht="13.23529411764706">
      <c r="A93" t="s">
        <v>78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78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78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261" ht="13.23529411764706">
      <c r="A94" t="s">
        <v>79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80</v>
      </c>
      <c r="I94" s="8">
        <f>IFERROR(J94/$J$122,0)</f>
        <v>0.033870437356132849</v>
      </c>
      <c r="J94" s="4">
        <f>$B$95</f>
        <v>1030000000</v>
      </c>
      <c r="K94" s="8">
        <f>IFERROR(L94/$L$122,0)</f>
        <v>0.03968</v>
      </c>
      <c r="L94" s="4">
        <f>$C$95</f>
        <v>1240000000</v>
      </c>
      <c r="M94" s="8">
        <f>IFERROR(N94/$N$122,0)</f>
        <v>0.040946314831665151</v>
      </c>
      <c r="N94" s="4">
        <f>$D$95</f>
        <v>1350000000</v>
      </c>
      <c r="O94" s="8">
        <f>IFERROR(P94/$P$122,0)</f>
        <v>0.037166085946573751</v>
      </c>
      <c r="P94" s="4">
        <f>$E$95</f>
        <v>1280000000</v>
      </c>
      <c r="Q94" s="8">
        <f>IFERROR(R94/$R$122,0)</f>
        <v>0.032924107142857144</v>
      </c>
      <c r="R94" s="4">
        <f>$F$95</f>
        <v>1180000000</v>
      </c>
      <c r="T94" t="s">
        <f>$A$95</f>
        <v>80</v>
      </c>
      <c r="U94" s="8">
        <f>IFERROR(V94/$V94,0)</f>
        <v>1</v>
      </c>
      <c r="V94" s="4">
        <f>$B$95</f>
        <v>1030000000</v>
      </c>
      <c r="W94" s="8">
        <f>IFERROR(X94/$V94,0)</f>
        <v>1.203883495145631</v>
      </c>
      <c r="X94" s="4">
        <f>$C$95</f>
        <v>1240000000</v>
      </c>
      <c r="Y94" s="8">
        <f>IFERROR(Z94/$V94,0)</f>
        <v>1.3106796116504855</v>
      </c>
      <c r="Z94" s="4">
        <f>$D$95</f>
        <v>1350000000</v>
      </c>
      <c r="AA94" s="8">
        <f>IFERROR(AB94/$V94,0)</f>
        <v>1.2427184466019416</v>
      </c>
      <c r="AB94" s="4">
        <f>$E$95</f>
        <v>1280000000</v>
      </c>
      <c r="AC94" s="8">
        <f>IFERROR(AD94/$V94,0)</f>
        <v>1.145631067961165</v>
      </c>
      <c r="AD94" s="4">
        <f>$F$95</f>
        <v>1180000000</v>
      </c>
    </row>
    <row r="95" spans="1:261" ht="13.23529411764706">
      <c r="A95" t="s">
        <v>80</v>
      </c>
      <c r="B95" s="4">
        <v>1030000000</v>
      </c>
      <c r="C95" s="4">
        <v>1240000000</v>
      </c>
      <c r="D95" s="4">
        <v>1350000000</v>
      </c>
      <c r="E95" s="4">
        <v>1280000000</v>
      </c>
      <c r="F95" s="4">
        <v>1180000000</v>
      </c>
      <c r="H95" t="s">
        <f>$A$96</f>
        <v>81</v>
      </c>
      <c r="I95" s="8">
        <f>IFERROR(J95/$J$122,0)</f>
        <v>0.033870437356132849</v>
      </c>
      <c r="J95" s="4">
        <f>$B$96</f>
        <v>1030000000</v>
      </c>
      <c r="K95" s="8">
        <f>IFERROR(L95/$L$122,0)</f>
        <v>0.03968</v>
      </c>
      <c r="L95" s="4">
        <f>$C$96</f>
        <v>1240000000</v>
      </c>
      <c r="M95" s="8">
        <f>IFERROR(N95/$N$122,0)</f>
        <v>0.040946314831665151</v>
      </c>
      <c r="N95" s="4">
        <f>$D$96</f>
        <v>1350000000</v>
      </c>
      <c r="O95" s="8">
        <f>IFERROR(P95/$P$122,0)</f>
        <v>0.037166085946573751</v>
      </c>
      <c r="P95" s="4">
        <f>$E$96</f>
        <v>1280000000</v>
      </c>
      <c r="Q95" s="8">
        <f>IFERROR(R95/$R$122,0)</f>
        <v>0.032924107142857144</v>
      </c>
      <c r="R95" s="4">
        <f>$F$96</f>
        <v>1180000000</v>
      </c>
      <c r="T95" t="s">
        <f>$A$96</f>
        <v>81</v>
      </c>
      <c r="U95" s="8">
        <f>IFERROR(V95/$V95,0)</f>
        <v>1</v>
      </c>
      <c r="V95" s="4">
        <f>$B$96</f>
        <v>1030000000</v>
      </c>
      <c r="W95" s="8">
        <f>IFERROR(X95/$V95,0)</f>
        <v>1.203883495145631</v>
      </c>
      <c r="X95" s="4">
        <f>$C$96</f>
        <v>1240000000</v>
      </c>
      <c r="Y95" s="8">
        <f>IFERROR(Z95/$V95,0)</f>
        <v>1.3106796116504855</v>
      </c>
      <c r="Z95" s="4">
        <f>$D$96</f>
        <v>1350000000</v>
      </c>
      <c r="AA95" s="8">
        <f>IFERROR(AB95/$V95,0)</f>
        <v>1.2427184466019416</v>
      </c>
      <c r="AB95" s="4">
        <f>$E$96</f>
        <v>1280000000</v>
      </c>
      <c r="AC95" s="8">
        <f>IFERROR(AD95/$V95,0)</f>
        <v>1.145631067961165</v>
      </c>
      <c r="AD95" s="4">
        <f>$F$96</f>
        <v>1180000000</v>
      </c>
    </row>
    <row r="96" spans="1:261" ht="13.23529411764706">
      <c r="A96" t="s">
        <v>81</v>
      </c>
      <c r="B96" s="4">
        <v>1030000000</v>
      </c>
      <c r="C96" s="4">
        <v>1240000000</v>
      </c>
      <c r="D96" s="4">
        <v>1350000000</v>
      </c>
      <c r="E96" s="4">
        <v>1280000000</v>
      </c>
      <c r="F96" s="4">
        <v>1180000000</v>
      </c>
      <c r="H96" t="s">
        <f>$A$97</f>
        <v>82</v>
      </c>
      <c r="I96" s="8">
        <f>IFERROR(J96/$J$122,0)</f>
        <v>0.037487668530088787</v>
      </c>
      <c r="J96" s="4">
        <f>$B$97</f>
        <v>1140000000</v>
      </c>
      <c r="K96" s="8">
        <f>IFERROR(L96/$L$122,0)</f>
        <v>0.043200000000000002</v>
      </c>
      <c r="L96" s="4">
        <f>$C$97</f>
        <v>1350000000</v>
      </c>
      <c r="M96" s="8">
        <f>IFERROR(N96/$N$122,0)</f>
        <v>0.045192599332726721</v>
      </c>
      <c r="N96" s="4">
        <f>$D$97</f>
        <v>1490000000</v>
      </c>
      <c r="O96" s="8">
        <f>IFERROR(P96/$P$122,0)</f>
        <v>0.041521486643437862</v>
      </c>
      <c r="P96" s="4">
        <f>$E$97</f>
        <v>1430000000</v>
      </c>
      <c r="Q96" s="8">
        <f>IFERROR(R96/$R$122,0)</f>
        <v>0.036830357142857144</v>
      </c>
      <c r="R96" s="4">
        <f>$F$97</f>
        <v>1320000000</v>
      </c>
      <c r="T96" t="s">
        <f>$A$97</f>
        <v>82</v>
      </c>
      <c r="U96" s="8">
        <f>IFERROR(V96/$V96,0)</f>
        <v>1</v>
      </c>
      <c r="V96" s="4">
        <f>$B$97</f>
        <v>1140000000</v>
      </c>
      <c r="W96" s="8">
        <f>IFERROR(X96/$V96,0)</f>
        <v>1.1842105263157894</v>
      </c>
      <c r="X96" s="4">
        <f>$C$97</f>
        <v>1350000000</v>
      </c>
      <c r="Y96" s="8">
        <f>IFERROR(Z96/$V96,0)</f>
        <v>1.3070175438596492</v>
      </c>
      <c r="Z96" s="4">
        <f>$D$97</f>
        <v>1490000000</v>
      </c>
      <c r="AA96" s="8">
        <f>IFERROR(AB96/$V96,0)</f>
        <v>1.2543859649122806</v>
      </c>
      <c r="AB96" s="4">
        <f>$E$97</f>
        <v>1430000000</v>
      </c>
      <c r="AC96" s="8">
        <f>IFERROR(AD96/$V96,0)</f>
        <v>1.1578947368421053</v>
      </c>
      <c r="AD96" s="4">
        <f>$F$97</f>
        <v>1320000000</v>
      </c>
    </row>
    <row r="97" spans="1:261" ht="13.23529411764706">
      <c r="A97" t="s">
        <v>82</v>
      </c>
      <c r="B97" s="4">
        <v>1140000000</v>
      </c>
      <c r="C97" s="4">
        <v>1350000000</v>
      </c>
      <c r="D97" s="4">
        <v>1490000000</v>
      </c>
      <c r="E97" s="4">
        <v>1430000000</v>
      </c>
      <c r="F97" s="4">
        <v>1320000000</v>
      </c>
      <c r="H97" t="s">
        <f>$A$98</f>
        <v>83</v>
      </c>
      <c r="I97" s="8">
        <f>IFERROR(J97/$J$122,0)</f>
        <v>-0.0037257481091746134</v>
      </c>
      <c r="J97" s="4">
        <f>$B$98</f>
        <v>-113300000</v>
      </c>
      <c r="K97" s="8">
        <f>IFERROR(L97/$L$122,0)</f>
        <v>-0.0034559999999999999</v>
      </c>
      <c r="L97" s="4">
        <f>$C$98</f>
        <v>-108000000</v>
      </c>
      <c r="M97" s="8">
        <f>IFERROR(N97/$N$122,0)</f>
        <v>-0.0043433424325144071</v>
      </c>
      <c r="N97" s="4">
        <f>$D$98</f>
        <v>-143200000</v>
      </c>
      <c r="O97" s="8">
        <f>IFERROR(P97/$P$122,0)</f>
        <v>-0.0043321718931475031</v>
      </c>
      <c r="P97" s="4">
        <f>$E$98</f>
        <v>-149200000</v>
      </c>
      <c r="Q97" s="8">
        <f>IFERROR(R97/$R$122,0)</f>
        <v>-0.00390625</v>
      </c>
      <c r="R97" s="4">
        <f>$F$98</f>
        <v>-140000000</v>
      </c>
      <c r="T97" t="s">
        <f>$A$98</f>
        <v>83</v>
      </c>
      <c r="U97" s="8">
        <f>IFERROR(V97/$V97,0)</f>
        <v>1</v>
      </c>
      <c r="V97" s="4">
        <f>$B$98</f>
        <v>-113300000</v>
      </c>
      <c r="W97" s="8">
        <f>IFERROR(X97/$V97,0)</f>
        <v>0.95322153574580759</v>
      </c>
      <c r="X97" s="4">
        <f>$C$98</f>
        <v>-108000000</v>
      </c>
      <c r="Y97" s="8">
        <f>IFERROR(Z97/$V97,0)</f>
        <v>1.2639011473962931</v>
      </c>
      <c r="Z97" s="4">
        <f>$D$98</f>
        <v>-143200000</v>
      </c>
      <c r="AA97" s="8">
        <f>IFERROR(AB97/$V97,0)</f>
        <v>1.3168578993821711</v>
      </c>
      <c r="AB97" s="4">
        <f>$E$98</f>
        <v>-149200000</v>
      </c>
      <c r="AC97" s="8">
        <f>IFERROR(AD97/$V97,0)</f>
        <v>1.235657546337158</v>
      </c>
      <c r="AD97" s="4">
        <f>$F$98</f>
        <v>-140000000</v>
      </c>
    </row>
    <row r="98" spans="1:261" ht="13.23529411764706">
      <c r="A98" t="s">
        <v>83</v>
      </c>
      <c r="B98" s="4">
        <v>-113300000</v>
      </c>
      <c r="C98" s="4">
        <v>-108000000</v>
      </c>
      <c r="D98" s="4">
        <v>-143200000</v>
      </c>
      <c r="E98" s="4">
        <v>-149200000</v>
      </c>
      <c r="F98" s="4">
        <v>-140000000</v>
      </c>
      <c r="H98" t="s">
        <f>$A$99</f>
        <v>84</v>
      </c>
      <c r="I98" s="8">
        <f>IFERROR(J98/$J$122,0)</f>
        <v>0</v>
      </c>
      <c r="J98" s="4">
        <f>$B$99</f>
        <v>0</v>
      </c>
      <c r="K98" s="8">
        <f>IFERROR(L98/$L$122,0)</f>
        <v>0</v>
      </c>
      <c r="L98" s="4">
        <f>$C$99</f>
        <v>0</v>
      </c>
      <c r="M98" s="8">
        <f>IFERROR(N98/$N$122,0)</f>
        <v>0</v>
      </c>
      <c r="N98" s="4">
        <f>$D$99</f>
        <v>0</v>
      </c>
      <c r="O98" s="8">
        <f>IFERROR(P98/$P$122,0)</f>
        <v>0</v>
      </c>
      <c r="P98" s="4">
        <f>$E$99</f>
        <v>0</v>
      </c>
      <c r="Q98" s="8">
        <f>IFERROR(R98/$R$122,0)</f>
        <v>0</v>
      </c>
      <c r="R98" s="4">
        <f>$F$99</f>
        <v>0</v>
      </c>
      <c r="T98" t="s">
        <f>$A$99</f>
        <v>84</v>
      </c>
      <c r="U98" s="8">
        <f>IFERROR(V98/$V98,0)</f>
        <v>0</v>
      </c>
      <c r="V98" s="4">
        <f>$B$99</f>
        <v>0</v>
      </c>
      <c r="W98" s="8">
        <f>IFERROR(X98/$V98,0)</f>
        <v>0</v>
      </c>
      <c r="X98" s="4">
        <f>$C$99</f>
        <v>0</v>
      </c>
      <c r="Y98" s="8">
        <f>IFERROR(Z98/$V98,0)</f>
        <v>0</v>
      </c>
      <c r="Z98" s="4">
        <f>$D$99</f>
        <v>0</v>
      </c>
      <c r="AA98" s="8">
        <f>IFERROR(AB98/$V98,0)</f>
        <v>0</v>
      </c>
      <c r="AB98" s="4">
        <f>$E$99</f>
        <v>0</v>
      </c>
      <c r="AC98" s="8">
        <f>IFERROR(AD98/$V98,0)</f>
        <v>0</v>
      </c>
      <c r="AD98" s="4">
        <f>$F$99</f>
        <v>0</v>
      </c>
    </row>
    <row r="99" spans="1:261" ht="13.23529411764706">
      <c r="A99" t="s">
        <v>84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H99" t="s">
        <f>$A$102</f>
        <v>85</v>
      </c>
      <c r="I99" s="8">
        <f>IFERROR(J99/$J$122,0)</f>
        <v>0.022591252877342979</v>
      </c>
      <c r="J99" s="4">
        <f>$B$102</f>
        <v>687000000</v>
      </c>
      <c r="K99" s="8">
        <f>IFERROR(L99/$L$122,0)</f>
        <v>0.018803199999999999</v>
      </c>
      <c r="L99" s="4">
        <f>$C$102</f>
        <v>587600000</v>
      </c>
      <c r="M99" s="8">
        <f>IFERROR(N99/$N$122,0)</f>
        <v>0.016348195329087049</v>
      </c>
      <c r="N99" s="4">
        <f>$D$102</f>
        <v>539000000</v>
      </c>
      <c r="O99" s="8">
        <f>IFERROR(P99/$P$122,0)</f>
        <v>0.01591753774680604</v>
      </c>
      <c r="P99" s="4">
        <f>$E$102</f>
        <v>548200000</v>
      </c>
      <c r="Q99" s="8">
        <f>IFERROR(R99/$R$122,0)</f>
        <v>0.015340401785714285</v>
      </c>
      <c r="R99" s="4">
        <f>$F$102</f>
        <v>549800000</v>
      </c>
      <c r="T99" t="s">
        <f>$A$102</f>
        <v>85</v>
      </c>
      <c r="U99" s="8">
        <f>IFERROR(V99/$V99,0)</f>
        <v>1</v>
      </c>
      <c r="V99" s="4">
        <f>$B$102</f>
        <v>687000000</v>
      </c>
      <c r="W99" s="8">
        <f>IFERROR(X99/$V99,0)</f>
        <v>0.85531295487627368</v>
      </c>
      <c r="X99" s="4">
        <f>$C$102</f>
        <v>587600000</v>
      </c>
      <c r="Y99" s="8">
        <f>IFERROR(Z99/$V99,0)</f>
        <v>0.78457059679767105</v>
      </c>
      <c r="Z99" s="4">
        <f>$D$102</f>
        <v>539000000</v>
      </c>
      <c r="AA99" s="8">
        <f>IFERROR(AB99/$V99,0)</f>
        <v>0.79796215429403206</v>
      </c>
      <c r="AB99" s="4">
        <f>$E$102</f>
        <v>548200000</v>
      </c>
      <c r="AC99" s="8">
        <f>IFERROR(AD99/$V99,0)</f>
        <v>0.80029112081513831</v>
      </c>
      <c r="AD99" s="4">
        <f>$F$102</f>
        <v>549800000</v>
      </c>
    </row>
    <row r="100" spans="1:261" ht="13.23529411764706">
      <c r="A100" t="s">
        <v>86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H100" t="s">
        <f>$A$103</f>
        <v>87</v>
      </c>
      <c r="I100" s="8">
        <f>IFERROR(J100/$J$122,0)</f>
        <v>0.0093423216047352851</v>
      </c>
      <c r="J100" s="4">
        <f>$B$103</f>
        <v>284100000</v>
      </c>
      <c r="K100" s="8">
        <f>IFERROR(L100/$L$122,0)</f>
        <v>0.0071392000000000001</v>
      </c>
      <c r="L100" s="4">
        <f>$C$103</f>
        <v>223100000</v>
      </c>
      <c r="M100" s="8">
        <f>IFERROR(N100/$N$122,0)</f>
        <v>0.0063390961480133453</v>
      </c>
      <c r="N100" s="4">
        <f>$D$103</f>
        <v>209000000</v>
      </c>
      <c r="O100" s="8">
        <f>IFERROR(P100/$P$122,0)</f>
        <v>0.0067624854819976774</v>
      </c>
      <c r="P100" s="4">
        <f>$E$103</f>
        <v>232900000</v>
      </c>
      <c r="Q100" s="8">
        <f>IFERROR(R100/$R$122,0)</f>
        <v>0.0063532366071428568</v>
      </c>
      <c r="R100" s="4">
        <f>$F$103</f>
        <v>227700000</v>
      </c>
      <c r="T100" t="s">
        <f>$A$103</f>
        <v>87</v>
      </c>
      <c r="U100" s="8">
        <f>IFERROR(V100/$V100,0)</f>
        <v>1</v>
      </c>
      <c r="V100" s="4">
        <f>$B$103</f>
        <v>284100000</v>
      </c>
      <c r="W100" s="8">
        <f>IFERROR(X100/$V100,0)</f>
        <v>0.78528687082013371</v>
      </c>
      <c r="X100" s="4">
        <f>$C$103</f>
        <v>223100000</v>
      </c>
      <c r="Y100" s="8">
        <f>IFERROR(Z100/$V100,0)</f>
        <v>0.73565645899331222</v>
      </c>
      <c r="Z100" s="4">
        <f>$D$103</f>
        <v>209000000</v>
      </c>
      <c r="AA100" s="8">
        <f>IFERROR(AB100/$V100,0)</f>
        <v>0.81978176698345651</v>
      </c>
      <c r="AB100" s="4">
        <f>$E$103</f>
        <v>232900000</v>
      </c>
      <c r="AC100" s="8">
        <f>IFERROR(AD100/$V100,0)</f>
        <v>0.80147835269271384</v>
      </c>
      <c r="AD100" s="4">
        <f>$F$103</f>
        <v>227700000</v>
      </c>
    </row>
    <row r="101" spans="1:261" ht="13.23529411764706">
      <c r="A101" t="s">
        <v>88</v>
      </c>
      <c r="B101" s="4">
        <v>5.7599999999999998</v>
      </c>
      <c r="C101" s="4">
        <v>6.0199999999999996</v>
      </c>
      <c r="D101" s="4">
        <v>5.6600000000000001</v>
      </c>
      <c r="E101" s="4">
        <v>6</v>
      </c>
      <c r="F101" s="4">
        <v>6.3899999999999997</v>
      </c>
      <c r="H101" t="s">
        <f>$A$104</f>
        <v>89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89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261" ht="13.23529411764706">
      <c r="A102" t="s">
        <v>85</v>
      </c>
      <c r="B102" s="4">
        <v>687000000</v>
      </c>
      <c r="C102" s="4">
        <v>587600000</v>
      </c>
      <c r="D102" s="4">
        <v>539000000</v>
      </c>
      <c r="E102" s="4">
        <v>548200000</v>
      </c>
      <c r="F102" s="4">
        <v>549800000</v>
      </c>
      <c r="H102" t="s">
        <f>$A$105</f>
        <v>90</v>
      </c>
      <c r="I102" s="8">
        <f>IFERROR(J102/$J$122,0)</f>
        <v>0.013248931272607695</v>
      </c>
      <c r="J102" s="4">
        <f>$B$105</f>
        <v>402900000</v>
      </c>
      <c r="K102" s="8">
        <f>IFERROR(L102/$L$122,0)</f>
        <v>0.011664000000000001</v>
      </c>
      <c r="L102" s="4">
        <f>$C$105</f>
        <v>364500000</v>
      </c>
      <c r="M102" s="8">
        <f>IFERROR(N102/$N$122,0)</f>
        <v>0.010009099181073703</v>
      </c>
      <c r="N102" s="4">
        <f>$D$105</f>
        <v>330000000</v>
      </c>
      <c r="O102" s="8">
        <f>IFERROR(P102/$P$122,0)</f>
        <v>0.0091550522648083631</v>
      </c>
      <c r="P102" s="4">
        <f>$E$105</f>
        <v>315300000</v>
      </c>
      <c r="Q102" s="8">
        <f>IFERROR(R102/$R$122,0)</f>
        <v>0.0089871651785714286</v>
      </c>
      <c r="R102" s="4">
        <f>$F$105</f>
        <v>322100000</v>
      </c>
      <c r="T102" t="s">
        <f>$A$105</f>
        <v>90</v>
      </c>
      <c r="U102" s="8">
        <f>IFERROR(V102/$V102,0)</f>
        <v>1</v>
      </c>
      <c r="V102" s="4">
        <f>$B$105</f>
        <v>402900000</v>
      </c>
      <c r="W102" s="8">
        <f>IFERROR(X102/$V102,0)</f>
        <v>0.90469099032017875</v>
      </c>
      <c r="X102" s="4">
        <f>$C$105</f>
        <v>364500000</v>
      </c>
      <c r="Y102" s="8">
        <f>IFERROR(Z102/$V102,0)</f>
        <v>0.81906180193596423</v>
      </c>
      <c r="Z102" s="4">
        <f>$D$105</f>
        <v>330000000</v>
      </c>
      <c r="AA102" s="8">
        <f>IFERROR(AB102/$V102,0)</f>
        <v>0.78257632166790769</v>
      </c>
      <c r="AB102" s="4">
        <f>$E$105</f>
        <v>315300000</v>
      </c>
      <c r="AC102" s="8">
        <f>IFERROR(AD102/$V102,0)</f>
        <v>0.7994539587987094</v>
      </c>
      <c r="AD102" s="4">
        <f>$F$105</f>
        <v>322100000</v>
      </c>
    </row>
    <row r="103" spans="1:261" ht="13.23529411764706">
      <c r="A103" t="s">
        <v>87</v>
      </c>
      <c r="B103" s="4">
        <v>284100000</v>
      </c>
      <c r="C103" s="4">
        <v>223100000</v>
      </c>
      <c r="D103" s="4">
        <v>209000000</v>
      </c>
      <c r="E103" s="4">
        <v>232900000</v>
      </c>
      <c r="F103" s="4">
        <v>227700000</v>
      </c>
      <c r="H103" t="s">
        <f>$A$106</f>
        <v>91</v>
      </c>
      <c r="I103" s="8">
        <f>IFERROR(J103/$J$122,0)</f>
        <v>0</v>
      </c>
      <c r="J103" s="4">
        <f>$B$106</f>
        <v>0</v>
      </c>
      <c r="K103" s="8">
        <f>IFERROR(L103/$L$122,0)</f>
        <v>0</v>
      </c>
      <c r="L103" s="4">
        <f>$C$106</f>
        <v>0</v>
      </c>
      <c r="M103" s="8">
        <f>IFERROR(N103/$N$122,0)</f>
        <v>0</v>
      </c>
      <c r="N103" s="4">
        <f>$D$106</f>
        <v>0</v>
      </c>
      <c r="O103" s="8">
        <f>IFERROR(P103/$P$122,0)</f>
        <v>0</v>
      </c>
      <c r="P103" s="4">
        <f>$E$106</f>
        <v>0</v>
      </c>
      <c r="Q103" s="8">
        <f>IFERROR(R103/$R$122,0)</f>
        <v>0</v>
      </c>
      <c r="R103" s="4">
        <f>$F$106</f>
        <v>0</v>
      </c>
      <c r="T103" t="s">
        <f>$A$106</f>
        <v>91</v>
      </c>
      <c r="U103" s="8">
        <f>IFERROR(V103/$V103,0)</f>
        <v>0</v>
      </c>
      <c r="V103" s="4">
        <f>$B$106</f>
        <v>0</v>
      </c>
      <c r="W103" s="8">
        <f>IFERROR(X103/$V103,0)</f>
        <v>0</v>
      </c>
      <c r="X103" s="4">
        <f>$C$106</f>
        <v>0</v>
      </c>
      <c r="Y103" s="8">
        <f>IFERROR(Z103/$V103,0)</f>
        <v>0</v>
      </c>
      <c r="Z103" s="4">
        <f>$D$106</f>
        <v>0</v>
      </c>
      <c r="AA103" s="8">
        <f>IFERROR(AB103/$V103,0)</f>
        <v>0</v>
      </c>
      <c r="AB103" s="4">
        <f>$E$106</f>
        <v>0</v>
      </c>
      <c r="AC103" s="8">
        <f>IFERROR(AD103/$V103,0)</f>
        <v>0</v>
      </c>
      <c r="AD103" s="4">
        <f>$F$106</f>
        <v>0</v>
      </c>
    </row>
    <row r="104" spans="1:261" ht="13.23529411764706">
      <c r="A104" t="s">
        <v>89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92</v>
      </c>
      <c r="I104" s="8">
        <f>IFERROR(J104/$J$122,0)</f>
        <v>0.014514962183492273</v>
      </c>
      <c r="J104" s="4">
        <f>$B$107</f>
        <v>441400000</v>
      </c>
      <c r="K104" s="8">
        <f>IFERROR(L104/$L$122,0)</f>
        <v>0.0096608000000000006</v>
      </c>
      <c r="L104" s="4">
        <f>$C$107</f>
        <v>301900000</v>
      </c>
      <c r="M104" s="8">
        <f>IFERROR(N104/$N$122,0)</f>
        <v>0.0086411889596602967</v>
      </c>
      <c r="N104" s="4">
        <f>$D$107</f>
        <v>284900000</v>
      </c>
      <c r="O104" s="8">
        <f>IFERROR(P104/$P$122,0)</f>
        <v>0.0096254355400696868</v>
      </c>
      <c r="P104" s="4">
        <f>$E$107</f>
        <v>331500000</v>
      </c>
      <c r="Q104" s="8">
        <f>IFERROR(R104/$R$122,0)</f>
        <v>0.0092020089285714292</v>
      </c>
      <c r="R104" s="4">
        <f>$F$107</f>
        <v>329800000</v>
      </c>
      <c r="T104" t="s">
        <f>$A$107</f>
        <v>92</v>
      </c>
      <c r="U104" s="8">
        <f>IFERROR(V104/$V104,0)</f>
        <v>1</v>
      </c>
      <c r="V104" s="4">
        <f>$B$107</f>
        <v>441400000</v>
      </c>
      <c r="W104" s="8">
        <f>IFERROR(X104/$V104,0)</f>
        <v>0.68396012686905305</v>
      </c>
      <c r="X104" s="4">
        <f>$C$107</f>
        <v>301900000</v>
      </c>
      <c r="Y104" s="8">
        <f>IFERROR(Z104/$V104,0)</f>
        <v>0.64544630720434981</v>
      </c>
      <c r="Z104" s="4">
        <f>$D$107</f>
        <v>284900000</v>
      </c>
      <c r="AA104" s="8">
        <f>IFERROR(AB104/$V104,0)</f>
        <v>0.75101948346171277</v>
      </c>
      <c r="AB104" s="4">
        <f>$E$107</f>
        <v>331500000</v>
      </c>
      <c r="AC104" s="8">
        <f>IFERROR(AD104/$V104,0)</f>
        <v>0.74716810149524238</v>
      </c>
      <c r="AD104" s="4">
        <f>$F$107</f>
        <v>329800000</v>
      </c>
    </row>
    <row r="105" spans="1:261" ht="13.23529411764706">
      <c r="A105" t="s">
        <v>90</v>
      </c>
      <c r="B105" s="4">
        <v>402900000</v>
      </c>
      <c r="C105" s="4">
        <v>364500000</v>
      </c>
      <c r="D105" s="4">
        <v>330000000</v>
      </c>
      <c r="E105" s="4">
        <v>315300000</v>
      </c>
      <c r="F105" s="4">
        <v>322100000</v>
      </c>
      <c r="H105" t="s">
        <f>$A$108</f>
        <v>93</v>
      </c>
      <c r="I105" s="8">
        <f>IFERROR(J105/$J$122,0)</f>
        <v>0.0051167379151594869</v>
      </c>
      <c r="J105" s="4">
        <f>$B$108</f>
        <v>155600000</v>
      </c>
      <c r="K105" s="8">
        <f>IFERROR(L105/$L$122,0)</f>
        <v>0.0031199999999999999</v>
      </c>
      <c r="L105" s="4">
        <f>$C$108</f>
        <v>97500000</v>
      </c>
      <c r="M105" s="8">
        <f>IFERROR(N105/$N$122,0)</f>
        <v>0.0022717622080679406</v>
      </c>
      <c r="N105" s="4">
        <f>$D$108</f>
        <v>74900000</v>
      </c>
      <c r="O105" s="8">
        <f>IFERROR(P105/$P$122,0)</f>
        <v>0.0021689895470383275</v>
      </c>
      <c r="P105" s="4">
        <f>$E$108</f>
        <v>74700000</v>
      </c>
      <c r="Q105" s="8">
        <f>IFERROR(R105/$R$122,0)</f>
        <v>0.0018973214285714286</v>
      </c>
      <c r="R105" s="4">
        <f>$F$108</f>
        <v>68000000</v>
      </c>
      <c r="T105" t="s">
        <f>$A$108</f>
        <v>93</v>
      </c>
      <c r="U105" s="8">
        <f>IFERROR(V105/$V105,0)</f>
        <v>1</v>
      </c>
      <c r="V105" s="4">
        <f>$B$108</f>
        <v>155600000</v>
      </c>
      <c r="W105" s="8">
        <f>IFERROR(X105/$V105,0)</f>
        <v>0.62660668380462725</v>
      </c>
      <c r="X105" s="4">
        <f>$C$108</f>
        <v>97500000</v>
      </c>
      <c r="Y105" s="8">
        <f>IFERROR(Z105/$V105,0)</f>
        <v>0.48136246786632392</v>
      </c>
      <c r="Z105" s="4">
        <f>$D$108</f>
        <v>74900000</v>
      </c>
      <c r="AA105" s="8">
        <f>IFERROR(AB105/$V105,0)</f>
        <v>0.48007712082262211</v>
      </c>
      <c r="AB105" s="4">
        <f>$E$108</f>
        <v>74700000</v>
      </c>
      <c r="AC105" s="8">
        <f>IFERROR(AD105/$V105,0)</f>
        <v>0.43701799485861181</v>
      </c>
      <c r="AD105" s="4">
        <f>$F$108</f>
        <v>68000000</v>
      </c>
    </row>
    <row r="106" spans="1:261" ht="13.23529411764706">
      <c r="A106" t="s">
        <v>91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H106" t="s">
        <f>$A$109</f>
        <v>94</v>
      </c>
      <c r="I106" s="8">
        <f>IFERROR(J106/$J$122,0)</f>
        <v>0.072673462676751066</v>
      </c>
      <c r="J106" s="4">
        <f>$B$109</f>
        <v>2210000000</v>
      </c>
      <c r="K106" s="8">
        <f>IFERROR(L106/$L$122,0)</f>
        <v>0.069440000000000002</v>
      </c>
      <c r="L106" s="4">
        <f>$C$109</f>
        <v>2170000000</v>
      </c>
      <c r="M106" s="8">
        <f>IFERROR(N106/$N$122,0)</f>
        <v>0.067030633909614806</v>
      </c>
      <c r="N106" s="4">
        <f>$D$109</f>
        <v>2210000000</v>
      </c>
      <c r="O106" s="8">
        <f>IFERROR(P106/$P$122,0)</f>
        <v>0.065331010452961677</v>
      </c>
      <c r="P106" s="4">
        <f>$E$109</f>
        <v>2250000000</v>
      </c>
      <c r="Q106" s="8">
        <f>IFERROR(R106/$R$122,0)</f>
        <v>0.058314732142857137</v>
      </c>
      <c r="R106" s="4">
        <f>$F$109</f>
        <v>2089999999.9999998</v>
      </c>
      <c r="T106" t="s">
        <f>$A$109</f>
        <v>94</v>
      </c>
      <c r="U106" s="8">
        <f>IFERROR(V106/$V106,0)</f>
        <v>1</v>
      </c>
      <c r="V106" s="4">
        <f>$B$109</f>
        <v>2210000000</v>
      </c>
      <c r="W106" s="8">
        <f>IFERROR(X106/$V106,0)</f>
        <v>0.98190045248868774</v>
      </c>
      <c r="X106" s="4">
        <f>$C$109</f>
        <v>2170000000</v>
      </c>
      <c r="Y106" s="8">
        <f>IFERROR(Z106/$V106,0)</f>
        <v>1</v>
      </c>
      <c r="Z106" s="4">
        <f>$D$109</f>
        <v>2210000000</v>
      </c>
      <c r="AA106" s="8">
        <f>IFERROR(AB106/$V106,0)</f>
        <v>1.0180995475113122</v>
      </c>
      <c r="AB106" s="4">
        <f>$E$109</f>
        <v>2250000000</v>
      </c>
      <c r="AC106" s="8">
        <f>IFERROR(AD106/$V106,0)</f>
        <v>0.94570135746606321</v>
      </c>
      <c r="AD106" s="4">
        <f>$F$109</f>
        <v>2089999999.9999998</v>
      </c>
    </row>
    <row r="107" spans="1:261" ht="13.23529411764706">
      <c r="A107" t="s">
        <v>92</v>
      </c>
      <c r="B107" s="4">
        <v>441400000</v>
      </c>
      <c r="C107" s="4">
        <v>301900000</v>
      </c>
      <c r="D107" s="4">
        <v>284900000</v>
      </c>
      <c r="E107" s="4">
        <v>331500000</v>
      </c>
      <c r="F107" s="4">
        <v>329800000</v>
      </c>
      <c r="H107" t="s">
        <f>$A$110</f>
        <v>95</v>
      </c>
      <c r="I107" s="8">
        <f>IFERROR(J107/$J$122,0)</f>
        <v>0.6310424202564946</v>
      </c>
      <c r="J107" s="4">
        <f>$B$110</f>
        <v>19190000000</v>
      </c>
      <c r="K107" s="8">
        <f>IFERROR(L107/$L$122,0)</f>
        <v>0.63839999999999997</v>
      </c>
      <c r="L107" s="4">
        <f>$C$110</f>
        <v>19950000000</v>
      </c>
      <c r="M107" s="8">
        <f>IFERROR(N107/$N$122,0)</f>
        <v>0.64816499848346987</v>
      </c>
      <c r="N107" s="4">
        <f>$D$110</f>
        <v>21370000000</v>
      </c>
      <c r="O107" s="8">
        <f>IFERROR(P107/$P$122,0)</f>
        <v>0.63937282229965153</v>
      </c>
      <c r="P107" s="4">
        <f>$E$110</f>
        <v>22020000000</v>
      </c>
      <c r="Q107" s="8">
        <f>IFERROR(R107/$R$122,0)</f>
        <v>0.6607142857142857</v>
      </c>
      <c r="R107" s="4">
        <f>$F$110</f>
        <v>23680000000</v>
      </c>
      <c r="T107" t="s">
        <f>$A$110</f>
        <v>95</v>
      </c>
      <c r="U107" s="8">
        <f>IFERROR(V107/$V107,0)</f>
        <v>1</v>
      </c>
      <c r="V107" s="4">
        <f>$B$110</f>
        <v>19190000000</v>
      </c>
      <c r="W107" s="8">
        <f>IFERROR(X107/$V107,0)</f>
        <v>1.0396039603960396</v>
      </c>
      <c r="X107" s="4">
        <f>$C$110</f>
        <v>19950000000</v>
      </c>
      <c r="Y107" s="8">
        <f>IFERROR(Z107/$V107,0)</f>
        <v>1.1136008337675873</v>
      </c>
      <c r="Z107" s="4">
        <f>$D$110</f>
        <v>21370000000</v>
      </c>
      <c r="AA107" s="8">
        <f>IFERROR(AB107/$V107,0)</f>
        <v>1.1474726420010422</v>
      </c>
      <c r="AB107" s="4">
        <f>$E$110</f>
        <v>22020000000</v>
      </c>
      <c r="AC107" s="8">
        <f>IFERROR(AD107/$V107,0)</f>
        <v>1.2339760291818656</v>
      </c>
      <c r="AD107" s="4">
        <f>$F$110</f>
        <v>23680000000</v>
      </c>
    </row>
    <row r="108" spans="1:261" ht="13.23529411764706">
      <c r="A108" t="s">
        <v>93</v>
      </c>
      <c r="B108" s="4">
        <v>155600000</v>
      </c>
      <c r="C108" s="4">
        <v>97500000</v>
      </c>
      <c r="D108" s="4">
        <v>74900000</v>
      </c>
      <c r="E108" s="4">
        <v>74700000</v>
      </c>
      <c r="F108" s="4">
        <v>68000000</v>
      </c>
      <c r="H108" t="s">
        <f>$A$111</f>
        <v>96</v>
      </c>
      <c r="I108" s="8">
        <f>IFERROR(J108/$J$122,0)</f>
        <v>0.89477145675764547</v>
      </c>
      <c r="J108" s="4">
        <f>$B$111</f>
        <v>27210000000</v>
      </c>
      <c r="K108" s="8">
        <f>IFERROR(L108/$L$122,0)</f>
        <v>0.90464</v>
      </c>
      <c r="L108" s="4">
        <f>$C$111</f>
        <v>28270000000</v>
      </c>
      <c r="M108" s="8">
        <f>IFERROR(N108/$N$122,0)</f>
        <v>0.91325447376402791</v>
      </c>
      <c r="N108" s="4">
        <f>$D$111</f>
        <v>30110000000</v>
      </c>
      <c r="O108" s="8">
        <f>IFERROR(P108/$P$122,0)</f>
        <v>0.8902439024390244</v>
      </c>
      <c r="P108" s="4">
        <f>$E$111</f>
        <v>30660000000</v>
      </c>
      <c r="Q108" s="8">
        <f>IFERROR(R108/$R$122,0)</f>
        <v>0.9118303571428571</v>
      </c>
      <c r="R108" s="4">
        <f>$F$111</f>
        <v>32680000000</v>
      </c>
      <c r="T108" t="s">
        <f>$A$111</f>
        <v>96</v>
      </c>
      <c r="U108" s="8">
        <f>IFERROR(V108/$V108,0)</f>
        <v>1</v>
      </c>
      <c r="V108" s="4">
        <f>$B$111</f>
        <v>27210000000</v>
      </c>
      <c r="W108" s="8">
        <f>IFERROR(X108/$V108,0)</f>
        <v>1.0389562660786476</v>
      </c>
      <c r="X108" s="4">
        <f>$C$111</f>
        <v>28270000000</v>
      </c>
      <c r="Y108" s="8">
        <f>IFERROR(Z108/$V108,0)</f>
        <v>1.1065784638000735</v>
      </c>
      <c r="Z108" s="4">
        <f>$D$111</f>
        <v>30110000000</v>
      </c>
      <c r="AA108" s="8">
        <f>IFERROR(AB108/$V108,0)</f>
        <v>1.1267916207276736</v>
      </c>
      <c r="AB108" s="4">
        <f>$E$111</f>
        <v>30660000000</v>
      </c>
      <c r="AC108" s="8">
        <f>IFERROR(AD108/$V108,0)</f>
        <v>1.2010290334435869</v>
      </c>
      <c r="AD108" s="4">
        <f>$F$111</f>
        <v>32680000000</v>
      </c>
    </row>
    <row r="109" spans="1:261" ht="13.23529411764706">
      <c r="A109" t="s">
        <v>94</v>
      </c>
      <c r="B109" s="4">
        <v>2210000000</v>
      </c>
      <c r="C109" s="4">
        <v>2170000000</v>
      </c>
      <c r="D109" s="4">
        <v>2210000000</v>
      </c>
      <c r="E109" s="4">
        <v>2250000000</v>
      </c>
      <c r="F109" s="4">
        <v>2089999999.9999998</v>
      </c>
      <c r="H109" t="s">
        <f>$A$112</f>
        <v>97</v>
      </c>
      <c r="I109" s="8">
        <f>IFERROR(J109/$J$122,0)</f>
        <v>0</v>
      </c>
      <c r="J109" s="4">
        <f>$B$112</f>
        <v>0</v>
      </c>
      <c r="K109" s="8">
        <f>IFERROR(L109/$L$122,0)</f>
        <v>0</v>
      </c>
      <c r="L109" s="4">
        <f>$C$112</f>
        <v>0</v>
      </c>
      <c r="M109" s="8">
        <f>IFERROR(N109/$N$122,0)</f>
        <v>0</v>
      </c>
      <c r="N109" s="4">
        <f>$D$112</f>
        <v>0</v>
      </c>
      <c r="O109" s="8">
        <f>IFERROR(P109/$P$122,0)</f>
        <v>0</v>
      </c>
      <c r="P109" s="4">
        <f>$E$112</f>
        <v>0</v>
      </c>
      <c r="Q109" s="8">
        <f>IFERROR(R109/$R$122,0)</f>
        <v>0</v>
      </c>
      <c r="R109" s="4">
        <f>$F$112</f>
        <v>0</v>
      </c>
      <c r="T109" t="s">
        <f>$A$112</f>
        <v>97</v>
      </c>
      <c r="U109" s="8">
        <f>IFERROR(V109/$V109,0)</f>
        <v>0</v>
      </c>
      <c r="V109" s="4">
        <f>$B$112</f>
        <v>0</v>
      </c>
      <c r="W109" s="8">
        <f>IFERROR(X109/$V109,0)</f>
        <v>0</v>
      </c>
      <c r="X109" s="4">
        <f>$C$112</f>
        <v>0</v>
      </c>
      <c r="Y109" s="8">
        <f>IFERROR(Z109/$V109,0)</f>
        <v>0</v>
      </c>
      <c r="Z109" s="4">
        <f>$D$112</f>
        <v>0</v>
      </c>
      <c r="AA109" s="8">
        <f>IFERROR(AB109/$V109,0)</f>
        <v>0</v>
      </c>
      <c r="AB109" s="4">
        <f>$E$112</f>
        <v>0</v>
      </c>
      <c r="AC109" s="8">
        <f>IFERROR(AD109/$V109,0)</f>
        <v>0</v>
      </c>
      <c r="AD109" s="4">
        <f>$F$112</f>
        <v>0</v>
      </c>
    </row>
    <row r="110" spans="1:261" ht="13.23529411764706">
      <c r="A110" t="s">
        <v>95</v>
      </c>
      <c r="B110" s="4">
        <v>19190000000</v>
      </c>
      <c r="C110" s="4">
        <v>19950000000</v>
      </c>
      <c r="D110" s="4">
        <v>21370000000</v>
      </c>
      <c r="E110" s="4">
        <v>22020000000</v>
      </c>
      <c r="F110" s="4">
        <v>23680000000</v>
      </c>
      <c r="H110" t="s">
        <f>$A$113</f>
        <v>98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98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261" ht="13.23529411764706">
      <c r="A111" t="s">
        <v>96</v>
      </c>
      <c r="B111" s="4">
        <v>27210000000</v>
      </c>
      <c r="C111" s="4">
        <v>28270000000</v>
      </c>
      <c r="D111" s="4">
        <v>30110000000</v>
      </c>
      <c r="E111" s="4">
        <v>30660000000</v>
      </c>
      <c r="F111" s="4">
        <v>32680000000</v>
      </c>
      <c r="H111" t="s">
        <f>$A$114</f>
        <v>99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99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261" ht="13.23529411764706">
      <c r="A112" t="s">
        <v>97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H112" t="s">
        <f>$A$115</f>
        <v>100</v>
      </c>
      <c r="I112" s="8">
        <f>IFERROR(J112/$J$122,0)</f>
        <v>0</v>
      </c>
      <c r="J112" s="4">
        <f>$B$115</f>
        <v>0</v>
      </c>
      <c r="K112" s="8">
        <f>IFERROR(L112/$L$122,0)</f>
        <v>0</v>
      </c>
      <c r="L112" s="4">
        <f>$C$115</f>
        <v>0</v>
      </c>
      <c r="M112" s="8">
        <f>IFERROR(N112/$N$122,0)</f>
        <v>0</v>
      </c>
      <c r="N112" s="4">
        <f>$D$115</f>
        <v>0</v>
      </c>
      <c r="O112" s="8">
        <f>IFERROR(P112/$P$122,0)</f>
        <v>0</v>
      </c>
      <c r="P112" s="4">
        <f>$E$115</f>
        <v>0</v>
      </c>
      <c r="Q112" s="8">
        <f>IFERROR(R112/$R$122,0)</f>
        <v>0</v>
      </c>
      <c r="R112" s="4">
        <f>$F$115</f>
        <v>0</v>
      </c>
      <c r="T112" t="s">
        <f>$A$115</f>
        <v>100</v>
      </c>
      <c r="U112" s="8">
        <f>IFERROR(V112/$V112,0)</f>
        <v>0</v>
      </c>
      <c r="V112" s="4">
        <f>$B$115</f>
        <v>0</v>
      </c>
      <c r="W112" s="8">
        <f>IFERROR(X112/$V112,0)</f>
        <v>0</v>
      </c>
      <c r="X112" s="4">
        <f>$C$115</f>
        <v>0</v>
      </c>
      <c r="Y112" s="8">
        <f>IFERROR(Z112/$V112,0)</f>
        <v>0</v>
      </c>
      <c r="Z112" s="4">
        <f>$D$115</f>
        <v>0</v>
      </c>
      <c r="AA112" s="8">
        <f>IFERROR(AB112/$V112,0)</f>
        <v>0</v>
      </c>
      <c r="AB112" s="4">
        <f>$E$115</f>
        <v>0</v>
      </c>
      <c r="AC112" s="8">
        <f>IFERROR(AD112/$V112,0)</f>
        <v>0</v>
      </c>
      <c r="AD112" s="4">
        <f>$F$115</f>
        <v>0</v>
      </c>
    </row>
    <row r="113" spans="1:261" ht="13.23529411764706">
      <c r="A113" t="s">
        <v>98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101</v>
      </c>
      <c r="I113" s="8">
        <f>IFERROR(J113/$J$122,0)</f>
        <v>0.26372903650115093</v>
      </c>
      <c r="J113" s="4">
        <f>$B$116</f>
        <v>8020000000</v>
      </c>
      <c r="K113" s="8">
        <f>IFERROR(L113/$L$122,0)</f>
        <v>0.26623999999999998</v>
      </c>
      <c r="L113" s="4">
        <f>$C$116</f>
        <v>8320000000</v>
      </c>
      <c r="M113" s="8">
        <f>IFERROR(N113/$N$122,0)</f>
        <v>0.26478616924476794</v>
      </c>
      <c r="N113" s="4">
        <f>$D$116</f>
        <v>8730000000</v>
      </c>
      <c r="O113" s="8">
        <f>IFERROR(P113/$P$122,0)</f>
        <v>0.25087108013937282</v>
      </c>
      <c r="P113" s="4">
        <f>$E$116</f>
        <v>8640000000</v>
      </c>
      <c r="Q113" s="8">
        <f>IFERROR(R113/$R$122,0)</f>
        <v>0.2513950892857143</v>
      </c>
      <c r="R113" s="4">
        <f>$F$116</f>
        <v>9010000000</v>
      </c>
      <c r="T113" t="s">
        <f>$A$116</f>
        <v>101</v>
      </c>
      <c r="U113" s="8">
        <f>IFERROR(V113/$V113,0)</f>
        <v>1</v>
      </c>
      <c r="V113" s="4">
        <f>$B$116</f>
        <v>8020000000</v>
      </c>
      <c r="W113" s="8">
        <f>IFERROR(X113/$V113,0)</f>
        <v>1.0374064837905237</v>
      </c>
      <c r="X113" s="4">
        <f>$C$116</f>
        <v>8320000000</v>
      </c>
      <c r="Y113" s="8">
        <f>IFERROR(Z113/$V113,0)</f>
        <v>1.0885286783042394</v>
      </c>
      <c r="Z113" s="4">
        <f>$D$116</f>
        <v>8730000000</v>
      </c>
      <c r="AA113" s="8">
        <f>IFERROR(AB113/$V113,0)</f>
        <v>1.0773067331670823</v>
      </c>
      <c r="AB113" s="4">
        <f>$E$116</f>
        <v>8640000000</v>
      </c>
      <c r="AC113" s="8">
        <f>IFERROR(AD113/$V113,0)</f>
        <v>1.1234413965087282</v>
      </c>
      <c r="AD113" s="4">
        <f>$F$116</f>
        <v>9010000000</v>
      </c>
    </row>
    <row r="114" spans="1:261" ht="13.23529411764706">
      <c r="A114" t="s">
        <v>99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102</v>
      </c>
      <c r="I114" s="8">
        <f>IFERROR(J114/$J$122,0)</f>
        <v>0.052285432423544886</v>
      </c>
      <c r="J114" s="4">
        <f>$B$117</f>
        <v>1590000000</v>
      </c>
      <c r="K114" s="8">
        <f>IFERROR(L114/$L$122,0)</f>
        <v>0.047359999999999999</v>
      </c>
      <c r="L114" s="4">
        <f>$C$117</f>
        <v>1480000000</v>
      </c>
      <c r="M114" s="8">
        <f>IFERROR(N114/$N$122,0)</f>
        <v>0.047619047619047616</v>
      </c>
      <c r="N114" s="4">
        <f>$D$117</f>
        <v>1570000000</v>
      </c>
      <c r="O114" s="8">
        <f>IFERROR(P114/$P$122,0)</f>
        <v>0.050232288037166083</v>
      </c>
      <c r="P114" s="4">
        <f>$E$117</f>
        <v>1730000000</v>
      </c>
      <c r="Q114" s="8">
        <f>IFERROR(R114/$R$122,0)</f>
        <v>0.049386160714285712</v>
      </c>
      <c r="R114" s="4">
        <f>$F$117</f>
        <v>1770000000</v>
      </c>
      <c r="T114" t="s">
        <f>$A$117</f>
        <v>102</v>
      </c>
      <c r="U114" s="8">
        <f>IFERROR(V114/$V114,0)</f>
        <v>1</v>
      </c>
      <c r="V114" s="4">
        <f>$B$117</f>
        <v>1590000000</v>
      </c>
      <c r="W114" s="8">
        <f>IFERROR(X114/$V114,0)</f>
        <v>0.9308176100628931</v>
      </c>
      <c r="X114" s="4">
        <f>$C$117</f>
        <v>1480000000</v>
      </c>
      <c r="Y114" s="8">
        <f>IFERROR(Z114/$V114,0)</f>
        <v>0.98742138364779874</v>
      </c>
      <c r="Z114" s="4">
        <f>$D$117</f>
        <v>1570000000</v>
      </c>
      <c r="AA114" s="8">
        <f>IFERROR(AB114/$V114,0)</f>
        <v>1.0880503144654088</v>
      </c>
      <c r="AB114" s="4">
        <f>$E$117</f>
        <v>1730000000</v>
      </c>
      <c r="AC114" s="8">
        <f>IFERROR(AD114/$V114,0)</f>
        <v>1.1132075471698113</v>
      </c>
      <c r="AD114" s="4">
        <f>$F$117</f>
        <v>1770000000</v>
      </c>
    </row>
    <row r="115" spans="1:261" ht="13.23529411764706">
      <c r="A115" t="s">
        <v>100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H115" t="s">
        <f>$A$118</f>
        <v>103</v>
      </c>
      <c r="I115" s="8">
        <f>IFERROR(J115/$J$122,0)</f>
        <v>0.0067510687273923051</v>
      </c>
      <c r="J115" s="4">
        <f>$B$118</f>
        <v>205300000</v>
      </c>
      <c r="K115" s="8">
        <f>IFERROR(L115/$L$122,0)</f>
        <v>0.0011839999999999999</v>
      </c>
      <c r="L115" s="4">
        <f>$C$118</f>
        <v>37000000</v>
      </c>
      <c r="M115" s="8">
        <f>IFERROR(N115/$N$122,0)</f>
        <v>0.00061571125265392785</v>
      </c>
      <c r="N115" s="4">
        <f>$D$118</f>
        <v>20300000</v>
      </c>
      <c r="O115" s="8">
        <f>IFERROR(P115/$P$122,0)</f>
        <v>0.0017334494773519164</v>
      </c>
      <c r="P115" s="4">
        <f>$E$118</f>
        <v>59700000</v>
      </c>
      <c r="Q115" s="8">
        <f>IFERROR(R115/$R$122,0)</f>
        <v>0.0012555803571428572</v>
      </c>
      <c r="R115" s="4">
        <f>$F$118</f>
        <v>45000000</v>
      </c>
      <c r="T115" t="s">
        <f>$A$118</f>
        <v>103</v>
      </c>
      <c r="U115" s="8">
        <f>IFERROR(V115/$V115,0)</f>
        <v>1</v>
      </c>
      <c r="V115" s="4">
        <f>$B$118</f>
        <v>205300000</v>
      </c>
      <c r="W115" s="8">
        <f>IFERROR(X115/$V115,0)</f>
        <v>0.18022406234778374</v>
      </c>
      <c r="X115" s="4">
        <f>$C$118</f>
        <v>37000000</v>
      </c>
      <c r="Y115" s="8">
        <f>IFERROR(Z115/$V115,0)</f>
        <v>0.098879688261081344</v>
      </c>
      <c r="Z115" s="4">
        <f>$D$118</f>
        <v>20300000</v>
      </c>
      <c r="AA115" s="8">
        <f>IFERROR(AB115/$V115,0)</f>
        <v>0.29079396005845104</v>
      </c>
      <c r="AB115" s="4">
        <f>$E$118</f>
        <v>59700000</v>
      </c>
      <c r="AC115" s="8">
        <f>IFERROR(AD115/$V115,0)</f>
        <v>0.21919142717973697</v>
      </c>
      <c r="AD115" s="4">
        <f>$F$118</f>
        <v>45000000</v>
      </c>
    </row>
    <row r="116" spans="1:261" ht="13.23529411764706">
      <c r="A116" t="s">
        <v>101</v>
      </c>
      <c r="B116" s="4">
        <v>8020000000</v>
      </c>
      <c r="C116" s="4">
        <v>8320000000</v>
      </c>
      <c r="D116" s="4">
        <v>8730000000</v>
      </c>
      <c r="E116" s="4">
        <v>8640000000</v>
      </c>
      <c r="F116" s="4">
        <v>9010000000</v>
      </c>
      <c r="H116" t="s">
        <f>$A$119</f>
        <v>104</v>
      </c>
      <c r="I116" s="8">
        <f>IFERROR(J116/$J$122,0)</f>
        <v>0</v>
      </c>
      <c r="J116" s="4">
        <f>$B$119</f>
        <v>0</v>
      </c>
      <c r="K116" s="8">
        <f>IFERROR(L116/$L$122,0)</f>
        <v>0</v>
      </c>
      <c r="L116" s="4">
        <f>$C$119</f>
        <v>0</v>
      </c>
      <c r="M116" s="8">
        <f>IFERROR(N116/$N$122,0)</f>
        <v>0</v>
      </c>
      <c r="N116" s="4">
        <f>$D$119</f>
        <v>0</v>
      </c>
      <c r="O116" s="8">
        <f>IFERROR(P116/$P$122,0)</f>
        <v>0</v>
      </c>
      <c r="P116" s="4">
        <f>$E$119</f>
        <v>0</v>
      </c>
      <c r="Q116" s="8">
        <f>IFERROR(R116/$R$122,0)</f>
        <v>0</v>
      </c>
      <c r="R116" s="4">
        <f>$F$119</f>
        <v>0</v>
      </c>
      <c r="T116" t="s">
        <f>$A$119</f>
        <v>104</v>
      </c>
      <c r="U116" s="8">
        <f>IFERROR(V116/$V116,0)</f>
        <v>0</v>
      </c>
      <c r="V116" s="4">
        <f>$B$119</f>
        <v>0</v>
      </c>
      <c r="W116" s="8">
        <f>IFERROR(X116/$V116,0)</f>
        <v>0</v>
      </c>
      <c r="X116" s="4">
        <f>$C$119</f>
        <v>0</v>
      </c>
      <c r="Y116" s="8">
        <f>IFERROR(Z116/$V116,0)</f>
        <v>0</v>
      </c>
      <c r="Z116" s="4">
        <f>$D$119</f>
        <v>0</v>
      </c>
      <c r="AA116" s="8">
        <f>IFERROR(AB116/$V116,0)</f>
        <v>0</v>
      </c>
      <c r="AB116" s="4">
        <f>$E$119</f>
        <v>0</v>
      </c>
      <c r="AC116" s="8">
        <f>IFERROR(AD116/$V116,0)</f>
        <v>0</v>
      </c>
      <c r="AD116" s="4">
        <f>$F$119</f>
        <v>0</v>
      </c>
    </row>
    <row r="117" spans="1:261" ht="13.23529411764706">
      <c r="A117" t="s">
        <v>102</v>
      </c>
      <c r="B117" s="4">
        <v>1590000000</v>
      </c>
      <c r="C117" s="4">
        <v>1480000000</v>
      </c>
      <c r="D117" s="4">
        <v>1570000000</v>
      </c>
      <c r="E117" s="4">
        <v>1730000000</v>
      </c>
      <c r="F117" s="4">
        <v>1770000000</v>
      </c>
      <c r="H117" t="s">
        <f>$A$120</f>
        <v>105</v>
      </c>
      <c r="I117" s="8">
        <f>IFERROR(J117/$J$122,0)</f>
        <v>0.09996711608023677</v>
      </c>
      <c r="J117" s="4">
        <f>$B$120</f>
        <v>3040000000</v>
      </c>
      <c r="K117" s="8">
        <f>IFERROR(L117/$L$122,0)</f>
        <v>0.097600000000000006</v>
      </c>
      <c r="L117" s="4">
        <f>$C$120</f>
        <v>3050000000</v>
      </c>
      <c r="M117" s="8">
        <f>IFERROR(N117/$N$122,0)</f>
        <v>0.092508340915984227</v>
      </c>
      <c r="N117" s="4">
        <f>$D$120</f>
        <v>3050000000</v>
      </c>
      <c r="O117" s="8">
        <f>IFERROR(P117/$P$122,0)</f>
        <v>0.088559814169570261</v>
      </c>
      <c r="P117" s="4">
        <f>$E$120</f>
        <v>3050000000</v>
      </c>
      <c r="Q117" s="8">
        <f>IFERROR(R117/$R$122,0)</f>
        <v>0.085100446428571425</v>
      </c>
      <c r="R117" s="4">
        <f>$F$120</f>
        <v>3050000000</v>
      </c>
      <c r="T117" t="s">
        <f>$A$120</f>
        <v>105</v>
      </c>
      <c r="U117" s="8">
        <f>IFERROR(V117/$V117,0)</f>
        <v>1</v>
      </c>
      <c r="V117" s="4">
        <f>$B$120</f>
        <v>3040000000</v>
      </c>
      <c r="W117" s="8">
        <f>IFERROR(X117/$V117,0)</f>
        <v>1.0032894736842106</v>
      </c>
      <c r="X117" s="4">
        <f>$C$120</f>
        <v>3050000000</v>
      </c>
      <c r="Y117" s="8">
        <f>IFERROR(Z117/$V117,0)</f>
        <v>1.0032894736842106</v>
      </c>
      <c r="Z117" s="4">
        <f>$D$120</f>
        <v>3050000000</v>
      </c>
      <c r="AA117" s="8">
        <f>IFERROR(AB117/$V117,0)</f>
        <v>1.0032894736842106</v>
      </c>
      <c r="AB117" s="4">
        <f>$E$120</f>
        <v>3050000000</v>
      </c>
      <c r="AC117" s="8">
        <f>IFERROR(AD117/$V117,0)</f>
        <v>1.0032894736842106</v>
      </c>
      <c r="AD117" s="4">
        <f>$F$120</f>
        <v>3050000000</v>
      </c>
    </row>
    <row r="118" spans="1:261" ht="13.23529411764706">
      <c r="A118" t="s">
        <v>103</v>
      </c>
      <c r="B118" s="4">
        <v>205300000</v>
      </c>
      <c r="C118" s="4">
        <v>37000000</v>
      </c>
      <c r="D118" s="4">
        <v>20300000</v>
      </c>
      <c r="E118" s="4">
        <v>59700000</v>
      </c>
      <c r="F118" s="4">
        <v>45000000</v>
      </c>
      <c r="H118" t="s">
        <f>$A$121</f>
        <v>106</v>
      </c>
      <c r="I118" s="8">
        <f>IFERROR(J118/$J$122,0)</f>
        <v>0.099309437684972052</v>
      </c>
      <c r="J118" s="4">
        <f>$B$121</f>
        <v>3020000000</v>
      </c>
      <c r="K118" s="8">
        <f>IFERROR(L118/$L$122,0)</f>
        <v>0.097600000000000006</v>
      </c>
      <c r="L118" s="4">
        <f>$C$121</f>
        <v>3050000000</v>
      </c>
      <c r="M118" s="8">
        <f>IFERROR(N118/$N$122,0)</f>
        <v>0.092508340915984227</v>
      </c>
      <c r="N118" s="4">
        <f>$D$121</f>
        <v>3050000000</v>
      </c>
      <c r="O118" s="8">
        <f>IFERROR(P118/$P$122,0)</f>
        <v>0.088559814169570261</v>
      </c>
      <c r="P118" s="4">
        <f>$E$121</f>
        <v>3050000000</v>
      </c>
      <c r="Q118" s="8">
        <f>IFERROR(R118/$R$122,0)</f>
        <v>0.085100446428571425</v>
      </c>
      <c r="R118" s="4">
        <f>$F$121</f>
        <v>3050000000</v>
      </c>
      <c r="T118" t="s">
        <f>$A$121</f>
        <v>106</v>
      </c>
      <c r="U118" s="8">
        <f>IFERROR(V118/$V118,0)</f>
        <v>1</v>
      </c>
      <c r="V118" s="4">
        <f>$B$121</f>
        <v>3020000000</v>
      </c>
      <c r="W118" s="8">
        <f>IFERROR(X118/$V118,0)</f>
        <v>1.009933774834437</v>
      </c>
      <c r="X118" s="4">
        <f>$C$121</f>
        <v>3050000000</v>
      </c>
      <c r="Y118" s="8">
        <f>IFERROR(Z118/$V118,0)</f>
        <v>1.009933774834437</v>
      </c>
      <c r="Z118" s="4">
        <f>$D$121</f>
        <v>3050000000</v>
      </c>
      <c r="AA118" s="8">
        <f>IFERROR(AB118/$V118,0)</f>
        <v>1.009933774834437</v>
      </c>
      <c r="AB118" s="4">
        <f>$E$121</f>
        <v>3050000000</v>
      </c>
      <c r="AC118" s="8">
        <f>IFERROR(AD118/$V118,0)</f>
        <v>1.009933774834437</v>
      </c>
      <c r="AD118" s="4">
        <f>$F$121</f>
        <v>3050000000</v>
      </c>
    </row>
    <row r="119" spans="1:261" ht="13.23529411764706">
      <c r="A119" t="s">
        <v>104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H119" t="s">
        <f>$A$122</f>
        <v>107</v>
      </c>
      <c r="I119" s="8">
        <f>IFERROR(J119/$J$122,0)</f>
        <v>0.00045708648470897732</v>
      </c>
      <c r="J119" s="4">
        <f>$B$122</f>
        <v>13900000</v>
      </c>
      <c r="K119" s="8">
        <f>IFERROR(L119/$L$122,0)</f>
        <v>0</v>
      </c>
      <c r="L119" s="4">
        <f>$C$122</f>
        <v>0</v>
      </c>
      <c r="M119" s="8">
        <f>IFERROR(N119/$N$122,0)</f>
        <v>0</v>
      </c>
      <c r="N119" s="4">
        <f>$D$122</f>
        <v>0</v>
      </c>
      <c r="O119" s="8">
        <f>IFERROR(P119/$P$122,0)</f>
        <v>0</v>
      </c>
      <c r="P119" s="4">
        <f>$E$122</f>
        <v>0</v>
      </c>
      <c r="Q119" s="8">
        <f>IFERROR(R119/$R$122,0)</f>
        <v>0</v>
      </c>
      <c r="R119" s="4">
        <f>$F$122</f>
        <v>0</v>
      </c>
      <c r="T119" t="s">
        <f>$A$122</f>
        <v>107</v>
      </c>
      <c r="U119" s="8">
        <f>IFERROR(V119/$V119,0)</f>
        <v>1</v>
      </c>
      <c r="V119" s="4">
        <f>$B$122</f>
        <v>13900000</v>
      </c>
      <c r="W119" s="8">
        <f>IFERROR(X119/$V119,0)</f>
        <v>0</v>
      </c>
      <c r="X119" s="4">
        <f>$C$122</f>
        <v>0</v>
      </c>
      <c r="Y119" s="8">
        <f>IFERROR(Z119/$V119,0)</f>
        <v>0</v>
      </c>
      <c r="Z119" s="4">
        <f>$D$122</f>
        <v>0</v>
      </c>
      <c r="AA119" s="8">
        <f>IFERROR(AB119/$V119,0)</f>
        <v>0</v>
      </c>
      <c r="AB119" s="4">
        <f>$E$122</f>
        <v>0</v>
      </c>
      <c r="AC119" s="8">
        <f>IFERROR(AD119/$V119,0)</f>
        <v>0</v>
      </c>
      <c r="AD119" s="4">
        <f>$F$122</f>
        <v>0</v>
      </c>
    </row>
    <row r="120" spans="1:261" ht="13.23529411764706">
      <c r="A120" t="s">
        <v>105</v>
      </c>
      <c r="B120" s="4">
        <v>3040000000</v>
      </c>
      <c r="C120" s="4">
        <v>3050000000</v>
      </c>
      <c r="D120" s="4">
        <v>3050000000</v>
      </c>
      <c r="E120" s="4">
        <v>3050000000</v>
      </c>
      <c r="F120" s="4">
        <v>3050000000</v>
      </c>
      <c r="H120" t="s">
        <f>$A$123</f>
        <v>108</v>
      </c>
      <c r="I120" s="8">
        <f>IFERROR(J120/$J$122,0)</f>
        <v>0.10983229200920749</v>
      </c>
      <c r="J120" s="4">
        <f>$B$123</f>
        <v>3340000000</v>
      </c>
      <c r="K120" s="8">
        <f>IFERROR(L120/$L$122,0)</f>
        <v>0.11136</v>
      </c>
      <c r="L120" s="4">
        <f>$C$123</f>
        <v>3480000000</v>
      </c>
      <c r="M120" s="8">
        <f>IFERROR(N120/$N$122,0)</f>
        <v>0.10251744009705793</v>
      </c>
      <c r="N120" s="4">
        <f>$D$123</f>
        <v>3380000000</v>
      </c>
      <c r="O120" s="8">
        <f>IFERROR(P120/$P$122,0)</f>
        <v>0.12862950058072009</v>
      </c>
      <c r="P120" s="4">
        <f>$E$123</f>
        <v>4430000000</v>
      </c>
      <c r="Q120" s="8">
        <f>IFERROR(R120/$R$122,0)</f>
        <v>0.12165178571428571</v>
      </c>
      <c r="R120" s="4">
        <f>$F$123</f>
        <v>4360000000</v>
      </c>
      <c r="T120" t="s">
        <f>$A$123</f>
        <v>108</v>
      </c>
      <c r="U120" s="8">
        <f>IFERROR(V120/$V120,0)</f>
        <v>1</v>
      </c>
      <c r="V120" s="4">
        <f>$B$123</f>
        <v>3340000000</v>
      </c>
      <c r="W120" s="8">
        <f>IFERROR(X120/$V120,0)</f>
        <v>1.0419161676646707</v>
      </c>
      <c r="X120" s="4">
        <f>$C$123</f>
        <v>3480000000</v>
      </c>
      <c r="Y120" s="8">
        <f>IFERROR(Z120/$V120,0)</f>
        <v>1.0119760479041917</v>
      </c>
      <c r="Z120" s="4">
        <f>$D$123</f>
        <v>3380000000</v>
      </c>
      <c r="AA120" s="8">
        <f>IFERROR(AB120/$V120,0)</f>
        <v>1.3263473053892216</v>
      </c>
      <c r="AB120" s="4">
        <f>$E$123</f>
        <v>4430000000</v>
      </c>
      <c r="AC120" s="8">
        <f>IFERROR(AD120/$V120,0)</f>
        <v>1.3053892215568863</v>
      </c>
      <c r="AD120" s="4">
        <f>$F$123</f>
        <v>4360000000</v>
      </c>
    </row>
    <row r="121" spans="1:261" ht="13.23529411764706">
      <c r="A121" t="s">
        <v>106</v>
      </c>
      <c r="B121" s="4">
        <v>3020000000</v>
      </c>
      <c r="C121" s="4">
        <v>3050000000</v>
      </c>
      <c r="D121" s="4">
        <v>3050000000</v>
      </c>
      <c r="E121" s="4">
        <v>3050000000</v>
      </c>
      <c r="F121" s="4">
        <v>3050000000</v>
      </c>
      <c r="H121" t="s">
        <f>$A$124</f>
        <v>109</v>
      </c>
      <c r="I121" s="8">
        <f>IFERROR(J121/$J$122,0)</f>
        <v>0.10983229200920749</v>
      </c>
      <c r="J121" s="4">
        <f>$B$124</f>
        <v>3340000000</v>
      </c>
      <c r="K121" s="8">
        <f>IFERROR(L121/$L$122,0)</f>
        <v>0.11136</v>
      </c>
      <c r="L121" s="4">
        <f>$C$124</f>
        <v>3480000000</v>
      </c>
      <c r="M121" s="8">
        <f>IFERROR(N121/$N$122,0)</f>
        <v>0.10251744009705793</v>
      </c>
      <c r="N121" s="4">
        <f>$D$124</f>
        <v>3380000000</v>
      </c>
      <c r="O121" s="8">
        <f>IFERROR(P121/$P$122,0)</f>
        <v>0.12862950058072009</v>
      </c>
      <c r="P121" s="4">
        <f>$E$124</f>
        <v>4430000000</v>
      </c>
      <c r="Q121" s="8">
        <f>IFERROR(R121/$R$122,0)</f>
        <v>0.12165178571428571</v>
      </c>
      <c r="R121" s="4">
        <f>$F$124</f>
        <v>4360000000</v>
      </c>
      <c r="T121" t="s">
        <f>$A$124</f>
        <v>109</v>
      </c>
      <c r="U121" s="8">
        <f>IFERROR(V121/$V121,0)</f>
        <v>1</v>
      </c>
      <c r="V121" s="4">
        <f>$B$124</f>
        <v>3340000000</v>
      </c>
      <c r="W121" s="8">
        <f>IFERROR(X121/$V121,0)</f>
        <v>1.0419161676646707</v>
      </c>
      <c r="X121" s="4">
        <f>$C$124</f>
        <v>3480000000</v>
      </c>
      <c r="Y121" s="8">
        <f>IFERROR(Z121/$V121,0)</f>
        <v>1.0119760479041917</v>
      </c>
      <c r="Z121" s="4">
        <f>$D$124</f>
        <v>3380000000</v>
      </c>
      <c r="AA121" s="8">
        <f>IFERROR(AB121/$V121,0)</f>
        <v>1.3263473053892216</v>
      </c>
      <c r="AB121" s="4">
        <f>$E$124</f>
        <v>4430000000</v>
      </c>
      <c r="AC121" s="8">
        <f>IFERROR(AD121/$V121,0)</f>
        <v>1.3053892215568863</v>
      </c>
      <c r="AD121" s="4">
        <f>$F$124</f>
        <v>4360000000</v>
      </c>
    </row>
    <row r="122" spans="1:261" ht="13.23529411764706">
      <c r="A122" t="s">
        <v>107</v>
      </c>
      <c r="B122" s="4">
        <v>13900000</v>
      </c>
      <c r="C122" s="4">
        <v>0</v>
      </c>
      <c r="D122" s="4">
        <v>0</v>
      </c>
      <c r="E122" s="4">
        <v>0</v>
      </c>
      <c r="F122" s="4">
        <v>0</v>
      </c>
      <c r="H122" t="s">
        <f>$A$125</f>
        <v>110</v>
      </c>
      <c r="I122" s="8">
        <f>IFERROR(J122/$J$122,0)</f>
        <v>1</v>
      </c>
      <c r="J122" s="4">
        <f>$B$125</f>
        <v>30410000000</v>
      </c>
      <c r="K122" s="8">
        <f>IFERROR(L122/$L$122,0)</f>
        <v>1</v>
      </c>
      <c r="L122" s="4">
        <f>$C$125</f>
        <v>31250000000</v>
      </c>
      <c r="M122" s="8">
        <f>IFERROR(N122/$N$122,0)</f>
        <v>1</v>
      </c>
      <c r="N122" s="4">
        <f>$D$125</f>
        <v>32970000000</v>
      </c>
      <c r="O122" s="8">
        <f>IFERROR(P122/$P$122,0)</f>
        <v>1</v>
      </c>
      <c r="P122" s="4">
        <f>$E$125</f>
        <v>34440000000</v>
      </c>
      <c r="Q122" s="8">
        <f>IFERROR(R122/$R$122,0)</f>
        <v>1</v>
      </c>
      <c r="R122" s="4">
        <f>$F$125</f>
        <v>35840000000</v>
      </c>
      <c r="T122" t="s">
        <f>$A$125</f>
        <v>110</v>
      </c>
      <c r="U122" s="8">
        <f>IFERROR(V122/$V122,0)</f>
        <v>1</v>
      </c>
      <c r="V122" s="4">
        <f>$B$125</f>
        <v>30410000000</v>
      </c>
      <c r="W122" s="8">
        <f>IFERROR(X122/$V122,0)</f>
        <v>1.0276224926011182</v>
      </c>
      <c r="X122" s="4">
        <f>$C$125</f>
        <v>31250000000</v>
      </c>
      <c r="Y122" s="8">
        <f>IFERROR(Z122/$V122,0)</f>
        <v>1.0841828345938835</v>
      </c>
      <c r="Z122" s="4">
        <f>$D$125</f>
        <v>32970000000</v>
      </c>
      <c r="AA122" s="8">
        <f>IFERROR(AB122/$V122,0)</f>
        <v>1.1325221966458401</v>
      </c>
      <c r="AB122" s="4">
        <f>$E$125</f>
        <v>34440000000</v>
      </c>
      <c r="AC122" s="8">
        <f>IFERROR(AD122/$V122,0)</f>
        <v>1.1785596843143702</v>
      </c>
      <c r="AD122" s="4">
        <f>$F$125</f>
        <v>35840000000</v>
      </c>
    </row>
    <row r="123" spans="1:261" ht="13.23529411764706">
      <c r="A123" t="s">
        <v>108</v>
      </c>
      <c r="B123" s="4">
        <v>3340000000</v>
      </c>
      <c r="C123" s="4">
        <v>3480000000</v>
      </c>
      <c r="D123" s="4">
        <v>3380000000</v>
      </c>
      <c r="E123" s="4">
        <v>4430000000</v>
      </c>
      <c r="F123" s="4">
        <v>4360000000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261" ht="13.23529411764706">
      <c r="A124" t="s">
        <v>109</v>
      </c>
      <c r="B124" s="4">
        <v>3340000000</v>
      </c>
      <c r="C124" s="4">
        <v>3480000000</v>
      </c>
      <c r="D124" s="4">
        <v>3380000000</v>
      </c>
      <c r="E124" s="4">
        <v>4430000000</v>
      </c>
      <c r="F124" s="4">
        <v>4360000000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261" ht="13.23529411764706">
      <c r="A125" t="s">
        <v>110</v>
      </c>
      <c r="B125" s="4">
        <v>30410000000</v>
      </c>
      <c r="C125" s="4">
        <v>31250000000</v>
      </c>
      <c r="D125" s="4">
        <v>32970000000</v>
      </c>
      <c r="E125" s="4">
        <v>34440000000</v>
      </c>
      <c r="F125" s="4">
        <v>35840000000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261" ht="13.23529411764706">
      <c r="A126" t="s">
        <v>111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</row>
    <row r="127" spans="1:261" ht="13.23529411764706">
      <c r="A127" t="s">
        <v>112</v>
      </c>
      <c r="B127" s="4">
        <v>1250000000</v>
      </c>
      <c r="C127" s="4">
        <v>1020000000</v>
      </c>
      <c r="D127" s="4">
        <v>2290000000</v>
      </c>
      <c r="E127" s="4">
        <v>1810000000</v>
      </c>
      <c r="F127" s="4">
        <v>1530000000</v>
      </c>
    </row>
    <row r="128" spans="1:261" ht="13.23529411764706">
      <c r="A128" t="s">
        <v>113</v>
      </c>
      <c r="B128" s="4">
        <v>1100000000</v>
      </c>
      <c r="C128" s="4">
        <v>860200000</v>
      </c>
      <c r="D128" s="4">
        <v>1440000000</v>
      </c>
      <c r="E128" s="4">
        <v>1440000000</v>
      </c>
      <c r="F128" s="4">
        <v>837600000</v>
      </c>
    </row>
    <row r="129" spans="1:261" ht="13.23529411764706">
      <c r="A129" t="s">
        <v>114</v>
      </c>
      <c r="B129" s="4">
        <v>157700000</v>
      </c>
      <c r="C129" s="4">
        <v>157200000</v>
      </c>
      <c r="D129" s="4">
        <v>842100000</v>
      </c>
      <c r="E129" s="4">
        <v>365000000</v>
      </c>
      <c r="F129" s="4">
        <v>693200000</v>
      </c>
    </row>
    <row r="130" spans="1:261" ht="13.23529411764706">
      <c r="A130" t="s">
        <v>115</v>
      </c>
      <c r="B130" s="4">
        <v>815400000</v>
      </c>
      <c r="C130" s="4">
        <v>861500000</v>
      </c>
      <c r="D130" s="4">
        <v>859900000</v>
      </c>
      <c r="E130" s="4">
        <v>876400000</v>
      </c>
      <c r="F130" s="4">
        <v>908100000</v>
      </c>
    </row>
    <row r="131" spans="1:261" ht="13.23529411764706">
      <c r="A131" t="s">
        <v>116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H131" s="2" t="s">
        <v>117</v>
      </c>
      <c r="I131" s="9">
        <v>2015</v>
      </c>
      <c r="J131" s="9">
        <f>$B$90</f>
        <v>49800000</v>
      </c>
      <c r="K131" s="9">
        <v>2016</v>
      </c>
      <c r="L131" s="9">
        <f>$C$90</f>
        <v>37500000</v>
      </c>
      <c r="M131" s="9">
        <v>2017</v>
      </c>
      <c r="N131" s="9">
        <f>$D$90</f>
        <v>38900000</v>
      </c>
      <c r="O131" s="9">
        <v>2018</v>
      </c>
      <c r="P131" s="9">
        <f>$E$90</f>
        <v>87000000</v>
      </c>
      <c r="Q131" s="9">
        <v>2019</v>
      </c>
      <c r="R131" s="9">
        <f>$F$90</f>
        <v>37500000</v>
      </c>
      <c r="T131" s="2" t="s">
        <v>118</v>
      </c>
      <c r="U131" s="9">
        <v>2015</v>
      </c>
      <c r="V131" s="9">
        <f>$B$90</f>
        <v>49800000</v>
      </c>
      <c r="W131" s="9">
        <v>2016</v>
      </c>
      <c r="X131" s="9">
        <f>$C$90</f>
        <v>37500000</v>
      </c>
      <c r="Y131" s="9">
        <v>2017</v>
      </c>
      <c r="Z131" s="9">
        <f>$D$90</f>
        <v>38900000</v>
      </c>
      <c r="AA131" s="9">
        <v>2018</v>
      </c>
      <c r="AB131" s="9">
        <f>$E$90</f>
        <v>87000000</v>
      </c>
      <c r="AC131" s="9">
        <v>2019</v>
      </c>
      <c r="AD131" s="9">
        <f>$F$90</f>
        <v>37500000</v>
      </c>
    </row>
    <row r="132" spans="1:261" ht="13.23529411764706">
      <c r="A132" t="s">
        <v>119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H132" t="s">
        <f>$A$127</f>
        <v>112</v>
      </c>
      <c r="I132" s="3">
        <f>IFERROR(J132/$J$167,0)</f>
        <v>0.041104899704044726</v>
      </c>
      <c r="J132" s="4">
        <f>$B$127</f>
        <v>1250000000</v>
      </c>
      <c r="K132" s="3">
        <f>IFERROR(L132/$L$167,0)</f>
        <v>0.032640000000000002</v>
      </c>
      <c r="L132" s="4">
        <f>$C$127</f>
        <v>1020000000</v>
      </c>
      <c r="M132" s="3">
        <f>IFERROR(N132/$N$167,0)</f>
        <v>0.069457082195935702</v>
      </c>
      <c r="N132" s="4">
        <f>$D$127</f>
        <v>2290000000</v>
      </c>
      <c r="O132" s="3">
        <f>IFERROR(P132/$P$167,0)</f>
        <v>0.052555168408826944</v>
      </c>
      <c r="P132" s="4">
        <f>$E$127</f>
        <v>1810000000</v>
      </c>
      <c r="Q132" s="3">
        <f>IFERROR(R132/$R$167,0)</f>
        <v>0.042689732142857144</v>
      </c>
      <c r="R132" s="4">
        <f>$F$127</f>
        <v>1530000000</v>
      </c>
      <c r="T132" t="s">
        <f>$A$127</f>
        <v>112</v>
      </c>
      <c r="U132" s="3">
        <f>IFERROR(V132/$V132,0)</f>
        <v>1</v>
      </c>
      <c r="V132" s="4">
        <f>$B$127</f>
        <v>1250000000</v>
      </c>
      <c r="W132" s="3">
        <f>IFERROR(X132/$V132,0)</f>
        <v>0.81599999999999995</v>
      </c>
      <c r="X132" s="4">
        <f>$C$127</f>
        <v>1020000000</v>
      </c>
      <c r="Y132" s="3">
        <f>IFERROR(Z132/$V132,0)</f>
        <v>1.8320000000000001</v>
      </c>
      <c r="Z132" s="4">
        <f>$D$127</f>
        <v>2290000000</v>
      </c>
      <c r="AA132" s="3">
        <f>IFERROR(AB132/$V132,0)</f>
        <v>1.448</v>
      </c>
      <c r="AB132" s="4">
        <f>$E$127</f>
        <v>1810000000</v>
      </c>
      <c r="AC132" s="3">
        <f>IFERROR(AD132/$V132,0)</f>
        <v>1.224</v>
      </c>
      <c r="AD132" s="4">
        <f>$F$127</f>
        <v>1530000000</v>
      </c>
    </row>
    <row r="133" spans="1:261" ht="13.23529411764706">
      <c r="A133" t="s">
        <v>120</v>
      </c>
      <c r="B133" s="4">
        <v>640900000</v>
      </c>
      <c r="C133" s="4">
        <v>552700000</v>
      </c>
      <c r="D133" s="4">
        <v>722700000</v>
      </c>
      <c r="E133" s="4">
        <v>650200000</v>
      </c>
      <c r="F133" s="4">
        <v>743800000</v>
      </c>
      <c r="H133" t="s">
        <f>$A$128</f>
        <v>113</v>
      </c>
      <c r="I133" s="3">
        <f>IFERROR(J133/$J$167,0)</f>
        <v>0.036172311739559357</v>
      </c>
      <c r="J133" s="4">
        <f>$B$128</f>
        <v>1100000000</v>
      </c>
      <c r="K133" s="3">
        <f>IFERROR(L133/$L$167,0)</f>
        <v>0.027526399999999999</v>
      </c>
      <c r="L133" s="4">
        <f>$C$128</f>
        <v>860200000</v>
      </c>
      <c r="M133" s="3">
        <f>IFERROR(N133/$N$167,0)</f>
        <v>0.043676069153776163</v>
      </c>
      <c r="N133" s="4">
        <f>$D$128</f>
        <v>1440000000</v>
      </c>
      <c r="O133" s="3">
        <f>IFERROR(P133/$P$167,0)</f>
        <v>0.041811846689895474</v>
      </c>
      <c r="P133" s="4">
        <f>$E$128</f>
        <v>1440000000</v>
      </c>
      <c r="Q133" s="3">
        <f>IFERROR(R133/$R$167,0)</f>
        <v>0.023370535714285715</v>
      </c>
      <c r="R133" s="4">
        <f>$F$128</f>
        <v>837600000</v>
      </c>
      <c r="T133" t="s">
        <f>$A$128</f>
        <v>113</v>
      </c>
      <c r="U133" s="3">
        <f>IFERROR(V133/$V133,0)</f>
        <v>1</v>
      </c>
      <c r="V133" s="4">
        <f>$B$128</f>
        <v>1100000000</v>
      </c>
      <c r="W133" s="3">
        <f>IFERROR(X133/$V133,0)</f>
        <v>0.78200000000000003</v>
      </c>
      <c r="X133" s="4">
        <f>$C$128</f>
        <v>860200000</v>
      </c>
      <c r="Y133" s="3">
        <f>IFERROR(Z133/$V133,0)</f>
        <v>1.3090909090909091</v>
      </c>
      <c r="Z133" s="4">
        <f>$D$128</f>
        <v>1440000000</v>
      </c>
      <c r="AA133" s="3">
        <f>IFERROR(AB133/$V133,0)</f>
        <v>1.3090909090909091</v>
      </c>
      <c r="AB133" s="4">
        <f>$E$128</f>
        <v>1440000000</v>
      </c>
      <c r="AC133" s="3">
        <f>IFERROR(AD133/$V133,0)</f>
        <v>0.76145454545454549</v>
      </c>
      <c r="AD133" s="4">
        <f>$F$128</f>
        <v>837600000</v>
      </c>
    </row>
    <row r="134" spans="1:261" ht="13.23529411764706">
      <c r="A134" t="s">
        <v>121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H134" t="s">
        <f>$A$129</f>
        <v>114</v>
      </c>
      <c r="I134" s="3">
        <f>IFERROR(J134/$J$167,0)</f>
        <v>0.0051857941466622818</v>
      </c>
      <c r="J134" s="4">
        <f>$B$129</f>
        <v>157700000</v>
      </c>
      <c r="K134" s="3">
        <f>IFERROR(L134/$L$167,0)</f>
        <v>0.0050304</v>
      </c>
      <c r="L134" s="4">
        <f>$C$129</f>
        <v>157200000</v>
      </c>
      <c r="M134" s="3">
        <f>IFERROR(N134/$N$167,0)</f>
        <v>0.02554140127388535</v>
      </c>
      <c r="N134" s="4">
        <f>$D$129</f>
        <v>842100000</v>
      </c>
      <c r="O134" s="3">
        <f>IFERROR(P134/$P$167,0)</f>
        <v>0.010598141695702671</v>
      </c>
      <c r="P134" s="4">
        <f>$E$129</f>
        <v>365000000</v>
      </c>
      <c r="Q134" s="3">
        <f>IFERROR(R134/$R$167,0)</f>
        <v>0.019341517857142856</v>
      </c>
      <c r="R134" s="4">
        <f>$F$129</f>
        <v>693200000</v>
      </c>
      <c r="T134" t="s">
        <f>$A$129</f>
        <v>114</v>
      </c>
      <c r="U134" s="3">
        <f>IFERROR(V134/$V134,0)</f>
        <v>1</v>
      </c>
      <c r="V134" s="4">
        <f>$B$129</f>
        <v>157700000</v>
      </c>
      <c r="W134" s="3">
        <f>IFERROR(X134/$V134,0)</f>
        <v>0.99682942295497778</v>
      </c>
      <c r="X134" s="4">
        <f>$C$129</f>
        <v>157200000</v>
      </c>
      <c r="Y134" s="3">
        <f>IFERROR(Z134/$V134,0)</f>
        <v>5.3398858592263796</v>
      </c>
      <c r="Z134" s="4">
        <f>$D$129</f>
        <v>842100000</v>
      </c>
      <c r="AA134" s="3">
        <f>IFERROR(AB134/$V134,0)</f>
        <v>2.3145212428662019</v>
      </c>
      <c r="AB134" s="4">
        <f>$E$129</f>
        <v>365000000</v>
      </c>
      <c r="AC134" s="3">
        <f>IFERROR(AD134/$V134,0)</f>
        <v>4.3956880152187701</v>
      </c>
      <c r="AD134" s="4">
        <f>$F$129</f>
        <v>693200000</v>
      </c>
    </row>
    <row r="135" spans="1:261" ht="13.23529411764706">
      <c r="A135" t="s">
        <v>122</v>
      </c>
      <c r="B135" s="4">
        <v>169700000</v>
      </c>
      <c r="C135" s="4">
        <v>163800000</v>
      </c>
      <c r="D135" s="4">
        <v>169100000</v>
      </c>
      <c r="E135" s="4">
        <v>185400000</v>
      </c>
      <c r="F135" s="4">
        <v>199800000</v>
      </c>
      <c r="H135" t="s">
        <f>$A$130</f>
        <v>115</v>
      </c>
      <c r="I135" s="3">
        <f>IFERROR(J135/$J$167,0)</f>
        <v>0.026813548174942452</v>
      </c>
      <c r="J135" s="4">
        <f>$B$130</f>
        <v>815400000</v>
      </c>
      <c r="K135" s="3">
        <f>IFERROR(L135/$L$167,0)</f>
        <v>0.027567999999999999</v>
      </c>
      <c r="L135" s="4">
        <f>$C$130</f>
        <v>861500000</v>
      </c>
      <c r="M135" s="3">
        <f>IFERROR(N135/$N$167,0)</f>
        <v>0.02608128601759175</v>
      </c>
      <c r="N135" s="4">
        <f>$D$130</f>
        <v>859900000</v>
      </c>
      <c r="O135" s="3">
        <f>IFERROR(P135/$P$167,0)</f>
        <v>0.025447154471544716</v>
      </c>
      <c r="P135" s="4">
        <f>$E$130</f>
        <v>876400000</v>
      </c>
      <c r="Q135" s="3">
        <f>IFERROR(R135/$R$167,0)</f>
        <v>0.025337611607142856</v>
      </c>
      <c r="R135" s="4">
        <f>$F$130</f>
        <v>908100000</v>
      </c>
      <c r="T135" t="s">
        <f>$A$130</f>
        <v>115</v>
      </c>
      <c r="U135" s="3">
        <f>IFERROR(V135/$V135,0)</f>
        <v>1</v>
      </c>
      <c r="V135" s="4">
        <f>$B$130</f>
        <v>815400000</v>
      </c>
      <c r="W135" s="3">
        <f>IFERROR(X135/$V135,0)</f>
        <v>1.0565366691194507</v>
      </c>
      <c r="X135" s="4">
        <f>$C$130</f>
        <v>861500000</v>
      </c>
      <c r="Y135" s="3">
        <f>IFERROR(Z135/$V135,0)</f>
        <v>1.0545744419916605</v>
      </c>
      <c r="Z135" s="4">
        <f>$D$130</f>
        <v>859900000</v>
      </c>
      <c r="AA135" s="3">
        <f>IFERROR(AB135/$V135,0)</f>
        <v>1.0748099092469954</v>
      </c>
      <c r="AB135" s="4">
        <f>$E$130</f>
        <v>876400000</v>
      </c>
      <c r="AC135" s="3">
        <f>IFERROR(AD135/$V135,0)</f>
        <v>1.1136865342163356</v>
      </c>
      <c r="AD135" s="4">
        <f>$F$130</f>
        <v>908100000</v>
      </c>
    </row>
    <row r="136" spans="1:261" ht="13.23529411764706">
      <c r="A136" t="s">
        <v>123</v>
      </c>
      <c r="B136" s="4">
        <v>471200000</v>
      </c>
      <c r="C136" s="4">
        <v>388900000</v>
      </c>
      <c r="D136" s="4">
        <v>553600000</v>
      </c>
      <c r="E136" s="4">
        <v>464800000</v>
      </c>
      <c r="F136" s="4">
        <v>544000000</v>
      </c>
      <c r="H136" t="s">
        <f>$A$132</f>
        <v>119</v>
      </c>
      <c r="I136" s="3">
        <f>IFERROR(J136/$J$167,0)</f>
        <v>0</v>
      </c>
      <c r="J136" s="4">
        <f>$B$132</f>
        <v>0</v>
      </c>
      <c r="K136" s="3">
        <f>IFERROR(L136/$L$167,0)</f>
        <v>0</v>
      </c>
      <c r="L136" s="4">
        <f>$C$132</f>
        <v>0</v>
      </c>
      <c r="M136" s="3">
        <f>IFERROR(N136/$N$167,0)</f>
        <v>0</v>
      </c>
      <c r="N136" s="4">
        <f>$D$132</f>
        <v>0</v>
      </c>
      <c r="O136" s="3">
        <f>IFERROR(P136/$P$167,0)</f>
        <v>0</v>
      </c>
      <c r="P136" s="4">
        <f>$E$132</f>
        <v>0</v>
      </c>
      <c r="Q136" s="3">
        <f>IFERROR(R136/$R$167,0)</f>
        <v>0</v>
      </c>
      <c r="R136" s="4">
        <f>$F$132</f>
        <v>0</v>
      </c>
      <c r="T136" t="s">
        <f>$A$132</f>
        <v>119</v>
      </c>
      <c r="U136" s="3">
        <f>IFERROR(V136/$V136,0)</f>
        <v>0</v>
      </c>
      <c r="V136" s="4">
        <f>$B$132</f>
        <v>0</v>
      </c>
      <c r="W136" s="3">
        <f>IFERROR(X136/$V136,0)</f>
        <v>0</v>
      </c>
      <c r="X136" s="4">
        <f>$C$132</f>
        <v>0</v>
      </c>
      <c r="Y136" s="3">
        <f>IFERROR(Z136/$V136,0)</f>
        <v>0</v>
      </c>
      <c r="Z136" s="4">
        <f>$D$132</f>
        <v>0</v>
      </c>
      <c r="AA136" s="3">
        <f>IFERROR(AB136/$V136,0)</f>
        <v>0</v>
      </c>
      <c r="AB136" s="4">
        <f>$E$132</f>
        <v>0</v>
      </c>
      <c r="AC136" s="3">
        <f>IFERROR(AD136/$V136,0)</f>
        <v>0</v>
      </c>
      <c r="AD136" s="4">
        <f>$F$132</f>
        <v>0</v>
      </c>
    </row>
    <row r="137" spans="1:261" ht="13.23529411764706">
      <c r="A137" t="s">
        <v>124</v>
      </c>
      <c r="B137" s="4">
        <v>2710000000</v>
      </c>
      <c r="C137" s="4">
        <v>2430000000</v>
      </c>
      <c r="D137" s="4">
        <v>3870000000</v>
      </c>
      <c r="E137" s="4">
        <v>3330000000</v>
      </c>
      <c r="F137" s="4">
        <v>3180000000</v>
      </c>
      <c r="H137" t="s">
        <f>$A$133</f>
        <v>120</v>
      </c>
      <c r="I137" s="3">
        <f>IFERROR(J137/$J$167,0)</f>
        <v>0.02107530417625781</v>
      </c>
      <c r="J137" s="4">
        <f>$B$133</f>
        <v>640900000</v>
      </c>
      <c r="K137" s="3">
        <f>IFERROR(L137/$L$167,0)</f>
        <v>0.017686400000000001</v>
      </c>
      <c r="L137" s="4">
        <f>$C$133</f>
        <v>552700000</v>
      </c>
      <c r="M137" s="3">
        <f>IFERROR(N137/$N$167,0)</f>
        <v>0.02191992720655141</v>
      </c>
      <c r="N137" s="4">
        <f>$D$133</f>
        <v>722700000</v>
      </c>
      <c r="O137" s="3">
        <f>IFERROR(P137/$P$167,0)</f>
        <v>0.018879210220673636</v>
      </c>
      <c r="P137" s="4">
        <f>$E$133</f>
        <v>650200000</v>
      </c>
      <c r="Q137" s="3">
        <f>IFERROR(R137/$R$167,0)</f>
        <v>0.020753348214285715</v>
      </c>
      <c r="R137" s="4">
        <f>$F$133</f>
        <v>743800000</v>
      </c>
      <c r="T137" t="s">
        <f>$A$133</f>
        <v>120</v>
      </c>
      <c r="U137" s="3">
        <f>IFERROR(V137/$V137,0)</f>
        <v>1</v>
      </c>
      <c r="V137" s="4">
        <f>$B$133</f>
        <v>640900000</v>
      </c>
      <c r="W137" s="3">
        <f>IFERROR(X137/$V137,0)</f>
        <v>0.86238102668122951</v>
      </c>
      <c r="X137" s="4">
        <f>$C$133</f>
        <v>552700000</v>
      </c>
      <c r="Y137" s="3">
        <f>IFERROR(Z137/$V137,0)</f>
        <v>1.1276330160711499</v>
      </c>
      <c r="Z137" s="4">
        <f>$D$133</f>
        <v>722700000</v>
      </c>
      <c r="AA137" s="3">
        <f>IFERROR(AB137/$V137,0)</f>
        <v>1.0145108441254487</v>
      </c>
      <c r="AB137" s="4">
        <f>$E$133</f>
        <v>650200000</v>
      </c>
      <c r="AC137" s="3">
        <f>IFERROR(AD137/$V137,0)</f>
        <v>1.1605554688718989</v>
      </c>
      <c r="AD137" s="4">
        <f>$F$133</f>
        <v>743800000</v>
      </c>
    </row>
    <row r="138" spans="1:261" ht="13.23529411764706">
      <c r="A138" t="s">
        <v>125</v>
      </c>
      <c r="B138" s="4">
        <v>9120000000</v>
      </c>
      <c r="C138" s="4">
        <v>9160000000</v>
      </c>
      <c r="D138" s="4">
        <v>8750000000</v>
      </c>
      <c r="E138" s="4">
        <v>9990000000</v>
      </c>
      <c r="F138" s="4">
        <v>11270000000</v>
      </c>
      <c r="H138" t="s">
        <f>$A$134</f>
        <v>121</v>
      </c>
      <c r="I138" s="3">
        <f>IFERROR(J138/$J$167,0)</f>
        <v>0</v>
      </c>
      <c r="J138" s="4">
        <f>$B$134</f>
        <v>0</v>
      </c>
      <c r="K138" s="3">
        <f>IFERROR(L138/$L$167,0)</f>
        <v>0</v>
      </c>
      <c r="L138" s="4">
        <f>$C$134</f>
        <v>0</v>
      </c>
      <c r="M138" s="3">
        <f>IFERROR(N138/$N$167,0)</f>
        <v>0</v>
      </c>
      <c r="N138" s="4">
        <f>$D$134</f>
        <v>0</v>
      </c>
      <c r="O138" s="3">
        <f>IFERROR(P138/$P$167,0)</f>
        <v>0</v>
      </c>
      <c r="P138" s="4">
        <f>$E$134</f>
        <v>0</v>
      </c>
      <c r="Q138" s="3">
        <f>IFERROR(R138/$R$167,0)</f>
        <v>0</v>
      </c>
      <c r="R138" s="4">
        <f>$F$134</f>
        <v>0</v>
      </c>
      <c r="T138" t="s">
        <f>$A$134</f>
        <v>121</v>
      </c>
      <c r="U138" s="3">
        <f>IFERROR(V138/$V138,0)</f>
        <v>0</v>
      </c>
      <c r="V138" s="4">
        <f>$B$134</f>
        <v>0</v>
      </c>
      <c r="W138" s="3">
        <f>IFERROR(X138/$V138,0)</f>
        <v>0</v>
      </c>
      <c r="X138" s="4">
        <f>$C$134</f>
        <v>0</v>
      </c>
      <c r="Y138" s="3">
        <f>IFERROR(Z138/$V138,0)</f>
        <v>0</v>
      </c>
      <c r="Z138" s="4">
        <f>$D$134</f>
        <v>0</v>
      </c>
      <c r="AA138" s="3">
        <f>IFERROR(AB138/$V138,0)</f>
        <v>0</v>
      </c>
      <c r="AB138" s="4">
        <f>$E$134</f>
        <v>0</v>
      </c>
      <c r="AC138" s="3">
        <f>IFERROR(AD138/$V138,0)</f>
        <v>0</v>
      </c>
      <c r="AD138" s="4">
        <f>$F$134</f>
        <v>0</v>
      </c>
    </row>
    <row r="139" spans="1:261" ht="13.23529411764706">
      <c r="A139" t="s">
        <v>126</v>
      </c>
      <c r="B139" s="4">
        <v>9090000000</v>
      </c>
      <c r="C139" s="4">
        <v>9130000000</v>
      </c>
      <c r="D139" s="4">
        <v>8750000000</v>
      </c>
      <c r="E139" s="4">
        <v>9980000000</v>
      </c>
      <c r="F139" s="4">
        <v>11120000000</v>
      </c>
      <c r="H139" t="s">
        <f>$A$135</f>
        <v>122</v>
      </c>
      <c r="I139" s="3">
        <f>IFERROR(J139/$J$167,0)</f>
        <v>0.0055804011838211116</v>
      </c>
      <c r="J139" s="4">
        <f>$B$135</f>
        <v>169700000</v>
      </c>
      <c r="K139" s="3">
        <f>IFERROR(L139/$L$167,0)</f>
        <v>0.0052415999999999999</v>
      </c>
      <c r="L139" s="4">
        <f>$C$135</f>
        <v>163800000</v>
      </c>
      <c r="M139" s="3">
        <f>IFERROR(N139/$N$167,0)</f>
        <v>0.0051289050652107973</v>
      </c>
      <c r="N139" s="4">
        <f>$D$135</f>
        <v>169100000</v>
      </c>
      <c r="O139" s="3">
        <f>IFERROR(P139/$P$167,0)</f>
        <v>0.0053832752613240421</v>
      </c>
      <c r="P139" s="4">
        <f>$E$135</f>
        <v>185400000</v>
      </c>
      <c r="Q139" s="3">
        <f>IFERROR(R139/$R$167,0)</f>
        <v>0.0055747767857142853</v>
      </c>
      <c r="R139" s="4">
        <f>$F$135</f>
        <v>199800000</v>
      </c>
      <c r="T139" t="s">
        <f>$A$135</f>
        <v>122</v>
      </c>
      <c r="U139" s="3">
        <f>IFERROR(V139/$V139,0)</f>
        <v>1</v>
      </c>
      <c r="V139" s="4">
        <f>$B$135</f>
        <v>169700000</v>
      </c>
      <c r="W139" s="3">
        <f>IFERROR(X139/$V139,0)</f>
        <v>0.96523276370064826</v>
      </c>
      <c r="X139" s="4">
        <f>$C$135</f>
        <v>163800000</v>
      </c>
      <c r="Y139" s="3">
        <f>IFERROR(Z139/$V139,0)</f>
        <v>0.9964643488509134</v>
      </c>
      <c r="Z139" s="4">
        <f>$D$135</f>
        <v>169100000</v>
      </c>
      <c r="AA139" s="3">
        <f>IFERROR(AB139/$V139,0)</f>
        <v>1.0925162050677666</v>
      </c>
      <c r="AB139" s="4">
        <f>$E$135</f>
        <v>185400000</v>
      </c>
      <c r="AC139" s="3">
        <f>IFERROR(AD139/$V139,0)</f>
        <v>1.1773718326458456</v>
      </c>
      <c r="AD139" s="4">
        <f>$F$135</f>
        <v>199800000</v>
      </c>
    </row>
    <row r="140" spans="1:261" ht="13.23529411764706">
      <c r="A140" t="s">
        <v>127</v>
      </c>
      <c r="B140" s="4">
        <v>9090000000</v>
      </c>
      <c r="C140" s="4">
        <v>9130000000</v>
      </c>
      <c r="D140" s="4">
        <v>8750000000</v>
      </c>
      <c r="E140" s="4">
        <v>9980000000</v>
      </c>
      <c r="F140" s="4">
        <v>11120000000</v>
      </c>
      <c r="H140" t="s">
        <f>$A$136</f>
        <v>123</v>
      </c>
      <c r="I140" s="3">
        <f>IFERROR(J140/$J$167,0)</f>
        <v>0.015494902992436698</v>
      </c>
      <c r="J140" s="4">
        <f>$B$136</f>
        <v>471200000</v>
      </c>
      <c r="K140" s="3">
        <f>IFERROR(L140/$L$167,0)</f>
        <v>0.012444800000000001</v>
      </c>
      <c r="L140" s="4">
        <f>$C$136</f>
        <v>388900000</v>
      </c>
      <c r="M140" s="3">
        <f>IFERROR(N140/$N$167,0)</f>
        <v>0.016791022141340612</v>
      </c>
      <c r="N140" s="4">
        <f>$D$136</f>
        <v>553600000</v>
      </c>
      <c r="O140" s="3">
        <f>IFERROR(P140/$P$167,0)</f>
        <v>0.013495934959349594</v>
      </c>
      <c r="P140" s="4">
        <f>$E$136</f>
        <v>464800000</v>
      </c>
      <c r="Q140" s="3">
        <f>IFERROR(R140/$R$167,0)</f>
        <v>0.015178571428571428</v>
      </c>
      <c r="R140" s="4">
        <f>$F$136</f>
        <v>544000000</v>
      </c>
      <c r="T140" t="s">
        <f>$A$136</f>
        <v>123</v>
      </c>
      <c r="U140" s="3">
        <f>IFERROR(V140/$V140,0)</f>
        <v>1</v>
      </c>
      <c r="V140" s="4">
        <f>$B$136</f>
        <v>471200000</v>
      </c>
      <c r="W140" s="3">
        <f>IFERROR(X140/$V140,0)</f>
        <v>0.82533955857385399</v>
      </c>
      <c r="X140" s="4">
        <f>$C$136</f>
        <v>388900000</v>
      </c>
      <c r="Y140" s="3">
        <f>IFERROR(Z140/$V140,0)</f>
        <v>1.1748726655348047</v>
      </c>
      <c r="Z140" s="4">
        <f>$D$136</f>
        <v>553600000</v>
      </c>
      <c r="AA140" s="3">
        <f>IFERROR(AB140/$V140,0)</f>
        <v>0.98641765704584039</v>
      </c>
      <c r="AB140" s="4">
        <f>$E$136</f>
        <v>464800000</v>
      </c>
      <c r="AC140" s="3">
        <f>IFERROR(AD140/$V140,0)</f>
        <v>1.1544991511035654</v>
      </c>
      <c r="AD140" s="4">
        <f>$F$136</f>
        <v>544000000</v>
      </c>
    </row>
    <row r="141" spans="1:261" ht="13.23529411764706">
      <c r="A141" t="s">
        <v>128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H141" t="s">
        <f>$A$137</f>
        <v>124</v>
      </c>
      <c r="I141" s="3">
        <f>IFERROR(J141/$J$167,0)</f>
        <v>0.089115422558368962</v>
      </c>
      <c r="J141" s="4">
        <f>$B$137</f>
        <v>2710000000</v>
      </c>
      <c r="K141" s="3">
        <f>IFERROR(L141/$L$167,0)</f>
        <v>0.077759999999999996</v>
      </c>
      <c r="L141" s="4">
        <f>$C$137</f>
        <v>2430000000</v>
      </c>
      <c r="M141" s="3">
        <f>IFERROR(N141/$N$167,0)</f>
        <v>0.11737943585077343</v>
      </c>
      <c r="N141" s="4">
        <f>$D$137</f>
        <v>3870000000</v>
      </c>
      <c r="O141" s="3">
        <f>IFERROR(P141/$P$167,0)</f>
        <v>0.096689895470383272</v>
      </c>
      <c r="P141" s="4">
        <f>$E$137</f>
        <v>3330000000</v>
      </c>
      <c r="Q141" s="3">
        <f>IFERROR(R141/$R$167,0)</f>
        <v>0.088727678571428575</v>
      </c>
      <c r="R141" s="4">
        <f>$F$137</f>
        <v>3180000000</v>
      </c>
      <c r="T141" t="s">
        <f>$A$137</f>
        <v>124</v>
      </c>
      <c r="U141" s="3">
        <f>IFERROR(V141/$V141,0)</f>
        <v>1</v>
      </c>
      <c r="V141" s="4">
        <f>$B$137</f>
        <v>2710000000</v>
      </c>
      <c r="W141" s="3">
        <f>IFERROR(X141/$V141,0)</f>
        <v>0.89667896678966785</v>
      </c>
      <c r="X141" s="4">
        <f>$C$137</f>
        <v>2430000000</v>
      </c>
      <c r="Y141" s="3">
        <f>IFERROR(Z141/$V141,0)</f>
        <v>1.4280442804428044</v>
      </c>
      <c r="Z141" s="4">
        <f>$D$137</f>
        <v>3870000000</v>
      </c>
      <c r="AA141" s="3">
        <f>IFERROR(AB141/$V141,0)</f>
        <v>1.2287822878228782</v>
      </c>
      <c r="AB141" s="4">
        <f>$E$137</f>
        <v>3330000000</v>
      </c>
      <c r="AC141" s="3">
        <f>IFERROR(AD141/$V141,0)</f>
        <v>1.1734317343173433</v>
      </c>
      <c r="AD141" s="4">
        <f>$F$137</f>
        <v>3180000000</v>
      </c>
    </row>
    <row r="142" spans="1:261" ht="13.23529411764706">
      <c r="A142" t="s">
        <v>129</v>
      </c>
      <c r="B142" s="4">
        <v>29600000</v>
      </c>
      <c r="C142" s="4">
        <v>26900000</v>
      </c>
      <c r="D142" s="4">
        <v>0</v>
      </c>
      <c r="E142" s="4">
        <v>18400000</v>
      </c>
      <c r="F142" s="4">
        <v>93400000</v>
      </c>
      <c r="H142" t="s">
        <f>$A$138</f>
        <v>125</v>
      </c>
      <c r="I142" s="3">
        <f>IFERROR(J142/$J$167,0)</f>
        <v>0.2999013482407103</v>
      </c>
      <c r="J142" s="4">
        <f>$B$138</f>
        <v>9120000000</v>
      </c>
      <c r="K142" s="3">
        <f>IFERROR(L142/$L$167,0)</f>
        <v>0.29311999999999999</v>
      </c>
      <c r="L142" s="4">
        <f>$C$138</f>
        <v>9160000000</v>
      </c>
      <c r="M142" s="3">
        <f>IFERROR(N142/$N$167,0)</f>
        <v>0.26539278131634819</v>
      </c>
      <c r="N142" s="4">
        <f>$D$138</f>
        <v>8750000000</v>
      </c>
      <c r="O142" s="3">
        <f>IFERROR(P142/$P$167,0)</f>
        <v>0.29006968641114983</v>
      </c>
      <c r="P142" s="4">
        <f>$E$138</f>
        <v>9990000000</v>
      </c>
      <c r="Q142" s="3">
        <f>IFERROR(R142/$R$167,0)</f>
        <v>0.314453125</v>
      </c>
      <c r="R142" s="4">
        <f>$F$138</f>
        <v>11270000000</v>
      </c>
      <c r="T142" t="s">
        <f>$A$138</f>
        <v>125</v>
      </c>
      <c r="U142" s="3">
        <f>IFERROR(V142/$V142,0)</f>
        <v>1</v>
      </c>
      <c r="V142" s="4">
        <f>$B$138</f>
        <v>9120000000</v>
      </c>
      <c r="W142" s="3">
        <f>IFERROR(X142/$V142,0)</f>
        <v>1.0043859649122806</v>
      </c>
      <c r="X142" s="4">
        <f>$C$138</f>
        <v>9160000000</v>
      </c>
      <c r="Y142" s="3">
        <f>IFERROR(Z142/$V142,0)</f>
        <v>0.95942982456140347</v>
      </c>
      <c r="Z142" s="4">
        <f>$D$138</f>
        <v>8750000000</v>
      </c>
      <c r="AA142" s="3">
        <f>IFERROR(AB142/$V142,0)</f>
        <v>1.0953947368421053</v>
      </c>
      <c r="AB142" s="4">
        <f>$E$138</f>
        <v>9990000000</v>
      </c>
      <c r="AC142" s="3">
        <f>IFERROR(AD142/$V142,0)</f>
        <v>1.2357456140350878</v>
      </c>
      <c r="AD142" s="4">
        <f>$F$138</f>
        <v>11270000000</v>
      </c>
    </row>
    <row r="143" spans="1:261" ht="13.23529411764706">
      <c r="A143" t="s">
        <v>130</v>
      </c>
      <c r="B143" s="4">
        <v>1740000000</v>
      </c>
      <c r="C143" s="4">
        <v>1690000000</v>
      </c>
      <c r="D143" s="4">
        <v>1590000000</v>
      </c>
      <c r="E143" s="4">
        <v>1500000000</v>
      </c>
      <c r="F143" s="4">
        <v>1400000000</v>
      </c>
      <c r="H143" t="s">
        <f>$A$139</f>
        <v>126</v>
      </c>
      <c r="I143" s="3">
        <f>IFERROR(J143/$J$167,0)</f>
        <v>0.29891483064781321</v>
      </c>
      <c r="J143" s="4">
        <f>$B$139</f>
        <v>9090000000</v>
      </c>
      <c r="K143" s="3">
        <f>IFERROR(L143/$L$167,0)</f>
        <v>0.29215999999999998</v>
      </c>
      <c r="L143" s="4">
        <f>$C$139</f>
        <v>9130000000</v>
      </c>
      <c r="M143" s="3">
        <f>IFERROR(N143/$N$167,0)</f>
        <v>0.26539278131634819</v>
      </c>
      <c r="N143" s="4">
        <f>$D$139</f>
        <v>8750000000</v>
      </c>
      <c r="O143" s="3">
        <f>IFERROR(P143/$P$167,0)</f>
        <v>0.28977932636469222</v>
      </c>
      <c r="P143" s="4">
        <f>$E$139</f>
        <v>9980000000</v>
      </c>
      <c r="Q143" s="3">
        <f>IFERROR(R143/$R$167,0)</f>
        <v>0.31026785714285715</v>
      </c>
      <c r="R143" s="4">
        <f>$F$139</f>
        <v>11120000000</v>
      </c>
      <c r="T143" t="s">
        <f>$A$139</f>
        <v>126</v>
      </c>
      <c r="U143" s="3">
        <f>IFERROR(V143/$V143,0)</f>
        <v>1</v>
      </c>
      <c r="V143" s="4">
        <f>$B$139</f>
        <v>9090000000</v>
      </c>
      <c r="W143" s="3">
        <f>IFERROR(X143/$V143,0)</f>
        <v>1.0044004400440043</v>
      </c>
      <c r="X143" s="4">
        <f>$C$139</f>
        <v>9130000000</v>
      </c>
      <c r="Y143" s="3">
        <f>IFERROR(Z143/$V143,0)</f>
        <v>0.96259625962596262</v>
      </c>
      <c r="Z143" s="4">
        <f>$D$139</f>
        <v>8750000000</v>
      </c>
      <c r="AA143" s="3">
        <f>IFERROR(AB143/$V143,0)</f>
        <v>1.0979097909790978</v>
      </c>
      <c r="AB143" s="4">
        <f>$E$139</f>
        <v>9980000000</v>
      </c>
      <c r="AC143" s="3">
        <f>IFERROR(AD143/$V143,0)</f>
        <v>1.2233223322332234</v>
      </c>
      <c r="AD143" s="4">
        <f>$F$139</f>
        <v>11120000000</v>
      </c>
    </row>
    <row r="144" spans="1:261" ht="13.23529411764706">
      <c r="A144" t="s">
        <v>131</v>
      </c>
      <c r="B144" s="4">
        <v>4620000000</v>
      </c>
      <c r="C144" s="4">
        <v>5150000000</v>
      </c>
      <c r="D144" s="4">
        <v>3000000000</v>
      </c>
      <c r="E144" s="4">
        <v>3390000000</v>
      </c>
      <c r="F144" s="4">
        <v>3770000000</v>
      </c>
      <c r="H144" t="s">
        <f>$A$140</f>
        <v>127</v>
      </c>
      <c r="I144" s="3">
        <f>IFERROR(J144/$J$167,0)</f>
        <v>0.29891483064781321</v>
      </c>
      <c r="J144" s="4">
        <f>$B$140</f>
        <v>9090000000</v>
      </c>
      <c r="K144" s="3">
        <f>IFERROR(L144/$L$167,0)</f>
        <v>0.29215999999999998</v>
      </c>
      <c r="L144" s="4">
        <f>$C$140</f>
        <v>9130000000</v>
      </c>
      <c r="M144" s="3">
        <f>IFERROR(N144/$N$167,0)</f>
        <v>0.26539278131634819</v>
      </c>
      <c r="N144" s="4">
        <f>$D$140</f>
        <v>8750000000</v>
      </c>
      <c r="O144" s="3">
        <f>IFERROR(P144/$P$167,0)</f>
        <v>0.28977932636469222</v>
      </c>
      <c r="P144" s="4">
        <f>$E$140</f>
        <v>9980000000</v>
      </c>
      <c r="Q144" s="3">
        <f>IFERROR(R144/$R$167,0)</f>
        <v>0.31026785714285715</v>
      </c>
      <c r="R144" s="4">
        <f>$F$140</f>
        <v>11120000000</v>
      </c>
      <c r="T144" t="s">
        <f>$A$140</f>
        <v>127</v>
      </c>
      <c r="U144" s="3">
        <f>IFERROR(V144/$V144,0)</f>
        <v>1</v>
      </c>
      <c r="V144" s="4">
        <f>$B$140</f>
        <v>9090000000</v>
      </c>
      <c r="W144" s="3">
        <f>IFERROR(X144/$V144,0)</f>
        <v>1.0044004400440043</v>
      </c>
      <c r="X144" s="4">
        <f>$C$140</f>
        <v>9130000000</v>
      </c>
      <c r="Y144" s="3">
        <f>IFERROR(Z144/$V144,0)</f>
        <v>0.96259625962596262</v>
      </c>
      <c r="Z144" s="4">
        <f>$D$140</f>
        <v>8750000000</v>
      </c>
      <c r="AA144" s="3">
        <f>IFERROR(AB144/$V144,0)</f>
        <v>1.0979097909790978</v>
      </c>
      <c r="AB144" s="4">
        <f>$E$140</f>
        <v>9980000000</v>
      </c>
      <c r="AC144" s="3">
        <f>IFERROR(AD144/$V144,0)</f>
        <v>1.2233223322332234</v>
      </c>
      <c r="AD144" s="4">
        <f>$F$140</f>
        <v>11120000000</v>
      </c>
    </row>
    <row r="145" spans="1:261" ht="13.23529411764706">
      <c r="A145" t="s">
        <v>132</v>
      </c>
      <c r="B145" s="4">
        <v>5670000000</v>
      </c>
      <c r="C145" s="4">
        <v>6280000000</v>
      </c>
      <c r="D145" s="4">
        <v>4380000000</v>
      </c>
      <c r="E145" s="4">
        <v>4350000000</v>
      </c>
      <c r="F145" s="4">
        <v>4650000000</v>
      </c>
      <c r="H145" t="s">
        <f>$A$141</f>
        <v>128</v>
      </c>
      <c r="I145" s="3">
        <f>IFERROR(J145/$J$167,0)</f>
        <v>0</v>
      </c>
      <c r="J145" s="4">
        <f>$B$141</f>
        <v>0</v>
      </c>
      <c r="K145" s="3">
        <f>IFERROR(L145/$L$167,0)</f>
        <v>0</v>
      </c>
      <c r="L145" s="4">
        <f>$C$141</f>
        <v>0</v>
      </c>
      <c r="M145" s="3">
        <f>IFERROR(N145/$N$167,0)</f>
        <v>0</v>
      </c>
      <c r="N145" s="4">
        <f>$D$141</f>
        <v>0</v>
      </c>
      <c r="O145" s="3">
        <f>IFERROR(P145/$P$167,0)</f>
        <v>0</v>
      </c>
      <c r="P145" s="4">
        <f>$E$141</f>
        <v>0</v>
      </c>
      <c r="Q145" s="3">
        <f>IFERROR(R145/$R$167,0)</f>
        <v>0</v>
      </c>
      <c r="R145" s="4">
        <f>$F$141</f>
        <v>0</v>
      </c>
      <c r="T145" t="s">
        <f>$A$141</f>
        <v>128</v>
      </c>
      <c r="U145" s="3">
        <f>IFERROR(V145/$V145,0)</f>
        <v>0</v>
      </c>
      <c r="V145" s="4">
        <f>$B$141</f>
        <v>0</v>
      </c>
      <c r="W145" s="3">
        <f>IFERROR(X145/$V145,0)</f>
        <v>0</v>
      </c>
      <c r="X145" s="4">
        <f>$C$141</f>
        <v>0</v>
      </c>
      <c r="Y145" s="3">
        <f>IFERROR(Z145/$V145,0)</f>
        <v>0</v>
      </c>
      <c r="Z145" s="4">
        <f>$D$141</f>
        <v>0</v>
      </c>
      <c r="AA145" s="3">
        <f>IFERROR(AB145/$V145,0)</f>
        <v>0</v>
      </c>
      <c r="AB145" s="4">
        <f>$E$141</f>
        <v>0</v>
      </c>
      <c r="AC145" s="3">
        <f>IFERROR(AD145/$V145,0)</f>
        <v>0</v>
      </c>
      <c r="AD145" s="4">
        <f>$F$141</f>
        <v>0</v>
      </c>
    </row>
    <row r="146" spans="1:261" ht="13.23529411764706">
      <c r="A146" t="s">
        <v>133</v>
      </c>
      <c r="B146" s="4">
        <v>1050000000</v>
      </c>
      <c r="C146" s="4">
        <v>1130000000</v>
      </c>
      <c r="D146" s="4">
        <v>1380000000</v>
      </c>
      <c r="E146" s="4">
        <v>962100000</v>
      </c>
      <c r="F146" s="4">
        <v>884600000</v>
      </c>
      <c r="H146" t="s">
        <f>$A$142</f>
        <v>129</v>
      </c>
      <c r="I146" s="3">
        <f>IFERROR(J146/$J$167,0)</f>
        <v>0.00097336402499177905</v>
      </c>
      <c r="J146" s="4">
        <f>$B$142</f>
        <v>29600000</v>
      </c>
      <c r="K146" s="3">
        <f>IFERROR(L146/$L$167,0)</f>
        <v>0.0008608</v>
      </c>
      <c r="L146" s="4">
        <f>$C$142</f>
        <v>26900000</v>
      </c>
      <c r="M146" s="3">
        <f>IFERROR(N146/$N$167,0)</f>
        <v>0</v>
      </c>
      <c r="N146" s="4">
        <f>$D$142</f>
        <v>0</v>
      </c>
      <c r="O146" s="3">
        <f>IFERROR(P146/$P$167,0)</f>
        <v>0.00053426248548199768</v>
      </c>
      <c r="P146" s="4">
        <f>$E$142</f>
        <v>18400000</v>
      </c>
      <c r="Q146" s="3">
        <f>IFERROR(R146/$R$167,0)</f>
        <v>0.0026060267857142857</v>
      </c>
      <c r="R146" s="4">
        <f>$F$142</f>
        <v>93400000</v>
      </c>
      <c r="T146" t="s">
        <f>$A$142</f>
        <v>129</v>
      </c>
      <c r="U146" s="3">
        <f>IFERROR(V146/$V146,0)</f>
        <v>1</v>
      </c>
      <c r="V146" s="4">
        <f>$B$142</f>
        <v>29600000</v>
      </c>
      <c r="W146" s="3">
        <f>IFERROR(X146/$V146,0)</f>
        <v>0.90878378378378377</v>
      </c>
      <c r="X146" s="4">
        <f>$C$142</f>
        <v>26900000</v>
      </c>
      <c r="Y146" s="3">
        <f>IFERROR(Z146/$V146,0)</f>
        <v>0</v>
      </c>
      <c r="Z146" s="4">
        <f>$D$142</f>
        <v>0</v>
      </c>
      <c r="AA146" s="3">
        <f>IFERROR(AB146/$V146,0)</f>
        <v>0.6216216216216216</v>
      </c>
      <c r="AB146" s="4">
        <f>$E$142</f>
        <v>18400000</v>
      </c>
      <c r="AC146" s="3">
        <f>IFERROR(AD146/$V146,0)</f>
        <v>3.1554054054054053</v>
      </c>
      <c r="AD146" s="4">
        <f>$F$142</f>
        <v>93400000</v>
      </c>
    </row>
    <row r="147" spans="1:261" ht="13.23529411764706">
      <c r="A147" t="s">
        <v>134</v>
      </c>
      <c r="B147" s="4">
        <v>2470000000</v>
      </c>
      <c r="C147" s="4">
        <v>2740000000</v>
      </c>
      <c r="D147" s="4">
        <v>4890000000</v>
      </c>
      <c r="E147" s="4">
        <v>5420000000</v>
      </c>
      <c r="F147" s="4">
        <v>5080000000</v>
      </c>
      <c r="H147" t="s">
        <f>$A$143</f>
        <v>130</v>
      </c>
      <c r="I147" s="3">
        <f>IFERROR(J147/$J$167,0)</f>
        <v>0.057218020388030255</v>
      </c>
      <c r="J147" s="4">
        <f>$B$143</f>
        <v>1740000000</v>
      </c>
      <c r="K147" s="3">
        <f>IFERROR(L147/$L$167,0)</f>
        <v>0.054080000000000003</v>
      </c>
      <c r="L147" s="4">
        <f>$C$143</f>
        <v>1690000000</v>
      </c>
      <c r="M147" s="3">
        <f>IFERROR(N147/$N$167,0)</f>
        <v>0.048225659690627844</v>
      </c>
      <c r="N147" s="4">
        <f>$D$143</f>
        <v>1590000000</v>
      </c>
      <c r="O147" s="3">
        <f>IFERROR(P147/$P$167,0)</f>
        <v>0.043554006968641118</v>
      </c>
      <c r="P147" s="4">
        <f>$E$143</f>
        <v>1500000000</v>
      </c>
      <c r="Q147" s="3">
        <f>IFERROR(R147/$R$167,0)</f>
        <v>0.0390625</v>
      </c>
      <c r="R147" s="4">
        <f>$F$143</f>
        <v>1400000000</v>
      </c>
      <c r="T147" t="s">
        <f>$A$143</f>
        <v>130</v>
      </c>
      <c r="U147" s="3">
        <f>IFERROR(V147/$V147,0)</f>
        <v>1</v>
      </c>
      <c r="V147" s="4">
        <f>$B$143</f>
        <v>1740000000</v>
      </c>
      <c r="W147" s="3">
        <f>IFERROR(X147/$V147,0)</f>
        <v>0.97126436781609193</v>
      </c>
      <c r="X147" s="4">
        <f>$C$143</f>
        <v>1690000000</v>
      </c>
      <c r="Y147" s="3">
        <f>IFERROR(Z147/$V147,0)</f>
        <v>0.91379310344827591</v>
      </c>
      <c r="Z147" s="4">
        <f>$D$143</f>
        <v>1590000000</v>
      </c>
      <c r="AA147" s="3">
        <f>IFERROR(AB147/$V147,0)</f>
        <v>0.86206896551724133</v>
      </c>
      <c r="AB147" s="4">
        <f>$E$143</f>
        <v>1500000000</v>
      </c>
      <c r="AC147" s="3">
        <f>IFERROR(AD147/$V147,0)</f>
        <v>0.8045977011494253</v>
      </c>
      <c r="AD147" s="4">
        <f>$F$143</f>
        <v>1400000000</v>
      </c>
    </row>
    <row r="148" spans="1:261" ht="13.23529411764706">
      <c r="A148" t="s">
        <v>135</v>
      </c>
      <c r="B148" s="4">
        <v>1890000000</v>
      </c>
      <c r="C148" s="4">
        <v>2170000000</v>
      </c>
      <c r="D148" s="4">
        <v>4350000000</v>
      </c>
      <c r="E148" s="4">
        <v>4900000000</v>
      </c>
      <c r="F148" s="4">
        <v>4580000000</v>
      </c>
      <c r="H148" t="s">
        <f>$A$144</f>
        <v>131</v>
      </c>
      <c r="I148" s="3">
        <f>IFERROR(J148/$J$167,0)</f>
        <v>0.15192370930614929</v>
      </c>
      <c r="J148" s="4">
        <f>$B$144</f>
        <v>4620000000</v>
      </c>
      <c r="K148" s="3">
        <f>IFERROR(L148/$L$167,0)</f>
        <v>0.1648</v>
      </c>
      <c r="L148" s="4">
        <f>$C$144</f>
        <v>5150000000</v>
      </c>
      <c r="M148" s="3">
        <f>IFERROR(N148/$N$167,0)</f>
        <v>0.090991810737033663</v>
      </c>
      <c r="N148" s="4">
        <f>$D$144</f>
        <v>3000000000</v>
      </c>
      <c r="O148" s="3">
        <f>IFERROR(P148/$P$167,0)</f>
        <v>0.098432055749128916</v>
      </c>
      <c r="P148" s="4">
        <f>$E$144</f>
        <v>3390000000</v>
      </c>
      <c r="Q148" s="3">
        <f>IFERROR(R148/$R$167,0)</f>
        <v>0.10518973214285714</v>
      </c>
      <c r="R148" s="4">
        <f>$F$144</f>
        <v>3770000000</v>
      </c>
      <c r="T148" t="s">
        <f>$A$144</f>
        <v>131</v>
      </c>
      <c r="U148" s="3">
        <f>IFERROR(V148/$V148,0)</f>
        <v>1</v>
      </c>
      <c r="V148" s="4">
        <f>$B$144</f>
        <v>4620000000</v>
      </c>
      <c r="W148" s="3">
        <f>IFERROR(X148/$V148,0)</f>
        <v>1.1147186147186148</v>
      </c>
      <c r="X148" s="4">
        <f>$C$144</f>
        <v>5150000000</v>
      </c>
      <c r="Y148" s="3">
        <f>IFERROR(Z148/$V148,0)</f>
        <v>0.64935064935064934</v>
      </c>
      <c r="Z148" s="4">
        <f>$D$144</f>
        <v>3000000000</v>
      </c>
      <c r="AA148" s="3">
        <f>IFERROR(AB148/$V148,0)</f>
        <v>0.73376623376623373</v>
      </c>
      <c r="AB148" s="4">
        <f>$E$144</f>
        <v>3390000000</v>
      </c>
      <c r="AC148" s="3">
        <f>IFERROR(AD148/$V148,0)</f>
        <v>0.81601731601731597</v>
      </c>
      <c r="AD148" s="4">
        <f>$F$144</f>
        <v>3770000000</v>
      </c>
    </row>
    <row r="149" spans="1:261" ht="13.23529411764706">
      <c r="A149" t="s">
        <v>136</v>
      </c>
      <c r="B149" s="4">
        <v>579400000</v>
      </c>
      <c r="C149" s="4">
        <v>566200000</v>
      </c>
      <c r="D149" s="4">
        <v>543300000</v>
      </c>
      <c r="E149" s="4">
        <v>520400000</v>
      </c>
      <c r="F149" s="4">
        <v>497100000</v>
      </c>
      <c r="H149" t="s">
        <f>$A$145</f>
        <v>132</v>
      </c>
      <c r="I149" s="3">
        <f>IFERROR(J149/$J$167,0)</f>
        <v>0.18645182505754687</v>
      </c>
      <c r="J149" s="4">
        <f>$B$145</f>
        <v>5670000000</v>
      </c>
      <c r="K149" s="3">
        <f>IFERROR(L149/$L$167,0)</f>
        <v>0.20096</v>
      </c>
      <c r="L149" s="4">
        <f>$C$145</f>
        <v>6280000000</v>
      </c>
      <c r="M149" s="3">
        <f>IFERROR(N149/$N$167,0)</f>
        <v>0.13284804367606914</v>
      </c>
      <c r="N149" s="4">
        <f>$D$145</f>
        <v>4380000000</v>
      </c>
      <c r="O149" s="3">
        <f>IFERROR(P149/$P$167,0)</f>
        <v>0.12630662020905922</v>
      </c>
      <c r="P149" s="4">
        <f>$E$145</f>
        <v>4350000000</v>
      </c>
      <c r="Q149" s="3">
        <f>IFERROR(R149/$R$167,0)</f>
        <v>0.12974330357142858</v>
      </c>
      <c r="R149" s="4">
        <f>$F$145</f>
        <v>4650000000</v>
      </c>
      <c r="T149" t="s">
        <f>$A$145</f>
        <v>132</v>
      </c>
      <c r="U149" s="3">
        <f>IFERROR(V149/$V149,0)</f>
        <v>1</v>
      </c>
      <c r="V149" s="4">
        <f>$B$145</f>
        <v>5670000000</v>
      </c>
      <c r="W149" s="3">
        <f>IFERROR(X149/$V149,0)</f>
        <v>1.1075837742504409</v>
      </c>
      <c r="X149" s="4">
        <f>$C$145</f>
        <v>6280000000</v>
      </c>
      <c r="Y149" s="3">
        <f>IFERROR(Z149/$V149,0)</f>
        <v>0.77248677248677244</v>
      </c>
      <c r="Z149" s="4">
        <f>$D$145</f>
        <v>4380000000</v>
      </c>
      <c r="AA149" s="3">
        <f>IFERROR(AB149/$V149,0)</f>
        <v>0.76719576719576721</v>
      </c>
      <c r="AB149" s="4">
        <f>$E$145</f>
        <v>4350000000</v>
      </c>
      <c r="AC149" s="3">
        <f>IFERROR(AD149/$V149,0)</f>
        <v>0.82010582010582012</v>
      </c>
      <c r="AD149" s="4">
        <f>$F$145</f>
        <v>4650000000</v>
      </c>
    </row>
    <row r="150" spans="1:261" ht="13.23529411764706">
      <c r="A150" t="s">
        <v>137</v>
      </c>
      <c r="B150" s="4">
        <v>21720000000</v>
      </c>
      <c r="C150" s="4">
        <v>22290000000</v>
      </c>
      <c r="D150" s="4">
        <v>23480000000</v>
      </c>
      <c r="E150" s="4">
        <v>24600000000</v>
      </c>
      <c r="F150" s="4">
        <v>25580000000</v>
      </c>
      <c r="H150" t="s">
        <f>$A$146</f>
        <v>133</v>
      </c>
      <c r="I150" s="3">
        <f>IFERROR(J150/$J$167,0)</f>
        <v>0.034528115751397567</v>
      </c>
      <c r="J150" s="4">
        <f>$B$146</f>
        <v>1050000000</v>
      </c>
      <c r="K150" s="3">
        <f>IFERROR(L150/$L$167,0)</f>
        <v>0.036159999999999998</v>
      </c>
      <c r="L150" s="4">
        <f>$C$146</f>
        <v>1130000000</v>
      </c>
      <c r="M150" s="3">
        <f>IFERROR(N150/$N$167,0)</f>
        <v>0.041856232939035488</v>
      </c>
      <c r="N150" s="4">
        <f>$D$146</f>
        <v>1380000000</v>
      </c>
      <c r="O150" s="3">
        <f>IFERROR(P150/$P$167,0)</f>
        <v>0.027935540069686411</v>
      </c>
      <c r="P150" s="4">
        <f>$E$146</f>
        <v>962100000</v>
      </c>
      <c r="Q150" s="3">
        <f>IFERROR(R150/$R$167,0)</f>
        <v>0.024681919642857143</v>
      </c>
      <c r="R150" s="4">
        <f>$F$146</f>
        <v>884600000</v>
      </c>
      <c r="T150" t="s">
        <f>$A$146</f>
        <v>133</v>
      </c>
      <c r="U150" s="3">
        <f>IFERROR(V150/$V150,0)</f>
        <v>1</v>
      </c>
      <c r="V150" s="4">
        <f>$B$146</f>
        <v>1050000000</v>
      </c>
      <c r="W150" s="3">
        <f>IFERROR(X150/$V150,0)</f>
        <v>1.0761904761904761</v>
      </c>
      <c r="X150" s="4">
        <f>$C$146</f>
        <v>1130000000</v>
      </c>
      <c r="Y150" s="3">
        <f>IFERROR(Z150/$V150,0)</f>
        <v>1.3142857142857143</v>
      </c>
      <c r="Z150" s="4">
        <f>$D$146</f>
        <v>1380000000</v>
      </c>
      <c r="AA150" s="3">
        <f>IFERROR(AB150/$V150,0)</f>
        <v>0.91628571428571426</v>
      </c>
      <c r="AB150" s="4">
        <f>$E$146</f>
        <v>962100000</v>
      </c>
      <c r="AC150" s="3">
        <f>IFERROR(AD150/$V150,0)</f>
        <v>0.84247619047619049</v>
      </c>
      <c r="AD150" s="4">
        <f>$F$146</f>
        <v>884600000</v>
      </c>
    </row>
    <row r="151" spans="1:261" ht="13.23529411764706">
      <c r="A151" t="s">
        <v>138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H151" t="s">
        <f>$A$147</f>
        <v>134</v>
      </c>
      <c r="I151" s="3">
        <f>IFERROR(J151/$J$167,0)</f>
        <v>0.081223281815192366</v>
      </c>
      <c r="J151" s="4">
        <f>$B$147</f>
        <v>2470000000</v>
      </c>
      <c r="K151" s="3">
        <f>IFERROR(L151/$L$167,0)</f>
        <v>0.087679999999999994</v>
      </c>
      <c r="L151" s="4">
        <f>$C$147</f>
        <v>2740000000</v>
      </c>
      <c r="M151" s="3">
        <f>IFERROR(N151/$N$167,0)</f>
        <v>0.14831665150136489</v>
      </c>
      <c r="N151" s="4">
        <f>$D$147</f>
        <v>4890000000</v>
      </c>
      <c r="O151" s="3">
        <f>IFERROR(P151/$P$167,0)</f>
        <v>0.15737514518002324</v>
      </c>
      <c r="P151" s="4">
        <f>$E$147</f>
        <v>5420000000</v>
      </c>
      <c r="Q151" s="3">
        <f>IFERROR(R151/$R$167,0)</f>
        <v>0.14174107142857142</v>
      </c>
      <c r="R151" s="4">
        <f>$F$147</f>
        <v>5080000000</v>
      </c>
      <c r="T151" t="s">
        <f>$A$147</f>
        <v>134</v>
      </c>
      <c r="U151" s="3">
        <f>IFERROR(V151/$V151,0)</f>
        <v>1</v>
      </c>
      <c r="V151" s="4">
        <f>$B$147</f>
        <v>2470000000</v>
      </c>
      <c r="W151" s="3">
        <f>IFERROR(X151/$V151,0)</f>
        <v>1.1093117408906883</v>
      </c>
      <c r="X151" s="4">
        <f>$C$147</f>
        <v>2740000000</v>
      </c>
      <c r="Y151" s="3">
        <f>IFERROR(Z151/$V151,0)</f>
        <v>1.9797570850202428</v>
      </c>
      <c r="Z151" s="4">
        <f>$D$147</f>
        <v>4890000000</v>
      </c>
      <c r="AA151" s="3">
        <f>IFERROR(AB151/$V151,0)</f>
        <v>2.1943319838056681</v>
      </c>
      <c r="AB151" s="4">
        <f>$E$147</f>
        <v>5420000000</v>
      </c>
      <c r="AC151" s="3">
        <f>IFERROR(AD151/$V151,0)</f>
        <v>2.0566801619433197</v>
      </c>
      <c r="AD151" s="4">
        <f>$F$147</f>
        <v>5080000000</v>
      </c>
    </row>
    <row r="152" spans="1:261" ht="13.23529411764706">
      <c r="A152" t="s">
        <v>139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135</v>
      </c>
      <c r="I152" s="3">
        <f>IFERROR(J152/$J$167,0)</f>
        <v>0.062150608352515617</v>
      </c>
      <c r="J152" s="4">
        <f>$B$148</f>
        <v>1890000000</v>
      </c>
      <c r="K152" s="3">
        <f>IFERROR(L152/$L$167,0)</f>
        <v>0.069440000000000002</v>
      </c>
      <c r="L152" s="4">
        <f>$C$148</f>
        <v>2170000000</v>
      </c>
      <c r="M152" s="3">
        <f>IFERROR(N152/$N$167,0)</f>
        <v>0.13193812556869883</v>
      </c>
      <c r="N152" s="4">
        <f>$D$148</f>
        <v>4350000000</v>
      </c>
      <c r="O152" s="3">
        <f>IFERROR(P152/$P$167,0)</f>
        <v>0.14227642276422764</v>
      </c>
      <c r="P152" s="4">
        <f>$E$148</f>
        <v>4900000000</v>
      </c>
      <c r="Q152" s="3">
        <f>IFERROR(R152/$R$167,0)</f>
        <v>0.12779017857142858</v>
      </c>
      <c r="R152" s="4">
        <f>$F$148</f>
        <v>4580000000</v>
      </c>
      <c r="T152" t="s">
        <f>$A$148</f>
        <v>135</v>
      </c>
      <c r="U152" s="3">
        <f>IFERROR(V152/$V152,0)</f>
        <v>1</v>
      </c>
      <c r="V152" s="4">
        <f>$B$148</f>
        <v>1890000000</v>
      </c>
      <c r="W152" s="3">
        <f>IFERROR(X152/$V152,0)</f>
        <v>1.1481481481481481</v>
      </c>
      <c r="X152" s="4">
        <f>$C$148</f>
        <v>2170000000</v>
      </c>
      <c r="Y152" s="3">
        <f>IFERROR(Z152/$V152,0)</f>
        <v>2.3015873015873014</v>
      </c>
      <c r="Z152" s="4">
        <f>$D$148</f>
        <v>4350000000</v>
      </c>
      <c r="AA152" s="3">
        <f>IFERROR(AB152/$V152,0)</f>
        <v>2.5925925925925926</v>
      </c>
      <c r="AB152" s="4">
        <f>$E$148</f>
        <v>4900000000</v>
      </c>
      <c r="AC152" s="3">
        <f>IFERROR(AD152/$V152,0)</f>
        <v>2.4232804232804233</v>
      </c>
      <c r="AD152" s="4">
        <f>$F$148</f>
        <v>4580000000</v>
      </c>
    </row>
    <row r="153" spans="1:261" ht="13.23529411764706">
      <c r="A153" t="s">
        <v>140</v>
      </c>
      <c r="B153" s="4">
        <v>30400000</v>
      </c>
      <c r="C153" s="4">
        <v>30400000</v>
      </c>
      <c r="D153" s="4">
        <v>30400000</v>
      </c>
      <c r="E153" s="4">
        <v>30400000</v>
      </c>
      <c r="F153" s="4">
        <v>30400000</v>
      </c>
      <c r="H153" t="s">
        <f>$A$149</f>
        <v>136</v>
      </c>
      <c r="I153" s="3">
        <f>IFERROR(J153/$J$167,0)</f>
        <v>0.019052943110818808</v>
      </c>
      <c r="J153" s="4">
        <f>$B$149</f>
        <v>579400000</v>
      </c>
      <c r="K153" s="3">
        <f>IFERROR(L153/$L$167,0)</f>
        <v>0.0181184</v>
      </c>
      <c r="L153" s="4">
        <f>$C$149</f>
        <v>566200000</v>
      </c>
      <c r="M153" s="3">
        <f>IFERROR(N153/$N$167,0)</f>
        <v>0.016478616924476799</v>
      </c>
      <c r="N153" s="4">
        <f>$D$149</f>
        <v>543300000</v>
      </c>
      <c r="O153" s="3">
        <f>IFERROR(P153/$P$167,0)</f>
        <v>0.015110336817653891</v>
      </c>
      <c r="P153" s="4">
        <f>$E$149</f>
        <v>520400000</v>
      </c>
      <c r="Q153" s="3">
        <f>IFERROR(R153/$R$167,0)</f>
        <v>0.013869977678571429</v>
      </c>
      <c r="R153" s="4">
        <f>$F$149</f>
        <v>497100000</v>
      </c>
      <c r="T153" t="s">
        <f>$A$149</f>
        <v>136</v>
      </c>
      <c r="U153" s="3">
        <f>IFERROR(V153/$V153,0)</f>
        <v>1</v>
      </c>
      <c r="V153" s="4">
        <f>$B$149</f>
        <v>579400000</v>
      </c>
      <c r="W153" s="3">
        <f>IFERROR(X153/$V153,0)</f>
        <v>0.97721781152916809</v>
      </c>
      <c r="X153" s="4">
        <f>$C$149</f>
        <v>566200000</v>
      </c>
      <c r="Y153" s="3">
        <f>IFERROR(Z153/$V153,0)</f>
        <v>0.93769416637901282</v>
      </c>
      <c r="Z153" s="4">
        <f>$D$149</f>
        <v>543300000</v>
      </c>
      <c r="AA153" s="3">
        <f>IFERROR(AB153/$V153,0)</f>
        <v>0.89817052122885743</v>
      </c>
      <c r="AB153" s="4">
        <f>$E$149</f>
        <v>520400000</v>
      </c>
      <c r="AC153" s="3">
        <f>IFERROR(AD153/$V153,0)</f>
        <v>0.85795650673110113</v>
      </c>
      <c r="AD153" s="4">
        <f>$F$149</f>
        <v>497100000</v>
      </c>
    </row>
    <row r="154" spans="1:261" ht="13.23529411764706">
      <c r="A154" t="s">
        <v>141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137</v>
      </c>
      <c r="I154" s="3">
        <f>IFERROR(J154/$J$167,0)</f>
        <v>0.7142387372574811</v>
      </c>
      <c r="J154" s="4">
        <f>$B$150</f>
        <v>21720000000</v>
      </c>
      <c r="K154" s="3">
        <f>IFERROR(L154/$L$167,0)</f>
        <v>0.71328000000000003</v>
      </c>
      <c r="L154" s="4">
        <f>$C$150</f>
        <v>22290000000</v>
      </c>
      <c r="M154" s="3">
        <f>IFERROR(N154/$N$167,0)</f>
        <v>0.71216257203518352</v>
      </c>
      <c r="N154" s="4">
        <f>$D$150</f>
        <v>23480000000</v>
      </c>
      <c r="O154" s="3">
        <f>IFERROR(P154/$P$167,0)</f>
        <v>0.7142857142857143</v>
      </c>
      <c r="P154" s="4">
        <f>$E$150</f>
        <v>24600000000</v>
      </c>
      <c r="Q154" s="3">
        <f>IFERROR(R154/$R$167,0)</f>
        <v>0.7137276785714286</v>
      </c>
      <c r="R154" s="4">
        <f>$F$150</f>
        <v>25580000000</v>
      </c>
      <c r="T154" t="s">
        <f>$A$150</f>
        <v>137</v>
      </c>
      <c r="U154" s="3">
        <f>IFERROR(V154/$V154,0)</f>
        <v>1</v>
      </c>
      <c r="V154" s="4">
        <f>$B$150</f>
        <v>21720000000</v>
      </c>
      <c r="W154" s="3">
        <f>IFERROR(X154/$V154,0)</f>
        <v>1.0262430939226519</v>
      </c>
      <c r="X154" s="4">
        <f>$C$150</f>
        <v>22290000000</v>
      </c>
      <c r="Y154" s="3">
        <f>IFERROR(Z154/$V154,0)</f>
        <v>1.0810313075506446</v>
      </c>
      <c r="Z154" s="4">
        <f>$D$150</f>
        <v>23480000000</v>
      </c>
      <c r="AA154" s="3">
        <f>IFERROR(AB154/$V154,0)</f>
        <v>1.132596685082873</v>
      </c>
      <c r="AB154" s="4">
        <f>$E$150</f>
        <v>24600000000</v>
      </c>
      <c r="AC154" s="3">
        <f>IFERROR(AD154/$V154,0)</f>
        <v>1.1777163904235728</v>
      </c>
      <c r="AD154" s="4">
        <f>$F$150</f>
        <v>25580000000</v>
      </c>
    </row>
    <row r="155" spans="1:261" ht="13.23529411764706">
      <c r="A155" t="s">
        <v>142</v>
      </c>
      <c r="B155" s="4">
        <v>30400000</v>
      </c>
      <c r="C155" s="4">
        <v>30400000</v>
      </c>
      <c r="D155" s="4">
        <v>30400000</v>
      </c>
      <c r="E155" s="4">
        <v>30400000</v>
      </c>
      <c r="F155" s="4">
        <v>30400000</v>
      </c>
      <c r="H155" t="s">
        <f>$A$151</f>
        <v>138</v>
      </c>
      <c r="I155" s="3">
        <f>IFERROR(J155/$J$167,0)</f>
        <v>0</v>
      </c>
      <c r="J155" s="4">
        <f>$B$151</f>
        <v>0</v>
      </c>
      <c r="K155" s="3">
        <f>IFERROR(L155/$L$167,0)</f>
        <v>0</v>
      </c>
      <c r="L155" s="4">
        <f>$C$151</f>
        <v>0</v>
      </c>
      <c r="M155" s="3">
        <f>IFERROR(N155/$N$167,0)</f>
        <v>0</v>
      </c>
      <c r="N155" s="4">
        <f>$D$151</f>
        <v>0</v>
      </c>
      <c r="O155" s="3">
        <f>IFERROR(P155/$P$167,0)</f>
        <v>0</v>
      </c>
      <c r="P155" s="4">
        <f>$E$151</f>
        <v>0</v>
      </c>
      <c r="Q155" s="3">
        <f>IFERROR(R155/$R$167,0)</f>
        <v>0</v>
      </c>
      <c r="R155" s="4">
        <f>$F$151</f>
        <v>0</v>
      </c>
      <c r="T155" t="s">
        <f>$A$151</f>
        <v>138</v>
      </c>
      <c r="U155" s="3">
        <f>IFERROR(V155/$V155,0)</f>
        <v>0</v>
      </c>
      <c r="V155" s="4">
        <f>$B$151</f>
        <v>0</v>
      </c>
      <c r="W155" s="3">
        <f>IFERROR(X155/$V155,0)</f>
        <v>0</v>
      </c>
      <c r="X155" s="4">
        <f>$C$151</f>
        <v>0</v>
      </c>
      <c r="Y155" s="3">
        <f>IFERROR(Z155/$V155,0)</f>
        <v>0</v>
      </c>
      <c r="Z155" s="4">
        <f>$D$151</f>
        <v>0</v>
      </c>
      <c r="AA155" s="3">
        <f>IFERROR(AB155/$V155,0)</f>
        <v>0</v>
      </c>
      <c r="AB155" s="4">
        <f>$E$151</f>
        <v>0</v>
      </c>
      <c r="AC155" s="3">
        <f>IFERROR(AD155/$V155,0)</f>
        <v>0</v>
      </c>
      <c r="AD155" s="4">
        <f>$F$151</f>
        <v>0</v>
      </c>
    </row>
    <row r="156" spans="1:261" ht="13.23529411764706">
      <c r="A156" t="s">
        <v>143</v>
      </c>
      <c r="B156" s="4">
        <v>8650000000</v>
      </c>
      <c r="C156" s="4">
        <v>8930000000</v>
      </c>
      <c r="D156" s="4">
        <v>9460000000</v>
      </c>
      <c r="E156" s="4">
        <v>9790000000</v>
      </c>
      <c r="F156" s="4">
        <v>10110000000</v>
      </c>
      <c r="H156" t="s">
        <f>$A$153</f>
        <v>140</v>
      </c>
      <c r="I156" s="3">
        <f>IFERROR(J156/$J$167,0)</f>
        <v>0.00099967116080236767</v>
      </c>
      <c r="J156" s="4">
        <f>$B$153</f>
        <v>30400000</v>
      </c>
      <c r="K156" s="3">
        <f>IFERROR(L156/$L$167,0)</f>
        <v>0.00097280000000000001</v>
      </c>
      <c r="L156" s="4">
        <f>$C$153</f>
        <v>30400000</v>
      </c>
      <c r="M156" s="3">
        <f>IFERROR(N156/$N$167,0)</f>
        <v>0.00092205034880194121</v>
      </c>
      <c r="N156" s="4">
        <f>$D$153</f>
        <v>30400000</v>
      </c>
      <c r="O156" s="3">
        <f>IFERROR(P156/$P$167,0)</f>
        <v>0.0008826945412311266</v>
      </c>
      <c r="P156" s="4">
        <f>$E$153</f>
        <v>30400000</v>
      </c>
      <c r="Q156" s="3">
        <f>IFERROR(R156/$R$167,0)</f>
        <v>0.00084821428571428569</v>
      </c>
      <c r="R156" s="4">
        <f>$F$153</f>
        <v>30400000</v>
      </c>
      <c r="T156" t="s">
        <f>$A$153</f>
        <v>140</v>
      </c>
      <c r="U156" s="3">
        <f>IFERROR(V156/$V156,0)</f>
        <v>1</v>
      </c>
      <c r="V156" s="4">
        <f>$B$153</f>
        <v>30400000</v>
      </c>
      <c r="W156" s="3">
        <f>IFERROR(X156/$V156,0)</f>
        <v>1</v>
      </c>
      <c r="X156" s="4">
        <f>$C$153</f>
        <v>30400000</v>
      </c>
      <c r="Y156" s="3">
        <f>IFERROR(Z156/$V156,0)</f>
        <v>1</v>
      </c>
      <c r="Z156" s="4">
        <f>$D$153</f>
        <v>30400000</v>
      </c>
      <c r="AA156" s="3">
        <f>IFERROR(AB156/$V156,0)</f>
        <v>1</v>
      </c>
      <c r="AB156" s="4">
        <f>$E$153</f>
        <v>30400000</v>
      </c>
      <c r="AC156" s="3">
        <f>IFERROR(AD156/$V156,0)</f>
        <v>1</v>
      </c>
      <c r="AD156" s="4">
        <f>$F$153</f>
        <v>30400000</v>
      </c>
    </row>
    <row r="157" spans="1:261" ht="13.23529411764706">
      <c r="A157" t="s">
        <v>144</v>
      </c>
      <c r="B157" s="4">
        <v>3200000</v>
      </c>
      <c r="C157" s="4">
        <v>3200000</v>
      </c>
      <c r="D157" s="4">
        <v>3200000</v>
      </c>
      <c r="E157" s="4">
        <v>3200000</v>
      </c>
      <c r="F157" s="4">
        <v>3200000</v>
      </c>
      <c r="H157" t="s">
        <f>$A$154</f>
        <v>141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141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261" ht="13.23529411764706">
      <c r="A158" t="s">
        <v>145</v>
      </c>
      <c r="B158" s="4">
        <v>4300000000</v>
      </c>
      <c r="C158" s="4">
        <v>4610000000</v>
      </c>
      <c r="D158" s="4">
        <v>5180000000</v>
      </c>
      <c r="E158" s="4">
        <v>5540000000</v>
      </c>
      <c r="F158" s="4">
        <v>5930000000</v>
      </c>
      <c r="H158" t="s">
        <f>$A$155</f>
        <v>142</v>
      </c>
      <c r="I158" s="3">
        <f>IFERROR(J158/$J$167,0)</f>
        <v>0.00099967116080236767</v>
      </c>
      <c r="J158" s="4">
        <f>$B$155</f>
        <v>30400000</v>
      </c>
      <c r="K158" s="3">
        <f>IFERROR(L158/$L$167,0)</f>
        <v>0.00097280000000000001</v>
      </c>
      <c r="L158" s="4">
        <f>$C$155</f>
        <v>30400000</v>
      </c>
      <c r="M158" s="3">
        <f>IFERROR(N158/$N$167,0)</f>
        <v>0.00092205034880194121</v>
      </c>
      <c r="N158" s="4">
        <f>$D$155</f>
        <v>30400000</v>
      </c>
      <c r="O158" s="3">
        <f>IFERROR(P158/$P$167,0)</f>
        <v>0.0008826945412311266</v>
      </c>
      <c r="P158" s="4">
        <f>$E$155</f>
        <v>30400000</v>
      </c>
      <c r="Q158" s="3">
        <f>IFERROR(R158/$R$167,0)</f>
        <v>0.00084821428571428569</v>
      </c>
      <c r="R158" s="4">
        <f>$F$155</f>
        <v>30400000</v>
      </c>
      <c r="T158" t="s">
        <f>$A$155</f>
        <v>142</v>
      </c>
      <c r="U158" s="3">
        <f>IFERROR(V158/$V158,0)</f>
        <v>1</v>
      </c>
      <c r="V158" s="4">
        <f>$B$155</f>
        <v>30400000</v>
      </c>
      <c r="W158" s="3">
        <f>IFERROR(X158/$V158,0)</f>
        <v>1</v>
      </c>
      <c r="X158" s="4">
        <f>$C$155</f>
        <v>30400000</v>
      </c>
      <c r="Y158" s="3">
        <f>IFERROR(Z158/$V158,0)</f>
        <v>1</v>
      </c>
      <c r="Z158" s="4">
        <f>$D$155</f>
        <v>30400000</v>
      </c>
      <c r="AA158" s="3">
        <f>IFERROR(AB158/$V158,0)</f>
        <v>1</v>
      </c>
      <c r="AB158" s="4">
        <f>$E$155</f>
        <v>30400000</v>
      </c>
      <c r="AC158" s="3">
        <f>IFERROR(AD158/$V158,0)</f>
        <v>1</v>
      </c>
      <c r="AD158" s="4">
        <f>$F$155</f>
        <v>30400000</v>
      </c>
    </row>
    <row r="159" spans="1:261" ht="13.23529411764706">
      <c r="A159" t="s">
        <v>146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H159" t="s">
        <f>$A$156</f>
        <v>143</v>
      </c>
      <c r="I159" s="3">
        <f>IFERROR(J159/$J$167,0)</f>
        <v>0.28444590595198949</v>
      </c>
      <c r="J159" s="4">
        <f>$B$156</f>
        <v>8650000000</v>
      </c>
      <c r="K159" s="3">
        <f>IFERROR(L159/$L$167,0)</f>
        <v>0.28576000000000001</v>
      </c>
      <c r="L159" s="4">
        <f>$C$156</f>
        <v>8930000000</v>
      </c>
      <c r="M159" s="3">
        <f>IFERROR(N159/$N$167,0)</f>
        <v>0.28692750985744614</v>
      </c>
      <c r="N159" s="4">
        <f>$D$156</f>
        <v>9460000000</v>
      </c>
      <c r="O159" s="3">
        <f>IFERROR(P159/$P$167,0)</f>
        <v>0.28426248548199767</v>
      </c>
      <c r="P159" s="4">
        <f>$E$156</f>
        <v>9790000000</v>
      </c>
      <c r="Q159" s="3">
        <f>IFERROR(R159/$R$167,0)</f>
        <v>0.28208705357142855</v>
      </c>
      <c r="R159" s="4">
        <f>$F$156</f>
        <v>10110000000</v>
      </c>
      <c r="T159" t="s">
        <f>$A$156</f>
        <v>143</v>
      </c>
      <c r="U159" s="3">
        <f>IFERROR(V159/$V159,0)</f>
        <v>1</v>
      </c>
      <c r="V159" s="4">
        <f>$B$156</f>
        <v>8650000000</v>
      </c>
      <c r="W159" s="3">
        <f>IFERROR(X159/$V159,0)</f>
        <v>1.0323699421965318</v>
      </c>
      <c r="X159" s="4">
        <f>$C$156</f>
        <v>8930000000</v>
      </c>
      <c r="Y159" s="3">
        <f>IFERROR(Z159/$V159,0)</f>
        <v>1.0936416184971098</v>
      </c>
      <c r="Z159" s="4">
        <f>$D$156</f>
        <v>9460000000</v>
      </c>
      <c r="AA159" s="3">
        <f>IFERROR(AB159/$V159,0)</f>
        <v>1.1317919075144509</v>
      </c>
      <c r="AB159" s="4">
        <f>$E$156</f>
        <v>9790000000</v>
      </c>
      <c r="AC159" s="3">
        <f>IFERROR(AD159/$V159,0)</f>
        <v>1.1687861271676301</v>
      </c>
      <c r="AD159" s="4">
        <f>$F$156</f>
        <v>10110000000</v>
      </c>
    </row>
    <row r="160" spans="1:261" ht="13.23529411764706">
      <c r="A160" t="s">
        <v>147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145</v>
      </c>
      <c r="I160" s="3">
        <f>IFERROR(J160/$J$167,0)</f>
        <v>0.14140085498191385</v>
      </c>
      <c r="J160" s="4">
        <f>$B$158</f>
        <v>4300000000</v>
      </c>
      <c r="K160" s="3">
        <f>IFERROR(L160/$L$167,0)</f>
        <v>0.14752000000000001</v>
      </c>
      <c r="L160" s="4">
        <f>$C$158</f>
        <v>4610000000</v>
      </c>
      <c r="M160" s="3">
        <f>IFERROR(N160/$N$167,0)</f>
        <v>0.15711252653927812</v>
      </c>
      <c r="N160" s="4">
        <f>$D$158</f>
        <v>5180000000</v>
      </c>
      <c r="O160" s="3">
        <f>IFERROR(P160/$P$167,0)</f>
        <v>0.16085946573751453</v>
      </c>
      <c r="P160" s="4">
        <f>$E$158</f>
        <v>5540000000</v>
      </c>
      <c r="Q160" s="3">
        <f>IFERROR(R160/$R$167,0)</f>
        <v>0.16545758928571427</v>
      </c>
      <c r="R160" s="4">
        <f>$F$158</f>
        <v>5930000000</v>
      </c>
      <c r="T160" t="s">
        <f>$A$158</f>
        <v>145</v>
      </c>
      <c r="U160" s="3">
        <f>IFERROR(V160/$V160,0)</f>
        <v>1</v>
      </c>
      <c r="V160" s="4">
        <f>$B$158</f>
        <v>4300000000</v>
      </c>
      <c r="W160" s="3">
        <f>IFERROR(X160/$V160,0)</f>
        <v>1.0720930232558139</v>
      </c>
      <c r="X160" s="4">
        <f>$C$158</f>
        <v>4610000000</v>
      </c>
      <c r="Y160" s="3">
        <f>IFERROR(Z160/$V160,0)</f>
        <v>1.2046511627906977</v>
      </c>
      <c r="Z160" s="4">
        <f>$D$158</f>
        <v>5180000000</v>
      </c>
      <c r="AA160" s="3">
        <f>IFERROR(AB160/$V160,0)</f>
        <v>1.2883720930232558</v>
      </c>
      <c r="AB160" s="4">
        <f>$E$158</f>
        <v>5540000000</v>
      </c>
      <c r="AC160" s="3">
        <f>IFERROR(AD160/$V160,0)</f>
        <v>1.3790697674418604</v>
      </c>
      <c r="AD160" s="4">
        <f>$F$158</f>
        <v>5930000000</v>
      </c>
    </row>
    <row r="161" spans="1:261" ht="13.23529411764706">
      <c r="A161" t="s">
        <v>148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H161" t="s">
        <f>$A$159</f>
        <v>146</v>
      </c>
      <c r="I161" s="3">
        <f>IFERROR(J161/$J$167,0)</f>
        <v>0</v>
      </c>
      <c r="J161" s="4">
        <f>$B$159</f>
        <v>0</v>
      </c>
      <c r="K161" s="3">
        <f>IFERROR(L161/$L$167,0)</f>
        <v>0</v>
      </c>
      <c r="L161" s="4">
        <f>$C$159</f>
        <v>0</v>
      </c>
      <c r="M161" s="3">
        <f>IFERROR(N161/$N$167,0)</f>
        <v>0</v>
      </c>
      <c r="N161" s="4">
        <f>$D$159</f>
        <v>0</v>
      </c>
      <c r="O161" s="3">
        <f>IFERROR(P161/$P$167,0)</f>
        <v>0</v>
      </c>
      <c r="P161" s="4">
        <f>$E$159</f>
        <v>0</v>
      </c>
      <c r="Q161" s="3">
        <f>IFERROR(R161/$R$167,0)</f>
        <v>0</v>
      </c>
      <c r="R161" s="4">
        <f>$F$159</f>
        <v>0</v>
      </c>
      <c r="T161" t="s">
        <f>$A$159</f>
        <v>146</v>
      </c>
      <c r="U161" s="3">
        <f>IFERROR(V161/$V161,0)</f>
        <v>0</v>
      </c>
      <c r="V161" s="4">
        <f>$B$159</f>
        <v>0</v>
      </c>
      <c r="W161" s="3">
        <f>IFERROR(X161/$V161,0)</f>
        <v>0</v>
      </c>
      <c r="X161" s="4">
        <f>$C$159</f>
        <v>0</v>
      </c>
      <c r="Y161" s="3">
        <f>IFERROR(Z161/$V161,0)</f>
        <v>0</v>
      </c>
      <c r="Z161" s="4">
        <f>$D$159</f>
        <v>0</v>
      </c>
      <c r="AA161" s="3">
        <f>IFERROR(AB161/$V161,0)</f>
        <v>0</v>
      </c>
      <c r="AB161" s="4">
        <f>$E$159</f>
        <v>0</v>
      </c>
      <c r="AC161" s="3">
        <f>IFERROR(AD161/$V161,0)</f>
        <v>0</v>
      </c>
      <c r="AD161" s="4">
        <f>$F$159</f>
        <v>0</v>
      </c>
    </row>
    <row r="162" spans="1:261" ht="13.23529411764706">
      <c r="A162" t="s">
        <v>149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149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149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261" ht="13.23529411764706">
      <c r="A163" t="s">
        <v>150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150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150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261" ht="13.23529411764706">
      <c r="A164" t="s">
        <v>151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152</v>
      </c>
      <c r="I164" s="3">
        <f>IFERROR(J164/$J$167,0)</f>
        <v>0.2857612627425189</v>
      </c>
      <c r="J164" s="4">
        <f>$B$165</f>
        <v>8690000000</v>
      </c>
      <c r="K164" s="3">
        <f>IFERROR(L164/$L$167,0)</f>
        <v>0.28671999999999997</v>
      </c>
      <c r="L164" s="4">
        <f>$C$165</f>
        <v>8960000000</v>
      </c>
      <c r="M164" s="3">
        <f>IFERROR(N164/$N$167,0)</f>
        <v>0.28783742796481648</v>
      </c>
      <c r="N164" s="4">
        <f>$D$165</f>
        <v>9490000000</v>
      </c>
      <c r="O164" s="3">
        <f>IFERROR(P164/$P$167,0)</f>
        <v>0.28513356562137049</v>
      </c>
      <c r="P164" s="4">
        <f>$E$165</f>
        <v>9820000000</v>
      </c>
      <c r="Q164" s="3">
        <f>IFERROR(R164/$R$167,0)</f>
        <v>0.28292410714285715</v>
      </c>
      <c r="R164" s="4">
        <f>$F$165</f>
        <v>10140000000</v>
      </c>
      <c r="T164" t="s">
        <f>$A$165</f>
        <v>152</v>
      </c>
      <c r="U164" s="3">
        <f>IFERROR(V164/$V164,0)</f>
        <v>1</v>
      </c>
      <c r="V164" s="4">
        <f>$B$165</f>
        <v>8690000000</v>
      </c>
      <c r="W164" s="3">
        <f>IFERROR(X164/$V164,0)</f>
        <v>1.0310701956271577</v>
      </c>
      <c r="X164" s="4">
        <f>$C$165</f>
        <v>8960000000</v>
      </c>
      <c r="Y164" s="3">
        <f>IFERROR(Z164/$V164,0)</f>
        <v>1.092059838895282</v>
      </c>
      <c r="Z164" s="4">
        <f>$D$165</f>
        <v>9490000000</v>
      </c>
      <c r="AA164" s="3">
        <f>IFERROR(AB164/$V164,0)</f>
        <v>1.1300345224395858</v>
      </c>
      <c r="AB164" s="4">
        <f>$E$165</f>
        <v>9820000000</v>
      </c>
      <c r="AC164" s="3">
        <f>IFERROR(AD164/$V164,0)</f>
        <v>1.1668584579976986</v>
      </c>
      <c r="AD164" s="4">
        <f>$F$165</f>
        <v>10140000000</v>
      </c>
    </row>
    <row r="165" spans="1:261" ht="13.23529411764706">
      <c r="A165" t="s">
        <v>152</v>
      </c>
      <c r="B165" s="4">
        <v>8690000000</v>
      </c>
      <c r="C165" s="4">
        <v>8960000000</v>
      </c>
      <c r="D165" s="4">
        <v>9490000000</v>
      </c>
      <c r="E165" s="4">
        <v>9820000000</v>
      </c>
      <c r="F165" s="4">
        <v>10140000000</v>
      </c>
      <c r="H165" t="s">
        <f>$A$167</f>
        <v>153</v>
      </c>
      <c r="I165" s="3">
        <f>IFERROR(J165/$J$167,0)</f>
        <v>0</v>
      </c>
      <c r="J165" s="4">
        <f>$B$167</f>
        <v>0</v>
      </c>
      <c r="K165" s="3">
        <f>IFERROR(L165/$L$167,0)</f>
        <v>0</v>
      </c>
      <c r="L165" s="4">
        <f>$C$167</f>
        <v>0</v>
      </c>
      <c r="M165" s="3">
        <f>IFERROR(N165/$N$167,0)</f>
        <v>0</v>
      </c>
      <c r="N165" s="4">
        <f>$D$167</f>
        <v>0</v>
      </c>
      <c r="O165" s="3">
        <f>IFERROR(P165/$P$167,0)</f>
        <v>0.00067944250871080139</v>
      </c>
      <c r="P165" s="4">
        <f>$E$167</f>
        <v>23400000</v>
      </c>
      <c r="Q165" s="3">
        <f>IFERROR(R165/$R$167,0)</f>
        <v>0.0030915178571428573</v>
      </c>
      <c r="R165" s="4">
        <f>$F$167</f>
        <v>110800000</v>
      </c>
      <c r="T165" t="s">
        <f>$A$167</f>
        <v>153</v>
      </c>
      <c r="U165" s="3">
        <f>IFERROR(V165/$V165,0)</f>
        <v>0</v>
      </c>
      <c r="V165" s="4">
        <f>$B$167</f>
        <v>0</v>
      </c>
      <c r="W165" s="3">
        <f>IFERROR(X165/$V165,0)</f>
        <v>0</v>
      </c>
      <c r="X165" s="4">
        <f>$C$167</f>
        <v>0</v>
      </c>
      <c r="Y165" s="3">
        <f>IFERROR(Z165/$V165,0)</f>
        <v>0</v>
      </c>
      <c r="Z165" s="4">
        <f>$D$167</f>
        <v>0</v>
      </c>
      <c r="AA165" s="3">
        <f>IFERROR(AB165/$V165,0)</f>
        <v>0</v>
      </c>
      <c r="AB165" s="4">
        <f>$E$167</f>
        <v>23400000</v>
      </c>
      <c r="AC165" s="3">
        <f>IFERROR(AD165/$V165,0)</f>
        <v>0</v>
      </c>
      <c r="AD165" s="4">
        <f>$F$167</f>
        <v>110800000</v>
      </c>
    </row>
    <row r="166" spans="1:261" ht="13.23529411764706">
      <c r="A166" t="s">
        <v>154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H166" t="s">
        <f>$A$168</f>
        <v>155</v>
      </c>
      <c r="I166" s="3">
        <f>IFERROR(J166/$J$167,0)</f>
        <v>0.2857612627425189</v>
      </c>
      <c r="J166" s="4">
        <f>$B$168</f>
        <v>8690000000</v>
      </c>
      <c r="K166" s="3">
        <f>IFERROR(L166/$L$167,0)</f>
        <v>0.28671999999999997</v>
      </c>
      <c r="L166" s="4">
        <f>$C$168</f>
        <v>8960000000</v>
      </c>
      <c r="M166" s="3">
        <f>IFERROR(N166/$N$167,0)</f>
        <v>0.28783742796481648</v>
      </c>
      <c r="N166" s="4">
        <f>$D$168</f>
        <v>9490000000</v>
      </c>
      <c r="O166" s="3">
        <f>IFERROR(P166/$P$167,0)</f>
        <v>0.2857142857142857</v>
      </c>
      <c r="P166" s="4">
        <f>$E$168</f>
        <v>9840000000</v>
      </c>
      <c r="Q166" s="3">
        <f>IFERROR(R166/$R$167,0)</f>
        <v>0.28599330357142855</v>
      </c>
      <c r="R166" s="4">
        <f>$F$168</f>
        <v>10250000000</v>
      </c>
      <c r="T166" t="s">
        <f>$A$168</f>
        <v>155</v>
      </c>
      <c r="U166" s="3">
        <f>IFERROR(V166/$V166,0)</f>
        <v>1</v>
      </c>
      <c r="V166" s="4">
        <f>$B$168</f>
        <v>8690000000</v>
      </c>
      <c r="W166" s="3">
        <f>IFERROR(X166/$V166,0)</f>
        <v>1.0310701956271577</v>
      </c>
      <c r="X166" s="4">
        <f>$C$168</f>
        <v>8960000000</v>
      </c>
      <c r="Y166" s="3">
        <f>IFERROR(Z166/$V166,0)</f>
        <v>1.092059838895282</v>
      </c>
      <c r="Z166" s="4">
        <f>$D$168</f>
        <v>9490000000</v>
      </c>
      <c r="AA166" s="3">
        <f>IFERROR(AB166/$V166,0)</f>
        <v>1.1323360184119677</v>
      </c>
      <c r="AB166" s="4">
        <f>$E$168</f>
        <v>9840000000</v>
      </c>
      <c r="AC166" s="3">
        <f>IFERROR(AD166/$V166,0)</f>
        <v>1.1795166858457997</v>
      </c>
      <c r="AD166" s="4">
        <f>$F$168</f>
        <v>10250000000</v>
      </c>
    </row>
    <row r="167" spans="1:261" ht="13.23529411764706">
      <c r="A167" t="s">
        <v>153</v>
      </c>
      <c r="B167" s="4">
        <v>0</v>
      </c>
      <c r="C167" s="4">
        <v>0</v>
      </c>
      <c r="D167" s="4">
        <v>0</v>
      </c>
      <c r="E167" s="4">
        <v>23400000</v>
      </c>
      <c r="F167" s="4">
        <v>110800000</v>
      </c>
      <c r="H167" t="s">
        <f>$A$169</f>
        <v>156</v>
      </c>
      <c r="I167" s="3">
        <f>IFERROR(J167/$J$167,0)</f>
        <v>1</v>
      </c>
      <c r="J167" s="4">
        <f>$B$169</f>
        <v>30410000000</v>
      </c>
      <c r="K167" s="3">
        <f>IFERROR(L167/$L$167,0)</f>
        <v>1</v>
      </c>
      <c r="L167" s="4">
        <f>$C$169</f>
        <v>31250000000</v>
      </c>
      <c r="M167" s="3">
        <f>IFERROR(N167/$N$167,0)</f>
        <v>1</v>
      </c>
      <c r="N167" s="4">
        <f>$D$169</f>
        <v>32970000000</v>
      </c>
      <c r="O167" s="3">
        <f>IFERROR(P167/$P$167,0)</f>
        <v>1</v>
      </c>
      <c r="P167" s="4">
        <f>$E$169</f>
        <v>34440000000</v>
      </c>
      <c r="Q167" s="3">
        <f>IFERROR(R167/$R$167,0)</f>
        <v>1</v>
      </c>
      <c r="R167" s="4">
        <f>$F$169</f>
        <v>35840000000</v>
      </c>
      <c r="T167" t="s">
        <f>$A$169</f>
        <v>156</v>
      </c>
      <c r="U167" s="3">
        <f>IFERROR(V167/$V167,0)</f>
        <v>1</v>
      </c>
      <c r="V167" s="4">
        <f>$B$169</f>
        <v>30410000000</v>
      </c>
      <c r="W167" s="3">
        <f>IFERROR(X167/$V167,0)</f>
        <v>1.0276224926011182</v>
      </c>
      <c r="X167" s="4">
        <f>$C$169</f>
        <v>31250000000</v>
      </c>
      <c r="Y167" s="3">
        <f>IFERROR(Z167/$V167,0)</f>
        <v>1.0841828345938835</v>
      </c>
      <c r="Z167" s="4">
        <f>$D$169</f>
        <v>32970000000</v>
      </c>
      <c r="AA167" s="3">
        <f>IFERROR(AB167/$V167,0)</f>
        <v>1.1325221966458401</v>
      </c>
      <c r="AB167" s="4">
        <f>$E$169</f>
        <v>34440000000</v>
      </c>
      <c r="AC167" s="3">
        <f>IFERROR(AD167/$V167,0)</f>
        <v>1.1785596843143702</v>
      </c>
      <c r="AD167" s="4">
        <f>$F$169</f>
        <v>35840000000</v>
      </c>
    </row>
    <row r="168" spans="1:261" ht="13.23529411764706">
      <c r="A168" t="s">
        <v>155</v>
      </c>
      <c r="B168" s="4">
        <v>8690000000</v>
      </c>
      <c r="C168" s="4">
        <v>8960000000</v>
      </c>
      <c r="D168" s="4">
        <v>9490000000</v>
      </c>
      <c r="E168" s="4">
        <v>9840000000</v>
      </c>
      <c r="F168" s="4">
        <v>10250000000</v>
      </c>
    </row>
    <row r="169" spans="1:261" ht="13.23529411764706">
      <c r="A169" t="s">
        <v>156</v>
      </c>
      <c r="B169" s="4">
        <v>30410000000</v>
      </c>
      <c r="C169" s="4">
        <v>31250000000</v>
      </c>
      <c r="D169" s="4">
        <v>32970000000</v>
      </c>
      <c r="E169" s="4">
        <v>34440000000</v>
      </c>
      <c r="F169" s="4">
        <v>35840000000</v>
      </c>
    </row>
    <row r="170" spans="1:261" ht="13.23529411764706"/>
    <row r="171" spans="1:261" ht="13.23529411764706"/>
    <row r="172" spans="1:261" ht="13.23529411764706"/>
    <row r="173" spans="1:261" ht="13.23529411764706"/>
    <row r="174" spans="1:261" ht="13.23529411764706"/>
    <row r="177" spans="1:261" ht="13.23529411764706">
      <c r="A177" s="2" t="s">
        <v>157</v>
      </c>
      <c r="B177">
        <v>2015</v>
      </c>
      <c r="C177">
        <v>2016</v>
      </c>
      <c r="D177">
        <v>2017</v>
      </c>
      <c r="E177">
        <v>2018</v>
      </c>
      <c r="F177">
        <v>2019</v>
      </c>
      <c r="H177" s="2" t="s">
        <v>158</v>
      </c>
      <c r="I177" s="9">
        <v>2015</v>
      </c>
      <c r="J177" s="9">
        <f>$B$90</f>
        <v>49800000</v>
      </c>
      <c r="K177" s="9">
        <v>2016</v>
      </c>
      <c r="L177" s="9">
        <f>$C$90</f>
        <v>37500000</v>
      </c>
      <c r="M177" s="9">
        <v>2017</v>
      </c>
      <c r="N177" s="9">
        <f>$D$90</f>
        <v>38900000</v>
      </c>
      <c r="O177" s="9">
        <v>2018</v>
      </c>
      <c r="P177" s="9">
        <f>$E$90</f>
        <v>87000000</v>
      </c>
      <c r="Q177" s="9">
        <v>2019</v>
      </c>
      <c r="R177" s="9">
        <f>$F$90</f>
        <v>37500000</v>
      </c>
      <c r="T177" s="2" t="s">
        <v>159</v>
      </c>
      <c r="U177" s="9">
        <v>2015</v>
      </c>
      <c r="V177" s="9">
        <f>$B$90</f>
        <v>49800000</v>
      </c>
      <c r="W177" s="9">
        <v>2016</v>
      </c>
      <c r="X177" s="9">
        <f>$C$90</f>
        <v>37500000</v>
      </c>
      <c r="Y177" s="9">
        <v>2017</v>
      </c>
      <c r="Z177" s="9">
        <f>$D$90</f>
        <v>38900000</v>
      </c>
      <c r="AA177" s="9">
        <v>2018</v>
      </c>
      <c r="AB177" s="9">
        <f>$E$90</f>
        <v>87000000</v>
      </c>
      <c r="AC177" s="9">
        <v>2019</v>
      </c>
      <c r="AD177" s="9">
        <f>$F$90</f>
        <v>37500000</v>
      </c>
    </row>
    <row r="178" spans="1:261" ht="13.23529411764706">
      <c r="A178" t="s">
        <v>160</v>
      </c>
      <c r="B178" s="4">
        <v>640300000</v>
      </c>
      <c r="C178" s="4">
        <v>940200000</v>
      </c>
      <c r="D178" s="4">
        <v>1200000000</v>
      </c>
      <c r="E178" s="4">
        <v>1060000000</v>
      </c>
      <c r="F178" s="4">
        <v>1140000000</v>
      </c>
      <c r="H178" t="s">
        <f>A27</f>
        <v>14</v>
      </c>
      <c r="I178" s="3">
        <f>IFERROR(J178/$J$178,0)</f>
        <v>1</v>
      </c>
      <c r="J178" s="4">
        <f>B27</f>
        <v>5930000000</v>
      </c>
      <c r="K178" s="3">
        <f>IFERROR(L178/$L$178,0)</f>
        <v>1</v>
      </c>
      <c r="L178" s="4">
        <f>C27</f>
        <v>7470000000</v>
      </c>
      <c r="M178" s="3">
        <f>IFERROR(N178/$N$178,0)</f>
        <v>1</v>
      </c>
      <c r="N178" s="4">
        <f>D27</f>
        <v>7650000000</v>
      </c>
      <c r="O178" s="3">
        <f>IFERROR(P178/$P$178,0)</f>
        <v>1</v>
      </c>
      <c r="P178" s="4">
        <f>E27</f>
        <v>7680000000</v>
      </c>
      <c r="Q178" s="3">
        <f>IFERROR(R178/$R$178,0)</f>
        <v>1</v>
      </c>
      <c r="R178" s="4">
        <f>F27</f>
        <v>7520000000</v>
      </c>
      <c r="T178" t="s">
        <f>A27</f>
        <v>14</v>
      </c>
      <c r="U178" s="3">
        <f>IFERROR(V178/$V178,0)</f>
        <v>1</v>
      </c>
      <c r="V178" s="4">
        <f>B27</f>
        <v>5930000000</v>
      </c>
      <c r="W178" s="3">
        <f>IFERROR(X178/$V178,0)</f>
        <v>1.2596964586846544</v>
      </c>
      <c r="X178" s="4">
        <f>C27</f>
        <v>7470000000</v>
      </c>
      <c r="Y178" s="3">
        <f>IFERROR(Z178/$V178,0)</f>
        <v>1.2900505902192243</v>
      </c>
      <c r="Z178" s="4">
        <f>D27</f>
        <v>7650000000</v>
      </c>
      <c r="AA178" s="3">
        <f>IFERROR(AB178/$V178,0)</f>
        <v>1.2951096121416525</v>
      </c>
      <c r="AB178" s="4">
        <f>E27</f>
        <v>7680000000</v>
      </c>
      <c r="AC178" s="3">
        <f>IFERROR(AD178/$V178,0)</f>
        <v>1.2681281618887015</v>
      </c>
      <c r="AD178" s="4">
        <f>F27</f>
        <v>7520000000</v>
      </c>
    </row>
    <row r="179" spans="1:261" ht="13.23529411764706">
      <c r="A179" t="s">
        <v>54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H179" t="s">
        <f>A178</f>
        <v>160</v>
      </c>
      <c r="I179" s="3">
        <f>IFERROR(J179/$J$178,0)</f>
        <v>0.10797639123102867</v>
      </c>
      <c r="J179" s="4">
        <f>B178</f>
        <v>640300000</v>
      </c>
      <c r="K179" s="3">
        <f>IFERROR(L179/$L$178,0)</f>
        <v>0.12586345381526104</v>
      </c>
      <c r="L179" s="4">
        <f>C178</f>
        <v>940200000</v>
      </c>
      <c r="M179" s="3">
        <f>IFERROR(N179/$N$178,0)</f>
        <v>0.15686274509803921</v>
      </c>
      <c r="N179" s="4">
        <f>D178</f>
        <v>1200000000</v>
      </c>
      <c r="O179" s="3">
        <f>IFERROR(P179/$P$178,0)</f>
        <v>0.13802083333333334</v>
      </c>
      <c r="P179" s="4">
        <f>E178</f>
        <v>1060000000</v>
      </c>
      <c r="Q179" s="3">
        <f>IFERROR(R179/$R$178,0)</f>
        <v>-2.7703900709219858e-12</v>
      </c>
      <c r="R179" s="4">
        <f>F28</f>
        <v>-0.020833333333333332</v>
      </c>
      <c r="T179" t="s">
        <f>A178</f>
        <v>160</v>
      </c>
      <c r="U179" s="3">
        <f>IFERROR(V179/$V179,0)</f>
        <v>1</v>
      </c>
      <c r="V179" s="4">
        <f>B178</f>
        <v>640300000</v>
      </c>
      <c r="W179" s="3">
        <f>IFERROR(X179/$V179,0)</f>
        <v>1.4683741995939403</v>
      </c>
      <c r="X179" s="4">
        <f>C178</f>
        <v>940200000</v>
      </c>
      <c r="Y179" s="3">
        <f>IFERROR(Z179/$V179,0)</f>
        <v>1.8741215055442761</v>
      </c>
      <c r="Z179" s="4">
        <f>D178</f>
        <v>1200000000</v>
      </c>
      <c r="AA179" s="3">
        <f>IFERROR(AB179/$V179,0)</f>
        <v>1.6554739965641105</v>
      </c>
      <c r="AB179" s="4">
        <f>E178</f>
        <v>1060000000</v>
      </c>
      <c r="AC179" s="3">
        <f>IFERROR(AD179/$V179,0)</f>
        <v>-3.2536831693477017e-11</v>
      </c>
      <c r="AD179" s="4">
        <f>F28</f>
        <v>-0.020833333333333332</v>
      </c>
    </row>
    <row r="180" spans="1:261" ht="13.23529411764706">
      <c r="A180" t="s">
        <v>161</v>
      </c>
      <c r="B180" s="4">
        <v>583500000</v>
      </c>
      <c r="C180" s="4">
        <v>762600000</v>
      </c>
      <c r="D180" s="4">
        <v>798600000</v>
      </c>
      <c r="E180" s="4">
        <v>845800000</v>
      </c>
      <c r="F180" s="4">
        <v>926300000</v>
      </c>
      <c r="H180" t="s">
        <f>A179</f>
        <v>54</v>
      </c>
      <c r="I180" s="3">
        <f>IFERROR(J180/$J$178,0)</f>
        <v>0</v>
      </c>
      <c r="J180" s="4">
        <f>B179</f>
        <v>0</v>
      </c>
      <c r="K180" s="3">
        <f>IFERROR(L180/$L$178,0)</f>
        <v>0</v>
      </c>
      <c r="L180" s="4">
        <f>C179</f>
        <v>0</v>
      </c>
      <c r="M180" s="3">
        <f>IFERROR(N180/$N$178,0)</f>
        <v>0</v>
      </c>
      <c r="N180" s="4">
        <f>D179</f>
        <v>0</v>
      </c>
      <c r="O180" s="3">
        <f>IFERROR(P180/$P$178,0)</f>
        <v>0</v>
      </c>
      <c r="P180" s="4">
        <f>E179</f>
        <v>0</v>
      </c>
      <c r="Q180" s="3">
        <f>IFERROR(R180/$R$178,0)</f>
        <v>0.7686170212765957</v>
      </c>
      <c r="R180" s="4">
        <f>F29</f>
        <v>5780000000</v>
      </c>
      <c r="T180" t="s">
        <f>A179</f>
        <v>54</v>
      </c>
      <c r="U180" s="3">
        <f>IFERROR(V180/$V180,0)</f>
        <v>0</v>
      </c>
      <c r="V180" s="4">
        <f>B179</f>
        <v>0</v>
      </c>
      <c r="W180" s="3">
        <f>IFERROR(X180/$V180,0)</f>
        <v>0</v>
      </c>
      <c r="X180" s="4">
        <f>C179</f>
        <v>0</v>
      </c>
      <c r="Y180" s="3">
        <f>IFERROR(Z180/$V180,0)</f>
        <v>0</v>
      </c>
      <c r="Z180" s="4">
        <f>D179</f>
        <v>0</v>
      </c>
      <c r="AA180" s="3">
        <f>IFERROR(AB180/$V180,0)</f>
        <v>0</v>
      </c>
      <c r="AB180" s="4">
        <f>E179</f>
        <v>0</v>
      </c>
      <c r="AC180" s="3">
        <f>IFERROR(AD180/$V180,0)</f>
        <v>0</v>
      </c>
      <c r="AD180" s="4">
        <f>F29</f>
        <v>5780000000</v>
      </c>
    </row>
    <row r="181" spans="1:261" ht="13.23529411764706">
      <c r="A181" t="s">
        <v>162</v>
      </c>
      <c r="B181" s="4">
        <v>583500000</v>
      </c>
      <c r="C181" s="4">
        <v>0</v>
      </c>
      <c r="D181" s="4">
        <v>0</v>
      </c>
      <c r="E181" s="4">
        <v>0</v>
      </c>
      <c r="F181" s="4">
        <v>0</v>
      </c>
      <c r="H181" t="s">
        <f>A180</f>
        <v>161</v>
      </c>
      <c r="I181" s="3">
        <f>IFERROR(J181/$J$178,0)</f>
        <v>0.098397976391231032</v>
      </c>
      <c r="J181" s="4">
        <f>B180</f>
        <v>583500000</v>
      </c>
      <c r="K181" s="3">
        <f>IFERROR(L181/$L$178,0)</f>
        <v>0.10208835341365462</v>
      </c>
      <c r="L181" s="4">
        <f>C180</f>
        <v>762600000</v>
      </c>
      <c r="M181" s="3">
        <f>IFERROR(N181/$N$178,0)</f>
        <v>0.1043921568627451</v>
      </c>
      <c r="N181" s="4">
        <f>D180</f>
        <v>798600000</v>
      </c>
      <c r="O181" s="3">
        <f>IFERROR(P181/$P$178,0)</f>
        <v>0.11013020833333333</v>
      </c>
      <c r="P181" s="4">
        <f>E180</f>
        <v>845800000</v>
      </c>
      <c r="Q181" s="3">
        <f>IFERROR(R181/$R$178,0)</f>
        <v>0.64494680851063835</v>
      </c>
      <c r="R181" s="4">
        <f>F30</f>
        <v>4850000000</v>
      </c>
      <c r="T181" t="s">
        <f>A180</f>
        <v>161</v>
      </c>
      <c r="U181" s="3">
        <f>IFERROR(V181/$V181,0)</f>
        <v>1</v>
      </c>
      <c r="V181" s="4">
        <f>B180</f>
        <v>583500000</v>
      </c>
      <c r="W181" s="3">
        <f>IFERROR(X181/$V181,0)</f>
        <v>1.3069408740359898</v>
      </c>
      <c r="X181" s="4">
        <f>C180</f>
        <v>762600000</v>
      </c>
      <c r="Y181" s="3">
        <f>IFERROR(Z181/$V181,0)</f>
        <v>1.3686375321336761</v>
      </c>
      <c r="Z181" s="4">
        <f>D180</f>
        <v>798600000</v>
      </c>
      <c r="AA181" s="3">
        <f>IFERROR(AB181/$V181,0)</f>
        <v>1.4495287060839761</v>
      </c>
      <c r="AB181" s="4">
        <f>E180</f>
        <v>845800000</v>
      </c>
      <c r="AC181" s="3">
        <f>IFERROR(AD181/$V181,0)</f>
        <v>8.3119108826049697</v>
      </c>
      <c r="AD181" s="4">
        <f>F30</f>
        <v>4850000000</v>
      </c>
    </row>
    <row r="182" spans="1:261" ht="13.23529411764706">
      <c r="A182" t="s">
        <v>163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H182" t="s">
        <f>A181</f>
        <v>162</v>
      </c>
      <c r="I182" s="3">
        <f>IFERROR(J182/$J$178,0)</f>
        <v>0.098397976391231032</v>
      </c>
      <c r="J182" s="4">
        <f>B181</f>
        <v>583500000</v>
      </c>
      <c r="K182" s="3">
        <f>IFERROR(L182/$L$178,0)</f>
        <v>0</v>
      </c>
      <c r="L182" s="4">
        <f>C181</f>
        <v>0</v>
      </c>
      <c r="M182" s="3">
        <f>IFERROR(N182/$N$178,0)</f>
        <v>0</v>
      </c>
      <c r="N182" s="4">
        <f>D181</f>
        <v>0</v>
      </c>
      <c r="O182" s="3">
        <f>IFERROR(P182/$P$178,0)</f>
        <v>0</v>
      </c>
      <c r="P182" s="4">
        <f>E181</f>
        <v>0</v>
      </c>
      <c r="Q182" s="3">
        <f>IFERROR(R182/$R$178,0)</f>
        <v>0.1231781914893617</v>
      </c>
      <c r="R182" s="4">
        <f>F31</f>
        <v>926300000</v>
      </c>
      <c r="T182" t="s">
        <f>A181</f>
        <v>162</v>
      </c>
      <c r="U182" s="3">
        <f>IFERROR(V182/$V182,0)</f>
        <v>1</v>
      </c>
      <c r="V182" s="4">
        <f>B181</f>
        <v>583500000</v>
      </c>
      <c r="W182" s="3">
        <f>IFERROR(X182/$V182,0)</f>
        <v>0</v>
      </c>
      <c r="X182" s="4">
        <f>C181</f>
        <v>0</v>
      </c>
      <c r="Y182" s="3">
        <f>IFERROR(Z182/$V182,0)</f>
        <v>0</v>
      </c>
      <c r="Z182" s="4">
        <f>D181</f>
        <v>0</v>
      </c>
      <c r="AA182" s="3">
        <f>IFERROR(AB182/$V182,0)</f>
        <v>0</v>
      </c>
      <c r="AB182" s="4">
        <f>E181</f>
        <v>0</v>
      </c>
      <c r="AC182" s="3">
        <f>IFERROR(AD182/$V182,0)</f>
        <v>1.5874892887746359</v>
      </c>
      <c r="AD182" s="4">
        <f>F31</f>
        <v>926300000</v>
      </c>
    </row>
    <row r="183" spans="1:261" ht="13.23529411764706">
      <c r="A183" t="s">
        <v>164</v>
      </c>
      <c r="B183" s="4">
        <v>418700000</v>
      </c>
      <c r="C183" s="4">
        <v>493800000</v>
      </c>
      <c r="D183" s="4">
        <v>271700000</v>
      </c>
      <c r="E183" s="4">
        <v>297300000</v>
      </c>
      <c r="F183" s="4">
        <v>162900000</v>
      </c>
      <c r="H183" t="s">
        <f>A182</f>
        <v>163</v>
      </c>
      <c r="I183" s="3">
        <f>IFERROR(J183/$J$178,0)</f>
        <v>0</v>
      </c>
      <c r="J183" s="4">
        <f>B182</f>
        <v>0</v>
      </c>
      <c r="K183" s="3">
        <f>IFERROR(L183/$L$178,0)</f>
        <v>0</v>
      </c>
      <c r="L183" s="4">
        <f>C182</f>
        <v>0</v>
      </c>
      <c r="M183" s="3">
        <f>IFERROR(N183/$N$178,0)</f>
        <v>0</v>
      </c>
      <c r="N183" s="4">
        <f>D182</f>
        <v>0</v>
      </c>
      <c r="O183" s="3">
        <f>IFERROR(P183/$P$178,0)</f>
        <v>0</v>
      </c>
      <c r="P183" s="4">
        <f>E182</f>
        <v>0</v>
      </c>
      <c r="Q183" s="3">
        <f>IFERROR(R183/$R$178,0)</f>
        <v>0</v>
      </c>
      <c r="R183" s="4">
        <f>F32</f>
        <v>0</v>
      </c>
      <c r="T183" t="s">
        <f>A182</f>
        <v>163</v>
      </c>
      <c r="U183" s="3">
        <f>IFERROR(V183/$V183,0)</f>
        <v>0</v>
      </c>
      <c r="V183" s="4">
        <f>B182</f>
        <v>0</v>
      </c>
      <c r="W183" s="3">
        <f>IFERROR(X183/$V183,0)</f>
        <v>0</v>
      </c>
      <c r="X183" s="4">
        <f>C182</f>
        <v>0</v>
      </c>
      <c r="Y183" s="3">
        <f>IFERROR(Z183/$V183,0)</f>
        <v>0</v>
      </c>
      <c r="Z183" s="4">
        <f>D182</f>
        <v>0</v>
      </c>
      <c r="AA183" s="3">
        <f>IFERROR(AB183/$V183,0)</f>
        <v>0</v>
      </c>
      <c r="AB183" s="4">
        <f>E182</f>
        <v>0</v>
      </c>
      <c r="AC183" s="3">
        <f>IFERROR(AD183/$V183,0)</f>
        <v>0</v>
      </c>
      <c r="AD183" s="4">
        <f>F32</f>
        <v>0</v>
      </c>
    </row>
    <row r="184" spans="1:261" ht="13.23529411764706">
      <c r="A184" t="s">
        <v>131</v>
      </c>
      <c r="B184" s="4">
        <v>418700000</v>
      </c>
      <c r="C184" s="4">
        <v>493800000</v>
      </c>
      <c r="D184" s="4">
        <v>271700000</v>
      </c>
      <c r="E184" s="4">
        <v>297300000</v>
      </c>
      <c r="F184" s="4">
        <v>162900000</v>
      </c>
      <c r="H184" t="s">
        <f>A183</f>
        <v>164</v>
      </c>
      <c r="I184" s="3">
        <f>IFERROR(J184/$J$178,0)</f>
        <v>0.070607082630691403</v>
      </c>
      <c r="J184" s="4">
        <f>B183</f>
        <v>418700000</v>
      </c>
      <c r="K184" s="3">
        <f>IFERROR(L184/$L$178,0)</f>
        <v>0.06610441767068273</v>
      </c>
      <c r="L184" s="4">
        <f>C183</f>
        <v>493800000</v>
      </c>
      <c r="M184" s="3">
        <f>IFERROR(N184/$N$178,0)</f>
        <v>0.035516339869281044</v>
      </c>
      <c r="N184" s="4">
        <f>D183</f>
        <v>271700000</v>
      </c>
      <c r="O184" s="3">
        <f>IFERROR(P184/$P$178,0)</f>
        <v>0.038710937500000001</v>
      </c>
      <c r="P184" s="4">
        <f>E183</f>
        <v>297300000</v>
      </c>
      <c r="Q184" s="3">
        <f>IFERROR(R184/$R$178,0)</f>
        <v>0</v>
      </c>
      <c r="R184" s="4">
        <f>F33</f>
        <v>0</v>
      </c>
      <c r="T184" t="s">
        <f>A183</f>
        <v>164</v>
      </c>
      <c r="U184" s="3">
        <f>IFERROR(V184/$V184,0)</f>
        <v>1</v>
      </c>
      <c r="V184" s="4">
        <f>B183</f>
        <v>418700000</v>
      </c>
      <c r="W184" s="3">
        <f>IFERROR(X184/$V184,0)</f>
        <v>1.1793647002627179</v>
      </c>
      <c r="X184" s="4">
        <f>C183</f>
        <v>493800000</v>
      </c>
      <c r="Y184" s="3">
        <f>IFERROR(Z184/$V184,0)</f>
        <v>0.64891330308096484</v>
      </c>
      <c r="Z184" s="4">
        <f>D183</f>
        <v>271700000</v>
      </c>
      <c r="AA184" s="3">
        <f>IFERROR(AB184/$V184,0)</f>
        <v>0.71005493193217095</v>
      </c>
      <c r="AB184" s="4">
        <f>E183</f>
        <v>297300000</v>
      </c>
      <c r="AC184" s="3">
        <f>IFERROR(AD184/$V184,0)</f>
        <v>0</v>
      </c>
      <c r="AD184" s="4">
        <f>F33</f>
        <v>0</v>
      </c>
    </row>
    <row r="185" spans="1:261" ht="13.23529411764706">
      <c r="A185" t="s">
        <v>165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H185" t="s">
        <f>A184</f>
        <v>131</v>
      </c>
      <c r="I185" s="3">
        <f>IFERROR(J185/$J$178,0)</f>
        <v>0.070607082630691403</v>
      </c>
      <c r="J185" s="4">
        <f>B184</f>
        <v>418700000</v>
      </c>
      <c r="K185" s="3">
        <f>IFERROR(L185/$L$178,0)</f>
        <v>0.06610441767068273</v>
      </c>
      <c r="L185" s="4">
        <f>C184</f>
        <v>493800000</v>
      </c>
      <c r="M185" s="3">
        <f>IFERROR(N185/$N$178,0)</f>
        <v>0.035516339869281044</v>
      </c>
      <c r="N185" s="4">
        <f>D184</f>
        <v>271700000</v>
      </c>
      <c r="O185" s="3">
        <f>IFERROR(P185/$P$178,0)</f>
        <v>0.038710937500000001</v>
      </c>
      <c r="P185" s="4">
        <f>E184</f>
        <v>297300000</v>
      </c>
      <c r="Q185" s="3">
        <f>IFERROR(R185/$R$178,0)</f>
        <v>0</v>
      </c>
      <c r="R185" s="4">
        <f>F34</f>
        <v>0</v>
      </c>
      <c r="T185" t="s">
        <f>A184</f>
        <v>131</v>
      </c>
      <c r="U185" s="3">
        <f>IFERROR(V185/$V185,0)</f>
        <v>1</v>
      </c>
      <c r="V185" s="4">
        <f>B184</f>
        <v>418700000</v>
      </c>
      <c r="W185" s="3">
        <f>IFERROR(X185/$V185,0)</f>
        <v>1.1793647002627179</v>
      </c>
      <c r="X185" s="4">
        <f>C184</f>
        <v>493800000</v>
      </c>
      <c r="Y185" s="3">
        <f>IFERROR(Z185/$V185,0)</f>
        <v>0.64891330308096484</v>
      </c>
      <c r="Z185" s="4">
        <f>D184</f>
        <v>271700000</v>
      </c>
      <c r="AA185" s="3">
        <f>IFERROR(AB185/$V185,0)</f>
        <v>0.71005493193217095</v>
      </c>
      <c r="AB185" s="4">
        <f>E184</f>
        <v>297300000</v>
      </c>
      <c r="AC185" s="3">
        <f>IFERROR(AD185/$V185,0)</f>
        <v>0</v>
      </c>
      <c r="AD185" s="4">
        <f>F34</f>
        <v>0</v>
      </c>
    </row>
    <row r="186" spans="1:261" ht="13.23529411764706">
      <c r="A186" t="s">
        <v>166</v>
      </c>
      <c r="B186" s="4">
        <v>-121000000</v>
      </c>
      <c r="C186" s="4">
        <v>-75300000</v>
      </c>
      <c r="D186" s="4">
        <v>-125300000</v>
      </c>
      <c r="E186" s="4">
        <v>-96200000</v>
      </c>
      <c r="F186" s="4">
        <v>-69800000</v>
      </c>
      <c r="H186" t="s">
        <f>A185</f>
        <v>165</v>
      </c>
      <c r="I186" s="3">
        <f>IFERROR(J186/$J$178,0)</f>
        <v>0</v>
      </c>
      <c r="J186" s="4">
        <f>B185</f>
        <v>0</v>
      </c>
      <c r="K186" s="3">
        <f>IFERROR(L186/$L$178,0)</f>
        <v>0</v>
      </c>
      <c r="L186" s="4">
        <f>C185</f>
        <v>0</v>
      </c>
      <c r="M186" s="3">
        <f>IFERROR(N186/$N$178,0)</f>
        <v>0</v>
      </c>
      <c r="N186" s="4">
        <f>D185</f>
        <v>0</v>
      </c>
      <c r="O186" s="3">
        <f>IFERROR(P186/$P$178,0)</f>
        <v>0</v>
      </c>
      <c r="P186" s="4">
        <f>E185</f>
        <v>0</v>
      </c>
      <c r="Q186" s="3">
        <f>IFERROR(R186/$R$178,0)</f>
        <v>0.23138297872340424</v>
      </c>
      <c r="R186" s="4">
        <f>F35</f>
        <v>1740000000</v>
      </c>
      <c r="T186" t="s">
        <f>A185</f>
        <v>165</v>
      </c>
      <c r="U186" s="3">
        <f>IFERROR(V186/$V186,0)</f>
        <v>0</v>
      </c>
      <c r="V186" s="4">
        <f>B185</f>
        <v>0</v>
      </c>
      <c r="W186" s="3">
        <f>IFERROR(X186/$V186,0)</f>
        <v>0</v>
      </c>
      <c r="X186" s="4">
        <f>C185</f>
        <v>0</v>
      </c>
      <c r="Y186" s="3">
        <f>IFERROR(Z186/$V186,0)</f>
        <v>0</v>
      </c>
      <c r="Z186" s="4">
        <f>D185</f>
        <v>0</v>
      </c>
      <c r="AA186" s="3">
        <f>IFERROR(AB186/$V186,0)</f>
        <v>0</v>
      </c>
      <c r="AB186" s="4">
        <f>E185</f>
        <v>0</v>
      </c>
      <c r="AC186" s="3">
        <f>IFERROR(AD186/$V186,0)</f>
        <v>0</v>
      </c>
      <c r="AD186" s="4">
        <f>F35</f>
        <v>1740000000</v>
      </c>
    </row>
    <row r="187" spans="1:261" ht="13.23529411764706">
      <c r="A187" t="s">
        <v>167</v>
      </c>
      <c r="B187" s="4">
        <v>1520000000</v>
      </c>
      <c r="C187" s="4">
        <v>2120000000</v>
      </c>
      <c r="D187" s="4">
        <v>2150000000</v>
      </c>
      <c r="E187" s="4">
        <v>2109999999.9999998</v>
      </c>
      <c r="F187" s="4">
        <v>2160000000</v>
      </c>
      <c r="H187" t="s">
        <f>A186</f>
        <v>166</v>
      </c>
      <c r="I187" s="3">
        <f>IFERROR(J187/$J$178,0)</f>
        <v>-0.020404721753794267</v>
      </c>
      <c r="J187" s="4">
        <f>B186</f>
        <v>-121000000</v>
      </c>
      <c r="K187" s="3">
        <f>IFERROR(L187/$L$178,0)</f>
        <v>-0.010080321285140562</v>
      </c>
      <c r="L187" s="4">
        <f>C186</f>
        <v>-75300000</v>
      </c>
      <c r="M187" s="3">
        <f>IFERROR(N187/$N$178,0)</f>
        <v>-0.016379084967320261</v>
      </c>
      <c r="N187" s="4">
        <f>D186</f>
        <v>-125300000</v>
      </c>
      <c r="O187" s="3">
        <f>IFERROR(P187/$P$178,0)</f>
        <v>-0.012526041666666666</v>
      </c>
      <c r="P187" s="4">
        <f>E186</f>
        <v>-96200000</v>
      </c>
      <c r="Q187" s="3">
        <f>IFERROR(R187/$R$178,0)</f>
        <v>0</v>
      </c>
      <c r="R187" s="4">
        <f>F36</f>
        <v>0</v>
      </c>
      <c r="T187" t="s">
        <f>A186</f>
        <v>166</v>
      </c>
      <c r="U187" s="3">
        <f>IFERROR(V187/$V187,0)</f>
        <v>1</v>
      </c>
      <c r="V187" s="4">
        <f>B186</f>
        <v>-121000000</v>
      </c>
      <c r="W187" s="3">
        <f>IFERROR(X187/$V187,0)</f>
        <v>0.62231404958677683</v>
      </c>
      <c r="X187" s="4">
        <f>C186</f>
        <v>-75300000</v>
      </c>
      <c r="Y187" s="3">
        <f>IFERROR(Z187/$V187,0)</f>
        <v>1.0355371900826447</v>
      </c>
      <c r="Z187" s="4">
        <f>D186</f>
        <v>-125300000</v>
      </c>
      <c r="AA187" s="3">
        <f>IFERROR(AB187/$V187,0)</f>
        <v>0.79504132231404956</v>
      </c>
      <c r="AB187" s="4">
        <f>E186</f>
        <v>-96200000</v>
      </c>
      <c r="AC187" s="3">
        <f>IFERROR(AD187/$V187,0)</f>
        <v>-0</v>
      </c>
      <c r="AD187" s="4">
        <f>F36</f>
        <v>0</v>
      </c>
    </row>
    <row r="188" spans="1:261" ht="13.23529411764706">
      <c r="A188" t="s">
        <v>168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H188" t="s">
        <f>A187</f>
        <v>167</v>
      </c>
      <c r="I188" s="3">
        <f>IFERROR(J188/$J$178,0)</f>
        <v>0.25632377740303541</v>
      </c>
      <c r="J188" s="4">
        <f>B187</f>
        <v>1520000000</v>
      </c>
      <c r="K188" s="3">
        <f>IFERROR(L188/$L$178,0)</f>
        <v>0.28380187416331992</v>
      </c>
      <c r="L188" s="4">
        <f>C187</f>
        <v>2120000000</v>
      </c>
      <c r="M188" s="3">
        <f>IFERROR(N188/$N$178,0)</f>
        <v>0.28104575163398693</v>
      </c>
      <c r="N188" s="4">
        <f>D187</f>
        <v>2150000000</v>
      </c>
      <c r="O188" s="3">
        <f>IFERROR(P188/$P$178,0)</f>
        <v>0.27473958333333331</v>
      </c>
      <c r="P188" s="4">
        <f>E187</f>
        <v>2109999999.9999998</v>
      </c>
      <c r="Q188" s="3">
        <f>IFERROR(R188/$R$178,0)</f>
        <v>0</v>
      </c>
      <c r="R188" s="4">
        <f>F37</f>
        <v>0</v>
      </c>
      <c r="T188" t="s">
        <f>A187</f>
        <v>167</v>
      </c>
      <c r="U188" s="3">
        <f>IFERROR(V188/$V188,0)</f>
        <v>1</v>
      </c>
      <c r="V188" s="4">
        <f>B187</f>
        <v>1520000000</v>
      </c>
      <c r="W188" s="3">
        <f>IFERROR(X188/$V188,0)</f>
        <v>1.3947368421052631</v>
      </c>
      <c r="X188" s="4">
        <f>C187</f>
        <v>2120000000</v>
      </c>
      <c r="Y188" s="3">
        <f>IFERROR(Z188/$V188,0)</f>
        <v>1.4144736842105263</v>
      </c>
      <c r="Z188" s="4">
        <f>D187</f>
        <v>2150000000</v>
      </c>
      <c r="AA188" s="3">
        <f>IFERROR(AB188/$V188,0)</f>
        <v>1.388157894736842</v>
      </c>
      <c r="AB188" s="4">
        <f>E187</f>
        <v>2109999999.9999998</v>
      </c>
      <c r="AC188" s="3">
        <f>IFERROR(AD188/$V188,0)</f>
        <v>0</v>
      </c>
      <c r="AD188" s="4">
        <f>F37</f>
        <v>0</v>
      </c>
    </row>
    <row r="189" spans="1:261" ht="13.23529411764706">
      <c r="A189" t="s">
        <v>169</v>
      </c>
      <c r="B189" s="4">
        <v>-227900000</v>
      </c>
      <c r="C189" s="4">
        <v>-17800000</v>
      </c>
      <c r="D189" s="4">
        <v>-71300000</v>
      </c>
      <c r="E189" s="4">
        <v>338100000</v>
      </c>
      <c r="F189" s="4">
        <v>190400000</v>
      </c>
      <c r="H189" t="s">
        <f>A188</f>
        <v>168</v>
      </c>
      <c r="I189" s="3">
        <f>IFERROR(J189/$J$178,0)</f>
        <v>0</v>
      </c>
      <c r="J189" s="4">
        <f>B188</f>
        <v>0</v>
      </c>
      <c r="K189" s="3">
        <f>IFERROR(L189/$L$178,0)</f>
        <v>0</v>
      </c>
      <c r="L189" s="4">
        <f>C188</f>
        <v>0</v>
      </c>
      <c r="M189" s="3">
        <f>IFERROR(N189/$N$178,0)</f>
        <v>0</v>
      </c>
      <c r="N189" s="4">
        <f>D188</f>
        <v>0</v>
      </c>
      <c r="O189" s="3">
        <f>IFERROR(P189/$P$178,0)</f>
        <v>0</v>
      </c>
      <c r="P189" s="4">
        <f>E188</f>
        <v>0</v>
      </c>
      <c r="Q189" s="3">
        <f>IFERROR(R189/$R$178,0)</f>
        <v>0</v>
      </c>
      <c r="R189" s="4">
        <f>F38</f>
        <v>0</v>
      </c>
      <c r="T189" t="s">
        <f>A188</f>
        <v>168</v>
      </c>
      <c r="U189" s="3">
        <f>IFERROR(V189/$V189,0)</f>
        <v>0</v>
      </c>
      <c r="V189" s="4">
        <f>B188</f>
        <v>0</v>
      </c>
      <c r="W189" s="3">
        <f>IFERROR(X189/$V189,0)</f>
        <v>0</v>
      </c>
      <c r="X189" s="4">
        <f>C188</f>
        <v>0</v>
      </c>
      <c r="Y189" s="3">
        <f>IFERROR(Z189/$V189,0)</f>
        <v>0</v>
      </c>
      <c r="Z189" s="4">
        <f>D188</f>
        <v>0</v>
      </c>
      <c r="AA189" s="3">
        <f>IFERROR(AB189/$V189,0)</f>
        <v>0</v>
      </c>
      <c r="AB189" s="4">
        <f>E188</f>
        <v>0</v>
      </c>
      <c r="AC189" s="3">
        <f>IFERROR(AD189/$V189,0)</f>
        <v>0</v>
      </c>
      <c r="AD189" s="4">
        <f>F38</f>
        <v>0</v>
      </c>
    </row>
    <row r="190" spans="1:261" ht="13.23529411764706">
      <c r="A190" t="s">
        <v>170</v>
      </c>
      <c r="B190" s="4">
        <v>84000000</v>
      </c>
      <c r="C190" s="4">
        <v>-180700000</v>
      </c>
      <c r="D190" s="4">
        <v>-86400000</v>
      </c>
      <c r="E190" s="4">
        <v>23500000</v>
      </c>
      <c r="F190" s="4">
        <v>98200000</v>
      </c>
      <c r="H190" t="s">
        <f>A189</f>
        <v>169</v>
      </c>
      <c r="I190" s="3">
        <f>IFERROR(J190/$J$178,0)</f>
        <v>-0.038431703204047214</v>
      </c>
      <c r="J190" s="4">
        <f>B189</f>
        <v>-227900000</v>
      </c>
      <c r="K190" s="3">
        <f>IFERROR(L190/$L$178,0)</f>
        <v>-0.0023828647925033465</v>
      </c>
      <c r="L190" s="4">
        <f>C189</f>
        <v>-17800000</v>
      </c>
      <c r="M190" s="3">
        <f>IFERROR(N190/$N$178,0)</f>
        <v>-0.0093202614379084975</v>
      </c>
      <c r="N190" s="4">
        <f>D189</f>
        <v>-71300000</v>
      </c>
      <c r="O190" s="3">
        <f>IFERROR(P190/$P$178,0)</f>
        <v>0.044023437499999998</v>
      </c>
      <c r="P190" s="4">
        <f>E189</f>
        <v>338100000</v>
      </c>
      <c r="Q190" s="3">
        <f>IFERROR(R190/$R$178,0)</f>
        <v>0</v>
      </c>
      <c r="R190" s="4">
        <f>F39</f>
        <v>0</v>
      </c>
      <c r="T190" t="s">
        <f>A189</f>
        <v>169</v>
      </c>
      <c r="U190" s="3">
        <f>IFERROR(V190/$V190,0)</f>
        <v>1</v>
      </c>
      <c r="V190" s="4">
        <f>B189</f>
        <v>-227900000</v>
      </c>
      <c r="W190" s="3">
        <f>IFERROR(X190/$V190,0)</f>
        <v>0.078104431768319438</v>
      </c>
      <c r="X190" s="4">
        <f>C189</f>
        <v>-17800000</v>
      </c>
      <c r="Y190" s="3">
        <f>IFERROR(Z190/$V190,0)</f>
        <v>0.31285651601579639</v>
      </c>
      <c r="Z190" s="4">
        <f>D189</f>
        <v>-71300000</v>
      </c>
      <c r="AA190" s="3">
        <f>IFERROR(AB190/$V190,0)</f>
        <v>-1.4835454146555507</v>
      </c>
      <c r="AB190" s="4">
        <f>E189</f>
        <v>338100000</v>
      </c>
      <c r="AC190" s="3">
        <f>IFERROR(AD190/$V190,0)</f>
        <v>0</v>
      </c>
      <c r="AD190" s="4">
        <f>F39</f>
        <v>0</v>
      </c>
    </row>
    <row r="191" spans="1:261" ht="13.23529411764706">
      <c r="A191" t="s">
        <v>115</v>
      </c>
      <c r="B191" s="4">
        <v>-9300000</v>
      </c>
      <c r="C191" s="4">
        <v>34400000</v>
      </c>
      <c r="D191" s="4">
        <v>8500000</v>
      </c>
      <c r="E191" s="4">
        <v>110600000</v>
      </c>
      <c r="F191" s="4">
        <v>1500000</v>
      </c>
      <c r="H191" t="s">
        <f>A190</f>
        <v>170</v>
      </c>
      <c r="I191" s="3">
        <f>IFERROR(J191/$J$178,0)</f>
        <v>0.014165261382799325</v>
      </c>
      <c r="J191" s="4">
        <f>B190</f>
        <v>84000000</v>
      </c>
      <c r="K191" s="3">
        <f>IFERROR(L191/$L$178,0)</f>
        <v>-0.024190093708165997</v>
      </c>
      <c r="L191" s="4">
        <f>C190</f>
        <v>-180700000</v>
      </c>
      <c r="M191" s="3">
        <f>IFERROR(N191/$N$178,0)</f>
        <v>-0.011294117647058824</v>
      </c>
      <c r="N191" s="4">
        <f>D190</f>
        <v>-86400000</v>
      </c>
      <c r="O191" s="3">
        <f>IFERROR(P191/$P$178,0)</f>
        <v>0.0030598958333333333</v>
      </c>
      <c r="P191" s="4">
        <f>E190</f>
        <v>23500000</v>
      </c>
      <c r="Q191" s="3">
        <f>IFERROR(R191/$R$178,0)</f>
        <v>0</v>
      </c>
      <c r="R191" s="4">
        <f>F40</f>
        <v>0</v>
      </c>
      <c r="T191" t="s">
        <f>A190</f>
        <v>170</v>
      </c>
      <c r="U191" s="3">
        <f>IFERROR(V191/$V191,0)</f>
        <v>1</v>
      </c>
      <c r="V191" s="4">
        <f>B190</f>
        <v>84000000</v>
      </c>
      <c r="W191" s="3">
        <f>IFERROR(X191/$V191,0)</f>
        <v>-2.1511904761904761</v>
      </c>
      <c r="X191" s="4">
        <f>C190</f>
        <v>-180700000</v>
      </c>
      <c r="Y191" s="3">
        <f>IFERROR(Z191/$V191,0)</f>
        <v>-1.0285714285714285</v>
      </c>
      <c r="Z191" s="4">
        <f>D190</f>
        <v>-86400000</v>
      </c>
      <c r="AA191" s="3">
        <f>IFERROR(AB191/$V191,0)</f>
        <v>0.27976190476190477</v>
      </c>
      <c r="AB191" s="4">
        <f>E190</f>
        <v>23500000</v>
      </c>
      <c r="AC191" s="3">
        <f>IFERROR(AD191/$V191,0)</f>
        <v>0</v>
      </c>
      <c r="AD191" s="4">
        <f>F40</f>
        <v>0</v>
      </c>
    </row>
    <row r="192" spans="1:261" ht="13.23529411764706">
      <c r="A192" t="s">
        <v>171</v>
      </c>
      <c r="B192" s="4">
        <v>-268900000</v>
      </c>
      <c r="C192" s="4">
        <v>28500000</v>
      </c>
      <c r="D192" s="4">
        <v>-42700000</v>
      </c>
      <c r="E192" s="4">
        <v>212800000</v>
      </c>
      <c r="F192" s="4">
        <v>92200000</v>
      </c>
      <c r="H192" t="s">
        <f>A191</f>
        <v>115</v>
      </c>
      <c r="I192" s="3">
        <f>IFERROR(J192/$J$178,0)</f>
        <v>-0.0015682967959527825</v>
      </c>
      <c r="J192" s="4">
        <f>B191</f>
        <v>-9300000</v>
      </c>
      <c r="K192" s="3">
        <f>IFERROR(L192/$L$178,0)</f>
        <v>0.0046050870147255688</v>
      </c>
      <c r="L192" s="4">
        <f>C191</f>
        <v>34400000</v>
      </c>
      <c r="M192" s="3">
        <f>IFERROR(N192/$N$178,0)</f>
        <v>0.0011111111111111111</v>
      </c>
      <c r="N192" s="4">
        <f>D191</f>
        <v>8500000</v>
      </c>
      <c r="O192" s="3">
        <f>IFERROR(P192/$P$178,0)</f>
        <v>0.014401041666666666</v>
      </c>
      <c r="P192" s="4">
        <f>E191</f>
        <v>110600000</v>
      </c>
      <c r="Q192" s="3">
        <f>IFERROR(R192/$R$178,0)</f>
        <v>0</v>
      </c>
      <c r="R192" s="4">
        <f>F41</f>
        <v>0</v>
      </c>
      <c r="T192" t="s">
        <f>A191</f>
        <v>115</v>
      </c>
      <c r="U192" s="3">
        <f>IFERROR(V192/$V192,0)</f>
        <v>1</v>
      </c>
      <c r="V192" s="4">
        <f>B191</f>
        <v>-9300000</v>
      </c>
      <c r="W192" s="3">
        <f>IFERROR(X192/$V192,0)</f>
        <v>-3.6989247311827955</v>
      </c>
      <c r="X192" s="4">
        <f>C191</f>
        <v>34400000</v>
      </c>
      <c r="Y192" s="3">
        <f>IFERROR(Z192/$V192,0)</f>
        <v>-0.91397849462365588</v>
      </c>
      <c r="Z192" s="4">
        <f>D191</f>
        <v>8500000</v>
      </c>
      <c r="AA192" s="3">
        <f>IFERROR(AB192/$V192,0)</f>
        <v>-11.89247311827957</v>
      </c>
      <c r="AB192" s="4">
        <f>E191</f>
        <v>110600000</v>
      </c>
      <c r="AC192" s="3">
        <f>IFERROR(AD192/$V192,0)</f>
        <v>-0</v>
      </c>
      <c r="AD192" s="4">
        <f>F41</f>
        <v>0</v>
      </c>
    </row>
    <row r="193" spans="1:261" ht="13.23529411764706">
      <c r="A193" t="s">
        <v>172</v>
      </c>
      <c r="B193" s="4">
        <v>1290000000</v>
      </c>
      <c r="C193" s="4">
        <v>2100000000</v>
      </c>
      <c r="D193" s="4">
        <v>2080000000</v>
      </c>
      <c r="E193" s="4">
        <v>2450000000</v>
      </c>
      <c r="F193" s="4">
        <v>2350000000</v>
      </c>
      <c r="H193" t="s">
        <f>A192</f>
        <v>171</v>
      </c>
      <c r="I193" s="3">
        <f>IFERROR(J193/$J$178,0)</f>
        <v>-0.045345699831365938</v>
      </c>
      <c r="J193" s="4">
        <f>B192</f>
        <v>-268900000</v>
      </c>
      <c r="K193" s="3">
        <f>IFERROR(L193/$L$178,0)</f>
        <v>0.0038152610441767069</v>
      </c>
      <c r="L193" s="4">
        <f>C192</f>
        <v>28500000</v>
      </c>
      <c r="M193" s="3">
        <f>IFERROR(N193/$N$178,0)</f>
        <v>-0.005581699346405229</v>
      </c>
      <c r="N193" s="4">
        <f>D192</f>
        <v>-42700000</v>
      </c>
      <c r="O193" s="3">
        <f>IFERROR(P193/$P$178,0)</f>
        <v>0.027708333333333335</v>
      </c>
      <c r="P193" s="4">
        <f>E192</f>
        <v>212800000</v>
      </c>
      <c r="Q193" s="3">
        <f>IFERROR(R193/$R$178,0)</f>
        <v>0.026835106382978723</v>
      </c>
      <c r="R193" s="4">
        <f>F42</f>
        <v>201800000</v>
      </c>
      <c r="T193" t="s">
        <f>A192</f>
        <v>171</v>
      </c>
      <c r="U193" s="3">
        <f>IFERROR(V193/$V193,0)</f>
        <v>1</v>
      </c>
      <c r="V193" s="4">
        <f>B192</f>
        <v>-268900000</v>
      </c>
      <c r="W193" s="3">
        <f>IFERROR(X193/$V193,0)</f>
        <v>-0.10598735589438453</v>
      </c>
      <c r="X193" s="4">
        <f>C192</f>
        <v>28500000</v>
      </c>
      <c r="Y193" s="3">
        <f>IFERROR(Z193/$V193,0)</f>
        <v>0.15879509111193751</v>
      </c>
      <c r="Z193" s="4">
        <f>D192</f>
        <v>-42700000</v>
      </c>
      <c r="AA193" s="3">
        <f>IFERROR(AB193/$V193,0)</f>
        <v>-0.79137225734473782</v>
      </c>
      <c r="AB193" s="4">
        <f>E192</f>
        <v>212800000</v>
      </c>
      <c r="AC193" s="3">
        <f>IFERROR(AD193/$V193,0)</f>
        <v>-0.75046485682409814</v>
      </c>
      <c r="AD193" s="4">
        <f>F42</f>
        <v>201800000</v>
      </c>
    </row>
    <row r="194" spans="1:261" ht="13.23529411764706">
      <c r="A194" t="s">
        <v>173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H194" t="s">
        <f>A193</f>
        <v>172</v>
      </c>
      <c r="I194" s="3">
        <f>IFERROR(J194/$J$178,0)</f>
        <v>0.2175379426644182</v>
      </c>
      <c r="J194" s="4">
        <f>B193</f>
        <v>1290000000</v>
      </c>
      <c r="K194" s="3">
        <f>IFERROR(L194/$L$178,0)</f>
        <v>0.28112449799196787</v>
      </c>
      <c r="L194" s="4">
        <f>C193</f>
        <v>2100000000</v>
      </c>
      <c r="M194" s="3">
        <f>IFERROR(N194/$N$178,0)</f>
        <v>0.27189542483660128</v>
      </c>
      <c r="N194" s="4">
        <f>D193</f>
        <v>2080000000</v>
      </c>
      <c r="O194" s="3">
        <f>IFERROR(P194/$P$178,0)</f>
        <v>0.31901041666666669</v>
      </c>
      <c r="P194" s="4">
        <f>E193</f>
        <v>2450000000</v>
      </c>
      <c r="Q194" s="3">
        <f>IFERROR(R194/$R$178,0)</f>
        <v>0</v>
      </c>
      <c r="R194" s="4">
        <f>F43</f>
        <v>0</v>
      </c>
      <c r="T194" t="s">
        <f>A193</f>
        <v>172</v>
      </c>
      <c r="U194" s="3">
        <f>IFERROR(V194/$V194,0)</f>
        <v>1</v>
      </c>
      <c r="V194" s="4">
        <f>B193</f>
        <v>1290000000</v>
      </c>
      <c r="W194" s="3">
        <f>IFERROR(X194/$V194,0)</f>
        <v>1.6279069767441861</v>
      </c>
      <c r="X194" s="4">
        <f>C193</f>
        <v>2100000000</v>
      </c>
      <c r="Y194" s="3">
        <f>IFERROR(Z194/$V194,0)</f>
        <v>1.6124031007751938</v>
      </c>
      <c r="Z194" s="4">
        <f>D193</f>
        <v>2080000000</v>
      </c>
      <c r="AA194" s="3">
        <f>IFERROR(AB194/$V194,0)</f>
        <v>1.8992248062015504</v>
      </c>
      <c r="AB194" s="4">
        <f>E193</f>
        <v>2450000000</v>
      </c>
      <c r="AC194" s="3">
        <f>IFERROR(AD194/$V194,0)</f>
        <v>0</v>
      </c>
      <c r="AD194" s="4">
        <f>F43</f>
        <v>0</v>
      </c>
    </row>
    <row r="195" spans="1:261" ht="13.23529411764706">
      <c r="A195" t="s">
        <v>174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H195" t="s">
        <f>A194</f>
        <v>173</v>
      </c>
      <c r="I195" s="3">
        <f>IFERROR(J195/$J$178,0)</f>
        <v>0</v>
      </c>
      <c r="J195" s="4">
        <f>B194</f>
        <v>0</v>
      </c>
      <c r="K195" s="3">
        <f>IFERROR(L195/$L$178,0)</f>
        <v>0</v>
      </c>
      <c r="L195" s="4">
        <f>C194</f>
        <v>0</v>
      </c>
      <c r="M195" s="3">
        <f>IFERROR(N195/$N$178,0)</f>
        <v>0</v>
      </c>
      <c r="N195" s="4">
        <f>D194</f>
        <v>0</v>
      </c>
      <c r="O195" s="3">
        <f>IFERROR(P195/$P$178,0)</f>
        <v>0</v>
      </c>
      <c r="P195" s="4">
        <f>E194</f>
        <v>0</v>
      </c>
      <c r="Q195" s="3">
        <f>IFERROR(R195/$R$178,0)</f>
        <v>0</v>
      </c>
      <c r="R195" s="4">
        <f>F44</f>
        <v>0</v>
      </c>
      <c r="T195" t="s">
        <f>A194</f>
        <v>173</v>
      </c>
      <c r="U195" s="3">
        <f>IFERROR(V195/$V195,0)</f>
        <v>0</v>
      </c>
      <c r="V195" s="4">
        <f>B194</f>
        <v>0</v>
      </c>
      <c r="W195" s="3">
        <f>IFERROR(X195/$V195,0)</f>
        <v>0</v>
      </c>
      <c r="X195" s="4">
        <f>C194</f>
        <v>0</v>
      </c>
      <c r="Y195" s="3">
        <f>IFERROR(Z195/$V195,0)</f>
        <v>0</v>
      </c>
      <c r="Z195" s="4">
        <f>D194</f>
        <v>0</v>
      </c>
      <c r="AA195" s="3">
        <f>IFERROR(AB195/$V195,0)</f>
        <v>0</v>
      </c>
      <c r="AB195" s="4">
        <f>E194</f>
        <v>0</v>
      </c>
      <c r="AC195" s="3">
        <f>IFERROR(AD195/$V195,0)</f>
        <v>0</v>
      </c>
      <c r="AD195" s="4">
        <f>F44</f>
        <v>0</v>
      </c>
    </row>
    <row r="196" spans="1:261" ht="13.23529411764706">
      <c r="A196" t="s">
        <v>175</v>
      </c>
      <c r="B196" s="4">
        <v>-1270000000</v>
      </c>
      <c r="C196" s="4">
        <v>-1420000000</v>
      </c>
      <c r="D196" s="4">
        <v>-1960000000</v>
      </c>
      <c r="E196" s="4">
        <v>-2120000000</v>
      </c>
      <c r="F196" s="4">
        <v>-2260000000</v>
      </c>
      <c r="H196" t="s">
        <f>A195</f>
        <v>174</v>
      </c>
      <c r="I196" s="3">
        <f>IFERROR(J196/$J$178,0)</f>
        <v>0</v>
      </c>
      <c r="J196" s="4">
        <f>B195</f>
        <v>0</v>
      </c>
      <c r="K196" s="3">
        <f>IFERROR(L196/$L$178,0)</f>
        <v>0</v>
      </c>
      <c r="L196" s="4">
        <f>C195</f>
        <v>0</v>
      </c>
      <c r="M196" s="3">
        <f>IFERROR(N196/$N$178,0)</f>
        <v>0</v>
      </c>
      <c r="N196" s="4">
        <f>D195</f>
        <v>0</v>
      </c>
      <c r="O196" s="3">
        <f>IFERROR(P196/$P$178,0)</f>
        <v>0</v>
      </c>
      <c r="P196" s="4">
        <f>E195</f>
        <v>0</v>
      </c>
      <c r="Q196" s="3">
        <f>IFERROR(R196/$R$178,0)</f>
        <v>0.012300531914893617</v>
      </c>
      <c r="R196" s="4">
        <f>F45</f>
        <v>92500000</v>
      </c>
      <c r="T196" t="s">
        <f>A195</f>
        <v>174</v>
      </c>
      <c r="U196" s="3">
        <f>IFERROR(V196/$V196,0)</f>
        <v>0</v>
      </c>
      <c r="V196" s="4">
        <f>B195</f>
        <v>0</v>
      </c>
      <c r="W196" s="3">
        <f>IFERROR(X196/$V196,0)</f>
        <v>0</v>
      </c>
      <c r="X196" s="4">
        <f>C195</f>
        <v>0</v>
      </c>
      <c r="Y196" s="3">
        <f>IFERROR(Z196/$V196,0)</f>
        <v>0</v>
      </c>
      <c r="Z196" s="4">
        <f>D195</f>
        <v>0</v>
      </c>
      <c r="AA196" s="3">
        <f>IFERROR(AB196/$V196,0)</f>
        <v>0</v>
      </c>
      <c r="AB196" s="4">
        <f>E195</f>
        <v>0</v>
      </c>
      <c r="AC196" s="3">
        <f>IFERROR(AD196/$V196,0)</f>
        <v>0</v>
      </c>
      <c r="AD196" s="4">
        <f>F45</f>
        <v>92500000</v>
      </c>
    </row>
    <row r="197" spans="1:261" ht="13.23529411764706">
      <c r="A197" t="s">
        <v>176</v>
      </c>
      <c r="B197" s="4">
        <v>-1270000000</v>
      </c>
      <c r="C197" s="4">
        <v>-1420000000</v>
      </c>
      <c r="D197" s="4">
        <v>-1960000000</v>
      </c>
      <c r="E197" s="4">
        <v>-2120000000</v>
      </c>
      <c r="F197" s="4">
        <v>-2260000000</v>
      </c>
      <c r="H197" t="s">
        <f>A196</f>
        <v>175</v>
      </c>
      <c r="I197" s="3">
        <f>IFERROR(J197/$J$178,0)</f>
        <v>-0.21416526138279932</v>
      </c>
      <c r="J197" s="4">
        <f>B196</f>
        <v>-1270000000</v>
      </c>
      <c r="K197" s="3">
        <f>IFERROR(L197/$L$178,0)</f>
        <v>-0.19009370816599733</v>
      </c>
      <c r="L197" s="4">
        <f>C196</f>
        <v>-1420000000</v>
      </c>
      <c r="M197" s="3">
        <f>IFERROR(N197/$N$178,0)</f>
        <v>-0.25620915032679736</v>
      </c>
      <c r="N197" s="4">
        <f>D196</f>
        <v>-1960000000</v>
      </c>
      <c r="O197" s="3">
        <f>IFERROR(P197/$P$178,0)</f>
        <v>-0.27604166666666669</v>
      </c>
      <c r="P197" s="4">
        <f>E196</f>
        <v>-2120000000</v>
      </c>
      <c r="Q197" s="3">
        <f>IFERROR(R197/$R$178,0)</f>
        <v>0</v>
      </c>
      <c r="R197" s="4">
        <f>F46</f>
        <v>0</v>
      </c>
      <c r="T197" t="s">
        <f>A196</f>
        <v>175</v>
      </c>
      <c r="U197" s="3">
        <f>IFERROR(V197/$V197,0)</f>
        <v>1</v>
      </c>
      <c r="V197" s="4">
        <f>B196</f>
        <v>-1270000000</v>
      </c>
      <c r="W197" s="3">
        <f>IFERROR(X197/$V197,0)</f>
        <v>1.1181102362204725</v>
      </c>
      <c r="X197" s="4">
        <f>C196</f>
        <v>-1420000000</v>
      </c>
      <c r="Y197" s="3">
        <f>IFERROR(Z197/$V197,0)</f>
        <v>1.5433070866141732</v>
      </c>
      <c r="Z197" s="4">
        <f>D196</f>
        <v>-1960000000</v>
      </c>
      <c r="AA197" s="3">
        <f>IFERROR(AB197/$V197,0)</f>
        <v>1.6692913385826771</v>
      </c>
      <c r="AB197" s="4">
        <f>E196</f>
        <v>-2120000000</v>
      </c>
      <c r="AC197" s="3">
        <f>IFERROR(AD197/$V197,0)</f>
        <v>0</v>
      </c>
      <c r="AD197" s="4">
        <f>F46</f>
        <v>0</v>
      </c>
    </row>
    <row r="198" spans="1:261" ht="13.23529411764706">
      <c r="A198" t="s">
        <v>177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H198" t="s">
        <f>A197</f>
        <v>176</v>
      </c>
      <c r="I198" s="3">
        <f>IFERROR(J198/$J$178,0)</f>
        <v>-0.21416526138279932</v>
      </c>
      <c r="J198" s="4">
        <f>B197</f>
        <v>-1270000000</v>
      </c>
      <c r="K198" s="3">
        <f>IFERROR(L198/$L$178,0)</f>
        <v>-0.19009370816599733</v>
      </c>
      <c r="L198" s="4">
        <f>C197</f>
        <v>-1420000000</v>
      </c>
      <c r="M198" s="3">
        <f>IFERROR(N198/$N$178,0)</f>
        <v>-0.25620915032679736</v>
      </c>
      <c r="N198" s="4">
        <f>D197</f>
        <v>-1960000000</v>
      </c>
      <c r="O198" s="3">
        <f>IFERROR(P198/$P$178,0)</f>
        <v>-0.27604166666666669</v>
      </c>
      <c r="P198" s="4">
        <f>E197</f>
        <v>-2120000000</v>
      </c>
      <c r="Q198" s="3">
        <f>IFERROR(R198/$R$178,0)</f>
        <v>0.01696808510638298</v>
      </c>
      <c r="R198" s="4">
        <f>F47</f>
        <v>127600000</v>
      </c>
      <c r="T198" t="s">
        <f>A197</f>
        <v>176</v>
      </c>
      <c r="U198" s="3">
        <f>IFERROR(V198/$V198,0)</f>
        <v>1</v>
      </c>
      <c r="V198" s="4">
        <f>B197</f>
        <v>-1270000000</v>
      </c>
      <c r="W198" s="3">
        <f>IFERROR(X198/$V198,0)</f>
        <v>1.1181102362204725</v>
      </c>
      <c r="X198" s="4">
        <f>C197</f>
        <v>-1420000000</v>
      </c>
      <c r="Y198" s="3">
        <f>IFERROR(Z198/$V198,0)</f>
        <v>1.5433070866141732</v>
      </c>
      <c r="Z198" s="4">
        <f>D197</f>
        <v>-1960000000</v>
      </c>
      <c r="AA198" s="3">
        <f>IFERROR(AB198/$V198,0)</f>
        <v>1.6692913385826771</v>
      </c>
      <c r="AB198" s="4">
        <f>E197</f>
        <v>-2120000000</v>
      </c>
      <c r="AC198" s="3">
        <f>IFERROR(AD198/$V198,0)</f>
        <v>-0.10047244094488189</v>
      </c>
      <c r="AD198" s="4">
        <f>F47</f>
        <v>127600000</v>
      </c>
    </row>
    <row r="199" spans="1:261" ht="13.23529411764706">
      <c r="A199" t="s">
        <v>178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177</v>
      </c>
      <c r="I199" s="3">
        <f>IFERROR(J199/$J$178,0)</f>
        <v>0</v>
      </c>
      <c r="J199" s="4">
        <f>B198</f>
        <v>0</v>
      </c>
      <c r="K199" s="3">
        <f>IFERROR(L199/$L$178,0)</f>
        <v>0</v>
      </c>
      <c r="L199" s="4">
        <f>C198</f>
        <v>0</v>
      </c>
      <c r="M199" s="3">
        <f>IFERROR(N199/$N$178,0)</f>
        <v>0</v>
      </c>
      <c r="N199" s="4">
        <f>D198</f>
        <v>0</v>
      </c>
      <c r="O199" s="3">
        <f>IFERROR(P199/$P$178,0)</f>
        <v>0</v>
      </c>
      <c r="P199" s="4">
        <f>E198</f>
        <v>0</v>
      </c>
      <c r="Q199" s="3">
        <f>IFERROR(R199/$R$178,0)</f>
        <v>0.066835106382978723</v>
      </c>
      <c r="R199" s="4">
        <f>F48</f>
        <v>502600000</v>
      </c>
      <c r="T199" t="s">
        <f>A198</f>
        <v>177</v>
      </c>
      <c r="U199" s="3">
        <f>IFERROR(V199/$V199,0)</f>
        <v>0</v>
      </c>
      <c r="V199" s="4">
        <f>B198</f>
        <v>0</v>
      </c>
      <c r="W199" s="3">
        <f>IFERROR(X199/$V199,0)</f>
        <v>0</v>
      </c>
      <c r="X199" s="4">
        <f>C198</f>
        <v>0</v>
      </c>
      <c r="Y199" s="3">
        <f>IFERROR(Z199/$V199,0)</f>
        <v>0</v>
      </c>
      <c r="Z199" s="4">
        <f>D198</f>
        <v>0</v>
      </c>
      <c r="AA199" s="3">
        <f>IFERROR(AB199/$V199,0)</f>
        <v>0</v>
      </c>
      <c r="AB199" s="4">
        <f>E198</f>
        <v>0</v>
      </c>
      <c r="AC199" s="3">
        <f>IFERROR(AD199/$V199,0)</f>
        <v>0</v>
      </c>
      <c r="AD199" s="4">
        <f>F48</f>
        <v>502600000</v>
      </c>
    </row>
    <row r="200" spans="1:261" ht="13.23529411764706">
      <c r="A200" t="s">
        <v>179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178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0</v>
      </c>
      <c r="R200" s="4">
        <f>F49</f>
        <v>0</v>
      </c>
      <c r="T200" t="s">
        <f>A199</f>
        <v>178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</v>
      </c>
    </row>
    <row r="201" spans="1:261" ht="13.23529411764706">
      <c r="A201" t="s">
        <v>180</v>
      </c>
      <c r="B201" s="4">
        <v>-1330000000</v>
      </c>
      <c r="C201" s="4">
        <v>0</v>
      </c>
      <c r="D201" s="4">
        <v>-226000000</v>
      </c>
      <c r="E201" s="4">
        <v>-301400000</v>
      </c>
      <c r="F201" s="4">
        <v>-268200000</v>
      </c>
      <c r="H201" t="s">
        <f>A200</f>
        <v>179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0.067619680851063832</v>
      </c>
      <c r="R201" s="4">
        <f>F50</f>
        <v>508500000</v>
      </c>
      <c r="T201" t="s">
        <f>A200</f>
        <v>179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508500000</v>
      </c>
    </row>
    <row r="202" spans="1:261" ht="13.23529411764706">
      <c r="A202" t="s">
        <v>181</v>
      </c>
      <c r="B202" s="4">
        <v>28900000</v>
      </c>
      <c r="C202" s="4">
        <v>166300000</v>
      </c>
      <c r="D202" s="4">
        <v>24000000</v>
      </c>
      <c r="E202" s="4">
        <v>12100000</v>
      </c>
      <c r="F202" s="4">
        <v>37600000</v>
      </c>
      <c r="H202" t="s">
        <f>A201</f>
        <v>180</v>
      </c>
      <c r="I202" s="3">
        <f>IFERROR(J202/$J$178,0)</f>
        <v>-0.22428330522765599</v>
      </c>
      <c r="J202" s="4">
        <f>B201</f>
        <v>-1330000000</v>
      </c>
      <c r="K202" s="3">
        <f>IFERROR(L202/$L$178,0)</f>
        <v>0</v>
      </c>
      <c r="L202" s="4">
        <f>C201</f>
        <v>0</v>
      </c>
      <c r="M202" s="3">
        <f>IFERROR(N202/$N$178,0)</f>
        <v>-0.029542483660130719</v>
      </c>
      <c r="N202" s="4">
        <f>D201</f>
        <v>-226000000</v>
      </c>
      <c r="O202" s="3">
        <f>IFERROR(P202/$P$178,0)</f>
        <v>-0.039244791666666667</v>
      </c>
      <c r="P202" s="4">
        <f>E201</f>
        <v>-301400000</v>
      </c>
      <c r="Q202" s="3">
        <f>IFERROR(R202/$R$178,0)</f>
        <v>0.00078457446808510639</v>
      </c>
      <c r="R202" s="4">
        <f>F51</f>
        <v>5900000</v>
      </c>
      <c r="T202" t="s">
        <f>A201</f>
        <v>180</v>
      </c>
      <c r="U202" s="3">
        <f>IFERROR(V202/$V202,0)</f>
        <v>1</v>
      </c>
      <c r="V202" s="4">
        <f>B201</f>
        <v>-1330000000</v>
      </c>
      <c r="W202" s="3">
        <f>IFERROR(X202/$V202,0)</f>
        <v>0</v>
      </c>
      <c r="X202" s="4">
        <f>C201</f>
        <v>0</v>
      </c>
      <c r="Y202" s="3">
        <f>IFERROR(Z202/$V202,0)</f>
        <v>0.1699248120300752</v>
      </c>
      <c r="Z202" s="4">
        <f>D201</f>
        <v>-226000000</v>
      </c>
      <c r="AA202" s="3">
        <f>IFERROR(AB202/$V202,0)</f>
        <v>0.22661654135338347</v>
      </c>
      <c r="AB202" s="4">
        <f>E201</f>
        <v>-301400000</v>
      </c>
      <c r="AC202" s="3">
        <f>IFERROR(AD202/$V202,0)</f>
        <v>-0.0044360902255639097</v>
      </c>
      <c r="AD202" s="4">
        <f>F51</f>
        <v>5900000</v>
      </c>
    </row>
    <row r="203" spans="1:261" ht="13.23529411764706">
      <c r="A203" t="s">
        <v>182</v>
      </c>
      <c r="B203" s="4">
        <v>-8700000</v>
      </c>
      <c r="C203" s="4">
        <v>-42300000</v>
      </c>
      <c r="D203" s="4">
        <v>-104600000</v>
      </c>
      <c r="E203" s="4">
        <v>0</v>
      </c>
      <c r="F203" s="4">
        <v>-52400000</v>
      </c>
      <c r="H203" t="s">
        <f>A202</f>
        <v>181</v>
      </c>
      <c r="I203" s="3">
        <f>IFERROR(J203/$J$178,0)</f>
        <v>0.0048735244519392922</v>
      </c>
      <c r="J203" s="4">
        <f>B202</f>
        <v>28900000</v>
      </c>
      <c r="K203" s="3">
        <f>IFERROR(L203/$L$178,0)</f>
        <v>0.022262382864792502</v>
      </c>
      <c r="L203" s="4">
        <f>C202</f>
        <v>166300000</v>
      </c>
      <c r="M203" s="3">
        <f>IFERROR(N203/$N$178,0)</f>
        <v>0.0031372549019607842</v>
      </c>
      <c r="N203" s="4">
        <f>D202</f>
        <v>24000000</v>
      </c>
      <c r="O203" s="3">
        <f>IFERROR(P203/$P$178,0)</f>
        <v>0.0015755208333333333</v>
      </c>
      <c r="P203" s="4">
        <f>E202</f>
        <v>12100000</v>
      </c>
      <c r="Q203" s="3">
        <f>IFERROR(R203/$R$178,0)</f>
        <v>0.16755319148936171</v>
      </c>
      <c r="R203" s="4">
        <f>F52</f>
        <v>1260000000</v>
      </c>
      <c r="T203" t="s">
        <f>A202</f>
        <v>181</v>
      </c>
      <c r="U203" s="3">
        <f>IFERROR(V203/$V203,0)</f>
        <v>1</v>
      </c>
      <c r="V203" s="4">
        <f>B202</f>
        <v>28900000</v>
      </c>
      <c r="W203" s="3">
        <f>IFERROR(X203/$V203,0)</f>
        <v>5.7543252595155705</v>
      </c>
      <c r="X203" s="4">
        <f>C202</f>
        <v>166300000</v>
      </c>
      <c r="Y203" s="3">
        <f>IFERROR(Z203/$V203,0)</f>
        <v>0.83044982698961933</v>
      </c>
      <c r="Z203" s="4">
        <f>D202</f>
        <v>24000000</v>
      </c>
      <c r="AA203" s="3">
        <f>IFERROR(AB203/$V203,0)</f>
        <v>0.41868512110726641</v>
      </c>
      <c r="AB203" s="4">
        <f>E202</f>
        <v>12100000</v>
      </c>
      <c r="AC203" s="3">
        <f>IFERROR(AD203/$V203,0)</f>
        <v>43.598615916955019</v>
      </c>
      <c r="AD203" s="4">
        <f>F52</f>
        <v>1260000000</v>
      </c>
    </row>
    <row r="204" spans="1:261" ht="13.23529411764706">
      <c r="A204" t="s">
        <v>183</v>
      </c>
      <c r="B204" s="4">
        <v>-8700000</v>
      </c>
      <c r="C204" s="4">
        <v>-42300000</v>
      </c>
      <c r="D204" s="4">
        <v>-113300000</v>
      </c>
      <c r="E204" s="4">
        <v>-118500000</v>
      </c>
      <c r="F204" s="4">
        <v>-52600000</v>
      </c>
      <c r="H204" t="s">
        <f>A203</f>
        <v>182</v>
      </c>
      <c r="I204" s="3">
        <f>IFERROR(J204/$J$178,0)</f>
        <v>-0.0014671163575042158</v>
      </c>
      <c r="J204" s="4">
        <f>B203</f>
        <v>-8700000</v>
      </c>
      <c r="K204" s="3">
        <f>IFERROR(L204/$L$178,0)</f>
        <v>-0.0056626506024096386</v>
      </c>
      <c r="L204" s="4">
        <f>C203</f>
        <v>-42300000</v>
      </c>
      <c r="M204" s="3">
        <f>IFERROR(N204/$N$178,0)</f>
        <v>-0.013673202614379085</v>
      </c>
      <c r="N204" s="4">
        <f>D203</f>
        <v>-104600000</v>
      </c>
      <c r="O204" s="3">
        <f>IFERROR(P204/$P$178,0)</f>
        <v>0</v>
      </c>
      <c r="P204" s="4">
        <f>E203</f>
        <v>0</v>
      </c>
      <c r="Q204" s="3">
        <f>IFERROR(R204/$R$178,0)</f>
        <v>0</v>
      </c>
      <c r="R204" s="4">
        <f>F53</f>
        <v>0</v>
      </c>
      <c r="T204" t="s">
        <f>A203</f>
        <v>182</v>
      </c>
      <c r="U204" s="3">
        <f>IFERROR(V204/$V204,0)</f>
        <v>1</v>
      </c>
      <c r="V204" s="4">
        <f>B203</f>
        <v>-8700000</v>
      </c>
      <c r="W204" s="3">
        <f>IFERROR(X204/$V204,0)</f>
        <v>4.8620689655172411</v>
      </c>
      <c r="X204" s="4">
        <f>C203</f>
        <v>-42300000</v>
      </c>
      <c r="Y204" s="3">
        <f>IFERROR(Z204/$V204,0)</f>
        <v>12.022988505747126</v>
      </c>
      <c r="Z204" s="4">
        <f>D203</f>
        <v>-104600000</v>
      </c>
      <c r="AA204" s="3">
        <f>IFERROR(AB204/$V204,0)</f>
        <v>0</v>
      </c>
      <c r="AB204" s="4">
        <f>E203</f>
        <v>0</v>
      </c>
      <c r="AC204" s="3">
        <f>IFERROR(AD204/$V204,0)</f>
        <v>0</v>
      </c>
      <c r="AD204" s="4">
        <f>F53</f>
        <v>0</v>
      </c>
    </row>
    <row r="205" spans="1:261" ht="13.23529411764706">
      <c r="A205" t="s">
        <v>184</v>
      </c>
      <c r="B205" s="4">
        <v>0</v>
      </c>
      <c r="C205" s="4">
        <v>0</v>
      </c>
      <c r="D205" s="4">
        <v>8700000</v>
      </c>
      <c r="E205" s="4">
        <v>118600000</v>
      </c>
      <c r="F205" s="4">
        <v>0</v>
      </c>
      <c r="H205" t="s">
        <f>A204</f>
        <v>183</v>
      </c>
      <c r="I205" s="3">
        <f>IFERROR(J205/$J$178,0)</f>
        <v>-0.0014671163575042158</v>
      </c>
      <c r="J205" s="4">
        <f>B204</f>
        <v>-8700000</v>
      </c>
      <c r="K205" s="3">
        <f>IFERROR(L205/$L$178,0)</f>
        <v>-0.0056626506024096386</v>
      </c>
      <c r="L205" s="4">
        <f>C204</f>
        <v>-42300000</v>
      </c>
      <c r="M205" s="3">
        <f>IFERROR(N205/$N$178,0)</f>
        <v>-0.014810457516339869</v>
      </c>
      <c r="N205" s="4">
        <f>D204</f>
        <v>-113300000</v>
      </c>
      <c r="O205" s="3">
        <f>IFERROR(P205/$P$178,0)</f>
        <v>-0.015429687500000001</v>
      </c>
      <c r="P205" s="4">
        <f>E204</f>
        <v>-118500000</v>
      </c>
      <c r="Q205" s="3">
        <f>IFERROR(R205/$R$178,0)</f>
        <v>0</v>
      </c>
      <c r="R205" s="4">
        <f>F54</f>
        <v>0</v>
      </c>
      <c r="T205" t="s">
        <f>A204</f>
        <v>183</v>
      </c>
      <c r="U205" s="3">
        <f>IFERROR(V205/$V205,0)</f>
        <v>1</v>
      </c>
      <c r="V205" s="4">
        <f>B204</f>
        <v>-8700000</v>
      </c>
      <c r="W205" s="3">
        <f>IFERROR(X205/$V205,0)</f>
        <v>4.8620689655172411</v>
      </c>
      <c r="X205" s="4">
        <f>C204</f>
        <v>-42300000</v>
      </c>
      <c r="Y205" s="3">
        <f>IFERROR(Z205/$V205,0)</f>
        <v>13.022988505747126</v>
      </c>
      <c r="Z205" s="4">
        <f>D204</f>
        <v>-113300000</v>
      </c>
      <c r="AA205" s="3">
        <f>IFERROR(AB205/$V205,0)</f>
        <v>13.620689655172415</v>
      </c>
      <c r="AB205" s="4">
        <f>E204</f>
        <v>-118500000</v>
      </c>
      <c r="AC205" s="3">
        <f>IFERROR(AD205/$V205,0)</f>
        <v>-0</v>
      </c>
      <c r="AD205" s="4">
        <f>F54</f>
        <v>0</v>
      </c>
    </row>
    <row r="206" spans="1:261" ht="13.23529411764706">
      <c r="A206" t="s">
        <v>185</v>
      </c>
      <c r="B206" s="4">
        <v>0</v>
      </c>
      <c r="C206" s="4">
        <v>0</v>
      </c>
      <c r="D206" s="4">
        <v>0</v>
      </c>
      <c r="E206" s="4">
        <v>0</v>
      </c>
      <c r="F206" s="4">
        <v>0</v>
      </c>
      <c r="H206" t="s">
        <f>A205</f>
        <v>184</v>
      </c>
      <c r="I206" s="3">
        <f>IFERROR(J206/$J$178,0)</f>
        <v>0</v>
      </c>
      <c r="J206" s="4">
        <f>B205</f>
        <v>0</v>
      </c>
      <c r="K206" s="3">
        <f>IFERROR(L206/$L$178,0)</f>
        <v>0</v>
      </c>
      <c r="L206" s="4">
        <f>C205</f>
        <v>0</v>
      </c>
      <c r="M206" s="3">
        <f>IFERROR(N206/$N$178,0)</f>
        <v>0.0011372549019607844</v>
      </c>
      <c r="N206" s="4">
        <f>D205</f>
        <v>8700000</v>
      </c>
      <c r="O206" s="3">
        <f>IFERROR(P206/$P$178,0)</f>
        <v>0.015442708333333333</v>
      </c>
      <c r="P206" s="4">
        <f>E205</f>
        <v>118600000</v>
      </c>
      <c r="Q206" s="3">
        <f>IFERROR(R206/$R$178,0)</f>
        <v>0.016622340425531915</v>
      </c>
      <c r="R206" s="4">
        <f>F55</f>
        <v>125000000</v>
      </c>
      <c r="T206" t="s">
        <f>A205</f>
        <v>184</v>
      </c>
      <c r="U206" s="3">
        <f>IFERROR(V206/$V206,0)</f>
        <v>0</v>
      </c>
      <c r="V206" s="4">
        <f>B205</f>
        <v>0</v>
      </c>
      <c r="W206" s="3">
        <f>IFERROR(X206/$V206,0)</f>
        <v>0</v>
      </c>
      <c r="X206" s="4">
        <f>C205</f>
        <v>0</v>
      </c>
      <c r="Y206" s="3">
        <f>IFERROR(Z206/$V206,0)</f>
        <v>0</v>
      </c>
      <c r="Z206" s="4">
        <f>D205</f>
        <v>8700000</v>
      </c>
      <c r="AA206" s="3">
        <f>IFERROR(AB206/$V206,0)</f>
        <v>0</v>
      </c>
      <c r="AB206" s="4">
        <f>E205</f>
        <v>118600000</v>
      </c>
      <c r="AC206" s="3">
        <f>IFERROR(AD206/$V206,0)</f>
        <v>0</v>
      </c>
      <c r="AD206" s="4">
        <f>F55</f>
        <v>125000000</v>
      </c>
    </row>
    <row r="207" spans="1:261" ht="13.23529411764706">
      <c r="A207" t="s">
        <v>186</v>
      </c>
      <c r="B207" s="4">
        <v>58400000</v>
      </c>
      <c r="C207" s="4">
        <v>29600000</v>
      </c>
      <c r="D207" s="4">
        <v>12000000</v>
      </c>
      <c r="E207" s="4">
        <v>20500000</v>
      </c>
      <c r="F207" s="4">
        <v>48900000</v>
      </c>
      <c r="H207" t="s">
        <f>A206</f>
        <v>185</v>
      </c>
      <c r="I207" s="3">
        <f>IFERROR(J207/$J$178,0)</f>
        <v>0</v>
      </c>
      <c r="J207" s="4">
        <f>B206</f>
        <v>0</v>
      </c>
      <c r="K207" s="3">
        <f>IFERROR(L207/$L$178,0)</f>
        <v>0</v>
      </c>
      <c r="L207" s="4">
        <f>C206</f>
        <v>0</v>
      </c>
      <c r="M207" s="3">
        <f>IFERROR(N207/$N$178,0)</f>
        <v>0</v>
      </c>
      <c r="N207" s="4">
        <f>D206</f>
        <v>0</v>
      </c>
      <c r="O207" s="3">
        <f>IFERROR(P207/$P$178,0)</f>
        <v>0</v>
      </c>
      <c r="P207" s="4">
        <f>E206</f>
        <v>0</v>
      </c>
      <c r="Q207" s="3">
        <f>IFERROR(R207/$R$178,0)</f>
        <v>-0.0050398936170212762</v>
      </c>
      <c r="R207" s="4">
        <f>F56</f>
        <v>-37900000</v>
      </c>
      <c r="T207" t="s">
        <f>A206</f>
        <v>185</v>
      </c>
      <c r="U207" s="3">
        <f>IFERROR(V207/$V207,0)</f>
        <v>0</v>
      </c>
      <c r="V207" s="4">
        <f>B206</f>
        <v>0</v>
      </c>
      <c r="W207" s="3">
        <f>IFERROR(X207/$V207,0)</f>
        <v>0</v>
      </c>
      <c r="X207" s="4">
        <f>C206</f>
        <v>0</v>
      </c>
      <c r="Y207" s="3">
        <f>IFERROR(Z207/$V207,0)</f>
        <v>0</v>
      </c>
      <c r="Z207" s="4">
        <f>D206</f>
        <v>0</v>
      </c>
      <c r="AA207" s="3">
        <f>IFERROR(AB207/$V207,0)</f>
        <v>0</v>
      </c>
      <c r="AB207" s="4">
        <f>E206</f>
        <v>0</v>
      </c>
      <c r="AC207" s="3">
        <f>IFERROR(AD207/$V207,0)</f>
        <v>0</v>
      </c>
      <c r="AD207" s="4">
        <f>F56</f>
        <v>-37900000</v>
      </c>
    </row>
    <row r="208" spans="1:261" ht="13.23529411764706">
      <c r="A208" t="s">
        <v>187</v>
      </c>
      <c r="B208" s="4">
        <v>-2520000000</v>
      </c>
      <c r="C208" s="4">
        <v>-1270000000</v>
      </c>
      <c r="D208" s="4">
        <v>-2250000000</v>
      </c>
      <c r="E208" s="4">
        <v>-2380000000</v>
      </c>
      <c r="F208" s="4">
        <v>-2490000000</v>
      </c>
      <c r="H208" t="s">
        <f>A207</f>
        <v>186</v>
      </c>
      <c r="I208" s="3">
        <f>IFERROR(J208/$J$178,0)</f>
        <v>0.0098482293423271493</v>
      </c>
      <c r="J208" s="4">
        <f>B207</f>
        <v>58400000</v>
      </c>
      <c r="K208" s="3">
        <f>IFERROR(L208/$L$178,0)</f>
        <v>0.0039625167336010706</v>
      </c>
      <c r="L208" s="4">
        <f>C207</f>
        <v>29600000</v>
      </c>
      <c r="M208" s="3">
        <f>IFERROR(N208/$N$178,0)</f>
        <v>0.0015686274509803921</v>
      </c>
      <c r="N208" s="4">
        <f>D207</f>
        <v>12000000</v>
      </c>
      <c r="O208" s="3">
        <f>IFERROR(P208/$P$178,0)</f>
        <v>0.0026692708333333334</v>
      </c>
      <c r="P208" s="4">
        <f>E207</f>
        <v>20500000</v>
      </c>
      <c r="Q208" s="3">
        <f>IFERROR(R208/$R$178,0)</f>
        <v>0</v>
      </c>
      <c r="R208" s="4">
        <f>F57</f>
        <v>0</v>
      </c>
      <c r="T208" t="s">
        <f>A207</f>
        <v>186</v>
      </c>
      <c r="U208" s="3">
        <f>IFERROR(V208/$V208,0)</f>
        <v>1</v>
      </c>
      <c r="V208" s="4">
        <f>B207</f>
        <v>58400000</v>
      </c>
      <c r="W208" s="3">
        <f>IFERROR(X208/$V208,0)</f>
        <v>0.50684931506849318</v>
      </c>
      <c r="X208" s="4">
        <f>C207</f>
        <v>29600000</v>
      </c>
      <c r="Y208" s="3">
        <f>IFERROR(Z208/$V208,0)</f>
        <v>0.20547945205479451</v>
      </c>
      <c r="Z208" s="4">
        <f>D207</f>
        <v>12000000</v>
      </c>
      <c r="AA208" s="3">
        <f>IFERROR(AB208/$V208,0)</f>
        <v>0.35102739726027399</v>
      </c>
      <c r="AB208" s="4">
        <f>E207</f>
        <v>20500000</v>
      </c>
      <c r="AC208" s="3">
        <f>IFERROR(AD208/$V208,0)</f>
        <v>0</v>
      </c>
      <c r="AD208" s="4">
        <f>F57</f>
        <v>0</v>
      </c>
    </row>
    <row r="209" spans="1:261" ht="13.23529411764706">
      <c r="A209" t="s">
        <v>188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H209" t="s">
        <f>A208</f>
        <v>187</v>
      </c>
      <c r="I209" s="3">
        <f>IFERROR(J209/$J$178,0)</f>
        <v>-0.42495784148397975</v>
      </c>
      <c r="J209" s="4">
        <f>B208</f>
        <v>-2520000000</v>
      </c>
      <c r="K209" s="3">
        <f>IFERROR(L209/$L$178,0)</f>
        <v>-0.17001338688085676</v>
      </c>
      <c r="L209" s="4">
        <f>C208</f>
        <v>-1270000000</v>
      </c>
      <c r="M209" s="3">
        <f>IFERROR(N209/$N$178,0)</f>
        <v>-0.29411764705882354</v>
      </c>
      <c r="N209" s="4">
        <f>D208</f>
        <v>-2250000000</v>
      </c>
      <c r="O209" s="3">
        <f>IFERROR(P209/$P$178,0)</f>
        <v>-0.30989583333333331</v>
      </c>
      <c r="P209" s="4">
        <f>E208</f>
        <v>-2380000000</v>
      </c>
      <c r="Q209" s="3">
        <f>IFERROR(R209/$R$178,0)</f>
        <v>0.022300531914893618</v>
      </c>
      <c r="R209" s="4">
        <f>F58</f>
        <v>167700000</v>
      </c>
      <c r="T209" t="s">
        <f>A208</f>
        <v>187</v>
      </c>
      <c r="U209" s="3">
        <f>IFERROR(V209/$V209,0)</f>
        <v>1</v>
      </c>
      <c r="V209" s="4">
        <f>B208</f>
        <v>-2520000000</v>
      </c>
      <c r="W209" s="3">
        <f>IFERROR(X209/$V209,0)</f>
        <v>0.50396825396825395</v>
      </c>
      <c r="X209" s="4">
        <f>C208</f>
        <v>-1270000000</v>
      </c>
      <c r="Y209" s="3">
        <f>IFERROR(Z209/$V209,0)</f>
        <v>0.8928571428571429</v>
      </c>
      <c r="Z209" s="4">
        <f>D208</f>
        <v>-2250000000</v>
      </c>
      <c r="AA209" s="3">
        <f>IFERROR(AB209/$V209,0)</f>
        <v>0.94444444444444442</v>
      </c>
      <c r="AB209" s="4">
        <f>E208</f>
        <v>-2380000000</v>
      </c>
      <c r="AC209" s="3">
        <f>IFERROR(AD209/$V209,0)</f>
        <v>-0.06654761904761905</v>
      </c>
      <c r="AD209" s="4">
        <f>F58</f>
        <v>167700000</v>
      </c>
    </row>
    <row r="210" spans="1:261" ht="13.23529411764706">
      <c r="A210" t="s">
        <v>189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H210" t="s">
        <f>A209</f>
        <v>188</v>
      </c>
      <c r="I210" s="3">
        <f>IFERROR(J210/$J$178,0)</f>
        <v>0</v>
      </c>
      <c r="J210" s="4">
        <f>B209</f>
        <v>0</v>
      </c>
      <c r="K210" s="3">
        <f>IFERROR(L210/$L$178,0)</f>
        <v>0</v>
      </c>
      <c r="L210" s="4">
        <f>C209</f>
        <v>0</v>
      </c>
      <c r="M210" s="3">
        <f>IFERROR(N210/$N$178,0)</f>
        <v>0</v>
      </c>
      <c r="N210" s="4">
        <f>D209</f>
        <v>0</v>
      </c>
      <c r="O210" s="3">
        <f>IFERROR(P210/$P$178,0)</f>
        <v>0</v>
      </c>
      <c r="P210" s="4">
        <f>E209</f>
        <v>0</v>
      </c>
      <c r="Q210" s="3">
        <f>IFERROR(R210/$R$178,0)</f>
        <v>0</v>
      </c>
      <c r="R210" s="4">
        <f>F59</f>
        <v>0</v>
      </c>
      <c r="T210" t="s">
        <f>A209</f>
        <v>188</v>
      </c>
      <c r="U210" s="3">
        <f>IFERROR(V210/$V210,0)</f>
        <v>0</v>
      </c>
      <c r="V210" s="4">
        <f>B209</f>
        <v>0</v>
      </c>
      <c r="W210" s="3">
        <f>IFERROR(X210/$V210,0)</f>
        <v>0</v>
      </c>
      <c r="X210" s="4">
        <f>C209</f>
        <v>0</v>
      </c>
      <c r="Y210" s="3">
        <f>IFERROR(Z210/$V210,0)</f>
        <v>0</v>
      </c>
      <c r="Z210" s="4">
        <f>D209</f>
        <v>0</v>
      </c>
      <c r="AA210" s="3">
        <f>IFERROR(AB210/$V210,0)</f>
        <v>0</v>
      </c>
      <c r="AB210" s="4">
        <f>E209</f>
        <v>0</v>
      </c>
      <c r="AC210" s="3">
        <f>IFERROR(AD210/$V210,0)</f>
        <v>0</v>
      </c>
      <c r="AD210" s="4">
        <f>F59</f>
        <v>0</v>
      </c>
    </row>
    <row r="211" spans="1:261" ht="13.23529411764706">
      <c r="A211" t="s">
        <v>190</v>
      </c>
      <c r="B211" s="4">
        <v>-455400000</v>
      </c>
      <c r="C211" s="4">
        <v>-624900000</v>
      </c>
      <c r="D211" s="4">
        <v>-656500000</v>
      </c>
      <c r="E211" s="4">
        <v>-697300000</v>
      </c>
      <c r="F211" s="4">
        <v>-744500000</v>
      </c>
      <c r="H211" t="s">
        <f>A210</f>
        <v>189</v>
      </c>
      <c r="I211" s="3">
        <f>IFERROR(J211/$J$178,0)</f>
        <v>0</v>
      </c>
      <c r="J211" s="4">
        <f>B210</f>
        <v>0</v>
      </c>
      <c r="K211" s="3">
        <f>IFERROR(L211/$L$178,0)</f>
        <v>0</v>
      </c>
      <c r="L211" s="4">
        <f>C210</f>
        <v>0</v>
      </c>
      <c r="M211" s="3">
        <f>IFERROR(N211/$N$178,0)</f>
        <v>0</v>
      </c>
      <c r="N211" s="4">
        <f>D210</f>
        <v>0</v>
      </c>
      <c r="O211" s="3">
        <f>IFERROR(P211/$P$178,0)</f>
        <v>0</v>
      </c>
      <c r="P211" s="4">
        <f>E210</f>
        <v>0</v>
      </c>
      <c r="Q211" s="3">
        <f>IFERROR(R211/$R$178,0)</f>
        <v>0.0006382978723404255</v>
      </c>
      <c r="R211" s="4">
        <f>F60</f>
        <v>4800000</v>
      </c>
      <c r="T211" t="s">
        <f>A210</f>
        <v>189</v>
      </c>
      <c r="U211" s="3">
        <f>IFERROR(V211/$V211,0)</f>
        <v>0</v>
      </c>
      <c r="V211" s="4">
        <f>B210</f>
        <v>0</v>
      </c>
      <c r="W211" s="3">
        <f>IFERROR(X211/$V211,0)</f>
        <v>0</v>
      </c>
      <c r="X211" s="4">
        <f>C210</f>
        <v>0</v>
      </c>
      <c r="Y211" s="3">
        <f>IFERROR(Z211/$V211,0)</f>
        <v>0</v>
      </c>
      <c r="Z211" s="4">
        <f>D210</f>
        <v>0</v>
      </c>
      <c r="AA211" s="3">
        <f>IFERROR(AB211/$V211,0)</f>
        <v>0</v>
      </c>
      <c r="AB211" s="4">
        <f>E210</f>
        <v>0</v>
      </c>
      <c r="AC211" s="3">
        <f>IFERROR(AD211/$V211,0)</f>
        <v>0</v>
      </c>
      <c r="AD211" s="4">
        <f>F60</f>
        <v>4800000</v>
      </c>
    </row>
    <row r="212" spans="1:261" ht="13.23529411764706">
      <c r="A212" t="s">
        <v>191</v>
      </c>
      <c r="B212" s="4">
        <v>-455400000</v>
      </c>
      <c r="C212" s="4">
        <v>-624900000</v>
      </c>
      <c r="D212" s="4">
        <v>-656500000</v>
      </c>
      <c r="E212" s="4">
        <v>-697300000</v>
      </c>
      <c r="F212" s="4">
        <v>-744500000</v>
      </c>
      <c r="H212" t="s">
        <f>A211</f>
        <v>190</v>
      </c>
      <c r="I212" s="3">
        <f>IFERROR(J212/$J$178,0)</f>
        <v>-0.076795952782462054</v>
      </c>
      <c r="J212" s="4">
        <f>B211</f>
        <v>-455400000</v>
      </c>
      <c r="K212" s="3">
        <f>IFERROR(L212/$L$178,0)</f>
        <v>-0.083654618473895576</v>
      </c>
      <c r="L212" s="4">
        <f>C211</f>
        <v>-624900000</v>
      </c>
      <c r="M212" s="3">
        <f>IFERROR(N212/$N$178,0)</f>
        <v>-0.085816993464052291</v>
      </c>
      <c r="N212" s="4">
        <f>D211</f>
        <v>-656500000</v>
      </c>
      <c r="O212" s="3">
        <f>IFERROR(P212/$P$178,0)</f>
        <v>-0.090794270833333329</v>
      </c>
      <c r="P212" s="4">
        <f>E211</f>
        <v>-697300000</v>
      </c>
      <c r="Q212" s="3">
        <f>IFERROR(R212/$R$178,0)</f>
        <v>0</v>
      </c>
      <c r="R212" s="4">
        <f>F61</f>
        <v>0</v>
      </c>
      <c r="T212" t="s">
        <f>A211</f>
        <v>190</v>
      </c>
      <c r="U212" s="3">
        <f>IFERROR(V212/$V212,0)</f>
        <v>1</v>
      </c>
      <c r="V212" s="4">
        <f>B211</f>
        <v>-455400000</v>
      </c>
      <c r="W212" s="3">
        <f>IFERROR(X212/$V212,0)</f>
        <v>1.3722002635046113</v>
      </c>
      <c r="X212" s="4">
        <f>C211</f>
        <v>-624900000</v>
      </c>
      <c r="Y212" s="3">
        <f>IFERROR(Z212/$V212,0)</f>
        <v>1.4415898111550285</v>
      </c>
      <c r="Z212" s="4">
        <f>D211</f>
        <v>-656500000</v>
      </c>
      <c r="AA212" s="3">
        <f>IFERROR(AB212/$V212,0)</f>
        <v>1.531181379007466</v>
      </c>
      <c r="AB212" s="4">
        <f>E211</f>
        <v>-697300000</v>
      </c>
      <c r="AC212" s="3">
        <f>IFERROR(AD212/$V212,0)</f>
        <v>-0</v>
      </c>
      <c r="AD212" s="4">
        <f>F61</f>
        <v>0</v>
      </c>
    </row>
    <row r="213" spans="1:261" ht="13.23529411764706">
      <c r="A213" t="s">
        <v>61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H213" t="s">
        <f>A212</f>
        <v>191</v>
      </c>
      <c r="I213" s="3">
        <f>IFERROR(J213/$J$178,0)</f>
        <v>-0.076795952782462054</v>
      </c>
      <c r="J213" s="4">
        <f>B212</f>
        <v>-455400000</v>
      </c>
      <c r="K213" s="3">
        <f>IFERROR(L213/$L$178,0)</f>
        <v>-0.083654618473895576</v>
      </c>
      <c r="L213" s="4">
        <f>C212</f>
        <v>-624900000</v>
      </c>
      <c r="M213" s="3">
        <f>IFERROR(N213/$N$178,0)</f>
        <v>-0.085816993464052291</v>
      </c>
      <c r="N213" s="4">
        <f>D212</f>
        <v>-656500000</v>
      </c>
      <c r="O213" s="3">
        <f>IFERROR(P213/$P$178,0)</f>
        <v>-0.090794270833333329</v>
      </c>
      <c r="P213" s="4">
        <f>E212</f>
        <v>-697300000</v>
      </c>
      <c r="Q213" s="3">
        <f>IFERROR(R213/$R$178,0)</f>
        <v>0</v>
      </c>
      <c r="R213" s="4">
        <f>F62</f>
        <v>0</v>
      </c>
      <c r="T213" t="s">
        <f>A212</f>
        <v>191</v>
      </c>
      <c r="U213" s="3">
        <f>IFERROR(V213/$V213,0)</f>
        <v>1</v>
      </c>
      <c r="V213" s="4">
        <f>B212</f>
        <v>-455400000</v>
      </c>
      <c r="W213" s="3">
        <f>IFERROR(X213/$V213,0)</f>
        <v>1.3722002635046113</v>
      </c>
      <c r="X213" s="4">
        <f>C212</f>
        <v>-624900000</v>
      </c>
      <c r="Y213" s="3">
        <f>IFERROR(Z213/$V213,0)</f>
        <v>1.4415898111550285</v>
      </c>
      <c r="Z213" s="4">
        <f>D212</f>
        <v>-656500000</v>
      </c>
      <c r="AA213" s="3">
        <f>IFERROR(AB213/$V213,0)</f>
        <v>1.531181379007466</v>
      </c>
      <c r="AB213" s="4">
        <f>E212</f>
        <v>-697300000</v>
      </c>
      <c r="AC213" s="3">
        <f>IFERROR(AD213/$V213,0)</f>
        <v>-0</v>
      </c>
      <c r="AD213" s="4">
        <f>F62</f>
        <v>0</v>
      </c>
    </row>
    <row r="214" spans="1:261" ht="13.23529411764706">
      <c r="A214" t="s">
        <v>192</v>
      </c>
      <c r="B214" s="4">
        <v>-97300000</v>
      </c>
      <c r="C214" s="4">
        <v>-66400000.000000007</v>
      </c>
      <c r="D214" s="4">
        <v>-40500000</v>
      </c>
      <c r="E214" s="4">
        <v>-43300000</v>
      </c>
      <c r="F214" s="4">
        <v>-73100000</v>
      </c>
      <c r="H214" t="s">
        <f>A213</f>
        <v>61</v>
      </c>
      <c r="I214" s="3">
        <f>IFERROR(J214/$J$178,0)</f>
        <v>0</v>
      </c>
      <c r="J214" s="4">
        <f>B213</f>
        <v>0</v>
      </c>
      <c r="K214" s="3">
        <f>IFERROR(L214/$L$178,0)</f>
        <v>0</v>
      </c>
      <c r="L214" s="4">
        <f>C213</f>
        <v>0</v>
      </c>
      <c r="M214" s="3">
        <f>IFERROR(N214/$N$178,0)</f>
        <v>0</v>
      </c>
      <c r="N214" s="4">
        <f>D213</f>
        <v>0</v>
      </c>
      <c r="O214" s="3">
        <f>IFERROR(P214/$P$178,0)</f>
        <v>0</v>
      </c>
      <c r="P214" s="4">
        <f>E213</f>
        <v>0</v>
      </c>
      <c r="Q214" s="3">
        <f>IFERROR(R214/$R$178,0)</f>
        <v>0.15026595744680851</v>
      </c>
      <c r="R214" s="4">
        <f>F63</f>
        <v>1130000000</v>
      </c>
      <c r="T214" t="s">
        <f>A213</f>
        <v>61</v>
      </c>
      <c r="U214" s="3">
        <f>IFERROR(V214/$V214,0)</f>
        <v>0</v>
      </c>
      <c r="V214" s="4">
        <f>B213</f>
        <v>0</v>
      </c>
      <c r="W214" s="3">
        <f>IFERROR(X214/$V214,0)</f>
        <v>0</v>
      </c>
      <c r="X214" s="4">
        <f>C213</f>
        <v>0</v>
      </c>
      <c r="Y214" s="3">
        <f>IFERROR(Z214/$V214,0)</f>
        <v>0</v>
      </c>
      <c r="Z214" s="4">
        <f>D213</f>
        <v>0</v>
      </c>
      <c r="AA214" s="3">
        <f>IFERROR(AB214/$V214,0)</f>
        <v>0</v>
      </c>
      <c r="AB214" s="4">
        <f>E213</f>
        <v>0</v>
      </c>
      <c r="AC214" s="3">
        <f>IFERROR(AD214/$V214,0)</f>
        <v>0</v>
      </c>
      <c r="AD214" s="4">
        <f>F63</f>
        <v>1130000000</v>
      </c>
    </row>
    <row r="215" spans="1:261" ht="13.23529411764706">
      <c r="A215" t="s">
        <v>193</v>
      </c>
      <c r="B215" s="4">
        <v>-127400000</v>
      </c>
      <c r="C215" s="4">
        <v>-108000000</v>
      </c>
      <c r="D215" s="4">
        <v>-71300000</v>
      </c>
      <c r="E215" s="4">
        <v>-72400000</v>
      </c>
      <c r="F215" s="4">
        <v>-140100000</v>
      </c>
      <c r="H215" t="s">
        <f>A214</f>
        <v>192</v>
      </c>
      <c r="I215" s="3">
        <f>IFERROR(J215/$J$178,0)</f>
        <v>-0.016408094435075887</v>
      </c>
      <c r="J215" s="4">
        <f>B214</f>
        <v>-97300000</v>
      </c>
      <c r="K215" s="3">
        <f>IFERROR(L215/$L$178,0)</f>
        <v>-0.0088888888888888906</v>
      </c>
      <c r="L215" s="4">
        <f>C214</f>
        <v>-66400000.000000007</v>
      </c>
      <c r="M215" s="3">
        <f>IFERROR(N215/$N$178,0)</f>
        <v>-0.0052941176470588233</v>
      </c>
      <c r="N215" s="4">
        <f>D214</f>
        <v>-40500000</v>
      </c>
      <c r="O215" s="3">
        <f>IFERROR(P215/$P$178,0)</f>
        <v>-0.0056380208333333334</v>
      </c>
      <c r="P215" s="4">
        <f>E214</f>
        <v>-43300000</v>
      </c>
      <c r="Q215" s="3">
        <f>IFERROR(R215/$R$178,0)</f>
        <v>0</v>
      </c>
      <c r="R215" s="4">
        <f>F64</f>
        <v>0</v>
      </c>
      <c r="T215" t="s">
        <f>A214</f>
        <v>192</v>
      </c>
      <c r="U215" s="3">
        <f>IFERROR(V215/$V215,0)</f>
        <v>1</v>
      </c>
      <c r="V215" s="4">
        <f>B214</f>
        <v>-97300000</v>
      </c>
      <c r="W215" s="3">
        <f>IFERROR(X215/$V215,0)</f>
        <v>0.68242548818088389</v>
      </c>
      <c r="X215" s="4">
        <f>C214</f>
        <v>-66400000.000000007</v>
      </c>
      <c r="Y215" s="3">
        <f>IFERROR(Z215/$V215,0)</f>
        <v>0.41623843782117165</v>
      </c>
      <c r="Z215" s="4">
        <f>D214</f>
        <v>-40500000</v>
      </c>
      <c r="AA215" s="3">
        <f>IFERROR(AB215/$V215,0)</f>
        <v>0.44501541623843782</v>
      </c>
      <c r="AB215" s="4">
        <f>E214</f>
        <v>-43300000</v>
      </c>
      <c r="AC215" s="3">
        <f>IFERROR(AD215/$V215,0)</f>
        <v>0</v>
      </c>
      <c r="AD215" s="4">
        <f>F64</f>
        <v>0</v>
      </c>
    </row>
    <row r="216" spans="1:261" ht="13.23529411764706">
      <c r="A216" t="s">
        <v>194</v>
      </c>
      <c r="B216" s="4">
        <v>30100000</v>
      </c>
      <c r="C216" s="4">
        <v>41600000</v>
      </c>
      <c r="D216" s="4">
        <v>30800000</v>
      </c>
      <c r="E216" s="4">
        <v>29100000</v>
      </c>
      <c r="F216" s="4">
        <v>67000000</v>
      </c>
      <c r="H216" t="s">
        <f>A215</f>
        <v>193</v>
      </c>
      <c r="I216" s="3">
        <f>IFERROR(J216/$J$178,0)</f>
        <v>-0.021483979763912309</v>
      </c>
      <c r="J216" s="4">
        <f>B215</f>
        <v>-127400000</v>
      </c>
      <c r="K216" s="3">
        <f>IFERROR(L216/$L$178,0)</f>
        <v>-0.014457831325301205</v>
      </c>
      <c r="L216" s="4">
        <f>C215</f>
        <v>-108000000</v>
      </c>
      <c r="M216" s="3">
        <f>IFERROR(N216/$N$178,0)</f>
        <v>-0.0093202614379084975</v>
      </c>
      <c r="N216" s="4">
        <f>D215</f>
        <v>-71300000</v>
      </c>
      <c r="O216" s="3">
        <f>IFERROR(P216/$P$178,0)</f>
        <v>-0.0094270833333333342</v>
      </c>
      <c r="P216" s="4">
        <f>E215</f>
        <v>-72400000</v>
      </c>
      <c r="Q216" s="3">
        <f>IFERROR(R216/$R$178,0)</f>
        <v>0.15159574468085107</v>
      </c>
      <c r="R216" s="4">
        <f>F65</f>
        <v>1140000000</v>
      </c>
      <c r="T216" t="s">
        <f>A215</f>
        <v>193</v>
      </c>
      <c r="U216" s="3">
        <f>IFERROR(V216/$V216,0)</f>
        <v>1</v>
      </c>
      <c r="V216" s="4">
        <f>B215</f>
        <v>-127400000</v>
      </c>
      <c r="W216" s="3">
        <f>IFERROR(X216/$V216,0)</f>
        <v>0.84772370486656201</v>
      </c>
      <c r="X216" s="4">
        <f>C215</f>
        <v>-108000000</v>
      </c>
      <c r="Y216" s="3">
        <f>IFERROR(Z216/$V216,0)</f>
        <v>0.55965463108320246</v>
      </c>
      <c r="Z216" s="4">
        <f>D215</f>
        <v>-71300000</v>
      </c>
      <c r="AA216" s="3">
        <f>IFERROR(AB216/$V216,0)</f>
        <v>0.56828885400313967</v>
      </c>
      <c r="AB216" s="4">
        <f>E215</f>
        <v>-72400000</v>
      </c>
      <c r="AC216" s="3">
        <f>IFERROR(AD216/$V216,0)</f>
        <v>-8.9481946624803772</v>
      </c>
      <c r="AD216" s="4">
        <f>F65</f>
        <v>1140000000</v>
      </c>
    </row>
    <row r="217" spans="1:261" ht="13.23529411764706">
      <c r="A217" t="s">
        <v>195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H217" t="s">
        <f>A216</f>
        <v>194</v>
      </c>
      <c r="I217" s="3">
        <f>IFERROR(J217/$J$178,0)</f>
        <v>0.0050758853288364247</v>
      </c>
      <c r="J217" s="4">
        <f>B216</f>
        <v>30100000</v>
      </c>
      <c r="K217" s="3">
        <f>IFERROR(L217/$L$178,0)</f>
        <v>0.0055689424364123163</v>
      </c>
      <c r="L217" s="4">
        <f>C216</f>
        <v>41600000</v>
      </c>
      <c r="M217" s="3">
        <f>IFERROR(N217/$N$178,0)</f>
        <v>0.0040261437908496733</v>
      </c>
      <c r="N217" s="4">
        <f>D216</f>
        <v>30800000</v>
      </c>
      <c r="O217" s="3">
        <f>IFERROR(P217/$P$178,0)</f>
        <v>0.0037890624999999999</v>
      </c>
      <c r="P217" s="4">
        <f>E216</f>
        <v>29100000</v>
      </c>
      <c r="Q217" s="3">
        <f>IFERROR(R217/$R$178,0)</f>
        <v>0</v>
      </c>
      <c r="R217" s="4">
        <f>F66</f>
        <v>0</v>
      </c>
      <c r="T217" t="s">
        <f>A216</f>
        <v>194</v>
      </c>
      <c r="U217" s="3">
        <f>IFERROR(V217/$V217,0)</f>
        <v>1</v>
      </c>
      <c r="V217" s="4">
        <f>B216</f>
        <v>30100000</v>
      </c>
      <c r="W217" s="3">
        <f>IFERROR(X217/$V217,0)</f>
        <v>1.3820598006644518</v>
      </c>
      <c r="X217" s="4">
        <f>C216</f>
        <v>41600000</v>
      </c>
      <c r="Y217" s="3">
        <f>IFERROR(Z217/$V217,0)</f>
        <v>1.0232558139534884</v>
      </c>
      <c r="Z217" s="4">
        <f>D216</f>
        <v>30800000</v>
      </c>
      <c r="AA217" s="3">
        <f>IFERROR(AB217/$V217,0)</f>
        <v>0.96677740863787376</v>
      </c>
      <c r="AB217" s="4">
        <f>E216</f>
        <v>29100000</v>
      </c>
      <c r="AC217" s="3">
        <f>IFERROR(AD217/$V217,0)</f>
        <v>0</v>
      </c>
      <c r="AD217" s="4">
        <f>F66</f>
        <v>0</v>
      </c>
    </row>
    <row r="218" spans="1:261" ht="13.23529411764706">
      <c r="A218" t="s">
        <v>196</v>
      </c>
      <c r="B218" s="4">
        <v>30100000</v>
      </c>
      <c r="C218" s="4">
        <v>41600000</v>
      </c>
      <c r="D218" s="4">
        <v>30800000</v>
      </c>
      <c r="E218" s="4">
        <v>29100000</v>
      </c>
      <c r="F218" s="4">
        <v>67000000</v>
      </c>
      <c r="H218" t="s">
        <f>A217</f>
        <v>195</v>
      </c>
      <c r="I218" s="3">
        <f>IFERROR(J218/$J$178,0)</f>
        <v>0</v>
      </c>
      <c r="J218" s="4">
        <f>B217</f>
        <v>0</v>
      </c>
      <c r="K218" s="3">
        <f>IFERROR(L218/$L$178,0)</f>
        <v>0</v>
      </c>
      <c r="L218" s="4">
        <f>C217</f>
        <v>0</v>
      </c>
      <c r="M218" s="3">
        <f>IFERROR(N218/$N$178,0)</f>
        <v>0</v>
      </c>
      <c r="N218" s="4">
        <f>D217</f>
        <v>0</v>
      </c>
      <c r="O218" s="3">
        <f>IFERROR(P218/$P$178,0)</f>
        <v>0</v>
      </c>
      <c r="P218" s="4">
        <f>E217</f>
        <v>0</v>
      </c>
      <c r="Q218" s="3">
        <f>IFERROR(R218/$R$178,0)</f>
        <v>0</v>
      </c>
      <c r="R218" s="4">
        <f>F67</f>
        <v>0</v>
      </c>
      <c r="T218" t="s">
        <f>A217</f>
        <v>195</v>
      </c>
      <c r="U218" s="3">
        <f>IFERROR(V218/$V218,0)</f>
        <v>0</v>
      </c>
      <c r="V218" s="4">
        <f>B217</f>
        <v>0</v>
      </c>
      <c r="W218" s="3">
        <f>IFERROR(X218/$V218,0)</f>
        <v>0</v>
      </c>
      <c r="X218" s="4">
        <f>C217</f>
        <v>0</v>
      </c>
      <c r="Y218" s="3">
        <f>IFERROR(Z218/$V218,0)</f>
        <v>0</v>
      </c>
      <c r="Z218" s="4">
        <f>D217</f>
        <v>0</v>
      </c>
      <c r="AA218" s="3">
        <f>IFERROR(AB218/$V218,0)</f>
        <v>0</v>
      </c>
      <c r="AB218" s="4">
        <f>E217</f>
        <v>0</v>
      </c>
      <c r="AC218" s="3">
        <f>IFERROR(AD218/$V218,0)</f>
        <v>0</v>
      </c>
      <c r="AD218" s="4">
        <f>F67</f>
        <v>0</v>
      </c>
    </row>
    <row r="219" spans="1:261" ht="13.23529411764706">
      <c r="A219" t="s">
        <v>197</v>
      </c>
      <c r="B219" s="4">
        <v>1780000000</v>
      </c>
      <c r="C219" s="4">
        <v>-140800000</v>
      </c>
      <c r="D219" s="4">
        <v>864900000</v>
      </c>
      <c r="E219" s="4">
        <v>782200000</v>
      </c>
      <c r="F219" s="4">
        <v>925600000</v>
      </c>
      <c r="H219" t="s">
        <f>A218</f>
        <v>196</v>
      </c>
      <c r="I219" s="3">
        <f>IFERROR(J219/$J$178,0)</f>
        <v>0.0050758853288364247</v>
      </c>
      <c r="J219" s="4">
        <f>B218</f>
        <v>30100000</v>
      </c>
      <c r="K219" s="3">
        <f>IFERROR(L219/$L$178,0)</f>
        <v>0.0055689424364123163</v>
      </c>
      <c r="L219" s="4">
        <f>C218</f>
        <v>41600000</v>
      </c>
      <c r="M219" s="3">
        <f>IFERROR(N219/$N$178,0)</f>
        <v>0.0040261437908496733</v>
      </c>
      <c r="N219" s="4">
        <f>D218</f>
        <v>30800000</v>
      </c>
      <c r="O219" s="3">
        <f>IFERROR(P219/$P$178,0)</f>
        <v>0.0037890624999999999</v>
      </c>
      <c r="P219" s="4">
        <f>E218</f>
        <v>29100000</v>
      </c>
      <c r="Q219" s="3">
        <f>IFERROR(R219/$R$178,0)</f>
        <v>0</v>
      </c>
      <c r="R219" s="4">
        <f>F68</f>
        <v>0</v>
      </c>
      <c r="T219" t="s">
        <f>A218</f>
        <v>196</v>
      </c>
      <c r="U219" s="3">
        <f>IFERROR(V219/$V219,0)</f>
        <v>1</v>
      </c>
      <c r="V219" s="4">
        <f>B218</f>
        <v>30100000</v>
      </c>
      <c r="W219" s="3">
        <f>IFERROR(X219/$V219,0)</f>
        <v>1.3820598006644518</v>
      </c>
      <c r="X219" s="4">
        <f>C218</f>
        <v>41600000</v>
      </c>
      <c r="Y219" s="3">
        <f>IFERROR(Z219/$V219,0)</f>
        <v>1.0232558139534884</v>
      </c>
      <c r="Z219" s="4">
        <f>D218</f>
        <v>30800000</v>
      </c>
      <c r="AA219" s="3">
        <f>IFERROR(AB219/$V219,0)</f>
        <v>0.96677740863787376</v>
      </c>
      <c r="AB219" s="4">
        <f>E218</f>
        <v>29100000</v>
      </c>
      <c r="AC219" s="3">
        <f>IFERROR(AD219/$V219,0)</f>
        <v>0</v>
      </c>
      <c r="AD219" s="4">
        <f>F68</f>
        <v>0</v>
      </c>
    </row>
    <row r="220" spans="1:261" ht="13.23529411764706">
      <c r="A220" t="s">
        <v>198</v>
      </c>
      <c r="B220" s="4">
        <v>163000000</v>
      </c>
      <c r="C220" s="4">
        <v>-234800000</v>
      </c>
      <c r="D220" s="4">
        <v>584400000</v>
      </c>
      <c r="E220" s="4">
        <v>-4500000</v>
      </c>
      <c r="F220" s="4">
        <v>-609300000</v>
      </c>
      <c r="H220" t="s">
        <f>A219</f>
        <v>197</v>
      </c>
      <c r="I220" s="3">
        <f>IFERROR(J220/$J$178,0)</f>
        <v>0.30016863406408095</v>
      </c>
      <c r="J220" s="4">
        <f>B219</f>
        <v>1780000000</v>
      </c>
      <c r="K220" s="3">
        <f>IFERROR(L220/$L$178,0)</f>
        <v>-0.018848728246318606</v>
      </c>
      <c r="L220" s="4">
        <f>C219</f>
        <v>-140800000</v>
      </c>
      <c r="M220" s="3">
        <f>IFERROR(N220/$N$178,0)</f>
        <v>0.11305882352941177</v>
      </c>
      <c r="N220" s="4">
        <f>D219</f>
        <v>864900000</v>
      </c>
      <c r="O220" s="3">
        <f>IFERROR(P220/$P$178,0)</f>
        <v>0.10184895833333334</v>
      </c>
      <c r="P220" s="4">
        <f>E219</f>
        <v>782200000</v>
      </c>
      <c r="Q220" s="3">
        <f>IFERROR(R220/$R$178,0)</f>
        <v>0</v>
      </c>
      <c r="R220" s="4">
        <f>F69</f>
        <v>0</v>
      </c>
      <c r="T220" t="s">
        <f>A219</f>
        <v>197</v>
      </c>
      <c r="U220" s="3">
        <f>IFERROR(V220/$V220,0)</f>
        <v>1</v>
      </c>
      <c r="V220" s="4">
        <f>B219</f>
        <v>1780000000</v>
      </c>
      <c r="W220" s="3">
        <f>IFERROR(X220/$V220,0)</f>
        <v>-0.079101123595505612</v>
      </c>
      <c r="X220" s="4">
        <f>C219</f>
        <v>-140800000</v>
      </c>
      <c r="Y220" s="3">
        <f>IFERROR(Z220/$V220,0)</f>
        <v>0.48589887640449436</v>
      </c>
      <c r="Z220" s="4">
        <f>D219</f>
        <v>864900000</v>
      </c>
      <c r="AA220" s="3">
        <f>IFERROR(AB220/$V220,0)</f>
        <v>0.43943820224719099</v>
      </c>
      <c r="AB220" s="4">
        <f>E219</f>
        <v>782200000</v>
      </c>
      <c r="AC220" s="3">
        <f>IFERROR(AD220/$V220,0)</f>
        <v>0</v>
      </c>
      <c r="AD220" s="4">
        <f>F69</f>
        <v>0</v>
      </c>
    </row>
    <row r="221" spans="1:261" ht="13.23529411764706">
      <c r="A221" t="s">
        <v>199</v>
      </c>
      <c r="B221" s="4">
        <v>1620000000</v>
      </c>
      <c r="C221" s="4">
        <v>94000000</v>
      </c>
      <c r="D221" s="4">
        <v>280500000</v>
      </c>
      <c r="E221" s="4">
        <v>786700000</v>
      </c>
      <c r="F221" s="4">
        <v>1530000000</v>
      </c>
      <c r="H221" t="s">
        <f>A220</f>
        <v>198</v>
      </c>
      <c r="I221" s="3">
        <f>IFERROR(J221/$J$178,0)</f>
        <v>0.02748735244519393</v>
      </c>
      <c r="J221" s="4">
        <f>B220</f>
        <v>163000000</v>
      </c>
      <c r="K221" s="3">
        <f>IFERROR(L221/$L$178,0)</f>
        <v>-0.031432396251673357</v>
      </c>
      <c r="L221" s="4">
        <f>C220</f>
        <v>-234800000</v>
      </c>
      <c r="M221" s="3">
        <f>IFERROR(N221/$N$178,0)</f>
        <v>0.0763921568627451</v>
      </c>
      <c r="N221" s="4">
        <f>D220</f>
        <v>584400000</v>
      </c>
      <c r="O221" s="3">
        <f>IFERROR(P221/$P$178,0)</f>
        <v>-0.00058593749999999998</v>
      </c>
      <c r="P221" s="4">
        <f>E220</f>
        <v>-4500000</v>
      </c>
      <c r="Q221" s="3">
        <f>IFERROR(R221/$R$178,0)</f>
        <v>0</v>
      </c>
      <c r="R221" s="4">
        <f>F70</f>
        <v>0</v>
      </c>
      <c r="T221" t="s">
        <f>A220</f>
        <v>198</v>
      </c>
      <c r="U221" s="3">
        <f>IFERROR(V221/$V221,0)</f>
        <v>1</v>
      </c>
      <c r="V221" s="4">
        <f>B220</f>
        <v>163000000</v>
      </c>
      <c r="W221" s="3">
        <f>IFERROR(X221/$V221,0)</f>
        <v>-1.4404907975460122</v>
      </c>
      <c r="X221" s="4">
        <f>C220</f>
        <v>-234800000</v>
      </c>
      <c r="Y221" s="3">
        <f>IFERROR(Z221/$V221,0)</f>
        <v>3.5852760736196321</v>
      </c>
      <c r="Z221" s="4">
        <f>D220</f>
        <v>584400000</v>
      </c>
      <c r="AA221" s="3">
        <f>IFERROR(AB221/$V221,0)</f>
        <v>-0.027607361963190184</v>
      </c>
      <c r="AB221" s="4">
        <f>E220</f>
        <v>-4500000</v>
      </c>
      <c r="AC221" s="3">
        <f>IFERROR(AD221/$V221,0)</f>
        <v>-0</v>
      </c>
      <c r="AD221" s="4">
        <f>F70</f>
        <v>0</v>
      </c>
    </row>
    <row r="222" spans="1:261" ht="13.23529411764706">
      <c r="A222" t="s">
        <v>200</v>
      </c>
      <c r="B222" s="4">
        <v>2150000000</v>
      </c>
      <c r="C222" s="4">
        <v>400000000</v>
      </c>
      <c r="D222" s="4">
        <v>435000000</v>
      </c>
      <c r="E222" s="4">
        <v>1740000000</v>
      </c>
      <c r="F222" s="4">
        <v>1900000000</v>
      </c>
      <c r="H222" t="s">
        <f>A221</f>
        <v>199</v>
      </c>
      <c r="I222" s="3">
        <f>IFERROR(J222/$J$178,0)</f>
        <v>0.27318718381112983</v>
      </c>
      <c r="J222" s="4">
        <f>B221</f>
        <v>1620000000</v>
      </c>
      <c r="K222" s="3">
        <f>IFERROR(L222/$L$178,0)</f>
        <v>0.012583668005354752</v>
      </c>
      <c r="L222" s="4">
        <f>C221</f>
        <v>94000000</v>
      </c>
      <c r="M222" s="3">
        <f>IFERROR(N222/$N$178,0)</f>
        <v>0.036666666666666667</v>
      </c>
      <c r="N222" s="4">
        <f>D221</f>
        <v>280500000</v>
      </c>
      <c r="O222" s="3">
        <f>IFERROR(P222/$P$178,0)</f>
        <v>0.10243489583333333</v>
      </c>
      <c r="P222" s="4">
        <f>E221</f>
        <v>786700000</v>
      </c>
      <c r="Q222" s="3">
        <f>IFERROR(R222/$R$178,0)</f>
        <v>0</v>
      </c>
      <c r="R222" s="4">
        <f>F71</f>
        <v>0</v>
      </c>
      <c r="T222" t="s">
        <f>A221</f>
        <v>199</v>
      </c>
      <c r="U222" s="3">
        <f>IFERROR(V222/$V222,0)</f>
        <v>1</v>
      </c>
      <c r="V222" s="4">
        <f>B221</f>
        <v>1620000000</v>
      </c>
      <c r="W222" s="3">
        <f>IFERROR(X222/$V222,0)</f>
        <v>0.05802469135802469</v>
      </c>
      <c r="X222" s="4">
        <f>C221</f>
        <v>94000000</v>
      </c>
      <c r="Y222" s="3">
        <f>IFERROR(Z222/$V222,0)</f>
        <v>0.17314814814814813</v>
      </c>
      <c r="Z222" s="4">
        <f>D221</f>
        <v>280500000</v>
      </c>
      <c r="AA222" s="3">
        <f>IFERROR(AB222/$V222,0)</f>
        <v>0.48561728395061726</v>
      </c>
      <c r="AB222" s="4">
        <f>E221</f>
        <v>786700000</v>
      </c>
      <c r="AC222" s="3">
        <f>IFERROR(AD222/$V222,0)</f>
        <v>0</v>
      </c>
      <c r="AD222" s="4">
        <f>F71</f>
        <v>0</v>
      </c>
    </row>
    <row r="223" spans="1:261" ht="13.23529411764706">
      <c r="A223" t="s">
        <v>201</v>
      </c>
      <c r="B223" s="4">
        <v>-529600000</v>
      </c>
      <c r="C223" s="4">
        <v>-306000000</v>
      </c>
      <c r="D223" s="4">
        <v>-154500000</v>
      </c>
      <c r="E223" s="4">
        <v>-953300000</v>
      </c>
      <c r="F223" s="4">
        <v>-360100000</v>
      </c>
      <c r="H223" t="s">
        <f>A222</f>
        <v>200</v>
      </c>
      <c r="I223" s="3">
        <f>IFERROR(J223/$J$178,0)</f>
        <v>0.36256323777403038</v>
      </c>
      <c r="J223" s="4">
        <f>B222</f>
        <v>2150000000</v>
      </c>
      <c r="K223" s="3">
        <f>IFERROR(L223/$L$178,0)</f>
        <v>0.053547523427041499</v>
      </c>
      <c r="L223" s="4">
        <f>C222</f>
        <v>400000000</v>
      </c>
      <c r="M223" s="3">
        <f>IFERROR(N223/$N$178,0)</f>
        <v>0.056862745098039215</v>
      </c>
      <c r="N223" s="4">
        <f>D222</f>
        <v>435000000</v>
      </c>
      <c r="O223" s="3">
        <f>IFERROR(P223/$P$178,0)</f>
        <v>0.2265625</v>
      </c>
      <c r="P223" s="4">
        <f>E222</f>
        <v>1740000000</v>
      </c>
      <c r="Q223" s="3">
        <f>IFERROR(R223/$R$178,0)</f>
        <v>0.15159574468085107</v>
      </c>
      <c r="R223" s="4">
        <f>F72</f>
        <v>1140000000</v>
      </c>
      <c r="T223" t="s">
        <f>A222</f>
        <v>200</v>
      </c>
      <c r="U223" s="3">
        <f>IFERROR(V223/$V223,0)</f>
        <v>1</v>
      </c>
      <c r="V223" s="4">
        <f>B222</f>
        <v>2150000000</v>
      </c>
      <c r="W223" s="3">
        <f>IFERROR(X223/$V223,0)</f>
        <v>0.18604651162790697</v>
      </c>
      <c r="X223" s="4">
        <f>C222</f>
        <v>400000000</v>
      </c>
      <c r="Y223" s="3">
        <f>IFERROR(Z223/$V223,0)</f>
        <v>0.20232558139534884</v>
      </c>
      <c r="Z223" s="4">
        <f>D222</f>
        <v>435000000</v>
      </c>
      <c r="AA223" s="3">
        <f>IFERROR(AB223/$V223,0)</f>
        <v>0.80930232558139537</v>
      </c>
      <c r="AB223" s="4">
        <f>E222</f>
        <v>1740000000</v>
      </c>
      <c r="AC223" s="3">
        <f>IFERROR(AD223/$V223,0)</f>
        <v>0.53023255813953485</v>
      </c>
      <c r="AD223" s="4">
        <f>F72</f>
        <v>1140000000</v>
      </c>
    </row>
    <row r="224" spans="1:261" ht="13.23529411764706">
      <c r="A224" t="s">
        <v>166</v>
      </c>
      <c r="B224" s="4">
        <v>-18900000</v>
      </c>
      <c r="C224" s="4">
        <v>-13600000</v>
      </c>
      <c r="D224" s="4">
        <v>-6500000</v>
      </c>
      <c r="E224" s="4">
        <v>-15200000</v>
      </c>
      <c r="F224" s="4">
        <v>-22400000</v>
      </c>
      <c r="H224" t="s">
        <f>A223</f>
        <v>201</v>
      </c>
      <c r="I224" s="3">
        <f>IFERROR(J224/$J$178,0)</f>
        <v>-0.089308600337268132</v>
      </c>
      <c r="J224" s="4">
        <f>B223</f>
        <v>-529600000</v>
      </c>
      <c r="K224" s="3">
        <f>IFERROR(L224/$L$178,0)</f>
        <v>-0.040963855421686748</v>
      </c>
      <c r="L224" s="4">
        <f>C223</f>
        <v>-306000000</v>
      </c>
      <c r="M224" s="3">
        <f>IFERROR(N224/$N$178,0)</f>
        <v>-0.020196078431372548</v>
      </c>
      <c r="N224" s="4">
        <f>D223</f>
        <v>-154500000</v>
      </c>
      <c r="O224" s="3">
        <f>IFERROR(P224/$P$178,0)</f>
        <v>-0.12412760416666667</v>
      </c>
      <c r="P224" s="4">
        <f>E223</f>
        <v>-953300000</v>
      </c>
      <c r="Q224" s="3">
        <f>IFERROR(R224/$R$178,0)</f>
        <v>0.00015957446808510637</v>
      </c>
      <c r="R224" s="4">
        <f>F73</f>
        <v>1200000</v>
      </c>
      <c r="T224" t="s">
        <f>A223</f>
        <v>201</v>
      </c>
      <c r="U224" s="3">
        <f>IFERROR(V224/$V224,0)</f>
        <v>1</v>
      </c>
      <c r="V224" s="4">
        <f>B223</f>
        <v>-529600000</v>
      </c>
      <c r="W224" s="3">
        <f>IFERROR(X224/$V224,0)</f>
        <v>0.57779456193353473</v>
      </c>
      <c r="X224" s="4">
        <f>C223</f>
        <v>-306000000</v>
      </c>
      <c r="Y224" s="3">
        <f>IFERROR(Z224/$V224,0)</f>
        <v>0.29172960725075531</v>
      </c>
      <c r="Z224" s="4">
        <f>D223</f>
        <v>-154500000</v>
      </c>
      <c r="AA224" s="3">
        <f>IFERROR(AB224/$V224,0)</f>
        <v>1.8000377643504533</v>
      </c>
      <c r="AB224" s="4">
        <f>E223</f>
        <v>-953300000</v>
      </c>
      <c r="AC224" s="3">
        <f>IFERROR(AD224/$V224,0)</f>
        <v>-0.0022658610271903325</v>
      </c>
      <c r="AD224" s="4">
        <f>F73</f>
        <v>1200000</v>
      </c>
    </row>
    <row r="225" spans="1:261" ht="13.23529411764706">
      <c r="A225" t="s">
        <v>185</v>
      </c>
      <c r="B225" s="4">
        <v>-18900000</v>
      </c>
      <c r="C225" s="4">
        <v>-13600000</v>
      </c>
      <c r="D225" s="4">
        <v>-6500000</v>
      </c>
      <c r="E225" s="4">
        <v>-15200000</v>
      </c>
      <c r="F225" s="4">
        <v>-22400000</v>
      </c>
      <c r="H225" t="s">
        <f>A224</f>
        <v>166</v>
      </c>
      <c r="I225" s="3">
        <f>IFERROR(J225/$J$178,0)</f>
        <v>-0.0031871838111298483</v>
      </c>
      <c r="J225" s="4">
        <f>B224</f>
        <v>-18900000</v>
      </c>
      <c r="K225" s="3">
        <f>IFERROR(L225/$L$178,0)</f>
        <v>-0.001820615796519411</v>
      </c>
      <c r="L225" s="4">
        <f>C224</f>
        <v>-13600000</v>
      </c>
      <c r="M225" s="3">
        <f>IFERROR(N225/$N$178,0)</f>
        <v>-0.00084967320261437906</v>
      </c>
      <c r="N225" s="4">
        <f>D224</f>
        <v>-6500000</v>
      </c>
      <c r="O225" s="3">
        <f>IFERROR(P225/$P$178,0)</f>
        <v>-0.0019791666666666668</v>
      </c>
      <c r="P225" s="4">
        <f>E224</f>
        <v>-15200000</v>
      </c>
      <c r="Q225" s="3">
        <f>IFERROR(R225/$R$178,0)</f>
        <v>0.15026595744680851</v>
      </c>
      <c r="R225" s="4">
        <f>F74</f>
        <v>1130000000</v>
      </c>
      <c r="T225" t="s">
        <f>A224</f>
        <v>166</v>
      </c>
      <c r="U225" s="3">
        <f>IFERROR(V225/$V225,0)</f>
        <v>1</v>
      </c>
      <c r="V225" s="4">
        <f>B224</f>
        <v>-18900000</v>
      </c>
      <c r="W225" s="3">
        <f>IFERROR(X225/$V225,0)</f>
        <v>0.71957671957671954</v>
      </c>
      <c r="X225" s="4">
        <f>C224</f>
        <v>-13600000</v>
      </c>
      <c r="Y225" s="3">
        <f>IFERROR(Z225/$V225,0)</f>
        <v>0.3439153439153439</v>
      </c>
      <c r="Z225" s="4">
        <f>D224</f>
        <v>-6500000</v>
      </c>
      <c r="AA225" s="3">
        <f>IFERROR(AB225/$V225,0)</f>
        <v>0.80423280423280419</v>
      </c>
      <c r="AB225" s="4">
        <f>E224</f>
        <v>-15200000</v>
      </c>
      <c r="AC225" s="3">
        <f>IFERROR(AD225/$V225,0)</f>
        <v>-59.788359788359791</v>
      </c>
      <c r="AD225" s="4">
        <f>F74</f>
        <v>1130000000</v>
      </c>
    </row>
    <row r="226" spans="1:261" ht="13.23529411764706">
      <c r="A226" t="s">
        <v>186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H226" t="s">
        <f>A225</f>
        <v>185</v>
      </c>
      <c r="I226" s="3">
        <f>IFERROR(J226/$J$178,0)</f>
        <v>-0.0031871838111298483</v>
      </c>
      <c r="J226" s="4">
        <f>B225</f>
        <v>-18900000</v>
      </c>
      <c r="K226" s="3">
        <f>IFERROR(L226/$L$178,0)</f>
        <v>-0.001820615796519411</v>
      </c>
      <c r="L226" s="4">
        <f>C225</f>
        <v>-13600000</v>
      </c>
      <c r="M226" s="3">
        <f>IFERROR(N226/$N$178,0)</f>
        <v>-0.00084967320261437906</v>
      </c>
      <c r="N226" s="4">
        <f>D225</f>
        <v>-6500000</v>
      </c>
      <c r="O226" s="3">
        <f>IFERROR(P226/$P$178,0)</f>
        <v>-0.0019791666666666668</v>
      </c>
      <c r="P226" s="4">
        <f>E225</f>
        <v>-15200000</v>
      </c>
      <c r="Q226" s="3">
        <f>IFERROR(R226/$R$178,0)</f>
        <v>4.7872340425531912e-10</v>
      </c>
      <c r="R226" s="4">
        <f>F75</f>
        <v>3.6000000000000001</v>
      </c>
      <c r="T226" t="s">
        <f>A225</f>
        <v>185</v>
      </c>
      <c r="U226" s="3">
        <f>IFERROR(V226/$V226,0)</f>
        <v>1</v>
      </c>
      <c r="V226" s="4">
        <f>B225</f>
        <v>-18900000</v>
      </c>
      <c r="W226" s="3">
        <f>IFERROR(X226/$V226,0)</f>
        <v>0.71957671957671954</v>
      </c>
      <c r="X226" s="4">
        <f>C225</f>
        <v>-13600000</v>
      </c>
      <c r="Y226" s="3">
        <f>IFERROR(Z226/$V226,0)</f>
        <v>0.3439153439153439</v>
      </c>
      <c r="Z226" s="4">
        <f>D225</f>
        <v>-6500000</v>
      </c>
      <c r="AA226" s="3">
        <f>IFERROR(AB226/$V226,0)</f>
        <v>0.80423280423280419</v>
      </c>
      <c r="AB226" s="4">
        <f>E225</f>
        <v>-15200000</v>
      </c>
      <c r="AC226" s="3">
        <f>IFERROR(AD226/$V226,0)</f>
        <v>-1.9047619047619048e-07</v>
      </c>
      <c r="AD226" s="4">
        <f>F75</f>
        <v>3.6000000000000001</v>
      </c>
    </row>
    <row r="227" spans="1:261" ht="13.23529411764706">
      <c r="A227" t="s">
        <v>202</v>
      </c>
      <c r="B227" s="4">
        <v>1210000000</v>
      </c>
      <c r="C227" s="4">
        <v>-845700000</v>
      </c>
      <c r="D227" s="4">
        <v>161400000</v>
      </c>
      <c r="E227" s="4">
        <v>26400000</v>
      </c>
      <c r="F227" s="4">
        <v>85600000</v>
      </c>
      <c r="H227" t="s">
        <f>A226</f>
        <v>186</v>
      </c>
      <c r="I227" s="3">
        <f>IFERROR(J227/$J$178,0)</f>
        <v>0</v>
      </c>
      <c r="J227" s="4">
        <f>B226</f>
        <v>0</v>
      </c>
      <c r="K227" s="3">
        <f>IFERROR(L227/$L$178,0)</f>
        <v>0</v>
      </c>
      <c r="L227" s="4">
        <f>C226</f>
        <v>0</v>
      </c>
      <c r="M227" s="3">
        <f>IFERROR(N227/$N$178,0)</f>
        <v>0</v>
      </c>
      <c r="N227" s="4">
        <f>D226</f>
        <v>0</v>
      </c>
      <c r="O227" s="3">
        <f>IFERROR(P227/$P$178,0)</f>
        <v>0</v>
      </c>
      <c r="P227" s="4">
        <f>E226</f>
        <v>0</v>
      </c>
      <c r="Q227" s="3">
        <f>IFERROR(R227/$R$178,0)</f>
        <v>0</v>
      </c>
      <c r="R227" s="4">
        <f>F76</f>
        <v>0</v>
      </c>
      <c r="T227" t="s">
        <f>A226</f>
        <v>186</v>
      </c>
      <c r="U227" s="3">
        <f>IFERROR(V227/$V227,0)</f>
        <v>0</v>
      </c>
      <c r="V227" s="4">
        <f>B226</f>
        <v>0</v>
      </c>
      <c r="W227" s="3">
        <f>IFERROR(X227/$V227,0)</f>
        <v>-0</v>
      </c>
      <c r="X227" s="4">
        <f>C226</f>
        <v>0</v>
      </c>
      <c r="Y227" s="3">
        <f>IFERROR(Z227/$V227,0)</f>
        <v>-0</v>
      </c>
      <c r="Z227" s="4">
        <f>D226</f>
        <v>0</v>
      </c>
      <c r="AA227" s="3">
        <f>IFERROR(AB227/$V227,0)</f>
        <v>-0</v>
      </c>
      <c r="AB227" s="4">
        <f>E226</f>
        <v>0</v>
      </c>
      <c r="AC227" s="3">
        <f>IFERROR(AD227/$V227,0)</f>
        <v>0</v>
      </c>
      <c r="AD227" s="4">
        <f>F76</f>
        <v>0</v>
      </c>
    </row>
    <row r="228" spans="1:261" ht="13.23529411764706">
      <c r="A228" t="s">
        <v>203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H228" t="s">
        <f>A227</f>
        <v>202</v>
      </c>
      <c r="I228" s="3">
        <f>IFERROR(J228/$J$178,0)</f>
        <v>0.20404721753794267</v>
      </c>
      <c r="J228" s="4">
        <f>B227</f>
        <v>1210000000</v>
      </c>
      <c r="K228" s="3">
        <f>IFERROR(L228/$L$178,0)</f>
        <v>-0.11321285140562248</v>
      </c>
      <c r="L228" s="4">
        <f>C227</f>
        <v>-845700000</v>
      </c>
      <c r="M228" s="3">
        <f>IFERROR(N228/$N$178,0)</f>
        <v>0.021098039215686273</v>
      </c>
      <c r="N228" s="4">
        <f>D227</f>
        <v>161400000</v>
      </c>
      <c r="O228" s="3">
        <f>IFERROR(P228/$P$178,0)</f>
        <v>0.0034375</v>
      </c>
      <c r="P228" s="4">
        <f>E227</f>
        <v>26400000</v>
      </c>
      <c r="Q228" s="3">
        <f>IFERROR(R228/$R$178,0)</f>
        <v>0.041941489361702125</v>
      </c>
      <c r="R228" s="4">
        <f>F77</f>
        <v>315400000</v>
      </c>
      <c r="T228" t="s">
        <f>A227</f>
        <v>202</v>
      </c>
      <c r="U228" s="3">
        <f>IFERROR(V228/$V228,0)</f>
        <v>1</v>
      </c>
      <c r="V228" s="4">
        <f>B227</f>
        <v>1210000000</v>
      </c>
      <c r="W228" s="3">
        <f>IFERROR(X228/$V228,0)</f>
        <v>-0.6989256198347108</v>
      </c>
      <c r="X228" s="4">
        <f>C227</f>
        <v>-845700000</v>
      </c>
      <c r="Y228" s="3">
        <f>IFERROR(Z228/$V228,0)</f>
        <v>0.13338842975206611</v>
      </c>
      <c r="Z228" s="4">
        <f>D227</f>
        <v>161400000</v>
      </c>
      <c r="AA228" s="3">
        <f>IFERROR(AB228/$V228,0)</f>
        <v>0.02181818181818182</v>
      </c>
      <c r="AB228" s="4">
        <f>E227</f>
        <v>26400000</v>
      </c>
      <c r="AC228" s="3">
        <f>IFERROR(AD228/$V228,0)</f>
        <v>0.26066115702479337</v>
      </c>
      <c r="AD228" s="4">
        <f>F77</f>
        <v>315400000</v>
      </c>
    </row>
    <row r="229" spans="1:261" ht="13.23529411764706">
      <c r="A229" t="s">
        <v>204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203</v>
      </c>
      <c r="I229" s="3">
        <f>IFERROR(J229/$J$178,0)</f>
        <v>0</v>
      </c>
      <c r="J229" s="4">
        <f>B228</f>
        <v>0</v>
      </c>
      <c r="K229" s="3">
        <f>IFERROR(L229/$L$178,0)</f>
        <v>0</v>
      </c>
      <c r="L229" s="4">
        <f>C228</f>
        <v>0</v>
      </c>
      <c r="M229" s="3">
        <f>IFERROR(N229/$N$178,0)</f>
        <v>0</v>
      </c>
      <c r="N229" s="4">
        <f>D228</f>
        <v>0</v>
      </c>
      <c r="O229" s="3">
        <f>IFERROR(P229/$P$178,0)</f>
        <v>0</v>
      </c>
      <c r="P229" s="4">
        <f>E228</f>
        <v>0</v>
      </c>
      <c r="Q229" s="3">
        <f>IFERROR(R229/$R$178,0)</f>
        <v>4.7606382978723406e-10</v>
      </c>
      <c r="R229" s="4">
        <f>F78</f>
        <v>3.5800000000000001</v>
      </c>
      <c r="T229" t="s">
        <f>A228</f>
        <v>203</v>
      </c>
      <c r="U229" s="3">
        <f>IFERROR(V229/$V229,0)</f>
        <v>0</v>
      </c>
      <c r="V229" s="4">
        <f>B228</f>
        <v>0</v>
      </c>
      <c r="W229" s="3">
        <f>IFERROR(X229/$V229,0)</f>
        <v>0</v>
      </c>
      <c r="X229" s="4">
        <f>C228</f>
        <v>0</v>
      </c>
      <c r="Y229" s="3">
        <f>IFERROR(Z229/$V229,0)</f>
        <v>0</v>
      </c>
      <c r="Z229" s="4">
        <f>D228</f>
        <v>0</v>
      </c>
      <c r="AA229" s="3">
        <f>IFERROR(AB229/$V229,0)</f>
        <v>0</v>
      </c>
      <c r="AB229" s="4">
        <f>E228</f>
        <v>0</v>
      </c>
      <c r="AC229" s="3">
        <f>IFERROR(AD229/$V229,0)</f>
        <v>0</v>
      </c>
      <c r="AD229" s="4">
        <f>F78</f>
        <v>3.5800000000000001</v>
      </c>
    </row>
    <row r="230" spans="1:261" ht="13.23529411764706">
      <c r="A230" t="s">
        <v>205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204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204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261" ht="13.23529411764706">
      <c r="A231" t="s">
        <v>206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H231" t="s">
        <f>A230</f>
        <v>205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0.042114361702127658</v>
      </c>
      <c r="R231" s="4">
        <f>F80</f>
        <v>316700000</v>
      </c>
      <c r="T231" t="s">
        <f>A230</f>
        <v>205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316700000</v>
      </c>
    </row>
    <row r="232" spans="1:261" ht="13.23529411764706">
      <c r="A232" t="s">
        <v>207</v>
      </c>
      <c r="B232" s="4">
        <v>-12100000</v>
      </c>
      <c r="C232" s="4">
        <v>-12300000</v>
      </c>
      <c r="D232" s="4">
        <v>-14100000</v>
      </c>
      <c r="E232" s="4">
        <v>87500000</v>
      </c>
      <c r="F232" s="4">
        <v>-63800000</v>
      </c>
      <c r="H232" t="s">
        <f>A231</f>
        <v>206</v>
      </c>
      <c r="I232" s="3">
        <f>IFERROR(J232/$J$178,0)</f>
        <v>0</v>
      </c>
      <c r="J232" s="4">
        <f>B231</f>
        <v>0</v>
      </c>
      <c r="K232" s="3">
        <f>IFERROR(L232/$L$178,0)</f>
        <v>0</v>
      </c>
      <c r="L232" s="4">
        <f>C231</f>
        <v>0</v>
      </c>
      <c r="M232" s="3">
        <f>IFERROR(N232/$N$178,0)</f>
        <v>0</v>
      </c>
      <c r="N232" s="4">
        <f>D231</f>
        <v>0</v>
      </c>
      <c r="O232" s="3">
        <f>IFERROR(P232/$P$178,0)</f>
        <v>0</v>
      </c>
      <c r="P232" s="4">
        <f>E231</f>
        <v>0</v>
      </c>
      <c r="Q232" s="3">
        <f>IFERROR(R232/$R$178,0)</f>
        <v>0.32845744680851063</v>
      </c>
      <c r="R232" s="4">
        <f>F81</f>
        <v>2470000000</v>
      </c>
      <c r="T232" t="s">
        <f>A231</f>
        <v>206</v>
      </c>
      <c r="U232" s="3">
        <f>IFERROR(V232/$V232,0)</f>
        <v>0</v>
      </c>
      <c r="V232" s="4">
        <f>B231</f>
        <v>0</v>
      </c>
      <c r="W232" s="3">
        <f>IFERROR(X232/$V232,0)</f>
        <v>0</v>
      </c>
      <c r="X232" s="4">
        <f>C231</f>
        <v>0</v>
      </c>
      <c r="Y232" s="3">
        <f>IFERROR(Z232/$V232,0)</f>
        <v>0</v>
      </c>
      <c r="Z232" s="4">
        <f>D231</f>
        <v>0</v>
      </c>
      <c r="AA232" s="3">
        <f>IFERROR(AB232/$V232,0)</f>
        <v>0</v>
      </c>
      <c r="AB232" s="4">
        <f>E231</f>
        <v>0</v>
      </c>
      <c r="AC232" s="3">
        <f>IFERROR(AD232/$V232,0)</f>
        <v>0</v>
      </c>
      <c r="AD232" s="4">
        <f>F81</f>
        <v>2470000000</v>
      </c>
    </row>
    <row r="233" spans="1:261" ht="13.23529411764706">
      <c r="A233" t="s">
        <v>208</v>
      </c>
      <c r="B233" s="4">
        <v>27400000</v>
      </c>
      <c r="C233" s="4">
        <v>679800000</v>
      </c>
      <c r="D233" s="4">
        <v>119100000</v>
      </c>
      <c r="E233" s="4">
        <v>329800000</v>
      </c>
      <c r="F233" s="4">
        <v>84700000</v>
      </c>
      <c r="H233" t="s">
        <f>A232</f>
        <v>207</v>
      </c>
      <c r="I233" s="3">
        <f>IFERROR(J233/$J$178,0)</f>
        <v>-0.0020404721753794265</v>
      </c>
      <c r="J233" s="4">
        <f>B232</f>
        <v>-12100000</v>
      </c>
      <c r="K233" s="3">
        <f>IFERROR(L233/$L$178,0)</f>
        <v>-0.0016465863453815261</v>
      </c>
      <c r="L233" s="4">
        <f>C232</f>
        <v>-12300000</v>
      </c>
      <c r="M233" s="3">
        <f>IFERROR(N233/$N$178,0)</f>
        <v>-0.0018431372549019608</v>
      </c>
      <c r="N233" s="4">
        <f>D232</f>
        <v>-14100000</v>
      </c>
      <c r="O233" s="3">
        <f>IFERROR(P233/$P$178,0)</f>
        <v>0.011393229166666666</v>
      </c>
      <c r="P233" s="4">
        <f>E232</f>
        <v>87500000</v>
      </c>
      <c r="Q233" s="3">
        <f>IFERROR(R233/$R$178,0)</f>
        <v>0</v>
      </c>
      <c r="R233" s="4">
        <f>F82</f>
        <v>0</v>
      </c>
      <c r="T233" t="s">
        <f>A232</f>
        <v>207</v>
      </c>
      <c r="U233" s="3">
        <f>IFERROR(V233/$V233,0)</f>
        <v>1</v>
      </c>
      <c r="V233" s="4">
        <f>B232</f>
        <v>-12100000</v>
      </c>
      <c r="W233" s="3">
        <f>IFERROR(X233/$V233,0)</f>
        <v>1.0165289256198347</v>
      </c>
      <c r="X233" s="4">
        <f>C232</f>
        <v>-12300000</v>
      </c>
      <c r="Y233" s="3">
        <f>IFERROR(Z233/$V233,0)</f>
        <v>1.165289256198347</v>
      </c>
      <c r="Z233" s="4">
        <f>D232</f>
        <v>-14100000</v>
      </c>
      <c r="AA233" s="3">
        <f>IFERROR(AB233/$V233,0)</f>
        <v>-7.2314049586776861</v>
      </c>
      <c r="AB233" s="4">
        <f>E232</f>
        <v>87500000</v>
      </c>
      <c r="AC233" s="3">
        <f>IFERROR(AD233/$V233,0)</f>
        <v>-0</v>
      </c>
      <c r="AD233" s="4">
        <f>F82</f>
        <v>0</v>
      </c>
    </row>
    <row r="234" spans="1:261" ht="13.23529411764706">
      <c r="A234" t="s">
        <v>209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H234" t="s">
        <f>A233</f>
        <v>208</v>
      </c>
      <c r="I234" s="3">
        <f>IFERROR(J234/$J$178,0)</f>
        <v>0.0046205733558178754</v>
      </c>
      <c r="J234" s="4">
        <f>B233</f>
        <v>27400000</v>
      </c>
      <c r="K234" s="3">
        <f>IFERROR(L234/$L$178,0)</f>
        <v>0.091004016064257023</v>
      </c>
      <c r="L234" s="4">
        <f>C233</f>
        <v>679800000</v>
      </c>
      <c r="M234" s="3">
        <f>IFERROR(N234/$N$178,0)</f>
        <v>0.015568627450980392</v>
      </c>
      <c r="N234" s="4">
        <f>D233</f>
        <v>119100000</v>
      </c>
      <c r="O234" s="3">
        <f>IFERROR(P234/$P$178,0)</f>
        <v>0.042942708333333336</v>
      </c>
      <c r="P234" s="4">
        <f>E233</f>
        <v>329800000</v>
      </c>
      <c r="Q234" s="3">
        <f>IFERROR(R234/$R$178,0)</f>
        <v>0</v>
      </c>
      <c r="R234" s="4">
        <f>F83</f>
        <v>0</v>
      </c>
      <c r="T234" t="s">
        <f>A233</f>
        <v>208</v>
      </c>
      <c r="U234" s="3">
        <f>IFERROR(V234/$V234,0)</f>
        <v>1</v>
      </c>
      <c r="V234" s="4">
        <f>B233</f>
        <v>27400000</v>
      </c>
      <c r="W234" s="3">
        <f>IFERROR(X234/$V234,0)</f>
        <v>24.810218978102188</v>
      </c>
      <c r="X234" s="4">
        <f>C233</f>
        <v>679800000</v>
      </c>
      <c r="Y234" s="3">
        <f>IFERROR(Z234/$V234,0)</f>
        <v>4.3467153284671536</v>
      </c>
      <c r="Z234" s="4">
        <f>D233</f>
        <v>119100000</v>
      </c>
      <c r="AA234" s="3">
        <f>IFERROR(AB234/$V234,0)</f>
        <v>12.036496350364963</v>
      </c>
      <c r="AB234" s="4">
        <f>E233</f>
        <v>329800000</v>
      </c>
      <c r="AC234" s="3">
        <f>IFERROR(AD234/$V234,0)</f>
        <v>-0</v>
      </c>
      <c r="AD234" s="4">
        <f>F83</f>
        <v>0</v>
      </c>
    </row>
    <row r="235" spans="1:261" ht="13.23529411764706">
      <c r="A235" t="s">
        <v>210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H235" t="s">
        <f>A234</f>
        <v>209</v>
      </c>
      <c r="I235" s="3">
        <f>IFERROR(J235/$J$178,0)</f>
        <v>0</v>
      </c>
      <c r="J235" s="4">
        <f>B234</f>
        <v>0</v>
      </c>
      <c r="K235" s="3">
        <f>IFERROR(L235/$L$178,0)</f>
        <v>0</v>
      </c>
      <c r="L235" s="4">
        <f>C234</f>
        <v>0</v>
      </c>
      <c r="M235" s="3">
        <f>IFERROR(N235/$N$178,0)</f>
        <v>0</v>
      </c>
      <c r="N235" s="4">
        <f>D234</f>
        <v>0</v>
      </c>
      <c r="O235" s="3">
        <f>IFERROR(P235/$P$178,0)</f>
        <v>0</v>
      </c>
      <c r="P235" s="4">
        <f>E234</f>
        <v>0</v>
      </c>
      <c r="Q235" s="3">
        <f>IFERROR(R235/$R$178,0)</f>
        <v>0</v>
      </c>
      <c r="R235" s="4">
        <f>F84</f>
        <v>0</v>
      </c>
      <c r="T235" t="s">
        <f>A234</f>
        <v>209</v>
      </c>
      <c r="U235" s="3">
        <f>IFERROR(V235/$V235,0)</f>
        <v>0</v>
      </c>
      <c r="V235" s="4">
        <f>B234</f>
        <v>0</v>
      </c>
      <c r="W235" s="3">
        <f>IFERROR(X235/$V235,0)</f>
        <v>0</v>
      </c>
      <c r="X235" s="4">
        <f>C234</f>
        <v>0</v>
      </c>
      <c r="Y235" s="3">
        <f>IFERROR(Z235/$V235,0)</f>
        <v>0</v>
      </c>
      <c r="Z235" s="4">
        <f>D234</f>
        <v>0</v>
      </c>
      <c r="AA235" s="3">
        <f>IFERROR(AB235/$V235,0)</f>
        <v>0</v>
      </c>
      <c r="AB235" s="4">
        <f>E234</f>
        <v>0</v>
      </c>
      <c r="AC235" s="3">
        <f>IFERROR(AD235/$V235,0)</f>
        <v>0</v>
      </c>
      <c r="AD235" s="4">
        <f>F84</f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EO235"/>
  <sheetViews>
    <sheetView topLeftCell="A26" workbookViewId="0" zoomScale="75">
      <selection activeCell="B28" sqref="B28:F28"/>
    </sheetView>
  </sheetViews>
  <sheetFormatPr defaultRowHeight="12.75"/>
  <cols>
    <col min="1" max="1" style="0" width="59.99639423076923" bestFit="1" customWidth="1"/>
    <col min="2" max="2" style="0" width="20.379727564102566" bestFit="1" customWidth="1"/>
    <col min="3" max="6" style="0" width="21.343255090497742" bestFit="1" customWidth="1"/>
    <col min="7" max="9" style="0" width="9.142307692307693"/>
    <col min="10" max="10" style="0" width="20.379727564102566" bestFit="1" customWidth="1"/>
    <col min="11" max="11" style="0" width="9.142307692307693"/>
    <col min="12" max="12" style="0" width="20.379727564102566" bestFit="1" customWidth="1"/>
    <col min="13" max="13" style="0" width="9.142307692307693"/>
    <col min="14" max="14" style="0" width="20.379727564102566" bestFit="1" customWidth="1"/>
    <col min="15" max="15" style="0" width="9.142307692307693"/>
    <col min="16" max="16" style="0" width="20.379727564102566" bestFit="1" customWidth="1"/>
    <col min="17" max="17" style="0" width="9.142307692307693"/>
    <col min="18" max="18" style="0" width="20.379727564102566" bestFit="1" customWidth="1"/>
    <col min="19" max="21" style="0" width="9.142307692307693"/>
    <col min="22" max="22" style="0" width="20.379727564102566" bestFit="1" customWidth="1"/>
    <col min="23" max="23" style="0" width="12.951602564102565" bestFit="1" customWidth="1"/>
    <col min="24" max="24" style="0" width="20.379727564102566" bestFit="1" customWidth="1"/>
    <col min="25" max="25" style="0" width="10.666025641025643" bestFit="1" customWidth="1"/>
    <col min="26" max="26" style="0" width="20.379727564102566" bestFit="1" customWidth="1"/>
    <col min="27" max="27" style="0" width="12.951602564102565" bestFit="1" customWidth="1"/>
    <col min="28" max="28" style="0" width="20.379727564102566" bestFit="1" customWidth="1"/>
    <col min="29" max="29" style="0" width="12.951602564102565" bestFit="1" customWidth="1"/>
    <col min="30" max="30" style="0" width="20.379727564102566" bestFit="1" customWidth="1"/>
    <col min="31" max="16384" style="0" width="9.142307692307693"/>
  </cols>
  <sheetData>
    <row r="1" spans="1:145" ht="13.23529411764706">
      <c r="A1" t="inlineStr">
        <is>
          <r>
            <rPr>
              <b val="true"/>
              <u val="single"/>
            </rPr>
            <t>Xcel Energy Inc. </t>
          </r>
          <r>
            <rPr/>
            <t/>
          </r>
        </is>
      </c>
    </row>
    <row r="2" spans="1:145" ht="14">
      <c r="A2" t="inlineStr">
        <is>
          <t>Shares Oustanding as of July 28, 2020 </t>
        </is>
      </c>
      <c r="B2" s="1">
        <v>525342304</v>
      </c>
    </row>
    <row r="3" spans="1:145" ht="14">
      <c r="A3" t="inlineStr">
        <is>
          <t>Tax Rate (2018-2020)</t>
        </is>
      </c>
      <c r="B3" s="3">
        <v>0.20999999999999999</v>
      </c>
    </row>
    <row r="4" spans="1:145">
      <c r="C4" s="36"/>
    </row>
    <row r="5" spans="1:145" ht="14">
      <c r="A5" t="s">
        <v>2</v>
      </c>
      <c r="B5">
        <v>2015</v>
      </c>
      <c r="C5">
        <v>2016</v>
      </c>
      <c r="D5">
        <v>2017</v>
      </c>
      <c r="E5">
        <v>2018</v>
      </c>
      <c r="F5">
        <v>2019</v>
      </c>
    </row>
    <row r="6" spans="1:145" ht="14">
      <c r="A6" t="s">
        <v>3</v>
      </c>
      <c r="B6" s="3">
        <f>B55/B52</f>
        <v>0.35471895424836603</v>
      </c>
      <c r="C6" s="3">
        <f>C55/C52</f>
        <v>0.34189411764705885</v>
      </c>
      <c r="D6" s="3">
        <f>D55/D52</f>
        <v>0.32071005917159762</v>
      </c>
      <c r="E6" s="3">
        <f>E55/E52</f>
        <v>0.12569444444444444</v>
      </c>
      <c r="F6" s="3">
        <f>F55/F52</f>
        <v>0.08533333333333333</v>
      </c>
    </row>
    <row r="7" spans="1:145" ht="14">
      <c r="A7" t="s">
        <v>4</v>
      </c>
      <c r="B7" s="4">
        <f>B35-B42</f>
        <v>2148320000</v>
      </c>
      <c r="C7" s="4">
        <f>C35-C42</f>
        <v>2217930000</v>
      </c>
      <c r="D7" s="4">
        <f>D35-D42</f>
        <v>2215000000</v>
      </c>
      <c r="E7" s="4">
        <f>E35-E42</f>
        <v>1954000000</v>
      </c>
      <c r="F7" s="4">
        <f>F35-F42</f>
        <v>2101000000</v>
      </c>
    </row>
    <row r="8" spans="1:145" ht="14">
      <c r="A8" t="s">
        <v>5</v>
      </c>
      <c r="B8" s="4">
        <f>B48</f>
        <v>564520000</v>
      </c>
      <c r="C8" s="4">
        <f>C36-C43</f>
        <v>-5480000</v>
      </c>
      <c r="D8" s="4">
        <f>D36-D43</f>
        <v>4000000</v>
      </c>
      <c r="E8" s="4">
        <f>E36-E43</f>
        <v>11000000</v>
      </c>
      <c r="F8" s="4">
        <f>F36-F43</f>
        <v>5000000</v>
      </c>
    </row>
    <row r="9" spans="1:145" ht="14">
      <c r="A9" t="s">
        <v>6</v>
      </c>
      <c r="B9" s="4">
        <f>B7*(1-B6)</f>
        <v>1386270176.2091503</v>
      </c>
      <c r="C9" s="4">
        <f>C7*(1-C6)</f>
        <v>1459632779.6470587</v>
      </c>
      <c r="D9" s="4">
        <f>D7*(1-D6)</f>
        <v>1504627218.9349113</v>
      </c>
      <c r="E9" s="4">
        <f>E7*(1-E6)</f>
        <v>1708393055.5555556</v>
      </c>
      <c r="F9" s="4">
        <f>F7*(1-F6)</f>
        <v>1921714666.6666665</v>
      </c>
    </row>
    <row r="10" spans="1:145" ht="14">
      <c r="A10" t="s">
        <v>7</v>
      </c>
      <c r="B10" s="4">
        <f>B125-(B120+B121+B122)</f>
        <v>40320000000</v>
      </c>
      <c r="C10" s="4">
        <f>C125-(C120+C121+C122)</f>
        <v>42570000000</v>
      </c>
      <c r="D10" s="4">
        <f>D125-(D120+D121+D122)</f>
        <v>44970000000</v>
      </c>
      <c r="E10" s="4">
        <f>E125-(E120+E121+E122)</f>
        <v>47750000000</v>
      </c>
      <c r="F10" s="4">
        <f>F125-(F120+F121+F122)</f>
        <v>52700000000</v>
      </c>
    </row>
    <row r="11" spans="1:145" ht="14">
      <c r="A11" t="s">
        <v>8</v>
      </c>
      <c r="B11" s="37">
        <f>B10</f>
        <v>40320000000</v>
      </c>
      <c r="C11" s="37">
        <f>(B10+C10)/2</f>
        <v>41445000000</v>
      </c>
      <c r="D11" s="37">
        <f>(C10+D10)/2</f>
        <v>43770000000</v>
      </c>
      <c r="E11" s="37">
        <f>(D10+E10)/2</f>
        <v>46360000000</v>
      </c>
      <c r="F11" s="37">
        <f>(E10+F10)/2</f>
        <v>50225000000</v>
      </c>
    </row>
    <row r="12" spans="1:145" ht="14">
      <c r="A12" t="s">
        <v>9</v>
      </c>
      <c r="B12" s="3">
        <f>B9/B27</f>
        <v>0.12568179294733911</v>
      </c>
      <c r="C12" s="3">
        <f>C9/C27</f>
        <v>0.13149844861685214</v>
      </c>
      <c r="D12" s="3">
        <f>D9/D27</f>
        <v>0.13210072159217834</v>
      </c>
      <c r="E12" s="3">
        <f>E9/E27</f>
        <v>0.14829800829475309</v>
      </c>
      <c r="F12" s="3">
        <f>F9/F27</f>
        <v>0.16667082971957212</v>
      </c>
    </row>
    <row r="13" spans="1:145" ht="14">
      <c r="A13" t="s">
        <v>10</v>
      </c>
      <c r="B13" s="3">
        <f>B27/B11</f>
        <v>0.27356150793650796</v>
      </c>
      <c r="C13" s="3">
        <f>C27/C11</f>
        <v>0.26782482808541441</v>
      </c>
      <c r="D13" s="3">
        <f>D27/D11</f>
        <v>0.26022389764679005</v>
      </c>
      <c r="E13" s="3">
        <f>E27/E11</f>
        <v>0.24849007765314926</v>
      </c>
      <c r="F13" s="3">
        <f>F27/F11</f>
        <v>0.22956694873071179</v>
      </c>
    </row>
    <row r="14" spans="1:145" ht="14">
      <c r="A14" t="s">
        <v>11</v>
      </c>
      <c r="B14" s="3">
        <f>B12*B13</f>
        <v>0.034381700798838059</v>
      </c>
      <c r="C14" s="3">
        <f>C12*C13</f>
        <v>0.035218549394307123</v>
      </c>
      <c r="D14" s="3">
        <f>D12*D13</f>
        <v>0.034375764654670127</v>
      </c>
      <c r="E14" s="3">
        <f>E12*E13</f>
        <v>0.036850583596970569</v>
      </c>
      <c r="F14" s="3">
        <f>F12*F13</f>
        <v>0.038262113821138206</v>
      </c>
    </row>
    <row r="15" spans="1:145" ht="13.23529411764706"/>
    <row r="17" spans="1:145" ht="14">
      <c r="A17" s="3" t="inlineStr">
        <is>
          <t>Short Term Liquidity </t>
        </is>
      </c>
      <c r="B17">
        <v>2015</v>
      </c>
      <c r="C17">
        <v>2016</v>
      </c>
      <c r="D17">
        <v>2017</v>
      </c>
      <c r="E17">
        <v>2018</v>
      </c>
      <c r="F17">
        <v>2019</v>
      </c>
    </row>
    <row r="18" spans="1:145" ht="14">
      <c r="A18" s="3" t="inlineStr">
        <is>
          <t>Current Ratio</t>
        </is>
      </c>
      <c r="B18" s="36">
        <f>B109/B137</f>
        <v>0.68226600985221686</v>
      </c>
      <c r="C18" s="36">
        <f>C109/C137</f>
        <v>0.87384615384615383</v>
      </c>
      <c r="D18" s="36">
        <f>D109/D137</f>
        <v>0.72616136919315399</v>
      </c>
      <c r="E18" s="36">
        <f>E109/E137</f>
        <v>0.69282511210762332</v>
      </c>
      <c r="F18" s="36">
        <f>F109/F137</f>
        <v>0.68052516411378561</v>
      </c>
    </row>
    <row r="19" spans="1:145" ht="14">
      <c r="A19" t="inlineStr">
        <is>
          <t>Quick Ratio ( High Liquid )</t>
        </is>
      </c>
      <c r="B19" s="37">
        <f>(B90+B95+B98)/B137</f>
        <v>0.35637684729064045</v>
      </c>
      <c r="C19" s="37">
        <f>(C90+C95+C98)/C137</f>
        <v>0.48673230769230769</v>
      </c>
      <c r="D19" s="37">
        <f>(D90+D95+D98)/D137</f>
        <v>0.39975550122249387</v>
      </c>
      <c r="E19" s="37">
        <f>(E90+E95+E98)/E137</f>
        <v>0.40336322869955155</v>
      </c>
      <c r="F19" s="37">
        <f>(F90+F95+F98)/F137</f>
        <v>0.39343544857768054</v>
      </c>
    </row>
    <row r="21" spans="1:145" ht="13.23529411764706"/>
    <row r="25" spans="1:145">
      <c r="B25" s="2"/>
      <c r="C25" s="2"/>
      <c r="D25" s="2"/>
      <c r="E25" s="2"/>
      <c r="F25" s="17"/>
    </row>
    <row r="26" spans="1:145" ht="13.5">
      <c r="A26" s="2" t="s">
        <v>213</v>
      </c>
      <c r="B26">
        <v>2015</v>
      </c>
      <c r="C26">
        <v>2016</v>
      </c>
      <c r="D26">
        <v>2017</v>
      </c>
      <c r="E26">
        <v>2018</v>
      </c>
      <c r="F26">
        <v>2019</v>
      </c>
      <c r="H26" s="2" t="s">
        <v>12</v>
      </c>
      <c r="I26">
        <v>2015</v>
      </c>
      <c r="J26">
        <v>2015</v>
      </c>
      <c r="K26">
        <v>2016</v>
      </c>
      <c r="L26">
        <v>2016</v>
      </c>
      <c r="M26">
        <v>2017</v>
      </c>
      <c r="N26">
        <v>2017</v>
      </c>
      <c r="O26">
        <v>2018</v>
      </c>
      <c r="P26">
        <v>2018</v>
      </c>
      <c r="Q26">
        <v>2019</v>
      </c>
      <c r="R26">
        <v>2019</v>
      </c>
      <c r="T26" t="s">
        <v>13</v>
      </c>
      <c r="U26">
        <v>2015</v>
      </c>
      <c r="V26">
        <v>2015</v>
      </c>
      <c r="W26">
        <v>2016</v>
      </c>
      <c r="X26">
        <v>2016</v>
      </c>
      <c r="Y26">
        <v>2017</v>
      </c>
      <c r="Z26">
        <v>2017</v>
      </c>
      <c r="AA26">
        <v>2018</v>
      </c>
      <c r="AB26">
        <v>2018</v>
      </c>
      <c r="AC26">
        <v>2019</v>
      </c>
      <c r="AD26">
        <v>2019</v>
      </c>
    </row>
    <row r="27" spans="1:145" ht="13.5">
      <c r="A27" t="s">
        <v>14</v>
      </c>
      <c r="B27" s="4">
        <v>11030000000</v>
      </c>
      <c r="C27" s="4">
        <v>11100000000</v>
      </c>
      <c r="D27" s="4">
        <v>11390000000</v>
      </c>
      <c r="E27" s="4">
        <v>11520000000</v>
      </c>
      <c r="F27" s="4">
        <v>11530000000</v>
      </c>
      <c r="H27" t="s">
        <f>A27</f>
        <v>14</v>
      </c>
      <c r="I27" s="8">
        <f>IFERROR(J27/$J$27,0)</f>
        <v>1</v>
      </c>
      <c r="J27" s="4">
        <f>B27</f>
        <v>11030000000</v>
      </c>
      <c r="K27" s="8">
        <f>IFERROR(L27/$L$27,0)</f>
        <v>1</v>
      </c>
      <c r="L27" s="4">
        <f>C27</f>
        <v>11100000000</v>
      </c>
      <c r="M27" s="8">
        <f>IFERROR(N27/$N$27,0)</f>
        <v>1</v>
      </c>
      <c r="N27" s="4">
        <f>D27</f>
        <v>11390000000</v>
      </c>
      <c r="O27" s="8">
        <f>IFERROR(P27/$P$27,0)</f>
        <v>1</v>
      </c>
      <c r="P27" s="4">
        <f>E27</f>
        <v>11520000000</v>
      </c>
      <c r="Q27" s="8">
        <f>IFERROR(R27/$R$27,0)</f>
        <v>1</v>
      </c>
      <c r="R27" s="4">
        <f>F27</f>
        <v>11530000000</v>
      </c>
      <c r="T27" t="s">
        <f>A27</f>
        <v>14</v>
      </c>
      <c r="U27" s="8">
        <f>IFERROR(V27/$V27,0)</f>
        <v>1</v>
      </c>
      <c r="V27" s="4">
        <f>B27</f>
        <v>11030000000</v>
      </c>
      <c r="W27" s="8">
        <f>IFERROR(X27/$V27,0)</f>
        <v>1.0063463281958296</v>
      </c>
      <c r="X27" s="4">
        <f>C27</f>
        <v>11100000000</v>
      </c>
      <c r="Y27" s="8">
        <f>IFERROR(Z27/$V27,0)</f>
        <v>1.0326382592928378</v>
      </c>
      <c r="Z27" s="4">
        <f>D27</f>
        <v>11390000000</v>
      </c>
      <c r="AA27" s="8">
        <f>IFERROR(AB27/$V27,0)</f>
        <v>1.0444242973708069</v>
      </c>
      <c r="AB27" s="4">
        <f>E27</f>
        <v>11520000000</v>
      </c>
      <c r="AC27" s="8">
        <f>IFERROR(AD27/$V27,0)</f>
        <v>1.0453309156844968</v>
      </c>
      <c r="AD27" s="4">
        <f>F27</f>
        <v>11530000000</v>
      </c>
    </row>
    <row r="28" spans="1:145" ht="13.5">
      <c r="A28" s="3" t="s">
        <v>15</v>
      </c>
      <c r="B28" s="4"/>
      <c r="C28" s="3">
        <f>(C27-B27)/B27</f>
        <v>0.0063463281958295557</v>
      </c>
      <c r="D28" s="3">
        <f>(D27-C27)/C27</f>
        <v>0.026126126126126126</v>
      </c>
      <c r="E28" s="3">
        <f>(E27-D27)/D27</f>
        <v>0.01141352063213345</v>
      </c>
      <c r="F28" s="3">
        <f>(F27-E27)/E27</f>
        <v>0.00086805555555555551</v>
      </c>
      <c r="G28" s="3"/>
      <c r="H28" t="s">
        <f>A28</f>
        <v>15</v>
      </c>
      <c r="I28" s="8">
        <f>IFERROR(J28/$J$27,0)</f>
        <v>0</v>
      </c>
      <c r="J28" s="4">
        <f>B28</f>
        <v>0</v>
      </c>
      <c r="K28" s="8">
        <f>IFERROR(L28/$L$27,0)</f>
        <v>5.7174127890356353e-13</v>
      </c>
      <c r="L28" s="4">
        <f>C28</f>
        <v>0.0063463281958295557</v>
      </c>
      <c r="M28" s="8">
        <f>IFERROR(N28/$N$27,0)</f>
        <v>2.2937775352173948e-12</v>
      </c>
      <c r="N28" s="4">
        <f>D28</f>
        <v>0.026126126126126126</v>
      </c>
      <c r="O28" s="8">
        <f>IFERROR(P28/$P$27,0)</f>
        <v>9.9075699931713978e-13</v>
      </c>
      <c r="P28" s="4">
        <f>E28</f>
        <v>0.01141352063213345</v>
      </c>
      <c r="Q28" s="8">
        <f>IFERROR(R28/$R$27,0)</f>
        <v>7.5286691722077667e-14</v>
      </c>
      <c r="R28" s="4">
        <f>F28</f>
        <v>0.00086805555555555551</v>
      </c>
      <c r="T28" t="s">
        <f>A28</f>
        <v>15</v>
      </c>
      <c r="U28" s="8">
        <f>IFERROR(V28/$V28,0)</f>
        <v>0</v>
      </c>
      <c r="V28" s="4">
        <f>B28</f>
        <v>0</v>
      </c>
      <c r="W28" s="8">
        <f>IFERROR(X28/$V28,0)</f>
        <v>0</v>
      </c>
      <c r="X28" s="4">
        <f>C28</f>
        <v>0.0063463281958295557</v>
      </c>
      <c r="Y28" s="8">
        <f>IFERROR(Z28/$V28,0)</f>
        <v>0</v>
      </c>
      <c r="Z28" s="4">
        <f>D28</f>
        <v>0.026126126126126126</v>
      </c>
      <c r="AA28" s="8">
        <f>IFERROR(AB28/$V28,0)</f>
        <v>0</v>
      </c>
      <c r="AB28" s="4">
        <f>E28</f>
        <v>0.01141352063213345</v>
      </c>
      <c r="AC28" s="8">
        <f>IFERROR(AD28/$V28,0)</f>
        <v>0</v>
      </c>
      <c r="AD28" s="4">
        <f>F28</f>
        <v>0.00086805555555555551</v>
      </c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</row>
    <row r="29" spans="1:145" ht="13.5">
      <c r="A29" t="s">
        <v>16</v>
      </c>
      <c r="B29" s="4">
        <v>8369999999.999999</v>
      </c>
      <c r="C29" s="4">
        <v>8350000000</v>
      </c>
      <c r="D29" s="4">
        <v>8630000000</v>
      </c>
      <c r="E29" s="4">
        <v>9010000000</v>
      </c>
      <c r="F29" s="4">
        <v>8860000000</v>
      </c>
      <c r="H29" t="s">
        <f>A29</f>
        <v>16</v>
      </c>
      <c r="I29" s="8">
        <f>IFERROR(J29/$J$27,0)</f>
        <v>0.75883952855847681</v>
      </c>
      <c r="J29" s="4">
        <f>B29</f>
        <v>8369999999.999999</v>
      </c>
      <c r="K29" s="8">
        <f>IFERROR(L29/$L$27,0)</f>
        <v>0.75225225225225223</v>
      </c>
      <c r="L29" s="4">
        <f>C29</f>
        <v>8350000000</v>
      </c>
      <c r="M29" s="8">
        <f>IFERROR(N29/$N$27,0)</f>
        <v>0.75768217734855137</v>
      </c>
      <c r="N29" s="4">
        <f>D29</f>
        <v>8630000000</v>
      </c>
      <c r="O29" s="8">
        <f>IFERROR(P29/$P$27,0)</f>
        <v>0.78211805555555558</v>
      </c>
      <c r="P29" s="4">
        <f>E29</f>
        <v>9010000000</v>
      </c>
      <c r="Q29" s="8">
        <f>IFERROR(R29/$R$27,0)</f>
        <v>0.76843018213356462</v>
      </c>
      <c r="R29" s="4">
        <f>F29</f>
        <v>8860000000</v>
      </c>
      <c r="T29" t="s">
        <f>A29</f>
        <v>16</v>
      </c>
      <c r="U29" s="8">
        <f>IFERROR(V29/$V29,0)</f>
        <v>1</v>
      </c>
      <c r="V29" s="4">
        <f>B29</f>
        <v>8369999999.999999</v>
      </c>
      <c r="W29" s="8">
        <f>IFERROR(X29/$V29,0)</f>
        <v>0.99761051373954612</v>
      </c>
      <c r="X29" s="4">
        <f>C29</f>
        <v>8350000000</v>
      </c>
      <c r="Y29" s="8">
        <f>IFERROR(Z29/$V29,0)</f>
        <v>1.0310633213859022</v>
      </c>
      <c r="Z29" s="4">
        <f>D29</f>
        <v>8630000000</v>
      </c>
      <c r="AA29" s="8">
        <f>IFERROR(AB29/$V29,0)</f>
        <v>1.0764635603345283</v>
      </c>
      <c r="AB29" s="4">
        <f>E29</f>
        <v>9010000000</v>
      </c>
      <c r="AC29" s="8">
        <f>IFERROR(AD29/$V29,0)</f>
        <v>1.0585424133811232</v>
      </c>
      <c r="AD29" s="4">
        <f>F29</f>
        <v>8860000000</v>
      </c>
    </row>
    <row r="30" spans="1:145" ht="13.5">
      <c r="A30" t="s">
        <v>17</v>
      </c>
      <c r="B30" s="4">
        <v>7130000000</v>
      </c>
      <c r="C30" s="4">
        <v>6930000000</v>
      </c>
      <c r="D30" s="4">
        <v>7040000000</v>
      </c>
      <c r="E30" s="4">
        <v>7250000000</v>
      </c>
      <c r="F30" s="4">
        <v>6980000000</v>
      </c>
      <c r="H30" t="s">
        <f>A30</f>
        <v>17</v>
      </c>
      <c r="I30" s="8">
        <f>IFERROR(J30/$J$27,0)</f>
        <v>0.64641885766092477</v>
      </c>
      <c r="J30" s="4">
        <f>B30</f>
        <v>7130000000</v>
      </c>
      <c r="K30" s="8">
        <f>IFERROR(L30/$L$27,0)</f>
        <v>0.62432432432432428</v>
      </c>
      <c r="L30" s="4">
        <f>C30</f>
        <v>6930000000</v>
      </c>
      <c r="M30" s="8">
        <f>IFERROR(N30/$N$27,0)</f>
        <v>0.61808604038630377</v>
      </c>
      <c r="N30" s="4">
        <f>D30</f>
        <v>7040000000</v>
      </c>
      <c r="O30" s="8">
        <f>IFERROR(P30/$P$27,0)</f>
        <v>0.62934027777777779</v>
      </c>
      <c r="P30" s="4">
        <f>E30</f>
        <v>7250000000</v>
      </c>
      <c r="Q30" s="8">
        <f>IFERROR(R30/$R$27,0)</f>
        <v>0.60537727666955765</v>
      </c>
      <c r="R30" s="4">
        <f>F30</f>
        <v>6980000000</v>
      </c>
      <c r="T30" t="s">
        <f>A30</f>
        <v>17</v>
      </c>
      <c r="U30" s="8">
        <f>IFERROR(V30/$V30,0)</f>
        <v>1</v>
      </c>
      <c r="V30" s="4">
        <f>B30</f>
        <v>7130000000</v>
      </c>
      <c r="W30" s="8">
        <f>IFERROR(X30/$V30,0)</f>
        <v>0.97194950911640954</v>
      </c>
      <c r="X30" s="4">
        <f>C30</f>
        <v>6930000000</v>
      </c>
      <c r="Y30" s="8">
        <f>IFERROR(Z30/$V30,0)</f>
        <v>0.98737727910238426</v>
      </c>
      <c r="Z30" s="4">
        <f>D30</f>
        <v>7040000000</v>
      </c>
      <c r="AA30" s="8">
        <f>IFERROR(AB30/$V30,0)</f>
        <v>1.0168302945301544</v>
      </c>
      <c r="AB30" s="4">
        <f>E30</f>
        <v>7250000000</v>
      </c>
      <c r="AC30" s="8">
        <f>IFERROR(AD30/$V30,0)</f>
        <v>0.97896213183730718</v>
      </c>
      <c r="AD30" s="4">
        <f>F30</f>
        <v>6980000000</v>
      </c>
    </row>
    <row r="31" spans="1:145" ht="13.5">
      <c r="A31" t="s">
        <v>18</v>
      </c>
      <c r="B31" s="4">
        <v>1240000000</v>
      </c>
      <c r="C31" s="4">
        <v>1420000000</v>
      </c>
      <c r="D31" s="4">
        <v>1590000000</v>
      </c>
      <c r="E31" s="4">
        <v>1760000000</v>
      </c>
      <c r="F31" s="4">
        <v>1880000000</v>
      </c>
      <c r="H31" t="s">
        <f>A31</f>
        <v>18</v>
      </c>
      <c r="I31" s="8">
        <f>IFERROR(J31/$J$27,0)</f>
        <v>0.11242067089755213</v>
      </c>
      <c r="J31" s="4">
        <f>B31</f>
        <v>1240000000</v>
      </c>
      <c r="K31" s="8">
        <f>IFERROR(L31/$L$27,0)</f>
        <v>0.12792792792792793</v>
      </c>
      <c r="L31" s="4">
        <f>C31</f>
        <v>1420000000</v>
      </c>
      <c r="M31" s="8">
        <f>IFERROR(N31/$N$27,0)</f>
        <v>0.1395961369622476</v>
      </c>
      <c r="N31" s="4">
        <f>D31</f>
        <v>1590000000</v>
      </c>
      <c r="O31" s="8">
        <f>IFERROR(P31/$P$27,0)</f>
        <v>0.15277777777777779</v>
      </c>
      <c r="P31" s="4">
        <f>E31</f>
        <v>1760000000</v>
      </c>
      <c r="Q31" s="8">
        <f>IFERROR(R31/$R$27,0)</f>
        <v>0.16305290546400694</v>
      </c>
      <c r="R31" s="4">
        <f>F31</f>
        <v>1880000000</v>
      </c>
      <c r="T31" t="s">
        <f>A31</f>
        <v>18</v>
      </c>
      <c r="U31" s="8">
        <f>IFERROR(V31/$V31,0)</f>
        <v>1</v>
      </c>
      <c r="V31" s="4">
        <f>B31</f>
        <v>1240000000</v>
      </c>
      <c r="W31" s="8">
        <f>IFERROR(X31/$V31,0)</f>
        <v>1.1451612903225807</v>
      </c>
      <c r="X31" s="4">
        <f>C31</f>
        <v>1420000000</v>
      </c>
      <c r="Y31" s="8">
        <f>IFERROR(Z31/$V31,0)</f>
        <v>1.282258064516129</v>
      </c>
      <c r="Z31" s="4">
        <f>D31</f>
        <v>1590000000</v>
      </c>
      <c r="AA31" s="8">
        <f>IFERROR(AB31/$V31,0)</f>
        <v>1.4193548387096775</v>
      </c>
      <c r="AB31" s="4">
        <f>E31</f>
        <v>1760000000</v>
      </c>
      <c r="AC31" s="8">
        <f>IFERROR(AD31/$V31,0)</f>
        <v>1.5161290322580645</v>
      </c>
      <c r="AD31" s="4">
        <f>F31</f>
        <v>1880000000</v>
      </c>
    </row>
    <row r="32" spans="1:145" ht="13.5">
      <c r="A32" t="s">
        <v>19</v>
      </c>
      <c r="B32" s="4">
        <v>1230000000</v>
      </c>
      <c r="C32" s="4">
        <v>1420000000</v>
      </c>
      <c r="D32" s="4">
        <v>1590000000</v>
      </c>
      <c r="E32" s="4">
        <v>1760000000</v>
      </c>
      <c r="F32" s="4">
        <v>1880000000</v>
      </c>
      <c r="H32" t="s">
        <f>A32</f>
        <v>19</v>
      </c>
      <c r="I32" s="8">
        <f>IFERROR(J32/$J$27,0)</f>
        <v>0.1115140525838622</v>
      </c>
      <c r="J32" s="4">
        <f>B32</f>
        <v>1230000000</v>
      </c>
      <c r="K32" s="8">
        <f>IFERROR(L32/$L$27,0)</f>
        <v>0.12792792792792793</v>
      </c>
      <c r="L32" s="4">
        <f>C32</f>
        <v>1420000000</v>
      </c>
      <c r="M32" s="8">
        <f>IFERROR(N32/$N$27,0)</f>
        <v>0.1395961369622476</v>
      </c>
      <c r="N32" s="4">
        <f>D32</f>
        <v>1590000000</v>
      </c>
      <c r="O32" s="8">
        <f>IFERROR(P32/$P$27,0)</f>
        <v>0.15277777777777779</v>
      </c>
      <c r="P32" s="4">
        <f>E32</f>
        <v>1760000000</v>
      </c>
      <c r="Q32" s="8">
        <f>IFERROR(R32/$R$27,0)</f>
        <v>0.16305290546400694</v>
      </c>
      <c r="R32" s="4">
        <f>F32</f>
        <v>1880000000</v>
      </c>
      <c r="T32" t="s">
        <f>A32</f>
        <v>19</v>
      </c>
      <c r="U32" s="8">
        <f>IFERROR(V32/$V32,0)</f>
        <v>1</v>
      </c>
      <c r="V32" s="4">
        <f>B32</f>
        <v>1230000000</v>
      </c>
      <c r="W32" s="8">
        <f>IFERROR(X32/$V32,0)</f>
        <v>1.1544715447154472</v>
      </c>
      <c r="X32" s="4">
        <f>C32</f>
        <v>1420000000</v>
      </c>
      <c r="Y32" s="8">
        <f>IFERROR(Z32/$V32,0)</f>
        <v>1.2926829268292683</v>
      </c>
      <c r="Z32" s="4">
        <f>D32</f>
        <v>1590000000</v>
      </c>
      <c r="AA32" s="8">
        <f>IFERROR(AB32/$V32,0)</f>
        <v>1.4308943089430894</v>
      </c>
      <c r="AB32" s="4">
        <f>E32</f>
        <v>1760000000</v>
      </c>
      <c r="AC32" s="8">
        <f>IFERROR(AD32/$V32,0)</f>
        <v>1.5284552845528456</v>
      </c>
      <c r="AD32" s="4">
        <f>F32</f>
        <v>1880000000</v>
      </c>
    </row>
    <row r="33" spans="1:145" ht="13.5">
      <c r="A33" t="s">
        <v>20</v>
      </c>
      <c r="B33" s="4">
        <v>5230000</v>
      </c>
      <c r="C33" s="4">
        <v>3850000</v>
      </c>
      <c r="D33" s="4">
        <v>0</v>
      </c>
      <c r="E33" s="4">
        <v>0</v>
      </c>
      <c r="F33" s="4">
        <v>0</v>
      </c>
      <c r="H33" t="s">
        <f>A33</f>
        <v>20</v>
      </c>
      <c r="I33" s="8">
        <f>IFERROR(J33/$J$27,0)</f>
        <v>0.00047416137805983682</v>
      </c>
      <c r="J33" s="4">
        <f>B33</f>
        <v>5230000</v>
      </c>
      <c r="K33" s="8">
        <f>IFERROR(L33/$L$27,0)</f>
        <v>0.00034684684684684687</v>
      </c>
      <c r="L33" s="4">
        <f>C33</f>
        <v>3850000</v>
      </c>
      <c r="M33" s="8">
        <f>IFERROR(N33/$N$27,0)</f>
        <v>0</v>
      </c>
      <c r="N33" s="4">
        <f>D33</f>
        <v>0</v>
      </c>
      <c r="O33" s="8">
        <f>IFERROR(P33/$P$27,0)</f>
        <v>0</v>
      </c>
      <c r="P33" s="4">
        <f>E33</f>
        <v>0</v>
      </c>
      <c r="Q33" s="8">
        <f>IFERROR(R33/$R$27,0)</f>
        <v>0</v>
      </c>
      <c r="R33" s="4">
        <f>F33</f>
        <v>0</v>
      </c>
      <c r="T33" t="s">
        <f>A33</f>
        <v>20</v>
      </c>
      <c r="U33" s="8">
        <f>IFERROR(V33/$V33,0)</f>
        <v>1</v>
      </c>
      <c r="V33" s="4">
        <f>B33</f>
        <v>5230000</v>
      </c>
      <c r="W33" s="8">
        <f>IFERROR(X33/$V33,0)</f>
        <v>0.73613766730401531</v>
      </c>
      <c r="X33" s="4">
        <f>C33</f>
        <v>3850000</v>
      </c>
      <c r="Y33" s="8">
        <f>IFERROR(Z33/$V33,0)</f>
        <v>0</v>
      </c>
      <c r="Z33" s="4">
        <f>D33</f>
        <v>0</v>
      </c>
      <c r="AA33" s="8">
        <f>IFERROR(AB33/$V33,0)</f>
        <v>0</v>
      </c>
      <c r="AB33" s="4">
        <f>E33</f>
        <v>0</v>
      </c>
      <c r="AC33" s="8">
        <f>IFERROR(AD33/$V33,0)</f>
        <v>0</v>
      </c>
      <c r="AD33" s="4">
        <f>F33</f>
        <v>0</v>
      </c>
    </row>
    <row r="34" spans="1:145" ht="13.5">
      <c r="A34" s="3" t="s">
        <v>21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/>
      <c r="H34" t="s">
        <f>A34</f>
        <v>21</v>
      </c>
      <c r="I34" s="8">
        <f>IFERROR(J34/$J$27,0)</f>
        <v>0</v>
      </c>
      <c r="J34" s="4">
        <f>B34</f>
        <v>0</v>
      </c>
      <c r="K34" s="8">
        <f>IFERROR(L34/$L$27,0)</f>
        <v>0</v>
      </c>
      <c r="L34" s="4">
        <f>C34</f>
        <v>0</v>
      </c>
      <c r="M34" s="8">
        <f>IFERROR(N34/$N$27,0)</f>
        <v>0</v>
      </c>
      <c r="N34" s="4">
        <f>D34</f>
        <v>0</v>
      </c>
      <c r="O34" s="8">
        <f>IFERROR(P34/$P$27,0)</f>
        <v>0</v>
      </c>
      <c r="P34" s="4">
        <f>E34</f>
        <v>0</v>
      </c>
      <c r="Q34" s="8">
        <f>IFERROR(R34/$R$27,0)</f>
        <v>0</v>
      </c>
      <c r="R34" s="4">
        <f>F34</f>
        <v>0</v>
      </c>
      <c r="T34" t="s">
        <f>A34</f>
        <v>21</v>
      </c>
      <c r="U34" s="8">
        <f>IFERROR(V34/$V34,0)</f>
        <v>0</v>
      </c>
      <c r="V34" s="4">
        <f>B34</f>
        <v>0</v>
      </c>
      <c r="W34" s="8">
        <f>IFERROR(X34/$V34,0)</f>
        <v>0</v>
      </c>
      <c r="X34" s="4">
        <f>C34</f>
        <v>0</v>
      </c>
      <c r="Y34" s="8">
        <f>IFERROR(Z34/$V34,0)</f>
        <v>0</v>
      </c>
      <c r="Z34" s="4">
        <f>D34</f>
        <v>0</v>
      </c>
      <c r="AA34" s="8">
        <f>IFERROR(AB34/$V34,0)</f>
        <v>0</v>
      </c>
      <c r="AB34" s="4">
        <f>E34</f>
        <v>0</v>
      </c>
      <c r="AC34" s="8">
        <f>IFERROR(AD34/$V34,0)</f>
        <v>0</v>
      </c>
      <c r="AD34" s="4">
        <f>F34</f>
        <v>0</v>
      </c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</row>
    <row r="35" spans="1:145" ht="13.5">
      <c r="A35" t="s">
        <v>23</v>
      </c>
      <c r="B35" s="4">
        <v>2660000000</v>
      </c>
      <c r="C35" s="4">
        <v>2750000000</v>
      </c>
      <c r="D35" s="4">
        <v>2760000000</v>
      </c>
      <c r="E35" s="4">
        <v>2510000000</v>
      </c>
      <c r="F35" s="4">
        <v>2670000000</v>
      </c>
      <c r="H35" t="s">
        <f>A35</f>
        <v>23</v>
      </c>
      <c r="I35" s="8">
        <f>IFERROR(J35/$J$27,0)</f>
        <v>0.24116047144152311</v>
      </c>
      <c r="J35" s="4">
        <f>B35</f>
        <v>2660000000</v>
      </c>
      <c r="K35" s="8">
        <f>IFERROR(L35/$L$27,0)</f>
        <v>0.24774774774774774</v>
      </c>
      <c r="L35" s="4">
        <f>C35</f>
        <v>2750000000</v>
      </c>
      <c r="M35" s="8">
        <f>IFERROR(N35/$N$27,0)</f>
        <v>0.24231782265144863</v>
      </c>
      <c r="N35" s="4">
        <f>D35</f>
        <v>2760000000</v>
      </c>
      <c r="O35" s="8">
        <f>IFERROR(P35/$P$27,0)</f>
        <v>0.21788194444444445</v>
      </c>
      <c r="P35" s="4">
        <f>E35</f>
        <v>2510000000</v>
      </c>
      <c r="Q35" s="8">
        <f>IFERROR(R35/$R$27,0)</f>
        <v>0.23156981786643538</v>
      </c>
      <c r="R35" s="4">
        <f>F35</f>
        <v>2670000000</v>
      </c>
      <c r="T35" t="s">
        <f>A35</f>
        <v>23</v>
      </c>
      <c r="U35" s="8">
        <f>IFERROR(V35/$V35,0)</f>
        <v>1</v>
      </c>
      <c r="V35" s="4">
        <f>B35</f>
        <v>2660000000</v>
      </c>
      <c r="W35" s="8">
        <f>IFERROR(X35/$V35,0)</f>
        <v>1.0338345864661653</v>
      </c>
      <c r="X35" s="4">
        <f>C35</f>
        <v>2750000000</v>
      </c>
      <c r="Y35" s="8">
        <f>IFERROR(Z35/$V35,0)</f>
        <v>1.0375939849624061</v>
      </c>
      <c r="Z35" s="4">
        <f>D35</f>
        <v>2760000000</v>
      </c>
      <c r="AA35" s="8">
        <f>IFERROR(AB35/$V35,0)</f>
        <v>0.94360902255639101</v>
      </c>
      <c r="AB35" s="4">
        <f>E35</f>
        <v>2510000000</v>
      </c>
      <c r="AC35" s="8">
        <f>IFERROR(AD35/$V35,0)</f>
        <v>1.0037593984962405</v>
      </c>
      <c r="AD35" s="4">
        <f>F35</f>
        <v>2670000000</v>
      </c>
    </row>
    <row r="36" spans="1:145" ht="13.5">
      <c r="A36" s="3" t="s">
        <v>24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/>
      <c r="H36" t="s">
        <f>A36</f>
        <v>24</v>
      </c>
      <c r="I36" s="8">
        <f>IFERROR(J36/$J$27,0)</f>
        <v>0</v>
      </c>
      <c r="J36" s="4">
        <f>B36</f>
        <v>0</v>
      </c>
      <c r="K36" s="8">
        <f>IFERROR(L36/$L$27,0)</f>
        <v>0</v>
      </c>
      <c r="L36" s="4">
        <f>C36</f>
        <v>0</v>
      </c>
      <c r="M36" s="8">
        <f>IFERROR(N36/$N$27,0)</f>
        <v>0</v>
      </c>
      <c r="N36" s="4">
        <f>D36</f>
        <v>0</v>
      </c>
      <c r="O36" s="8">
        <f>IFERROR(P36/$P$27,0)</f>
        <v>0</v>
      </c>
      <c r="P36" s="4">
        <f>E36</f>
        <v>0</v>
      </c>
      <c r="Q36" s="8">
        <f>IFERROR(R36/$R$27,0)</f>
        <v>0</v>
      </c>
      <c r="R36" s="4">
        <f>F36</f>
        <v>0</v>
      </c>
      <c r="T36" t="s">
        <f>A36</f>
        <v>24</v>
      </c>
      <c r="U36" s="8">
        <f>IFERROR(V36/$V36,0)</f>
        <v>0</v>
      </c>
      <c r="V36" s="4">
        <f>B36</f>
        <v>0</v>
      </c>
      <c r="W36" s="8">
        <f>IFERROR(X36/$V36,0)</f>
        <v>0</v>
      </c>
      <c r="X36" s="4">
        <f>C36</f>
        <v>0</v>
      </c>
      <c r="Y36" s="8">
        <f>IFERROR(Z36/$V36,0)</f>
        <v>0</v>
      </c>
      <c r="Z36" s="4">
        <f>D36</f>
        <v>0</v>
      </c>
      <c r="AA36" s="8">
        <f>IFERROR(AB36/$V36,0)</f>
        <v>0</v>
      </c>
      <c r="AB36" s="4">
        <f>E36</f>
        <v>0</v>
      </c>
      <c r="AC36" s="8">
        <f>IFERROR(AD36/$V36,0)</f>
        <v>0</v>
      </c>
      <c r="AD36" s="4">
        <f>F36</f>
        <v>0</v>
      </c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</row>
    <row r="37" spans="1:145" ht="13.5">
      <c r="A37" s="3" t="s">
        <v>25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/>
      <c r="H37" t="s">
        <f>A37</f>
        <v>25</v>
      </c>
      <c r="I37" s="8">
        <f>IFERROR(J37/$J$27,0)</f>
        <v>0</v>
      </c>
      <c r="J37" s="4">
        <f>B37</f>
        <v>0</v>
      </c>
      <c r="K37" s="8">
        <f>IFERROR(L37/$L$27,0)</f>
        <v>0</v>
      </c>
      <c r="L37" s="4">
        <f>C37</f>
        <v>0</v>
      </c>
      <c r="M37" s="8">
        <f>IFERROR(N37/$N$27,0)</f>
        <v>0</v>
      </c>
      <c r="N37" s="4">
        <f>D37</f>
        <v>0</v>
      </c>
      <c r="O37" s="8">
        <f>IFERROR(P37/$P$27,0)</f>
        <v>0</v>
      </c>
      <c r="P37" s="4">
        <f>E37</f>
        <v>0</v>
      </c>
      <c r="Q37" s="8">
        <f>IFERROR(R37/$R$27,0)</f>
        <v>0</v>
      </c>
      <c r="R37" s="4">
        <f>F37</f>
        <v>0</v>
      </c>
      <c r="T37" t="s">
        <f>A37</f>
        <v>25</v>
      </c>
      <c r="U37" s="8">
        <f>IFERROR(V37/$V37,0)</f>
        <v>0</v>
      </c>
      <c r="V37" s="4">
        <f>B37</f>
        <v>0</v>
      </c>
      <c r="W37" s="8">
        <f>IFERROR(X37/$V37,0)</f>
        <v>0</v>
      </c>
      <c r="X37" s="4">
        <f>C37</f>
        <v>0</v>
      </c>
      <c r="Y37" s="8">
        <f>IFERROR(Z37/$V37,0)</f>
        <v>0</v>
      </c>
      <c r="Z37" s="4">
        <f>D37</f>
        <v>0</v>
      </c>
      <c r="AA37" s="8">
        <f>IFERROR(AB37/$V37,0)</f>
        <v>0</v>
      </c>
      <c r="AB37" s="4">
        <f>E37</f>
        <v>0</v>
      </c>
      <c r="AC37" s="8">
        <f>IFERROR(AD37/$V37,0)</f>
        <v>0</v>
      </c>
      <c r="AD37" s="4">
        <f>F37</f>
        <v>0</v>
      </c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</row>
    <row r="38" spans="1:145" ht="13.5">
      <c r="A38" t="s">
        <v>26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H38" t="s">
        <f>A38</f>
        <v>26</v>
      </c>
      <c r="I38" s="8">
        <f>IFERROR(J38/$J$27,0)</f>
        <v>0</v>
      </c>
      <c r="J38" s="4">
        <f>B38</f>
        <v>0</v>
      </c>
      <c r="K38" s="8">
        <f>IFERROR(L38/$L$27,0)</f>
        <v>0</v>
      </c>
      <c r="L38" s="4">
        <f>C38</f>
        <v>0</v>
      </c>
      <c r="M38" s="8">
        <f>IFERROR(N38/$N$27,0)</f>
        <v>0</v>
      </c>
      <c r="N38" s="4">
        <f>D38</f>
        <v>0</v>
      </c>
      <c r="O38" s="8">
        <f>IFERROR(P38/$P$27,0)</f>
        <v>0</v>
      </c>
      <c r="P38" s="4">
        <f>E38</f>
        <v>0</v>
      </c>
      <c r="Q38" s="8">
        <f>IFERROR(R38/$R$27,0)</f>
        <v>0</v>
      </c>
      <c r="R38" s="4">
        <f>F38</f>
        <v>0</v>
      </c>
      <c r="T38" t="s">
        <f>A38</f>
        <v>26</v>
      </c>
      <c r="U38" s="8">
        <f>IFERROR(V38/$V38,0)</f>
        <v>0</v>
      </c>
      <c r="V38" s="4">
        <f>B38</f>
        <v>0</v>
      </c>
      <c r="W38" s="8">
        <f>IFERROR(X38/$V38,0)</f>
        <v>0</v>
      </c>
      <c r="X38" s="4">
        <f>C38</f>
        <v>0</v>
      </c>
      <c r="Y38" s="8">
        <f>IFERROR(Z38/$V38,0)</f>
        <v>0</v>
      </c>
      <c r="Z38" s="4">
        <f>D38</f>
        <v>0</v>
      </c>
      <c r="AA38" s="8">
        <f>IFERROR(AB38/$V38,0)</f>
        <v>0</v>
      </c>
      <c r="AB38" s="4">
        <f>E38</f>
        <v>0</v>
      </c>
      <c r="AC38" s="8">
        <f>IFERROR(AD38/$V38,0)</f>
        <v>0</v>
      </c>
      <c r="AD38" s="4">
        <f>F38</f>
        <v>0</v>
      </c>
    </row>
    <row r="39" spans="1:145" ht="13.5">
      <c r="A39" t="s">
        <v>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H39" t="s">
        <f>A39</f>
        <v>27</v>
      </c>
      <c r="I39" s="8">
        <f>IFERROR(J39/$J$27,0)</f>
        <v>0</v>
      </c>
      <c r="J39" s="4">
        <f>B39</f>
        <v>0</v>
      </c>
      <c r="K39" s="8">
        <f>IFERROR(L39/$L$27,0)</f>
        <v>0</v>
      </c>
      <c r="L39" s="4">
        <f>C39</f>
        <v>0</v>
      </c>
      <c r="M39" s="8">
        <f>IFERROR(N39/$N$27,0)</f>
        <v>0</v>
      </c>
      <c r="N39" s="4">
        <f>D39</f>
        <v>0</v>
      </c>
      <c r="O39" s="8">
        <f>IFERROR(P39/$P$27,0)</f>
        <v>0</v>
      </c>
      <c r="P39" s="4">
        <f>E39</f>
        <v>0</v>
      </c>
      <c r="Q39" s="8">
        <f>IFERROR(R39/$R$27,0)</f>
        <v>0</v>
      </c>
      <c r="R39" s="4">
        <f>F39</f>
        <v>0</v>
      </c>
      <c r="T39" t="s">
        <f>A39</f>
        <v>27</v>
      </c>
      <c r="U39" s="8">
        <f>IFERROR(V39/$V39,0)</f>
        <v>0</v>
      </c>
      <c r="V39" s="4">
        <f>B39</f>
        <v>0</v>
      </c>
      <c r="W39" s="8">
        <f>IFERROR(X39/$V39,0)</f>
        <v>0</v>
      </c>
      <c r="X39" s="4">
        <f>C39</f>
        <v>0</v>
      </c>
      <c r="Y39" s="8">
        <f>IFERROR(Z39/$V39,0)</f>
        <v>0</v>
      </c>
      <c r="Z39" s="4">
        <f>D39</f>
        <v>0</v>
      </c>
      <c r="AA39" s="8">
        <f>IFERROR(AB39/$V39,0)</f>
        <v>0</v>
      </c>
      <c r="AB39" s="4">
        <f>E39</f>
        <v>0</v>
      </c>
      <c r="AC39" s="8">
        <f>IFERROR(AD39/$V39,0)</f>
        <v>0</v>
      </c>
      <c r="AD39" s="4">
        <f>F39</f>
        <v>0</v>
      </c>
    </row>
    <row r="40" spans="1:145" ht="13.5">
      <c r="A40" t="s">
        <v>28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H40" t="s">
        <f>A40</f>
        <v>28</v>
      </c>
      <c r="I40" s="8">
        <f>IFERROR(J40/$J$27,0)</f>
        <v>0</v>
      </c>
      <c r="J40" s="4">
        <f>B40</f>
        <v>0</v>
      </c>
      <c r="K40" s="8">
        <f>IFERROR(L40/$L$27,0)</f>
        <v>0</v>
      </c>
      <c r="L40" s="4">
        <f>C40</f>
        <v>0</v>
      </c>
      <c r="M40" s="8">
        <f>IFERROR(N40/$N$27,0)</f>
        <v>0</v>
      </c>
      <c r="N40" s="4">
        <f>D40</f>
        <v>0</v>
      </c>
      <c r="O40" s="8">
        <f>IFERROR(P40/$P$27,0)</f>
        <v>0</v>
      </c>
      <c r="P40" s="4">
        <f>E40</f>
        <v>0</v>
      </c>
      <c r="Q40" s="8">
        <f>IFERROR(R40/$R$27,0)</f>
        <v>0</v>
      </c>
      <c r="R40" s="4">
        <f>F40</f>
        <v>0</v>
      </c>
      <c r="T40" t="s">
        <f>A40</f>
        <v>28</v>
      </c>
      <c r="U40" s="8">
        <f>IFERROR(V40/$V40,0)</f>
        <v>0</v>
      </c>
      <c r="V40" s="4">
        <f>B40</f>
        <v>0</v>
      </c>
      <c r="W40" s="8">
        <f>IFERROR(X40/$V40,0)</f>
        <v>0</v>
      </c>
      <c r="X40" s="4">
        <f>C40</f>
        <v>0</v>
      </c>
      <c r="Y40" s="8">
        <f>IFERROR(Z40/$V40,0)</f>
        <v>0</v>
      </c>
      <c r="Z40" s="4">
        <f>D40</f>
        <v>0</v>
      </c>
      <c r="AA40" s="8">
        <f>IFERROR(AB40/$V40,0)</f>
        <v>0</v>
      </c>
      <c r="AB40" s="4">
        <f>E40</f>
        <v>0</v>
      </c>
      <c r="AC40" s="8">
        <f>IFERROR(AD40/$V40,0)</f>
        <v>0</v>
      </c>
      <c r="AD40" s="4">
        <f>F40</f>
        <v>0</v>
      </c>
    </row>
    <row r="41" spans="1:145" ht="13.5">
      <c r="A41" s="3" t="s">
        <v>29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/>
      <c r="H41" t="s">
        <f>A41</f>
        <v>29</v>
      </c>
      <c r="I41" s="8">
        <f>IFERROR(J41/$J$27,0)</f>
        <v>0</v>
      </c>
      <c r="J41" s="4">
        <f>B41</f>
        <v>0</v>
      </c>
      <c r="K41" s="8">
        <f>IFERROR(L41/$L$27,0)</f>
        <v>0</v>
      </c>
      <c r="L41" s="4">
        <f>C41</f>
        <v>0</v>
      </c>
      <c r="M41" s="8">
        <f>IFERROR(N41/$N$27,0)</f>
        <v>0</v>
      </c>
      <c r="N41" s="4">
        <f>D41</f>
        <v>0</v>
      </c>
      <c r="O41" s="8">
        <f>IFERROR(P41/$P$27,0)</f>
        <v>0</v>
      </c>
      <c r="P41" s="4">
        <f>E41</f>
        <v>0</v>
      </c>
      <c r="Q41" s="8">
        <f>IFERROR(R41/$R$27,0)</f>
        <v>0</v>
      </c>
      <c r="R41" s="4">
        <f>F41</f>
        <v>0</v>
      </c>
      <c r="T41" t="s">
        <f>A41</f>
        <v>29</v>
      </c>
      <c r="U41" s="8">
        <f>IFERROR(V41/$V41,0)</f>
        <v>0</v>
      </c>
      <c r="V41" s="4">
        <f>B41</f>
        <v>0</v>
      </c>
      <c r="W41" s="8">
        <f>IFERROR(X41/$V41,0)</f>
        <v>0</v>
      </c>
      <c r="X41" s="4">
        <f>C41</f>
        <v>0</v>
      </c>
      <c r="Y41" s="8">
        <f>IFERROR(Z41/$V41,0)</f>
        <v>0</v>
      </c>
      <c r="Z41" s="4">
        <f>D41</f>
        <v>0</v>
      </c>
      <c r="AA41" s="8">
        <f>IFERROR(AB41/$V41,0)</f>
        <v>0</v>
      </c>
      <c r="AB41" s="4">
        <f>E41</f>
        <v>0</v>
      </c>
      <c r="AC41" s="8">
        <f>IFERROR(AD41/$V41,0)</f>
        <v>0</v>
      </c>
      <c r="AD41" s="4">
        <f>F41</f>
        <v>0</v>
      </c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</row>
    <row r="42" spans="1:145" ht="13.5">
      <c r="A42" t="s">
        <v>30</v>
      </c>
      <c r="B42" s="4">
        <v>511680000</v>
      </c>
      <c r="C42" s="4">
        <v>532070000.00000006</v>
      </c>
      <c r="D42" s="4">
        <v>545000000</v>
      </c>
      <c r="E42" s="4">
        <v>556000000</v>
      </c>
      <c r="F42" s="4">
        <v>569000000</v>
      </c>
      <c r="H42" t="s">
        <f>A42</f>
        <v>30</v>
      </c>
      <c r="I42" s="8">
        <f>IFERROR(J42/$J$27,0)</f>
        <v>0.046389845874886676</v>
      </c>
      <c r="J42" s="4">
        <f>B42</f>
        <v>511680000</v>
      </c>
      <c r="K42" s="8">
        <f>IFERROR(L42/$L$27,0)</f>
        <v>0.047934234234234242</v>
      </c>
      <c r="L42" s="4">
        <f>C42</f>
        <v>532070000.00000006</v>
      </c>
      <c r="M42" s="8">
        <f>IFERROR(N42/$N$27,0)</f>
        <v>0.047848990342405619</v>
      </c>
      <c r="N42" s="4">
        <f>D42</f>
        <v>545000000</v>
      </c>
      <c r="O42" s="8">
        <f>IFERROR(P42/$P$27,0)</f>
        <v>0.048263888888888891</v>
      </c>
      <c r="P42" s="4">
        <f>E42</f>
        <v>556000000</v>
      </c>
      <c r="Q42" s="8">
        <f>IFERROR(R42/$R$27,0)</f>
        <v>0.04934952298352125</v>
      </c>
      <c r="R42" s="4">
        <f>F42</f>
        <v>569000000</v>
      </c>
      <c r="T42" t="s">
        <f>A42</f>
        <v>30</v>
      </c>
      <c r="U42" s="8">
        <f>IFERROR(V42/$V42,0)</f>
        <v>1</v>
      </c>
      <c r="V42" s="4">
        <f>B42</f>
        <v>511680000</v>
      </c>
      <c r="W42" s="8">
        <f>IFERROR(X42/$V42,0)</f>
        <v>1.0398491244527832</v>
      </c>
      <c r="X42" s="4">
        <f>C42</f>
        <v>532070000.00000006</v>
      </c>
      <c r="Y42" s="8">
        <f>IFERROR(Z42/$V42,0)</f>
        <v>1.0651188242651657</v>
      </c>
      <c r="Z42" s="4">
        <f>D42</f>
        <v>545000000</v>
      </c>
      <c r="AA42" s="8">
        <f>IFERROR(AB42/$V42,0)</f>
        <v>1.0866166353971232</v>
      </c>
      <c r="AB42" s="4">
        <f>E42</f>
        <v>556000000</v>
      </c>
      <c r="AC42" s="8">
        <f>IFERROR(AD42/$V42,0)</f>
        <v>1.1120231394621638</v>
      </c>
      <c r="AD42" s="4">
        <f>F42</f>
        <v>569000000</v>
      </c>
    </row>
    <row r="43" spans="1:145" ht="13.5">
      <c r="A43" t="s">
        <v>31</v>
      </c>
      <c r="B43" s="4">
        <v>18030000</v>
      </c>
      <c r="C43" s="4">
        <v>5480000</v>
      </c>
      <c r="D43" s="4">
        <v>-4000000</v>
      </c>
      <c r="E43" s="4">
        <v>-11000000</v>
      </c>
      <c r="F43" s="4">
        <v>-5000000</v>
      </c>
      <c r="H43" t="s">
        <f>A43</f>
        <v>31</v>
      </c>
      <c r="I43" s="8">
        <f>IFERROR(J43/$J$27,0)</f>
        <v>0.0016346328195829556</v>
      </c>
      <c r="J43" s="4">
        <f>B43</f>
        <v>18030000</v>
      </c>
      <c r="K43" s="8">
        <f>IFERROR(L43/$L$27,0)</f>
        <v>0.00049369369369369365</v>
      </c>
      <c r="L43" s="4">
        <f>C43</f>
        <v>5480000</v>
      </c>
      <c r="M43" s="8">
        <f>IFERROR(N43/$N$27,0)</f>
        <v>-0.0003511852502194908</v>
      </c>
      <c r="N43" s="4">
        <f>D43</f>
        <v>-4000000</v>
      </c>
      <c r="O43" s="8">
        <f>IFERROR(P43/$P$27,0)</f>
        <v>-0.00095486111111111108</v>
      </c>
      <c r="P43" s="4">
        <f>E43</f>
        <v>-11000000</v>
      </c>
      <c r="Q43" s="8">
        <f>IFERROR(R43/$R$27,0)</f>
        <v>-0.00043365134431916737</v>
      </c>
      <c r="R43" s="4">
        <f>F43</f>
        <v>-5000000</v>
      </c>
      <c r="T43" t="s">
        <f>A43</f>
        <v>31</v>
      </c>
      <c r="U43" s="8">
        <f>IFERROR(V43/$V43,0)</f>
        <v>1</v>
      </c>
      <c r="V43" s="4">
        <f>B43</f>
        <v>18030000</v>
      </c>
      <c r="W43" s="8">
        <f>IFERROR(X43/$V43,0)</f>
        <v>0.30393788130892957</v>
      </c>
      <c r="X43" s="4">
        <f>C43</f>
        <v>5480000</v>
      </c>
      <c r="Y43" s="8">
        <f>IFERROR(Z43/$V43,0)</f>
        <v>-0.22185246810870771</v>
      </c>
      <c r="Z43" s="4">
        <f>D43</f>
        <v>-4000000</v>
      </c>
      <c r="AA43" s="8">
        <f>IFERROR(AB43/$V43,0)</f>
        <v>-0.61009428729894621</v>
      </c>
      <c r="AB43" s="4">
        <f>E43</f>
        <v>-11000000</v>
      </c>
      <c r="AC43" s="8">
        <f>IFERROR(AD43/$V43,0)</f>
        <v>-0.27731558513588461</v>
      </c>
      <c r="AD43" s="4">
        <f>F43</f>
        <v>-5000000</v>
      </c>
    </row>
    <row r="44" spans="1:145" ht="13.5">
      <c r="A44" t="s">
        <v>32</v>
      </c>
      <c r="B44" s="4">
        <v>-18030000</v>
      </c>
      <c r="C44" s="4">
        <v>2210000000</v>
      </c>
      <c r="D44" s="4">
        <v>4000000</v>
      </c>
      <c r="E44" s="4">
        <v>1970000000</v>
      </c>
      <c r="F44" s="4">
        <v>2100000000</v>
      </c>
      <c r="H44" t="s">
        <f>A44</f>
        <v>32</v>
      </c>
      <c r="I44" s="8">
        <f>IFERROR(J44/$J$27,0)</f>
        <v>-0.0016346328195829556</v>
      </c>
      <c r="J44" s="4">
        <f>B44</f>
        <v>-18030000</v>
      </c>
      <c r="K44" s="8">
        <f>IFERROR(L44/$L$27,0)</f>
        <v>0.19909909909909909</v>
      </c>
      <c r="L44" s="4">
        <f>C44</f>
        <v>2210000000</v>
      </c>
      <c r="M44" s="8">
        <f>IFERROR(N44/$N$27,0)</f>
        <v>0.0003511852502194908</v>
      </c>
      <c r="N44" s="4">
        <f>D44</f>
        <v>4000000</v>
      </c>
      <c r="O44" s="8">
        <f>IFERROR(P44/$P$27,0)</f>
        <v>0.17100694444444445</v>
      </c>
      <c r="P44" s="4">
        <f>E44</f>
        <v>1970000000</v>
      </c>
      <c r="Q44" s="8">
        <f>IFERROR(R44/$R$27,0)</f>
        <v>0.18213356461405031</v>
      </c>
      <c r="R44" s="4">
        <f>F44</f>
        <v>2100000000</v>
      </c>
      <c r="T44" t="s">
        <f>A44</f>
        <v>32</v>
      </c>
      <c r="U44" s="8">
        <f>IFERROR(V44/$V44,0)</f>
        <v>1</v>
      </c>
      <c r="V44" s="4">
        <f>B44</f>
        <v>-18030000</v>
      </c>
      <c r="W44" s="8">
        <f>IFERROR(X44/$V44,0)</f>
        <v>-122.57348863006101</v>
      </c>
      <c r="X44" s="4">
        <f>C44</f>
        <v>2210000000</v>
      </c>
      <c r="Y44" s="8">
        <f>IFERROR(Z44/$V44,0)</f>
        <v>-0.22185246810870771</v>
      </c>
      <c r="Z44" s="4">
        <f>D44</f>
        <v>4000000</v>
      </c>
      <c r="AA44" s="8">
        <f>IFERROR(AB44/$V44,0)</f>
        <v>-109.26234054353854</v>
      </c>
      <c r="AB44" s="4">
        <f>E44</f>
        <v>1970000000</v>
      </c>
      <c r="AC44" s="8">
        <f>IFERROR(AD44/$V44,0)</f>
        <v>-116.47254575707154</v>
      </c>
      <c r="AD44" s="4">
        <f>F44</f>
        <v>2100000000</v>
      </c>
    </row>
    <row r="45" spans="1:145" ht="13.5">
      <c r="A45" t="s">
        <v>33</v>
      </c>
      <c r="B45" s="4">
        <v>-79610000</v>
      </c>
      <c r="C45" s="4">
        <v>53910000</v>
      </c>
      <c r="D45" s="4">
        <v>60000000</v>
      </c>
      <c r="E45" s="4">
        <v>89000000</v>
      </c>
      <c r="F45" s="4">
        <v>89000000</v>
      </c>
      <c r="H45" t="s">
        <f>A45</f>
        <v>33</v>
      </c>
      <c r="I45" s="8">
        <f>IFERROR(J45/$J$27,0)</f>
        <v>-0.0072175883952855851</v>
      </c>
      <c r="J45" s="4">
        <f>B45</f>
        <v>-79610000</v>
      </c>
      <c r="K45" s="8">
        <f>IFERROR(L45/$L$27,0)</f>
        <v>0.0048567567567567565</v>
      </c>
      <c r="L45" s="4">
        <f>C45</f>
        <v>53910000</v>
      </c>
      <c r="M45" s="8">
        <f>IFERROR(N45/$N$27,0)</f>
        <v>0.0052677787532923615</v>
      </c>
      <c r="N45" s="4">
        <f>D45</f>
        <v>60000000</v>
      </c>
      <c r="O45" s="8">
        <f>IFERROR(P45/$P$27,0)</f>
        <v>0.0077256944444444448</v>
      </c>
      <c r="P45" s="4">
        <f>E45</f>
        <v>89000000</v>
      </c>
      <c r="Q45" s="8">
        <f>IFERROR(R45/$R$27,0)</f>
        <v>0.0077189939288811798</v>
      </c>
      <c r="R45" s="4">
        <f>F45</f>
        <v>89000000</v>
      </c>
      <c r="T45" t="s">
        <f>A45</f>
        <v>33</v>
      </c>
      <c r="U45" s="8">
        <f>IFERROR(V45/$V45,0)</f>
        <v>1</v>
      </c>
      <c r="V45" s="4">
        <f>B45</f>
        <v>-79610000</v>
      </c>
      <c r="W45" s="8">
        <f>IFERROR(X45/$V45,0)</f>
        <v>-0.67717623414143957</v>
      </c>
      <c r="X45" s="4">
        <f>C45</f>
        <v>53910000</v>
      </c>
      <c r="Y45" s="8">
        <f>IFERROR(Z45/$V45,0)</f>
        <v>-0.75367416153749534</v>
      </c>
      <c r="Z45" s="4">
        <f>D45</f>
        <v>60000000</v>
      </c>
      <c r="AA45" s="8">
        <f>IFERROR(AB45/$V45,0)</f>
        <v>-1.117950006280618</v>
      </c>
      <c r="AB45" s="4">
        <f>E45</f>
        <v>89000000</v>
      </c>
      <c r="AC45" s="8">
        <f>IFERROR(AD45/$V45,0)</f>
        <v>-1.117950006280618</v>
      </c>
      <c r="AD45" s="4">
        <f>F45</f>
        <v>89000000</v>
      </c>
    </row>
    <row r="46" spans="1:145" ht="13.5">
      <c r="A46" t="s">
        <v>34</v>
      </c>
      <c r="B46" s="4">
        <v>5740000</v>
      </c>
      <c r="C46" s="4">
        <v>8340000</v>
      </c>
      <c r="D46" s="4">
        <v>0</v>
      </c>
      <c r="E46" s="4">
        <v>0</v>
      </c>
      <c r="F46" s="4">
        <v>0</v>
      </c>
      <c r="H46" t="s">
        <f>A46</f>
        <v>34</v>
      </c>
      <c r="I46" s="8">
        <f>IFERROR(J46/$J$27,0)</f>
        <v>0.00052039891205802355</v>
      </c>
      <c r="J46" s="4">
        <f>B46</f>
        <v>5740000</v>
      </c>
      <c r="K46" s="8">
        <f>IFERROR(L46/$L$27,0)</f>
        <v>0.00075135135135135137</v>
      </c>
      <c r="L46" s="4">
        <f>C46</f>
        <v>8340000</v>
      </c>
      <c r="M46" s="8">
        <f>IFERROR(N46/$N$27,0)</f>
        <v>0</v>
      </c>
      <c r="N46" s="4">
        <f>D46</f>
        <v>0</v>
      </c>
      <c r="O46" s="8">
        <f>IFERROR(P46/$P$27,0)</f>
        <v>0</v>
      </c>
      <c r="P46" s="4">
        <f>E46</f>
        <v>0</v>
      </c>
      <c r="Q46" s="8">
        <f>IFERROR(R46/$R$27,0)</f>
        <v>0</v>
      </c>
      <c r="R46" s="4">
        <f>F46</f>
        <v>0</v>
      </c>
      <c r="T46" t="s">
        <f>A46</f>
        <v>34</v>
      </c>
      <c r="U46" s="8">
        <f>IFERROR(V46/$V46,0)</f>
        <v>1</v>
      </c>
      <c r="V46" s="4">
        <f>B46</f>
        <v>5740000</v>
      </c>
      <c r="W46" s="8">
        <f>IFERROR(X46/$V46,0)</f>
        <v>1.4529616724738676</v>
      </c>
      <c r="X46" s="4">
        <f>C46</f>
        <v>8340000</v>
      </c>
      <c r="Y46" s="8">
        <f>IFERROR(Z46/$V46,0)</f>
        <v>0</v>
      </c>
      <c r="Z46" s="4">
        <f>D46</f>
        <v>0</v>
      </c>
      <c r="AA46" s="8">
        <f>IFERROR(AB46/$V46,0)</f>
        <v>0</v>
      </c>
      <c r="AB46" s="4">
        <f>E46</f>
        <v>0</v>
      </c>
      <c r="AC46" s="8">
        <f>IFERROR(AD46/$V46,0)</f>
        <v>0</v>
      </c>
      <c r="AD46" s="4">
        <f>F46</f>
        <v>0</v>
      </c>
    </row>
    <row r="47" spans="1:145" ht="13.5">
      <c r="A47" t="s">
        <v>35</v>
      </c>
      <c r="B47" s="4">
        <v>34390000</v>
      </c>
      <c r="C47" s="4">
        <v>42120000</v>
      </c>
      <c r="D47" s="4">
        <v>30000000</v>
      </c>
      <c r="E47" s="4">
        <v>35000000</v>
      </c>
      <c r="F47" s="4">
        <v>39000000</v>
      </c>
      <c r="H47" t="s">
        <f>A47</f>
        <v>35</v>
      </c>
      <c r="I47" s="8">
        <f>IFERROR(J47/$J$27,0)</f>
        <v>0.0031178603807796917</v>
      </c>
      <c r="J47" s="4">
        <f>B47</f>
        <v>34390000</v>
      </c>
      <c r="K47" s="8">
        <f>IFERROR(L47/$L$27,0)</f>
        <v>0.0037945945945945946</v>
      </c>
      <c r="L47" s="4">
        <f>C47</f>
        <v>42120000</v>
      </c>
      <c r="M47" s="8">
        <f>IFERROR(N47/$N$27,0)</f>
        <v>0.0026338893766461808</v>
      </c>
      <c r="N47" s="4">
        <f>D47</f>
        <v>30000000</v>
      </c>
      <c r="O47" s="8">
        <f>IFERROR(P47/$P$27,0)</f>
        <v>0.0030381944444444445</v>
      </c>
      <c r="P47" s="4">
        <f>E47</f>
        <v>35000000</v>
      </c>
      <c r="Q47" s="8">
        <f>IFERROR(R47/$R$27,0)</f>
        <v>0.0033824804856895057</v>
      </c>
      <c r="R47" s="4">
        <f>F47</f>
        <v>39000000</v>
      </c>
      <c r="T47" t="s">
        <f>A47</f>
        <v>35</v>
      </c>
      <c r="U47" s="8">
        <f>IFERROR(V47/$V47,0)</f>
        <v>1</v>
      </c>
      <c r="V47" s="4">
        <f>B47</f>
        <v>34390000</v>
      </c>
      <c r="W47" s="8">
        <f>IFERROR(X47/$V47,0)</f>
        <v>1.2247746437917999</v>
      </c>
      <c r="X47" s="4">
        <f>C47</f>
        <v>42120000</v>
      </c>
      <c r="Y47" s="8">
        <f>IFERROR(Z47/$V47,0)</f>
        <v>0.87234661238732192</v>
      </c>
      <c r="Z47" s="4">
        <f>D47</f>
        <v>30000000</v>
      </c>
      <c r="AA47" s="8">
        <f>IFERROR(AB47/$V47,0)</f>
        <v>1.0177377144518756</v>
      </c>
      <c r="AB47" s="4">
        <f>E47</f>
        <v>35000000</v>
      </c>
      <c r="AC47" s="8">
        <f>IFERROR(AD47/$V47,0)</f>
        <v>1.1340505961035185</v>
      </c>
      <c r="AD47" s="4">
        <f>F47</f>
        <v>39000000</v>
      </c>
    </row>
    <row r="48" spans="1:145" ht="13.5">
      <c r="A48" t="s">
        <v>36</v>
      </c>
      <c r="B48" s="4">
        <v>564520000</v>
      </c>
      <c r="C48" s="4">
        <v>614020000</v>
      </c>
      <c r="D48" s="4">
        <v>623000000</v>
      </c>
      <c r="E48" s="4">
        <v>648000000</v>
      </c>
      <c r="F48" s="4">
        <v>732000000</v>
      </c>
      <c r="H48" t="s">
        <f>A48</f>
        <v>36</v>
      </c>
      <c r="I48" s="8">
        <f>IFERROR(J48/$J$27,0)</f>
        <v>0.051180417044424296</v>
      </c>
      <c r="J48" s="4">
        <f>B48</f>
        <v>564520000</v>
      </c>
      <c r="K48" s="8">
        <f>IFERROR(L48/$L$27,0)</f>
        <v>0.055317117117117121</v>
      </c>
      <c r="L48" s="4">
        <f>C48</f>
        <v>614020000</v>
      </c>
      <c r="M48" s="8">
        <f>IFERROR(N48/$N$27,0)</f>
        <v>0.054697102721685688</v>
      </c>
      <c r="N48" s="4">
        <f>D48</f>
        <v>623000000</v>
      </c>
      <c r="O48" s="8">
        <f>IFERROR(P48/$P$27,0)</f>
        <v>0.056250000000000001</v>
      </c>
      <c r="P48" s="4">
        <f>E48</f>
        <v>648000000</v>
      </c>
      <c r="Q48" s="8">
        <f>IFERROR(R48/$R$27,0)</f>
        <v>0.0634865568083261</v>
      </c>
      <c r="R48" s="4">
        <f>F48</f>
        <v>732000000</v>
      </c>
      <c r="T48" t="s">
        <f>A48</f>
        <v>36</v>
      </c>
      <c r="U48" s="8">
        <f>IFERROR(V48/$V48,0)</f>
        <v>1</v>
      </c>
      <c r="V48" s="4">
        <f>B48</f>
        <v>564520000</v>
      </c>
      <c r="W48" s="8">
        <f>IFERROR(X48/$V48,0)</f>
        <v>1.0876851130163678</v>
      </c>
      <c r="X48" s="4">
        <f>C48</f>
        <v>614020000</v>
      </c>
      <c r="Y48" s="8">
        <f>IFERROR(Z48/$V48,0)</f>
        <v>1.1035924325090343</v>
      </c>
      <c r="Z48" s="4">
        <f>D48</f>
        <v>623000000</v>
      </c>
      <c r="AA48" s="8">
        <f>IFERROR(AB48/$V48,0)</f>
        <v>1.1478778431233614</v>
      </c>
      <c r="AB48" s="4">
        <f>E48</f>
        <v>648000000</v>
      </c>
      <c r="AC48" s="8">
        <f>IFERROR(AD48/$V48,0)</f>
        <v>1.296676822787501</v>
      </c>
      <c r="AD48" s="4">
        <f>F48</f>
        <v>732000000</v>
      </c>
    </row>
    <row r="49" spans="1:145" ht="13.5">
      <c r="A49" t="s">
        <v>37</v>
      </c>
      <c r="B49" s="3"/>
      <c r="C49" s="3">
        <f>(C48-B48)/B48</f>
        <v>0.087685113016367888</v>
      </c>
      <c r="D49" s="3">
        <f>(D48-C48)/C48</f>
        <v>0.01462493078401355</v>
      </c>
      <c r="E49" s="3">
        <f>(E48-D48)/D48</f>
        <v>0.040128410914927769</v>
      </c>
      <c r="F49" s="3">
        <f>(F48-E48)/E48</f>
        <v>0.12962962962962962</v>
      </c>
      <c r="H49" t="s">
        <f>A49</f>
        <v>37</v>
      </c>
      <c r="I49" s="8">
        <f>IFERROR(J49/$J$27,0)</f>
        <v>0</v>
      </c>
      <c r="J49" s="4">
        <f>B49</f>
        <v>0</v>
      </c>
      <c r="K49" s="8">
        <f>IFERROR(L49/$L$27,0)</f>
        <v>7.8995597312043136e-12</v>
      </c>
      <c r="L49" s="4">
        <f>C49</f>
        <v>0.087685113016367888</v>
      </c>
      <c r="M49" s="8">
        <f>IFERROR(N49/$N$27,0)</f>
        <v>1.2840149942066329e-12</v>
      </c>
      <c r="N49" s="4">
        <f>D49</f>
        <v>0.01462493078401355</v>
      </c>
      <c r="O49" s="8">
        <f>IFERROR(P49/$P$27,0)</f>
        <v>3.4833690030319245e-12</v>
      </c>
      <c r="P49" s="4">
        <f>E49</f>
        <v>0.040128410914927769</v>
      </c>
      <c r="Q49" s="8">
        <f>IFERROR(R49/$R$27,0)</f>
        <v>1.1242812630496932e-11</v>
      </c>
      <c r="R49" s="4">
        <f>F49</f>
        <v>0.12962962962962962</v>
      </c>
      <c r="T49" t="s">
        <f>A49</f>
        <v>37</v>
      </c>
      <c r="U49" s="8">
        <f>IFERROR(V49/$V49,0)</f>
        <v>0</v>
      </c>
      <c r="V49" s="4">
        <f>B49</f>
        <v>0</v>
      </c>
      <c r="W49" s="8">
        <f>IFERROR(X49/$V49,0)</f>
        <v>0</v>
      </c>
      <c r="X49" s="4">
        <f>C49</f>
        <v>0.087685113016367888</v>
      </c>
      <c r="Y49" s="8">
        <f>IFERROR(Z49/$V49,0)</f>
        <v>0</v>
      </c>
      <c r="Z49" s="4">
        <f>D49</f>
        <v>0.01462493078401355</v>
      </c>
      <c r="AA49" s="8">
        <f>IFERROR(AB49/$V49,0)</f>
        <v>0</v>
      </c>
      <c r="AB49" s="4">
        <f>E49</f>
        <v>0.040128410914927769</v>
      </c>
      <c r="AC49" s="8">
        <f>IFERROR(AD49/$V49,0)</f>
        <v>0</v>
      </c>
      <c r="AD49" s="4">
        <f>F49</f>
        <v>0.12962962962962962</v>
      </c>
    </row>
    <row r="50" spans="1:145" ht="13.5">
      <c r="A50" t="s">
        <v>38</v>
      </c>
      <c r="B50" s="4">
        <v>590770000</v>
      </c>
      <c r="C50" s="4">
        <v>641050000</v>
      </c>
      <c r="D50" s="4">
        <v>658000000</v>
      </c>
      <c r="E50" s="4">
        <v>696000000</v>
      </c>
      <c r="F50" s="4">
        <v>769000000</v>
      </c>
      <c r="H50" t="s">
        <f>A50</f>
        <v>38</v>
      </c>
      <c r="I50" s="8">
        <f>IFERROR(J50/$J$27,0)</f>
        <v>0.053560290117860378</v>
      </c>
      <c r="J50" s="4">
        <f>B50</f>
        <v>590770000</v>
      </c>
      <c r="K50" s="8">
        <f>IFERROR(L50/$L$27,0)</f>
        <v>0.057752252252252251</v>
      </c>
      <c r="L50" s="4">
        <f>C50</f>
        <v>641050000</v>
      </c>
      <c r="M50" s="8">
        <f>IFERROR(N50/$N$27,0)</f>
        <v>0.057769973661106234</v>
      </c>
      <c r="N50" s="4">
        <f>D50</f>
        <v>658000000</v>
      </c>
      <c r="O50" s="8">
        <f>IFERROR(P50/$P$27,0)</f>
        <v>0.060416666666666667</v>
      </c>
      <c r="P50" s="4">
        <f>E50</f>
        <v>696000000</v>
      </c>
      <c r="Q50" s="8">
        <f>IFERROR(R50/$R$27,0)</f>
        <v>0.066695576756287941</v>
      </c>
      <c r="R50" s="4">
        <f>F50</f>
        <v>769000000</v>
      </c>
      <c r="T50" t="s">
        <f>A50</f>
        <v>38</v>
      </c>
      <c r="U50" s="8">
        <f>IFERROR(V50/$V50,0)</f>
        <v>1</v>
      </c>
      <c r="V50" s="4">
        <f>B50</f>
        <v>590770000</v>
      </c>
      <c r="W50" s="8">
        <f>IFERROR(X50/$V50,0)</f>
        <v>1.0851092641806457</v>
      </c>
      <c r="X50" s="4">
        <f>C50</f>
        <v>641050000</v>
      </c>
      <c r="Y50" s="8">
        <f>IFERROR(Z50/$V50,0)</f>
        <v>1.1138006330720924</v>
      </c>
      <c r="Z50" s="4">
        <f>D50</f>
        <v>658000000</v>
      </c>
      <c r="AA50" s="8">
        <f>IFERROR(AB50/$V50,0)</f>
        <v>1.1781234659850703</v>
      </c>
      <c r="AB50" s="4">
        <f>E50</f>
        <v>696000000</v>
      </c>
      <c r="AC50" s="8">
        <f>IFERROR(AD50/$V50,0)</f>
        <v>1.3016910134231596</v>
      </c>
      <c r="AD50" s="4">
        <f>F50</f>
        <v>769000000</v>
      </c>
    </row>
    <row r="51" spans="1:145" ht="13.5">
      <c r="A51" t="s">
        <v>39</v>
      </c>
      <c r="B51" s="4">
        <v>26250000</v>
      </c>
      <c r="C51" s="4">
        <v>27030000</v>
      </c>
      <c r="D51" s="4">
        <v>35000000</v>
      </c>
      <c r="E51" s="4">
        <v>48000000</v>
      </c>
      <c r="F51" s="4">
        <v>37000000</v>
      </c>
      <c r="H51" t="s">
        <f>A51</f>
        <v>39</v>
      </c>
      <c r="I51" s="8">
        <f>IFERROR(J51/$J$27,0)</f>
        <v>0.0023798730734360834</v>
      </c>
      <c r="J51" s="4">
        <f>B51</f>
        <v>26250000</v>
      </c>
      <c r="K51" s="8">
        <f>IFERROR(L51/$L$27,0)</f>
        <v>0.002435135135135135</v>
      </c>
      <c r="L51" s="4">
        <f>C51</f>
        <v>27030000</v>
      </c>
      <c r="M51" s="8">
        <f>IFERROR(N51/$N$27,0)</f>
        <v>0.0030728709394205445</v>
      </c>
      <c r="N51" s="4">
        <f>D51</f>
        <v>35000000</v>
      </c>
      <c r="O51" s="8">
        <f>IFERROR(P51/$P$27,0)</f>
        <v>0.0041666666666666666</v>
      </c>
      <c r="P51" s="4">
        <f>E51</f>
        <v>48000000</v>
      </c>
      <c r="Q51" s="8">
        <f>IFERROR(R51/$R$27,0)</f>
        <v>0.0032090199479618388</v>
      </c>
      <c r="R51" s="4">
        <f>F51</f>
        <v>37000000</v>
      </c>
      <c r="T51" t="s">
        <f>A51</f>
        <v>39</v>
      </c>
      <c r="U51" s="8">
        <f>IFERROR(V51/$V51,0)</f>
        <v>1</v>
      </c>
      <c r="V51" s="4">
        <f>B51</f>
        <v>26250000</v>
      </c>
      <c r="W51" s="8">
        <f>IFERROR(X51/$V51,0)</f>
        <v>1.0297142857142858</v>
      </c>
      <c r="X51" s="4">
        <f>C51</f>
        <v>27030000</v>
      </c>
      <c r="Y51" s="8">
        <f>IFERROR(Z51/$V51,0)</f>
        <v>1.3333333333333333</v>
      </c>
      <c r="Z51" s="4">
        <f>D51</f>
        <v>35000000</v>
      </c>
      <c r="AA51" s="8">
        <f>IFERROR(AB51/$V51,0)</f>
        <v>1.8285714285714285</v>
      </c>
      <c r="AB51" s="4">
        <f>E51</f>
        <v>48000000</v>
      </c>
      <c r="AC51" s="8">
        <f>IFERROR(AD51/$V51,0)</f>
        <v>1.4095238095238096</v>
      </c>
      <c r="AD51" s="4">
        <f>F51</f>
        <v>37000000</v>
      </c>
    </row>
    <row r="52" spans="1:145" ht="13.5">
      <c r="A52" t="s">
        <v>40</v>
      </c>
      <c r="B52" s="4">
        <v>1530000000</v>
      </c>
      <c r="C52" s="4">
        <v>1700000000</v>
      </c>
      <c r="D52" s="4">
        <v>1690000000</v>
      </c>
      <c r="E52" s="4">
        <v>1440000000</v>
      </c>
      <c r="F52" s="4">
        <v>1500000000</v>
      </c>
      <c r="H52" t="s">
        <f>A52</f>
        <v>40</v>
      </c>
      <c r="I52" s="8">
        <f>IFERROR(J52/$J$27,0)</f>
        <v>0.13871260199456029</v>
      </c>
      <c r="J52" s="4">
        <f>B52</f>
        <v>1530000000</v>
      </c>
      <c r="K52" s="8">
        <f>IFERROR(L52/$L$27,0)</f>
        <v>0.15315315315315314</v>
      </c>
      <c r="L52" s="4">
        <f>C52</f>
        <v>1700000000</v>
      </c>
      <c r="M52" s="8">
        <f>IFERROR(N52/$N$27,0)</f>
        <v>0.14837576821773485</v>
      </c>
      <c r="N52" s="4">
        <f>D52</f>
        <v>1690000000</v>
      </c>
      <c r="O52" s="8">
        <f>IFERROR(P52/$P$27,0)</f>
        <v>0.125</v>
      </c>
      <c r="P52" s="4">
        <f>E52</f>
        <v>1440000000</v>
      </c>
      <c r="Q52" s="8">
        <f>IFERROR(R52/$R$27,0)</f>
        <v>0.13009540329575023</v>
      </c>
      <c r="R52" s="4">
        <f>F52</f>
        <v>1500000000</v>
      </c>
      <c r="T52" t="s">
        <f>A52</f>
        <v>40</v>
      </c>
      <c r="U52" s="8">
        <f>IFERROR(V52/$V52,0)</f>
        <v>1</v>
      </c>
      <c r="V52" s="4">
        <f>B52</f>
        <v>1530000000</v>
      </c>
      <c r="W52" s="8">
        <f>IFERROR(X52/$V52,0)</f>
        <v>1.1111111111111112</v>
      </c>
      <c r="X52" s="4">
        <f>C52</f>
        <v>1700000000</v>
      </c>
      <c r="Y52" s="8">
        <f>IFERROR(Z52/$V52,0)</f>
        <v>1.1045751633986929</v>
      </c>
      <c r="Z52" s="4">
        <f>D52</f>
        <v>1690000000</v>
      </c>
      <c r="AA52" s="8">
        <f>IFERROR(AB52/$V52,0)</f>
        <v>0.94117647058823528</v>
      </c>
      <c r="AB52" s="4">
        <f>E52</f>
        <v>1440000000</v>
      </c>
      <c r="AC52" s="8">
        <f>IFERROR(AD52/$V52,0)</f>
        <v>0.98039215686274506</v>
      </c>
      <c r="AD52" s="4">
        <f>F52</f>
        <v>1500000000</v>
      </c>
    </row>
    <row r="53" spans="1:145" ht="13.5">
      <c r="A53" s="3" t="s">
        <v>41</v>
      </c>
      <c r="B53" s="3">
        <v>0</v>
      </c>
      <c r="C53" s="3">
        <f>(C52-B52)/B52</f>
        <v>0.1111111111111111</v>
      </c>
      <c r="D53" s="3">
        <f>(D52-C52)/C52</f>
        <v>-0.0058823529411764705</v>
      </c>
      <c r="E53" s="3">
        <f>(E52-D52)/D52</f>
        <v>-0.14792899408284024</v>
      </c>
      <c r="F53" s="3">
        <f>(F52-E52)/E52</f>
        <v>0.041666666666666664</v>
      </c>
      <c r="G53" s="3"/>
      <c r="H53" t="s">
        <f>A53</f>
        <v>41</v>
      </c>
      <c r="I53" s="8">
        <f>IFERROR(J53/$J$27,0)</f>
        <v>0</v>
      </c>
      <c r="J53" s="4">
        <f>B53</f>
        <v>0</v>
      </c>
      <c r="K53" s="8">
        <f>IFERROR(L53/$L$27,0)</f>
        <v>1.0010010010010009e-11</v>
      </c>
      <c r="L53" s="4">
        <f>C53</f>
        <v>0.1111111111111111</v>
      </c>
      <c r="M53" s="8">
        <f>IFERROR(N53/$N$27,0)</f>
        <v>-5.1644889738160405e-13</v>
      </c>
      <c r="N53" s="4">
        <f>D53</f>
        <v>-0.0058823529411764705</v>
      </c>
      <c r="O53" s="8">
        <f>IFERROR(P53/$P$27,0)</f>
        <v>-1.2841058514135437e-11</v>
      </c>
      <c r="P53" s="4">
        <f>E53</f>
        <v>-0.14792899408284024</v>
      </c>
      <c r="Q53" s="8">
        <f>IFERROR(R53/$R$27,0)</f>
        <v>3.6137612026597282e-12</v>
      </c>
      <c r="R53" s="4">
        <f>F53</f>
        <v>0.041666666666666664</v>
      </c>
      <c r="T53" t="s">
        <f>A53</f>
        <v>41</v>
      </c>
      <c r="U53" s="8">
        <f>IFERROR(V53/$V53,0)</f>
        <v>0</v>
      </c>
      <c r="V53" s="4">
        <f>B53</f>
        <v>0</v>
      </c>
      <c r="W53" s="8">
        <f>IFERROR(X53/$V53,0)</f>
        <v>0</v>
      </c>
      <c r="X53" s="4">
        <f>C53</f>
        <v>0.1111111111111111</v>
      </c>
      <c r="Y53" s="8">
        <f>IFERROR(Z53/$V53,0)</f>
        <v>0</v>
      </c>
      <c r="Z53" s="4">
        <f>D53</f>
        <v>-0.0058823529411764705</v>
      </c>
      <c r="AA53" s="8">
        <f>IFERROR(AB53/$V53,0)</f>
        <v>0</v>
      </c>
      <c r="AB53" s="4">
        <f>E53</f>
        <v>-0.14792899408284024</v>
      </c>
      <c r="AC53" s="8">
        <f>IFERROR(AD53/$V53,0)</f>
        <v>0</v>
      </c>
      <c r="AD53" s="4">
        <f>F53</f>
        <v>0.041666666666666664</v>
      </c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</row>
    <row r="54" spans="1:145" ht="13.5">
      <c r="A54" t="s">
        <v>42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H54" t="s">
        <f>A54</f>
        <v>42</v>
      </c>
      <c r="I54" s="8">
        <f>IFERROR(J54/$J$27,0)</f>
        <v>0</v>
      </c>
      <c r="J54" s="4">
        <f>B54</f>
        <v>0</v>
      </c>
      <c r="K54" s="8">
        <f>IFERROR(L54/$L$27,0)</f>
        <v>0</v>
      </c>
      <c r="L54" s="4">
        <f>C54</f>
        <v>0</v>
      </c>
      <c r="M54" s="8">
        <f>IFERROR(N54/$N$27,0)</f>
        <v>0</v>
      </c>
      <c r="N54" s="4">
        <f>D54</f>
        <v>0</v>
      </c>
      <c r="O54" s="8">
        <f>IFERROR(P54/$P$27,0)</f>
        <v>0</v>
      </c>
      <c r="P54" s="4">
        <f>E54</f>
        <v>0</v>
      </c>
      <c r="Q54" s="8">
        <f>IFERROR(R54/$R$27,0)</f>
        <v>0</v>
      </c>
      <c r="R54" s="4">
        <f>F54</f>
        <v>0</v>
      </c>
      <c r="T54" t="s">
        <f>A54</f>
        <v>42</v>
      </c>
      <c r="U54" s="8">
        <f>IFERROR(V54/$V54,0)</f>
        <v>0</v>
      </c>
      <c r="V54" s="4">
        <f>B54</f>
        <v>0</v>
      </c>
      <c r="W54" s="8">
        <f>IFERROR(X54/$V54,0)</f>
        <v>0</v>
      </c>
      <c r="X54" s="4">
        <f>C54</f>
        <v>0</v>
      </c>
      <c r="Y54" s="8">
        <f>IFERROR(Z54/$V54,0)</f>
        <v>0</v>
      </c>
      <c r="Z54" s="4">
        <f>D54</f>
        <v>0</v>
      </c>
      <c r="AA54" s="8">
        <f>IFERROR(AB54/$V54,0)</f>
        <v>0</v>
      </c>
      <c r="AB54" s="4">
        <f>E54</f>
        <v>0</v>
      </c>
      <c r="AC54" s="8">
        <f>IFERROR(AD54/$V54,0)</f>
        <v>0</v>
      </c>
      <c r="AD54" s="4">
        <f>F54</f>
        <v>0</v>
      </c>
    </row>
    <row r="55" spans="1:145" ht="13.5">
      <c r="A55" t="s">
        <v>43</v>
      </c>
      <c r="B55" s="4">
        <v>542720000</v>
      </c>
      <c r="C55" s="4">
        <v>581220000</v>
      </c>
      <c r="D55" s="4">
        <v>542000000</v>
      </c>
      <c r="E55" s="4">
        <v>181000000</v>
      </c>
      <c r="F55" s="4">
        <v>128000000</v>
      </c>
      <c r="H55" t="s">
        <f>A55</f>
        <v>43</v>
      </c>
      <c r="I55" s="8">
        <f>IFERROR(J55/$J$27,0)</f>
        <v>0.049203989120580237</v>
      </c>
      <c r="J55" s="4">
        <f>B55</f>
        <v>542720000</v>
      </c>
      <c r="K55" s="8">
        <f>IFERROR(L55/$L$27,0)</f>
        <v>0.052362162162162162</v>
      </c>
      <c r="L55" s="4">
        <f>C55</f>
        <v>581220000</v>
      </c>
      <c r="M55" s="8">
        <f>IFERROR(N55/$N$27,0)</f>
        <v>0.047585601404741003</v>
      </c>
      <c r="N55" s="4">
        <f>D55</f>
        <v>542000000</v>
      </c>
      <c r="O55" s="8">
        <f>IFERROR(P55/$P$27,0)</f>
        <v>0.015711805555555555</v>
      </c>
      <c r="P55" s="4">
        <f>E55</f>
        <v>181000000</v>
      </c>
      <c r="Q55" s="8">
        <f>IFERROR(R55/$R$27,0)</f>
        <v>0.011101474414570685</v>
      </c>
      <c r="R55" s="4">
        <f>F55</f>
        <v>128000000</v>
      </c>
      <c r="T55" t="s">
        <f>A55</f>
        <v>43</v>
      </c>
      <c r="U55" s="8">
        <f>IFERROR(V55/$V55,0)</f>
        <v>1</v>
      </c>
      <c r="V55" s="4">
        <f>B55</f>
        <v>542720000</v>
      </c>
      <c r="W55" s="8">
        <f>IFERROR(X55/$V55,0)</f>
        <v>1.0709389740566038</v>
      </c>
      <c r="X55" s="4">
        <f>C55</f>
        <v>581220000</v>
      </c>
      <c r="Y55" s="8">
        <f>IFERROR(Z55/$V55,0)</f>
        <v>0.99867334905660377</v>
      </c>
      <c r="Z55" s="4">
        <f>D55</f>
        <v>542000000</v>
      </c>
      <c r="AA55" s="8">
        <f>IFERROR(AB55/$V55,0)</f>
        <v>0.33350530660377359</v>
      </c>
      <c r="AB55" s="4">
        <f>E55</f>
        <v>181000000</v>
      </c>
      <c r="AC55" s="8">
        <f>IFERROR(AD55/$V55,0)</f>
        <v>0.23584905660377359</v>
      </c>
      <c r="AD55" s="4">
        <f>F55</f>
        <v>128000000</v>
      </c>
    </row>
    <row r="56" spans="1:145" ht="13.5">
      <c r="A56" t="s">
        <v>44</v>
      </c>
      <c r="B56" s="4">
        <v>12130000</v>
      </c>
      <c r="C56" s="4">
        <v>0</v>
      </c>
      <c r="D56" s="4">
        <v>-93000000</v>
      </c>
      <c r="E56" s="4">
        <v>-32000000</v>
      </c>
      <c r="F56" s="4">
        <v>-10000000</v>
      </c>
      <c r="H56" t="s">
        <f>A56</f>
        <v>44</v>
      </c>
      <c r="I56" s="8">
        <f>IFERROR(J56/$J$27,0)</f>
        <v>0.0010997280145058929</v>
      </c>
      <c r="J56" s="4">
        <f>B56</f>
        <v>12130000</v>
      </c>
      <c r="K56" s="8">
        <f>IFERROR(L56/$L$27,0)</f>
        <v>0</v>
      </c>
      <c r="L56" s="4">
        <f>C56</f>
        <v>0</v>
      </c>
      <c r="M56" s="8">
        <f>IFERROR(N56/$N$27,0)</f>
        <v>-0.0081650570676031608</v>
      </c>
      <c r="N56" s="4">
        <f>D56</f>
        <v>-93000000</v>
      </c>
      <c r="O56" s="8">
        <f>IFERROR(P56/$P$27,0)</f>
        <v>-0.0027777777777777779</v>
      </c>
      <c r="P56" s="4">
        <f>E56</f>
        <v>-32000000</v>
      </c>
      <c r="Q56" s="8">
        <f>IFERROR(R56/$R$27,0)</f>
        <v>-0.00086730268863833475</v>
      </c>
      <c r="R56" s="4">
        <f>F56</f>
        <v>-10000000</v>
      </c>
      <c r="T56" t="s">
        <f>A56</f>
        <v>44</v>
      </c>
      <c r="U56" s="8">
        <f>IFERROR(V56/$V56,0)</f>
        <v>1</v>
      </c>
      <c r="V56" s="4">
        <f>B56</f>
        <v>12130000</v>
      </c>
      <c r="W56" s="8">
        <f>IFERROR(X56/$V56,0)</f>
        <v>0</v>
      </c>
      <c r="X56" s="4">
        <f>C56</f>
        <v>0</v>
      </c>
      <c r="Y56" s="8">
        <f>IFERROR(Z56/$V56,0)</f>
        <v>-7.6669414674361089</v>
      </c>
      <c r="Z56" s="4">
        <f>D56</f>
        <v>-93000000</v>
      </c>
      <c r="AA56" s="8">
        <f>IFERROR(AB56/$V56,0)</f>
        <v>-2.6380873866446826</v>
      </c>
      <c r="AB56" s="4">
        <f>E56</f>
        <v>-32000000</v>
      </c>
      <c r="AC56" s="8">
        <f>IFERROR(AD56/$V56,0)</f>
        <v>-0.82440230832646333</v>
      </c>
      <c r="AD56" s="4">
        <f>F56</f>
        <v>-10000000</v>
      </c>
    </row>
    <row r="57" spans="1:145" ht="13.5">
      <c r="A57" t="s">
        <v>45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H57" t="s">
        <f>A57</f>
        <v>45</v>
      </c>
      <c r="I57" s="8">
        <f>IFERROR(J57/$J$27,0)</f>
        <v>0</v>
      </c>
      <c r="J57" s="4">
        <f>B57</f>
        <v>0</v>
      </c>
      <c r="K57" s="8">
        <f>IFERROR(L57/$L$27,0)</f>
        <v>0</v>
      </c>
      <c r="L57" s="4">
        <f>C57</f>
        <v>0</v>
      </c>
      <c r="M57" s="8">
        <f>IFERROR(N57/$N$27,0)</f>
        <v>0</v>
      </c>
      <c r="N57" s="4">
        <f>D57</f>
        <v>0</v>
      </c>
      <c r="O57" s="8">
        <f>IFERROR(P57/$P$27,0)</f>
        <v>0</v>
      </c>
      <c r="P57" s="4">
        <f>E57</f>
        <v>0</v>
      </c>
      <c r="Q57" s="8">
        <f>IFERROR(R57/$R$27,0)</f>
        <v>0</v>
      </c>
      <c r="R57" s="4">
        <f>F57</f>
        <v>0</v>
      </c>
      <c r="T57" t="s">
        <f>A57</f>
        <v>45</v>
      </c>
      <c r="U57" s="8">
        <f>IFERROR(V57/$V57,0)</f>
        <v>0</v>
      </c>
      <c r="V57" s="4">
        <f>B57</f>
        <v>0</v>
      </c>
      <c r="W57" s="8">
        <f>IFERROR(X57/$V57,0)</f>
        <v>0</v>
      </c>
      <c r="X57" s="4">
        <f>C57</f>
        <v>0</v>
      </c>
      <c r="Y57" s="8">
        <f>IFERROR(Z57/$V57,0)</f>
        <v>0</v>
      </c>
      <c r="Z57" s="4">
        <f>D57</f>
        <v>0</v>
      </c>
      <c r="AA57" s="8">
        <f>IFERROR(AB57/$V57,0)</f>
        <v>0</v>
      </c>
      <c r="AB57" s="4">
        <f>E57</f>
        <v>0</v>
      </c>
      <c r="AC57" s="8">
        <f>IFERROR(AD57/$V57,0)</f>
        <v>0</v>
      </c>
      <c r="AD57" s="4">
        <f>F57</f>
        <v>0</v>
      </c>
    </row>
    <row r="58" spans="1:145" ht="13.5">
      <c r="A58" t="s">
        <v>46</v>
      </c>
      <c r="B58" s="4">
        <v>530590000.00000006</v>
      </c>
      <c r="C58" s="4">
        <v>581450000</v>
      </c>
      <c r="D58" s="4">
        <v>635000000</v>
      </c>
      <c r="E58" s="4">
        <v>213000000</v>
      </c>
      <c r="F58" s="4">
        <v>138000000</v>
      </c>
      <c r="H58" t="s">
        <f>A58</f>
        <v>46</v>
      </c>
      <c r="I58" s="8">
        <f>IFERROR(J58/$J$27,0)</f>
        <v>0.048104261106074346</v>
      </c>
      <c r="J58" s="4">
        <f>B58</f>
        <v>530590000.00000006</v>
      </c>
      <c r="K58" s="8">
        <f>IFERROR(L58/$L$27,0)</f>
        <v>0.052382882882882884</v>
      </c>
      <c r="L58" s="4">
        <f>C58</f>
        <v>581450000</v>
      </c>
      <c r="M58" s="8">
        <f>IFERROR(N58/$N$27,0)</f>
        <v>0.055750658472344158</v>
      </c>
      <c r="N58" s="4">
        <f>D58</f>
        <v>635000000</v>
      </c>
      <c r="O58" s="8">
        <f>IFERROR(P58/$P$27,0)</f>
        <v>0.018489583333333334</v>
      </c>
      <c r="P58" s="4">
        <f>E58</f>
        <v>213000000</v>
      </c>
      <c r="Q58" s="8">
        <f>IFERROR(R58/$R$27,0)</f>
        <v>0.011968777103209019</v>
      </c>
      <c r="R58" s="4">
        <f>F58</f>
        <v>138000000</v>
      </c>
      <c r="T58" t="s">
        <f>A58</f>
        <v>46</v>
      </c>
      <c r="U58" s="8">
        <f>IFERROR(V58/$V58,0)</f>
        <v>1</v>
      </c>
      <c r="V58" s="4">
        <f>B58</f>
        <v>530590000.00000006</v>
      </c>
      <c r="W58" s="8">
        <f>IFERROR(X58/$V58,0)</f>
        <v>1.0958555570214288</v>
      </c>
      <c r="X58" s="4">
        <f>C58</f>
        <v>581450000</v>
      </c>
      <c r="Y58" s="8">
        <f>IFERROR(Z58/$V58,0)</f>
        <v>1.1967809419702593</v>
      </c>
      <c r="Z58" s="4">
        <f>D58</f>
        <v>635000000</v>
      </c>
      <c r="AA58" s="8">
        <f>IFERROR(AB58/$V58,0)</f>
        <v>0.4014399065191579</v>
      </c>
      <c r="AB58" s="4">
        <f>E58</f>
        <v>213000000</v>
      </c>
      <c r="AC58" s="8">
        <f>IFERROR(AD58/$V58,0)</f>
        <v>0.26008782675889103</v>
      </c>
      <c r="AD58" s="4">
        <f>F58</f>
        <v>138000000</v>
      </c>
    </row>
    <row r="59" spans="1:145" ht="13.5">
      <c r="A59" t="s">
        <v>47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H59" t="s">
        <f>A59</f>
        <v>47</v>
      </c>
      <c r="I59" s="8">
        <f>IFERROR(J59/$J$27,0)</f>
        <v>0</v>
      </c>
      <c r="J59" s="4">
        <f>B59</f>
        <v>0</v>
      </c>
      <c r="K59" s="8">
        <f>IFERROR(L59/$L$27,0)</f>
        <v>0</v>
      </c>
      <c r="L59" s="4">
        <f>C59</f>
        <v>0</v>
      </c>
      <c r="M59" s="8">
        <f>IFERROR(N59/$N$27,0)</f>
        <v>0</v>
      </c>
      <c r="N59" s="4">
        <f>D59</f>
        <v>0</v>
      </c>
      <c r="O59" s="8">
        <f>IFERROR(P59/$P$27,0)</f>
        <v>0</v>
      </c>
      <c r="P59" s="4">
        <f>E59</f>
        <v>0</v>
      </c>
      <c r="Q59" s="8">
        <f>IFERROR(R59/$R$27,0)</f>
        <v>0</v>
      </c>
      <c r="R59" s="4">
        <f>F59</f>
        <v>0</v>
      </c>
      <c r="T59" t="s">
        <f>A59</f>
        <v>47</v>
      </c>
      <c r="U59" s="8">
        <f>IFERROR(V59/$V59,0)</f>
        <v>0</v>
      </c>
      <c r="V59" s="4">
        <f>B59</f>
        <v>0</v>
      </c>
      <c r="W59" s="8">
        <f>IFERROR(X59/$V59,0)</f>
        <v>0</v>
      </c>
      <c r="X59" s="4">
        <f>C59</f>
        <v>0</v>
      </c>
      <c r="Y59" s="8">
        <f>IFERROR(Z59/$V59,0)</f>
        <v>0</v>
      </c>
      <c r="Z59" s="4">
        <f>D59</f>
        <v>0</v>
      </c>
      <c r="AA59" s="8">
        <f>IFERROR(AB59/$V59,0)</f>
        <v>0</v>
      </c>
      <c r="AB59" s="4">
        <f>E59</f>
        <v>0</v>
      </c>
      <c r="AC59" s="8">
        <f>IFERROR(AD59/$V59,0)</f>
        <v>0</v>
      </c>
      <c r="AD59" s="4">
        <f>F59</f>
        <v>0</v>
      </c>
    </row>
    <row r="60" spans="1:145" ht="13.5">
      <c r="A60" t="s">
        <v>48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H60" t="s">
        <f>A60</f>
        <v>48</v>
      </c>
      <c r="I60" s="8">
        <f>IFERROR(J60/$J$27,0)</f>
        <v>0</v>
      </c>
      <c r="J60" s="4">
        <f>B60</f>
        <v>0</v>
      </c>
      <c r="K60" s="8">
        <f>IFERROR(L60/$L$27,0)</f>
        <v>0</v>
      </c>
      <c r="L60" s="4">
        <f>C60</f>
        <v>0</v>
      </c>
      <c r="M60" s="8">
        <f>IFERROR(N60/$N$27,0)</f>
        <v>0</v>
      </c>
      <c r="N60" s="4">
        <f>D60</f>
        <v>0</v>
      </c>
      <c r="O60" s="8">
        <f>IFERROR(P60/$P$27,0)</f>
        <v>0</v>
      </c>
      <c r="P60" s="4">
        <f>E60</f>
        <v>0</v>
      </c>
      <c r="Q60" s="8">
        <f>IFERROR(R60/$R$27,0)</f>
        <v>0</v>
      </c>
      <c r="R60" s="4">
        <f>F60</f>
        <v>0</v>
      </c>
      <c r="T60" t="s">
        <f>A60</f>
        <v>48</v>
      </c>
      <c r="U60" s="8">
        <f>IFERROR(V60/$V60,0)</f>
        <v>0</v>
      </c>
      <c r="V60" s="4">
        <f>B60</f>
        <v>0</v>
      </c>
      <c r="W60" s="8">
        <f>IFERROR(X60/$V60,0)</f>
        <v>0</v>
      </c>
      <c r="X60" s="4">
        <f>C60</f>
        <v>0</v>
      </c>
      <c r="Y60" s="8">
        <f>IFERROR(Z60/$V60,0)</f>
        <v>0</v>
      </c>
      <c r="Z60" s="4">
        <f>D60</f>
        <v>0</v>
      </c>
      <c r="AA60" s="8">
        <f>IFERROR(AB60/$V60,0)</f>
        <v>0</v>
      </c>
      <c r="AB60" s="4">
        <f>E60</f>
        <v>0</v>
      </c>
      <c r="AC60" s="8">
        <f>IFERROR(AD60/$V60,0)</f>
        <v>0</v>
      </c>
      <c r="AD60" s="4">
        <f>F60</f>
        <v>0</v>
      </c>
    </row>
    <row r="61" spans="1:145" ht="13.5">
      <c r="A61" t="s">
        <v>49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H61" t="s">
        <f>A61</f>
        <v>49</v>
      </c>
      <c r="I61" s="8">
        <f>IFERROR(J61/$J$27,0)</f>
        <v>0</v>
      </c>
      <c r="J61" s="4">
        <f>B61</f>
        <v>0</v>
      </c>
      <c r="K61" s="8">
        <f>IFERROR(L61/$L$27,0)</f>
        <v>0</v>
      </c>
      <c r="L61" s="4">
        <f>C61</f>
        <v>0</v>
      </c>
      <c r="M61" s="8">
        <f>IFERROR(N61/$N$27,0)</f>
        <v>0</v>
      </c>
      <c r="N61" s="4">
        <f>D61</f>
        <v>0</v>
      </c>
      <c r="O61" s="8">
        <f>IFERROR(P61/$P$27,0)</f>
        <v>0</v>
      </c>
      <c r="P61" s="4">
        <f>E61</f>
        <v>0</v>
      </c>
      <c r="Q61" s="8">
        <f>IFERROR(R61/$R$27,0)</f>
        <v>0</v>
      </c>
      <c r="R61" s="4">
        <f>F61</f>
        <v>0</v>
      </c>
      <c r="T61" t="s">
        <f>A61</f>
        <v>49</v>
      </c>
      <c r="U61" s="8">
        <f>IFERROR(V61/$V61,0)</f>
        <v>0</v>
      </c>
      <c r="V61" s="4">
        <f>B61</f>
        <v>0</v>
      </c>
      <c r="W61" s="8">
        <f>IFERROR(X61/$V61,0)</f>
        <v>0</v>
      </c>
      <c r="X61" s="4">
        <f>C61</f>
        <v>0</v>
      </c>
      <c r="Y61" s="8">
        <f>IFERROR(Z61/$V61,0)</f>
        <v>0</v>
      </c>
      <c r="Z61" s="4">
        <f>D61</f>
        <v>0</v>
      </c>
      <c r="AA61" s="8">
        <f>IFERROR(AB61/$V61,0)</f>
        <v>0</v>
      </c>
      <c r="AB61" s="4">
        <f>E61</f>
        <v>0</v>
      </c>
      <c r="AC61" s="8">
        <f>IFERROR(AD61/$V61,0)</f>
        <v>0</v>
      </c>
      <c r="AD61" s="4">
        <f>F61</f>
        <v>0</v>
      </c>
    </row>
    <row r="62" spans="1:145" ht="13.5">
      <c r="A62" t="s">
        <v>50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H62" t="s">
        <f>A62</f>
        <v>50</v>
      </c>
      <c r="I62" s="8">
        <f>IFERROR(J62/$J$27,0)</f>
        <v>0</v>
      </c>
      <c r="J62" s="4">
        <f>B62</f>
        <v>0</v>
      </c>
      <c r="K62" s="8">
        <f>IFERROR(L62/$L$27,0)</f>
        <v>0</v>
      </c>
      <c r="L62" s="4">
        <f>C62</f>
        <v>0</v>
      </c>
      <c r="M62" s="8">
        <f>IFERROR(N62/$N$27,0)</f>
        <v>0</v>
      </c>
      <c r="N62" s="4">
        <f>D62</f>
        <v>0</v>
      </c>
      <c r="O62" s="8">
        <f>IFERROR(P62/$P$27,0)</f>
        <v>0</v>
      </c>
      <c r="P62" s="4">
        <f>E62</f>
        <v>0</v>
      </c>
      <c r="Q62" s="8">
        <f>IFERROR(R62/$R$27,0)</f>
        <v>0</v>
      </c>
      <c r="R62" s="4">
        <f>F62</f>
        <v>0</v>
      </c>
      <c r="T62" t="s">
        <f>A62</f>
        <v>50</v>
      </c>
      <c r="U62" s="8">
        <f>IFERROR(V62/$V62,0)</f>
        <v>0</v>
      </c>
      <c r="V62" s="4">
        <f>B62</f>
        <v>0</v>
      </c>
      <c r="W62" s="8">
        <f>IFERROR(X62/$V62,0)</f>
        <v>0</v>
      </c>
      <c r="X62" s="4">
        <f>C62</f>
        <v>0</v>
      </c>
      <c r="Y62" s="8">
        <f>IFERROR(Z62/$V62,0)</f>
        <v>0</v>
      </c>
      <c r="Z62" s="4">
        <f>D62</f>
        <v>0</v>
      </c>
      <c r="AA62" s="8">
        <f>IFERROR(AB62/$V62,0)</f>
        <v>0</v>
      </c>
      <c r="AB62" s="4">
        <f>E62</f>
        <v>0</v>
      </c>
      <c r="AC62" s="8">
        <f>IFERROR(AD62/$V62,0)</f>
        <v>0</v>
      </c>
      <c r="AD62" s="4">
        <f>F62</f>
        <v>0</v>
      </c>
    </row>
    <row r="63" spans="1:145" ht="13.5">
      <c r="A63" t="s">
        <v>51</v>
      </c>
      <c r="B63" s="4">
        <v>984490000</v>
      </c>
      <c r="C63" s="4">
        <v>1120000000</v>
      </c>
      <c r="D63" s="4">
        <v>1150000000</v>
      </c>
      <c r="E63" s="4">
        <v>1260000000</v>
      </c>
      <c r="F63" s="4">
        <v>1370000000</v>
      </c>
      <c r="H63" t="s">
        <f>A63</f>
        <v>51</v>
      </c>
      <c r="I63" s="8">
        <f>IFERROR(J63/$J$27,0)</f>
        <v>0.089255666364460556</v>
      </c>
      <c r="J63" s="4">
        <f>B63</f>
        <v>984490000</v>
      </c>
      <c r="K63" s="8">
        <f>IFERROR(L63/$L$27,0)</f>
        <v>0.1009009009009009</v>
      </c>
      <c r="L63" s="4">
        <f>C63</f>
        <v>1120000000</v>
      </c>
      <c r="M63" s="8">
        <f>IFERROR(N63/$N$27,0)</f>
        <v>0.1009657594381036</v>
      </c>
      <c r="N63" s="4">
        <f>D63</f>
        <v>1150000000</v>
      </c>
      <c r="O63" s="8">
        <f>IFERROR(P63/$P$27,0)</f>
        <v>0.109375</v>
      </c>
      <c r="P63" s="4">
        <f>E63</f>
        <v>1260000000</v>
      </c>
      <c r="Q63" s="8">
        <f>IFERROR(R63/$R$27,0)</f>
        <v>0.11882046834345186</v>
      </c>
      <c r="R63" s="4">
        <f>F63</f>
        <v>1370000000</v>
      </c>
      <c r="T63" t="s">
        <f>A63</f>
        <v>51</v>
      </c>
      <c r="U63" s="8">
        <f>IFERROR(V63/$V63,0)</f>
        <v>1</v>
      </c>
      <c r="V63" s="4">
        <f>B63</f>
        <v>984490000</v>
      </c>
      <c r="W63" s="8">
        <f>IFERROR(X63/$V63,0)</f>
        <v>1.1376448719641641</v>
      </c>
      <c r="X63" s="4">
        <f>C63</f>
        <v>1120000000</v>
      </c>
      <c r="Y63" s="8">
        <f>IFERROR(Z63/$V63,0)</f>
        <v>1.1681175024632042</v>
      </c>
      <c r="Z63" s="4">
        <f>D63</f>
        <v>1150000000</v>
      </c>
      <c r="AA63" s="8">
        <f>IFERROR(AB63/$V63,0)</f>
        <v>1.2798504809596847</v>
      </c>
      <c r="AB63" s="4">
        <f>E63</f>
        <v>1260000000</v>
      </c>
      <c r="AC63" s="8">
        <f>IFERROR(AD63/$V63,0)</f>
        <v>1.3915834594561651</v>
      </c>
      <c r="AD63" s="4">
        <f>F63</f>
        <v>1370000000</v>
      </c>
    </row>
    <row r="64" spans="1:145" ht="13.5">
      <c r="A64" t="s">
        <v>52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H64" t="s">
        <f>A64</f>
        <v>52</v>
      </c>
      <c r="I64" s="8">
        <f>IFERROR(J64/$J$27,0)</f>
        <v>0</v>
      </c>
      <c r="J64" s="4">
        <f>B64</f>
        <v>0</v>
      </c>
      <c r="K64" s="8">
        <f>IFERROR(L64/$L$27,0)</f>
        <v>0</v>
      </c>
      <c r="L64" s="4">
        <f>C64</f>
        <v>0</v>
      </c>
      <c r="M64" s="8">
        <f>IFERROR(N64/$N$27,0)</f>
        <v>0</v>
      </c>
      <c r="N64" s="4">
        <f>D64</f>
        <v>0</v>
      </c>
      <c r="O64" s="8">
        <f>IFERROR(P64/$P$27,0)</f>
        <v>0</v>
      </c>
      <c r="P64" s="4">
        <f>E64</f>
        <v>0</v>
      </c>
      <c r="Q64" s="8">
        <f>IFERROR(R64/$R$27,0)</f>
        <v>0</v>
      </c>
      <c r="R64" s="4">
        <f>F64</f>
        <v>0</v>
      </c>
      <c r="T64" t="s">
        <f>A64</f>
        <v>52</v>
      </c>
      <c r="U64" s="8">
        <f>IFERROR(V64/$V64,0)</f>
        <v>0</v>
      </c>
      <c r="V64" s="4">
        <f>B64</f>
        <v>0</v>
      </c>
      <c r="W64" s="8">
        <f>IFERROR(X64/$V64,0)</f>
        <v>0</v>
      </c>
      <c r="X64" s="4">
        <f>C64</f>
        <v>0</v>
      </c>
      <c r="Y64" s="8">
        <f>IFERROR(Z64/$V64,0)</f>
        <v>0</v>
      </c>
      <c r="Z64" s="4">
        <f>D64</f>
        <v>0</v>
      </c>
      <c r="AA64" s="8">
        <f>IFERROR(AB64/$V64,0)</f>
        <v>0</v>
      </c>
      <c r="AB64" s="4">
        <f>E64</f>
        <v>0</v>
      </c>
      <c r="AC64" s="8">
        <f>IFERROR(AD64/$V64,0)</f>
        <v>0</v>
      </c>
      <c r="AD64" s="4">
        <f>F64</f>
        <v>0</v>
      </c>
    </row>
    <row r="65" spans="1:145" ht="13.5">
      <c r="A65" t="s">
        <v>53</v>
      </c>
      <c r="B65" s="4">
        <v>984490000</v>
      </c>
      <c r="C65" s="4">
        <v>1120000000</v>
      </c>
      <c r="D65" s="4">
        <v>1150000000</v>
      </c>
      <c r="E65" s="4">
        <v>1260000000</v>
      </c>
      <c r="F65" s="4">
        <v>1370000000</v>
      </c>
      <c r="H65" t="s">
        <f>A65</f>
        <v>53</v>
      </c>
      <c r="I65" s="8">
        <f>IFERROR(J65/$J$27,0)</f>
        <v>0.089255666364460556</v>
      </c>
      <c r="J65" s="4">
        <f>B65</f>
        <v>984490000</v>
      </c>
      <c r="K65" s="8">
        <f>IFERROR(L65/$L$27,0)</f>
        <v>0.1009009009009009</v>
      </c>
      <c r="L65" s="4">
        <f>C65</f>
        <v>1120000000</v>
      </c>
      <c r="M65" s="8">
        <f>IFERROR(N65/$N$27,0)</f>
        <v>0.1009657594381036</v>
      </c>
      <c r="N65" s="4">
        <f>D65</f>
        <v>1150000000</v>
      </c>
      <c r="O65" s="8">
        <f>IFERROR(P65/$P$27,0)</f>
        <v>0.109375</v>
      </c>
      <c r="P65" s="4">
        <f>E65</f>
        <v>1260000000</v>
      </c>
      <c r="Q65" s="8">
        <f>IFERROR(R65/$R$27,0)</f>
        <v>0.11882046834345186</v>
      </c>
      <c r="R65" s="4">
        <f>F65</f>
        <v>1370000000</v>
      </c>
      <c r="T65" t="s">
        <f>A65</f>
        <v>53</v>
      </c>
      <c r="U65" s="8">
        <f>IFERROR(V65/$V65,0)</f>
        <v>1</v>
      </c>
      <c r="V65" s="4">
        <f>B65</f>
        <v>984490000</v>
      </c>
      <c r="W65" s="8">
        <f>IFERROR(X65/$V65,0)</f>
        <v>1.1376448719641641</v>
      </c>
      <c r="X65" s="4">
        <f>C65</f>
        <v>1120000000</v>
      </c>
      <c r="Y65" s="8">
        <f>IFERROR(Z65/$V65,0)</f>
        <v>1.1681175024632042</v>
      </c>
      <c r="Z65" s="4">
        <f>D65</f>
        <v>1150000000</v>
      </c>
      <c r="AA65" s="8">
        <f>IFERROR(AB65/$V65,0)</f>
        <v>1.2798504809596847</v>
      </c>
      <c r="AB65" s="4">
        <f>E65</f>
        <v>1260000000</v>
      </c>
      <c r="AC65" s="8">
        <f>IFERROR(AD65/$V65,0)</f>
        <v>1.3915834594561651</v>
      </c>
      <c r="AD65" s="4">
        <f>F65</f>
        <v>1370000000</v>
      </c>
    </row>
    <row r="66" spans="1:145" customHeight="1" ht="12.75">
      <c r="A66" s="3" t="s">
        <v>54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/>
      <c r="H66" t="s">
        <f>A66</f>
        <v>54</v>
      </c>
      <c r="I66" s="8">
        <f>IFERROR(J66/$J$27,0)</f>
        <v>0</v>
      </c>
      <c r="J66" s="4">
        <f>B66</f>
        <v>0</v>
      </c>
      <c r="K66" s="8">
        <f>IFERROR(L66/$L$27,0)</f>
        <v>0</v>
      </c>
      <c r="L66" s="4">
        <f>C66</f>
        <v>0</v>
      </c>
      <c r="M66" s="8">
        <f>IFERROR(N66/$N$27,0)</f>
        <v>0</v>
      </c>
      <c r="N66" s="4">
        <f>D66</f>
        <v>0</v>
      </c>
      <c r="O66" s="8">
        <f>IFERROR(P66/$P$27,0)</f>
        <v>0</v>
      </c>
      <c r="P66" s="4">
        <f>E66</f>
        <v>0</v>
      </c>
      <c r="Q66" s="8">
        <f>IFERROR(R66/$R$27,0)</f>
        <v>0</v>
      </c>
      <c r="R66" s="4">
        <f>F66</f>
        <v>0</v>
      </c>
      <c r="T66" t="s">
        <f>A66</f>
        <v>54</v>
      </c>
      <c r="U66" s="8">
        <f>IFERROR(V66/$V66,0)</f>
        <v>0</v>
      </c>
      <c r="V66" s="4">
        <f>B66</f>
        <v>0</v>
      </c>
      <c r="W66" s="8">
        <f>IFERROR(X66/$V66,0)</f>
        <v>0</v>
      </c>
      <c r="X66" s="4">
        <f>C66</f>
        <v>0</v>
      </c>
      <c r="Y66" s="8">
        <f>IFERROR(Z66/$V66,0)</f>
        <v>0</v>
      </c>
      <c r="Z66" s="4">
        <f>D66</f>
        <v>0</v>
      </c>
      <c r="AA66" s="8">
        <f>IFERROR(AB66/$V66,0)</f>
        <v>0</v>
      </c>
      <c r="AB66" s="4">
        <f>E66</f>
        <v>0</v>
      </c>
      <c r="AC66" s="8">
        <f>IFERROR(AD66/$V66,0)</f>
        <v>0</v>
      </c>
      <c r="AD66" s="4">
        <f>F66</f>
        <v>0</v>
      </c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</row>
    <row r="67" spans="1:145" ht="13.5">
      <c r="A67" s="3" t="s">
        <v>55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/>
      <c r="H67" t="s">
        <f>A67</f>
        <v>55</v>
      </c>
      <c r="I67" s="8">
        <f>IFERROR(J67/$J$27,0)</f>
        <v>0</v>
      </c>
      <c r="J67" s="4">
        <f>B67</f>
        <v>0</v>
      </c>
      <c r="K67" s="8">
        <f>IFERROR(L67/$L$27,0)</f>
        <v>0</v>
      </c>
      <c r="L67" s="4">
        <f>C67</f>
        <v>0</v>
      </c>
      <c r="M67" s="8">
        <f>IFERROR(N67/$N$27,0)</f>
        <v>0</v>
      </c>
      <c r="N67" s="4">
        <f>D67</f>
        <v>0</v>
      </c>
      <c r="O67" s="8">
        <f>IFERROR(P67/$P$27,0)</f>
        <v>0</v>
      </c>
      <c r="P67" s="4">
        <f>E67</f>
        <v>0</v>
      </c>
      <c r="Q67" s="8">
        <f>IFERROR(R67/$R$27,0)</f>
        <v>0</v>
      </c>
      <c r="R67" s="4">
        <f>F67</f>
        <v>0</v>
      </c>
      <c r="T67" t="s">
        <f>A67</f>
        <v>55</v>
      </c>
      <c r="U67" s="8">
        <f>IFERROR(V67/$V67,0)</f>
        <v>0</v>
      </c>
      <c r="V67" s="4">
        <f>B67</f>
        <v>0</v>
      </c>
      <c r="W67" s="8">
        <f>IFERROR(X67/$V67,0)</f>
        <v>0</v>
      </c>
      <c r="X67" s="4">
        <f>C67</f>
        <v>0</v>
      </c>
      <c r="Y67" s="8">
        <f>IFERROR(Z67/$V67,0)</f>
        <v>0</v>
      </c>
      <c r="Z67" s="4">
        <f>D67</f>
        <v>0</v>
      </c>
      <c r="AA67" s="8">
        <f>IFERROR(AB67/$V67,0)</f>
        <v>0</v>
      </c>
      <c r="AB67" s="4">
        <f>E67</f>
        <v>0</v>
      </c>
      <c r="AC67" s="8">
        <f>IFERROR(AD67/$V67,0)</f>
        <v>0</v>
      </c>
      <c r="AD67" s="4">
        <f>F67</f>
        <v>0</v>
      </c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</row>
    <row r="68" spans="1:145" ht="13.5">
      <c r="A68" t="s">
        <v>56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H68" t="s">
        <f>A68</f>
        <v>56</v>
      </c>
      <c r="I68" s="8">
        <f>IFERROR(J68/$J$27,0)</f>
        <v>0</v>
      </c>
      <c r="J68" s="4">
        <f>B68</f>
        <v>0</v>
      </c>
      <c r="K68" s="8">
        <f>IFERROR(L68/$L$27,0)</f>
        <v>0</v>
      </c>
      <c r="L68" s="4">
        <f>C68</f>
        <v>0</v>
      </c>
      <c r="M68" s="8">
        <f>IFERROR(N68/$N$27,0)</f>
        <v>0</v>
      </c>
      <c r="N68" s="4">
        <f>D68</f>
        <v>0</v>
      </c>
      <c r="O68" s="8">
        <f>IFERROR(P68/$P$27,0)</f>
        <v>0</v>
      </c>
      <c r="P68" s="4">
        <f>E68</f>
        <v>0</v>
      </c>
      <c r="Q68" s="8">
        <f>IFERROR(R68/$R$27,0)</f>
        <v>0</v>
      </c>
      <c r="R68" s="4">
        <f>F68</f>
        <v>0</v>
      </c>
      <c r="T68" t="s">
        <f>A68</f>
        <v>56</v>
      </c>
      <c r="U68" s="8">
        <f>IFERROR(V68/$V68,0)</f>
        <v>0</v>
      </c>
      <c r="V68" s="4">
        <f>B68</f>
        <v>0</v>
      </c>
      <c r="W68" s="8">
        <f>IFERROR(X68/$V68,0)</f>
        <v>0</v>
      </c>
      <c r="X68" s="4">
        <f>C68</f>
        <v>0</v>
      </c>
      <c r="Y68" s="8">
        <f>IFERROR(Z68/$V68,0)</f>
        <v>0</v>
      </c>
      <c r="Z68" s="4">
        <f>D68</f>
        <v>0</v>
      </c>
      <c r="AA68" s="8">
        <f>IFERROR(AB68/$V68,0)</f>
        <v>0</v>
      </c>
      <c r="AB68" s="4">
        <f>E68</f>
        <v>0</v>
      </c>
      <c r="AC68" s="8">
        <f>IFERROR(AD68/$V68,0)</f>
        <v>0</v>
      </c>
      <c r="AD68" s="4">
        <f>F68</f>
        <v>0</v>
      </c>
    </row>
    <row r="69" spans="1:145" ht="13.5">
      <c r="A69" t="s">
        <v>57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H69" t="s">
        <f>A69</f>
        <v>57</v>
      </c>
      <c r="I69" s="8">
        <f>IFERROR(J69/$J$27,0)</f>
        <v>0</v>
      </c>
      <c r="J69" s="4">
        <f>B69</f>
        <v>0</v>
      </c>
      <c r="K69" s="8">
        <f>IFERROR(L69/$L$27,0)</f>
        <v>0</v>
      </c>
      <c r="L69" s="4">
        <f>C69</f>
        <v>0</v>
      </c>
      <c r="M69" s="8">
        <f>IFERROR(N69/$N$27,0)</f>
        <v>0</v>
      </c>
      <c r="N69" s="4">
        <f>D69</f>
        <v>0</v>
      </c>
      <c r="O69" s="8">
        <f>IFERROR(P69/$P$27,0)</f>
        <v>0</v>
      </c>
      <c r="P69" s="4">
        <f>E69</f>
        <v>0</v>
      </c>
      <c r="Q69" s="8">
        <f>IFERROR(R69/$R$27,0)</f>
        <v>0</v>
      </c>
      <c r="R69" s="4">
        <f>F69</f>
        <v>0</v>
      </c>
      <c r="T69" t="s">
        <f>A69</f>
        <v>57</v>
      </c>
      <c r="U69" s="8">
        <f>IFERROR(V69/$V69,0)</f>
        <v>0</v>
      </c>
      <c r="V69" s="4">
        <f>B69</f>
        <v>0</v>
      </c>
      <c r="W69" s="8">
        <f>IFERROR(X69/$V69,0)</f>
        <v>0</v>
      </c>
      <c r="X69" s="4">
        <f>C69</f>
        <v>0</v>
      </c>
      <c r="Y69" s="8">
        <f>IFERROR(Z69/$V69,0)</f>
        <v>0</v>
      </c>
      <c r="Z69" s="4">
        <f>D69</f>
        <v>0</v>
      </c>
      <c r="AA69" s="8">
        <f>IFERROR(AB69/$V69,0)</f>
        <v>0</v>
      </c>
      <c r="AB69" s="4">
        <f>E69</f>
        <v>0</v>
      </c>
      <c r="AC69" s="8">
        <f>IFERROR(AD69/$V69,0)</f>
        <v>0</v>
      </c>
      <c r="AD69" s="4">
        <f>F69</f>
        <v>0</v>
      </c>
    </row>
    <row r="70" spans="1:145" ht="13.5">
      <c r="A70" t="s">
        <v>58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H70" t="s">
        <f>A70</f>
        <v>58</v>
      </c>
      <c r="I70" s="8">
        <f>IFERROR(J70/$J$27,0)</f>
        <v>0</v>
      </c>
      <c r="J70" s="4">
        <f>B70</f>
        <v>0</v>
      </c>
      <c r="K70" s="8">
        <f>IFERROR(L70/$L$27,0)</f>
        <v>0</v>
      </c>
      <c r="L70" s="4">
        <f>C70</f>
        <v>0</v>
      </c>
      <c r="M70" s="8">
        <f>IFERROR(N70/$N$27,0)</f>
        <v>0</v>
      </c>
      <c r="N70" s="4">
        <f>D70</f>
        <v>0</v>
      </c>
      <c r="O70" s="8">
        <f>IFERROR(P70/$P$27,0)</f>
        <v>0</v>
      </c>
      <c r="P70" s="4">
        <f>E70</f>
        <v>0</v>
      </c>
      <c r="Q70" s="8">
        <f>IFERROR(R70/$R$27,0)</f>
        <v>0</v>
      </c>
      <c r="R70" s="4">
        <f>F70</f>
        <v>0</v>
      </c>
      <c r="T70" t="s">
        <f>A70</f>
        <v>58</v>
      </c>
      <c r="U70" s="8">
        <f>IFERROR(V70/$V70,0)</f>
        <v>0</v>
      </c>
      <c r="V70" s="4">
        <f>B70</f>
        <v>0</v>
      </c>
      <c r="W70" s="8">
        <f>IFERROR(X70/$V70,0)</f>
        <v>0</v>
      </c>
      <c r="X70" s="4">
        <f>C70</f>
        <v>0</v>
      </c>
      <c r="Y70" s="8">
        <f>IFERROR(Z70/$V70,0)</f>
        <v>0</v>
      </c>
      <c r="Z70" s="4">
        <f>D70</f>
        <v>0</v>
      </c>
      <c r="AA70" s="8">
        <f>IFERROR(AB70/$V70,0)</f>
        <v>0</v>
      </c>
      <c r="AB70" s="4">
        <f>E70</f>
        <v>0</v>
      </c>
      <c r="AC70" s="8">
        <f>IFERROR(AD70/$V70,0)</f>
        <v>0</v>
      </c>
      <c r="AD70" s="4">
        <f>F70</f>
        <v>0</v>
      </c>
    </row>
    <row r="71" spans="1:145" ht="13.5">
      <c r="A71" t="s">
        <v>59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H71" t="s">
        <f>A71</f>
        <v>59</v>
      </c>
      <c r="I71" s="8">
        <f>IFERROR(J71/$J$27,0)</f>
        <v>0</v>
      </c>
      <c r="J71" s="4">
        <f>B71</f>
        <v>0</v>
      </c>
      <c r="K71" s="8">
        <f>IFERROR(L71/$L$27,0)</f>
        <v>0</v>
      </c>
      <c r="L71" s="4">
        <f>C71</f>
        <v>0</v>
      </c>
      <c r="M71" s="8">
        <f>IFERROR(N71/$N$27,0)</f>
        <v>0</v>
      </c>
      <c r="N71" s="4">
        <f>D71</f>
        <v>0</v>
      </c>
      <c r="O71" s="8">
        <f>IFERROR(P71/$P$27,0)</f>
        <v>0</v>
      </c>
      <c r="P71" s="4">
        <f>E71</f>
        <v>0</v>
      </c>
      <c r="Q71" s="8">
        <f>IFERROR(R71/$R$27,0)</f>
        <v>0</v>
      </c>
      <c r="R71" s="4">
        <f>F71</f>
        <v>0</v>
      </c>
      <c r="T71" t="s">
        <f>A71</f>
        <v>59</v>
      </c>
      <c r="U71" s="8">
        <f>IFERROR(V71/$V71,0)</f>
        <v>0</v>
      </c>
      <c r="V71" s="4">
        <f>B71</f>
        <v>0</v>
      </c>
      <c r="W71" s="8">
        <f>IFERROR(X71/$V71,0)</f>
        <v>0</v>
      </c>
      <c r="X71" s="4">
        <f>C71</f>
        <v>0</v>
      </c>
      <c r="Y71" s="8">
        <f>IFERROR(Z71/$V71,0)</f>
        <v>0</v>
      </c>
      <c r="Z71" s="4">
        <f>D71</f>
        <v>0</v>
      </c>
      <c r="AA71" s="8">
        <f>IFERROR(AB71/$V71,0)</f>
        <v>0</v>
      </c>
      <c r="AB71" s="4">
        <f>E71</f>
        <v>0</v>
      </c>
      <c r="AC71" s="8">
        <f>IFERROR(AD71/$V71,0)</f>
        <v>0</v>
      </c>
      <c r="AD71" s="4">
        <f>F71</f>
        <v>0</v>
      </c>
    </row>
    <row r="72" spans="1:145" ht="13.5">
      <c r="A72" t="s">
        <v>60</v>
      </c>
      <c r="B72" s="4">
        <v>984490000</v>
      </c>
      <c r="C72" s="4">
        <v>1120000000</v>
      </c>
      <c r="D72" s="4">
        <v>1150000000</v>
      </c>
      <c r="E72" s="4">
        <v>1260000000</v>
      </c>
      <c r="F72" s="4">
        <v>1370000000</v>
      </c>
      <c r="H72" t="s">
        <f>A72</f>
        <v>60</v>
      </c>
      <c r="I72" s="8">
        <f>IFERROR(J72/$J$27,0)</f>
        <v>0.089255666364460556</v>
      </c>
      <c r="J72" s="4">
        <f>B72</f>
        <v>984490000</v>
      </c>
      <c r="K72" s="8">
        <f>IFERROR(L72/$L$27,0)</f>
        <v>0.1009009009009009</v>
      </c>
      <c r="L72" s="4">
        <f>C72</f>
        <v>1120000000</v>
      </c>
      <c r="M72" s="8">
        <f>IFERROR(N72/$N$27,0)</f>
        <v>0.1009657594381036</v>
      </c>
      <c r="N72" s="4">
        <f>D72</f>
        <v>1150000000</v>
      </c>
      <c r="O72" s="8">
        <f>IFERROR(P72/$P$27,0)</f>
        <v>0.109375</v>
      </c>
      <c r="P72" s="4">
        <f>E72</f>
        <v>1260000000</v>
      </c>
      <c r="Q72" s="8">
        <f>IFERROR(R72/$R$27,0)</f>
        <v>0.11882046834345186</v>
      </c>
      <c r="R72" s="4">
        <f>F72</f>
        <v>1370000000</v>
      </c>
      <c r="T72" t="s">
        <f>A72</f>
        <v>60</v>
      </c>
      <c r="U72" s="8">
        <f>IFERROR(V72/$V72,0)</f>
        <v>1</v>
      </c>
      <c r="V72" s="4">
        <f>B72</f>
        <v>984490000</v>
      </c>
      <c r="W72" s="8">
        <f>IFERROR(X72/$V72,0)</f>
        <v>1.1376448719641641</v>
      </c>
      <c r="X72" s="4">
        <f>C72</f>
        <v>1120000000</v>
      </c>
      <c r="Y72" s="8">
        <f>IFERROR(Z72/$V72,0)</f>
        <v>1.1681175024632042</v>
      </c>
      <c r="Z72" s="4">
        <f>D72</f>
        <v>1150000000</v>
      </c>
      <c r="AA72" s="8">
        <f>IFERROR(AB72/$V72,0)</f>
        <v>1.2798504809596847</v>
      </c>
      <c r="AB72" s="4">
        <f>E72</f>
        <v>1260000000</v>
      </c>
      <c r="AC72" s="8">
        <f>IFERROR(AD72/$V72,0)</f>
        <v>1.3915834594561651</v>
      </c>
      <c r="AD72" s="4">
        <f>F72</f>
        <v>1370000000</v>
      </c>
    </row>
    <row r="73" spans="1:145" ht="13.5">
      <c r="A73" t="s">
        <v>61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H73" t="s">
        <f>A73</f>
        <v>61</v>
      </c>
      <c r="I73" s="8">
        <f>IFERROR(J73/$J$27,0)</f>
        <v>0</v>
      </c>
      <c r="J73" s="4">
        <f>B73</f>
        <v>0</v>
      </c>
      <c r="K73" s="8">
        <f>IFERROR(L73/$L$27,0)</f>
        <v>0</v>
      </c>
      <c r="L73" s="4">
        <f>C73</f>
        <v>0</v>
      </c>
      <c r="M73" s="8">
        <f>IFERROR(N73/$N$27,0)</f>
        <v>0</v>
      </c>
      <c r="N73" s="4">
        <f>D73</f>
        <v>0</v>
      </c>
      <c r="O73" s="8">
        <f>IFERROR(P73/$P$27,0)</f>
        <v>0</v>
      </c>
      <c r="P73" s="4">
        <f>E73</f>
        <v>0</v>
      </c>
      <c r="Q73" s="8">
        <f>IFERROR(R73/$R$27,0)</f>
        <v>0</v>
      </c>
      <c r="R73" s="4">
        <f>F73</f>
        <v>0</v>
      </c>
      <c r="T73" t="s">
        <f>A73</f>
        <v>61</v>
      </c>
      <c r="U73" s="8">
        <f>IFERROR(V73/$V73,0)</f>
        <v>0</v>
      </c>
      <c r="V73" s="4">
        <f>B73</f>
        <v>0</v>
      </c>
      <c r="W73" s="8">
        <f>IFERROR(X73/$V73,0)</f>
        <v>0</v>
      </c>
      <c r="X73" s="4">
        <f>C73</f>
        <v>0</v>
      </c>
      <c r="Y73" s="8">
        <f>IFERROR(Z73/$V73,0)</f>
        <v>0</v>
      </c>
      <c r="Z73" s="4">
        <f>D73</f>
        <v>0</v>
      </c>
      <c r="AA73" s="8">
        <f>IFERROR(AB73/$V73,0)</f>
        <v>0</v>
      </c>
      <c r="AB73" s="4">
        <f>E73</f>
        <v>0</v>
      </c>
      <c r="AC73" s="8">
        <f>IFERROR(AD73/$V73,0)</f>
        <v>0</v>
      </c>
      <c r="AD73" s="4">
        <f>F73</f>
        <v>0</v>
      </c>
    </row>
    <row r="74" spans="1:145" ht="13.5">
      <c r="A74" t="s">
        <v>62</v>
      </c>
      <c r="B74" s="4">
        <v>984490000</v>
      </c>
      <c r="C74" s="4">
        <v>1120000000</v>
      </c>
      <c r="D74" s="4">
        <v>1150000000</v>
      </c>
      <c r="E74" s="4">
        <v>1260000000</v>
      </c>
      <c r="F74" s="4">
        <v>1370000000</v>
      </c>
      <c r="H74" t="s">
        <f>A74</f>
        <v>62</v>
      </c>
      <c r="I74" s="8">
        <f>IFERROR(J74/$J$27,0)</f>
        <v>0.089255666364460556</v>
      </c>
      <c r="J74" s="4">
        <f>B74</f>
        <v>984490000</v>
      </c>
      <c r="K74" s="8">
        <f>IFERROR(L74/$L$27,0)</f>
        <v>0.1009009009009009</v>
      </c>
      <c r="L74" s="4">
        <f>C74</f>
        <v>1120000000</v>
      </c>
      <c r="M74" s="8">
        <f>IFERROR(N74/$N$27,0)</f>
        <v>0.1009657594381036</v>
      </c>
      <c r="N74" s="4">
        <f>D74</f>
        <v>1150000000</v>
      </c>
      <c r="O74" s="8">
        <f>IFERROR(P74/$P$27,0)</f>
        <v>0.109375</v>
      </c>
      <c r="P74" s="4">
        <f>E74</f>
        <v>1260000000</v>
      </c>
      <c r="Q74" s="8">
        <f>IFERROR(R74/$R$27,0)</f>
        <v>0.11882046834345186</v>
      </c>
      <c r="R74" s="4">
        <f>F74</f>
        <v>1370000000</v>
      </c>
      <c r="T74" t="s">
        <f>A74</f>
        <v>62</v>
      </c>
      <c r="U74" s="8">
        <f>IFERROR(V74/$V74,0)</f>
        <v>1</v>
      </c>
      <c r="V74" s="4">
        <f>B74</f>
        <v>984490000</v>
      </c>
      <c r="W74" s="8">
        <f>IFERROR(X74/$V74,0)</f>
        <v>1.1376448719641641</v>
      </c>
      <c r="X74" s="4">
        <f>C74</f>
        <v>1120000000</v>
      </c>
      <c r="Y74" s="8">
        <f>IFERROR(Z74/$V74,0)</f>
        <v>1.1681175024632042</v>
      </c>
      <c r="Z74" s="4">
        <f>D74</f>
        <v>1150000000</v>
      </c>
      <c r="AA74" s="8">
        <f>IFERROR(AB74/$V74,0)</f>
        <v>1.2798504809596847</v>
      </c>
      <c r="AB74" s="4">
        <f>E74</f>
        <v>1260000000</v>
      </c>
      <c r="AC74" s="8">
        <f>IFERROR(AD74/$V74,0)</f>
        <v>1.3915834594561651</v>
      </c>
      <c r="AD74" s="4">
        <f>F74</f>
        <v>1370000000</v>
      </c>
    </row>
    <row r="75" spans="1:145" ht="13.5">
      <c r="A75" t="s">
        <v>63</v>
      </c>
      <c r="B75" s="4">
        <v>1.9399999999999999</v>
      </c>
      <c r="C75" s="4">
        <v>2.21</v>
      </c>
      <c r="D75" s="4">
        <v>2.2599999999999998</v>
      </c>
      <c r="E75" s="4">
        <v>2.4700000000000002</v>
      </c>
      <c r="F75" s="4">
        <v>2.6400000000000001</v>
      </c>
    </row>
    <row r="76" spans="1:145" ht="13.5">
      <c r="A76" t="s">
        <v>64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</row>
    <row r="77" spans="1:145" ht="13.5">
      <c r="A77" t="s">
        <v>65</v>
      </c>
      <c r="B77" s="4">
        <v>507770000</v>
      </c>
      <c r="C77" s="4">
        <v>508790000</v>
      </c>
      <c r="D77" s="4">
        <v>509000000</v>
      </c>
      <c r="E77" s="4">
        <v>511000000</v>
      </c>
      <c r="F77" s="4">
        <v>519000000</v>
      </c>
    </row>
    <row r="78" spans="1:145" ht="13.5">
      <c r="A78" t="s">
        <v>66</v>
      </c>
      <c r="B78" s="4">
        <v>1.9399999999999999</v>
      </c>
      <c r="C78" s="4">
        <v>2.21</v>
      </c>
      <c r="D78" s="4">
        <v>2.2599999999999998</v>
      </c>
      <c r="E78" s="4">
        <v>2.4700000000000002</v>
      </c>
      <c r="F78" s="4">
        <v>2.6400000000000001</v>
      </c>
    </row>
    <row r="79" spans="1:145" ht="13.5">
      <c r="A79" t="s">
        <v>67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</row>
    <row r="80" spans="1:145" ht="13.5">
      <c r="A80" t="s">
        <v>68</v>
      </c>
      <c r="B80" s="4">
        <v>508170000</v>
      </c>
      <c r="C80" s="4">
        <v>509470000</v>
      </c>
      <c r="D80" s="4">
        <v>509000000</v>
      </c>
      <c r="E80" s="4">
        <v>511000000</v>
      </c>
      <c r="F80" s="4">
        <v>520000000</v>
      </c>
    </row>
    <row r="81" spans="1:145" ht="13.5">
      <c r="A81" t="s">
        <v>69</v>
      </c>
      <c r="B81" s="4">
        <v>3390000000</v>
      </c>
      <c r="C81" s="4">
        <v>3640000000</v>
      </c>
      <c r="D81" s="4">
        <v>3810000000</v>
      </c>
      <c r="E81" s="4">
        <v>3720000000</v>
      </c>
      <c r="F81" s="4">
        <v>3980000000</v>
      </c>
    </row>
    <row r="82" spans="1:145" ht="13.5">
      <c r="A82" t="s">
        <v>70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</row>
    <row r="83" spans="1:145" ht="13.5">
      <c r="A83" t="s">
        <v>71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</row>
    <row r="89" spans="1:145" ht="13.5">
      <c r="A89" s="2" t="s">
        <v>72</v>
      </c>
      <c r="B89">
        <v>2015</v>
      </c>
      <c r="C89">
        <v>2016</v>
      </c>
      <c r="D89">
        <v>2017</v>
      </c>
      <c r="E89">
        <v>2018</v>
      </c>
      <c r="F89">
        <v>2019</v>
      </c>
    </row>
    <row r="90" spans="1:145" ht="13.5">
      <c r="A90" t="s">
        <v>73</v>
      </c>
      <c r="B90" s="4">
        <v>118780000</v>
      </c>
      <c r="C90" s="4">
        <v>122700000</v>
      </c>
      <c r="D90" s="4">
        <v>127000000</v>
      </c>
      <c r="E90" s="4">
        <v>234000000</v>
      </c>
      <c r="F90" s="4">
        <v>303000000</v>
      </c>
      <c r="H90" s="2" t="s">
        <v>74</v>
      </c>
      <c r="I90" s="9">
        <v>2015</v>
      </c>
      <c r="J90" s="9">
        <f>$B$90</f>
        <v>118780000</v>
      </c>
      <c r="K90" s="9">
        <v>2016</v>
      </c>
      <c r="L90" s="9">
        <f>$C$90</f>
        <v>122700000</v>
      </c>
      <c r="M90" s="9">
        <v>2017</v>
      </c>
      <c r="N90" s="9">
        <f>$D$90</f>
        <v>127000000</v>
      </c>
      <c r="O90" s="9">
        <v>2018</v>
      </c>
      <c r="P90" s="9">
        <f>$E$90</f>
        <v>234000000</v>
      </c>
      <c r="Q90" s="9">
        <v>2019</v>
      </c>
      <c r="R90" s="9">
        <f>$F$90</f>
        <v>303000000</v>
      </c>
      <c r="S90" s="9"/>
      <c r="T90" s="2" t="s">
        <v>75</v>
      </c>
      <c r="U90" s="9">
        <v>2015</v>
      </c>
      <c r="V90" s="9">
        <f>$B$90</f>
        <v>118780000</v>
      </c>
      <c r="W90" s="9">
        <v>2016</v>
      </c>
      <c r="X90" s="9">
        <f>$C$90</f>
        <v>122700000</v>
      </c>
      <c r="Y90" s="9">
        <v>2017</v>
      </c>
      <c r="Z90" s="9">
        <f>$D$90</f>
        <v>127000000</v>
      </c>
      <c r="AA90" s="9">
        <v>2018</v>
      </c>
      <c r="AB90" s="9">
        <f>$E$90</f>
        <v>234000000</v>
      </c>
      <c r="AC90" s="9">
        <v>2019</v>
      </c>
      <c r="AD90" s="9">
        <f>$F$90</f>
        <v>303000000</v>
      </c>
    </row>
    <row r="91" spans="1:145" ht="13.5">
      <c r="A91" t="s">
        <v>76</v>
      </c>
      <c r="B91" s="4">
        <v>84940000</v>
      </c>
      <c r="C91" s="4">
        <v>84480000</v>
      </c>
      <c r="D91" s="4">
        <v>83000000</v>
      </c>
      <c r="E91" s="4">
        <v>147000000</v>
      </c>
      <c r="F91" s="4">
        <v>248000000</v>
      </c>
      <c r="H91" t="s">
        <f>$A$91</f>
        <v>76</v>
      </c>
      <c r="I91" s="8">
        <f>IFERROR(J91/$J$122,0)</f>
        <v>0.0021066468253968253</v>
      </c>
      <c r="J91" s="4">
        <f>$B$91</f>
        <v>84940000</v>
      </c>
      <c r="K91" s="8">
        <f>IFERROR(L91/$L$122,0)</f>
        <v>0.0019844961240310078</v>
      </c>
      <c r="L91" s="4">
        <f>$C$91</f>
        <v>84480000</v>
      </c>
      <c r="M91" s="8">
        <f>IFERROR(N91/$N$122,0)</f>
        <v>0.0018456748943740272</v>
      </c>
      <c r="N91" s="4">
        <f>$D$91</f>
        <v>83000000</v>
      </c>
      <c r="O91" s="8">
        <f>IFERROR(P91/$P$122,0)</f>
        <v>0.0030785340314136126</v>
      </c>
      <c r="P91" s="4">
        <f>$E$91</f>
        <v>147000000</v>
      </c>
      <c r="Q91" s="8">
        <f>IFERROR(R91/$R$122,0)</f>
        <v>0.0047058823529411761</v>
      </c>
      <c r="R91" s="4">
        <f>$F$91</f>
        <v>248000000</v>
      </c>
      <c r="T91" t="s">
        <f>$A$91</f>
        <v>76</v>
      </c>
      <c r="U91" s="8">
        <f>IFERROR(V91/$V91,0)</f>
        <v>1</v>
      </c>
      <c r="V91" s="4">
        <f>$B$91</f>
        <v>84940000</v>
      </c>
      <c r="W91" s="8">
        <f>IFERROR(X91/$V91,0)</f>
        <v>0.99458441252648933</v>
      </c>
      <c r="X91" s="4">
        <f>$C$91</f>
        <v>84480000</v>
      </c>
      <c r="Y91" s="8">
        <f>IFERROR(Z91/$V91,0)</f>
        <v>0.97716034848128086</v>
      </c>
      <c r="Z91" s="4">
        <f>$D$91</f>
        <v>83000000</v>
      </c>
      <c r="AA91" s="8">
        <f>IFERROR(AB91/$V91,0)</f>
        <v>1.7306333882740759</v>
      </c>
      <c r="AB91" s="4">
        <f>$E$91</f>
        <v>147000000</v>
      </c>
      <c r="AC91" s="8">
        <f>IFERROR(AD91/$V91,0)</f>
        <v>2.9197080291970803</v>
      </c>
      <c r="AD91" s="4">
        <f>$F$91</f>
        <v>248000000</v>
      </c>
    </row>
    <row r="92" spans="1:145" ht="13.5">
      <c r="A92" t="s">
        <v>77</v>
      </c>
      <c r="B92" s="4">
        <v>33840000</v>
      </c>
      <c r="C92" s="4">
        <v>38220000</v>
      </c>
      <c r="D92" s="4">
        <v>44000000</v>
      </c>
      <c r="E92" s="4">
        <v>87000000</v>
      </c>
      <c r="F92" s="4">
        <v>55000000</v>
      </c>
      <c r="H92" t="s">
        <f>$A$92</f>
        <v>77</v>
      </c>
      <c r="I92" s="8">
        <f>IFERROR(J92/$J$122,0)</f>
        <v>0.00083928571428571429</v>
      </c>
      <c r="J92" s="4">
        <f>$B$92</f>
        <v>33840000</v>
      </c>
      <c r="K92" s="8">
        <f>IFERROR(L92/$L$122,0)</f>
        <v>0.00089781536293164204</v>
      </c>
      <c r="L92" s="4">
        <f>$C$92</f>
        <v>38220000</v>
      </c>
      <c r="M92" s="8">
        <f>IFERROR(N92/$N$122,0)</f>
        <v>0.00097843006448743598</v>
      </c>
      <c r="N92" s="4">
        <f>$D$92</f>
        <v>44000000</v>
      </c>
      <c r="O92" s="8">
        <f>IFERROR(P92/$P$122,0)</f>
        <v>0.0018219895287958116</v>
      </c>
      <c r="P92" s="4">
        <f>$E$92</f>
        <v>87000000</v>
      </c>
      <c r="Q92" s="8">
        <f>IFERROR(R92/$R$122,0)</f>
        <v>0.0010436432637571157</v>
      </c>
      <c r="R92" s="4">
        <f>$F$92</f>
        <v>55000000</v>
      </c>
      <c r="T92" t="s">
        <f>$A$92</f>
        <v>77</v>
      </c>
      <c r="U92" s="8">
        <f>IFERROR(V92/$V92,0)</f>
        <v>1</v>
      </c>
      <c r="V92" s="4">
        <f>$B$92</f>
        <v>33840000</v>
      </c>
      <c r="W92" s="8">
        <f>IFERROR(X92/$V92,0)</f>
        <v>1.1294326241134751</v>
      </c>
      <c r="X92" s="4">
        <f>$C$92</f>
        <v>38220000</v>
      </c>
      <c r="Y92" s="8">
        <f>IFERROR(Z92/$V92,0)</f>
        <v>1.3002364066193854</v>
      </c>
      <c r="Z92" s="4">
        <f>$D$92</f>
        <v>44000000</v>
      </c>
      <c r="AA92" s="8">
        <f>IFERROR(AB92/$V92,0)</f>
        <v>2.5709219858156027</v>
      </c>
      <c r="AB92" s="4">
        <f>$E$92</f>
        <v>87000000</v>
      </c>
      <c r="AC92" s="8">
        <f>IFERROR(AD92/$V92,0)</f>
        <v>1.6252955082742317</v>
      </c>
      <c r="AD92" s="4">
        <f>$F$92</f>
        <v>55000000</v>
      </c>
    </row>
    <row r="93" spans="1:145" ht="13.5">
      <c r="A93" t="s">
        <v>78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H93" t="s">
        <f>$A$93</f>
        <v>78</v>
      </c>
      <c r="I93" s="8">
        <f>IFERROR(J93/$J$122,0)</f>
        <v>0</v>
      </c>
      <c r="J93" s="4">
        <f>$B$93</f>
        <v>0</v>
      </c>
      <c r="K93" s="8">
        <f>IFERROR(L93/$L$122,0)</f>
        <v>0</v>
      </c>
      <c r="L93" s="4">
        <f>$C$93</f>
        <v>0</v>
      </c>
      <c r="M93" s="8">
        <f>IFERROR(N93/$N$122,0)</f>
        <v>0</v>
      </c>
      <c r="N93" s="4">
        <f>$D$93</f>
        <v>0</v>
      </c>
      <c r="O93" s="8">
        <f>IFERROR(P93/$P$122,0)</f>
        <v>0</v>
      </c>
      <c r="P93" s="4">
        <f>$E$93</f>
        <v>0</v>
      </c>
      <c r="Q93" s="8">
        <f>IFERROR(R93/$R$122,0)</f>
        <v>0</v>
      </c>
      <c r="R93" s="4">
        <f>$F$93</f>
        <v>0</v>
      </c>
      <c r="T93" t="s">
        <f>$A$93</f>
        <v>78</v>
      </c>
      <c r="U93" s="8">
        <f>IFERROR(V93/$V93,0)</f>
        <v>0</v>
      </c>
      <c r="V93" s="4">
        <f>$B$93</f>
        <v>0</v>
      </c>
      <c r="W93" s="8">
        <f>IFERROR(X93/$V93,0)</f>
        <v>0</v>
      </c>
      <c r="X93" s="4">
        <f>$C$93</f>
        <v>0</v>
      </c>
      <c r="Y93" s="8">
        <f>IFERROR(Z93/$V93,0)</f>
        <v>0</v>
      </c>
      <c r="Z93" s="4">
        <f>$D$93</f>
        <v>0</v>
      </c>
      <c r="AA93" s="8">
        <f>IFERROR(AB93/$V93,0)</f>
        <v>0</v>
      </c>
      <c r="AB93" s="4">
        <f>$E$93</f>
        <v>0</v>
      </c>
      <c r="AC93" s="8">
        <f>IFERROR(AD93/$V93,0)</f>
        <v>0</v>
      </c>
      <c r="AD93" s="4">
        <f>$F$93</f>
        <v>0</v>
      </c>
    </row>
    <row r="94" spans="1:145" ht="13.5">
      <c r="A94" t="s">
        <v>79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H94" t="s">
        <f>$A$95</f>
        <v>80</v>
      </c>
      <c r="I94" s="8">
        <f>IFERROR(J94/$J$122,0)</f>
        <v>0.034226190476190479</v>
      </c>
      <c r="J94" s="4">
        <f>$B$95</f>
        <v>1380000000</v>
      </c>
      <c r="K94" s="8">
        <f>IFERROR(L94/$L$122,0)</f>
        <v>0.035470988959361051</v>
      </c>
      <c r="L94" s="4">
        <f>$C$95</f>
        <v>1510000000</v>
      </c>
      <c r="M94" s="8">
        <f>IFERROR(N94/$N$122,0)</f>
        <v>0.034689793195463642</v>
      </c>
      <c r="N94" s="4">
        <f>$D$95</f>
        <v>1560000000</v>
      </c>
      <c r="O94" s="8">
        <f>IFERROR(P94/$P$122,0)</f>
        <v>0.033926701570680631</v>
      </c>
      <c r="P94" s="4">
        <f>$E$95</f>
        <v>1620000000</v>
      </c>
      <c r="Q94" s="8">
        <f>IFERROR(R94/$R$122,0)</f>
        <v>0.029411764705882353</v>
      </c>
      <c r="R94" s="4">
        <f>$F$95</f>
        <v>1550000000</v>
      </c>
      <c r="T94" t="s">
        <f>$A$95</f>
        <v>80</v>
      </c>
      <c r="U94" s="8">
        <f>IFERROR(V94/$V94,0)</f>
        <v>1</v>
      </c>
      <c r="V94" s="4">
        <f>$B$95</f>
        <v>1380000000</v>
      </c>
      <c r="W94" s="8">
        <f>IFERROR(X94/$V94,0)</f>
        <v>1.0942028985507246</v>
      </c>
      <c r="X94" s="4">
        <f>$C$95</f>
        <v>1510000000</v>
      </c>
      <c r="Y94" s="8">
        <f>IFERROR(Z94/$V94,0)</f>
        <v>1.1304347826086956</v>
      </c>
      <c r="Z94" s="4">
        <f>$D$95</f>
        <v>1560000000</v>
      </c>
      <c r="AA94" s="8">
        <f>IFERROR(AB94/$V94,0)</f>
        <v>1.173913043478261</v>
      </c>
      <c r="AB94" s="4">
        <f>$E$95</f>
        <v>1620000000</v>
      </c>
      <c r="AC94" s="8">
        <f>IFERROR(AD94/$V94,0)</f>
        <v>1.1231884057971016</v>
      </c>
      <c r="AD94" s="4">
        <f>$F$95</f>
        <v>1550000000</v>
      </c>
    </row>
    <row r="95" spans="1:145" ht="13.5">
      <c r="A95" t="s">
        <v>80</v>
      </c>
      <c r="B95" s="4">
        <v>1380000000</v>
      </c>
      <c r="C95" s="4">
        <v>1510000000</v>
      </c>
      <c r="D95" s="4">
        <v>1560000000</v>
      </c>
      <c r="E95" s="4">
        <v>1620000000</v>
      </c>
      <c r="F95" s="4">
        <v>1550000000</v>
      </c>
      <c r="H95" t="s">
        <f>$A$96</f>
        <v>81</v>
      </c>
      <c r="I95" s="8">
        <f>IFERROR(J95/$J$122,0)</f>
        <v>0.034226190476190479</v>
      </c>
      <c r="J95" s="4">
        <f>$B$96</f>
        <v>1380000000</v>
      </c>
      <c r="K95" s="8">
        <f>IFERROR(L95/$L$122,0)</f>
        <v>0.035470988959361051</v>
      </c>
      <c r="L95" s="4">
        <f>$C$96</f>
        <v>1510000000</v>
      </c>
      <c r="M95" s="8">
        <f>IFERROR(N95/$N$122,0)</f>
        <v>0.034689793195463642</v>
      </c>
      <c r="N95" s="4">
        <f>$D$96</f>
        <v>1560000000</v>
      </c>
      <c r="O95" s="8">
        <f>IFERROR(P95/$P$122,0)</f>
        <v>0.033926701570680631</v>
      </c>
      <c r="P95" s="4">
        <f>$E$96</f>
        <v>1620000000</v>
      </c>
      <c r="Q95" s="8">
        <f>IFERROR(R95/$R$122,0)</f>
        <v>0.029411764705882353</v>
      </c>
      <c r="R95" s="4">
        <f>$F$96</f>
        <v>1550000000</v>
      </c>
      <c r="T95" t="s">
        <f>$A$96</f>
        <v>81</v>
      </c>
      <c r="U95" s="8">
        <f>IFERROR(V95/$V95,0)</f>
        <v>1</v>
      </c>
      <c r="V95" s="4">
        <f>$B$96</f>
        <v>1380000000</v>
      </c>
      <c r="W95" s="8">
        <f>IFERROR(X95/$V95,0)</f>
        <v>1.0942028985507246</v>
      </c>
      <c r="X95" s="4">
        <f>$C$96</f>
        <v>1510000000</v>
      </c>
      <c r="Y95" s="8">
        <f>IFERROR(Z95/$V95,0)</f>
        <v>1.1304347826086956</v>
      </c>
      <c r="Z95" s="4">
        <f>$D$96</f>
        <v>1560000000</v>
      </c>
      <c r="AA95" s="8">
        <f>IFERROR(AB95/$V95,0)</f>
        <v>1.173913043478261</v>
      </c>
      <c r="AB95" s="4">
        <f>$E$96</f>
        <v>1620000000</v>
      </c>
      <c r="AC95" s="8">
        <f>IFERROR(AD95/$V95,0)</f>
        <v>1.1231884057971016</v>
      </c>
      <c r="AD95" s="4">
        <f>$F$96</f>
        <v>1550000000</v>
      </c>
    </row>
    <row r="96" spans="1:145" ht="13.5">
      <c r="A96" t="s">
        <v>81</v>
      </c>
      <c r="B96" s="4">
        <v>1380000000</v>
      </c>
      <c r="C96" s="4">
        <v>1510000000</v>
      </c>
      <c r="D96" s="4">
        <v>1560000000</v>
      </c>
      <c r="E96" s="4">
        <v>1620000000</v>
      </c>
      <c r="F96" s="4">
        <v>1550000000</v>
      </c>
      <c r="H96" t="s">
        <f>$A$97</f>
        <v>82</v>
      </c>
      <c r="I96" s="8">
        <f>IFERROR(J96/$J$122,0)</f>
        <v>0.03546626984126984</v>
      </c>
      <c r="J96" s="4">
        <f>$B$97</f>
        <v>1430000000</v>
      </c>
      <c r="K96" s="8">
        <f>IFERROR(L96/$L$122,0)</f>
        <v>0.036645525017618044</v>
      </c>
      <c r="L96" s="4">
        <f>$C$97</f>
        <v>1560000000</v>
      </c>
      <c r="M96" s="8">
        <f>IFERROR(N96/$N$122,0)</f>
        <v>0.035801645541472089</v>
      </c>
      <c r="N96" s="4">
        <f>$D$97</f>
        <v>1610000000</v>
      </c>
      <c r="O96" s="8">
        <f>IFERROR(P96/$P$122,0)</f>
        <v>0.034973821989528794</v>
      </c>
      <c r="P96" s="4">
        <f>$E$97</f>
        <v>1670000000</v>
      </c>
      <c r="Q96" s="8">
        <f>IFERROR(R96/$R$122,0)</f>
        <v>0.030550284629981026</v>
      </c>
      <c r="R96" s="4">
        <f>$F$97</f>
        <v>1610000000</v>
      </c>
      <c r="T96" t="s">
        <f>$A$97</f>
        <v>82</v>
      </c>
      <c r="U96" s="8">
        <f>IFERROR(V96/$V96,0)</f>
        <v>1</v>
      </c>
      <c r="V96" s="4">
        <f>$B$97</f>
        <v>1430000000</v>
      </c>
      <c r="W96" s="8">
        <f>IFERROR(X96/$V96,0)</f>
        <v>1.0909090909090908</v>
      </c>
      <c r="X96" s="4">
        <f>$C$97</f>
        <v>1560000000</v>
      </c>
      <c r="Y96" s="8">
        <f>IFERROR(Z96/$V96,0)</f>
        <v>1.1258741258741258</v>
      </c>
      <c r="Z96" s="4">
        <f>$D$97</f>
        <v>1610000000</v>
      </c>
      <c r="AA96" s="8">
        <f>IFERROR(AB96/$V96,0)</f>
        <v>1.1678321678321679</v>
      </c>
      <c r="AB96" s="4">
        <f>$E$97</f>
        <v>1670000000</v>
      </c>
      <c r="AC96" s="8">
        <f>IFERROR(AD96/$V96,0)</f>
        <v>1.1258741258741258</v>
      </c>
      <c r="AD96" s="4">
        <f>$F$97</f>
        <v>1610000000</v>
      </c>
    </row>
    <row r="97" spans="1:145" ht="13.5">
      <c r="A97" t="s">
        <v>82</v>
      </c>
      <c r="B97" s="4">
        <v>1430000000</v>
      </c>
      <c r="C97" s="4">
        <v>1560000000</v>
      </c>
      <c r="D97" s="4">
        <v>1610000000</v>
      </c>
      <c r="E97" s="4">
        <v>1670000000</v>
      </c>
      <c r="F97" s="4">
        <v>1610000000</v>
      </c>
      <c r="H97" t="s">
        <f>$A$98</f>
        <v>83</v>
      </c>
      <c r="I97" s="8">
        <f>IFERROR(J97/$J$122,0)</f>
        <v>-0.0012869543650793651</v>
      </c>
      <c r="J97" s="4">
        <f>$B$98</f>
        <v>-51890000</v>
      </c>
      <c r="K97" s="8">
        <f>IFERROR(L97/$L$122,0)</f>
        <v>-0.0011937984496124031</v>
      </c>
      <c r="L97" s="4">
        <f>$C$98</f>
        <v>-50820000</v>
      </c>
      <c r="M97" s="8">
        <f>IFERROR(N97/$N$122,0)</f>
        <v>-0.0011563264398487881</v>
      </c>
      <c r="N97" s="4">
        <f>$D$98</f>
        <v>-52000000</v>
      </c>
      <c r="O97" s="8">
        <f>IFERROR(P97/$P$122,0)</f>
        <v>-0.0011518324607329843</v>
      </c>
      <c r="P97" s="4">
        <f>$E$98</f>
        <v>-55000000</v>
      </c>
      <c r="Q97" s="8">
        <f>IFERROR(R97/$R$122,0)</f>
        <v>-0.0010436432637571157</v>
      </c>
      <c r="R97" s="4">
        <f>$F$98</f>
        <v>-55000000</v>
      </c>
      <c r="T97" t="s">
        <f>$A$98</f>
        <v>83</v>
      </c>
      <c r="U97" s="8">
        <f>IFERROR(V97/$V97,0)</f>
        <v>1</v>
      </c>
      <c r="V97" s="4">
        <f>$B$98</f>
        <v>-51890000</v>
      </c>
      <c r="W97" s="8">
        <f>IFERROR(X97/$V97,0)</f>
        <v>0.97937945654268643</v>
      </c>
      <c r="X97" s="4">
        <f>$C$98</f>
        <v>-50820000</v>
      </c>
      <c r="Y97" s="8">
        <f>IFERROR(Z97/$V97,0)</f>
        <v>1.0021198689535555</v>
      </c>
      <c r="Z97" s="4">
        <f>$D$98</f>
        <v>-52000000</v>
      </c>
      <c r="AA97" s="8">
        <f>IFERROR(AB97/$V97,0)</f>
        <v>1.0599344767777992</v>
      </c>
      <c r="AB97" s="4">
        <f>$E$98</f>
        <v>-55000000</v>
      </c>
      <c r="AC97" s="8">
        <f>IFERROR(AD97/$V97,0)</f>
        <v>1.0599344767777992</v>
      </c>
      <c r="AD97" s="4">
        <f>$F$98</f>
        <v>-55000000</v>
      </c>
    </row>
    <row r="98" spans="1:145" ht="13.5">
      <c r="A98" t="s">
        <v>83</v>
      </c>
      <c r="B98" s="4">
        <v>-51890000</v>
      </c>
      <c r="C98" s="4">
        <v>-50820000</v>
      </c>
      <c r="D98" s="4">
        <v>-52000000</v>
      </c>
      <c r="E98" s="4">
        <v>-55000000</v>
      </c>
      <c r="F98" s="4">
        <v>-55000000</v>
      </c>
      <c r="H98" t="s">
        <f>$A$99</f>
        <v>84</v>
      </c>
      <c r="I98" s="8">
        <f>IFERROR(J98/$J$122,0)</f>
        <v>0</v>
      </c>
      <c r="J98" s="4">
        <f>$B$99</f>
        <v>0</v>
      </c>
      <c r="K98" s="8">
        <f>IFERROR(L98/$L$122,0)</f>
        <v>0</v>
      </c>
      <c r="L98" s="4">
        <f>$C$99</f>
        <v>0</v>
      </c>
      <c r="M98" s="8">
        <f>IFERROR(N98/$N$122,0)</f>
        <v>0</v>
      </c>
      <c r="N98" s="4">
        <f>$D$99</f>
        <v>0</v>
      </c>
      <c r="O98" s="8">
        <f>IFERROR(P98/$P$122,0)</f>
        <v>0</v>
      </c>
      <c r="P98" s="4">
        <f>$E$99</f>
        <v>0</v>
      </c>
      <c r="Q98" s="8">
        <f>IFERROR(R98/$R$122,0)</f>
        <v>0</v>
      </c>
      <c r="R98" s="4">
        <f>$F$99</f>
        <v>0</v>
      </c>
      <c r="T98" t="s">
        <f>$A$99</f>
        <v>84</v>
      </c>
      <c r="U98" s="8">
        <f>IFERROR(V98/$V98,0)</f>
        <v>0</v>
      </c>
      <c r="V98" s="4">
        <f>$B$99</f>
        <v>0</v>
      </c>
      <c r="W98" s="8">
        <f>IFERROR(X98/$V98,0)</f>
        <v>0</v>
      </c>
      <c r="X98" s="4">
        <f>$C$99</f>
        <v>0</v>
      </c>
      <c r="Y98" s="8">
        <f>IFERROR(Z98/$V98,0)</f>
        <v>0</v>
      </c>
      <c r="Z98" s="4">
        <f>$D$99</f>
        <v>0</v>
      </c>
      <c r="AA98" s="8">
        <f>IFERROR(AB98/$V98,0)</f>
        <v>0</v>
      </c>
      <c r="AB98" s="4">
        <f>$E$99</f>
        <v>0</v>
      </c>
      <c r="AC98" s="8">
        <f>IFERROR(AD98/$V98,0)</f>
        <v>0</v>
      </c>
      <c r="AD98" s="4">
        <f>$F$99</f>
        <v>0</v>
      </c>
    </row>
    <row r="99" spans="1:145" ht="13.5">
      <c r="A99" t="s">
        <v>84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H99" t="s">
        <f>$A$102</f>
        <v>85</v>
      </c>
      <c r="I99" s="8">
        <f>IFERROR(J99/$J$122,0)</f>
        <v>0.01509375</v>
      </c>
      <c r="J99" s="4">
        <f>$B$102</f>
        <v>608580000</v>
      </c>
      <c r="K99" s="8">
        <f>IFERROR(L99/$L$122,0)</f>
        <v>0.014193798449612403</v>
      </c>
      <c r="L99" s="4">
        <f>$C$102</f>
        <v>604230000</v>
      </c>
      <c r="M99" s="8">
        <f>IFERROR(N99/$N$122,0)</f>
        <v>0.013564598621303091</v>
      </c>
      <c r="N99" s="4">
        <f>$D$102</f>
        <v>610000000</v>
      </c>
      <c r="O99" s="8">
        <f>IFERROR(P99/$P$122,0)</f>
        <v>0.011476439790575917</v>
      </c>
      <c r="P99" s="4">
        <f>$E$102</f>
        <v>548000000</v>
      </c>
      <c r="Q99" s="8">
        <f>IFERROR(R99/$R$122,0)</f>
        <v>0.01032258064516129</v>
      </c>
      <c r="R99" s="4">
        <f>$F$102</f>
        <v>544000000</v>
      </c>
      <c r="T99" t="s">
        <f>$A$102</f>
        <v>85</v>
      </c>
      <c r="U99" s="8">
        <f>IFERROR(V99/$V99,0)</f>
        <v>1</v>
      </c>
      <c r="V99" s="4">
        <f>$B$102</f>
        <v>608580000</v>
      </c>
      <c r="W99" s="8">
        <f>IFERROR(X99/$V99,0)</f>
        <v>0.99285221334910778</v>
      </c>
      <c r="X99" s="4">
        <f>$C$102</f>
        <v>604230000</v>
      </c>
      <c r="Y99" s="8">
        <f>IFERROR(Z99/$V99,0)</f>
        <v>1.0023333004699464</v>
      </c>
      <c r="Z99" s="4">
        <f>$D$102</f>
        <v>610000000</v>
      </c>
      <c r="AA99" s="8">
        <f>IFERROR(AB99/$V99,0)</f>
        <v>0.90045680107791914</v>
      </c>
      <c r="AB99" s="4">
        <f>$E$102</f>
        <v>548000000</v>
      </c>
      <c r="AC99" s="8">
        <f>IFERROR(AD99/$V99,0)</f>
        <v>0.89388412369778825</v>
      </c>
      <c r="AD99" s="4">
        <f>$F$102</f>
        <v>544000000</v>
      </c>
    </row>
    <row r="100" spans="1:145" ht="13.5">
      <c r="A100" t="s">
        <v>86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H100" t="s">
        <f>$A$103</f>
        <v>87</v>
      </c>
      <c r="I100" s="8">
        <f>IFERROR(J100/$J$122,0)</f>
        <v>0.0078841765873015873</v>
      </c>
      <c r="J100" s="4">
        <f>$B$103</f>
        <v>317890000</v>
      </c>
      <c r="K100" s="8">
        <f>IFERROR(L100/$L$122,0)</f>
        <v>0.0068545924359877846</v>
      </c>
      <c r="L100" s="4">
        <f>$C$103</f>
        <v>291800000</v>
      </c>
      <c r="M100" s="8">
        <f>IFERROR(N100/$N$122,0)</f>
        <v>0.0066488770291305314</v>
      </c>
      <c r="N100" s="4">
        <f>$D$103</f>
        <v>299000000</v>
      </c>
      <c r="O100" s="8">
        <f>IFERROR(P100/$P$122,0)</f>
        <v>0.0058010471204188478</v>
      </c>
      <c r="P100" s="4">
        <f>$E$103</f>
        <v>277000000</v>
      </c>
      <c r="Q100" s="8">
        <f>IFERROR(R100/$R$122,0)</f>
        <v>0.0051992409867172677</v>
      </c>
      <c r="R100" s="4">
        <f>$F$103</f>
        <v>274000000</v>
      </c>
      <c r="T100" t="s">
        <f>$A$103</f>
        <v>87</v>
      </c>
      <c r="U100" s="8">
        <f>IFERROR(V100/$V100,0)</f>
        <v>1</v>
      </c>
      <c r="V100" s="4">
        <f>$B$103</f>
        <v>317890000</v>
      </c>
      <c r="W100" s="8">
        <f>IFERROR(X100/$V100,0)</f>
        <v>0.91792758501368399</v>
      </c>
      <c r="X100" s="4">
        <f>$C$103</f>
        <v>291800000</v>
      </c>
      <c r="Y100" s="8">
        <f>IFERROR(Z100/$V100,0)</f>
        <v>0.94057692912642743</v>
      </c>
      <c r="Z100" s="4">
        <f>$D$103</f>
        <v>299000000</v>
      </c>
      <c r="AA100" s="8">
        <f>IFERROR(AB100/$V100,0)</f>
        <v>0.87137059989304477</v>
      </c>
      <c r="AB100" s="4">
        <f>$E$103</f>
        <v>277000000</v>
      </c>
      <c r="AC100" s="8">
        <f>IFERROR(AD100/$V100,0)</f>
        <v>0.86193337317940166</v>
      </c>
      <c r="AD100" s="4">
        <f>$F$103</f>
        <v>274000000</v>
      </c>
    </row>
    <row r="101" spans="1:145" ht="13.5">
      <c r="A101" t="s">
        <v>88</v>
      </c>
      <c r="B101" s="4">
        <v>8</v>
      </c>
      <c r="C101" s="4">
        <v>7.3700000000000001</v>
      </c>
      <c r="D101" s="4">
        <v>7.2999999999999998</v>
      </c>
      <c r="E101" s="4">
        <v>7.1299999999999999</v>
      </c>
      <c r="F101" s="4">
        <v>7.4400000000000004</v>
      </c>
      <c r="H101" t="s">
        <f>$A$104</f>
        <v>89</v>
      </c>
      <c r="I101" s="8">
        <f>IFERROR(J101/$J$122,0)</f>
        <v>0</v>
      </c>
      <c r="J101" s="4">
        <f>$B$104</f>
        <v>0</v>
      </c>
      <c r="K101" s="8">
        <f>IFERROR(L101/$L$122,0)</f>
        <v>0</v>
      </c>
      <c r="L101" s="4">
        <f>$C$104</f>
        <v>0</v>
      </c>
      <c r="M101" s="8">
        <f>IFERROR(N101/$N$122,0)</f>
        <v>0</v>
      </c>
      <c r="N101" s="4">
        <f>$D$104</f>
        <v>0</v>
      </c>
      <c r="O101" s="8">
        <f>IFERROR(P101/$P$122,0)</f>
        <v>0</v>
      </c>
      <c r="P101" s="4">
        <f>$E$104</f>
        <v>0</v>
      </c>
      <c r="Q101" s="8">
        <f>IFERROR(R101/$R$122,0)</f>
        <v>0</v>
      </c>
      <c r="R101" s="4">
        <f>$F$104</f>
        <v>0</v>
      </c>
      <c r="T101" t="s">
        <f>$A$104</f>
        <v>89</v>
      </c>
      <c r="U101" s="8">
        <f>IFERROR(V101/$V101,0)</f>
        <v>0</v>
      </c>
      <c r="V101" s="4">
        <f>$B$104</f>
        <v>0</v>
      </c>
      <c r="W101" s="8">
        <f>IFERROR(X101/$V101,0)</f>
        <v>0</v>
      </c>
      <c r="X101" s="4">
        <f>$C$104</f>
        <v>0</v>
      </c>
      <c r="Y101" s="8">
        <f>IFERROR(Z101/$V101,0)</f>
        <v>0</v>
      </c>
      <c r="Z101" s="4">
        <f>$D$104</f>
        <v>0</v>
      </c>
      <c r="AA101" s="8">
        <f>IFERROR(AB101/$V101,0)</f>
        <v>0</v>
      </c>
      <c r="AB101" s="4">
        <f>$E$104</f>
        <v>0</v>
      </c>
      <c r="AC101" s="8">
        <f>IFERROR(AD101/$V101,0)</f>
        <v>0</v>
      </c>
      <c r="AD101" s="4">
        <f>$F$104</f>
        <v>0</v>
      </c>
    </row>
    <row r="102" spans="1:145" ht="13.5">
      <c r="A102" t="s">
        <v>85</v>
      </c>
      <c r="B102" s="4">
        <v>608580000</v>
      </c>
      <c r="C102" s="4">
        <v>604230000</v>
      </c>
      <c r="D102" s="4">
        <v>610000000</v>
      </c>
      <c r="E102" s="4">
        <v>548000000</v>
      </c>
      <c r="F102" s="4">
        <v>544000000</v>
      </c>
      <c r="H102" t="s">
        <f>$A$105</f>
        <v>90</v>
      </c>
      <c r="I102" s="8">
        <f>IFERROR(J102/$J$122,0)</f>
        <v>0.0072095734126984123</v>
      </c>
      <c r="J102" s="4">
        <f>$B$105</f>
        <v>290690000</v>
      </c>
      <c r="K102" s="8">
        <f>IFERROR(L102/$L$122,0)</f>
        <v>0.007339206013624618</v>
      </c>
      <c r="L102" s="4">
        <f>$C$105</f>
        <v>312430000</v>
      </c>
      <c r="M102" s="8">
        <f>IFERROR(N102/$N$122,0)</f>
        <v>0.0069157215921725598</v>
      </c>
      <c r="N102" s="4">
        <f>$D$105</f>
        <v>311000000</v>
      </c>
      <c r="O102" s="8">
        <f>IFERROR(P102/$P$122,0)</f>
        <v>0.0056753926701570683</v>
      </c>
      <c r="P102" s="4">
        <f>$E$105</f>
        <v>271000000</v>
      </c>
      <c r="Q102" s="8">
        <f>IFERROR(R102/$R$122,0)</f>
        <v>0.0051233396584440226</v>
      </c>
      <c r="R102" s="4">
        <f>$F$105</f>
        <v>270000000</v>
      </c>
      <c r="T102" t="s">
        <f>$A$105</f>
        <v>90</v>
      </c>
      <c r="U102" s="8">
        <f>IFERROR(V102/$V102,0)</f>
        <v>1</v>
      </c>
      <c r="V102" s="4">
        <f>$B$105</f>
        <v>290690000</v>
      </c>
      <c r="W102" s="8">
        <f>IFERROR(X102/$V102,0)</f>
        <v>1.0747875743919639</v>
      </c>
      <c r="X102" s="4">
        <f>$C$105</f>
        <v>312430000</v>
      </c>
      <c r="Y102" s="8">
        <f>IFERROR(Z102/$V102,0)</f>
        <v>1.0698682445216554</v>
      </c>
      <c r="Z102" s="4">
        <f>$D$105</f>
        <v>311000000</v>
      </c>
      <c r="AA102" s="8">
        <f>IFERROR(AB102/$V102,0)</f>
        <v>0.93226461178575115</v>
      </c>
      <c r="AB102" s="4">
        <f>$E$105</f>
        <v>271000000</v>
      </c>
      <c r="AC102" s="8">
        <f>IFERROR(AD102/$V102,0)</f>
        <v>0.92882452096735357</v>
      </c>
      <c r="AD102" s="4">
        <f>$F$105</f>
        <v>270000000</v>
      </c>
    </row>
    <row r="103" spans="1:145" ht="13.5">
      <c r="A103" t="s">
        <v>87</v>
      </c>
      <c r="B103" s="4">
        <v>317890000</v>
      </c>
      <c r="C103" s="4">
        <v>291800000</v>
      </c>
      <c r="D103" s="4">
        <v>299000000</v>
      </c>
      <c r="E103" s="4">
        <v>277000000</v>
      </c>
      <c r="F103" s="4">
        <v>274000000</v>
      </c>
      <c r="H103" t="s">
        <f>$A$106</f>
        <v>91</v>
      </c>
      <c r="I103" s="8">
        <f>IFERROR(J103/$J$122,0)</f>
        <v>0</v>
      </c>
      <c r="J103" s="4">
        <f>$B$106</f>
        <v>0</v>
      </c>
      <c r="K103" s="8">
        <f>IFERROR(L103/$L$122,0)</f>
        <v>0</v>
      </c>
      <c r="L103" s="4">
        <f>$C$106</f>
        <v>0</v>
      </c>
      <c r="M103" s="8">
        <f>IFERROR(N103/$N$122,0)</f>
        <v>0</v>
      </c>
      <c r="N103" s="4">
        <f>$D$106</f>
        <v>0</v>
      </c>
      <c r="O103" s="8">
        <f>IFERROR(P103/$P$122,0)</f>
        <v>0</v>
      </c>
      <c r="P103" s="4">
        <f>$E$106</f>
        <v>0</v>
      </c>
      <c r="Q103" s="8">
        <f>IFERROR(R103/$R$122,0)</f>
        <v>0</v>
      </c>
      <c r="R103" s="4">
        <f>$F$106</f>
        <v>0</v>
      </c>
      <c r="T103" t="s">
        <f>$A$106</f>
        <v>91</v>
      </c>
      <c r="U103" s="8">
        <f>IFERROR(V103/$V103,0)</f>
        <v>0</v>
      </c>
      <c r="V103" s="4">
        <f>$B$106</f>
        <v>0</v>
      </c>
      <c r="W103" s="8">
        <f>IFERROR(X103/$V103,0)</f>
        <v>0</v>
      </c>
      <c r="X103" s="4">
        <f>$C$106</f>
        <v>0</v>
      </c>
      <c r="Y103" s="8">
        <f>IFERROR(Z103/$V103,0)</f>
        <v>0</v>
      </c>
      <c r="Z103" s="4">
        <f>$D$106</f>
        <v>0</v>
      </c>
      <c r="AA103" s="8">
        <f>IFERROR(AB103/$V103,0)</f>
        <v>0</v>
      </c>
      <c r="AB103" s="4">
        <f>$E$106</f>
        <v>0</v>
      </c>
      <c r="AC103" s="8">
        <f>IFERROR(AD103/$V103,0)</f>
        <v>0</v>
      </c>
      <c r="AD103" s="4">
        <f>$F$106</f>
        <v>0</v>
      </c>
    </row>
    <row r="104" spans="1:145" ht="13.5">
      <c r="A104" t="s">
        <v>89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H104" t="s">
        <f>$A$107</f>
        <v>92</v>
      </c>
      <c r="I104" s="8">
        <f>IFERROR(J104/$J$122,0)</f>
        <v>0.016453124999999999</v>
      </c>
      <c r="J104" s="4">
        <f>$B$107</f>
        <v>663390000</v>
      </c>
      <c r="K104" s="8">
        <f>IFERROR(L104/$L$122,0)</f>
        <v>0.014306553911205075</v>
      </c>
      <c r="L104" s="4">
        <f>$C$107</f>
        <v>609030000</v>
      </c>
      <c r="M104" s="8">
        <f>IFERROR(N104/$N$122,0)</f>
        <v>0.015010006671114077</v>
      </c>
      <c r="N104" s="4">
        <f>$D$107</f>
        <v>675000000</v>
      </c>
      <c r="O104" s="8">
        <f>IFERROR(P104/$P$122,0)</f>
        <v>0.014596858638743455</v>
      </c>
      <c r="P104" s="4">
        <f>$E$107</f>
        <v>697000000</v>
      </c>
      <c r="Q104" s="8">
        <f>IFERROR(R104/$R$122,0)</f>
        <v>0.013586337760910816</v>
      </c>
      <c r="R104" s="4">
        <f>$F$107</f>
        <v>716000000</v>
      </c>
      <c r="T104" t="s">
        <f>$A$107</f>
        <v>92</v>
      </c>
      <c r="U104" s="8">
        <f>IFERROR(V104/$V104,0)</f>
        <v>1</v>
      </c>
      <c r="V104" s="4">
        <f>$B$107</f>
        <v>663390000</v>
      </c>
      <c r="W104" s="8">
        <f>IFERROR(X104/$V104,0)</f>
        <v>0.91805725139058469</v>
      </c>
      <c r="X104" s="4">
        <f>$C$107</f>
        <v>609030000</v>
      </c>
      <c r="Y104" s="8">
        <f>IFERROR(Z104/$V104,0)</f>
        <v>1.0175010175010175</v>
      </c>
      <c r="Z104" s="4">
        <f>$D$107</f>
        <v>675000000</v>
      </c>
      <c r="AA104" s="8">
        <f>IFERROR(AB104/$V104,0)</f>
        <v>1.0506640136269767</v>
      </c>
      <c r="AB104" s="4">
        <f>$E$107</f>
        <v>697000000</v>
      </c>
      <c r="AC104" s="8">
        <f>IFERROR(AD104/$V104,0)</f>
        <v>1.0793047830084868</v>
      </c>
      <c r="AD104" s="4">
        <f>$F$107</f>
        <v>716000000</v>
      </c>
    </row>
    <row r="105" spans="1:145" ht="13.5">
      <c r="A105" t="s">
        <v>90</v>
      </c>
      <c r="B105" s="4">
        <v>290690000</v>
      </c>
      <c r="C105" s="4">
        <v>312430000</v>
      </c>
      <c r="D105" s="4">
        <v>311000000</v>
      </c>
      <c r="E105" s="4">
        <v>271000000</v>
      </c>
      <c r="F105" s="4">
        <v>270000000</v>
      </c>
      <c r="H105" t="s">
        <f>$A$108</f>
        <v>93</v>
      </c>
      <c r="I105" s="8">
        <f>IFERROR(J105/$J$122,0)</f>
        <v>0.012409722222222223</v>
      </c>
      <c r="J105" s="4">
        <f>$B$108</f>
        <v>500360000</v>
      </c>
      <c r="K105" s="8">
        <f>IFERROR(L105/$L$122,0)</f>
        <v>0.011800328870096312</v>
      </c>
      <c r="L105" s="4">
        <f>$C$108</f>
        <v>502340000</v>
      </c>
      <c r="M105" s="8">
        <f>IFERROR(N105/$N$122,0)</f>
        <v>0.013497887480542583</v>
      </c>
      <c r="N105" s="4">
        <f>$D$108</f>
        <v>607000000</v>
      </c>
      <c r="O105" s="8">
        <f>IFERROR(P105/$P$122,0)</f>
        <v>0.01294240837696335</v>
      </c>
      <c r="P105" s="4">
        <f>$E$108</f>
        <v>618000000</v>
      </c>
      <c r="Q105" s="8">
        <f>IFERROR(R105/$R$122,0)</f>
        <v>0.012770398481973434</v>
      </c>
      <c r="R105" s="4">
        <f>$F$108</f>
        <v>673000000</v>
      </c>
      <c r="T105" t="s">
        <f>$A$108</f>
        <v>93</v>
      </c>
      <c r="U105" s="8">
        <f>IFERROR(V105/$V105,0)</f>
        <v>1</v>
      </c>
      <c r="V105" s="4">
        <f>$B$108</f>
        <v>500360000</v>
      </c>
      <c r="W105" s="8">
        <f>IFERROR(X105/$V105,0)</f>
        <v>1.0039571508513869</v>
      </c>
      <c r="X105" s="4">
        <f>$C$108</f>
        <v>502340000</v>
      </c>
      <c r="Y105" s="8">
        <f>IFERROR(Z105/$V105,0)</f>
        <v>1.2131265488848029</v>
      </c>
      <c r="Z105" s="4">
        <f>$D$108</f>
        <v>607000000</v>
      </c>
      <c r="AA105" s="8">
        <f>IFERROR(AB105/$V105,0)</f>
        <v>1.2351107202813973</v>
      </c>
      <c r="AB105" s="4">
        <f>$E$108</f>
        <v>618000000</v>
      </c>
      <c r="AC105" s="8">
        <f>IFERROR(AD105/$V105,0)</f>
        <v>1.3450315772643697</v>
      </c>
      <c r="AD105" s="4">
        <f>$F$108</f>
        <v>673000000</v>
      </c>
    </row>
    <row r="106" spans="1:145" ht="13.5">
      <c r="A106" t="s">
        <v>91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H106" t="s">
        <f>$A$109</f>
        <v>94</v>
      </c>
      <c r="I106" s="8">
        <f>IFERROR(J106/$J$122,0)</f>
        <v>0.068700396825396831</v>
      </c>
      <c r="J106" s="4">
        <f>$B$109</f>
        <v>2770000000</v>
      </c>
      <c r="K106" s="8">
        <f>IFERROR(L106/$L$122,0)</f>
        <v>0.066713648108996951</v>
      </c>
      <c r="L106" s="4">
        <f>$C$109</f>
        <v>2840000000</v>
      </c>
      <c r="M106" s="8">
        <f>IFERROR(N106/$N$122,0)</f>
        <v>0.066044029352901934</v>
      </c>
      <c r="N106" s="4">
        <f>$D$109</f>
        <v>2970000000</v>
      </c>
      <c r="O106" s="8">
        <f>IFERROR(P106/$P$122,0)</f>
        <v>0.064712041884816759</v>
      </c>
      <c r="P106" s="4">
        <f>$E$109</f>
        <v>3090000000</v>
      </c>
      <c r="Q106" s="8">
        <f>IFERROR(R106/$R$122,0)</f>
        <v>0.059013282732447818</v>
      </c>
      <c r="R106" s="4">
        <f>$F$109</f>
        <v>3110000000</v>
      </c>
      <c r="T106" t="s">
        <f>$A$109</f>
        <v>94</v>
      </c>
      <c r="U106" s="8">
        <f>IFERROR(V106/$V106,0)</f>
        <v>1</v>
      </c>
      <c r="V106" s="4">
        <f>$B$109</f>
        <v>2770000000</v>
      </c>
      <c r="W106" s="8">
        <f>IFERROR(X106/$V106,0)</f>
        <v>1.0252707581227436</v>
      </c>
      <c r="X106" s="4">
        <f>$C$109</f>
        <v>2840000000</v>
      </c>
      <c r="Y106" s="8">
        <f>IFERROR(Z106/$V106,0)</f>
        <v>1.0722021660649819</v>
      </c>
      <c r="Z106" s="4">
        <f>$D$109</f>
        <v>2970000000</v>
      </c>
      <c r="AA106" s="8">
        <f>IFERROR(AB106/$V106,0)</f>
        <v>1.1155234657039712</v>
      </c>
      <c r="AB106" s="4">
        <f>$E$109</f>
        <v>3090000000</v>
      </c>
      <c r="AC106" s="8">
        <f>IFERROR(AD106/$V106,0)</f>
        <v>1.1227436823104693</v>
      </c>
      <c r="AD106" s="4">
        <f>$F$109</f>
        <v>3110000000</v>
      </c>
    </row>
    <row r="107" spans="1:145" ht="13.5">
      <c r="A107" t="s">
        <v>92</v>
      </c>
      <c r="B107" s="4">
        <v>663390000</v>
      </c>
      <c r="C107" s="4">
        <v>609030000</v>
      </c>
      <c r="D107" s="4">
        <v>675000000</v>
      </c>
      <c r="E107" s="4">
        <v>697000000</v>
      </c>
      <c r="F107" s="4">
        <v>716000000</v>
      </c>
      <c r="H107" t="s">
        <f>$A$110</f>
        <v>95</v>
      </c>
      <c r="I107" s="8">
        <f>IFERROR(J107/$J$122,0)</f>
        <v>0.77405753968253965</v>
      </c>
      <c r="J107" s="4">
        <f>$B$110</f>
        <v>31210000000</v>
      </c>
      <c r="K107" s="8">
        <f>IFERROR(L107/$L$122,0)</f>
        <v>0.77143528306319009</v>
      </c>
      <c r="L107" s="4">
        <f>$C$110</f>
        <v>32840000000.000004</v>
      </c>
      <c r="M107" s="8">
        <f>IFERROR(N107/$N$122,0)</f>
        <v>0.76339782076940177</v>
      </c>
      <c r="N107" s="4">
        <f>$D$110</f>
        <v>34330000000</v>
      </c>
      <c r="O107" s="8">
        <f>IFERROR(P107/$P$122,0)</f>
        <v>0.77361256544502621</v>
      </c>
      <c r="P107" s="4">
        <f>$E$110</f>
        <v>36940000000</v>
      </c>
      <c r="Q107" s="8">
        <f>IFERROR(R107/$R$122,0)</f>
        <v>0.78102466793168879</v>
      </c>
      <c r="R107" s="4">
        <f>$F$110</f>
        <v>41160000000</v>
      </c>
      <c r="T107" t="s">
        <f>$A$110</f>
        <v>95</v>
      </c>
      <c r="U107" s="8">
        <f>IFERROR(V107/$V107,0)</f>
        <v>1</v>
      </c>
      <c r="V107" s="4">
        <f>$B$110</f>
        <v>31210000000</v>
      </c>
      <c r="W107" s="8">
        <f>IFERROR(X107/$V107,0)</f>
        <v>1.0522268503684717</v>
      </c>
      <c r="X107" s="4">
        <f>$C$110</f>
        <v>32840000000.000004</v>
      </c>
      <c r="Y107" s="8">
        <f>IFERROR(Z107/$V107,0)</f>
        <v>1.099967958987504</v>
      </c>
      <c r="Z107" s="4">
        <f>$D$110</f>
        <v>34330000000</v>
      </c>
      <c r="AA107" s="8">
        <f>IFERROR(AB107/$V107,0)</f>
        <v>1.1835950016020507</v>
      </c>
      <c r="AB107" s="4">
        <f>$E$110</f>
        <v>36940000000</v>
      </c>
      <c r="AC107" s="8">
        <f>IFERROR(AD107/$V107,0)</f>
        <v>1.3188080743351489</v>
      </c>
      <c r="AD107" s="4">
        <f>$F$110</f>
        <v>41160000000</v>
      </c>
    </row>
    <row r="108" spans="1:145" ht="13.5">
      <c r="A108" t="s">
        <v>93</v>
      </c>
      <c r="B108" s="4">
        <v>500360000</v>
      </c>
      <c r="C108" s="4">
        <v>502340000</v>
      </c>
      <c r="D108" s="4">
        <v>607000000</v>
      </c>
      <c r="E108" s="4">
        <v>618000000</v>
      </c>
      <c r="F108" s="4">
        <v>673000000</v>
      </c>
      <c r="H108" t="s">
        <f>$A$111</f>
        <v>96</v>
      </c>
      <c r="I108" s="8">
        <f>IFERROR(J108/$J$122,0)</f>
        <v>1.1622023809523809</v>
      </c>
      <c r="J108" s="4">
        <f>$B$111</f>
        <v>46860000000</v>
      </c>
      <c r="K108" s="8">
        <f>IFERROR(L108/$L$122,0)</f>
        <v>1.1604416255579046</v>
      </c>
      <c r="L108" s="4">
        <f>$C$111</f>
        <v>49400000000</v>
      </c>
      <c r="M108" s="8">
        <f>IFERROR(N108/$N$122,0)</f>
        <v>1.1478763620191239</v>
      </c>
      <c r="N108" s="4">
        <f>$D$111</f>
        <v>51620000000</v>
      </c>
      <c r="O108" s="8">
        <f>IFERROR(P108/$P$122,0)</f>
        <v>1.1522513089005235</v>
      </c>
      <c r="P108" s="4">
        <f>$E$111</f>
        <v>55020000000</v>
      </c>
      <c r="Q108" s="8">
        <f>IFERROR(R108/$R$122,0)</f>
        <v>1.1466793168880456</v>
      </c>
      <c r="R108" s="4">
        <f>$F$111</f>
        <v>60430000000</v>
      </c>
      <c r="T108" t="s">
        <f>$A$111</f>
        <v>96</v>
      </c>
      <c r="U108" s="8">
        <f>IFERROR(V108/$V108,0)</f>
        <v>1</v>
      </c>
      <c r="V108" s="4">
        <f>$B$111</f>
        <v>46860000000</v>
      </c>
      <c r="W108" s="8">
        <f>IFERROR(X108/$V108,0)</f>
        <v>1.0542040119504907</v>
      </c>
      <c r="X108" s="4">
        <f>$C$111</f>
        <v>49400000000</v>
      </c>
      <c r="Y108" s="8">
        <f>IFERROR(Z108/$V108,0)</f>
        <v>1.1015791720017072</v>
      </c>
      <c r="Z108" s="4">
        <f>$D$111</f>
        <v>51620000000</v>
      </c>
      <c r="AA108" s="8">
        <f>IFERROR(AB108/$V108,0)</f>
        <v>1.174135723431498</v>
      </c>
      <c r="AB108" s="4">
        <f>$E$111</f>
        <v>55020000000</v>
      </c>
      <c r="AC108" s="8">
        <f>IFERROR(AD108/$V108,0)</f>
        <v>1.2895860008536064</v>
      </c>
      <c r="AD108" s="4">
        <f>$F$111</f>
        <v>60430000000</v>
      </c>
    </row>
    <row r="109" spans="1:145" ht="13.5">
      <c r="A109" t="s">
        <v>94</v>
      </c>
      <c r="B109" s="4">
        <v>2770000000</v>
      </c>
      <c r="C109" s="4">
        <v>2840000000</v>
      </c>
      <c r="D109" s="4">
        <v>2970000000</v>
      </c>
      <c r="E109" s="4">
        <v>3090000000</v>
      </c>
      <c r="F109" s="4">
        <v>3110000000</v>
      </c>
      <c r="H109" t="s">
        <f>$A$112</f>
        <v>97</v>
      </c>
      <c r="I109" s="8">
        <f>IFERROR(J109/$J$122,0)</f>
        <v>0</v>
      </c>
      <c r="J109" s="4">
        <f>$B$112</f>
        <v>0</v>
      </c>
      <c r="K109" s="8">
        <f>IFERROR(L109/$L$122,0)</f>
        <v>0</v>
      </c>
      <c r="L109" s="4">
        <f>$C$112</f>
        <v>0</v>
      </c>
      <c r="M109" s="8">
        <f>IFERROR(N109/$N$122,0)</f>
        <v>0</v>
      </c>
      <c r="N109" s="4">
        <f>$D$112</f>
        <v>0</v>
      </c>
      <c r="O109" s="8">
        <f>IFERROR(P109/$P$122,0)</f>
        <v>0</v>
      </c>
      <c r="P109" s="4">
        <f>$E$112</f>
        <v>0</v>
      </c>
      <c r="Q109" s="8">
        <f>IFERROR(R109/$R$122,0)</f>
        <v>0</v>
      </c>
      <c r="R109" s="4">
        <f>$F$112</f>
        <v>0</v>
      </c>
      <c r="T109" t="s">
        <f>$A$112</f>
        <v>97</v>
      </c>
      <c r="U109" s="8">
        <f>IFERROR(V109/$V109,0)</f>
        <v>0</v>
      </c>
      <c r="V109" s="4">
        <f>$B$112</f>
        <v>0</v>
      </c>
      <c r="W109" s="8">
        <f>IFERROR(X109/$V109,0)</f>
        <v>0</v>
      </c>
      <c r="X109" s="4">
        <f>$C$112</f>
        <v>0</v>
      </c>
      <c r="Y109" s="8">
        <f>IFERROR(Z109/$V109,0)</f>
        <v>0</v>
      </c>
      <c r="Z109" s="4">
        <f>$D$112</f>
        <v>0</v>
      </c>
      <c r="AA109" s="8">
        <f>IFERROR(AB109/$V109,0)</f>
        <v>0</v>
      </c>
      <c r="AB109" s="4">
        <f>$E$112</f>
        <v>0</v>
      </c>
      <c r="AC109" s="8">
        <f>IFERROR(AD109/$V109,0)</f>
        <v>0</v>
      </c>
      <c r="AD109" s="4">
        <f>$F$112</f>
        <v>0</v>
      </c>
    </row>
    <row r="110" spans="1:145" ht="13.5">
      <c r="A110" t="s">
        <v>95</v>
      </c>
      <c r="B110" s="4">
        <v>31210000000</v>
      </c>
      <c r="C110" s="4">
        <v>32840000000.000004</v>
      </c>
      <c r="D110" s="4">
        <v>34330000000</v>
      </c>
      <c r="E110" s="4">
        <v>36940000000</v>
      </c>
      <c r="F110" s="4">
        <v>41160000000</v>
      </c>
      <c r="H110" t="s">
        <f>$A$113</f>
        <v>98</v>
      </c>
      <c r="I110" s="8">
        <f>IFERROR(J110/$J$122,0)</f>
        <v>0</v>
      </c>
      <c r="J110" s="4">
        <f>$B$113</f>
        <v>0</v>
      </c>
      <c r="K110" s="8">
        <f>IFERROR(L110/$L$122,0)</f>
        <v>0</v>
      </c>
      <c r="L110" s="4">
        <f>$C$113</f>
        <v>0</v>
      </c>
      <c r="M110" s="8">
        <f>IFERROR(N110/$N$122,0)</f>
        <v>0</v>
      </c>
      <c r="N110" s="4">
        <f>$D$113</f>
        <v>0</v>
      </c>
      <c r="O110" s="8">
        <f>IFERROR(P110/$P$122,0)</f>
        <v>0</v>
      </c>
      <c r="P110" s="4">
        <f>$E$113</f>
        <v>0</v>
      </c>
      <c r="Q110" s="8">
        <f>IFERROR(R110/$R$122,0)</f>
        <v>0</v>
      </c>
      <c r="R110" s="4">
        <f>$F$113</f>
        <v>0</v>
      </c>
      <c r="T110" t="s">
        <f>$A$113</f>
        <v>98</v>
      </c>
      <c r="U110" s="8">
        <f>IFERROR(V110/$V110,0)</f>
        <v>0</v>
      </c>
      <c r="V110" s="4">
        <f>$B$113</f>
        <v>0</v>
      </c>
      <c r="W110" s="8">
        <f>IFERROR(X110/$V110,0)</f>
        <v>0</v>
      </c>
      <c r="X110" s="4">
        <f>$C$113</f>
        <v>0</v>
      </c>
      <c r="Y110" s="8">
        <f>IFERROR(Z110/$V110,0)</f>
        <v>0</v>
      </c>
      <c r="Z110" s="4">
        <f>$D$113</f>
        <v>0</v>
      </c>
      <c r="AA110" s="8">
        <f>IFERROR(AB110/$V110,0)</f>
        <v>0</v>
      </c>
      <c r="AB110" s="4">
        <f>$E$113</f>
        <v>0</v>
      </c>
      <c r="AC110" s="8">
        <f>IFERROR(AD110/$V110,0)</f>
        <v>0</v>
      </c>
      <c r="AD110" s="4">
        <f>$F$113</f>
        <v>0</v>
      </c>
    </row>
    <row r="111" spans="1:145" ht="13.5">
      <c r="A111" t="s">
        <v>96</v>
      </c>
      <c r="B111" s="4">
        <v>46860000000</v>
      </c>
      <c r="C111" s="4">
        <v>49400000000</v>
      </c>
      <c r="D111" s="4">
        <v>51620000000</v>
      </c>
      <c r="E111" s="4">
        <v>55020000000</v>
      </c>
      <c r="F111" s="4">
        <v>60430000000</v>
      </c>
      <c r="H111" t="s">
        <f>$A$114</f>
        <v>99</v>
      </c>
      <c r="I111" s="8">
        <f>IFERROR(J111/$J$122,0)</f>
        <v>0</v>
      </c>
      <c r="J111" s="4">
        <f>$B$114</f>
        <v>0</v>
      </c>
      <c r="K111" s="8">
        <f>IFERROR(L111/$L$122,0)</f>
        <v>0</v>
      </c>
      <c r="L111" s="4">
        <f>$C$114</f>
        <v>0</v>
      </c>
      <c r="M111" s="8">
        <f>IFERROR(N111/$N$122,0)</f>
        <v>0</v>
      </c>
      <c r="N111" s="4">
        <f>$D$114</f>
        <v>0</v>
      </c>
      <c r="O111" s="8">
        <f>IFERROR(P111/$P$122,0)</f>
        <v>0</v>
      </c>
      <c r="P111" s="4">
        <f>$E$114</f>
        <v>0</v>
      </c>
      <c r="Q111" s="8">
        <f>IFERROR(R111/$R$122,0)</f>
        <v>0</v>
      </c>
      <c r="R111" s="4">
        <f>$F$114</f>
        <v>0</v>
      </c>
      <c r="T111" t="s">
        <f>$A$114</f>
        <v>99</v>
      </c>
      <c r="U111" s="8">
        <f>IFERROR(V111/$V111,0)</f>
        <v>0</v>
      </c>
      <c r="V111" s="4">
        <f>$B$114</f>
        <v>0</v>
      </c>
      <c r="W111" s="8">
        <f>IFERROR(X111/$V111,0)</f>
        <v>0</v>
      </c>
      <c r="X111" s="4">
        <f>$C$114</f>
        <v>0</v>
      </c>
      <c r="Y111" s="8">
        <f>IFERROR(Z111/$V111,0)</f>
        <v>0</v>
      </c>
      <c r="Z111" s="4">
        <f>$D$114</f>
        <v>0</v>
      </c>
      <c r="AA111" s="8">
        <f>IFERROR(AB111/$V111,0)</f>
        <v>0</v>
      </c>
      <c r="AB111" s="4">
        <f>$E$114</f>
        <v>0</v>
      </c>
      <c r="AC111" s="8">
        <f>IFERROR(AD111/$V111,0)</f>
        <v>0</v>
      </c>
      <c r="AD111" s="4">
        <f>$F$114</f>
        <v>0</v>
      </c>
    </row>
    <row r="112" spans="1:145" ht="13.5">
      <c r="A112" t="s">
        <v>97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H112" t="s">
        <f>$A$115</f>
        <v>100</v>
      </c>
      <c r="I112" s="8">
        <f>IFERROR(J112/$J$122,0)</f>
        <v>0.10416666666666667</v>
      </c>
      <c r="J112" s="4">
        <f>$B$115</f>
        <v>4200000000</v>
      </c>
      <c r="K112" s="8">
        <f>IFERROR(L112/$L$122,0)</f>
        <v>0.10547333803147757</v>
      </c>
      <c r="L112" s="4">
        <f>$C$115</f>
        <v>4490000000</v>
      </c>
      <c r="M112" s="8">
        <f>IFERROR(N112/$N$122,0)</f>
        <v>0.10495886146319769</v>
      </c>
      <c r="N112" s="4">
        <f>$D$115</f>
        <v>4720000000</v>
      </c>
      <c r="O112" s="8">
        <f>IFERROR(P112/$P$122,0)</f>
        <v>0.1099476439790576</v>
      </c>
      <c r="P112" s="4">
        <f>$E$115</f>
        <v>5250000000</v>
      </c>
      <c r="Q112" s="8">
        <f>IFERROR(R112/$R$122,0)</f>
        <v>0.10455407969639469</v>
      </c>
      <c r="R112" s="4">
        <f>$F$115</f>
        <v>5510000000</v>
      </c>
      <c r="T112" t="s">
        <f>$A$115</f>
        <v>100</v>
      </c>
      <c r="U112" s="8">
        <f>IFERROR(V112/$V112,0)</f>
        <v>1</v>
      </c>
      <c r="V112" s="4">
        <f>$B$115</f>
        <v>4200000000</v>
      </c>
      <c r="W112" s="8">
        <f>IFERROR(X112/$V112,0)</f>
        <v>1.069047619047619</v>
      </c>
      <c r="X112" s="4">
        <f>$C$115</f>
        <v>4490000000</v>
      </c>
      <c r="Y112" s="8">
        <f>IFERROR(Z112/$V112,0)</f>
        <v>1.1238095238095238</v>
      </c>
      <c r="Z112" s="4">
        <f>$D$115</f>
        <v>4720000000</v>
      </c>
      <c r="AA112" s="8">
        <f>IFERROR(AB112/$V112,0)</f>
        <v>1.25</v>
      </c>
      <c r="AB112" s="4">
        <f>$E$115</f>
        <v>5250000000</v>
      </c>
      <c r="AC112" s="8">
        <f>IFERROR(AD112/$V112,0)</f>
        <v>1.3119047619047619</v>
      </c>
      <c r="AD112" s="4">
        <f>$F$115</f>
        <v>5510000000</v>
      </c>
    </row>
    <row r="113" spans="1:145" ht="13.5">
      <c r="A113" t="s">
        <v>98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H113" t="s">
        <f>$A$116</f>
        <v>101</v>
      </c>
      <c r="I113" s="8">
        <f>IFERROR(J113/$J$122,0)</f>
        <v>0.38814484126984128</v>
      </c>
      <c r="J113" s="4">
        <f>$B$116</f>
        <v>15650000000</v>
      </c>
      <c r="K113" s="8">
        <f>IFERROR(L113/$L$122,0)</f>
        <v>0.38900634249471455</v>
      </c>
      <c r="L113" s="4">
        <f>$C$116</f>
        <v>16559999999.999998</v>
      </c>
      <c r="M113" s="8">
        <f>IFERROR(N113/$N$122,0)</f>
        <v>0.38470091171892373</v>
      </c>
      <c r="N113" s="4">
        <f>$D$116</f>
        <v>17300000000</v>
      </c>
      <c r="O113" s="8">
        <f>IFERROR(P113/$P$122,0)</f>
        <v>0.37863874345549736</v>
      </c>
      <c r="P113" s="4">
        <f>$E$116</f>
        <v>18080000000</v>
      </c>
      <c r="Q113" s="8">
        <f>IFERROR(R113/$R$122,0)</f>
        <v>0.36565464895635674</v>
      </c>
      <c r="R113" s="4">
        <f>$F$116</f>
        <v>19270000000</v>
      </c>
      <c r="T113" t="s">
        <f>$A$116</f>
        <v>101</v>
      </c>
      <c r="U113" s="8">
        <f>IFERROR(V113/$V113,0)</f>
        <v>1</v>
      </c>
      <c r="V113" s="4">
        <f>$B$116</f>
        <v>15650000000</v>
      </c>
      <c r="W113" s="8">
        <f>IFERROR(X113/$V113,0)</f>
        <v>1.0581469648562298</v>
      </c>
      <c r="X113" s="4">
        <f>$C$116</f>
        <v>16559999999.999998</v>
      </c>
      <c r="Y113" s="8">
        <f>IFERROR(Z113/$V113,0)</f>
        <v>1.1054313099041533</v>
      </c>
      <c r="Z113" s="4">
        <f>$D$116</f>
        <v>17300000000</v>
      </c>
      <c r="AA113" s="8">
        <f>IFERROR(AB113/$V113,0)</f>
        <v>1.1552715654952077</v>
      </c>
      <c r="AB113" s="4">
        <f>$E$116</f>
        <v>18080000000</v>
      </c>
      <c r="AC113" s="8">
        <f>IFERROR(AD113/$V113,0)</f>
        <v>1.2313099041533546</v>
      </c>
      <c r="AD113" s="4">
        <f>$F$116</f>
        <v>19270000000</v>
      </c>
    </row>
    <row r="114" spans="1:145" ht="13.5">
      <c r="A114" t="s">
        <v>99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H114" t="s">
        <f>$A$117</f>
        <v>102</v>
      </c>
      <c r="I114" s="8">
        <f>IFERROR(J114/$J$122,0)</f>
        <v>0.04836309523809524</v>
      </c>
      <c r="J114" s="4">
        <f>$B$117</f>
        <v>1950000000</v>
      </c>
      <c r="K114" s="8">
        <f>IFERROR(L114/$L$122,0)</f>
        <v>0.050270143293399114</v>
      </c>
      <c r="L114" s="4">
        <f>$C$117</f>
        <v>2140000000.0000002</v>
      </c>
      <c r="M114" s="8">
        <f>IFERROR(N114/$N$122,0)</f>
        <v>0.054480764954414056</v>
      </c>
      <c r="N114" s="4">
        <f>$D$117</f>
        <v>2450000000</v>
      </c>
      <c r="O114" s="8">
        <f>IFERROR(P114/$P$122,0)</f>
        <v>0.049214659685863874</v>
      </c>
      <c r="P114" s="4">
        <f>$E$117</f>
        <v>2350000000</v>
      </c>
      <c r="Q114" s="8">
        <f>IFERROR(R114/$R$122,0)</f>
        <v>0.05218216318785579</v>
      </c>
      <c r="R114" s="4">
        <f>$F$117</f>
        <v>2750000000</v>
      </c>
      <c r="T114" t="s">
        <f>$A$117</f>
        <v>102</v>
      </c>
      <c r="U114" s="8">
        <f>IFERROR(V114/$V114,0)</f>
        <v>1</v>
      </c>
      <c r="V114" s="4">
        <f>$B$117</f>
        <v>1950000000</v>
      </c>
      <c r="W114" s="8">
        <f>IFERROR(X114/$V114,0)</f>
        <v>1.0974358974358975</v>
      </c>
      <c r="X114" s="4">
        <f>$C$117</f>
        <v>2140000000.0000002</v>
      </c>
      <c r="Y114" s="8">
        <f>IFERROR(Z114/$V114,0)</f>
        <v>1.2564102564102564</v>
      </c>
      <c r="Z114" s="4">
        <f>$D$117</f>
        <v>2450000000</v>
      </c>
      <c r="AA114" s="8">
        <f>IFERROR(AB114/$V114,0)</f>
        <v>1.2051282051282051</v>
      </c>
      <c r="AB114" s="4">
        <f>$E$117</f>
        <v>2350000000</v>
      </c>
      <c r="AC114" s="8">
        <f>IFERROR(AD114/$V114,0)</f>
        <v>1.4102564102564104</v>
      </c>
      <c r="AD114" s="4">
        <f>$F$117</f>
        <v>2750000000</v>
      </c>
    </row>
    <row r="115" spans="1:145" ht="13.5">
      <c r="A115" t="s">
        <v>100</v>
      </c>
      <c r="B115" s="4">
        <v>4200000000</v>
      </c>
      <c r="C115" s="4">
        <v>4490000000</v>
      </c>
      <c r="D115" s="4">
        <v>4720000000</v>
      </c>
      <c r="E115" s="4">
        <v>5250000000</v>
      </c>
      <c r="F115" s="4">
        <v>5510000000</v>
      </c>
      <c r="H115" t="s">
        <f>$A$118</f>
        <v>103</v>
      </c>
      <c r="I115" s="8">
        <f>IFERROR(J115/$J$122,0)</f>
        <v>0.045138888888888888</v>
      </c>
      <c r="J115" s="4">
        <f>$B$118</f>
        <v>1820000000</v>
      </c>
      <c r="K115" s="8">
        <f>IFERROR(L115/$L$122,0)</f>
        <v>0.047216349541930928</v>
      </c>
      <c r="L115" s="4">
        <f>$C$118</f>
        <v>2009999999.9999998</v>
      </c>
      <c r="M115" s="8">
        <f>IFERROR(N115/$N$122,0)</f>
        <v>0.051367578385590397</v>
      </c>
      <c r="N115" s="4">
        <f>$D$118</f>
        <v>2310000000</v>
      </c>
      <c r="O115" s="8">
        <f>IFERROR(P115/$P$122,0)</f>
        <v>0.046282722513089007</v>
      </c>
      <c r="P115" s="4">
        <f>$E$118</f>
        <v>2210000000</v>
      </c>
      <c r="Q115" s="8">
        <f>IFERROR(R115/$R$122,0)</f>
        <v>0.049335863377609111</v>
      </c>
      <c r="R115" s="4">
        <f>$F$118</f>
        <v>2600000000</v>
      </c>
      <c r="T115" t="s">
        <f>$A$118</f>
        <v>103</v>
      </c>
      <c r="U115" s="8">
        <f>IFERROR(V115/$V115,0)</f>
        <v>1</v>
      </c>
      <c r="V115" s="4">
        <f>$B$118</f>
        <v>1820000000</v>
      </c>
      <c r="W115" s="8">
        <f>IFERROR(X115/$V115,0)</f>
        <v>1.1043956043956042</v>
      </c>
      <c r="X115" s="4">
        <f>$C$118</f>
        <v>2009999999.9999998</v>
      </c>
      <c r="Y115" s="8">
        <f>IFERROR(Z115/$V115,0)</f>
        <v>1.2692307692307692</v>
      </c>
      <c r="Z115" s="4">
        <f>$D$118</f>
        <v>2310000000</v>
      </c>
      <c r="AA115" s="8">
        <f>IFERROR(AB115/$V115,0)</f>
        <v>1.2142857142857142</v>
      </c>
      <c r="AB115" s="4">
        <f>$E$118</f>
        <v>2210000000</v>
      </c>
      <c r="AC115" s="8">
        <f>IFERROR(AD115/$V115,0)</f>
        <v>1.4285714285714286</v>
      </c>
      <c r="AD115" s="4">
        <f>$F$118</f>
        <v>2600000000</v>
      </c>
    </row>
    <row r="116" spans="1:145" ht="13.5">
      <c r="A116" t="s">
        <v>101</v>
      </c>
      <c r="B116" s="4">
        <v>15650000000</v>
      </c>
      <c r="C116" s="4">
        <v>16559999999.999998</v>
      </c>
      <c r="D116" s="4">
        <v>17300000000</v>
      </c>
      <c r="E116" s="4">
        <v>18080000000</v>
      </c>
      <c r="F116" s="4">
        <v>19270000000</v>
      </c>
      <c r="H116" t="s">
        <f>$A$119</f>
        <v>104</v>
      </c>
      <c r="I116" s="8">
        <f>IFERROR(J116/$J$122,0)</f>
        <v>0</v>
      </c>
      <c r="J116" s="4">
        <f>$B$119</f>
        <v>0</v>
      </c>
      <c r="K116" s="8">
        <f>IFERROR(L116/$L$122,0)</f>
        <v>0</v>
      </c>
      <c r="L116" s="4">
        <f>$C$119</f>
        <v>0</v>
      </c>
      <c r="M116" s="8">
        <f>IFERROR(N116/$N$122,0)</f>
        <v>0</v>
      </c>
      <c r="N116" s="4">
        <f>$D$119</f>
        <v>0</v>
      </c>
      <c r="O116" s="8">
        <f>IFERROR(P116/$P$122,0)</f>
        <v>0</v>
      </c>
      <c r="P116" s="4">
        <f>$E$119</f>
        <v>0</v>
      </c>
      <c r="Q116" s="8">
        <f>IFERROR(R116/$R$122,0)</f>
        <v>0</v>
      </c>
      <c r="R116" s="4">
        <f>$F$119</f>
        <v>0</v>
      </c>
      <c r="T116" t="s">
        <f>$A$119</f>
        <v>104</v>
      </c>
      <c r="U116" s="8">
        <f>IFERROR(V116/$V116,0)</f>
        <v>0</v>
      </c>
      <c r="V116" s="4">
        <f>$B$119</f>
        <v>0</v>
      </c>
      <c r="W116" s="8">
        <f>IFERROR(X116/$V116,0)</f>
        <v>0</v>
      </c>
      <c r="X116" s="4">
        <f>$C$119</f>
        <v>0</v>
      </c>
      <c r="Y116" s="8">
        <f>IFERROR(Z116/$V116,0)</f>
        <v>0</v>
      </c>
      <c r="Z116" s="4">
        <f>$D$119</f>
        <v>0</v>
      </c>
      <c r="AA116" s="8">
        <f>IFERROR(AB116/$V116,0)</f>
        <v>0</v>
      </c>
      <c r="AB116" s="4">
        <f>$E$119</f>
        <v>0</v>
      </c>
      <c r="AC116" s="8">
        <f>IFERROR(AD116/$V116,0)</f>
        <v>0</v>
      </c>
      <c r="AD116" s="4">
        <f>$F$119</f>
        <v>0</v>
      </c>
    </row>
    <row r="117" spans="1:145" ht="13.5">
      <c r="A117" t="s">
        <v>102</v>
      </c>
      <c r="B117" s="4">
        <v>1950000000</v>
      </c>
      <c r="C117" s="4">
        <v>2140000000.0000002</v>
      </c>
      <c r="D117" s="4">
        <v>2450000000</v>
      </c>
      <c r="E117" s="4">
        <v>2350000000</v>
      </c>
      <c r="F117" s="4">
        <v>2750000000</v>
      </c>
      <c r="H117" t="s">
        <f>$A$120</f>
        <v>105</v>
      </c>
      <c r="I117" s="8">
        <f>IFERROR(J117/$J$122,0)</f>
        <v>0</v>
      </c>
      <c r="J117" s="4">
        <f>$B$120</f>
        <v>0</v>
      </c>
      <c r="K117" s="8">
        <f>IFERROR(L117/$L$122,0)</f>
        <v>0</v>
      </c>
      <c r="L117" s="4">
        <f>$C$120</f>
        <v>0</v>
      </c>
      <c r="M117" s="8">
        <f>IFERROR(N117/$N$122,0)</f>
        <v>0</v>
      </c>
      <c r="N117" s="4">
        <f>$D$120</f>
        <v>0</v>
      </c>
      <c r="O117" s="8">
        <f>IFERROR(P117/$P$122,0)</f>
        <v>0</v>
      </c>
      <c r="P117" s="4">
        <f>$E$120</f>
        <v>0</v>
      </c>
      <c r="Q117" s="8">
        <f>IFERROR(R117/$R$122,0)</f>
        <v>0</v>
      </c>
      <c r="R117" s="4">
        <f>$F$120</f>
        <v>0</v>
      </c>
      <c r="T117" t="s">
        <f>$A$120</f>
        <v>105</v>
      </c>
      <c r="U117" s="8">
        <f>IFERROR(V117/$V117,0)</f>
        <v>0</v>
      </c>
      <c r="V117" s="4">
        <f>$B$120</f>
        <v>0</v>
      </c>
      <c r="W117" s="8">
        <f>IFERROR(X117/$V117,0)</f>
        <v>0</v>
      </c>
      <c r="X117" s="4">
        <f>$C$120</f>
        <v>0</v>
      </c>
      <c r="Y117" s="8">
        <f>IFERROR(Z117/$V117,0)</f>
        <v>0</v>
      </c>
      <c r="Z117" s="4">
        <f>$D$120</f>
        <v>0</v>
      </c>
      <c r="AA117" s="8">
        <f>IFERROR(AB117/$V117,0)</f>
        <v>0</v>
      </c>
      <c r="AB117" s="4">
        <f>$E$120</f>
        <v>0</v>
      </c>
      <c r="AC117" s="8">
        <f>IFERROR(AD117/$V117,0)</f>
        <v>0</v>
      </c>
      <c r="AD117" s="4">
        <f>$F$120</f>
        <v>0</v>
      </c>
    </row>
    <row r="118" spans="1:145" ht="13.5">
      <c r="A118" t="s">
        <v>103</v>
      </c>
      <c r="B118" s="4">
        <v>1820000000</v>
      </c>
      <c r="C118" s="4">
        <v>2009999999.9999998</v>
      </c>
      <c r="D118" s="4">
        <v>2310000000</v>
      </c>
      <c r="E118" s="4">
        <v>2210000000</v>
      </c>
      <c r="F118" s="4">
        <v>2600000000</v>
      </c>
      <c r="H118" t="s">
        <f>$A$121</f>
        <v>106</v>
      </c>
      <c r="I118" s="8">
        <f>IFERROR(J118/$J$122,0)</f>
        <v>0</v>
      </c>
      <c r="J118" s="4">
        <f>$B$121</f>
        <v>0</v>
      </c>
      <c r="K118" s="8">
        <f>IFERROR(L118/$L$122,0)</f>
        <v>0</v>
      </c>
      <c r="L118" s="4">
        <f>$C$121</f>
        <v>0</v>
      </c>
      <c r="M118" s="8">
        <f>IFERROR(N118/$N$122,0)</f>
        <v>0</v>
      </c>
      <c r="N118" s="4">
        <f>$D$121</f>
        <v>0</v>
      </c>
      <c r="O118" s="8">
        <f>IFERROR(P118/$P$122,0)</f>
        <v>0</v>
      </c>
      <c r="P118" s="4">
        <f>$E$121</f>
        <v>0</v>
      </c>
      <c r="Q118" s="8">
        <f>IFERROR(R118/$R$122,0)</f>
        <v>0</v>
      </c>
      <c r="R118" s="4">
        <f>$F$121</f>
        <v>0</v>
      </c>
      <c r="T118" t="s">
        <f>$A$121</f>
        <v>106</v>
      </c>
      <c r="U118" s="8">
        <f>IFERROR(V118/$V118,0)</f>
        <v>0</v>
      </c>
      <c r="V118" s="4">
        <f>$B$121</f>
        <v>0</v>
      </c>
      <c r="W118" s="8">
        <f>IFERROR(X118/$V118,0)</f>
        <v>0</v>
      </c>
      <c r="X118" s="4">
        <f>$C$121</f>
        <v>0</v>
      </c>
      <c r="Y118" s="8">
        <f>IFERROR(Z118/$V118,0)</f>
        <v>0</v>
      </c>
      <c r="Z118" s="4">
        <f>$D$121</f>
        <v>0</v>
      </c>
      <c r="AA118" s="8">
        <f>IFERROR(AB118/$V118,0)</f>
        <v>0</v>
      </c>
      <c r="AB118" s="4">
        <f>$E$121</f>
        <v>0</v>
      </c>
      <c r="AC118" s="8">
        <f>IFERROR(AD118/$V118,0)</f>
        <v>0</v>
      </c>
      <c r="AD118" s="4">
        <f>$F$121</f>
        <v>0</v>
      </c>
    </row>
    <row r="119" spans="1:145" ht="13.5">
      <c r="A119" t="s">
        <v>104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H119" t="s">
        <f>$A$122</f>
        <v>107</v>
      </c>
      <c r="I119" s="8">
        <f>IFERROR(J119/$J$122,0)</f>
        <v>0</v>
      </c>
      <c r="J119" s="4">
        <f>$B$122</f>
        <v>0</v>
      </c>
      <c r="K119" s="8">
        <f>IFERROR(L119/$L$122,0)</f>
        <v>0</v>
      </c>
      <c r="L119" s="4">
        <f>$C$122</f>
        <v>0</v>
      </c>
      <c r="M119" s="8">
        <f>IFERROR(N119/$N$122,0)</f>
        <v>0</v>
      </c>
      <c r="N119" s="4">
        <f>$D$122</f>
        <v>0</v>
      </c>
      <c r="O119" s="8">
        <f>IFERROR(P119/$P$122,0)</f>
        <v>0</v>
      </c>
      <c r="P119" s="4">
        <f>$E$122</f>
        <v>0</v>
      </c>
      <c r="Q119" s="8">
        <f>IFERROR(R119/$R$122,0)</f>
        <v>0</v>
      </c>
      <c r="R119" s="4">
        <f>$F$122</f>
        <v>0</v>
      </c>
      <c r="T119" t="s">
        <f>$A$122</f>
        <v>107</v>
      </c>
      <c r="U119" s="8">
        <f>IFERROR(V119/$V119,0)</f>
        <v>0</v>
      </c>
      <c r="V119" s="4">
        <f>$B$122</f>
        <v>0</v>
      </c>
      <c r="W119" s="8">
        <f>IFERROR(X119/$V119,0)</f>
        <v>0</v>
      </c>
      <c r="X119" s="4">
        <f>$C$122</f>
        <v>0</v>
      </c>
      <c r="Y119" s="8">
        <f>IFERROR(Z119/$V119,0)</f>
        <v>0</v>
      </c>
      <c r="Z119" s="4">
        <f>$D$122</f>
        <v>0</v>
      </c>
      <c r="AA119" s="8">
        <f>IFERROR(AB119/$V119,0)</f>
        <v>0</v>
      </c>
      <c r="AB119" s="4">
        <f>$E$122</f>
        <v>0</v>
      </c>
      <c r="AC119" s="8">
        <f>IFERROR(AD119/$V119,0)</f>
        <v>0</v>
      </c>
      <c r="AD119" s="4">
        <f>$F$122</f>
        <v>0</v>
      </c>
    </row>
    <row r="120" spans="1:145" ht="13.5">
      <c r="A120" t="s">
        <v>105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H120" t="s">
        <f>$A$123</f>
        <v>108</v>
      </c>
      <c r="I120" s="8">
        <f>IFERROR(J120/$J$122,0)</f>
        <v>0.071676587301587297</v>
      </c>
      <c r="J120" s="4">
        <f>$B$123</f>
        <v>2890000000</v>
      </c>
      <c r="K120" s="8">
        <f>IFERROR(L120/$L$122,0)</f>
        <v>0.078224101479915431</v>
      </c>
      <c r="L120" s="4">
        <f>$C$123</f>
        <v>3330000000</v>
      </c>
      <c r="M120" s="8">
        <f>IFERROR(N120/$N$122,0)</f>
        <v>0.072937513898154324</v>
      </c>
      <c r="N120" s="4">
        <f>$D$123</f>
        <v>3280000000</v>
      </c>
      <c r="O120" s="8">
        <f>IFERROR(P120/$P$122,0)</f>
        <v>0.075392670157068062</v>
      </c>
      <c r="P120" s="4">
        <f>$E$123</f>
        <v>3600000000</v>
      </c>
      <c r="Q120" s="8">
        <f>IFERROR(R120/$R$122,0)</f>
        <v>0.065085388994307394</v>
      </c>
      <c r="R120" s="4">
        <f>$F$123</f>
        <v>3430000000</v>
      </c>
      <c r="T120" t="s">
        <f>$A$123</f>
        <v>108</v>
      </c>
      <c r="U120" s="8">
        <f>IFERROR(V120/$V120,0)</f>
        <v>1</v>
      </c>
      <c r="V120" s="4">
        <f>$B$123</f>
        <v>2890000000</v>
      </c>
      <c r="W120" s="8">
        <f>IFERROR(X120/$V120,0)</f>
        <v>1.1522491349480968</v>
      </c>
      <c r="X120" s="4">
        <f>$C$123</f>
        <v>3330000000</v>
      </c>
      <c r="Y120" s="8">
        <f>IFERROR(Z120/$V120,0)</f>
        <v>1.1349480968858132</v>
      </c>
      <c r="Z120" s="4">
        <f>$D$123</f>
        <v>3280000000</v>
      </c>
      <c r="AA120" s="8">
        <f>IFERROR(AB120/$V120,0)</f>
        <v>1.2456747404844291</v>
      </c>
      <c r="AB120" s="4">
        <f>$E$123</f>
        <v>3600000000</v>
      </c>
      <c r="AC120" s="8">
        <f>IFERROR(AD120/$V120,0)</f>
        <v>1.1868512110726643</v>
      </c>
      <c r="AD120" s="4">
        <f>$F$123</f>
        <v>3430000000</v>
      </c>
    </row>
    <row r="121" spans="1:145" ht="13.5">
      <c r="A121" t="s">
        <v>106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H121" t="s">
        <f>$A$124</f>
        <v>109</v>
      </c>
      <c r="I121" s="8">
        <f>IFERROR(J121/$J$122,0)</f>
        <v>0.071676587301587297</v>
      </c>
      <c r="J121" s="4">
        <f>$B$124</f>
        <v>2890000000</v>
      </c>
      <c r="K121" s="8">
        <f>IFERROR(L121/$L$122,0)</f>
        <v>0.078224101479915431</v>
      </c>
      <c r="L121" s="4">
        <f>$C$124</f>
        <v>3330000000</v>
      </c>
      <c r="M121" s="8">
        <f>IFERROR(N121/$N$122,0)</f>
        <v>0.072937513898154324</v>
      </c>
      <c r="N121" s="4">
        <f>$D$124</f>
        <v>3280000000</v>
      </c>
      <c r="O121" s="8">
        <f>IFERROR(P121/$P$122,0)</f>
        <v>0.075392670157068062</v>
      </c>
      <c r="P121" s="4">
        <f>$E$124</f>
        <v>3600000000</v>
      </c>
      <c r="Q121" s="8">
        <f>IFERROR(R121/$R$122,0)</f>
        <v>0.065085388994307394</v>
      </c>
      <c r="R121" s="4">
        <f>$F$124</f>
        <v>3430000000</v>
      </c>
      <c r="T121" t="s">
        <f>$A$124</f>
        <v>109</v>
      </c>
      <c r="U121" s="8">
        <f>IFERROR(V121/$V121,0)</f>
        <v>1</v>
      </c>
      <c r="V121" s="4">
        <f>$B$124</f>
        <v>2890000000</v>
      </c>
      <c r="W121" s="8">
        <f>IFERROR(X121/$V121,0)</f>
        <v>1.1522491349480968</v>
      </c>
      <c r="X121" s="4">
        <f>$C$124</f>
        <v>3330000000</v>
      </c>
      <c r="Y121" s="8">
        <f>IFERROR(Z121/$V121,0)</f>
        <v>1.1349480968858132</v>
      </c>
      <c r="Z121" s="4">
        <f>$D$124</f>
        <v>3280000000</v>
      </c>
      <c r="AA121" s="8">
        <f>IFERROR(AB121/$V121,0)</f>
        <v>1.2456747404844291</v>
      </c>
      <c r="AB121" s="4">
        <f>$E$124</f>
        <v>3600000000</v>
      </c>
      <c r="AC121" s="8">
        <f>IFERROR(AD121/$V121,0)</f>
        <v>1.1868512110726643</v>
      </c>
      <c r="AD121" s="4">
        <f>$F$124</f>
        <v>3430000000</v>
      </c>
    </row>
    <row r="122" spans="1:145" ht="13.5">
      <c r="A122" t="s">
        <v>107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H122" t="s">
        <f>$A$125</f>
        <v>110</v>
      </c>
      <c r="I122" s="8">
        <f>IFERROR(J122/$J$122,0)</f>
        <v>1</v>
      </c>
      <c r="J122" s="4">
        <f>$B$125</f>
        <v>40320000000</v>
      </c>
      <c r="K122" s="8">
        <f>IFERROR(L122/$L$122,0)</f>
        <v>1</v>
      </c>
      <c r="L122" s="4">
        <f>$C$125</f>
        <v>42570000000</v>
      </c>
      <c r="M122" s="8">
        <f>IFERROR(N122/$N$122,0)</f>
        <v>1</v>
      </c>
      <c r="N122" s="4">
        <f>$D$125</f>
        <v>44970000000</v>
      </c>
      <c r="O122" s="8">
        <f>IFERROR(P122/$P$122,0)</f>
        <v>1</v>
      </c>
      <c r="P122" s="4">
        <f>$E$125</f>
        <v>47750000000</v>
      </c>
      <c r="Q122" s="8">
        <f>IFERROR(R122/$R$122,0)</f>
        <v>1</v>
      </c>
      <c r="R122" s="4">
        <f>$F$125</f>
        <v>52700000000</v>
      </c>
      <c r="T122" t="s">
        <f>$A$125</f>
        <v>110</v>
      </c>
      <c r="U122" s="8">
        <f>IFERROR(V122/$V122,0)</f>
        <v>1</v>
      </c>
      <c r="V122" s="4">
        <f>$B$125</f>
        <v>40320000000</v>
      </c>
      <c r="W122" s="8">
        <f>IFERROR(X122/$V122,0)</f>
        <v>1.0558035714285714</v>
      </c>
      <c r="X122" s="4">
        <f>$C$125</f>
        <v>42570000000</v>
      </c>
      <c r="Y122" s="8">
        <f>IFERROR(Z122/$V122,0)</f>
        <v>1.1153273809523809</v>
      </c>
      <c r="Z122" s="4">
        <f>$D$125</f>
        <v>44970000000</v>
      </c>
      <c r="AA122" s="8">
        <f>IFERROR(AB122/$V122,0)</f>
        <v>1.1842757936507937</v>
      </c>
      <c r="AB122" s="4">
        <f>$E$125</f>
        <v>47750000000</v>
      </c>
      <c r="AC122" s="8">
        <f>IFERROR(AD122/$V122,0)</f>
        <v>1.3070436507936507</v>
      </c>
      <c r="AD122" s="4">
        <f>$F$125</f>
        <v>52700000000</v>
      </c>
    </row>
    <row r="123" spans="1:145" ht="13.5">
      <c r="A123" t="s">
        <v>108</v>
      </c>
      <c r="B123" s="4">
        <v>2890000000</v>
      </c>
      <c r="C123" s="4">
        <v>3330000000</v>
      </c>
      <c r="D123" s="4">
        <v>3280000000</v>
      </c>
      <c r="E123" s="4">
        <v>3600000000</v>
      </c>
      <c r="F123" s="4">
        <v>3430000000</v>
      </c>
      <c r="I123" s="3"/>
      <c r="J123" s="4"/>
      <c r="K123" s="3"/>
      <c r="L123" s="4"/>
      <c r="M123" s="3"/>
      <c r="N123" s="4"/>
      <c r="O123" s="3"/>
      <c r="P123" s="4"/>
      <c r="Q123" s="3"/>
      <c r="R123" s="4"/>
    </row>
    <row r="124" spans="1:145" ht="13.5">
      <c r="A124" t="s">
        <v>109</v>
      </c>
      <c r="B124" s="4">
        <v>2890000000</v>
      </c>
      <c r="C124" s="4">
        <v>3330000000</v>
      </c>
      <c r="D124" s="4">
        <v>3280000000</v>
      </c>
      <c r="E124" s="4">
        <v>3600000000</v>
      </c>
      <c r="F124" s="4">
        <v>3430000000</v>
      </c>
      <c r="I124" s="3"/>
      <c r="J124" s="4"/>
      <c r="K124" s="3"/>
      <c r="L124" s="4"/>
      <c r="M124" s="3"/>
      <c r="N124" s="4"/>
      <c r="O124" s="3"/>
      <c r="P124" s="4"/>
      <c r="Q124" s="3"/>
      <c r="R124" s="4"/>
    </row>
    <row r="125" spans="1:145" ht="13.5">
      <c r="A125" t="s">
        <v>110</v>
      </c>
      <c r="B125" s="4">
        <v>40320000000</v>
      </c>
      <c r="C125" s="4">
        <v>42570000000</v>
      </c>
      <c r="D125" s="4">
        <v>44970000000</v>
      </c>
      <c r="E125" s="4">
        <v>47750000000</v>
      </c>
      <c r="F125" s="4">
        <v>52700000000</v>
      </c>
      <c r="I125" s="3"/>
      <c r="J125" s="4"/>
      <c r="K125" s="3"/>
      <c r="L125" s="4"/>
      <c r="M125" s="3"/>
      <c r="N125" s="4"/>
      <c r="O125" s="3"/>
      <c r="P125" s="4"/>
      <c r="Q125" s="3"/>
      <c r="R125" s="4"/>
    </row>
    <row r="126" spans="1:145" ht="13.5">
      <c r="A126" t="s">
        <v>111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</row>
    <row r="127" spans="1:145" ht="13.5">
      <c r="A127" t="s">
        <v>112</v>
      </c>
      <c r="B127" s="4">
        <v>1500000000</v>
      </c>
      <c r="C127" s="4">
        <v>647530000</v>
      </c>
      <c r="D127" s="4">
        <v>1270000000</v>
      </c>
      <c r="E127" s="4">
        <v>1440000000</v>
      </c>
      <c r="F127" s="4">
        <v>1500000000</v>
      </c>
    </row>
    <row r="128" spans="1:145" ht="13.5">
      <c r="A128" t="s">
        <v>113</v>
      </c>
      <c r="B128" s="4">
        <v>846000000</v>
      </c>
      <c r="C128" s="4">
        <v>392000000</v>
      </c>
      <c r="D128" s="4">
        <v>814000000</v>
      </c>
      <c r="E128" s="4">
        <v>1040000000</v>
      </c>
      <c r="F128" s="4">
        <v>789000000</v>
      </c>
    </row>
    <row r="129" spans="1:145" ht="13.5">
      <c r="A129" t="s">
        <v>114</v>
      </c>
      <c r="B129" s="4">
        <v>657020000</v>
      </c>
      <c r="C129" s="4">
        <v>255530000</v>
      </c>
      <c r="D129" s="4">
        <v>457000000</v>
      </c>
      <c r="E129" s="4">
        <v>406000000</v>
      </c>
      <c r="F129" s="4">
        <v>706000000</v>
      </c>
    </row>
    <row r="130" spans="1:145" ht="13.5">
      <c r="A130" t="s">
        <v>115</v>
      </c>
      <c r="B130" s="4">
        <v>960980000</v>
      </c>
      <c r="C130" s="4">
        <v>1040000000</v>
      </c>
      <c r="D130" s="4">
        <v>1240000000</v>
      </c>
      <c r="E130" s="4">
        <v>1240000000</v>
      </c>
      <c r="F130" s="4">
        <v>1290000000</v>
      </c>
    </row>
    <row r="131" spans="1:145" ht="13.5">
      <c r="A131" t="s">
        <v>116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H131" s="2" t="s">
        <v>117</v>
      </c>
      <c r="I131" s="9">
        <v>2015</v>
      </c>
      <c r="J131" s="9">
        <f>$B$90</f>
        <v>118780000</v>
      </c>
      <c r="K131" s="9">
        <v>2016</v>
      </c>
      <c r="L131" s="9">
        <f>$C$90</f>
        <v>122700000</v>
      </c>
      <c r="M131" s="9">
        <v>2017</v>
      </c>
      <c r="N131" s="9">
        <f>$D$90</f>
        <v>127000000</v>
      </c>
      <c r="O131" s="9">
        <v>2018</v>
      </c>
      <c r="P131" s="9">
        <f>$E$90</f>
        <v>234000000</v>
      </c>
      <c r="Q131" s="9">
        <v>2019</v>
      </c>
      <c r="R131" s="9">
        <f>$F$90</f>
        <v>303000000</v>
      </c>
      <c r="T131" s="2" t="s">
        <v>118</v>
      </c>
      <c r="U131" s="9">
        <v>2015</v>
      </c>
      <c r="V131" s="9">
        <f>$B$90</f>
        <v>118780000</v>
      </c>
      <c r="W131" s="9">
        <v>2016</v>
      </c>
      <c r="X131" s="9">
        <f>$C$90</f>
        <v>122700000</v>
      </c>
      <c r="Y131" s="9">
        <v>2017</v>
      </c>
      <c r="Z131" s="9">
        <f>$D$90</f>
        <v>127000000</v>
      </c>
      <c r="AA131" s="9">
        <v>2018</v>
      </c>
      <c r="AB131" s="9">
        <f>$E$90</f>
        <v>234000000</v>
      </c>
      <c r="AC131" s="9">
        <v>2019</v>
      </c>
      <c r="AD131" s="9">
        <f>$F$90</f>
        <v>303000000</v>
      </c>
    </row>
    <row r="132" spans="1:145" ht="13.5">
      <c r="A132" t="s">
        <v>119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H132" t="s">
        <f>$A$127</f>
        <v>112</v>
      </c>
      <c r="I132" s="3">
        <f>IFERROR(J132/$J$167,0)</f>
        <v>0.037202380952380952</v>
      </c>
      <c r="J132" s="4">
        <f>$B$127</f>
        <v>1500000000</v>
      </c>
      <c r="K132" s="3">
        <f>IFERROR(L132/$L$167,0)</f>
        <v>0.015210946676062955</v>
      </c>
      <c r="L132" s="4">
        <f>$C$127</f>
        <v>647530000</v>
      </c>
      <c r="M132" s="3">
        <f>IFERROR(N132/$N$167,0)</f>
        <v>0.028241049588614633</v>
      </c>
      <c r="N132" s="4">
        <f>$D$127</f>
        <v>1270000000</v>
      </c>
      <c r="O132" s="3">
        <f>IFERROR(P132/$P$167,0)</f>
        <v>0.030157068062827225</v>
      </c>
      <c r="P132" s="4">
        <f>$E$127</f>
        <v>1440000000</v>
      </c>
      <c r="Q132" s="3">
        <f>IFERROR(R132/$R$167,0)</f>
        <v>0.028462998102466792</v>
      </c>
      <c r="R132" s="4">
        <f>$F$127</f>
        <v>1500000000</v>
      </c>
      <c r="T132" t="s">
        <f>$A$127</f>
        <v>112</v>
      </c>
      <c r="U132" s="3">
        <f>IFERROR(V132/$V132,0)</f>
        <v>1</v>
      </c>
      <c r="V132" s="4">
        <f>$B$127</f>
        <v>1500000000</v>
      </c>
      <c r="W132" s="3">
        <f>IFERROR(X132/$V132,0)</f>
        <v>0.43168666666666666</v>
      </c>
      <c r="X132" s="4">
        <f>$C$127</f>
        <v>647530000</v>
      </c>
      <c r="Y132" s="3">
        <f>IFERROR(Z132/$V132,0)</f>
        <v>0.84666666666666668</v>
      </c>
      <c r="Z132" s="4">
        <f>$D$127</f>
        <v>1270000000</v>
      </c>
      <c r="AA132" s="3">
        <f>IFERROR(AB132/$V132,0)</f>
        <v>0.95999999999999996</v>
      </c>
      <c r="AB132" s="4">
        <f>$E$127</f>
        <v>1440000000</v>
      </c>
      <c r="AC132" s="3">
        <f>IFERROR(AD132/$V132,0)</f>
        <v>1</v>
      </c>
      <c r="AD132" s="4">
        <f>$F$127</f>
        <v>1500000000</v>
      </c>
    </row>
    <row r="133" spans="1:145" ht="13.5">
      <c r="A133" t="s">
        <v>120</v>
      </c>
      <c r="B133" s="4">
        <v>1590000000</v>
      </c>
      <c r="C133" s="4">
        <v>1550000000</v>
      </c>
      <c r="D133" s="4">
        <v>1570000000</v>
      </c>
      <c r="E133" s="4">
        <v>1780000000</v>
      </c>
      <c r="F133" s="4">
        <v>1780000000</v>
      </c>
      <c r="H133" t="s">
        <f>$A$128</f>
        <v>113</v>
      </c>
      <c r="I133" s="3">
        <f>IFERROR(J133/$J$167,0)</f>
        <v>0.020982142857142855</v>
      </c>
      <c r="J133" s="4">
        <f>$B$128</f>
        <v>846000000</v>
      </c>
      <c r="K133" s="3">
        <f>IFERROR(L133/$L$167,0)</f>
        <v>0.0092083626967347891</v>
      </c>
      <c r="L133" s="4">
        <f>$C$128</f>
        <v>392000000</v>
      </c>
      <c r="M133" s="3">
        <f>IFERROR(N133/$N$167,0)</f>
        <v>0.018100956193017569</v>
      </c>
      <c r="N133" s="4">
        <f>$D$128</f>
        <v>814000000</v>
      </c>
      <c r="O133" s="3">
        <f>IFERROR(P133/$P$167,0)</f>
        <v>0.021780104712041885</v>
      </c>
      <c r="P133" s="4">
        <f>$E$128</f>
        <v>1040000000</v>
      </c>
      <c r="Q133" s="3">
        <f>IFERROR(R133/$R$167,0)</f>
        <v>0.014971537001897533</v>
      </c>
      <c r="R133" s="4">
        <f>$F$128</f>
        <v>789000000</v>
      </c>
      <c r="T133" t="s">
        <f>$A$128</f>
        <v>113</v>
      </c>
      <c r="U133" s="3">
        <f>IFERROR(V133/$V133,0)</f>
        <v>1</v>
      </c>
      <c r="V133" s="4">
        <f>$B$128</f>
        <v>846000000</v>
      </c>
      <c r="W133" s="3">
        <f>IFERROR(X133/$V133,0)</f>
        <v>0.46335697399527187</v>
      </c>
      <c r="X133" s="4">
        <f>$C$128</f>
        <v>392000000</v>
      </c>
      <c r="Y133" s="3">
        <f>IFERROR(Z133/$V133,0)</f>
        <v>0.9621749408983451</v>
      </c>
      <c r="Z133" s="4">
        <f>$D$128</f>
        <v>814000000</v>
      </c>
      <c r="AA133" s="3">
        <f>IFERROR(AB133/$V133,0)</f>
        <v>1.2293144208037825</v>
      </c>
      <c r="AB133" s="4">
        <f>$E$128</f>
        <v>1040000000</v>
      </c>
      <c r="AC133" s="3">
        <f>IFERROR(AD133/$V133,0)</f>
        <v>0.93262411347517726</v>
      </c>
      <c r="AD133" s="4">
        <f>$F$128</f>
        <v>789000000</v>
      </c>
    </row>
    <row r="134" spans="1:145" ht="13.5">
      <c r="A134" t="s">
        <v>121</v>
      </c>
      <c r="B134" s="4">
        <v>162410000</v>
      </c>
      <c r="C134" s="4">
        <v>172460000</v>
      </c>
      <c r="D134" s="4">
        <v>183000000</v>
      </c>
      <c r="E134" s="4">
        <v>195000000</v>
      </c>
      <c r="F134" s="4">
        <v>212000000</v>
      </c>
      <c r="H134" t="s">
        <f>$A$129</f>
        <v>114</v>
      </c>
      <c r="I134" s="3">
        <f>IFERROR(J134/$J$167,0)</f>
        <v>0.01629513888888889</v>
      </c>
      <c r="J134" s="4">
        <f>$B$129</f>
        <v>657020000</v>
      </c>
      <c r="K134" s="3">
        <f>IFERROR(L134/$L$167,0)</f>
        <v>0.0060025839793281651</v>
      </c>
      <c r="L134" s="4">
        <f>$C$129</f>
        <v>255530000</v>
      </c>
      <c r="M134" s="3">
        <f>IFERROR(N134/$N$167,0)</f>
        <v>0.010162330442517234</v>
      </c>
      <c r="N134" s="4">
        <f>$D$129</f>
        <v>457000000</v>
      </c>
      <c r="O134" s="3">
        <f>IFERROR(P134/$P$167,0)</f>
        <v>0.0085026178010471198</v>
      </c>
      <c r="P134" s="4">
        <f>$E$129</f>
        <v>406000000</v>
      </c>
      <c r="Q134" s="3">
        <f>IFERROR(R134/$R$167,0)</f>
        <v>0.013396584440227705</v>
      </c>
      <c r="R134" s="4">
        <f>$F$129</f>
        <v>706000000</v>
      </c>
      <c r="T134" t="s">
        <f>$A$129</f>
        <v>114</v>
      </c>
      <c r="U134" s="3">
        <f>IFERROR(V134/$V134,0)</f>
        <v>1</v>
      </c>
      <c r="V134" s="4">
        <f>$B$129</f>
        <v>657020000</v>
      </c>
      <c r="W134" s="3">
        <f>IFERROR(X134/$V134,0)</f>
        <v>0.38892271163739306</v>
      </c>
      <c r="X134" s="4">
        <f>$C$129</f>
        <v>255530000</v>
      </c>
      <c r="Y134" s="3">
        <f>IFERROR(Z134/$V134,0)</f>
        <v>0.69556482298864575</v>
      </c>
      <c r="Z134" s="4">
        <f>$D$129</f>
        <v>457000000</v>
      </c>
      <c r="AA134" s="3">
        <f>IFERROR(AB134/$V134,0)</f>
        <v>0.61794161517153212</v>
      </c>
      <c r="AB134" s="4">
        <f>$E$129</f>
        <v>406000000</v>
      </c>
      <c r="AC134" s="3">
        <f>IFERROR(AD134/$V134,0)</f>
        <v>1.0745487199780828</v>
      </c>
      <c r="AD134" s="4">
        <f>$F$129</f>
        <v>706000000</v>
      </c>
    </row>
    <row r="135" spans="1:145" ht="13.5">
      <c r="A135" t="s">
        <v>122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H135" t="s">
        <f>$A$130</f>
        <v>115</v>
      </c>
      <c r="I135" s="3">
        <f>IFERROR(J135/$J$167,0)</f>
        <v>0.023833829365079363</v>
      </c>
      <c r="J135" s="4">
        <f>$B$130</f>
        <v>960980000</v>
      </c>
      <c r="K135" s="3">
        <f>IFERROR(L135/$L$167,0)</f>
        <v>0.024430350011745362</v>
      </c>
      <c r="L135" s="4">
        <f>$C$130</f>
        <v>1040000000</v>
      </c>
      <c r="M135" s="3">
        <f>IFERROR(N135/$N$167,0)</f>
        <v>0.027573938181009561</v>
      </c>
      <c r="N135" s="4">
        <f>$D$130</f>
        <v>1240000000</v>
      </c>
      <c r="O135" s="3">
        <f>IFERROR(P135/$P$167,0)</f>
        <v>0.025968586387434555</v>
      </c>
      <c r="P135" s="4">
        <f>$E$130</f>
        <v>1240000000</v>
      </c>
      <c r="Q135" s="3">
        <f>IFERROR(R135/$R$167,0)</f>
        <v>0.024478178368121443</v>
      </c>
      <c r="R135" s="4">
        <f>$F$130</f>
        <v>1290000000</v>
      </c>
      <c r="T135" t="s">
        <f>$A$130</f>
        <v>115</v>
      </c>
      <c r="U135" s="3">
        <f>IFERROR(V135/$V135,0)</f>
        <v>1</v>
      </c>
      <c r="V135" s="4">
        <f>$B$130</f>
        <v>960980000</v>
      </c>
      <c r="W135" s="3">
        <f>IFERROR(X135/$V135,0)</f>
        <v>1.0822285583466877</v>
      </c>
      <c r="X135" s="4">
        <f>$C$130</f>
        <v>1040000000</v>
      </c>
      <c r="Y135" s="3">
        <f>IFERROR(Z135/$V135,0)</f>
        <v>1.2903494349518201</v>
      </c>
      <c r="Z135" s="4">
        <f>$D$130</f>
        <v>1240000000</v>
      </c>
      <c r="AA135" s="3">
        <f>IFERROR(AB135/$V135,0)</f>
        <v>1.2903494349518201</v>
      </c>
      <c r="AB135" s="4">
        <f>$E$130</f>
        <v>1240000000</v>
      </c>
      <c r="AC135" s="3">
        <f>IFERROR(AD135/$V135,0)</f>
        <v>1.342379654103103</v>
      </c>
      <c r="AD135" s="4">
        <f>$F$130</f>
        <v>1290000000</v>
      </c>
    </row>
    <row r="136" spans="1:145" ht="13.5">
      <c r="A136" t="s">
        <v>123</v>
      </c>
      <c r="B136" s="4">
        <v>1430000000</v>
      </c>
      <c r="C136" s="4">
        <v>1380000000</v>
      </c>
      <c r="D136" s="4">
        <v>1390000000</v>
      </c>
      <c r="E136" s="4">
        <v>1580000000</v>
      </c>
      <c r="F136" s="4">
        <v>1570000000</v>
      </c>
      <c r="H136" t="s">
        <f>$A$132</f>
        <v>119</v>
      </c>
      <c r="I136" s="3">
        <f>IFERROR(J136/$J$167,0)</f>
        <v>0</v>
      </c>
      <c r="J136" s="4">
        <f>$B$132</f>
        <v>0</v>
      </c>
      <c r="K136" s="3">
        <f>IFERROR(L136/$L$167,0)</f>
        <v>0</v>
      </c>
      <c r="L136" s="4">
        <f>$C$132</f>
        <v>0</v>
      </c>
      <c r="M136" s="3">
        <f>IFERROR(N136/$N$167,0)</f>
        <v>0</v>
      </c>
      <c r="N136" s="4">
        <f>$D$132</f>
        <v>0</v>
      </c>
      <c r="O136" s="3">
        <f>IFERROR(P136/$P$167,0)</f>
        <v>0</v>
      </c>
      <c r="P136" s="4">
        <f>$E$132</f>
        <v>0</v>
      </c>
      <c r="Q136" s="3">
        <f>IFERROR(R136/$R$167,0)</f>
        <v>0</v>
      </c>
      <c r="R136" s="4">
        <f>$F$132</f>
        <v>0</v>
      </c>
      <c r="T136" t="s">
        <f>$A$132</f>
        <v>119</v>
      </c>
      <c r="U136" s="3">
        <f>IFERROR(V136/$V136,0)</f>
        <v>0</v>
      </c>
      <c r="V136" s="4">
        <f>$B$132</f>
        <v>0</v>
      </c>
      <c r="W136" s="3">
        <f>IFERROR(X136/$V136,0)</f>
        <v>0</v>
      </c>
      <c r="X136" s="4">
        <f>$C$132</f>
        <v>0</v>
      </c>
      <c r="Y136" s="3">
        <f>IFERROR(Z136/$V136,0)</f>
        <v>0</v>
      </c>
      <c r="Z136" s="4">
        <f>$D$132</f>
        <v>0</v>
      </c>
      <c r="AA136" s="3">
        <f>IFERROR(AB136/$V136,0)</f>
        <v>0</v>
      </c>
      <c r="AB136" s="4">
        <f>$E$132</f>
        <v>0</v>
      </c>
      <c r="AC136" s="3">
        <f>IFERROR(AD136/$V136,0)</f>
        <v>0</v>
      </c>
      <c r="AD136" s="4">
        <f>$F$132</f>
        <v>0</v>
      </c>
    </row>
    <row r="137" spans="1:145" ht="13.5">
      <c r="A137" t="s">
        <v>124</v>
      </c>
      <c r="B137" s="4">
        <v>4059999999.9999995</v>
      </c>
      <c r="C137" s="4">
        <v>3250000000</v>
      </c>
      <c r="D137" s="4">
        <v>4090000000</v>
      </c>
      <c r="E137" s="4">
        <v>4460000000</v>
      </c>
      <c r="F137" s="4">
        <v>4570000000</v>
      </c>
      <c r="H137" t="s">
        <f>$A$133</f>
        <v>120</v>
      </c>
      <c r="I137" s="3">
        <f>IFERROR(J137/$J$167,0)</f>
        <v>0.039434523809523808</v>
      </c>
      <c r="J137" s="4">
        <f>$B$133</f>
        <v>1590000000</v>
      </c>
      <c r="K137" s="3">
        <f>IFERROR(L137/$L$167,0)</f>
        <v>0.03641061780596664</v>
      </c>
      <c r="L137" s="4">
        <f>$C$133</f>
        <v>1550000000</v>
      </c>
      <c r="M137" s="3">
        <f>IFERROR(N137/$N$167,0)</f>
        <v>0.034912163664665333</v>
      </c>
      <c r="N137" s="4">
        <f>$D$133</f>
        <v>1570000000</v>
      </c>
      <c r="O137" s="3">
        <f>IFERROR(P137/$P$167,0)</f>
        <v>0.037277486910994764</v>
      </c>
      <c r="P137" s="4">
        <f>$E$133</f>
        <v>1780000000</v>
      </c>
      <c r="Q137" s="3">
        <f>IFERROR(R137/$R$167,0)</f>
        <v>0.033776091081593927</v>
      </c>
      <c r="R137" s="4">
        <f>$F$133</f>
        <v>1780000000</v>
      </c>
      <c r="T137" t="s">
        <f>$A$133</f>
        <v>120</v>
      </c>
      <c r="U137" s="3">
        <f>IFERROR(V137/$V137,0)</f>
        <v>1</v>
      </c>
      <c r="V137" s="4">
        <f>$B$133</f>
        <v>1590000000</v>
      </c>
      <c r="W137" s="3">
        <f>IFERROR(X137/$V137,0)</f>
        <v>0.97484276729559749</v>
      </c>
      <c r="X137" s="4">
        <f>$C$133</f>
        <v>1550000000</v>
      </c>
      <c r="Y137" s="3">
        <f>IFERROR(Z137/$V137,0)</f>
        <v>0.98742138364779874</v>
      </c>
      <c r="Z137" s="4">
        <f>$D$133</f>
        <v>1570000000</v>
      </c>
      <c r="AA137" s="3">
        <f>IFERROR(AB137/$V137,0)</f>
        <v>1.1194968553459119</v>
      </c>
      <c r="AB137" s="4">
        <f>$E$133</f>
        <v>1780000000</v>
      </c>
      <c r="AC137" s="3">
        <f>IFERROR(AD137/$V137,0)</f>
        <v>1.1194968553459119</v>
      </c>
      <c r="AD137" s="4">
        <f>$F$133</f>
        <v>1780000000</v>
      </c>
    </row>
    <row r="138" spans="1:145" ht="13.5">
      <c r="A138" t="s">
        <v>125</v>
      </c>
      <c r="B138" s="4">
        <v>12400000000</v>
      </c>
      <c r="C138" s="4">
        <v>14190000000</v>
      </c>
      <c r="D138" s="4">
        <v>14520000000</v>
      </c>
      <c r="E138" s="4">
        <v>15800000000</v>
      </c>
      <c r="F138" s="4">
        <v>19030000000</v>
      </c>
      <c r="H138" t="s">
        <f>$A$134</f>
        <v>121</v>
      </c>
      <c r="I138" s="3">
        <f>IFERROR(J138/$J$167,0)</f>
        <v>0.0040280257936507937</v>
      </c>
      <c r="J138" s="4">
        <f>$B$134</f>
        <v>162410000</v>
      </c>
      <c r="K138" s="3">
        <f>IFERROR(L138/$L$167,0)</f>
        <v>0.0040512097721400048</v>
      </c>
      <c r="L138" s="4">
        <f>$C$134</f>
        <v>172460000</v>
      </c>
      <c r="M138" s="3">
        <f>IFERROR(N138/$N$167,0)</f>
        <v>0.0040693795863909277</v>
      </c>
      <c r="N138" s="4">
        <f>$D$134</f>
        <v>183000000</v>
      </c>
      <c r="O138" s="3">
        <f>IFERROR(P138/$P$167,0)</f>
        <v>0.0040837696335078531</v>
      </c>
      <c r="P138" s="4">
        <f>$E$134</f>
        <v>195000000</v>
      </c>
      <c r="Q138" s="3">
        <f>IFERROR(R138/$R$167,0)</f>
        <v>0.0040227703984819733</v>
      </c>
      <c r="R138" s="4">
        <f>$F$134</f>
        <v>212000000</v>
      </c>
      <c r="T138" t="s">
        <f>$A$134</f>
        <v>121</v>
      </c>
      <c r="U138" s="3">
        <f>IFERROR(V138/$V138,0)</f>
        <v>1</v>
      </c>
      <c r="V138" s="4">
        <f>$B$134</f>
        <v>162410000</v>
      </c>
      <c r="W138" s="3">
        <f>IFERROR(X138/$V138,0)</f>
        <v>1.0618804260821377</v>
      </c>
      <c r="X138" s="4">
        <f>$C$134</f>
        <v>172460000</v>
      </c>
      <c r="Y138" s="3">
        <f>IFERROR(Z138/$V138,0)</f>
        <v>1.1267779077643003</v>
      </c>
      <c r="Z138" s="4">
        <f>$D$134</f>
        <v>183000000</v>
      </c>
      <c r="AA138" s="3">
        <f>IFERROR(AB138/$V138,0)</f>
        <v>1.2006649836832708</v>
      </c>
      <c r="AB138" s="4">
        <f>$E$134</f>
        <v>195000000</v>
      </c>
      <c r="AC138" s="3">
        <f>IFERROR(AD138/$V138,0)</f>
        <v>1.3053383412351456</v>
      </c>
      <c r="AD138" s="4">
        <f>$F$134</f>
        <v>212000000</v>
      </c>
    </row>
    <row r="139" spans="1:145" ht="13.5">
      <c r="A139" t="s">
        <v>126</v>
      </c>
      <c r="B139" s="4">
        <v>12400000000</v>
      </c>
      <c r="C139" s="4">
        <v>14120000000</v>
      </c>
      <c r="D139" s="4">
        <v>14520000000</v>
      </c>
      <c r="E139" s="4">
        <v>15730000000</v>
      </c>
      <c r="F139" s="4">
        <v>17410000000</v>
      </c>
      <c r="H139" t="s">
        <f>$A$135</f>
        <v>122</v>
      </c>
      <c r="I139" s="3">
        <f>IFERROR(J139/$J$167,0)</f>
        <v>0</v>
      </c>
      <c r="J139" s="4">
        <f>$B$135</f>
        <v>0</v>
      </c>
      <c r="K139" s="3">
        <f>IFERROR(L139/$L$167,0)</f>
        <v>0</v>
      </c>
      <c r="L139" s="4">
        <f>$C$135</f>
        <v>0</v>
      </c>
      <c r="M139" s="3">
        <f>IFERROR(N139/$N$167,0)</f>
        <v>0</v>
      </c>
      <c r="N139" s="4">
        <f>$D$135</f>
        <v>0</v>
      </c>
      <c r="O139" s="3">
        <f>IFERROR(P139/$P$167,0)</f>
        <v>0</v>
      </c>
      <c r="P139" s="4">
        <f>$E$135</f>
        <v>0</v>
      </c>
      <c r="Q139" s="3">
        <f>IFERROR(R139/$R$167,0)</f>
        <v>0</v>
      </c>
      <c r="R139" s="4">
        <f>$F$135</f>
        <v>0</v>
      </c>
      <c r="T139" t="s">
        <f>$A$135</f>
        <v>122</v>
      </c>
      <c r="U139" s="3">
        <f>IFERROR(V139/$V139,0)</f>
        <v>0</v>
      </c>
      <c r="V139" s="4">
        <f>$B$135</f>
        <v>0</v>
      </c>
      <c r="W139" s="3">
        <f>IFERROR(X139/$V139,0)</f>
        <v>0</v>
      </c>
      <c r="X139" s="4">
        <f>$C$135</f>
        <v>0</v>
      </c>
      <c r="Y139" s="3">
        <f>IFERROR(Z139/$V139,0)</f>
        <v>0</v>
      </c>
      <c r="Z139" s="4">
        <f>$D$135</f>
        <v>0</v>
      </c>
      <c r="AA139" s="3">
        <f>IFERROR(AB139/$V139,0)</f>
        <v>0</v>
      </c>
      <c r="AB139" s="4">
        <f>$E$135</f>
        <v>0</v>
      </c>
      <c r="AC139" s="3">
        <f>IFERROR(AD139/$V139,0)</f>
        <v>0</v>
      </c>
      <c r="AD139" s="4">
        <f>$F$135</f>
        <v>0</v>
      </c>
    </row>
    <row r="140" spans="1:145" ht="13.5">
      <c r="A140" t="s">
        <v>127</v>
      </c>
      <c r="B140" s="4">
        <v>12400000000</v>
      </c>
      <c r="C140" s="4">
        <v>14120000000</v>
      </c>
      <c r="D140" s="4">
        <v>14520000000</v>
      </c>
      <c r="E140" s="4">
        <v>15730000000</v>
      </c>
      <c r="F140" s="4">
        <v>17410000000</v>
      </c>
      <c r="H140" t="s">
        <f>$A$136</f>
        <v>123</v>
      </c>
      <c r="I140" s="3">
        <f>IFERROR(J140/$J$167,0)</f>
        <v>0.03546626984126984</v>
      </c>
      <c r="J140" s="4">
        <f>$B$136</f>
        <v>1430000000</v>
      </c>
      <c r="K140" s="3">
        <f>IFERROR(L140/$L$167,0)</f>
        <v>0.032417195207892879</v>
      </c>
      <c r="L140" s="4">
        <f>$C$136</f>
        <v>1380000000</v>
      </c>
      <c r="M140" s="3">
        <f>IFERROR(N140/$N$167,0)</f>
        <v>0.030909495219034914</v>
      </c>
      <c r="N140" s="4">
        <f>$D$136</f>
        <v>1390000000</v>
      </c>
      <c r="O140" s="3">
        <f>IFERROR(P140/$P$167,0)</f>
        <v>0.033089005235602091</v>
      </c>
      <c r="P140" s="4">
        <f>$E$136</f>
        <v>1580000000</v>
      </c>
      <c r="Q140" s="3">
        <f>IFERROR(R140/$R$167,0)</f>
        <v>0.029791271347248578</v>
      </c>
      <c r="R140" s="4">
        <f>$F$136</f>
        <v>1570000000</v>
      </c>
      <c r="T140" t="s">
        <f>$A$136</f>
        <v>123</v>
      </c>
      <c r="U140" s="3">
        <f>IFERROR(V140/$V140,0)</f>
        <v>1</v>
      </c>
      <c r="V140" s="4">
        <f>$B$136</f>
        <v>1430000000</v>
      </c>
      <c r="W140" s="3">
        <f>IFERROR(X140/$V140,0)</f>
        <v>0.965034965034965</v>
      </c>
      <c r="X140" s="4">
        <f>$C$136</f>
        <v>1380000000</v>
      </c>
      <c r="Y140" s="3">
        <f>IFERROR(Z140/$V140,0)</f>
        <v>0.97202797202797198</v>
      </c>
      <c r="Z140" s="4">
        <f>$D$136</f>
        <v>1390000000</v>
      </c>
      <c r="AA140" s="3">
        <f>IFERROR(AB140/$V140,0)</f>
        <v>1.1048951048951048</v>
      </c>
      <c r="AB140" s="4">
        <f>$E$136</f>
        <v>1580000000</v>
      </c>
      <c r="AC140" s="3">
        <f>IFERROR(AD140/$V140,0)</f>
        <v>1.0979020979020979</v>
      </c>
      <c r="AD140" s="4">
        <f>$F$136</f>
        <v>1570000000</v>
      </c>
    </row>
    <row r="141" spans="1:145" ht="13.5">
      <c r="A141" t="s">
        <v>128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H141" t="s">
        <f>$A$137</f>
        <v>124</v>
      </c>
      <c r="I141" s="3">
        <f>IFERROR(J141/$J$167,0)</f>
        <v>0.10069444444444443</v>
      </c>
      <c r="J141" s="4">
        <f>$B$137</f>
        <v>4059999999.9999995</v>
      </c>
      <c r="K141" s="3">
        <f>IFERROR(L141/$L$167,0)</f>
        <v>0.076344843786704253</v>
      </c>
      <c r="L141" s="4">
        <f>$C$137</f>
        <v>3250000000</v>
      </c>
      <c r="M141" s="3">
        <f>IFERROR(N141/$N$167,0)</f>
        <v>0.090949521903491218</v>
      </c>
      <c r="N141" s="4">
        <f>$D$137</f>
        <v>4090000000</v>
      </c>
      <c r="O141" s="3">
        <f>IFERROR(P141/$P$167,0)</f>
        <v>0.093403141361256548</v>
      </c>
      <c r="P141" s="4">
        <f>$E$137</f>
        <v>4460000000</v>
      </c>
      <c r="Q141" s="3">
        <f>IFERROR(R141/$R$167,0)</f>
        <v>0.086717267552182162</v>
      </c>
      <c r="R141" s="4">
        <f>$F$137</f>
        <v>4570000000</v>
      </c>
      <c r="T141" t="s">
        <f>$A$137</f>
        <v>124</v>
      </c>
      <c r="U141" s="3">
        <f>IFERROR(V141/$V141,0)</f>
        <v>1</v>
      </c>
      <c r="V141" s="4">
        <f>$B$137</f>
        <v>4059999999.9999995</v>
      </c>
      <c r="W141" s="3">
        <f>IFERROR(X141/$V141,0)</f>
        <v>0.8004926108374385</v>
      </c>
      <c r="X141" s="4">
        <f>$C$137</f>
        <v>3250000000</v>
      </c>
      <c r="Y141" s="3">
        <f>IFERROR(Z141/$V141,0)</f>
        <v>1.0073891625615765</v>
      </c>
      <c r="Z141" s="4">
        <f>$D$137</f>
        <v>4090000000</v>
      </c>
      <c r="AA141" s="3">
        <f>IFERROR(AB141/$V141,0)</f>
        <v>1.0985221674876848</v>
      </c>
      <c r="AB141" s="4">
        <f>$E$137</f>
        <v>4460000000</v>
      </c>
      <c r="AC141" s="3">
        <f>IFERROR(AD141/$V141,0)</f>
        <v>1.1256157635467983</v>
      </c>
      <c r="AD141" s="4">
        <f>$F$137</f>
        <v>4570000000</v>
      </c>
    </row>
    <row r="142" spans="1:145" ht="13.5">
      <c r="A142" t="s">
        <v>129</v>
      </c>
      <c r="B142" s="4">
        <v>0</v>
      </c>
      <c r="C142" s="4">
        <v>77350000</v>
      </c>
      <c r="D142" s="4">
        <v>0</v>
      </c>
      <c r="E142" s="4">
        <v>71000000</v>
      </c>
      <c r="F142" s="4">
        <v>77000000</v>
      </c>
      <c r="H142" t="s">
        <f>$A$138</f>
        <v>125</v>
      </c>
      <c r="I142" s="3">
        <f>IFERROR(J142/$J$167,0)</f>
        <v>0.30753968253968256</v>
      </c>
      <c r="J142" s="4">
        <f>$B$138</f>
        <v>12400000000</v>
      </c>
      <c r="K142" s="3">
        <f>IFERROR(L142/$L$167,0)</f>
        <v>0.33333333333333331</v>
      </c>
      <c r="L142" s="4">
        <f>$C$138</f>
        <v>14190000000</v>
      </c>
      <c r="M142" s="3">
        <f>IFERROR(N142/$N$167,0)</f>
        <v>0.32288192128085391</v>
      </c>
      <c r="N142" s="4">
        <f>$D$138</f>
        <v>14520000000</v>
      </c>
      <c r="O142" s="3">
        <f>IFERROR(P142/$P$167,0)</f>
        <v>0.33089005235602093</v>
      </c>
      <c r="P142" s="4">
        <f>$E$138</f>
        <v>15800000000</v>
      </c>
      <c r="Q142" s="3">
        <f>IFERROR(R142/$R$167,0)</f>
        <v>0.36110056925996203</v>
      </c>
      <c r="R142" s="4">
        <f>$F$138</f>
        <v>19030000000</v>
      </c>
      <c r="T142" t="s">
        <f>$A$138</f>
        <v>125</v>
      </c>
      <c r="U142" s="3">
        <f>IFERROR(V142/$V142,0)</f>
        <v>1</v>
      </c>
      <c r="V142" s="4">
        <f>$B$138</f>
        <v>12400000000</v>
      </c>
      <c r="W142" s="3">
        <f>IFERROR(X142/$V142,0)</f>
        <v>1.1443548387096774</v>
      </c>
      <c r="X142" s="4">
        <f>$C$138</f>
        <v>14190000000</v>
      </c>
      <c r="Y142" s="3">
        <f>IFERROR(Z142/$V142,0)</f>
        <v>1.1709677419354838</v>
      </c>
      <c r="Z142" s="4">
        <f>$D$138</f>
        <v>14520000000</v>
      </c>
      <c r="AA142" s="3">
        <f>IFERROR(AB142/$V142,0)</f>
        <v>1.2741935483870968</v>
      </c>
      <c r="AB142" s="4">
        <f>$E$138</f>
        <v>15800000000</v>
      </c>
      <c r="AC142" s="3">
        <f>IFERROR(AD142/$V142,0)</f>
        <v>1.5346774193548387</v>
      </c>
      <c r="AD142" s="4">
        <f>$F$138</f>
        <v>19030000000</v>
      </c>
    </row>
    <row r="143" spans="1:145" ht="13.5">
      <c r="A143" t="s">
        <v>130</v>
      </c>
      <c r="B143" s="4">
        <v>3550000000</v>
      </c>
      <c r="C143" s="4">
        <v>3890000000</v>
      </c>
      <c r="D143" s="4">
        <v>3520000000</v>
      </c>
      <c r="E143" s="4">
        <v>3560000000</v>
      </c>
      <c r="F143" s="4">
        <v>3490000000</v>
      </c>
      <c r="H143" t="s">
        <f>$A$139</f>
        <v>126</v>
      </c>
      <c r="I143" s="3">
        <f>IFERROR(J143/$J$167,0)</f>
        <v>0.30753968253968256</v>
      </c>
      <c r="J143" s="4">
        <f>$B$139</f>
        <v>12400000000</v>
      </c>
      <c r="K143" s="3">
        <f>IFERROR(L143/$L$167,0)</f>
        <v>0.33168898285177356</v>
      </c>
      <c r="L143" s="4">
        <f>$C$139</f>
        <v>14120000000</v>
      </c>
      <c r="M143" s="3">
        <f>IFERROR(N143/$N$167,0)</f>
        <v>0.32288192128085391</v>
      </c>
      <c r="N143" s="4">
        <f>$D$139</f>
        <v>14520000000</v>
      </c>
      <c r="O143" s="3">
        <f>IFERROR(P143/$P$167,0)</f>
        <v>0.3294240837696335</v>
      </c>
      <c r="P143" s="4">
        <f>$E$139</f>
        <v>15730000000</v>
      </c>
      <c r="Q143" s="3">
        <f>IFERROR(R143/$R$167,0)</f>
        <v>0.33036053130929793</v>
      </c>
      <c r="R143" s="4">
        <f>$F$139</f>
        <v>17410000000</v>
      </c>
      <c r="T143" t="s">
        <f>$A$139</f>
        <v>126</v>
      </c>
      <c r="U143" s="3">
        <f>IFERROR(V143/$V143,0)</f>
        <v>1</v>
      </c>
      <c r="V143" s="4">
        <f>$B$139</f>
        <v>12400000000</v>
      </c>
      <c r="W143" s="3">
        <f>IFERROR(X143/$V143,0)</f>
        <v>1.1387096774193548</v>
      </c>
      <c r="X143" s="4">
        <f>$C$139</f>
        <v>14120000000</v>
      </c>
      <c r="Y143" s="3">
        <f>IFERROR(Z143/$V143,0)</f>
        <v>1.1709677419354838</v>
      </c>
      <c r="Z143" s="4">
        <f>$D$139</f>
        <v>14520000000</v>
      </c>
      <c r="AA143" s="3">
        <f>IFERROR(AB143/$V143,0)</f>
        <v>1.2685483870967742</v>
      </c>
      <c r="AB143" s="4">
        <f>$E$139</f>
        <v>15730000000</v>
      </c>
      <c r="AC143" s="3">
        <f>IFERROR(AD143/$V143,0)</f>
        <v>1.4040322580645161</v>
      </c>
      <c r="AD143" s="4">
        <f>$F$139</f>
        <v>17410000000</v>
      </c>
    </row>
    <row r="144" spans="1:145" ht="13.5">
      <c r="A144" t="s">
        <v>131</v>
      </c>
      <c r="B144" s="4">
        <v>6220000000</v>
      </c>
      <c r="C144" s="4">
        <v>6850000000</v>
      </c>
      <c r="D144" s="4">
        <v>3900000000</v>
      </c>
      <c r="E144" s="4">
        <v>4219999999.9999995</v>
      </c>
      <c r="F144" s="4">
        <v>4560000000</v>
      </c>
      <c r="H144" t="s">
        <f>$A$140</f>
        <v>127</v>
      </c>
      <c r="I144" s="3">
        <f>IFERROR(J144/$J$167,0)</f>
        <v>0.30753968253968256</v>
      </c>
      <c r="J144" s="4">
        <f>$B$140</f>
        <v>12400000000</v>
      </c>
      <c r="K144" s="3">
        <f>IFERROR(L144/$L$167,0)</f>
        <v>0.33168898285177356</v>
      </c>
      <c r="L144" s="4">
        <f>$C$140</f>
        <v>14120000000</v>
      </c>
      <c r="M144" s="3">
        <f>IFERROR(N144/$N$167,0)</f>
        <v>0.32288192128085391</v>
      </c>
      <c r="N144" s="4">
        <f>$D$140</f>
        <v>14520000000</v>
      </c>
      <c r="O144" s="3">
        <f>IFERROR(P144/$P$167,0)</f>
        <v>0.3294240837696335</v>
      </c>
      <c r="P144" s="4">
        <f>$E$140</f>
        <v>15730000000</v>
      </c>
      <c r="Q144" s="3">
        <f>IFERROR(R144/$R$167,0)</f>
        <v>0.33036053130929793</v>
      </c>
      <c r="R144" s="4">
        <f>$F$140</f>
        <v>17410000000</v>
      </c>
      <c r="T144" t="s">
        <f>$A$140</f>
        <v>127</v>
      </c>
      <c r="U144" s="3">
        <f>IFERROR(V144/$V144,0)</f>
        <v>1</v>
      </c>
      <c r="V144" s="4">
        <f>$B$140</f>
        <v>12400000000</v>
      </c>
      <c r="W144" s="3">
        <f>IFERROR(X144/$V144,0)</f>
        <v>1.1387096774193548</v>
      </c>
      <c r="X144" s="4">
        <f>$C$140</f>
        <v>14120000000</v>
      </c>
      <c r="Y144" s="3">
        <f>IFERROR(Z144/$V144,0)</f>
        <v>1.1709677419354838</v>
      </c>
      <c r="Z144" s="4">
        <f>$D$140</f>
        <v>14520000000</v>
      </c>
      <c r="AA144" s="3">
        <f>IFERROR(AB144/$V144,0)</f>
        <v>1.2685483870967742</v>
      </c>
      <c r="AB144" s="4">
        <f>$E$140</f>
        <v>15730000000</v>
      </c>
      <c r="AC144" s="3">
        <f>IFERROR(AD144/$V144,0)</f>
        <v>1.4040322580645161</v>
      </c>
      <c r="AD144" s="4">
        <f>$F$140</f>
        <v>17410000000</v>
      </c>
    </row>
    <row r="145" spans="1:145" ht="13.5">
      <c r="A145" t="s">
        <v>132</v>
      </c>
      <c r="B145" s="4">
        <v>7720000000</v>
      </c>
      <c r="C145" s="4">
        <v>8260000000</v>
      </c>
      <c r="D145" s="4">
        <v>5840000000</v>
      </c>
      <c r="E145" s="4">
        <v>5980000000</v>
      </c>
      <c r="F145" s="4">
        <v>6810000000</v>
      </c>
      <c r="H145" t="s">
        <f>$A$141</f>
        <v>128</v>
      </c>
      <c r="I145" s="3">
        <f>IFERROR(J145/$J$167,0)</f>
        <v>0</v>
      </c>
      <c r="J145" s="4">
        <f>$B$141</f>
        <v>0</v>
      </c>
      <c r="K145" s="3">
        <f>IFERROR(L145/$L$167,0)</f>
        <v>0</v>
      </c>
      <c r="L145" s="4">
        <f>$C$141</f>
        <v>0</v>
      </c>
      <c r="M145" s="3">
        <f>IFERROR(N145/$N$167,0)</f>
        <v>0</v>
      </c>
      <c r="N145" s="4">
        <f>$D$141</f>
        <v>0</v>
      </c>
      <c r="O145" s="3">
        <f>IFERROR(P145/$P$167,0)</f>
        <v>0</v>
      </c>
      <c r="P145" s="4">
        <f>$E$141</f>
        <v>0</v>
      </c>
      <c r="Q145" s="3">
        <f>IFERROR(R145/$R$167,0)</f>
        <v>0</v>
      </c>
      <c r="R145" s="4">
        <f>$F$141</f>
        <v>0</v>
      </c>
      <c r="T145" t="s">
        <f>$A$141</f>
        <v>128</v>
      </c>
      <c r="U145" s="3">
        <f>IFERROR(V145/$V145,0)</f>
        <v>0</v>
      </c>
      <c r="V145" s="4">
        <f>$B$141</f>
        <v>0</v>
      </c>
      <c r="W145" s="3">
        <f>IFERROR(X145/$V145,0)</f>
        <v>0</v>
      </c>
      <c r="X145" s="4">
        <f>$C$141</f>
        <v>0</v>
      </c>
      <c r="Y145" s="3">
        <f>IFERROR(Z145/$V145,0)</f>
        <v>0</v>
      </c>
      <c r="Z145" s="4">
        <f>$D$141</f>
        <v>0</v>
      </c>
      <c r="AA145" s="3">
        <f>IFERROR(AB145/$V145,0)</f>
        <v>0</v>
      </c>
      <c r="AB145" s="4">
        <f>$E$141</f>
        <v>0</v>
      </c>
      <c r="AC145" s="3">
        <f>IFERROR(AD145/$V145,0)</f>
        <v>0</v>
      </c>
      <c r="AD145" s="4">
        <f>$F$141</f>
        <v>0</v>
      </c>
    </row>
    <row r="146" spans="1:145" ht="13.5">
      <c r="A146" t="s">
        <v>133</v>
      </c>
      <c r="B146" s="4">
        <v>1500000000</v>
      </c>
      <c r="C146" s="4">
        <v>1410000000</v>
      </c>
      <c r="D146" s="4">
        <v>1940000000</v>
      </c>
      <c r="E146" s="4">
        <v>1760000000</v>
      </c>
      <c r="F146" s="4">
        <v>2260000000</v>
      </c>
      <c r="H146" t="s">
        <f>$A$142</f>
        <v>129</v>
      </c>
      <c r="I146" s="3">
        <f>IFERROR(J146/$J$167,0)</f>
        <v>0</v>
      </c>
      <c r="J146" s="4">
        <f>$B$142</f>
        <v>0</v>
      </c>
      <c r="K146" s="3">
        <f>IFERROR(L146/$L$167,0)</f>
        <v>0.0018170072821235611</v>
      </c>
      <c r="L146" s="4">
        <f>$C$142</f>
        <v>77350000</v>
      </c>
      <c r="M146" s="3">
        <f>IFERROR(N146/$N$167,0)</f>
        <v>0</v>
      </c>
      <c r="N146" s="4">
        <f>$D$142</f>
        <v>0</v>
      </c>
      <c r="O146" s="3">
        <f>IFERROR(P146/$P$167,0)</f>
        <v>0.0014869109947643979</v>
      </c>
      <c r="P146" s="4">
        <f>$E$142</f>
        <v>71000000</v>
      </c>
      <c r="Q146" s="3">
        <f>IFERROR(R146/$R$167,0)</f>
        <v>0.001461100569259962</v>
      </c>
      <c r="R146" s="4">
        <f>$F$142</f>
        <v>77000000</v>
      </c>
      <c r="T146" t="s">
        <f>$A$142</f>
        <v>129</v>
      </c>
      <c r="U146" s="3">
        <f>IFERROR(V146/$V146,0)</f>
        <v>0</v>
      </c>
      <c r="V146" s="4">
        <f>$B$142</f>
        <v>0</v>
      </c>
      <c r="W146" s="3">
        <f>IFERROR(X146/$V146,0)</f>
        <v>0</v>
      </c>
      <c r="X146" s="4">
        <f>$C$142</f>
        <v>77350000</v>
      </c>
      <c r="Y146" s="3">
        <f>IFERROR(Z146/$V146,0)</f>
        <v>0</v>
      </c>
      <c r="Z146" s="4">
        <f>$D$142</f>
        <v>0</v>
      </c>
      <c r="AA146" s="3">
        <f>IFERROR(AB146/$V146,0)</f>
        <v>0</v>
      </c>
      <c r="AB146" s="4">
        <f>$E$142</f>
        <v>71000000</v>
      </c>
      <c r="AC146" s="3">
        <f>IFERROR(AD146/$V146,0)</f>
        <v>0</v>
      </c>
      <c r="AD146" s="4">
        <f>$F$142</f>
        <v>77000000</v>
      </c>
    </row>
    <row r="147" spans="1:145" ht="13.5">
      <c r="A147" t="s">
        <v>134</v>
      </c>
      <c r="B147" s="4">
        <v>1990000000</v>
      </c>
      <c r="C147" s="4">
        <v>1950000000</v>
      </c>
      <c r="D147" s="4">
        <v>5550000000</v>
      </c>
      <c r="E147" s="4">
        <v>5720000000</v>
      </c>
      <c r="F147" s="4">
        <v>5560000000</v>
      </c>
      <c r="H147" t="s">
        <f>$A$143</f>
        <v>130</v>
      </c>
      <c r="I147" s="3">
        <f>IFERROR(J147/$J$167,0)</f>
        <v>0.088045634920634927</v>
      </c>
      <c r="J147" s="4">
        <f>$B$143</f>
        <v>3550000000</v>
      </c>
      <c r="K147" s="3">
        <f>IFERROR(L147/$L$167,0)</f>
        <v>0.091378905332393706</v>
      </c>
      <c r="L147" s="4">
        <f>$C$143</f>
        <v>3890000000</v>
      </c>
      <c r="M147" s="3">
        <f>IFERROR(N147/$N$167,0)</f>
        <v>0.078274405158994892</v>
      </c>
      <c r="N147" s="4">
        <f>$D$143</f>
        <v>3520000000</v>
      </c>
      <c r="O147" s="3">
        <f>IFERROR(P147/$P$167,0)</f>
        <v>0.074554973821989529</v>
      </c>
      <c r="P147" s="4">
        <f>$E$143</f>
        <v>3560000000</v>
      </c>
      <c r="Q147" s="3">
        <f>IFERROR(R147/$R$167,0)</f>
        <v>0.066223908918406071</v>
      </c>
      <c r="R147" s="4">
        <f>$F$143</f>
        <v>3490000000</v>
      </c>
      <c r="T147" t="s">
        <f>$A$143</f>
        <v>130</v>
      </c>
      <c r="U147" s="3">
        <f>IFERROR(V147/$V147,0)</f>
        <v>1</v>
      </c>
      <c r="V147" s="4">
        <f>$B$143</f>
        <v>3550000000</v>
      </c>
      <c r="W147" s="3">
        <f>IFERROR(X147/$V147,0)</f>
        <v>1.095774647887324</v>
      </c>
      <c r="X147" s="4">
        <f>$C$143</f>
        <v>3890000000</v>
      </c>
      <c r="Y147" s="3">
        <f>IFERROR(Z147/$V147,0)</f>
        <v>0.9915492957746479</v>
      </c>
      <c r="Z147" s="4">
        <f>$D$143</f>
        <v>3520000000</v>
      </c>
      <c r="AA147" s="3">
        <f>IFERROR(AB147/$V147,0)</f>
        <v>1.0028169014084507</v>
      </c>
      <c r="AB147" s="4">
        <f>$E$143</f>
        <v>3560000000</v>
      </c>
      <c r="AC147" s="3">
        <f>IFERROR(AD147/$V147,0)</f>
        <v>0.9830985915492958</v>
      </c>
      <c r="AD147" s="4">
        <f>$F$143</f>
        <v>3490000000</v>
      </c>
    </row>
    <row r="148" spans="1:145" ht="13.5">
      <c r="A148" t="s">
        <v>135</v>
      </c>
      <c r="B148" s="4">
        <v>1760000000</v>
      </c>
      <c r="C148" s="4">
        <v>1760000000</v>
      </c>
      <c r="D148" s="4">
        <v>5350000000</v>
      </c>
      <c r="E148" s="4">
        <v>5520000000</v>
      </c>
      <c r="F148" s="4">
        <v>5360000000</v>
      </c>
      <c r="H148" t="s">
        <f>$A$144</f>
        <v>131</v>
      </c>
      <c r="I148" s="3">
        <f>IFERROR(J148/$J$167,0)</f>
        <v>0.15426587301587302</v>
      </c>
      <c r="J148" s="4">
        <f>$B$144</f>
        <v>6220000000</v>
      </c>
      <c r="K148" s="3">
        <f>IFERROR(L148/$L$167,0)</f>
        <v>0.16091143998120741</v>
      </c>
      <c r="L148" s="4">
        <f>$C$144</f>
        <v>6850000000</v>
      </c>
      <c r="M148" s="3">
        <f>IFERROR(N148/$N$167,0)</f>
        <v>0.086724482988659105</v>
      </c>
      <c r="N148" s="4">
        <f>$D$144</f>
        <v>3900000000</v>
      </c>
      <c r="O148" s="3">
        <f>IFERROR(P148/$P$167,0)</f>
        <v>0.088376963350785334</v>
      </c>
      <c r="P148" s="4">
        <f>$E$144</f>
        <v>4219999999.9999995</v>
      </c>
      <c r="Q148" s="3">
        <f>IFERROR(R148/$R$167,0)</f>
        <v>0.086527514231499056</v>
      </c>
      <c r="R148" s="4">
        <f>$F$144</f>
        <v>4560000000</v>
      </c>
      <c r="T148" t="s">
        <f>$A$144</f>
        <v>131</v>
      </c>
      <c r="U148" s="3">
        <f>IFERROR(V148/$V148,0)</f>
        <v>1</v>
      </c>
      <c r="V148" s="4">
        <f>$B$144</f>
        <v>6220000000</v>
      </c>
      <c r="W148" s="3">
        <f>IFERROR(X148/$V148,0)</f>
        <v>1.1012861736334405</v>
      </c>
      <c r="X148" s="4">
        <f>$C$144</f>
        <v>6850000000</v>
      </c>
      <c r="Y148" s="3">
        <f>IFERROR(Z148/$V148,0)</f>
        <v>0.62700964630225076</v>
      </c>
      <c r="Z148" s="4">
        <f>$D$144</f>
        <v>3900000000</v>
      </c>
      <c r="AA148" s="3">
        <f>IFERROR(AB148/$V148,0)</f>
        <v>0.67845659163987126</v>
      </c>
      <c r="AB148" s="4">
        <f>$E$144</f>
        <v>4219999999.9999995</v>
      </c>
      <c r="AC148" s="3">
        <f>IFERROR(AD148/$V148,0)</f>
        <v>0.73311897106109325</v>
      </c>
      <c r="AD148" s="4">
        <f>$F$144</f>
        <v>4560000000</v>
      </c>
    </row>
    <row r="149" spans="1:145" ht="13.5">
      <c r="A149" t="s">
        <v>136</v>
      </c>
      <c r="B149" s="4">
        <v>229000000</v>
      </c>
      <c r="C149" s="4">
        <v>195210000</v>
      </c>
      <c r="D149" s="4">
        <v>193000000</v>
      </c>
      <c r="E149" s="4">
        <v>199000000</v>
      </c>
      <c r="F149" s="4">
        <v>203000000</v>
      </c>
      <c r="H149" t="s">
        <f>$A$145</f>
        <v>132</v>
      </c>
      <c r="I149" s="3">
        <f>IFERROR(J149/$J$167,0)</f>
        <v>0.19146825396825398</v>
      </c>
      <c r="J149" s="4">
        <f>$B$145</f>
        <v>7720000000</v>
      </c>
      <c r="K149" s="3">
        <f>IFERROR(L149/$L$167,0)</f>
        <v>0.19403335682405451</v>
      </c>
      <c r="L149" s="4">
        <f>$C$145</f>
        <v>8260000000</v>
      </c>
      <c r="M149" s="3">
        <f>IFERROR(N149/$N$167,0)</f>
        <v>0.12986435401378696</v>
      </c>
      <c r="N149" s="4">
        <f>$D$145</f>
        <v>5840000000</v>
      </c>
      <c r="O149" s="3">
        <f>IFERROR(P149/$P$167,0)</f>
        <v>0.12523560209424084</v>
      </c>
      <c r="P149" s="4">
        <f>$E$145</f>
        <v>5980000000</v>
      </c>
      <c r="Q149" s="3">
        <f>IFERROR(R149/$R$167,0)</f>
        <v>0.12922201138519923</v>
      </c>
      <c r="R149" s="4">
        <f>$F$145</f>
        <v>6810000000</v>
      </c>
      <c r="T149" t="s">
        <f>$A$145</f>
        <v>132</v>
      </c>
      <c r="U149" s="3">
        <f>IFERROR(V149/$V149,0)</f>
        <v>1</v>
      </c>
      <c r="V149" s="4">
        <f>$B$145</f>
        <v>7720000000</v>
      </c>
      <c r="W149" s="3">
        <f>IFERROR(X149/$V149,0)</f>
        <v>1.0699481865284974</v>
      </c>
      <c r="X149" s="4">
        <f>$C$145</f>
        <v>8260000000</v>
      </c>
      <c r="Y149" s="3">
        <f>IFERROR(Z149/$V149,0)</f>
        <v>0.75647668393782386</v>
      </c>
      <c r="Z149" s="4">
        <f>$D$145</f>
        <v>5840000000</v>
      </c>
      <c r="AA149" s="3">
        <f>IFERROR(AB149/$V149,0)</f>
        <v>0.77461139896373055</v>
      </c>
      <c r="AB149" s="4">
        <f>$E$145</f>
        <v>5980000000</v>
      </c>
      <c r="AC149" s="3">
        <f>IFERROR(AD149/$V149,0)</f>
        <v>0.88212435233160624</v>
      </c>
      <c r="AD149" s="4">
        <f>$F$145</f>
        <v>6810000000</v>
      </c>
    </row>
    <row r="150" spans="1:145" ht="13.5">
      <c r="A150" t="s">
        <v>137</v>
      </c>
      <c r="B150" s="4">
        <v>29720000000</v>
      </c>
      <c r="C150" s="4">
        <v>31550000000</v>
      </c>
      <c r="D150" s="4">
        <v>33509999999.999996</v>
      </c>
      <c r="E150" s="4">
        <v>35520000000</v>
      </c>
      <c r="F150" s="4">
        <v>39460000000</v>
      </c>
      <c r="H150" t="s">
        <f>$A$146</f>
        <v>133</v>
      </c>
      <c r="I150" s="3">
        <f>IFERROR(J150/$J$167,0)</f>
        <v>0.037202380952380952</v>
      </c>
      <c r="J150" s="4">
        <f>$B$146</f>
        <v>1500000000</v>
      </c>
      <c r="K150" s="3">
        <f>IFERROR(L150/$L$167,0)</f>
        <v>0.033121916842847078</v>
      </c>
      <c r="L150" s="4">
        <f>$C$146</f>
        <v>1410000000</v>
      </c>
      <c r="M150" s="3">
        <f>IFERROR(N150/$N$167,0)</f>
        <v>0.043139871025127861</v>
      </c>
      <c r="N150" s="4">
        <f>$D$146</f>
        <v>1940000000</v>
      </c>
      <c r="O150" s="3">
        <f>IFERROR(P150/$P$167,0)</f>
        <v>0.036858638743455498</v>
      </c>
      <c r="P150" s="4">
        <f>$E$146</f>
        <v>1760000000</v>
      </c>
      <c r="Q150" s="3">
        <f>IFERROR(R150/$R$167,0)</f>
        <v>0.042884250474383302</v>
      </c>
      <c r="R150" s="4">
        <f>$F$146</f>
        <v>2260000000</v>
      </c>
      <c r="T150" t="s">
        <f>$A$146</f>
        <v>133</v>
      </c>
      <c r="U150" s="3">
        <f>IFERROR(V150/$V150,0)</f>
        <v>1</v>
      </c>
      <c r="V150" s="4">
        <f>$B$146</f>
        <v>1500000000</v>
      </c>
      <c r="W150" s="3">
        <f>IFERROR(X150/$V150,0)</f>
        <v>0.93999999999999995</v>
      </c>
      <c r="X150" s="4">
        <f>$C$146</f>
        <v>1410000000</v>
      </c>
      <c r="Y150" s="3">
        <f>IFERROR(Z150/$V150,0)</f>
        <v>1.2933333333333332</v>
      </c>
      <c r="Z150" s="4">
        <f>$D$146</f>
        <v>1940000000</v>
      </c>
      <c r="AA150" s="3">
        <f>IFERROR(AB150/$V150,0)</f>
        <v>1.1733333333333333</v>
      </c>
      <c r="AB150" s="4">
        <f>$E$146</f>
        <v>1760000000</v>
      </c>
      <c r="AC150" s="3">
        <f>IFERROR(AD150/$V150,0)</f>
        <v>1.5066666666666666</v>
      </c>
      <c r="AD150" s="4">
        <f>$F$146</f>
        <v>2260000000</v>
      </c>
    </row>
    <row r="151" spans="1:145" ht="13.5">
      <c r="A151" t="s">
        <v>138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H151" t="s">
        <f>$A$147</f>
        <v>134</v>
      </c>
      <c r="I151" s="3">
        <f>IFERROR(J151/$J$167,0)</f>
        <v>0.049355158730158728</v>
      </c>
      <c r="J151" s="4">
        <f>$B$147</f>
        <v>1990000000</v>
      </c>
      <c r="K151" s="3">
        <f>IFERROR(L151/$L$167,0)</f>
        <v>0.045806906272022552</v>
      </c>
      <c r="L151" s="4">
        <f>$C$147</f>
        <v>1950000000</v>
      </c>
      <c r="M151" s="3">
        <f>IFERROR(N151/$N$167,0)</f>
        <v>0.12341561040693796</v>
      </c>
      <c r="N151" s="4">
        <f>$D$147</f>
        <v>5550000000</v>
      </c>
      <c r="O151" s="3">
        <f>IFERROR(P151/$P$167,0)</f>
        <v>0.11979057591623037</v>
      </c>
      <c r="P151" s="4">
        <f>$E$147</f>
        <v>5720000000</v>
      </c>
      <c r="Q151" s="3">
        <f>IFERROR(R151/$R$167,0)</f>
        <v>0.10550284629981024</v>
      </c>
      <c r="R151" s="4">
        <f>$F$147</f>
        <v>5560000000</v>
      </c>
      <c r="T151" t="s">
        <f>$A$147</f>
        <v>134</v>
      </c>
      <c r="U151" s="3">
        <f>IFERROR(V151/$V151,0)</f>
        <v>1</v>
      </c>
      <c r="V151" s="4">
        <f>$B$147</f>
        <v>1990000000</v>
      </c>
      <c r="W151" s="3">
        <f>IFERROR(X151/$V151,0)</f>
        <v>0.97989949748743721</v>
      </c>
      <c r="X151" s="4">
        <f>$C$147</f>
        <v>1950000000</v>
      </c>
      <c r="Y151" s="3">
        <f>IFERROR(Z151/$V151,0)</f>
        <v>2.7889447236180906</v>
      </c>
      <c r="Z151" s="4">
        <f>$D$147</f>
        <v>5550000000</v>
      </c>
      <c r="AA151" s="3">
        <f>IFERROR(AB151/$V151,0)</f>
        <v>2.8743718592964824</v>
      </c>
      <c r="AB151" s="4">
        <f>$E$147</f>
        <v>5720000000</v>
      </c>
      <c r="AC151" s="3">
        <f>IFERROR(AD151/$V151,0)</f>
        <v>2.7939698492462313</v>
      </c>
      <c r="AD151" s="4">
        <f>$F$147</f>
        <v>5560000000</v>
      </c>
    </row>
    <row r="152" spans="1:145" ht="13.5">
      <c r="A152" t="s">
        <v>139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H152" t="s">
        <f>$A$148</f>
        <v>135</v>
      </c>
      <c r="I152" s="3">
        <f>IFERROR(J152/$J$167,0)</f>
        <v>0.043650793650793648</v>
      </c>
      <c r="J152" s="4">
        <f>$B$148</f>
        <v>1760000000</v>
      </c>
      <c r="K152" s="3">
        <f>IFERROR(L152/$L$167,0)</f>
        <v>0.041343669250645997</v>
      </c>
      <c r="L152" s="4">
        <f>$C$148</f>
        <v>1760000000</v>
      </c>
      <c r="M152" s="3">
        <f>IFERROR(N152/$N$167,0)</f>
        <v>0.11896820102290416</v>
      </c>
      <c r="N152" s="4">
        <f>$D$148</f>
        <v>5350000000</v>
      </c>
      <c r="O152" s="3">
        <f>IFERROR(P152/$P$167,0)</f>
        <v>0.1156020942408377</v>
      </c>
      <c r="P152" s="4">
        <f>$E$148</f>
        <v>5520000000</v>
      </c>
      <c r="Q152" s="3">
        <f>IFERROR(R152/$R$167,0)</f>
        <v>0.10170777988614801</v>
      </c>
      <c r="R152" s="4">
        <f>$F$148</f>
        <v>5360000000</v>
      </c>
      <c r="T152" t="s">
        <f>$A$148</f>
        <v>135</v>
      </c>
      <c r="U152" s="3">
        <f>IFERROR(V152/$V152,0)</f>
        <v>1</v>
      </c>
      <c r="V152" s="4">
        <f>$B$148</f>
        <v>1760000000</v>
      </c>
      <c r="W152" s="3">
        <f>IFERROR(X152/$V152,0)</f>
        <v>1</v>
      </c>
      <c r="X152" s="4">
        <f>$C$148</f>
        <v>1760000000</v>
      </c>
      <c r="Y152" s="3">
        <f>IFERROR(Z152/$V152,0)</f>
        <v>3.0397727272727271</v>
      </c>
      <c r="Z152" s="4">
        <f>$D$148</f>
        <v>5350000000</v>
      </c>
      <c r="AA152" s="3">
        <f>IFERROR(AB152/$V152,0)</f>
        <v>3.1363636363636362</v>
      </c>
      <c r="AB152" s="4">
        <f>$E$148</f>
        <v>5520000000</v>
      </c>
      <c r="AC152" s="3">
        <f>IFERROR(AD152/$V152,0)</f>
        <v>3.0454545454545454</v>
      </c>
      <c r="AD152" s="4">
        <f>$F$148</f>
        <v>5360000000</v>
      </c>
    </row>
    <row r="153" spans="1:145" ht="13.5">
      <c r="A153" t="s">
        <v>140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H153" t="s">
        <f>$A$149</f>
        <v>136</v>
      </c>
      <c r="I153" s="3">
        <f>IFERROR(J153/$J$167,0)</f>
        <v>0.0056795634920634918</v>
      </c>
      <c r="J153" s="4">
        <f>$B$149</f>
        <v>229000000</v>
      </c>
      <c r="K153" s="3">
        <f>IFERROR(L153/$L$167,0)</f>
        <v>0.0045856236786469343</v>
      </c>
      <c r="L153" s="4">
        <f>$C$149</f>
        <v>195210000</v>
      </c>
      <c r="M153" s="3">
        <f>IFERROR(N153/$N$167,0)</f>
        <v>0.0042917500555926169</v>
      </c>
      <c r="N153" s="4">
        <f>$D$149</f>
        <v>193000000</v>
      </c>
      <c r="O153" s="3">
        <f>IFERROR(P153/$P$167,0)</f>
        <v>0.0041675392670157069</v>
      </c>
      <c r="P153" s="4">
        <f>$E$149</f>
        <v>199000000</v>
      </c>
      <c r="Q153" s="3">
        <f>IFERROR(R153/$R$167,0)</f>
        <v>0.0038519924098671726</v>
      </c>
      <c r="R153" s="4">
        <f>$F$149</f>
        <v>203000000</v>
      </c>
      <c r="T153" t="s">
        <f>$A$149</f>
        <v>136</v>
      </c>
      <c r="U153" s="3">
        <f>IFERROR(V153/$V153,0)</f>
        <v>1</v>
      </c>
      <c r="V153" s="4">
        <f>$B$149</f>
        <v>229000000</v>
      </c>
      <c r="W153" s="3">
        <f>IFERROR(X153/$V153,0)</f>
        <v>0.85244541484716152</v>
      </c>
      <c r="X153" s="4">
        <f>$C$149</f>
        <v>195210000</v>
      </c>
      <c r="Y153" s="3">
        <f>IFERROR(Z153/$V153,0)</f>
        <v>0.84279475982532748</v>
      </c>
      <c r="Z153" s="4">
        <f>$D$149</f>
        <v>193000000</v>
      </c>
      <c r="AA153" s="3">
        <f>IFERROR(AB153/$V153,0)</f>
        <v>0.86899563318777295</v>
      </c>
      <c r="AB153" s="4">
        <f>$E$149</f>
        <v>199000000</v>
      </c>
      <c r="AC153" s="3">
        <f>IFERROR(AD153/$V153,0)</f>
        <v>0.88646288209606983</v>
      </c>
      <c r="AD153" s="4">
        <f>$F$149</f>
        <v>203000000</v>
      </c>
    </row>
    <row r="154" spans="1:145" ht="13.5">
      <c r="A154" t="s">
        <v>141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H154" t="s">
        <f>$A$150</f>
        <v>137</v>
      </c>
      <c r="I154" s="3">
        <f>IFERROR(J154/$J$167,0)</f>
        <v>0.73710317460317465</v>
      </c>
      <c r="J154" s="4">
        <f>$B$150</f>
        <v>29720000000</v>
      </c>
      <c r="K154" s="3">
        <f>IFERROR(L154/$L$167,0)</f>
        <v>0.7411322527601597</v>
      </c>
      <c r="L154" s="4">
        <f>$C$150</f>
        <v>31550000000</v>
      </c>
      <c r="M154" s="3">
        <f>IFERROR(N154/$N$167,0)</f>
        <v>0.7451634422948632</v>
      </c>
      <c r="N154" s="4">
        <f>$D$150</f>
        <v>33509999999.999996</v>
      </c>
      <c r="O154" s="3">
        <f>IFERROR(P154/$P$167,0)</f>
        <v>0.74387434554973819</v>
      </c>
      <c r="P154" s="4">
        <f>$E$150</f>
        <v>35520000000</v>
      </c>
      <c r="Q154" s="3">
        <f>IFERROR(R154/$R$167,0)</f>
        <v>0.74876660341555978</v>
      </c>
      <c r="R154" s="4">
        <f>$F$150</f>
        <v>39460000000</v>
      </c>
      <c r="T154" t="s">
        <f>$A$150</f>
        <v>137</v>
      </c>
      <c r="U154" s="3">
        <f>IFERROR(V154/$V154,0)</f>
        <v>1</v>
      </c>
      <c r="V154" s="4">
        <f>$B$150</f>
        <v>29720000000</v>
      </c>
      <c r="W154" s="3">
        <f>IFERROR(X154/$V154,0)</f>
        <v>1.0615746971736204</v>
      </c>
      <c r="X154" s="4">
        <f>$C$150</f>
        <v>31550000000</v>
      </c>
      <c r="Y154" s="3">
        <f>IFERROR(Z154/$V154,0)</f>
        <v>1.1275235531628531</v>
      </c>
      <c r="Z154" s="4">
        <f>$D$150</f>
        <v>33509999999.999996</v>
      </c>
      <c r="AA154" s="3">
        <f>IFERROR(AB154/$V154,0)</f>
        <v>1.1951547779273217</v>
      </c>
      <c r="AB154" s="4">
        <f>$E$150</f>
        <v>35520000000</v>
      </c>
      <c r="AC154" s="3">
        <f>IFERROR(AD154/$V154,0)</f>
        <v>1.3277254374158816</v>
      </c>
      <c r="AD154" s="4">
        <f>$F$150</f>
        <v>39460000000</v>
      </c>
    </row>
    <row r="155" spans="1:145" ht="13.5">
      <c r="A155" t="s">
        <v>142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H155" t="s">
        <f>$A$151</f>
        <v>138</v>
      </c>
      <c r="I155" s="3">
        <f>IFERROR(J155/$J$167,0)</f>
        <v>0</v>
      </c>
      <c r="J155" s="4">
        <f>$B$151</f>
        <v>0</v>
      </c>
      <c r="K155" s="3">
        <f>IFERROR(L155/$L$167,0)</f>
        <v>0</v>
      </c>
      <c r="L155" s="4">
        <f>$C$151</f>
        <v>0</v>
      </c>
      <c r="M155" s="3">
        <f>IFERROR(N155/$N$167,0)</f>
        <v>0</v>
      </c>
      <c r="N155" s="4">
        <f>$D$151</f>
        <v>0</v>
      </c>
      <c r="O155" s="3">
        <f>IFERROR(P155/$P$167,0)</f>
        <v>0</v>
      </c>
      <c r="P155" s="4">
        <f>$E$151</f>
        <v>0</v>
      </c>
      <c r="Q155" s="3">
        <f>IFERROR(R155/$R$167,0)</f>
        <v>0</v>
      </c>
      <c r="R155" s="4">
        <f>$F$151</f>
        <v>0</v>
      </c>
      <c r="T155" t="s">
        <f>$A$151</f>
        <v>138</v>
      </c>
      <c r="U155" s="3">
        <f>IFERROR(V155/$V155,0)</f>
        <v>0</v>
      </c>
      <c r="V155" s="4">
        <f>$B$151</f>
        <v>0</v>
      </c>
      <c r="W155" s="3">
        <f>IFERROR(X155/$V155,0)</f>
        <v>0</v>
      </c>
      <c r="X155" s="4">
        <f>$C$151</f>
        <v>0</v>
      </c>
      <c r="Y155" s="3">
        <f>IFERROR(Z155/$V155,0)</f>
        <v>0</v>
      </c>
      <c r="Z155" s="4">
        <f>$D$151</f>
        <v>0</v>
      </c>
      <c r="AA155" s="3">
        <f>IFERROR(AB155/$V155,0)</f>
        <v>0</v>
      </c>
      <c r="AB155" s="4">
        <f>$E$151</f>
        <v>0</v>
      </c>
      <c r="AC155" s="3">
        <f>IFERROR(AD155/$V155,0)</f>
        <v>0</v>
      </c>
      <c r="AD155" s="4">
        <f>$F$151</f>
        <v>0</v>
      </c>
    </row>
    <row r="156" spans="1:145" ht="13.5">
      <c r="A156" t="s">
        <v>143</v>
      </c>
      <c r="B156" s="4">
        <v>10600000000</v>
      </c>
      <c r="C156" s="4">
        <v>11020000000</v>
      </c>
      <c r="D156" s="4">
        <v>11460000000</v>
      </c>
      <c r="E156" s="4">
        <v>12220000000</v>
      </c>
      <c r="F156" s="4">
        <v>13240000000</v>
      </c>
      <c r="H156" t="s">
        <f>$A$153</f>
        <v>140</v>
      </c>
      <c r="I156" s="3">
        <f>IFERROR(J156/$J$167,0)</f>
        <v>0</v>
      </c>
      <c r="J156" s="4">
        <f>$B$153</f>
        <v>0</v>
      </c>
      <c r="K156" s="3">
        <f>IFERROR(L156/$L$167,0)</f>
        <v>0</v>
      </c>
      <c r="L156" s="4">
        <f>$C$153</f>
        <v>0</v>
      </c>
      <c r="M156" s="3">
        <f>IFERROR(N156/$N$167,0)</f>
        <v>0</v>
      </c>
      <c r="N156" s="4">
        <f>$D$153</f>
        <v>0</v>
      </c>
      <c r="O156" s="3">
        <f>IFERROR(P156/$P$167,0)</f>
        <v>0</v>
      </c>
      <c r="P156" s="4">
        <f>$E$153</f>
        <v>0</v>
      </c>
      <c r="Q156" s="3">
        <f>IFERROR(R156/$R$167,0)</f>
        <v>0</v>
      </c>
      <c r="R156" s="4">
        <f>$F$153</f>
        <v>0</v>
      </c>
      <c r="T156" t="s">
        <f>$A$153</f>
        <v>140</v>
      </c>
      <c r="U156" s="3">
        <f>IFERROR(V156/$V156,0)</f>
        <v>0</v>
      </c>
      <c r="V156" s="4">
        <f>$B$153</f>
        <v>0</v>
      </c>
      <c r="W156" s="3">
        <f>IFERROR(X156/$V156,0)</f>
        <v>0</v>
      </c>
      <c r="X156" s="4">
        <f>$C$153</f>
        <v>0</v>
      </c>
      <c r="Y156" s="3">
        <f>IFERROR(Z156/$V156,0)</f>
        <v>0</v>
      </c>
      <c r="Z156" s="4">
        <f>$D$153</f>
        <v>0</v>
      </c>
      <c r="AA156" s="3">
        <f>IFERROR(AB156/$V156,0)</f>
        <v>0</v>
      </c>
      <c r="AB156" s="4">
        <f>$E$153</f>
        <v>0</v>
      </c>
      <c r="AC156" s="3">
        <f>IFERROR(AD156/$V156,0)</f>
        <v>0</v>
      </c>
      <c r="AD156" s="4">
        <f>$F$153</f>
        <v>0</v>
      </c>
    </row>
    <row r="157" spans="1:145" ht="13.5">
      <c r="A157" t="s">
        <v>144</v>
      </c>
      <c r="B157" s="4">
        <v>1270000000</v>
      </c>
      <c r="C157" s="4">
        <v>1270000000</v>
      </c>
      <c r="D157" s="4">
        <v>1270000000</v>
      </c>
      <c r="E157" s="4">
        <v>1290000000</v>
      </c>
      <c r="F157" s="4">
        <v>1310000000</v>
      </c>
      <c r="H157" t="s">
        <f>$A$154</f>
        <v>141</v>
      </c>
      <c r="I157" s="3">
        <f>IFERROR(J157/$J$167,0)</f>
        <v>0</v>
      </c>
      <c r="J157" s="4">
        <f>$B$154</f>
        <v>0</v>
      </c>
      <c r="K157" s="3">
        <f>IFERROR(L157/$L$167,0)</f>
        <v>0</v>
      </c>
      <c r="L157" s="4">
        <f>$C$154</f>
        <v>0</v>
      </c>
      <c r="M157" s="3">
        <f>IFERROR(N157/$N$167,0)</f>
        <v>0</v>
      </c>
      <c r="N157" s="4">
        <f>$D$154</f>
        <v>0</v>
      </c>
      <c r="O157" s="3">
        <f>IFERROR(P157/$P$167,0)</f>
        <v>0</v>
      </c>
      <c r="P157" s="4">
        <f>$E$154</f>
        <v>0</v>
      </c>
      <c r="Q157" s="3">
        <f>IFERROR(R157/$R$167,0)</f>
        <v>0</v>
      </c>
      <c r="R157" s="4">
        <f>$F$154</f>
        <v>0</v>
      </c>
      <c r="T157" t="s">
        <f>$A$154</f>
        <v>141</v>
      </c>
      <c r="U157" s="3">
        <f>IFERROR(V157/$V157,0)</f>
        <v>0</v>
      </c>
      <c r="V157" s="4">
        <f>$B$154</f>
        <v>0</v>
      </c>
      <c r="W157" s="3">
        <f>IFERROR(X157/$V157,0)</f>
        <v>0</v>
      </c>
      <c r="X157" s="4">
        <f>$C$154</f>
        <v>0</v>
      </c>
      <c r="Y157" s="3">
        <f>IFERROR(Z157/$V157,0)</f>
        <v>0</v>
      </c>
      <c r="Z157" s="4">
        <f>$D$154</f>
        <v>0</v>
      </c>
      <c r="AA157" s="3">
        <f>IFERROR(AB157/$V157,0)</f>
        <v>0</v>
      </c>
      <c r="AB157" s="4">
        <f>$E$154</f>
        <v>0</v>
      </c>
      <c r="AC157" s="3">
        <f>IFERROR(AD157/$V157,0)</f>
        <v>0</v>
      </c>
      <c r="AD157" s="4">
        <f>$F$154</f>
        <v>0</v>
      </c>
    </row>
    <row r="158" spans="1:145" ht="13.5">
      <c r="A158" t="s">
        <v>145</v>
      </c>
      <c r="B158" s="4">
        <v>3550000000</v>
      </c>
      <c r="C158" s="4">
        <v>3980000000</v>
      </c>
      <c r="D158" s="4">
        <v>4410000000</v>
      </c>
      <c r="E158" s="4">
        <v>4890000000</v>
      </c>
      <c r="F158" s="4">
        <v>5410000000</v>
      </c>
      <c r="H158" t="s">
        <f>$A$155</f>
        <v>142</v>
      </c>
      <c r="I158" s="3">
        <f>IFERROR(J158/$J$167,0)</f>
        <v>0</v>
      </c>
      <c r="J158" s="4">
        <f>$B$155</f>
        <v>0</v>
      </c>
      <c r="K158" s="3">
        <f>IFERROR(L158/$L$167,0)</f>
        <v>0</v>
      </c>
      <c r="L158" s="4">
        <f>$C$155</f>
        <v>0</v>
      </c>
      <c r="M158" s="3">
        <f>IFERROR(N158/$N$167,0)</f>
        <v>0</v>
      </c>
      <c r="N158" s="4">
        <f>$D$155</f>
        <v>0</v>
      </c>
      <c r="O158" s="3">
        <f>IFERROR(P158/$P$167,0)</f>
        <v>0</v>
      </c>
      <c r="P158" s="4">
        <f>$E$155</f>
        <v>0</v>
      </c>
      <c r="Q158" s="3">
        <f>IFERROR(R158/$R$167,0)</f>
        <v>0</v>
      </c>
      <c r="R158" s="4">
        <f>$F$155</f>
        <v>0</v>
      </c>
      <c r="T158" t="s">
        <f>$A$155</f>
        <v>142</v>
      </c>
      <c r="U158" s="3">
        <f>IFERROR(V158/$V158,0)</f>
        <v>0</v>
      </c>
      <c r="V158" s="4">
        <f>$B$155</f>
        <v>0</v>
      </c>
      <c r="W158" s="3">
        <f>IFERROR(X158/$V158,0)</f>
        <v>0</v>
      </c>
      <c r="X158" s="4">
        <f>$C$155</f>
        <v>0</v>
      </c>
      <c r="Y158" s="3">
        <f>IFERROR(Z158/$V158,0)</f>
        <v>0</v>
      </c>
      <c r="Z158" s="4">
        <f>$D$155</f>
        <v>0</v>
      </c>
      <c r="AA158" s="3">
        <f>IFERROR(AB158/$V158,0)</f>
        <v>0</v>
      </c>
      <c r="AB158" s="4">
        <f>$E$155</f>
        <v>0</v>
      </c>
      <c r="AC158" s="3">
        <f>IFERROR(AD158/$V158,0)</f>
        <v>0</v>
      </c>
      <c r="AD158" s="4">
        <f>$F$155</f>
        <v>0</v>
      </c>
    </row>
    <row r="159" spans="1:145" ht="13.5">
      <c r="A159" t="s">
        <v>146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H159" t="s">
        <f>$A$156</f>
        <v>143</v>
      </c>
      <c r="I159" s="3">
        <f>IFERROR(J159/$J$167,0)</f>
        <v>0.26289682539682541</v>
      </c>
      <c r="J159" s="4">
        <f>$B$156</f>
        <v>10600000000</v>
      </c>
      <c r="K159" s="3">
        <f>IFERROR(L159/$L$167,0)</f>
        <v>0.25886774723984024</v>
      </c>
      <c r="L159" s="4">
        <f>$C$156</f>
        <v>11020000000</v>
      </c>
      <c r="M159" s="3">
        <f>IFERROR(N159/$N$167,0)</f>
        <v>0.25483655770513675</v>
      </c>
      <c r="N159" s="4">
        <f>$D$156</f>
        <v>11460000000</v>
      </c>
      <c r="O159" s="3">
        <f>IFERROR(P159/$P$167,0)</f>
        <v>0.25591623036649214</v>
      </c>
      <c r="P159" s="4">
        <f>$E$156</f>
        <v>12220000000</v>
      </c>
      <c r="Q159" s="3">
        <f>IFERROR(R159/$R$167,0)</f>
        <v>0.25123339658444022</v>
      </c>
      <c r="R159" s="4">
        <f>$F$156</f>
        <v>13240000000</v>
      </c>
      <c r="T159" t="s">
        <f>$A$156</f>
        <v>143</v>
      </c>
      <c r="U159" s="3">
        <f>IFERROR(V159/$V159,0)</f>
        <v>1</v>
      </c>
      <c r="V159" s="4">
        <f>$B$156</f>
        <v>10600000000</v>
      </c>
      <c r="W159" s="3">
        <f>IFERROR(X159/$V159,0)</f>
        <v>1.0396226415094341</v>
      </c>
      <c r="X159" s="4">
        <f>$C$156</f>
        <v>11020000000</v>
      </c>
      <c r="Y159" s="3">
        <f>IFERROR(Z159/$V159,0)</f>
        <v>1.0811320754716982</v>
      </c>
      <c r="Z159" s="4">
        <f>$D$156</f>
        <v>11460000000</v>
      </c>
      <c r="AA159" s="3">
        <f>IFERROR(AB159/$V159,0)</f>
        <v>1.1528301886792454</v>
      </c>
      <c r="AB159" s="4">
        <f>$E$156</f>
        <v>12220000000</v>
      </c>
      <c r="AC159" s="3">
        <f>IFERROR(AD159/$V159,0)</f>
        <v>1.2490566037735849</v>
      </c>
      <c r="AD159" s="4">
        <f>$F$156</f>
        <v>13240000000</v>
      </c>
    </row>
    <row r="160" spans="1:145" ht="13.5">
      <c r="A160" t="s">
        <v>147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H160" t="s">
        <f>$A$158</f>
        <v>145</v>
      </c>
      <c r="I160" s="3">
        <f>IFERROR(J160/$J$167,0)</f>
        <v>0.088045634920634927</v>
      </c>
      <c r="J160" s="4">
        <f>$B$158</f>
        <v>3550000000</v>
      </c>
      <c r="K160" s="3">
        <f>IFERROR(L160/$L$167,0)</f>
        <v>0.093493070237256282</v>
      </c>
      <c r="L160" s="4">
        <f>$C$158</f>
        <v>3980000000</v>
      </c>
      <c r="M160" s="3">
        <f>IFERROR(N160/$N$167,0)</f>
        <v>0.098065376917945299</v>
      </c>
      <c r="N160" s="4">
        <f>$D$158</f>
        <v>4410000000</v>
      </c>
      <c r="O160" s="3">
        <f>IFERROR(P160/$P$167,0)</f>
        <v>0.10240837696335078</v>
      </c>
      <c r="P160" s="4">
        <f>$E$158</f>
        <v>4890000000</v>
      </c>
      <c r="Q160" s="3">
        <f>IFERROR(R160/$R$167,0)</f>
        <v>0.10265654648956357</v>
      </c>
      <c r="R160" s="4">
        <f>$F$158</f>
        <v>5410000000</v>
      </c>
      <c r="T160" t="s">
        <f>$A$158</f>
        <v>145</v>
      </c>
      <c r="U160" s="3">
        <f>IFERROR(V160/$V160,0)</f>
        <v>1</v>
      </c>
      <c r="V160" s="4">
        <f>$B$158</f>
        <v>3550000000</v>
      </c>
      <c r="W160" s="3">
        <f>IFERROR(X160/$V160,0)</f>
        <v>1.1211267605633803</v>
      </c>
      <c r="X160" s="4">
        <f>$C$158</f>
        <v>3980000000</v>
      </c>
      <c r="Y160" s="3">
        <f>IFERROR(Z160/$V160,0)</f>
        <v>1.2422535211267605</v>
      </c>
      <c r="Z160" s="4">
        <f>$D$158</f>
        <v>4410000000</v>
      </c>
      <c r="AA160" s="3">
        <f>IFERROR(AB160/$V160,0)</f>
        <v>1.3774647887323943</v>
      </c>
      <c r="AB160" s="4">
        <f>$E$158</f>
        <v>4890000000</v>
      </c>
      <c r="AC160" s="3">
        <f>IFERROR(AD160/$V160,0)</f>
        <v>1.523943661971831</v>
      </c>
      <c r="AD160" s="4">
        <f>$F$158</f>
        <v>5410000000</v>
      </c>
    </row>
    <row r="161" spans="1:145" ht="13.5">
      <c r="A161" t="s">
        <v>148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H161" t="s">
        <f>$A$159</f>
        <v>146</v>
      </c>
      <c r="I161" s="3">
        <f>IFERROR(J161/$J$167,0)</f>
        <v>0</v>
      </c>
      <c r="J161" s="4">
        <f>$B$159</f>
        <v>0</v>
      </c>
      <c r="K161" s="3">
        <f>IFERROR(L161/$L$167,0)</f>
        <v>0</v>
      </c>
      <c r="L161" s="4">
        <f>$C$159</f>
        <v>0</v>
      </c>
      <c r="M161" s="3">
        <f>IFERROR(N161/$N$167,0)</f>
        <v>0</v>
      </c>
      <c r="N161" s="4">
        <f>$D$159</f>
        <v>0</v>
      </c>
      <c r="O161" s="3">
        <f>IFERROR(P161/$P$167,0)</f>
        <v>0</v>
      </c>
      <c r="P161" s="4">
        <f>$E$159</f>
        <v>0</v>
      </c>
      <c r="Q161" s="3">
        <f>IFERROR(R161/$R$167,0)</f>
        <v>0</v>
      </c>
      <c r="R161" s="4">
        <f>$F$159</f>
        <v>0</v>
      </c>
      <c r="T161" t="s">
        <f>$A$159</f>
        <v>146</v>
      </c>
      <c r="U161" s="3">
        <f>IFERROR(V161/$V161,0)</f>
        <v>0</v>
      </c>
      <c r="V161" s="4">
        <f>$B$159</f>
        <v>0</v>
      </c>
      <c r="W161" s="3">
        <f>IFERROR(X161/$V161,0)</f>
        <v>0</v>
      </c>
      <c r="X161" s="4">
        <f>$C$159</f>
        <v>0</v>
      </c>
      <c r="Y161" s="3">
        <f>IFERROR(Z161/$V161,0)</f>
        <v>0</v>
      </c>
      <c r="Z161" s="4">
        <f>$D$159</f>
        <v>0</v>
      </c>
      <c r="AA161" s="3">
        <f>IFERROR(AB161/$V161,0)</f>
        <v>0</v>
      </c>
      <c r="AB161" s="4">
        <f>$E$159</f>
        <v>0</v>
      </c>
      <c r="AC161" s="3">
        <f>IFERROR(AD161/$V161,0)</f>
        <v>0</v>
      </c>
      <c r="AD161" s="4">
        <f>$F$159</f>
        <v>0</v>
      </c>
    </row>
    <row r="162" spans="1:145" ht="13.5">
      <c r="A162" t="s">
        <v>149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H162" t="s">
        <f>$A$162</f>
        <v>149</v>
      </c>
      <c r="I162" s="3">
        <f>IFERROR(J162/$J$167,0)</f>
        <v>0</v>
      </c>
      <c r="J162" s="4">
        <f>$B$162</f>
        <v>0</v>
      </c>
      <c r="K162" s="3">
        <f>IFERROR(L162/$L$167,0)</f>
        <v>0</v>
      </c>
      <c r="L162" s="4">
        <f>$C$162</f>
        <v>0</v>
      </c>
      <c r="M162" s="3">
        <f>IFERROR(N162/$N$167,0)</f>
        <v>0</v>
      </c>
      <c r="N162" s="4">
        <f>$D$162</f>
        <v>0</v>
      </c>
      <c r="O162" s="3">
        <f>IFERROR(P162/$P$167,0)</f>
        <v>0</v>
      </c>
      <c r="P162" s="4">
        <f>$E$162</f>
        <v>0</v>
      </c>
      <c r="Q162" s="3">
        <f>IFERROR(R162/$R$167,0)</f>
        <v>0</v>
      </c>
      <c r="R162" s="4">
        <f>$F$162</f>
        <v>0</v>
      </c>
      <c r="T162" t="s">
        <f>$A$162</f>
        <v>149</v>
      </c>
      <c r="U162" s="3">
        <f>IFERROR(V162/$V162,0)</f>
        <v>0</v>
      </c>
      <c r="V162" s="4">
        <f>$B$162</f>
        <v>0</v>
      </c>
      <c r="W162" s="3">
        <f>IFERROR(X162/$V162,0)</f>
        <v>0</v>
      </c>
      <c r="X162" s="4">
        <f>$C$162</f>
        <v>0</v>
      </c>
      <c r="Y162" s="3">
        <f>IFERROR(Z162/$V162,0)</f>
        <v>0</v>
      </c>
      <c r="Z162" s="4">
        <f>$D$162</f>
        <v>0</v>
      </c>
      <c r="AA162" s="3">
        <f>IFERROR(AB162/$V162,0)</f>
        <v>0</v>
      </c>
      <c r="AB162" s="4">
        <f>$E$162</f>
        <v>0</v>
      </c>
      <c r="AC162" s="3">
        <f>IFERROR(AD162/$V162,0)</f>
        <v>0</v>
      </c>
      <c r="AD162" s="4">
        <f>$F$162</f>
        <v>0</v>
      </c>
    </row>
    <row r="163" spans="1:145" ht="13.5">
      <c r="A163" t="s">
        <v>150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H163" t="s">
        <f>$A$163</f>
        <v>150</v>
      </c>
      <c r="I163" s="3">
        <f>IFERROR(J163/$J$167,0)</f>
        <v>0</v>
      </c>
      <c r="J163" s="4">
        <f>$B$163</f>
        <v>0</v>
      </c>
      <c r="K163" s="3">
        <f>IFERROR(L163/$L$167,0)</f>
        <v>0</v>
      </c>
      <c r="L163" s="4">
        <f>$C$163</f>
        <v>0</v>
      </c>
      <c r="M163" s="3">
        <f>IFERROR(N163/$N$167,0)</f>
        <v>0</v>
      </c>
      <c r="N163" s="4">
        <f>$D$163</f>
        <v>0</v>
      </c>
      <c r="O163" s="3">
        <f>IFERROR(P163/$P$167,0)</f>
        <v>0</v>
      </c>
      <c r="P163" s="4">
        <f>$E$163</f>
        <v>0</v>
      </c>
      <c r="Q163" s="3">
        <f>IFERROR(R163/$R$167,0)</f>
        <v>0</v>
      </c>
      <c r="R163" s="4">
        <f>$F$163</f>
        <v>0</v>
      </c>
      <c r="T163" t="s">
        <f>$A$163</f>
        <v>150</v>
      </c>
      <c r="U163" s="3">
        <f>IFERROR(V163/$V163,0)</f>
        <v>0</v>
      </c>
      <c r="V163" s="4">
        <f>$B$163</f>
        <v>0</v>
      </c>
      <c r="W163" s="3">
        <f>IFERROR(X163/$V163,0)</f>
        <v>0</v>
      </c>
      <c r="X163" s="4">
        <f>$C$163</f>
        <v>0</v>
      </c>
      <c r="Y163" s="3">
        <f>IFERROR(Z163/$V163,0)</f>
        <v>0</v>
      </c>
      <c r="Z163" s="4">
        <f>$D$163</f>
        <v>0</v>
      </c>
      <c r="AA163" s="3">
        <f>IFERROR(AB163/$V163,0)</f>
        <v>0</v>
      </c>
      <c r="AB163" s="4">
        <f>$E$163</f>
        <v>0</v>
      </c>
      <c r="AC163" s="3">
        <f>IFERROR(AD163/$V163,0)</f>
        <v>0</v>
      </c>
      <c r="AD163" s="4">
        <f>$F$163</f>
        <v>0</v>
      </c>
    </row>
    <row r="164" spans="1:145" ht="13.5">
      <c r="A164" t="s">
        <v>151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H164" t="s">
        <f>$A$165</f>
        <v>152</v>
      </c>
      <c r="I164" s="3">
        <f>IFERROR(J164/$J$167,0)</f>
        <v>0.26289682539682541</v>
      </c>
      <c r="J164" s="4">
        <f>$B$165</f>
        <v>10600000000</v>
      </c>
      <c r="K164" s="3">
        <f>IFERROR(L164/$L$167,0)</f>
        <v>0.25886774723984024</v>
      </c>
      <c r="L164" s="4">
        <f>$C$165</f>
        <v>11020000000</v>
      </c>
      <c r="M164" s="3">
        <f>IFERROR(N164/$N$167,0)</f>
        <v>0.25483655770513675</v>
      </c>
      <c r="N164" s="4">
        <f>$D$165</f>
        <v>11460000000</v>
      </c>
      <c r="O164" s="3">
        <f>IFERROR(P164/$P$167,0)</f>
        <v>0.25591623036649214</v>
      </c>
      <c r="P164" s="4">
        <f>$E$165</f>
        <v>12220000000</v>
      </c>
      <c r="Q164" s="3">
        <f>IFERROR(R164/$R$167,0)</f>
        <v>0.25123339658444022</v>
      </c>
      <c r="R164" s="4">
        <f>$F$165</f>
        <v>13240000000</v>
      </c>
      <c r="T164" t="s">
        <f>$A$165</f>
        <v>152</v>
      </c>
      <c r="U164" s="3">
        <f>IFERROR(V164/$V164,0)</f>
        <v>1</v>
      </c>
      <c r="V164" s="4">
        <f>$B$165</f>
        <v>10600000000</v>
      </c>
      <c r="W164" s="3">
        <f>IFERROR(X164/$V164,0)</f>
        <v>1.0396226415094341</v>
      </c>
      <c r="X164" s="4">
        <f>$C$165</f>
        <v>11020000000</v>
      </c>
      <c r="Y164" s="3">
        <f>IFERROR(Z164/$V164,0)</f>
        <v>1.0811320754716982</v>
      </c>
      <c r="Z164" s="4">
        <f>$D$165</f>
        <v>11460000000</v>
      </c>
      <c r="AA164" s="3">
        <f>IFERROR(AB164/$V164,0)</f>
        <v>1.1528301886792454</v>
      </c>
      <c r="AB164" s="4">
        <f>$E$165</f>
        <v>12220000000</v>
      </c>
      <c r="AC164" s="3">
        <f>IFERROR(AD164/$V164,0)</f>
        <v>1.2490566037735849</v>
      </c>
      <c r="AD164" s="4">
        <f>$F$165</f>
        <v>13240000000</v>
      </c>
    </row>
    <row r="165" spans="1:145" ht="13.5">
      <c r="A165" t="s">
        <v>152</v>
      </c>
      <c r="B165" s="4">
        <v>10600000000</v>
      </c>
      <c r="C165" s="4">
        <v>11020000000</v>
      </c>
      <c r="D165" s="4">
        <v>11460000000</v>
      </c>
      <c r="E165" s="4">
        <v>12220000000</v>
      </c>
      <c r="F165" s="4">
        <v>13240000000</v>
      </c>
      <c r="H165" t="s">
        <f>$A$167</f>
        <v>153</v>
      </c>
      <c r="I165" s="3">
        <f>IFERROR(J165/$J$167,0)</f>
        <v>0</v>
      </c>
      <c r="J165" s="4">
        <f>$B$167</f>
        <v>0</v>
      </c>
      <c r="K165" s="3">
        <f>IFERROR(L165/$L$167,0)</f>
        <v>0</v>
      </c>
      <c r="L165" s="4">
        <f>$C$167</f>
        <v>0</v>
      </c>
      <c r="M165" s="3">
        <f>IFERROR(N165/$N$167,0)</f>
        <v>0</v>
      </c>
      <c r="N165" s="4">
        <f>$D$167</f>
        <v>0</v>
      </c>
      <c r="O165" s="3">
        <f>IFERROR(P165/$P$167,0)</f>
        <v>0</v>
      </c>
      <c r="P165" s="4">
        <f>$E$167</f>
        <v>0</v>
      </c>
      <c r="Q165" s="3">
        <f>IFERROR(R165/$R$167,0)</f>
        <v>0</v>
      </c>
      <c r="R165" s="4">
        <f>$F$167</f>
        <v>0</v>
      </c>
      <c r="T165" t="s">
        <f>$A$167</f>
        <v>153</v>
      </c>
      <c r="U165" s="3">
        <f>IFERROR(V165/$V165,0)</f>
        <v>0</v>
      </c>
      <c r="V165" s="4">
        <f>$B$167</f>
        <v>0</v>
      </c>
      <c r="W165" s="3">
        <f>IFERROR(X165/$V165,0)</f>
        <v>0</v>
      </c>
      <c r="X165" s="4">
        <f>$C$167</f>
        <v>0</v>
      </c>
      <c r="Y165" s="3">
        <f>IFERROR(Z165/$V165,0)</f>
        <v>0</v>
      </c>
      <c r="Z165" s="4">
        <f>$D$167</f>
        <v>0</v>
      </c>
      <c r="AA165" s="3">
        <f>IFERROR(AB165/$V165,0)</f>
        <v>0</v>
      </c>
      <c r="AB165" s="4">
        <f>$E$167</f>
        <v>0</v>
      </c>
      <c r="AC165" s="3">
        <f>IFERROR(AD165/$V165,0)</f>
        <v>0</v>
      </c>
      <c r="AD165" s="4">
        <f>$F$167</f>
        <v>0</v>
      </c>
    </row>
    <row r="166" spans="1:145" ht="13.5">
      <c r="A166" t="s">
        <v>154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H166" t="s">
        <f>$A$168</f>
        <v>155</v>
      </c>
      <c r="I166" s="3">
        <f>IFERROR(J166/$J$167,0)</f>
        <v>0.26289682539682541</v>
      </c>
      <c r="J166" s="4">
        <f>$B$168</f>
        <v>10600000000</v>
      </c>
      <c r="K166" s="3">
        <f>IFERROR(L166/$L$167,0)</f>
        <v>0.25886774723984024</v>
      </c>
      <c r="L166" s="4">
        <f>$C$168</f>
        <v>11020000000</v>
      </c>
      <c r="M166" s="3">
        <f>IFERROR(N166/$N$167,0)</f>
        <v>0.25483655770513675</v>
      </c>
      <c r="N166" s="4">
        <f>$D$168</f>
        <v>11460000000</v>
      </c>
      <c r="O166" s="3">
        <f>IFERROR(P166/$P$167,0)</f>
        <v>0.25591623036649214</v>
      </c>
      <c r="P166" s="4">
        <f>$E$168</f>
        <v>12220000000</v>
      </c>
      <c r="Q166" s="3">
        <f>IFERROR(R166/$R$167,0)</f>
        <v>0.25123339658444022</v>
      </c>
      <c r="R166" s="4">
        <f>$F$168</f>
        <v>13240000000</v>
      </c>
      <c r="T166" t="s">
        <f>$A$168</f>
        <v>155</v>
      </c>
      <c r="U166" s="3">
        <f>IFERROR(V166/$V166,0)</f>
        <v>1</v>
      </c>
      <c r="V166" s="4">
        <f>$B$168</f>
        <v>10600000000</v>
      </c>
      <c r="W166" s="3">
        <f>IFERROR(X166/$V166,0)</f>
        <v>1.0396226415094341</v>
      </c>
      <c r="X166" s="4">
        <f>$C$168</f>
        <v>11020000000</v>
      </c>
      <c r="Y166" s="3">
        <f>IFERROR(Z166/$V166,0)</f>
        <v>1.0811320754716982</v>
      </c>
      <c r="Z166" s="4">
        <f>$D$168</f>
        <v>11460000000</v>
      </c>
      <c r="AA166" s="3">
        <f>IFERROR(AB166/$V166,0)</f>
        <v>1.1528301886792454</v>
      </c>
      <c r="AB166" s="4">
        <f>$E$168</f>
        <v>12220000000</v>
      </c>
      <c r="AC166" s="3">
        <f>IFERROR(AD166/$V166,0)</f>
        <v>1.2490566037735849</v>
      </c>
      <c r="AD166" s="4">
        <f>$F$168</f>
        <v>13240000000</v>
      </c>
    </row>
    <row r="167" spans="1:145" ht="13.5">
      <c r="A167" t="s">
        <v>153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H167" t="s">
        <f>$A$169</f>
        <v>156</v>
      </c>
      <c r="I167" s="3">
        <f>IFERROR(J167/$J$167,0)</f>
        <v>1</v>
      </c>
      <c r="J167" s="4">
        <f>$B$169</f>
        <v>40320000000</v>
      </c>
      <c r="K167" s="3">
        <f>IFERROR(L167/$L$167,0)</f>
        <v>1</v>
      </c>
      <c r="L167" s="4">
        <f>$C$169</f>
        <v>42570000000</v>
      </c>
      <c r="M167" s="3">
        <f>IFERROR(N167/$N$167,0)</f>
        <v>1</v>
      </c>
      <c r="N167" s="4">
        <f>$D$169</f>
        <v>44970000000</v>
      </c>
      <c r="O167" s="3">
        <f>IFERROR(P167/$P$167,0)</f>
        <v>1</v>
      </c>
      <c r="P167" s="4">
        <f>$E$169</f>
        <v>47750000000</v>
      </c>
      <c r="Q167" s="3">
        <f>IFERROR(R167/$R$167,0)</f>
        <v>1</v>
      </c>
      <c r="R167" s="4">
        <f>$F$169</f>
        <v>52700000000</v>
      </c>
      <c r="T167" t="s">
        <f>$A$169</f>
        <v>156</v>
      </c>
      <c r="U167" s="3">
        <f>IFERROR(V167/$V167,0)</f>
        <v>1</v>
      </c>
      <c r="V167" s="4">
        <f>$B$169</f>
        <v>40320000000</v>
      </c>
      <c r="W167" s="3">
        <f>IFERROR(X167/$V167,0)</f>
        <v>1.0558035714285714</v>
      </c>
      <c r="X167" s="4">
        <f>$C$169</f>
        <v>42570000000</v>
      </c>
      <c r="Y167" s="3">
        <f>IFERROR(Z167/$V167,0)</f>
        <v>1.1153273809523809</v>
      </c>
      <c r="Z167" s="4">
        <f>$D$169</f>
        <v>44970000000</v>
      </c>
      <c r="AA167" s="3">
        <f>IFERROR(AB167/$V167,0)</f>
        <v>1.1842757936507937</v>
      </c>
      <c r="AB167" s="4">
        <f>$E$169</f>
        <v>47750000000</v>
      </c>
      <c r="AC167" s="3">
        <f>IFERROR(AD167/$V167,0)</f>
        <v>1.3070436507936507</v>
      </c>
      <c r="AD167" s="4">
        <f>$F$169</f>
        <v>52700000000</v>
      </c>
    </row>
    <row r="168" spans="1:145" ht="13.5">
      <c r="A168" t="s">
        <v>155</v>
      </c>
      <c r="B168" s="4">
        <v>10600000000</v>
      </c>
      <c r="C168" s="4">
        <v>11020000000</v>
      </c>
      <c r="D168" s="4">
        <v>11460000000</v>
      </c>
      <c r="E168" s="4">
        <v>12220000000</v>
      </c>
      <c r="F168" s="4">
        <v>13240000000</v>
      </c>
    </row>
    <row r="169" spans="1:145" ht="13.5">
      <c r="A169" t="s">
        <v>156</v>
      </c>
      <c r="B169" s="4">
        <v>40320000000</v>
      </c>
      <c r="C169" s="4">
        <v>42570000000</v>
      </c>
      <c r="D169" s="4">
        <v>44970000000</v>
      </c>
      <c r="E169" s="4">
        <v>47750000000</v>
      </c>
      <c r="F169" s="4">
        <v>52700000000</v>
      </c>
    </row>
    <row r="170" spans="1:145" ht="14"/>
    <row r="171" spans="1:145" ht="14"/>
    <row r="172" spans="1:145" ht="14"/>
    <row r="173" spans="1:145" ht="14"/>
    <row r="174" spans="1:145" ht="14"/>
    <row r="176" spans="1:145" ht="14"/>
    <row r="177" spans="1:145" ht="14">
      <c r="A177" s="2" t="s">
        <v>157</v>
      </c>
      <c r="B177">
        <v>2015</v>
      </c>
      <c r="C177">
        <v>2016</v>
      </c>
      <c r="D177">
        <v>2017</v>
      </c>
      <c r="E177">
        <v>2018</v>
      </c>
      <c r="F177">
        <v>2019</v>
      </c>
      <c r="H177" s="2" t="s">
        <v>158</v>
      </c>
      <c r="I177" s="9">
        <v>2015</v>
      </c>
      <c r="J177" s="9">
        <f>$B$90</f>
        <v>118780000</v>
      </c>
      <c r="K177" s="9">
        <v>2016</v>
      </c>
      <c r="L177" s="9">
        <f>$C$90</f>
        <v>122700000</v>
      </c>
      <c r="M177" s="9">
        <v>2017</v>
      </c>
      <c r="N177" s="9">
        <f>$D$90</f>
        <v>127000000</v>
      </c>
      <c r="O177" s="9">
        <v>2018</v>
      </c>
      <c r="P177" s="9">
        <f>$E$90</f>
        <v>234000000</v>
      </c>
      <c r="Q177" s="9">
        <v>2019</v>
      </c>
      <c r="R177" s="9">
        <f>$F$90</f>
        <v>303000000</v>
      </c>
      <c r="T177" s="2" t="s">
        <v>159</v>
      </c>
      <c r="U177" s="9">
        <v>2015</v>
      </c>
      <c r="V177" s="9">
        <f>$B$90</f>
        <v>118780000</v>
      </c>
      <c r="W177" s="9">
        <v>2016</v>
      </c>
      <c r="X177" s="9">
        <f>$C$90</f>
        <v>122700000</v>
      </c>
      <c r="Y177" s="9">
        <v>2017</v>
      </c>
      <c r="Z177" s="9">
        <f>$D$90</f>
        <v>127000000</v>
      </c>
      <c r="AA177" s="9">
        <v>2018</v>
      </c>
      <c r="AB177" s="9">
        <f>$E$90</f>
        <v>234000000</v>
      </c>
      <c r="AC177" s="9">
        <v>2019</v>
      </c>
      <c r="AD177" s="9">
        <f>$F$90</f>
        <v>303000000</v>
      </c>
    </row>
    <row r="178" spans="1:145" ht="14">
      <c r="A178" t="s">
        <v>160</v>
      </c>
      <c r="B178" s="4">
        <v>984490000</v>
      </c>
      <c r="C178" s="4">
        <v>1120000000</v>
      </c>
      <c r="D178" s="4">
        <v>1150000000</v>
      </c>
      <c r="E178" s="4">
        <v>1260000000</v>
      </c>
      <c r="F178" s="4">
        <v>1370000000</v>
      </c>
      <c r="H178" t="s">
        <f>A27</f>
        <v>14</v>
      </c>
      <c r="I178" s="3">
        <f>IFERROR(J178/$J$178,0)</f>
        <v>1</v>
      </c>
      <c r="J178" s="4">
        <f>B27</f>
        <v>11030000000</v>
      </c>
      <c r="K178" s="3">
        <f>IFERROR(L178/$L$178,0)</f>
        <v>1</v>
      </c>
      <c r="L178" s="4">
        <f>C27</f>
        <v>11100000000</v>
      </c>
      <c r="M178" s="3">
        <f>IFERROR(N178/$N$178,0)</f>
        <v>1</v>
      </c>
      <c r="N178" s="4">
        <f>D27</f>
        <v>11390000000</v>
      </c>
      <c r="O178" s="3">
        <f>IFERROR(P178/$P$178,0)</f>
        <v>1</v>
      </c>
      <c r="P178" s="4">
        <f>E27</f>
        <v>11520000000</v>
      </c>
      <c r="Q178" s="3">
        <f>IFERROR(R178/$R$178,0)</f>
        <v>1</v>
      </c>
      <c r="R178" s="4">
        <f>F27</f>
        <v>11530000000</v>
      </c>
      <c r="T178" t="s">
        <f>A27</f>
        <v>14</v>
      </c>
      <c r="U178" s="3">
        <f>IFERROR(V178/$V178,0)</f>
        <v>1</v>
      </c>
      <c r="V178" s="4">
        <f>B27</f>
        <v>11030000000</v>
      </c>
      <c r="W178" s="3">
        <f>IFERROR(X178/$V178,0)</f>
        <v>1.0063463281958296</v>
      </c>
      <c r="X178" s="4">
        <f>C27</f>
        <v>11100000000</v>
      </c>
      <c r="Y178" s="3">
        <f>IFERROR(Z178/$V178,0)</f>
        <v>1.0326382592928378</v>
      </c>
      <c r="Z178" s="4">
        <f>D27</f>
        <v>11390000000</v>
      </c>
      <c r="AA178" s="3">
        <f>IFERROR(AB178/$V178,0)</f>
        <v>1.0444242973708069</v>
      </c>
      <c r="AB178" s="4">
        <f>E27</f>
        <v>11520000000</v>
      </c>
      <c r="AC178" s="3">
        <f>IFERROR(AD178/$V178,0)</f>
        <v>1.0453309156844968</v>
      </c>
      <c r="AD178" s="4">
        <f>F27</f>
        <v>11530000000</v>
      </c>
    </row>
    <row r="179" spans="1:145" ht="14">
      <c r="A179" t="s">
        <v>54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H179" t="s">
        <f>A178</f>
        <v>160</v>
      </c>
      <c r="I179" s="3">
        <f>IFERROR(J179/$J$178,0)</f>
        <v>0.089255666364460556</v>
      </c>
      <c r="J179" s="4">
        <f>B178</f>
        <v>984490000</v>
      </c>
      <c r="K179" s="3">
        <f>IFERROR(L179/$L$178,0)</f>
        <v>0.1009009009009009</v>
      </c>
      <c r="L179" s="4">
        <f>C178</f>
        <v>1120000000</v>
      </c>
      <c r="M179" s="3">
        <f>IFERROR(N179/$N$178,0)</f>
        <v>0.1009657594381036</v>
      </c>
      <c r="N179" s="4">
        <f>D178</f>
        <v>1150000000</v>
      </c>
      <c r="O179" s="3">
        <f>IFERROR(P179/$P$178,0)</f>
        <v>0.109375</v>
      </c>
      <c r="P179" s="4">
        <f>E178</f>
        <v>1260000000</v>
      </c>
      <c r="Q179" s="3">
        <f>IFERROR(R179/$R$178,0)</f>
        <v>7.5286691722077667e-14</v>
      </c>
      <c r="R179" s="4">
        <f>F28</f>
        <v>0.00086805555555555551</v>
      </c>
      <c r="T179" t="s">
        <f>A178</f>
        <v>160</v>
      </c>
      <c r="U179" s="3">
        <f>IFERROR(V179/$V179,0)</f>
        <v>1</v>
      </c>
      <c r="V179" s="4">
        <f>B178</f>
        <v>984490000</v>
      </c>
      <c r="W179" s="3">
        <f>IFERROR(X179/$V179,0)</f>
        <v>1.1376448719641641</v>
      </c>
      <c r="X179" s="4">
        <f>C178</f>
        <v>1120000000</v>
      </c>
      <c r="Y179" s="3">
        <f>IFERROR(Z179/$V179,0)</f>
        <v>1.1681175024632042</v>
      </c>
      <c r="Z179" s="4">
        <f>D178</f>
        <v>1150000000</v>
      </c>
      <c r="AA179" s="3">
        <f>IFERROR(AB179/$V179,0)</f>
        <v>1.2798504809596847</v>
      </c>
      <c r="AB179" s="4">
        <f>E178</f>
        <v>1260000000</v>
      </c>
      <c r="AC179" s="3">
        <f>IFERROR(AD179/$V179,0)</f>
        <v>8.8173120656944763e-13</v>
      </c>
      <c r="AD179" s="4">
        <f>F28</f>
        <v>0.00086805555555555551</v>
      </c>
    </row>
    <row r="180" spans="1:145" ht="14">
      <c r="A180" t="s">
        <v>161</v>
      </c>
      <c r="B180" s="4">
        <v>1250000000</v>
      </c>
      <c r="C180" s="4">
        <v>1440000000</v>
      </c>
      <c r="D180" s="4">
        <v>1610000000</v>
      </c>
      <c r="E180" s="4">
        <v>1780000000</v>
      </c>
      <c r="F180" s="4">
        <v>1900000000</v>
      </c>
      <c r="H180" t="s">
        <f>A179</f>
        <v>54</v>
      </c>
      <c r="I180" s="3">
        <f>IFERROR(J180/$J$178,0)</f>
        <v>0</v>
      </c>
      <c r="J180" s="4">
        <f>B179</f>
        <v>0</v>
      </c>
      <c r="K180" s="3">
        <f>IFERROR(L180/$L$178,0)</f>
        <v>0</v>
      </c>
      <c r="L180" s="4">
        <f>C179</f>
        <v>0</v>
      </c>
      <c r="M180" s="3">
        <f>IFERROR(N180/$N$178,0)</f>
        <v>0</v>
      </c>
      <c r="N180" s="4">
        <f>D179</f>
        <v>0</v>
      </c>
      <c r="O180" s="3">
        <f>IFERROR(P180/$P$178,0)</f>
        <v>0</v>
      </c>
      <c r="P180" s="4">
        <f>E179</f>
        <v>0</v>
      </c>
      <c r="Q180" s="3">
        <f>IFERROR(R180/$R$178,0)</f>
        <v>0.76843018213356462</v>
      </c>
      <c r="R180" s="4">
        <f>F29</f>
        <v>8860000000</v>
      </c>
      <c r="T180" t="s">
        <f>A179</f>
        <v>54</v>
      </c>
      <c r="U180" s="3">
        <f>IFERROR(V180/$V180,0)</f>
        <v>0</v>
      </c>
      <c r="V180" s="4">
        <f>B179</f>
        <v>0</v>
      </c>
      <c r="W180" s="3">
        <f>IFERROR(X180/$V180,0)</f>
        <v>0</v>
      </c>
      <c r="X180" s="4">
        <f>C179</f>
        <v>0</v>
      </c>
      <c r="Y180" s="3">
        <f>IFERROR(Z180/$V180,0)</f>
        <v>0</v>
      </c>
      <c r="Z180" s="4">
        <f>D179</f>
        <v>0</v>
      </c>
      <c r="AA180" s="3">
        <f>IFERROR(AB180/$V180,0)</f>
        <v>0</v>
      </c>
      <c r="AB180" s="4">
        <f>E179</f>
        <v>0</v>
      </c>
      <c r="AC180" s="3">
        <f>IFERROR(AD180/$V180,0)</f>
        <v>0</v>
      </c>
      <c r="AD180" s="4">
        <f>F29</f>
        <v>8860000000</v>
      </c>
    </row>
    <row r="181" spans="1:145" ht="14">
      <c r="A181" t="s">
        <v>162</v>
      </c>
      <c r="B181" s="4">
        <v>1250000000</v>
      </c>
      <c r="C181" s="4">
        <v>1440000000</v>
      </c>
      <c r="D181" s="4">
        <v>1610000000</v>
      </c>
      <c r="E181" s="4">
        <v>1780000000</v>
      </c>
      <c r="F181" s="4">
        <v>1900000000</v>
      </c>
      <c r="H181" t="s">
        <f>A180</f>
        <v>161</v>
      </c>
      <c r="I181" s="3">
        <f>IFERROR(J181/$J$178,0)</f>
        <v>0.11332728921124206</v>
      </c>
      <c r="J181" s="4">
        <f>B180</f>
        <v>1250000000</v>
      </c>
      <c r="K181" s="3">
        <f>IFERROR(L181/$L$178,0)</f>
        <v>0.12972972972972974</v>
      </c>
      <c r="L181" s="4">
        <f>C180</f>
        <v>1440000000</v>
      </c>
      <c r="M181" s="3">
        <f>IFERROR(N181/$N$178,0)</f>
        <v>0.14135206321334504</v>
      </c>
      <c r="N181" s="4">
        <f>D180</f>
        <v>1610000000</v>
      </c>
      <c r="O181" s="3">
        <f>IFERROR(P181/$P$178,0)</f>
        <v>0.1545138888888889</v>
      </c>
      <c r="P181" s="4">
        <f>E180</f>
        <v>1780000000</v>
      </c>
      <c r="Q181" s="3">
        <f>IFERROR(R181/$R$178,0)</f>
        <v>0.60537727666955765</v>
      </c>
      <c r="R181" s="4">
        <f>F30</f>
        <v>6980000000</v>
      </c>
      <c r="T181" t="s">
        <f>A180</f>
        <v>161</v>
      </c>
      <c r="U181" s="3">
        <f>IFERROR(V181/$V181,0)</f>
        <v>1</v>
      </c>
      <c r="V181" s="4">
        <f>B180</f>
        <v>1250000000</v>
      </c>
      <c r="W181" s="3">
        <f>IFERROR(X181/$V181,0)</f>
        <v>1.1519999999999999</v>
      </c>
      <c r="X181" s="4">
        <f>C180</f>
        <v>1440000000</v>
      </c>
      <c r="Y181" s="3">
        <f>IFERROR(Z181/$V181,0)</f>
        <v>1.288</v>
      </c>
      <c r="Z181" s="4">
        <f>D180</f>
        <v>1610000000</v>
      </c>
      <c r="AA181" s="3">
        <f>IFERROR(AB181/$V181,0)</f>
        <v>1.4239999999999999</v>
      </c>
      <c r="AB181" s="4">
        <f>E180</f>
        <v>1780000000</v>
      </c>
      <c r="AC181" s="3">
        <f>IFERROR(AD181/$V181,0)</f>
        <v>5.5839999999999996</v>
      </c>
      <c r="AD181" s="4">
        <f>F30</f>
        <v>6980000000</v>
      </c>
    </row>
    <row r="182" spans="1:145" ht="14">
      <c r="A182" t="s">
        <v>163</v>
      </c>
      <c r="B182" s="4">
        <v>5230000</v>
      </c>
      <c r="C182" s="4">
        <v>3850000</v>
      </c>
      <c r="D182" s="4">
        <v>0</v>
      </c>
      <c r="E182" s="4">
        <v>0</v>
      </c>
      <c r="F182" s="4">
        <v>0</v>
      </c>
      <c r="H182" t="s">
        <f>A181</f>
        <v>162</v>
      </c>
      <c r="I182" s="3">
        <f>IFERROR(J182/$J$178,0)</f>
        <v>0.11332728921124206</v>
      </c>
      <c r="J182" s="4">
        <f>B181</f>
        <v>1250000000</v>
      </c>
      <c r="K182" s="3">
        <f>IFERROR(L182/$L$178,0)</f>
        <v>0.12972972972972974</v>
      </c>
      <c r="L182" s="4">
        <f>C181</f>
        <v>1440000000</v>
      </c>
      <c r="M182" s="3">
        <f>IFERROR(N182/$N$178,0)</f>
        <v>0.14135206321334504</v>
      </c>
      <c r="N182" s="4">
        <f>D181</f>
        <v>1610000000</v>
      </c>
      <c r="O182" s="3">
        <f>IFERROR(P182/$P$178,0)</f>
        <v>0.1545138888888889</v>
      </c>
      <c r="P182" s="4">
        <f>E181</f>
        <v>1780000000</v>
      </c>
      <c r="Q182" s="3">
        <f>IFERROR(R182/$R$178,0)</f>
        <v>0.16305290546400694</v>
      </c>
      <c r="R182" s="4">
        <f>F31</f>
        <v>1880000000</v>
      </c>
      <c r="T182" t="s">
        <f>A181</f>
        <v>162</v>
      </c>
      <c r="U182" s="3">
        <f>IFERROR(V182/$V182,0)</f>
        <v>1</v>
      </c>
      <c r="V182" s="4">
        <f>B181</f>
        <v>1250000000</v>
      </c>
      <c r="W182" s="3">
        <f>IFERROR(X182/$V182,0)</f>
        <v>1.1519999999999999</v>
      </c>
      <c r="X182" s="4">
        <f>C181</f>
        <v>1440000000</v>
      </c>
      <c r="Y182" s="3">
        <f>IFERROR(Z182/$V182,0)</f>
        <v>1.288</v>
      </c>
      <c r="Z182" s="4">
        <f>D181</f>
        <v>1610000000</v>
      </c>
      <c r="AA182" s="3">
        <f>IFERROR(AB182/$V182,0)</f>
        <v>1.4239999999999999</v>
      </c>
      <c r="AB182" s="4">
        <f>E181</f>
        <v>1780000000</v>
      </c>
      <c r="AC182" s="3">
        <f>IFERROR(AD182/$V182,0)</f>
        <v>1.504</v>
      </c>
      <c r="AD182" s="4">
        <f>F31</f>
        <v>1880000000</v>
      </c>
    </row>
    <row r="183" spans="1:145" ht="14">
      <c r="A183" t="s">
        <v>164</v>
      </c>
      <c r="B183" s="4">
        <v>535870000</v>
      </c>
      <c r="C183" s="4">
        <v>586650000</v>
      </c>
      <c r="D183" s="4">
        <v>640000000</v>
      </c>
      <c r="E183" s="4">
        <v>218000000</v>
      </c>
      <c r="F183" s="4">
        <v>143000000</v>
      </c>
      <c r="H183" t="s">
        <f>A182</f>
        <v>163</v>
      </c>
      <c r="I183" s="3">
        <f>IFERROR(J183/$J$178,0)</f>
        <v>0.00047416137805983682</v>
      </c>
      <c r="J183" s="4">
        <f>B182</f>
        <v>5230000</v>
      </c>
      <c r="K183" s="3">
        <f>IFERROR(L183/$L$178,0)</f>
        <v>0.00034684684684684687</v>
      </c>
      <c r="L183" s="4">
        <f>C182</f>
        <v>3850000</v>
      </c>
      <c r="M183" s="3">
        <f>IFERROR(N183/$N$178,0)</f>
        <v>0</v>
      </c>
      <c r="N183" s="4">
        <f>D182</f>
        <v>0</v>
      </c>
      <c r="O183" s="3">
        <f>IFERROR(P183/$P$178,0)</f>
        <v>0</v>
      </c>
      <c r="P183" s="4">
        <f>E182</f>
        <v>0</v>
      </c>
      <c r="Q183" s="3">
        <f>IFERROR(R183/$R$178,0)</f>
        <v>0.16305290546400694</v>
      </c>
      <c r="R183" s="4">
        <f>F32</f>
        <v>1880000000</v>
      </c>
      <c r="T183" t="s">
        <f>A182</f>
        <v>163</v>
      </c>
      <c r="U183" s="3">
        <f>IFERROR(V183/$V183,0)</f>
        <v>1</v>
      </c>
      <c r="V183" s="4">
        <f>B182</f>
        <v>5230000</v>
      </c>
      <c r="W183" s="3">
        <f>IFERROR(X183/$V183,0)</f>
        <v>0.73613766730401531</v>
      </c>
      <c r="X183" s="4">
        <f>C182</f>
        <v>3850000</v>
      </c>
      <c r="Y183" s="3">
        <f>IFERROR(Z183/$V183,0)</f>
        <v>0</v>
      </c>
      <c r="Z183" s="4">
        <f>D182</f>
        <v>0</v>
      </c>
      <c r="AA183" s="3">
        <f>IFERROR(AB183/$V183,0)</f>
        <v>0</v>
      </c>
      <c r="AB183" s="4">
        <f>E182</f>
        <v>0</v>
      </c>
      <c r="AC183" s="3">
        <f>IFERROR(AD183/$V183,0)</f>
        <v>359.46462715105162</v>
      </c>
      <c r="AD183" s="4">
        <f>F32</f>
        <v>1880000000</v>
      </c>
    </row>
    <row r="184" spans="1:145" ht="14">
      <c r="A184" t="s">
        <v>131</v>
      </c>
      <c r="B184" s="4">
        <v>535870000</v>
      </c>
      <c r="C184" s="4">
        <v>586650000</v>
      </c>
      <c r="D184" s="4">
        <v>640000000</v>
      </c>
      <c r="E184" s="4">
        <v>218000000</v>
      </c>
      <c r="F184" s="4">
        <v>143000000</v>
      </c>
      <c r="H184" t="s">
        <f>A183</f>
        <v>164</v>
      </c>
      <c r="I184" s="3">
        <f>IFERROR(J184/$J$178,0)</f>
        <v>0.048582955575702629</v>
      </c>
      <c r="J184" s="4">
        <f>B183</f>
        <v>535870000</v>
      </c>
      <c r="K184" s="3">
        <f>IFERROR(L184/$L$178,0)</f>
        <v>0.052851351351351349</v>
      </c>
      <c r="L184" s="4">
        <f>C183</f>
        <v>586650000</v>
      </c>
      <c r="M184" s="3">
        <f>IFERROR(N184/$N$178,0)</f>
        <v>0.056189640035118525</v>
      </c>
      <c r="N184" s="4">
        <f>D183</f>
        <v>640000000</v>
      </c>
      <c r="O184" s="3">
        <f>IFERROR(P184/$P$178,0)</f>
        <v>0.01892361111111111</v>
      </c>
      <c r="P184" s="4">
        <f>E183</f>
        <v>218000000</v>
      </c>
      <c r="Q184" s="3">
        <f>IFERROR(R184/$R$178,0)</f>
        <v>0</v>
      </c>
      <c r="R184" s="4">
        <f>F33</f>
        <v>0</v>
      </c>
      <c r="T184" t="s">
        <f>A183</f>
        <v>164</v>
      </c>
      <c r="U184" s="3">
        <f>IFERROR(V184/$V184,0)</f>
        <v>1</v>
      </c>
      <c r="V184" s="4">
        <f>B183</f>
        <v>535870000</v>
      </c>
      <c r="W184" s="3">
        <f>IFERROR(X184/$V184,0)</f>
        <v>1.0947617892399275</v>
      </c>
      <c r="X184" s="4">
        <f>C183</f>
        <v>586650000</v>
      </c>
      <c r="Y184" s="3">
        <f>IFERROR(Z184/$V184,0)</f>
        <v>1.1943195177934947</v>
      </c>
      <c r="Z184" s="4">
        <f>D183</f>
        <v>640000000</v>
      </c>
      <c r="AA184" s="3">
        <f>IFERROR(AB184/$V184,0)</f>
        <v>0.40681508574840913</v>
      </c>
      <c r="AB184" s="4">
        <f>E183</f>
        <v>218000000</v>
      </c>
      <c r="AC184" s="3">
        <f>IFERROR(AD184/$V184,0)</f>
        <v>0</v>
      </c>
      <c r="AD184" s="4">
        <f>F33</f>
        <v>0</v>
      </c>
    </row>
    <row r="185" spans="1:145" ht="14">
      <c r="A185" t="s">
        <v>165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H185" t="s">
        <f>A184</f>
        <v>131</v>
      </c>
      <c r="I185" s="3">
        <f>IFERROR(J185/$J$178,0)</f>
        <v>0.048582955575702629</v>
      </c>
      <c r="J185" s="4">
        <f>B184</f>
        <v>535870000</v>
      </c>
      <c r="K185" s="3">
        <f>IFERROR(L185/$L$178,0)</f>
        <v>0.052851351351351349</v>
      </c>
      <c r="L185" s="4">
        <f>C184</f>
        <v>586650000</v>
      </c>
      <c r="M185" s="3">
        <f>IFERROR(N185/$N$178,0)</f>
        <v>0.056189640035118525</v>
      </c>
      <c r="N185" s="4">
        <f>D184</f>
        <v>640000000</v>
      </c>
      <c r="O185" s="3">
        <f>IFERROR(P185/$P$178,0)</f>
        <v>0.01892361111111111</v>
      </c>
      <c r="P185" s="4">
        <f>E184</f>
        <v>218000000</v>
      </c>
      <c r="Q185" s="3">
        <f>IFERROR(R185/$R$178,0)</f>
        <v>0</v>
      </c>
      <c r="R185" s="4">
        <f>F34</f>
        <v>0</v>
      </c>
      <c r="T185" t="s">
        <f>A184</f>
        <v>131</v>
      </c>
      <c r="U185" s="3">
        <f>IFERROR(V185/$V185,0)</f>
        <v>1</v>
      </c>
      <c r="V185" s="4">
        <f>B184</f>
        <v>535870000</v>
      </c>
      <c r="W185" s="3">
        <f>IFERROR(X185/$V185,0)</f>
        <v>1.0947617892399275</v>
      </c>
      <c r="X185" s="4">
        <f>C184</f>
        <v>586650000</v>
      </c>
      <c r="Y185" s="3">
        <f>IFERROR(Z185/$V185,0)</f>
        <v>1.1943195177934947</v>
      </c>
      <c r="Z185" s="4">
        <f>D184</f>
        <v>640000000</v>
      </c>
      <c r="AA185" s="3">
        <f>IFERROR(AB185/$V185,0)</f>
        <v>0.40681508574840913</v>
      </c>
      <c r="AB185" s="4">
        <f>E184</f>
        <v>218000000</v>
      </c>
      <c r="AC185" s="3">
        <f>IFERROR(AD185/$V185,0)</f>
        <v>0</v>
      </c>
      <c r="AD185" s="4">
        <f>F34</f>
        <v>0</v>
      </c>
    </row>
    <row r="186" spans="1:145" ht="14">
      <c r="A186" t="s">
        <v>166</v>
      </c>
      <c r="B186" s="4">
        <v>175580000</v>
      </c>
      <c r="C186" s="4">
        <v>25480000</v>
      </c>
      <c r="D186" s="4">
        <v>-39000000</v>
      </c>
      <c r="E186" s="4">
        <v>-68000000</v>
      </c>
      <c r="F186" s="4">
        <v>109000000</v>
      </c>
      <c r="H186" t="s">
        <f>A185</f>
        <v>165</v>
      </c>
      <c r="I186" s="3">
        <f>IFERROR(J186/$J$178,0)</f>
        <v>0</v>
      </c>
      <c r="J186" s="4">
        <f>B185</f>
        <v>0</v>
      </c>
      <c r="K186" s="3">
        <f>IFERROR(L186/$L$178,0)</f>
        <v>0</v>
      </c>
      <c r="L186" s="4">
        <f>C185</f>
        <v>0</v>
      </c>
      <c r="M186" s="3">
        <f>IFERROR(N186/$N$178,0)</f>
        <v>0</v>
      </c>
      <c r="N186" s="4">
        <f>D185</f>
        <v>0</v>
      </c>
      <c r="O186" s="3">
        <f>IFERROR(P186/$P$178,0)</f>
        <v>0</v>
      </c>
      <c r="P186" s="4">
        <f>E185</f>
        <v>0</v>
      </c>
      <c r="Q186" s="3">
        <f>IFERROR(R186/$R$178,0)</f>
        <v>0.23156981786643538</v>
      </c>
      <c r="R186" s="4">
        <f>F35</f>
        <v>2670000000</v>
      </c>
      <c r="T186" t="s">
        <f>A185</f>
        <v>165</v>
      </c>
      <c r="U186" s="3">
        <f>IFERROR(V186/$V186,0)</f>
        <v>0</v>
      </c>
      <c r="V186" s="4">
        <f>B185</f>
        <v>0</v>
      </c>
      <c r="W186" s="3">
        <f>IFERROR(X186/$V186,0)</f>
        <v>0</v>
      </c>
      <c r="X186" s="4">
        <f>C185</f>
        <v>0</v>
      </c>
      <c r="Y186" s="3">
        <f>IFERROR(Z186/$V186,0)</f>
        <v>0</v>
      </c>
      <c r="Z186" s="4">
        <f>D185</f>
        <v>0</v>
      </c>
      <c r="AA186" s="3">
        <f>IFERROR(AB186/$V186,0)</f>
        <v>0</v>
      </c>
      <c r="AB186" s="4">
        <f>E185</f>
        <v>0</v>
      </c>
      <c r="AC186" s="3">
        <f>IFERROR(AD186/$V186,0)</f>
        <v>0</v>
      </c>
      <c r="AD186" s="4">
        <f>F35</f>
        <v>2670000000</v>
      </c>
    </row>
    <row r="187" spans="1:145" ht="14">
      <c r="A187" t="s">
        <v>167</v>
      </c>
      <c r="B187" s="4">
        <v>2950000000</v>
      </c>
      <c r="C187" s="4">
        <v>3180000000</v>
      </c>
      <c r="D187" s="4">
        <v>3360000000</v>
      </c>
      <c r="E187" s="4">
        <v>3190000000</v>
      </c>
      <c r="F187" s="4">
        <v>3530000000</v>
      </c>
      <c r="H187" t="s">
        <f>A186</f>
        <v>166</v>
      </c>
      <c r="I187" s="3">
        <f>IFERROR(J187/$J$178,0)</f>
        <v>0.015918404351767907</v>
      </c>
      <c r="J187" s="4">
        <f>B186</f>
        <v>175580000</v>
      </c>
      <c r="K187" s="3">
        <f>IFERROR(L187/$L$178,0)</f>
        <v>0.0022954954954954956</v>
      </c>
      <c r="L187" s="4">
        <f>C186</f>
        <v>25480000</v>
      </c>
      <c r="M187" s="3">
        <f>IFERROR(N187/$N$178,0)</f>
        <v>-0.003424056189640035</v>
      </c>
      <c r="N187" s="4">
        <f>D186</f>
        <v>-39000000</v>
      </c>
      <c r="O187" s="3">
        <f>IFERROR(P187/$P$178,0)</f>
        <v>-0.0059027777777777776</v>
      </c>
      <c r="P187" s="4">
        <f>E186</f>
        <v>-68000000</v>
      </c>
      <c r="Q187" s="3">
        <f>IFERROR(R187/$R$178,0)</f>
        <v>0</v>
      </c>
      <c r="R187" s="4">
        <f>F36</f>
        <v>0</v>
      </c>
      <c r="T187" t="s">
        <f>A186</f>
        <v>166</v>
      </c>
      <c r="U187" s="3">
        <f>IFERROR(V187/$V187,0)</f>
        <v>1</v>
      </c>
      <c r="V187" s="4">
        <f>B186</f>
        <v>175580000</v>
      </c>
      <c r="W187" s="3">
        <f>IFERROR(X187/$V187,0)</f>
        <v>0.14511903405854881</v>
      </c>
      <c r="X187" s="4">
        <f>C186</f>
        <v>25480000</v>
      </c>
      <c r="Y187" s="3">
        <f>IFERROR(Z187/$V187,0)</f>
        <v>-0.22212097049777879</v>
      </c>
      <c r="Z187" s="4">
        <f>D186</f>
        <v>-39000000</v>
      </c>
      <c r="AA187" s="3">
        <f>IFERROR(AB187/$V187,0)</f>
        <v>-0.38728784599612714</v>
      </c>
      <c r="AB187" s="4">
        <f>E186</f>
        <v>-68000000</v>
      </c>
      <c r="AC187" s="3">
        <f>IFERROR(AD187/$V187,0)</f>
        <v>-0</v>
      </c>
      <c r="AD187" s="4">
        <f>F36</f>
        <v>0</v>
      </c>
    </row>
    <row r="188" spans="1:145" ht="14">
      <c r="A188" t="s">
        <v>168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H188" t="s">
        <f>A187</f>
        <v>167</v>
      </c>
      <c r="I188" s="3">
        <f>IFERROR(J188/$J$178,0)</f>
        <v>0.26745240253853125</v>
      </c>
      <c r="J188" s="4">
        <f>B187</f>
        <v>2950000000</v>
      </c>
      <c r="K188" s="3">
        <f>IFERROR(L188/$L$178,0)</f>
        <v>0.2864864864864865</v>
      </c>
      <c r="L188" s="4">
        <f>C187</f>
        <v>3180000000</v>
      </c>
      <c r="M188" s="3">
        <f>IFERROR(N188/$N$178,0)</f>
        <v>0.29499561018437226</v>
      </c>
      <c r="N188" s="4">
        <f>D187</f>
        <v>3360000000</v>
      </c>
      <c r="O188" s="3">
        <f>IFERROR(P188/$P$178,0)</f>
        <v>0.27690972222222221</v>
      </c>
      <c r="P188" s="4">
        <f>E187</f>
        <v>3190000000</v>
      </c>
      <c r="Q188" s="3">
        <f>IFERROR(R188/$R$178,0)</f>
        <v>0</v>
      </c>
      <c r="R188" s="4">
        <f>F37</f>
        <v>0</v>
      </c>
      <c r="T188" t="s">
        <f>A187</f>
        <v>167</v>
      </c>
      <c r="U188" s="3">
        <f>IFERROR(V188/$V188,0)</f>
        <v>1</v>
      </c>
      <c r="V188" s="4">
        <f>B187</f>
        <v>2950000000</v>
      </c>
      <c r="W188" s="3">
        <f>IFERROR(X188/$V188,0)</f>
        <v>1.0779661016949154</v>
      </c>
      <c r="X188" s="4">
        <f>C187</f>
        <v>3180000000</v>
      </c>
      <c r="Y188" s="3">
        <f>IFERROR(Z188/$V188,0)</f>
        <v>1.1389830508474577</v>
      </c>
      <c r="Z188" s="4">
        <f>D187</f>
        <v>3360000000</v>
      </c>
      <c r="AA188" s="3">
        <f>IFERROR(AB188/$V188,0)</f>
        <v>1.0813559322033899</v>
      </c>
      <c r="AB188" s="4">
        <f>E187</f>
        <v>3190000000</v>
      </c>
      <c r="AC188" s="3">
        <f>IFERROR(AD188/$V188,0)</f>
        <v>0</v>
      </c>
      <c r="AD188" s="4">
        <f>F37</f>
        <v>0</v>
      </c>
    </row>
    <row r="189" spans="1:145" ht="14">
      <c r="A189" t="s">
        <v>169</v>
      </c>
      <c r="B189" s="4">
        <v>87310000</v>
      </c>
      <c r="C189" s="4">
        <v>-122800000</v>
      </c>
      <c r="D189" s="4">
        <v>-232000000</v>
      </c>
      <c r="E189" s="4">
        <v>-70000000</v>
      </c>
      <c r="F189" s="4">
        <v>-265000000</v>
      </c>
      <c r="H189" t="s">
        <f>A188</f>
        <v>168</v>
      </c>
      <c r="I189" s="3">
        <f>IFERROR(J189/$J$178,0)</f>
        <v>0</v>
      </c>
      <c r="J189" s="4">
        <f>B188</f>
        <v>0</v>
      </c>
      <c r="K189" s="3">
        <f>IFERROR(L189/$L$178,0)</f>
        <v>0</v>
      </c>
      <c r="L189" s="4">
        <f>C188</f>
        <v>0</v>
      </c>
      <c r="M189" s="3">
        <f>IFERROR(N189/$N$178,0)</f>
        <v>0</v>
      </c>
      <c r="N189" s="4">
        <f>D188</f>
        <v>0</v>
      </c>
      <c r="O189" s="3">
        <f>IFERROR(P189/$P$178,0)</f>
        <v>0</v>
      </c>
      <c r="P189" s="4">
        <f>E188</f>
        <v>0</v>
      </c>
      <c r="Q189" s="3">
        <f>IFERROR(R189/$R$178,0)</f>
        <v>0</v>
      </c>
      <c r="R189" s="4">
        <f>F38</f>
        <v>0</v>
      </c>
      <c r="T189" t="s">
        <f>A188</f>
        <v>168</v>
      </c>
      <c r="U189" s="3">
        <f>IFERROR(V189/$V189,0)</f>
        <v>0</v>
      </c>
      <c r="V189" s="4">
        <f>B188</f>
        <v>0</v>
      </c>
      <c r="W189" s="3">
        <f>IFERROR(X189/$V189,0)</f>
        <v>0</v>
      </c>
      <c r="X189" s="4">
        <f>C188</f>
        <v>0</v>
      </c>
      <c r="Y189" s="3">
        <f>IFERROR(Z189/$V189,0)</f>
        <v>0</v>
      </c>
      <c r="Z189" s="4">
        <f>D188</f>
        <v>0</v>
      </c>
      <c r="AA189" s="3">
        <f>IFERROR(AB189/$V189,0)</f>
        <v>0</v>
      </c>
      <c r="AB189" s="4">
        <f>E188</f>
        <v>0</v>
      </c>
      <c r="AC189" s="3">
        <f>IFERROR(AD189/$V189,0)</f>
        <v>0</v>
      </c>
      <c r="AD189" s="4">
        <f>F38</f>
        <v>0</v>
      </c>
    </row>
    <row r="190" spans="1:145" ht="14">
      <c r="A190" t="s">
        <v>170</v>
      </c>
      <c r="B190" s="4">
        <v>139450000</v>
      </c>
      <c r="C190" s="4">
        <v>-158140000</v>
      </c>
      <c r="D190" s="4">
        <v>-94000000</v>
      </c>
      <c r="E190" s="4">
        <v>-96000000</v>
      </c>
      <c r="F190" s="4">
        <v>22000000</v>
      </c>
      <c r="H190" t="s">
        <f>A189</f>
        <v>169</v>
      </c>
      <c r="I190" s="3">
        <f>IFERROR(J190/$J$178,0)</f>
        <v>0.0079156844968268358</v>
      </c>
      <c r="J190" s="4">
        <f>B189</f>
        <v>87310000</v>
      </c>
      <c r="K190" s="3">
        <f>IFERROR(L190/$L$178,0)</f>
        <v>-0.011063063063063063</v>
      </c>
      <c r="L190" s="4">
        <f>C189</f>
        <v>-122800000</v>
      </c>
      <c r="M190" s="3">
        <f>IFERROR(N190/$N$178,0)</f>
        <v>-0.020368744512730467</v>
      </c>
      <c r="N190" s="4">
        <f>D189</f>
        <v>-232000000</v>
      </c>
      <c r="O190" s="3">
        <f>IFERROR(P190/$P$178,0)</f>
        <v>-0.006076388888888889</v>
      </c>
      <c r="P190" s="4">
        <f>E189</f>
        <v>-70000000</v>
      </c>
      <c r="Q190" s="3">
        <f>IFERROR(R190/$R$178,0)</f>
        <v>0</v>
      </c>
      <c r="R190" s="4">
        <f>F39</f>
        <v>0</v>
      </c>
      <c r="T190" t="s">
        <f>A189</f>
        <v>169</v>
      </c>
      <c r="U190" s="3">
        <f>IFERROR(V190/$V190,0)</f>
        <v>1</v>
      </c>
      <c r="V190" s="4">
        <f>B189</f>
        <v>87310000</v>
      </c>
      <c r="W190" s="3">
        <f>IFERROR(X190/$V190,0)</f>
        <v>-1.4064826480357346</v>
      </c>
      <c r="X190" s="4">
        <f>C189</f>
        <v>-122800000</v>
      </c>
      <c r="Y190" s="3">
        <f>IFERROR(Z190/$V190,0)</f>
        <v>-2.6571984881456876</v>
      </c>
      <c r="Z190" s="4">
        <f>D189</f>
        <v>-232000000</v>
      </c>
      <c r="AA190" s="3">
        <f>IFERROR(AB190/$V190,0)</f>
        <v>-0.80174092314740575</v>
      </c>
      <c r="AB190" s="4">
        <f>E189</f>
        <v>-70000000</v>
      </c>
      <c r="AC190" s="3">
        <f>IFERROR(AD190/$V190,0)</f>
        <v>0</v>
      </c>
      <c r="AD190" s="4">
        <f>F39</f>
        <v>0</v>
      </c>
    </row>
    <row r="191" spans="1:145" ht="14">
      <c r="A191" t="s">
        <v>115</v>
      </c>
      <c r="B191" s="4">
        <v>-120000000</v>
      </c>
      <c r="C191" s="4">
        <v>117740000</v>
      </c>
      <c r="D191" s="4">
        <v>43000000</v>
      </c>
      <c r="E191" s="4">
        <v>90000000</v>
      </c>
      <c r="F191" s="4">
        <v>-12000000</v>
      </c>
      <c r="H191" t="s">
        <f>A190</f>
        <v>170</v>
      </c>
      <c r="I191" s="3">
        <f>IFERROR(J191/$J$178,0)</f>
        <v>0.012642792384406165</v>
      </c>
      <c r="J191" s="4">
        <f>B190</f>
        <v>139450000</v>
      </c>
      <c r="K191" s="3">
        <f>IFERROR(L191/$L$178,0)</f>
        <v>-0.014246846846846847</v>
      </c>
      <c r="L191" s="4">
        <f>C190</f>
        <v>-158140000</v>
      </c>
      <c r="M191" s="3">
        <f>IFERROR(N191/$N$178,0)</f>
        <v>-0.0082528533801580328</v>
      </c>
      <c r="N191" s="4">
        <f>D190</f>
        <v>-94000000</v>
      </c>
      <c r="O191" s="3">
        <f>IFERROR(P191/$P$178,0)</f>
        <v>-0.0083333333333333332</v>
      </c>
      <c r="P191" s="4">
        <f>E190</f>
        <v>-96000000</v>
      </c>
      <c r="Q191" s="3">
        <f>IFERROR(R191/$R$178,0)</f>
        <v>0</v>
      </c>
      <c r="R191" s="4">
        <f>F40</f>
        <v>0</v>
      </c>
      <c r="T191" t="s">
        <f>A190</f>
        <v>170</v>
      </c>
      <c r="U191" s="3">
        <f>IFERROR(V191/$V191,0)</f>
        <v>1</v>
      </c>
      <c r="V191" s="4">
        <f>B190</f>
        <v>139450000</v>
      </c>
      <c r="W191" s="3">
        <f>IFERROR(X191/$V191,0)</f>
        <v>-1.1340265328074579</v>
      </c>
      <c r="X191" s="4">
        <f>C190</f>
        <v>-158140000</v>
      </c>
      <c r="Y191" s="3">
        <f>IFERROR(Z191/$V191,0)</f>
        <v>-0.67407673001075652</v>
      </c>
      <c r="Z191" s="4">
        <f>D190</f>
        <v>-94000000</v>
      </c>
      <c r="AA191" s="3">
        <f>IFERROR(AB191/$V191,0)</f>
        <v>-0.6884187880960918</v>
      </c>
      <c r="AB191" s="4">
        <f>E190</f>
        <v>-96000000</v>
      </c>
      <c r="AC191" s="3">
        <f>IFERROR(AD191/$V191,0)</f>
        <v>0</v>
      </c>
      <c r="AD191" s="4">
        <f>F40</f>
        <v>0</v>
      </c>
    </row>
    <row r="192" spans="1:145" ht="14">
      <c r="A192" t="s">
        <v>171</v>
      </c>
      <c r="B192" s="4">
        <v>79100000</v>
      </c>
      <c r="C192" s="4">
        <v>-83750000</v>
      </c>
      <c r="D192" s="4">
        <v>-178000000</v>
      </c>
      <c r="E192" s="4">
        <v>1000000</v>
      </c>
      <c r="F192" s="4">
        <v>-191000000</v>
      </c>
      <c r="H192" t="s">
        <f>A191</f>
        <v>115</v>
      </c>
      <c r="I192" s="3">
        <f>IFERROR(J192/$J$178,0)</f>
        <v>-0.010879419764279238</v>
      </c>
      <c r="J192" s="4">
        <f>B191</f>
        <v>-120000000</v>
      </c>
      <c r="K192" s="3">
        <f>IFERROR(L192/$L$178,0)</f>
        <v>0.010607207207207207</v>
      </c>
      <c r="L192" s="4">
        <f>C191</f>
        <v>117740000</v>
      </c>
      <c r="M192" s="3">
        <f>IFERROR(N192/$N$178,0)</f>
        <v>0.0037752414398595259</v>
      </c>
      <c r="N192" s="4">
        <f>D191</f>
        <v>43000000</v>
      </c>
      <c r="O192" s="3">
        <f>IFERROR(P192/$P$178,0)</f>
        <v>0.0078125</v>
      </c>
      <c r="P192" s="4">
        <f>E191</f>
        <v>90000000</v>
      </c>
      <c r="Q192" s="3">
        <f>IFERROR(R192/$R$178,0)</f>
        <v>0</v>
      </c>
      <c r="R192" s="4">
        <f>F41</f>
        <v>0</v>
      </c>
      <c r="T192" t="s">
        <f>A191</f>
        <v>115</v>
      </c>
      <c r="U192" s="3">
        <f>IFERROR(V192/$V192,0)</f>
        <v>1</v>
      </c>
      <c r="V192" s="4">
        <f>B191</f>
        <v>-120000000</v>
      </c>
      <c r="W192" s="3">
        <f>IFERROR(X192/$V192,0)</f>
        <v>-0.98116666666666663</v>
      </c>
      <c r="X192" s="4">
        <f>C191</f>
        <v>117740000</v>
      </c>
      <c r="Y192" s="3">
        <f>IFERROR(Z192/$V192,0)</f>
        <v>-0.35833333333333334</v>
      </c>
      <c r="Z192" s="4">
        <f>D191</f>
        <v>43000000</v>
      </c>
      <c r="AA192" s="3">
        <f>IFERROR(AB192/$V192,0)</f>
        <v>-0.75</v>
      </c>
      <c r="AB192" s="4">
        <f>E191</f>
        <v>90000000</v>
      </c>
      <c r="AC192" s="3">
        <f>IFERROR(AD192/$V192,0)</f>
        <v>-0</v>
      </c>
      <c r="AD192" s="4">
        <f>F41</f>
        <v>0</v>
      </c>
    </row>
    <row r="193" spans="1:145" ht="14">
      <c r="A193" t="s">
        <v>172</v>
      </c>
      <c r="B193" s="4">
        <v>3040000000</v>
      </c>
      <c r="C193" s="4">
        <v>3050000000</v>
      </c>
      <c r="D193" s="4">
        <v>3130000000</v>
      </c>
      <c r="E193" s="4">
        <v>3120000000</v>
      </c>
      <c r="F193" s="4">
        <v>3260000000</v>
      </c>
      <c r="H193" t="s">
        <f>A192</f>
        <v>171</v>
      </c>
      <c r="I193" s="3">
        <f>IFERROR(J193/$J$178,0)</f>
        <v>0.0071713508612873981</v>
      </c>
      <c r="J193" s="4">
        <f>B192</f>
        <v>79100000</v>
      </c>
      <c r="K193" s="3">
        <f>IFERROR(L193/$L$178,0)</f>
        <v>-0.0075450450450450452</v>
      </c>
      <c r="L193" s="4">
        <f>C192</f>
        <v>-83750000</v>
      </c>
      <c r="M193" s="3">
        <f>IFERROR(N193/$N$178,0)</f>
        <v>-0.015627743634767339</v>
      </c>
      <c r="N193" s="4">
        <f>D192</f>
        <v>-178000000</v>
      </c>
      <c r="O193" s="3">
        <f>IFERROR(P193/$P$178,0)</f>
        <v>8.6805555555555559e-05</v>
      </c>
      <c r="P193" s="4">
        <f>E192</f>
        <v>1000000</v>
      </c>
      <c r="Q193" s="3">
        <f>IFERROR(R193/$R$178,0)</f>
        <v>0.04934952298352125</v>
      </c>
      <c r="R193" s="4">
        <f>F42</f>
        <v>569000000</v>
      </c>
      <c r="T193" t="s">
        <f>A192</f>
        <v>171</v>
      </c>
      <c r="U193" s="3">
        <f>IFERROR(V193/$V193,0)</f>
        <v>1</v>
      </c>
      <c r="V193" s="4">
        <f>B192</f>
        <v>79100000</v>
      </c>
      <c r="W193" s="3">
        <f>IFERROR(X193/$V193,0)</f>
        <v>-1.0587863463969658</v>
      </c>
      <c r="X193" s="4">
        <f>C192</f>
        <v>-83750000</v>
      </c>
      <c r="Y193" s="3">
        <f>IFERROR(Z193/$V193,0)</f>
        <v>-2.25031605562579</v>
      </c>
      <c r="Z193" s="4">
        <f>D192</f>
        <v>-178000000</v>
      </c>
      <c r="AA193" s="3">
        <f>IFERROR(AB193/$V193,0)</f>
        <v>0.012642225031605562</v>
      </c>
      <c r="AB193" s="4">
        <f>E192</f>
        <v>1000000</v>
      </c>
      <c r="AC193" s="3">
        <f>IFERROR(AD193/$V193,0)</f>
        <v>7.1934260429835648</v>
      </c>
      <c r="AD193" s="4">
        <f>F42</f>
        <v>569000000</v>
      </c>
    </row>
    <row r="194" spans="1:145" ht="14">
      <c r="A194" t="s">
        <v>173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H194" t="s">
        <f>A193</f>
        <v>172</v>
      </c>
      <c r="I194" s="3">
        <f>IFERROR(J194/$J$178,0)</f>
        <v>0.27561196736174071</v>
      </c>
      <c r="J194" s="4">
        <f>B193</f>
        <v>3040000000</v>
      </c>
      <c r="K194" s="3">
        <f>IFERROR(L194/$L$178,0)</f>
        <v>0.2747747747747748</v>
      </c>
      <c r="L194" s="4">
        <f>C193</f>
        <v>3050000000</v>
      </c>
      <c r="M194" s="3">
        <f>IFERROR(N194/$N$178,0)</f>
        <v>0.27480245829675154</v>
      </c>
      <c r="N194" s="4">
        <f>D193</f>
        <v>3130000000</v>
      </c>
      <c r="O194" s="3">
        <f>IFERROR(P194/$P$178,0)</f>
        <v>0.27083333333333331</v>
      </c>
      <c r="P194" s="4">
        <f>E193</f>
        <v>3120000000</v>
      </c>
      <c r="Q194" s="3">
        <f>IFERROR(R194/$R$178,0)</f>
        <v>-0.00043365134431916737</v>
      </c>
      <c r="R194" s="4">
        <f>F43</f>
        <v>-5000000</v>
      </c>
      <c r="T194" t="s">
        <f>A193</f>
        <v>172</v>
      </c>
      <c r="U194" s="3">
        <f>IFERROR(V194/$V194,0)</f>
        <v>1</v>
      </c>
      <c r="V194" s="4">
        <f>B193</f>
        <v>3040000000</v>
      </c>
      <c r="W194" s="3">
        <f>IFERROR(X194/$V194,0)</f>
        <v>1.0032894736842106</v>
      </c>
      <c r="X194" s="4">
        <f>C193</f>
        <v>3050000000</v>
      </c>
      <c r="Y194" s="3">
        <f>IFERROR(Z194/$V194,0)</f>
        <v>1.0296052631578947</v>
      </c>
      <c r="Z194" s="4">
        <f>D193</f>
        <v>3130000000</v>
      </c>
      <c r="AA194" s="3">
        <f>IFERROR(AB194/$V194,0)</f>
        <v>1.0263157894736843</v>
      </c>
      <c r="AB194" s="4">
        <f>E193</f>
        <v>3120000000</v>
      </c>
      <c r="AC194" s="3">
        <f>IFERROR(AD194/$V194,0)</f>
        <v>-0.0016447368421052631</v>
      </c>
      <c r="AD194" s="4">
        <f>F43</f>
        <v>-5000000</v>
      </c>
    </row>
    <row r="195" spans="1:145" ht="14">
      <c r="A195" t="s">
        <v>174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H195" t="s">
        <f>A194</f>
        <v>173</v>
      </c>
      <c r="I195" s="3">
        <f>IFERROR(J195/$J$178,0)</f>
        <v>0</v>
      </c>
      <c r="J195" s="4">
        <f>B194</f>
        <v>0</v>
      </c>
      <c r="K195" s="3">
        <f>IFERROR(L195/$L$178,0)</f>
        <v>0</v>
      </c>
      <c r="L195" s="4">
        <f>C194</f>
        <v>0</v>
      </c>
      <c r="M195" s="3">
        <f>IFERROR(N195/$N$178,0)</f>
        <v>0</v>
      </c>
      <c r="N195" s="4">
        <f>D194</f>
        <v>0</v>
      </c>
      <c r="O195" s="3">
        <f>IFERROR(P195/$P$178,0)</f>
        <v>0</v>
      </c>
      <c r="P195" s="4">
        <f>E194</f>
        <v>0</v>
      </c>
      <c r="Q195" s="3">
        <f>IFERROR(R195/$R$178,0)</f>
        <v>0.18213356461405031</v>
      </c>
      <c r="R195" s="4">
        <f>F44</f>
        <v>2100000000</v>
      </c>
      <c r="T195" t="s">
        <f>A194</f>
        <v>173</v>
      </c>
      <c r="U195" s="3">
        <f>IFERROR(V195/$V195,0)</f>
        <v>0</v>
      </c>
      <c r="V195" s="4">
        <f>B194</f>
        <v>0</v>
      </c>
      <c r="W195" s="3">
        <f>IFERROR(X195/$V195,0)</f>
        <v>0</v>
      </c>
      <c r="X195" s="4">
        <f>C194</f>
        <v>0</v>
      </c>
      <c r="Y195" s="3">
        <f>IFERROR(Z195/$V195,0)</f>
        <v>0</v>
      </c>
      <c r="Z195" s="4">
        <f>D194</f>
        <v>0</v>
      </c>
      <c r="AA195" s="3">
        <f>IFERROR(AB195/$V195,0)</f>
        <v>0</v>
      </c>
      <c r="AB195" s="4">
        <f>E194</f>
        <v>0</v>
      </c>
      <c r="AC195" s="3">
        <f>IFERROR(AD195/$V195,0)</f>
        <v>0</v>
      </c>
      <c r="AD195" s="4">
        <f>F44</f>
        <v>2100000000</v>
      </c>
    </row>
    <row r="196" spans="1:145" ht="14">
      <c r="A196" t="s">
        <v>175</v>
      </c>
      <c r="B196" s="4">
        <v>-3680000000</v>
      </c>
      <c r="C196" s="4">
        <v>-3260000000</v>
      </c>
      <c r="D196" s="4">
        <v>-3240000000</v>
      </c>
      <c r="E196" s="4">
        <v>-3960000000</v>
      </c>
      <c r="F196" s="4">
        <v>-4230000000.0000005</v>
      </c>
      <c r="H196" t="s">
        <f>A195</f>
        <v>174</v>
      </c>
      <c r="I196" s="3">
        <f>IFERROR(J196/$J$178,0)</f>
        <v>0</v>
      </c>
      <c r="J196" s="4">
        <f>B195</f>
        <v>0</v>
      </c>
      <c r="K196" s="3">
        <f>IFERROR(L196/$L$178,0)</f>
        <v>0</v>
      </c>
      <c r="L196" s="4">
        <f>C195</f>
        <v>0</v>
      </c>
      <c r="M196" s="3">
        <f>IFERROR(N196/$N$178,0)</f>
        <v>0</v>
      </c>
      <c r="N196" s="4">
        <f>D195</f>
        <v>0</v>
      </c>
      <c r="O196" s="3">
        <f>IFERROR(P196/$P$178,0)</f>
        <v>0</v>
      </c>
      <c r="P196" s="4">
        <f>E195</f>
        <v>0</v>
      </c>
      <c r="Q196" s="3">
        <f>IFERROR(R196/$R$178,0)</f>
        <v>0.0077189939288811798</v>
      </c>
      <c r="R196" s="4">
        <f>F45</f>
        <v>89000000</v>
      </c>
      <c r="T196" t="s">
        <f>A195</f>
        <v>174</v>
      </c>
      <c r="U196" s="3">
        <f>IFERROR(V196/$V196,0)</f>
        <v>0</v>
      </c>
      <c r="V196" s="4">
        <f>B195</f>
        <v>0</v>
      </c>
      <c r="W196" s="3">
        <f>IFERROR(X196/$V196,0)</f>
        <v>0</v>
      </c>
      <c r="X196" s="4">
        <f>C195</f>
        <v>0</v>
      </c>
      <c r="Y196" s="3">
        <f>IFERROR(Z196/$V196,0)</f>
        <v>0</v>
      </c>
      <c r="Z196" s="4">
        <f>D195</f>
        <v>0</v>
      </c>
      <c r="AA196" s="3">
        <f>IFERROR(AB196/$V196,0)</f>
        <v>0</v>
      </c>
      <c r="AB196" s="4">
        <f>E195</f>
        <v>0</v>
      </c>
      <c r="AC196" s="3">
        <f>IFERROR(AD196/$V196,0)</f>
        <v>0</v>
      </c>
      <c r="AD196" s="4">
        <f>F45</f>
        <v>89000000</v>
      </c>
    </row>
    <row r="197" spans="1:145" ht="14">
      <c r="A197" t="s">
        <v>176</v>
      </c>
      <c r="B197" s="4">
        <v>-3680000000</v>
      </c>
      <c r="C197" s="4">
        <v>-3260000000</v>
      </c>
      <c r="D197" s="4">
        <v>-3240000000</v>
      </c>
      <c r="E197" s="4">
        <v>-3960000000</v>
      </c>
      <c r="F197" s="4">
        <v>-4230000000.0000005</v>
      </c>
      <c r="H197" t="s">
        <f>A196</f>
        <v>175</v>
      </c>
      <c r="I197" s="3">
        <f>IFERROR(J197/$J$178,0)</f>
        <v>-0.33363553943789664</v>
      </c>
      <c r="J197" s="4">
        <f>B196</f>
        <v>-3680000000</v>
      </c>
      <c r="K197" s="3">
        <f>IFERROR(L197/$L$178,0)</f>
        <v>-0.29369369369369369</v>
      </c>
      <c r="L197" s="4">
        <f>C196</f>
        <v>-3260000000</v>
      </c>
      <c r="M197" s="3">
        <f>IFERROR(N197/$N$178,0)</f>
        <v>-0.28446005267778751</v>
      </c>
      <c r="N197" s="4">
        <f>D196</f>
        <v>-3240000000</v>
      </c>
      <c r="O197" s="3">
        <f>IFERROR(P197/$P$178,0)</f>
        <v>-0.34375</v>
      </c>
      <c r="P197" s="4">
        <f>E196</f>
        <v>-3960000000</v>
      </c>
      <c r="Q197" s="3">
        <f>IFERROR(R197/$R$178,0)</f>
        <v>0</v>
      </c>
      <c r="R197" s="4">
        <f>F46</f>
        <v>0</v>
      </c>
      <c r="T197" t="s">
        <f>A196</f>
        <v>175</v>
      </c>
      <c r="U197" s="3">
        <f>IFERROR(V197/$V197,0)</f>
        <v>1</v>
      </c>
      <c r="V197" s="4">
        <f>B196</f>
        <v>-3680000000</v>
      </c>
      <c r="W197" s="3">
        <f>IFERROR(X197/$V197,0)</f>
        <v>0.88586956521739135</v>
      </c>
      <c r="X197" s="4">
        <f>C196</f>
        <v>-3260000000</v>
      </c>
      <c r="Y197" s="3">
        <f>IFERROR(Z197/$V197,0)</f>
        <v>0.88043478260869568</v>
      </c>
      <c r="Z197" s="4">
        <f>D196</f>
        <v>-3240000000</v>
      </c>
      <c r="AA197" s="3">
        <f>IFERROR(AB197/$V197,0)</f>
        <v>1.076086956521739</v>
      </c>
      <c r="AB197" s="4">
        <f>E196</f>
        <v>-3960000000</v>
      </c>
      <c r="AC197" s="3">
        <f>IFERROR(AD197/$V197,0)</f>
        <v>0</v>
      </c>
      <c r="AD197" s="4">
        <f>F46</f>
        <v>0</v>
      </c>
    </row>
    <row r="198" spans="1:145" ht="14">
      <c r="A198" t="s">
        <v>177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H198" t="s">
        <f>A197</f>
        <v>176</v>
      </c>
      <c r="I198" s="3">
        <f>IFERROR(J198/$J$178,0)</f>
        <v>-0.33363553943789664</v>
      </c>
      <c r="J198" s="4">
        <f>B197</f>
        <v>-3680000000</v>
      </c>
      <c r="K198" s="3">
        <f>IFERROR(L198/$L$178,0)</f>
        <v>-0.29369369369369369</v>
      </c>
      <c r="L198" s="4">
        <f>C197</f>
        <v>-3260000000</v>
      </c>
      <c r="M198" s="3">
        <f>IFERROR(N198/$N$178,0)</f>
        <v>-0.28446005267778751</v>
      </c>
      <c r="N198" s="4">
        <f>D197</f>
        <v>-3240000000</v>
      </c>
      <c r="O198" s="3">
        <f>IFERROR(P198/$P$178,0)</f>
        <v>-0.34375</v>
      </c>
      <c r="P198" s="4">
        <f>E197</f>
        <v>-3960000000</v>
      </c>
      <c r="Q198" s="3">
        <f>IFERROR(R198/$R$178,0)</f>
        <v>0.0033824804856895057</v>
      </c>
      <c r="R198" s="4">
        <f>F47</f>
        <v>39000000</v>
      </c>
      <c r="T198" t="s">
        <f>A197</f>
        <v>176</v>
      </c>
      <c r="U198" s="3">
        <f>IFERROR(V198/$V198,0)</f>
        <v>1</v>
      </c>
      <c r="V198" s="4">
        <f>B197</f>
        <v>-3680000000</v>
      </c>
      <c r="W198" s="3">
        <f>IFERROR(X198/$V198,0)</f>
        <v>0.88586956521739135</v>
      </c>
      <c r="X198" s="4">
        <f>C197</f>
        <v>-3260000000</v>
      </c>
      <c r="Y198" s="3">
        <f>IFERROR(Z198/$V198,0)</f>
        <v>0.88043478260869568</v>
      </c>
      <c r="Z198" s="4">
        <f>D197</f>
        <v>-3240000000</v>
      </c>
      <c r="AA198" s="3">
        <f>IFERROR(AB198/$V198,0)</f>
        <v>1.076086956521739</v>
      </c>
      <c r="AB198" s="4">
        <f>E197</f>
        <v>-3960000000</v>
      </c>
      <c r="AC198" s="3">
        <f>IFERROR(AD198/$V198,0)</f>
        <v>-0.010597826086956521</v>
      </c>
      <c r="AD198" s="4">
        <f>F47</f>
        <v>39000000</v>
      </c>
    </row>
    <row r="199" spans="1:145" ht="14">
      <c r="A199" t="s">
        <v>178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H199" t="s">
        <f>A198</f>
        <v>177</v>
      </c>
      <c r="I199" s="3">
        <f>IFERROR(J199/$J$178,0)</f>
        <v>0</v>
      </c>
      <c r="J199" s="4">
        <f>B198</f>
        <v>0</v>
      </c>
      <c r="K199" s="3">
        <f>IFERROR(L199/$L$178,0)</f>
        <v>0</v>
      </c>
      <c r="L199" s="4">
        <f>C198</f>
        <v>0</v>
      </c>
      <c r="M199" s="3">
        <f>IFERROR(N199/$N$178,0)</f>
        <v>0</v>
      </c>
      <c r="N199" s="4">
        <f>D198</f>
        <v>0</v>
      </c>
      <c r="O199" s="3">
        <f>IFERROR(P199/$P$178,0)</f>
        <v>0</v>
      </c>
      <c r="P199" s="4">
        <f>E198</f>
        <v>0</v>
      </c>
      <c r="Q199" s="3">
        <f>IFERROR(R199/$R$178,0)</f>
        <v>0.0634865568083261</v>
      </c>
      <c r="R199" s="4">
        <f>F48</f>
        <v>732000000</v>
      </c>
      <c r="T199" t="s">
        <f>A198</f>
        <v>177</v>
      </c>
      <c r="U199" s="3">
        <f>IFERROR(V199/$V199,0)</f>
        <v>0</v>
      </c>
      <c r="V199" s="4">
        <f>B198</f>
        <v>0</v>
      </c>
      <c r="W199" s="3">
        <f>IFERROR(X199/$V199,0)</f>
        <v>0</v>
      </c>
      <c r="X199" s="4">
        <f>C198</f>
        <v>0</v>
      </c>
      <c r="Y199" s="3">
        <f>IFERROR(Z199/$V199,0)</f>
        <v>0</v>
      </c>
      <c r="Z199" s="4">
        <f>D198</f>
        <v>0</v>
      </c>
      <c r="AA199" s="3">
        <f>IFERROR(AB199/$V199,0)</f>
        <v>0</v>
      </c>
      <c r="AB199" s="4">
        <f>E198</f>
        <v>0</v>
      </c>
      <c r="AC199" s="3">
        <f>IFERROR(AD199/$V199,0)</f>
        <v>0</v>
      </c>
      <c r="AD199" s="4">
        <f>F48</f>
        <v>732000000</v>
      </c>
    </row>
    <row r="200" spans="1:145" ht="14">
      <c r="A200" t="s">
        <v>179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H200" t="s">
        <f>A199</f>
        <v>178</v>
      </c>
      <c r="I200" s="3">
        <f>IFERROR(J200/$J$178,0)</f>
        <v>0</v>
      </c>
      <c r="J200" s="4">
        <f>B199</f>
        <v>0</v>
      </c>
      <c r="K200" s="3">
        <f>IFERROR(L200/$L$178,0)</f>
        <v>0</v>
      </c>
      <c r="L200" s="4">
        <f>C199</f>
        <v>0</v>
      </c>
      <c r="M200" s="3">
        <f>IFERROR(N200/$N$178,0)</f>
        <v>0</v>
      </c>
      <c r="N200" s="4">
        <f>D199</f>
        <v>0</v>
      </c>
      <c r="O200" s="3">
        <f>IFERROR(P200/$P$178,0)</f>
        <v>0</v>
      </c>
      <c r="P200" s="4">
        <f>E199</f>
        <v>0</v>
      </c>
      <c r="Q200" s="3">
        <f>IFERROR(R200/$R$178,0)</f>
        <v>1.1242812630496932e-11</v>
      </c>
      <c r="R200" s="4">
        <f>F49</f>
        <v>0.12962962962962962</v>
      </c>
      <c r="T200" t="s">
        <f>A199</f>
        <v>178</v>
      </c>
      <c r="U200" s="3">
        <f>IFERROR(V200/$V200,0)</f>
        <v>0</v>
      </c>
      <c r="V200" s="4">
        <f>B199</f>
        <v>0</v>
      </c>
      <c r="W200" s="3">
        <f>IFERROR(X200/$V200,0)</f>
        <v>0</v>
      </c>
      <c r="X200" s="4">
        <f>C199</f>
        <v>0</v>
      </c>
      <c r="Y200" s="3">
        <f>IFERROR(Z200/$V200,0)</f>
        <v>0</v>
      </c>
      <c r="Z200" s="4">
        <f>D199</f>
        <v>0</v>
      </c>
      <c r="AA200" s="3">
        <f>IFERROR(AB200/$V200,0)</f>
        <v>0</v>
      </c>
      <c r="AB200" s="4">
        <f>E199</f>
        <v>0</v>
      </c>
      <c r="AC200" s="3">
        <f>IFERROR(AD200/$V200,0)</f>
        <v>0</v>
      </c>
      <c r="AD200" s="4">
        <f>F49</f>
        <v>0.12962962962962962</v>
      </c>
    </row>
    <row r="201" spans="1:145" ht="14">
      <c r="A201" t="s">
        <v>180</v>
      </c>
      <c r="B201" s="4">
        <v>-1390000</v>
      </c>
      <c r="C201" s="4">
        <v>-3960000</v>
      </c>
      <c r="D201" s="4">
        <v>0</v>
      </c>
      <c r="E201" s="4">
        <v>0</v>
      </c>
      <c r="F201" s="4">
        <v>0</v>
      </c>
      <c r="H201" t="s">
        <f>A200</f>
        <v>179</v>
      </c>
      <c r="I201" s="3">
        <f>IFERROR(J201/$J$178,0)</f>
        <v>0</v>
      </c>
      <c r="J201" s="4">
        <f>B200</f>
        <v>0</v>
      </c>
      <c r="K201" s="3">
        <f>IFERROR(L201/$L$178,0)</f>
        <v>0</v>
      </c>
      <c r="L201" s="4">
        <f>C200</f>
        <v>0</v>
      </c>
      <c r="M201" s="3">
        <f>IFERROR(N201/$N$178,0)</f>
        <v>0</v>
      </c>
      <c r="N201" s="4">
        <f>D200</f>
        <v>0</v>
      </c>
      <c r="O201" s="3">
        <f>IFERROR(P201/$P$178,0)</f>
        <v>0</v>
      </c>
      <c r="P201" s="4">
        <f>E200</f>
        <v>0</v>
      </c>
      <c r="Q201" s="3">
        <f>IFERROR(R201/$R$178,0)</f>
        <v>0.066695576756287941</v>
      </c>
      <c r="R201" s="4">
        <f>F50</f>
        <v>769000000</v>
      </c>
      <c r="T201" t="s">
        <f>A200</f>
        <v>179</v>
      </c>
      <c r="U201" s="3">
        <f>IFERROR(V201/$V201,0)</f>
        <v>0</v>
      </c>
      <c r="V201" s="4">
        <f>B200</f>
        <v>0</v>
      </c>
      <c r="W201" s="3">
        <f>IFERROR(X201/$V201,0)</f>
        <v>0</v>
      </c>
      <c r="X201" s="4">
        <f>C200</f>
        <v>0</v>
      </c>
      <c r="Y201" s="3">
        <f>IFERROR(Z201/$V201,0)</f>
        <v>0</v>
      </c>
      <c r="Z201" s="4">
        <f>D200</f>
        <v>0</v>
      </c>
      <c r="AA201" s="3">
        <f>IFERROR(AB201/$V201,0)</f>
        <v>0</v>
      </c>
      <c r="AB201" s="4">
        <f>E200</f>
        <v>0</v>
      </c>
      <c r="AC201" s="3">
        <f>IFERROR(AD201/$V201,0)</f>
        <v>0</v>
      </c>
      <c r="AD201" s="4">
        <f>F50</f>
        <v>769000000</v>
      </c>
    </row>
    <row r="202" spans="1:145" ht="14">
      <c r="A202" t="s">
        <v>181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H202" t="s">
        <f>A201</f>
        <v>180</v>
      </c>
      <c r="I202" s="3">
        <f>IFERROR(J202/$J$178,0)</f>
        <v>-0.00012601994560290118</v>
      </c>
      <c r="J202" s="4">
        <f>B201</f>
        <v>-1390000</v>
      </c>
      <c r="K202" s="3">
        <f>IFERROR(L202/$L$178,0)</f>
        <v>-0.00035675675675675677</v>
      </c>
      <c r="L202" s="4">
        <f>C201</f>
        <v>-3960000</v>
      </c>
      <c r="M202" s="3">
        <f>IFERROR(N202/$N$178,0)</f>
        <v>0</v>
      </c>
      <c r="N202" s="4">
        <f>D201</f>
        <v>0</v>
      </c>
      <c r="O202" s="3">
        <f>IFERROR(P202/$P$178,0)</f>
        <v>0</v>
      </c>
      <c r="P202" s="4">
        <f>E201</f>
        <v>0</v>
      </c>
      <c r="Q202" s="3">
        <f>IFERROR(R202/$R$178,0)</f>
        <v>0.0032090199479618388</v>
      </c>
      <c r="R202" s="4">
        <f>F51</f>
        <v>37000000</v>
      </c>
      <c r="T202" t="s">
        <f>A201</f>
        <v>180</v>
      </c>
      <c r="U202" s="3">
        <f>IFERROR(V202/$V202,0)</f>
        <v>1</v>
      </c>
      <c r="V202" s="4">
        <f>B201</f>
        <v>-1390000</v>
      </c>
      <c r="W202" s="3">
        <f>IFERROR(X202/$V202,0)</f>
        <v>2.8489208633093526</v>
      </c>
      <c r="X202" s="4">
        <f>C201</f>
        <v>-3960000</v>
      </c>
      <c r="Y202" s="3">
        <f>IFERROR(Z202/$V202,0)</f>
        <v>0</v>
      </c>
      <c r="Z202" s="4">
        <f>D201</f>
        <v>0</v>
      </c>
      <c r="AA202" s="3">
        <f>IFERROR(AB202/$V202,0)</f>
        <v>0</v>
      </c>
      <c r="AB202" s="4">
        <f>E201</f>
        <v>0</v>
      </c>
      <c r="AC202" s="3">
        <f>IFERROR(AD202/$V202,0)</f>
        <v>-26.618705035971225</v>
      </c>
      <c r="AD202" s="4">
        <f>F51</f>
        <v>37000000</v>
      </c>
    </row>
    <row r="203" spans="1:145" ht="14">
      <c r="A203" t="s">
        <v>182</v>
      </c>
      <c r="B203" s="4">
        <v>-21050000</v>
      </c>
      <c r="C203" s="4">
        <v>-67750000</v>
      </c>
      <c r="D203" s="4">
        <v>-28000000</v>
      </c>
      <c r="E203" s="4">
        <v>-20000000</v>
      </c>
      <c r="F203" s="4">
        <v>-20000000</v>
      </c>
      <c r="H203" t="s">
        <f>A202</f>
        <v>181</v>
      </c>
      <c r="I203" s="3">
        <f>IFERROR(J203/$J$178,0)</f>
        <v>0</v>
      </c>
      <c r="J203" s="4">
        <f>B202</f>
        <v>0</v>
      </c>
      <c r="K203" s="3">
        <f>IFERROR(L203/$L$178,0)</f>
        <v>0</v>
      </c>
      <c r="L203" s="4">
        <f>C202</f>
        <v>0</v>
      </c>
      <c r="M203" s="3">
        <f>IFERROR(N203/$N$178,0)</f>
        <v>0</v>
      </c>
      <c r="N203" s="4">
        <f>D202</f>
        <v>0</v>
      </c>
      <c r="O203" s="3">
        <f>IFERROR(P203/$P$178,0)</f>
        <v>0</v>
      </c>
      <c r="P203" s="4">
        <f>E202</f>
        <v>0</v>
      </c>
      <c r="Q203" s="3">
        <f>IFERROR(R203/$R$178,0)</f>
        <v>0.13009540329575023</v>
      </c>
      <c r="R203" s="4">
        <f>F52</f>
        <v>1500000000</v>
      </c>
      <c r="T203" t="s">
        <f>A202</f>
        <v>181</v>
      </c>
      <c r="U203" s="3">
        <f>IFERROR(V203/$V203,0)</f>
        <v>0</v>
      </c>
      <c r="V203" s="4">
        <f>B202</f>
        <v>0</v>
      </c>
      <c r="W203" s="3">
        <f>IFERROR(X203/$V203,0)</f>
        <v>0</v>
      </c>
      <c r="X203" s="4">
        <f>C202</f>
        <v>0</v>
      </c>
      <c r="Y203" s="3">
        <f>IFERROR(Z203/$V203,0)</f>
        <v>0</v>
      </c>
      <c r="Z203" s="4">
        <f>D202</f>
        <v>0</v>
      </c>
      <c r="AA203" s="3">
        <f>IFERROR(AB203/$V203,0)</f>
        <v>0</v>
      </c>
      <c r="AB203" s="4">
        <f>E202</f>
        <v>0</v>
      </c>
      <c r="AC203" s="3">
        <f>IFERROR(AD203/$V203,0)</f>
        <v>0</v>
      </c>
      <c r="AD203" s="4">
        <f>F52</f>
        <v>1500000000</v>
      </c>
    </row>
    <row r="204" spans="1:145" ht="14">
      <c r="A204" t="s">
        <v>183</v>
      </c>
      <c r="B204" s="4">
        <v>-1260000000</v>
      </c>
      <c r="C204" s="4">
        <v>-546610000</v>
      </c>
      <c r="D204" s="4">
        <v>-1700000000</v>
      </c>
      <c r="E204" s="4">
        <v>-853000000</v>
      </c>
      <c r="F204" s="4">
        <v>-995000000</v>
      </c>
      <c r="H204" t="s">
        <f>A203</f>
        <v>182</v>
      </c>
      <c r="I204" s="3">
        <f>IFERROR(J204/$J$178,0)</f>
        <v>-0.0019084315503173164</v>
      </c>
      <c r="J204" s="4">
        <f>B203</f>
        <v>-21050000</v>
      </c>
      <c r="K204" s="3">
        <f>IFERROR(L204/$L$178,0)</f>
        <v>-0.0061036036036036037</v>
      </c>
      <c r="L204" s="4">
        <f>C203</f>
        <v>-67750000</v>
      </c>
      <c r="M204" s="3">
        <f>IFERROR(N204/$N$178,0)</f>
        <v>-0.0024582967515364355</v>
      </c>
      <c r="N204" s="4">
        <f>D203</f>
        <v>-28000000</v>
      </c>
      <c r="O204" s="3">
        <f>IFERROR(P204/$P$178,0)</f>
        <v>-0.001736111111111111</v>
      </c>
      <c r="P204" s="4">
        <f>E203</f>
        <v>-20000000</v>
      </c>
      <c r="Q204" s="3">
        <f>IFERROR(R204/$R$178,0)</f>
        <v>3.6137612026597282e-12</v>
      </c>
      <c r="R204" s="4">
        <f>F53</f>
        <v>0.041666666666666664</v>
      </c>
      <c r="T204" t="s">
        <f>A203</f>
        <v>182</v>
      </c>
      <c r="U204" s="3">
        <f>IFERROR(V204/$V204,0)</f>
        <v>1</v>
      </c>
      <c r="V204" s="4">
        <f>B203</f>
        <v>-21050000</v>
      </c>
      <c r="W204" s="3">
        <f>IFERROR(X204/$V204,0)</f>
        <v>3.2185273159144892</v>
      </c>
      <c r="X204" s="4">
        <f>C203</f>
        <v>-67750000</v>
      </c>
      <c r="Y204" s="3">
        <f>IFERROR(Z204/$V204,0)</f>
        <v>1.330166270783848</v>
      </c>
      <c r="Z204" s="4">
        <f>D203</f>
        <v>-28000000</v>
      </c>
      <c r="AA204" s="3">
        <f>IFERROR(AB204/$V204,0)</f>
        <v>0.95011876484560565</v>
      </c>
      <c r="AB204" s="4">
        <f>E203</f>
        <v>-20000000</v>
      </c>
      <c r="AC204" s="3">
        <f>IFERROR(AD204/$V204,0)</f>
        <v>-1.9794140934283453e-09</v>
      </c>
      <c r="AD204" s="4">
        <f>F53</f>
        <v>0.041666666666666664</v>
      </c>
    </row>
    <row r="205" spans="1:145" ht="14">
      <c r="A205" t="s">
        <v>184</v>
      </c>
      <c r="B205" s="4">
        <v>1240000000</v>
      </c>
      <c r="C205" s="4">
        <v>478870000</v>
      </c>
      <c r="D205" s="4">
        <v>1670000000</v>
      </c>
      <c r="E205" s="4">
        <v>833000000</v>
      </c>
      <c r="F205" s="4">
        <v>975000000</v>
      </c>
      <c r="H205" t="s">
        <f>A204</f>
        <v>183</v>
      </c>
      <c r="I205" s="3">
        <f>IFERROR(J205/$J$178,0)</f>
        <v>-0.11423390752493201</v>
      </c>
      <c r="J205" s="4">
        <f>B204</f>
        <v>-1260000000</v>
      </c>
      <c r="K205" s="3">
        <f>IFERROR(L205/$L$178,0)</f>
        <v>-0.049244144144144145</v>
      </c>
      <c r="L205" s="4">
        <f>C204</f>
        <v>-546610000</v>
      </c>
      <c r="M205" s="3">
        <f>IFERROR(N205/$N$178,0)</f>
        <v>-0.14925373134328357</v>
      </c>
      <c r="N205" s="4">
        <f>D204</f>
        <v>-1700000000</v>
      </c>
      <c r="O205" s="3">
        <f>IFERROR(P205/$P$178,0)</f>
        <v>-0.07404513888888889</v>
      </c>
      <c r="P205" s="4">
        <f>E204</f>
        <v>-853000000</v>
      </c>
      <c r="Q205" s="3">
        <f>IFERROR(R205/$R$178,0)</f>
        <v>0</v>
      </c>
      <c r="R205" s="4">
        <f>F54</f>
        <v>0</v>
      </c>
      <c r="T205" t="s">
        <f>A204</f>
        <v>183</v>
      </c>
      <c r="U205" s="3">
        <f>IFERROR(V205/$V205,0)</f>
        <v>1</v>
      </c>
      <c r="V205" s="4">
        <f>B204</f>
        <v>-1260000000</v>
      </c>
      <c r="W205" s="3">
        <f>IFERROR(X205/$V205,0)</f>
        <v>0.43381746031746032</v>
      </c>
      <c r="X205" s="4">
        <f>C204</f>
        <v>-546610000</v>
      </c>
      <c r="Y205" s="3">
        <f>IFERROR(Z205/$V205,0)</f>
        <v>1.3492063492063493</v>
      </c>
      <c r="Z205" s="4">
        <f>D204</f>
        <v>-1700000000</v>
      </c>
      <c r="AA205" s="3">
        <f>IFERROR(AB205/$V205,0)</f>
        <v>0.67698412698412702</v>
      </c>
      <c r="AB205" s="4">
        <f>E204</f>
        <v>-853000000</v>
      </c>
      <c r="AC205" s="3">
        <f>IFERROR(AD205/$V205,0)</f>
        <v>-0</v>
      </c>
      <c r="AD205" s="4">
        <f>F54</f>
        <v>0</v>
      </c>
    </row>
    <row r="206" spans="1:145" ht="14">
      <c r="A206" t="s">
        <v>185</v>
      </c>
      <c r="B206" s="4">
        <v>0</v>
      </c>
      <c r="C206" s="4">
        <v>0</v>
      </c>
      <c r="D206" s="4">
        <v>-24000000</v>
      </c>
      <c r="E206" s="4">
        <v>-9000000</v>
      </c>
      <c r="F206" s="4">
        <v>-98000000</v>
      </c>
      <c r="H206" t="s">
        <f>A205</f>
        <v>184</v>
      </c>
      <c r="I206" s="3">
        <f>IFERROR(J206/$J$178,0)</f>
        <v>0.11242067089755213</v>
      </c>
      <c r="J206" s="4">
        <f>B205</f>
        <v>1240000000</v>
      </c>
      <c r="K206" s="3">
        <f>IFERROR(L206/$L$178,0)</f>
        <v>0.043141441441441442</v>
      </c>
      <c r="L206" s="4">
        <f>C205</f>
        <v>478870000</v>
      </c>
      <c r="M206" s="3">
        <f>IFERROR(N206/$N$178,0)</f>
        <v>0.14661984196663741</v>
      </c>
      <c r="N206" s="4">
        <f>D205</f>
        <v>1670000000</v>
      </c>
      <c r="O206" s="3">
        <f>IFERROR(P206/$P$178,0)</f>
        <v>0.072309027777777785</v>
      </c>
      <c r="P206" s="4">
        <f>E205</f>
        <v>833000000</v>
      </c>
      <c r="Q206" s="3">
        <f>IFERROR(R206/$R$178,0)</f>
        <v>0.011101474414570685</v>
      </c>
      <c r="R206" s="4">
        <f>F55</f>
        <v>128000000</v>
      </c>
      <c r="T206" t="s">
        <f>A205</f>
        <v>184</v>
      </c>
      <c r="U206" s="3">
        <f>IFERROR(V206/$V206,0)</f>
        <v>1</v>
      </c>
      <c r="V206" s="4">
        <f>B205</f>
        <v>1240000000</v>
      </c>
      <c r="W206" s="3">
        <f>IFERROR(X206/$V206,0)</f>
        <v>0.38618548387096774</v>
      </c>
      <c r="X206" s="4">
        <f>C205</f>
        <v>478870000</v>
      </c>
      <c r="Y206" s="3">
        <f>IFERROR(Z206/$V206,0)</f>
        <v>1.346774193548387</v>
      </c>
      <c r="Z206" s="4">
        <f>D205</f>
        <v>1670000000</v>
      </c>
      <c r="AA206" s="3">
        <f>IFERROR(AB206/$V206,0)</f>
        <v>0.67177419354838708</v>
      </c>
      <c r="AB206" s="4">
        <f>E205</f>
        <v>833000000</v>
      </c>
      <c r="AC206" s="3">
        <f>IFERROR(AD206/$V206,0)</f>
        <v>0.1032258064516129</v>
      </c>
      <c r="AD206" s="4">
        <f>F55</f>
        <v>128000000</v>
      </c>
    </row>
    <row r="207" spans="1:145" ht="14">
      <c r="A207" t="s">
        <v>186</v>
      </c>
      <c r="B207" s="4">
        <v>83170000</v>
      </c>
      <c r="C207" s="4">
        <v>65849999.999999993</v>
      </c>
      <c r="D207" s="4">
        <v>0</v>
      </c>
      <c r="E207" s="4">
        <v>0</v>
      </c>
      <c r="F207" s="4">
        <v>0</v>
      </c>
      <c r="H207" t="s">
        <f>A206</f>
        <v>185</v>
      </c>
      <c r="I207" s="3">
        <f>IFERROR(J207/$J$178,0)</f>
        <v>0</v>
      </c>
      <c r="J207" s="4">
        <f>B206</f>
        <v>0</v>
      </c>
      <c r="K207" s="3">
        <f>IFERROR(L207/$L$178,0)</f>
        <v>0</v>
      </c>
      <c r="L207" s="4">
        <f>C206</f>
        <v>0</v>
      </c>
      <c r="M207" s="3">
        <f>IFERROR(N207/$N$178,0)</f>
        <v>-0.0021071115013169446</v>
      </c>
      <c r="N207" s="4">
        <f>D206</f>
        <v>-24000000</v>
      </c>
      <c r="O207" s="3">
        <f>IFERROR(P207/$P$178,0)</f>
        <v>-0.00078125000000000004</v>
      </c>
      <c r="P207" s="4">
        <f>E206</f>
        <v>-9000000</v>
      </c>
      <c r="Q207" s="3">
        <f>IFERROR(R207/$R$178,0)</f>
        <v>-0.00086730268863833475</v>
      </c>
      <c r="R207" s="4">
        <f>F56</f>
        <v>-10000000</v>
      </c>
      <c r="T207" t="s">
        <f>A206</f>
        <v>185</v>
      </c>
      <c r="U207" s="3">
        <f>IFERROR(V207/$V207,0)</f>
        <v>0</v>
      </c>
      <c r="V207" s="4">
        <f>B206</f>
        <v>0</v>
      </c>
      <c r="W207" s="3">
        <f>IFERROR(X207/$V207,0)</f>
        <v>0</v>
      </c>
      <c r="X207" s="4">
        <f>C206</f>
        <v>0</v>
      </c>
      <c r="Y207" s="3">
        <f>IFERROR(Z207/$V207,0)</f>
        <v>0</v>
      </c>
      <c r="Z207" s="4">
        <f>D206</f>
        <v>-24000000</v>
      </c>
      <c r="AA207" s="3">
        <f>IFERROR(AB207/$V207,0)</f>
        <v>0</v>
      </c>
      <c r="AB207" s="4">
        <f>E206</f>
        <v>-9000000</v>
      </c>
      <c r="AC207" s="3">
        <f>IFERROR(AD207/$V207,0)</f>
        <v>0</v>
      </c>
      <c r="AD207" s="4">
        <f>F56</f>
        <v>-10000000</v>
      </c>
    </row>
    <row r="208" spans="1:145" ht="14">
      <c r="A208" t="s">
        <v>187</v>
      </c>
      <c r="B208" s="4">
        <v>-3620000000</v>
      </c>
      <c r="C208" s="4">
        <v>-3260000000</v>
      </c>
      <c r="D208" s="4">
        <v>-3300000000</v>
      </c>
      <c r="E208" s="4">
        <v>-3990000000</v>
      </c>
      <c r="F208" s="4">
        <v>-4340000000</v>
      </c>
      <c r="H208" t="s">
        <f>A207</f>
        <v>186</v>
      </c>
      <c r="I208" s="3">
        <f>IFERROR(J208/$J$178,0)</f>
        <v>0.0075403445149592021</v>
      </c>
      <c r="J208" s="4">
        <f>B207</f>
        <v>83170000</v>
      </c>
      <c r="K208" s="3">
        <f>IFERROR(L208/$L$178,0)</f>
        <v>0.0059324324324324315</v>
      </c>
      <c r="L208" s="4">
        <f>C207</f>
        <v>65849999.999999993</v>
      </c>
      <c r="M208" s="3">
        <f>IFERROR(N208/$N$178,0)</f>
        <v>0</v>
      </c>
      <c r="N208" s="4">
        <f>D207</f>
        <v>0</v>
      </c>
      <c r="O208" s="3">
        <f>IFERROR(P208/$P$178,0)</f>
        <v>0</v>
      </c>
      <c r="P208" s="4">
        <f>E207</f>
        <v>0</v>
      </c>
      <c r="Q208" s="3">
        <f>IFERROR(R208/$R$178,0)</f>
        <v>0</v>
      </c>
      <c r="R208" s="4">
        <f>F57</f>
        <v>0</v>
      </c>
      <c r="T208" t="s">
        <f>A207</f>
        <v>186</v>
      </c>
      <c r="U208" s="3">
        <f>IFERROR(V208/$V208,0)</f>
        <v>1</v>
      </c>
      <c r="V208" s="4">
        <f>B207</f>
        <v>83170000</v>
      </c>
      <c r="W208" s="3">
        <f>IFERROR(X208/$V208,0)</f>
        <v>0.79175183359384382</v>
      </c>
      <c r="X208" s="4">
        <f>C207</f>
        <v>65849999.999999993</v>
      </c>
      <c r="Y208" s="3">
        <f>IFERROR(Z208/$V208,0)</f>
        <v>0</v>
      </c>
      <c r="Z208" s="4">
        <f>D207</f>
        <v>0</v>
      </c>
      <c r="AA208" s="3">
        <f>IFERROR(AB208/$V208,0)</f>
        <v>0</v>
      </c>
      <c r="AB208" s="4">
        <f>E207</f>
        <v>0</v>
      </c>
      <c r="AC208" s="3">
        <f>IFERROR(AD208/$V208,0)</f>
        <v>0</v>
      </c>
      <c r="AD208" s="4">
        <f>F57</f>
        <v>0</v>
      </c>
    </row>
    <row r="209" spans="1:145" ht="14">
      <c r="A209" t="s">
        <v>188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H209" t="s">
        <f>A208</f>
        <v>187</v>
      </c>
      <c r="I209" s="3">
        <f>IFERROR(J209/$J$178,0)</f>
        <v>-0.32819582955575705</v>
      </c>
      <c r="J209" s="4">
        <f>B208</f>
        <v>-3620000000</v>
      </c>
      <c r="K209" s="3">
        <f>IFERROR(L209/$L$178,0)</f>
        <v>-0.29369369369369369</v>
      </c>
      <c r="L209" s="4">
        <f>C208</f>
        <v>-3260000000</v>
      </c>
      <c r="M209" s="3">
        <f>IFERROR(N209/$N$178,0)</f>
        <v>-0.28972783143107989</v>
      </c>
      <c r="N209" s="4">
        <f>D208</f>
        <v>-3300000000</v>
      </c>
      <c r="O209" s="3">
        <f>IFERROR(P209/$P$178,0)</f>
        <v>-0.34635416666666669</v>
      </c>
      <c r="P209" s="4">
        <f>E208</f>
        <v>-3990000000</v>
      </c>
      <c r="Q209" s="3">
        <f>IFERROR(R209/$R$178,0)</f>
        <v>0.011968777103209019</v>
      </c>
      <c r="R209" s="4">
        <f>F58</f>
        <v>138000000</v>
      </c>
      <c r="T209" t="s">
        <f>A208</f>
        <v>187</v>
      </c>
      <c r="U209" s="3">
        <f>IFERROR(V209/$V209,0)</f>
        <v>1</v>
      </c>
      <c r="V209" s="4">
        <f>B208</f>
        <v>-3620000000</v>
      </c>
      <c r="W209" s="3">
        <f>IFERROR(X209/$V209,0)</f>
        <v>0.90055248618784534</v>
      </c>
      <c r="X209" s="4">
        <f>C208</f>
        <v>-3260000000</v>
      </c>
      <c r="Y209" s="3">
        <f>IFERROR(Z209/$V209,0)</f>
        <v>0.91160220994475138</v>
      </c>
      <c r="Z209" s="4">
        <f>D208</f>
        <v>-3300000000</v>
      </c>
      <c r="AA209" s="3">
        <f>IFERROR(AB209/$V209,0)</f>
        <v>1.1022099447513811</v>
      </c>
      <c r="AB209" s="4">
        <f>E208</f>
        <v>-3990000000</v>
      </c>
      <c r="AC209" s="3">
        <f>IFERROR(AD209/$V209,0)</f>
        <v>-0.038121546961325969</v>
      </c>
      <c r="AD209" s="4">
        <f>F58</f>
        <v>138000000</v>
      </c>
    </row>
    <row r="210" spans="1:145" ht="14">
      <c r="A210" t="s">
        <v>189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H210" t="s">
        <f>A209</f>
        <v>188</v>
      </c>
      <c r="I210" s="3">
        <f>IFERROR(J210/$J$178,0)</f>
        <v>0</v>
      </c>
      <c r="J210" s="4">
        <f>B209</f>
        <v>0</v>
      </c>
      <c r="K210" s="3">
        <f>IFERROR(L210/$L$178,0)</f>
        <v>0</v>
      </c>
      <c r="L210" s="4">
        <f>C209</f>
        <v>0</v>
      </c>
      <c r="M210" s="3">
        <f>IFERROR(N210/$N$178,0)</f>
        <v>0</v>
      </c>
      <c r="N210" s="4">
        <f>D209</f>
        <v>0</v>
      </c>
      <c r="O210" s="3">
        <f>IFERROR(P210/$P$178,0)</f>
        <v>0</v>
      </c>
      <c r="P210" s="4">
        <f>E209</f>
        <v>0</v>
      </c>
      <c r="Q210" s="3">
        <f>IFERROR(R210/$R$178,0)</f>
        <v>0</v>
      </c>
      <c r="R210" s="4">
        <f>F59</f>
        <v>0</v>
      </c>
      <c r="T210" t="s">
        <f>A209</f>
        <v>188</v>
      </c>
      <c r="U210" s="3">
        <f>IFERROR(V210/$V210,0)</f>
        <v>0</v>
      </c>
      <c r="V210" s="4">
        <f>B209</f>
        <v>0</v>
      </c>
      <c r="W210" s="3">
        <f>IFERROR(X210/$V210,0)</f>
        <v>0</v>
      </c>
      <c r="X210" s="4">
        <f>C209</f>
        <v>0</v>
      </c>
      <c r="Y210" s="3">
        <f>IFERROR(Z210/$V210,0)</f>
        <v>0</v>
      </c>
      <c r="Z210" s="4">
        <f>D209</f>
        <v>0</v>
      </c>
      <c r="AA210" s="3">
        <f>IFERROR(AB210/$V210,0)</f>
        <v>0</v>
      </c>
      <c r="AB210" s="4">
        <f>E209</f>
        <v>0</v>
      </c>
      <c r="AC210" s="3">
        <f>IFERROR(AD210/$V210,0)</f>
        <v>0</v>
      </c>
      <c r="AD210" s="4">
        <f>F59</f>
        <v>0</v>
      </c>
    </row>
    <row r="211" spans="1:145" ht="14">
      <c r="A211" t="s">
        <v>190</v>
      </c>
      <c r="B211" s="4">
        <v>-606570000</v>
      </c>
      <c r="C211" s="4">
        <v>-680520000</v>
      </c>
      <c r="D211" s="4">
        <v>-721000000</v>
      </c>
      <c r="E211" s="4">
        <v>-730000000</v>
      </c>
      <c r="F211" s="4">
        <v>-791000000</v>
      </c>
      <c r="H211" t="s">
        <f>A210</f>
        <v>189</v>
      </c>
      <c r="I211" s="3">
        <f>IFERROR(J211/$J$178,0)</f>
        <v>0</v>
      </c>
      <c r="J211" s="4">
        <f>B210</f>
        <v>0</v>
      </c>
      <c r="K211" s="3">
        <f>IFERROR(L211/$L$178,0)</f>
        <v>0</v>
      </c>
      <c r="L211" s="4">
        <f>C210</f>
        <v>0</v>
      </c>
      <c r="M211" s="3">
        <f>IFERROR(N211/$N$178,0)</f>
        <v>0</v>
      </c>
      <c r="N211" s="4">
        <f>D210</f>
        <v>0</v>
      </c>
      <c r="O211" s="3">
        <f>IFERROR(P211/$P$178,0)</f>
        <v>0</v>
      </c>
      <c r="P211" s="4">
        <f>E210</f>
        <v>0</v>
      </c>
      <c r="Q211" s="3">
        <f>IFERROR(R211/$R$178,0)</f>
        <v>0</v>
      </c>
      <c r="R211" s="4">
        <f>F60</f>
        <v>0</v>
      </c>
      <c r="T211" t="s">
        <f>A210</f>
        <v>189</v>
      </c>
      <c r="U211" s="3">
        <f>IFERROR(V211/$V211,0)</f>
        <v>0</v>
      </c>
      <c r="V211" s="4">
        <f>B210</f>
        <v>0</v>
      </c>
      <c r="W211" s="3">
        <f>IFERROR(X211/$V211,0)</f>
        <v>0</v>
      </c>
      <c r="X211" s="4">
        <f>C210</f>
        <v>0</v>
      </c>
      <c r="Y211" s="3">
        <f>IFERROR(Z211/$V211,0)</f>
        <v>0</v>
      </c>
      <c r="Z211" s="4">
        <f>D210</f>
        <v>0</v>
      </c>
      <c r="AA211" s="3">
        <f>IFERROR(AB211/$V211,0)</f>
        <v>0</v>
      </c>
      <c r="AB211" s="4">
        <f>E210</f>
        <v>0</v>
      </c>
      <c r="AC211" s="3">
        <f>IFERROR(AD211/$V211,0)</f>
        <v>0</v>
      </c>
      <c r="AD211" s="4">
        <f>F60</f>
        <v>0</v>
      </c>
    </row>
    <row r="212" spans="1:145" ht="14">
      <c r="A212" t="s">
        <v>191</v>
      </c>
      <c r="B212" s="4">
        <v>-606570000</v>
      </c>
      <c r="C212" s="4">
        <v>-680520000</v>
      </c>
      <c r="D212" s="4">
        <v>-721000000</v>
      </c>
      <c r="E212" s="4">
        <v>-730000000</v>
      </c>
      <c r="F212" s="4">
        <v>-791000000</v>
      </c>
      <c r="H212" t="s">
        <f>A211</f>
        <v>190</v>
      </c>
      <c r="I212" s="3">
        <f>IFERROR(J212/$J$178,0)</f>
        <v>-0.054992747053490477</v>
      </c>
      <c r="J212" s="4">
        <f>B211</f>
        <v>-606570000</v>
      </c>
      <c r="K212" s="3">
        <f>IFERROR(L212/$L$178,0)</f>
        <v>-0.061308108108108106</v>
      </c>
      <c r="L212" s="4">
        <f>C211</f>
        <v>-680520000</v>
      </c>
      <c r="M212" s="3">
        <f>IFERROR(N212/$N$178,0)</f>
        <v>-0.063301141352063217</v>
      </c>
      <c r="N212" s="4">
        <f>D211</f>
        <v>-721000000</v>
      </c>
      <c r="O212" s="3">
        <f>IFERROR(P212/$P$178,0)</f>
        <v>-0.063368055555555552</v>
      </c>
      <c r="P212" s="4">
        <f>E211</f>
        <v>-730000000</v>
      </c>
      <c r="Q212" s="3">
        <f>IFERROR(R212/$R$178,0)</f>
        <v>0</v>
      </c>
      <c r="R212" s="4">
        <f>F61</f>
        <v>0</v>
      </c>
      <c r="T212" t="s">
        <f>A211</f>
        <v>190</v>
      </c>
      <c r="U212" s="3">
        <f>IFERROR(V212/$V212,0)</f>
        <v>1</v>
      </c>
      <c r="V212" s="4">
        <f>B211</f>
        <v>-606570000</v>
      </c>
      <c r="W212" s="3">
        <f>IFERROR(X212/$V212,0)</f>
        <v>1.1219150304169345</v>
      </c>
      <c r="X212" s="4">
        <f>C211</f>
        <v>-680520000</v>
      </c>
      <c r="Y212" s="3">
        <f>IFERROR(Z212/$V212,0)</f>
        <v>1.1886509388858664</v>
      </c>
      <c r="Z212" s="4">
        <f>D211</f>
        <v>-721000000</v>
      </c>
      <c r="AA212" s="3">
        <f>IFERROR(AB212/$V212,0)</f>
        <v>1.2034884679426943</v>
      </c>
      <c r="AB212" s="4">
        <f>E211</f>
        <v>-730000000</v>
      </c>
      <c r="AC212" s="3">
        <f>IFERROR(AD212/$V212,0)</f>
        <v>-0</v>
      </c>
      <c r="AD212" s="4">
        <f>F61</f>
        <v>0</v>
      </c>
    </row>
    <row r="213" spans="1:145" ht="14">
      <c r="A213" t="s">
        <v>61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H213" t="s">
        <f>A212</f>
        <v>191</v>
      </c>
      <c r="I213" s="3">
        <f>IFERROR(J213/$J$178,0)</f>
        <v>-0.054992747053490477</v>
      </c>
      <c r="J213" s="4">
        <f>B212</f>
        <v>-606570000</v>
      </c>
      <c r="K213" s="3">
        <f>IFERROR(L213/$L$178,0)</f>
        <v>-0.061308108108108106</v>
      </c>
      <c r="L213" s="4">
        <f>C212</f>
        <v>-680520000</v>
      </c>
      <c r="M213" s="3">
        <f>IFERROR(N213/$N$178,0)</f>
        <v>-0.063301141352063217</v>
      </c>
      <c r="N213" s="4">
        <f>D212</f>
        <v>-721000000</v>
      </c>
      <c r="O213" s="3">
        <f>IFERROR(P213/$P$178,0)</f>
        <v>-0.063368055555555552</v>
      </c>
      <c r="P213" s="4">
        <f>E212</f>
        <v>-730000000</v>
      </c>
      <c r="Q213" s="3">
        <f>IFERROR(R213/$R$178,0)</f>
        <v>0</v>
      </c>
      <c r="R213" s="4">
        <f>F62</f>
        <v>0</v>
      </c>
      <c r="T213" t="s">
        <f>A212</f>
        <v>191</v>
      </c>
      <c r="U213" s="3">
        <f>IFERROR(V213/$V213,0)</f>
        <v>1</v>
      </c>
      <c r="V213" s="4">
        <f>B212</f>
        <v>-606570000</v>
      </c>
      <c r="W213" s="3">
        <f>IFERROR(X213/$V213,0)</f>
        <v>1.1219150304169345</v>
      </c>
      <c r="X213" s="4">
        <f>C212</f>
        <v>-680520000</v>
      </c>
      <c r="Y213" s="3">
        <f>IFERROR(Z213/$V213,0)</f>
        <v>1.1886509388858664</v>
      </c>
      <c r="Z213" s="4">
        <f>D212</f>
        <v>-721000000</v>
      </c>
      <c r="AA213" s="3">
        <f>IFERROR(AB213/$V213,0)</f>
        <v>1.2034884679426943</v>
      </c>
      <c r="AB213" s="4">
        <f>E212</f>
        <v>-730000000</v>
      </c>
      <c r="AC213" s="3">
        <f>IFERROR(AD213/$V213,0)</f>
        <v>-0</v>
      </c>
      <c r="AD213" s="4">
        <f>F62</f>
        <v>0</v>
      </c>
    </row>
    <row r="214" spans="1:145" ht="14">
      <c r="A214" t="s">
        <v>192</v>
      </c>
      <c r="B214" s="4">
        <v>7010000</v>
      </c>
      <c r="C214" s="4">
        <v>-32210000</v>
      </c>
      <c r="D214" s="4">
        <v>-3000000</v>
      </c>
      <c r="E214" s="4">
        <v>229000000</v>
      </c>
      <c r="F214" s="4">
        <v>458000000</v>
      </c>
      <c r="H214" t="s">
        <f>A213</f>
        <v>61</v>
      </c>
      <c r="I214" s="3">
        <f>IFERROR(J214/$J$178,0)</f>
        <v>0</v>
      </c>
      <c r="J214" s="4">
        <f>B213</f>
        <v>0</v>
      </c>
      <c r="K214" s="3">
        <f>IFERROR(L214/$L$178,0)</f>
        <v>0</v>
      </c>
      <c r="L214" s="4">
        <f>C213</f>
        <v>0</v>
      </c>
      <c r="M214" s="3">
        <f>IFERROR(N214/$N$178,0)</f>
        <v>0</v>
      </c>
      <c r="N214" s="4">
        <f>D213</f>
        <v>0</v>
      </c>
      <c r="O214" s="3">
        <f>IFERROR(P214/$P$178,0)</f>
        <v>0</v>
      </c>
      <c r="P214" s="4">
        <f>E213</f>
        <v>0</v>
      </c>
      <c r="Q214" s="3">
        <f>IFERROR(R214/$R$178,0)</f>
        <v>0.11882046834345186</v>
      </c>
      <c r="R214" s="4">
        <f>F63</f>
        <v>1370000000</v>
      </c>
      <c r="T214" t="s">
        <f>A213</f>
        <v>61</v>
      </c>
      <c r="U214" s="3">
        <f>IFERROR(V214/$V214,0)</f>
        <v>0</v>
      </c>
      <c r="V214" s="4">
        <f>B213</f>
        <v>0</v>
      </c>
      <c r="W214" s="3">
        <f>IFERROR(X214/$V214,0)</f>
        <v>0</v>
      </c>
      <c r="X214" s="4">
        <f>C213</f>
        <v>0</v>
      </c>
      <c r="Y214" s="3">
        <f>IFERROR(Z214/$V214,0)</f>
        <v>0</v>
      </c>
      <c r="Z214" s="4">
        <f>D213</f>
        <v>0</v>
      </c>
      <c r="AA214" s="3">
        <f>IFERROR(AB214/$V214,0)</f>
        <v>0</v>
      </c>
      <c r="AB214" s="4">
        <f>E213</f>
        <v>0</v>
      </c>
      <c r="AC214" s="3">
        <f>IFERROR(AD214/$V214,0)</f>
        <v>0</v>
      </c>
      <c r="AD214" s="4">
        <f>F63</f>
        <v>1370000000</v>
      </c>
    </row>
    <row r="215" spans="1:145" ht="14">
      <c r="A215" t="s">
        <v>193</v>
      </c>
      <c r="B215" s="4">
        <v>0</v>
      </c>
      <c r="C215" s="4">
        <v>-32210000</v>
      </c>
      <c r="D215" s="4">
        <v>-3000000</v>
      </c>
      <c r="E215" s="4">
        <v>-1000000</v>
      </c>
      <c r="F215" s="4">
        <v>0</v>
      </c>
      <c r="H215" t="s">
        <f>A214</f>
        <v>192</v>
      </c>
      <c r="I215" s="3">
        <f>IFERROR(J215/$J$178,0)</f>
        <v>0.00063553943789664555</v>
      </c>
      <c r="J215" s="4">
        <f>B214</f>
        <v>7010000</v>
      </c>
      <c r="K215" s="3">
        <f>IFERROR(L215/$L$178,0)</f>
        <v>-0.0029018018018018019</v>
      </c>
      <c r="L215" s="4">
        <f>C214</f>
        <v>-32210000</v>
      </c>
      <c r="M215" s="3">
        <f>IFERROR(N215/$N$178,0)</f>
        <v>-0.00026338893766461808</v>
      </c>
      <c r="N215" s="4">
        <f>D214</f>
        <v>-3000000</v>
      </c>
      <c r="O215" s="3">
        <f>IFERROR(P215/$P$178,0)</f>
        <v>0.019878472222222221</v>
      </c>
      <c r="P215" s="4">
        <f>E214</f>
        <v>229000000</v>
      </c>
      <c r="Q215" s="3">
        <f>IFERROR(R215/$R$178,0)</f>
        <v>0</v>
      </c>
      <c r="R215" s="4">
        <f>F64</f>
        <v>0</v>
      </c>
      <c r="T215" t="s">
        <f>A214</f>
        <v>192</v>
      </c>
      <c r="U215" s="3">
        <f>IFERROR(V215/$V215,0)</f>
        <v>1</v>
      </c>
      <c r="V215" s="4">
        <f>B214</f>
        <v>7010000</v>
      </c>
      <c r="W215" s="3">
        <f>IFERROR(X215/$V215,0)</f>
        <v>-4.5948644793152642</v>
      </c>
      <c r="X215" s="4">
        <f>C214</f>
        <v>-32210000</v>
      </c>
      <c r="Y215" s="3">
        <f>IFERROR(Z215/$V215,0)</f>
        <v>-0.42796005706134094</v>
      </c>
      <c r="Z215" s="4">
        <f>D214</f>
        <v>-3000000</v>
      </c>
      <c r="AA215" s="3">
        <f>IFERROR(AB215/$V215,0)</f>
        <v>32.667617689015692</v>
      </c>
      <c r="AB215" s="4">
        <f>E214</f>
        <v>229000000</v>
      </c>
      <c r="AC215" s="3">
        <f>IFERROR(AD215/$V215,0)</f>
        <v>0</v>
      </c>
      <c r="AD215" s="4">
        <f>F64</f>
        <v>0</v>
      </c>
    </row>
    <row r="216" spans="1:145" ht="14">
      <c r="A216" t="s">
        <v>194</v>
      </c>
      <c r="B216" s="4">
        <v>7010000</v>
      </c>
      <c r="C216" s="4">
        <v>0</v>
      </c>
      <c r="D216" s="4">
        <v>0</v>
      </c>
      <c r="E216" s="4">
        <v>230000000</v>
      </c>
      <c r="F216" s="4">
        <v>458000000</v>
      </c>
      <c r="H216" t="s">
        <f>A215</f>
        <v>193</v>
      </c>
      <c r="I216" s="3">
        <f>IFERROR(J216/$J$178,0)</f>
        <v>0</v>
      </c>
      <c r="J216" s="4">
        <f>B215</f>
        <v>0</v>
      </c>
      <c r="K216" s="3">
        <f>IFERROR(L216/$L$178,0)</f>
        <v>-0.0029018018018018019</v>
      </c>
      <c r="L216" s="4">
        <f>C215</f>
        <v>-32210000</v>
      </c>
      <c r="M216" s="3">
        <f>IFERROR(N216/$N$178,0)</f>
        <v>-0.00026338893766461808</v>
      </c>
      <c r="N216" s="4">
        <f>D215</f>
        <v>-3000000</v>
      </c>
      <c r="O216" s="3">
        <f>IFERROR(P216/$P$178,0)</f>
        <v>-8.6805555555555559e-05</v>
      </c>
      <c r="P216" s="4">
        <f>E215</f>
        <v>-1000000</v>
      </c>
      <c r="Q216" s="3">
        <f>IFERROR(R216/$R$178,0)</f>
        <v>0.11882046834345186</v>
      </c>
      <c r="R216" s="4">
        <f>F65</f>
        <v>1370000000</v>
      </c>
      <c r="T216" t="s">
        <f>A215</f>
        <v>193</v>
      </c>
      <c r="U216" s="3">
        <f>IFERROR(V216/$V216,0)</f>
        <v>0</v>
      </c>
      <c r="V216" s="4">
        <f>B215</f>
        <v>0</v>
      </c>
      <c r="W216" s="3">
        <f>IFERROR(X216/$V216,0)</f>
        <v>0</v>
      </c>
      <c r="X216" s="4">
        <f>C215</f>
        <v>-32210000</v>
      </c>
      <c r="Y216" s="3">
        <f>IFERROR(Z216/$V216,0)</f>
        <v>0</v>
      </c>
      <c r="Z216" s="4">
        <f>D215</f>
        <v>-3000000</v>
      </c>
      <c r="AA216" s="3">
        <f>IFERROR(AB216/$V216,0)</f>
        <v>0</v>
      </c>
      <c r="AB216" s="4">
        <f>E215</f>
        <v>-1000000</v>
      </c>
      <c r="AC216" s="3">
        <f>IFERROR(AD216/$V216,0)</f>
        <v>0</v>
      </c>
      <c r="AD216" s="4">
        <f>F65</f>
        <v>1370000000</v>
      </c>
    </row>
    <row r="217" spans="1:145" ht="14">
      <c r="A217" t="s">
        <v>195</v>
      </c>
      <c r="B217" s="4">
        <v>7010000</v>
      </c>
      <c r="C217" s="4">
        <v>0</v>
      </c>
      <c r="D217" s="4">
        <v>0</v>
      </c>
      <c r="E217" s="4">
        <v>230000000</v>
      </c>
      <c r="F217" s="4">
        <v>458000000</v>
      </c>
      <c r="H217" t="s">
        <f>A216</f>
        <v>194</v>
      </c>
      <c r="I217" s="3">
        <f>IFERROR(J217/$J$178,0)</f>
        <v>0.00063553943789664555</v>
      </c>
      <c r="J217" s="4">
        <f>B216</f>
        <v>7010000</v>
      </c>
      <c r="K217" s="3">
        <f>IFERROR(L217/$L$178,0)</f>
        <v>0</v>
      </c>
      <c r="L217" s="4">
        <f>C216</f>
        <v>0</v>
      </c>
      <c r="M217" s="3">
        <f>IFERROR(N217/$N$178,0)</f>
        <v>0</v>
      </c>
      <c r="N217" s="4">
        <f>D216</f>
        <v>0</v>
      </c>
      <c r="O217" s="3">
        <f>IFERROR(P217/$P$178,0)</f>
        <v>0.019965277777777776</v>
      </c>
      <c r="P217" s="4">
        <f>E216</f>
        <v>230000000</v>
      </c>
      <c r="Q217" s="3">
        <f>IFERROR(R217/$R$178,0)</f>
        <v>0</v>
      </c>
      <c r="R217" s="4">
        <f>F66</f>
        <v>0</v>
      </c>
      <c r="T217" t="s">
        <f>A216</f>
        <v>194</v>
      </c>
      <c r="U217" s="3">
        <f>IFERROR(V217/$V217,0)</f>
        <v>1</v>
      </c>
      <c r="V217" s="4">
        <f>B216</f>
        <v>7010000</v>
      </c>
      <c r="W217" s="3">
        <f>IFERROR(X217/$V217,0)</f>
        <v>0</v>
      </c>
      <c r="X217" s="4">
        <f>C216</f>
        <v>0</v>
      </c>
      <c r="Y217" s="3">
        <f>IFERROR(Z217/$V217,0)</f>
        <v>0</v>
      </c>
      <c r="Z217" s="4">
        <f>D216</f>
        <v>0</v>
      </c>
      <c r="AA217" s="3">
        <f>IFERROR(AB217/$V217,0)</f>
        <v>32.810271041369475</v>
      </c>
      <c r="AB217" s="4">
        <f>E216</f>
        <v>230000000</v>
      </c>
      <c r="AC217" s="3">
        <f>IFERROR(AD217/$V217,0)</f>
        <v>0</v>
      </c>
      <c r="AD217" s="4">
        <f>F66</f>
        <v>0</v>
      </c>
    </row>
    <row r="218" spans="1:145" ht="14">
      <c r="A218" t="s">
        <v>196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H218" t="s">
        <f>A217</f>
        <v>195</v>
      </c>
      <c r="I218" s="3">
        <f>IFERROR(J218/$J$178,0)</f>
        <v>0.00063553943789664555</v>
      </c>
      <c r="J218" s="4">
        <f>B217</f>
        <v>7010000</v>
      </c>
      <c r="K218" s="3">
        <f>IFERROR(L218/$L$178,0)</f>
        <v>0</v>
      </c>
      <c r="L218" s="4">
        <f>C217</f>
        <v>0</v>
      </c>
      <c r="M218" s="3">
        <f>IFERROR(N218/$N$178,0)</f>
        <v>0</v>
      </c>
      <c r="N218" s="4">
        <f>D217</f>
        <v>0</v>
      </c>
      <c r="O218" s="3">
        <f>IFERROR(P218/$P$178,0)</f>
        <v>0.019965277777777776</v>
      </c>
      <c r="P218" s="4">
        <f>E217</f>
        <v>230000000</v>
      </c>
      <c r="Q218" s="3">
        <f>IFERROR(R218/$R$178,0)</f>
        <v>0</v>
      </c>
      <c r="R218" s="4">
        <f>F67</f>
        <v>0</v>
      </c>
      <c r="T218" t="s">
        <f>A217</f>
        <v>195</v>
      </c>
      <c r="U218" s="3">
        <f>IFERROR(V218/$V218,0)</f>
        <v>1</v>
      </c>
      <c r="V218" s="4">
        <f>B217</f>
        <v>7010000</v>
      </c>
      <c r="W218" s="3">
        <f>IFERROR(X218/$V218,0)</f>
        <v>0</v>
      </c>
      <c r="X218" s="4">
        <f>C217</f>
        <v>0</v>
      </c>
      <c r="Y218" s="3">
        <f>IFERROR(Z218/$V218,0)</f>
        <v>0</v>
      </c>
      <c r="Z218" s="4">
        <f>D217</f>
        <v>0</v>
      </c>
      <c r="AA218" s="3">
        <f>IFERROR(AB218/$V218,0)</f>
        <v>32.810271041369475</v>
      </c>
      <c r="AB218" s="4">
        <f>E217</f>
        <v>230000000</v>
      </c>
      <c r="AC218" s="3">
        <f>IFERROR(AD218/$V218,0)</f>
        <v>0</v>
      </c>
      <c r="AD218" s="4">
        <f>F67</f>
        <v>0</v>
      </c>
    </row>
    <row r="219" spans="1:145" ht="14">
      <c r="A219" t="s">
        <v>197</v>
      </c>
      <c r="B219" s="4">
        <v>1200000000</v>
      </c>
      <c r="C219" s="4">
        <v>933870000</v>
      </c>
      <c r="D219" s="4">
        <v>910000000</v>
      </c>
      <c r="E219" s="4">
        <v>1450000000</v>
      </c>
      <c r="F219" s="4">
        <v>1530000000</v>
      </c>
      <c r="H219" t="s">
        <f>A218</f>
        <v>196</v>
      </c>
      <c r="I219" s="3">
        <f>IFERROR(J219/$J$178,0)</f>
        <v>0</v>
      </c>
      <c r="J219" s="4">
        <f>B218</f>
        <v>0</v>
      </c>
      <c r="K219" s="3">
        <f>IFERROR(L219/$L$178,0)</f>
        <v>0</v>
      </c>
      <c r="L219" s="4">
        <f>C218</f>
        <v>0</v>
      </c>
      <c r="M219" s="3">
        <f>IFERROR(N219/$N$178,0)</f>
        <v>0</v>
      </c>
      <c r="N219" s="4">
        <f>D218</f>
        <v>0</v>
      </c>
      <c r="O219" s="3">
        <f>IFERROR(P219/$P$178,0)</f>
        <v>0</v>
      </c>
      <c r="P219" s="4">
        <f>E218</f>
        <v>0</v>
      </c>
      <c r="Q219" s="3">
        <f>IFERROR(R219/$R$178,0)</f>
        <v>0</v>
      </c>
      <c r="R219" s="4">
        <f>F68</f>
        <v>0</v>
      </c>
      <c r="T219" t="s">
        <f>A218</f>
        <v>196</v>
      </c>
      <c r="U219" s="3">
        <f>IFERROR(V219/$V219,0)</f>
        <v>0</v>
      </c>
      <c r="V219" s="4">
        <f>B218</f>
        <v>0</v>
      </c>
      <c r="W219" s="3">
        <f>IFERROR(X219/$V219,0)</f>
        <v>0</v>
      </c>
      <c r="X219" s="4">
        <f>C218</f>
        <v>0</v>
      </c>
      <c r="Y219" s="3">
        <f>IFERROR(Z219/$V219,0)</f>
        <v>0</v>
      </c>
      <c r="Z219" s="4">
        <f>D218</f>
        <v>0</v>
      </c>
      <c r="AA219" s="3">
        <f>IFERROR(AB219/$V219,0)</f>
        <v>0</v>
      </c>
      <c r="AB219" s="4">
        <f>E218</f>
        <v>0</v>
      </c>
      <c r="AC219" s="3">
        <f>IFERROR(AD219/$V219,0)</f>
        <v>0</v>
      </c>
      <c r="AD219" s="4">
        <f>F68</f>
        <v>0</v>
      </c>
    </row>
    <row r="220" spans="1:145" ht="14">
      <c r="A220" t="s">
        <v>198</v>
      </c>
      <c r="B220" s="4">
        <v>-173500000</v>
      </c>
      <c r="C220" s="4">
        <v>-454000000</v>
      </c>
      <c r="D220" s="4">
        <v>422000000</v>
      </c>
      <c r="E220" s="4">
        <v>225000000</v>
      </c>
      <c r="F220" s="4">
        <v>-443000000</v>
      </c>
      <c r="H220" t="s">
        <f>A219</f>
        <v>197</v>
      </c>
      <c r="I220" s="3">
        <f>IFERROR(J220/$J$178,0)</f>
        <v>0.10879419764279238</v>
      </c>
      <c r="J220" s="4">
        <f>B219</f>
        <v>1200000000</v>
      </c>
      <c r="K220" s="3">
        <f>IFERROR(L220/$L$178,0)</f>
        <v>0.08413243243243243</v>
      </c>
      <c r="L220" s="4">
        <f>C219</f>
        <v>933870000</v>
      </c>
      <c r="M220" s="3">
        <f>IFERROR(N220/$N$178,0)</f>
        <v>0.079894644424934158</v>
      </c>
      <c r="N220" s="4">
        <f>D219</f>
        <v>910000000</v>
      </c>
      <c r="O220" s="3">
        <f>IFERROR(P220/$P$178,0)</f>
        <v>0.12586805555555555</v>
      </c>
      <c r="P220" s="4">
        <f>E219</f>
        <v>1450000000</v>
      </c>
      <c r="Q220" s="3">
        <f>IFERROR(R220/$R$178,0)</f>
        <v>0</v>
      </c>
      <c r="R220" s="4">
        <f>F69</f>
        <v>0</v>
      </c>
      <c r="T220" t="s">
        <f>A219</f>
        <v>197</v>
      </c>
      <c r="U220" s="3">
        <f>IFERROR(V220/$V220,0)</f>
        <v>1</v>
      </c>
      <c r="V220" s="4">
        <f>B219</f>
        <v>1200000000</v>
      </c>
      <c r="W220" s="3">
        <f>IFERROR(X220/$V220,0)</f>
        <v>0.77822499999999994</v>
      </c>
      <c r="X220" s="4">
        <f>C219</f>
        <v>933870000</v>
      </c>
      <c r="Y220" s="3">
        <f>IFERROR(Z220/$V220,0)</f>
        <v>0.7583333333333333</v>
      </c>
      <c r="Z220" s="4">
        <f>D219</f>
        <v>910000000</v>
      </c>
      <c r="AA220" s="3">
        <f>IFERROR(AB220/$V220,0)</f>
        <v>1.2083333333333333</v>
      </c>
      <c r="AB220" s="4">
        <f>E219</f>
        <v>1450000000</v>
      </c>
      <c r="AC220" s="3">
        <f>IFERROR(AD220/$V220,0)</f>
        <v>0</v>
      </c>
      <c r="AD220" s="4">
        <f>F69</f>
        <v>0</v>
      </c>
    </row>
    <row r="221" spans="1:145" ht="14">
      <c r="A221" t="s">
        <v>199</v>
      </c>
      <c r="B221" s="4">
        <v>1380000000</v>
      </c>
      <c r="C221" s="4">
        <v>1390000000</v>
      </c>
      <c r="D221" s="4">
        <v>488000000</v>
      </c>
      <c r="E221" s="4">
        <v>1220000000</v>
      </c>
      <c r="F221" s="4">
        <v>1970000000</v>
      </c>
      <c r="H221" t="s">
        <f>A220</f>
        <v>198</v>
      </c>
      <c r="I221" s="3">
        <f>IFERROR(J221/$J$178,0)</f>
        <v>-0.015729827742520398</v>
      </c>
      <c r="J221" s="4">
        <f>B220</f>
        <v>-173500000</v>
      </c>
      <c r="K221" s="3">
        <f>IFERROR(L221/$L$178,0)</f>
        <v>-0.040900900900900899</v>
      </c>
      <c r="L221" s="4">
        <f>C220</f>
        <v>-454000000</v>
      </c>
      <c r="M221" s="3">
        <f>IFERROR(N221/$N$178,0)</f>
        <v>0.037050043898156276</v>
      </c>
      <c r="N221" s="4">
        <f>D220</f>
        <v>422000000</v>
      </c>
      <c r="O221" s="3">
        <f>IFERROR(P221/$P$178,0)</f>
        <v>0.01953125</v>
      </c>
      <c r="P221" s="4">
        <f>E220</f>
        <v>225000000</v>
      </c>
      <c r="Q221" s="3">
        <f>IFERROR(R221/$R$178,0)</f>
        <v>0</v>
      </c>
      <c r="R221" s="4">
        <f>F70</f>
        <v>0</v>
      </c>
      <c r="T221" t="s">
        <f>A220</f>
        <v>198</v>
      </c>
      <c r="U221" s="3">
        <f>IFERROR(V221/$V221,0)</f>
        <v>1</v>
      </c>
      <c r="V221" s="4">
        <f>B220</f>
        <v>-173500000</v>
      </c>
      <c r="W221" s="3">
        <f>IFERROR(X221/$V221,0)</f>
        <v>2.6167146974063402</v>
      </c>
      <c r="X221" s="4">
        <f>C220</f>
        <v>-454000000</v>
      </c>
      <c r="Y221" s="3">
        <f>IFERROR(Z221/$V221,0)</f>
        <v>-2.4322766570605188</v>
      </c>
      <c r="Z221" s="4">
        <f>D220</f>
        <v>422000000</v>
      </c>
      <c r="AA221" s="3">
        <f>IFERROR(AB221/$V221,0)</f>
        <v>-1.2968299711815563</v>
      </c>
      <c r="AB221" s="4">
        <f>E220</f>
        <v>225000000</v>
      </c>
      <c r="AC221" s="3">
        <f>IFERROR(AD221/$V221,0)</f>
        <v>-0</v>
      </c>
      <c r="AD221" s="4">
        <f>F70</f>
        <v>0</v>
      </c>
    </row>
    <row r="222" spans="1:145" ht="14">
      <c r="A222" t="s">
        <v>200</v>
      </c>
      <c r="B222" s="4">
        <v>1630000000</v>
      </c>
      <c r="C222" s="4">
        <v>2420000000</v>
      </c>
      <c r="D222" s="4">
        <v>1520000000</v>
      </c>
      <c r="E222" s="4">
        <v>1680000000</v>
      </c>
      <c r="F222" s="4">
        <v>2920000000</v>
      </c>
      <c r="H222" t="s">
        <f>A221</f>
        <v>199</v>
      </c>
      <c r="I222" s="3">
        <f>IFERROR(J222/$J$178,0)</f>
        <v>0.12511332728921123</v>
      </c>
      <c r="J222" s="4">
        <f>B221</f>
        <v>1380000000</v>
      </c>
      <c r="K222" s="3">
        <f>IFERROR(L222/$L$178,0)</f>
        <v>0.12522522522522522</v>
      </c>
      <c r="L222" s="4">
        <f>C221</f>
        <v>1390000000</v>
      </c>
      <c r="M222" s="3">
        <f>IFERROR(N222/$N$178,0)</f>
        <v>0.042844600526777875</v>
      </c>
      <c r="N222" s="4">
        <f>D221</f>
        <v>488000000</v>
      </c>
      <c r="O222" s="3">
        <f>IFERROR(P222/$P$178,0)</f>
        <v>0.10590277777777778</v>
      </c>
      <c r="P222" s="4">
        <f>E221</f>
        <v>1220000000</v>
      </c>
      <c r="Q222" s="3">
        <f>IFERROR(R222/$R$178,0)</f>
        <v>0</v>
      </c>
      <c r="R222" s="4">
        <f>F71</f>
        <v>0</v>
      </c>
      <c r="T222" t="s">
        <f>A221</f>
        <v>199</v>
      </c>
      <c r="U222" s="3">
        <f>IFERROR(V222/$V222,0)</f>
        <v>1</v>
      </c>
      <c r="V222" s="4">
        <f>B221</f>
        <v>1380000000</v>
      </c>
      <c r="W222" s="3">
        <f>IFERROR(X222/$V222,0)</f>
        <v>1.0072463768115942</v>
      </c>
      <c r="X222" s="4">
        <f>C221</f>
        <v>1390000000</v>
      </c>
      <c r="Y222" s="3">
        <f>IFERROR(Z222/$V222,0)</f>
        <v>0.3536231884057971</v>
      </c>
      <c r="Z222" s="4">
        <f>D221</f>
        <v>488000000</v>
      </c>
      <c r="AA222" s="3">
        <f>IFERROR(AB222/$V222,0)</f>
        <v>0.88405797101449279</v>
      </c>
      <c r="AB222" s="4">
        <f>E221</f>
        <v>1220000000</v>
      </c>
      <c r="AC222" s="3">
        <f>IFERROR(AD222/$V222,0)</f>
        <v>0</v>
      </c>
      <c r="AD222" s="4">
        <f>F71</f>
        <v>0</v>
      </c>
    </row>
    <row r="223" spans="1:145" ht="14">
      <c r="A223" t="s">
        <v>201</v>
      </c>
      <c r="B223" s="4">
        <v>-250880000</v>
      </c>
      <c r="C223" s="4">
        <v>-1040000000</v>
      </c>
      <c r="D223" s="4">
        <v>-1030000000</v>
      </c>
      <c r="E223" s="4">
        <v>-452000000</v>
      </c>
      <c r="F223" s="4">
        <v>-949000000</v>
      </c>
      <c r="H223" t="s">
        <f>A222</f>
        <v>200</v>
      </c>
      <c r="I223" s="3">
        <f>IFERROR(J223/$J$178,0)</f>
        <v>0.14777878513145964</v>
      </c>
      <c r="J223" s="4">
        <f>B222</f>
        <v>1630000000</v>
      </c>
      <c r="K223" s="3">
        <f>IFERROR(L223/$L$178,0)</f>
        <v>0.21801801801801801</v>
      </c>
      <c r="L223" s="4">
        <f>C222</f>
        <v>2420000000</v>
      </c>
      <c r="M223" s="3">
        <f>IFERROR(N223/$N$178,0)</f>
        <v>0.1334503950834065</v>
      </c>
      <c r="N223" s="4">
        <f>D222</f>
        <v>1520000000</v>
      </c>
      <c r="O223" s="3">
        <f>IFERROR(P223/$P$178,0)</f>
        <v>0.14583333333333334</v>
      </c>
      <c r="P223" s="4">
        <f>E222</f>
        <v>1680000000</v>
      </c>
      <c r="Q223" s="3">
        <f>IFERROR(R223/$R$178,0)</f>
        <v>0.11882046834345186</v>
      </c>
      <c r="R223" s="4">
        <f>F72</f>
        <v>1370000000</v>
      </c>
      <c r="T223" t="s">
        <f>A222</f>
        <v>200</v>
      </c>
      <c r="U223" s="3">
        <f>IFERROR(V223/$V223,0)</f>
        <v>1</v>
      </c>
      <c r="V223" s="4">
        <f>B222</f>
        <v>1630000000</v>
      </c>
      <c r="W223" s="3">
        <f>IFERROR(X223/$V223,0)</f>
        <v>1.4846625766871167</v>
      </c>
      <c r="X223" s="4">
        <f>C222</f>
        <v>2420000000</v>
      </c>
      <c r="Y223" s="3">
        <f>IFERROR(Z223/$V223,0)</f>
        <v>0.93251533742331283</v>
      </c>
      <c r="Z223" s="4">
        <f>D222</f>
        <v>1520000000</v>
      </c>
      <c r="AA223" s="3">
        <f>IFERROR(AB223/$V223,0)</f>
        <v>1.0306748466257669</v>
      </c>
      <c r="AB223" s="4">
        <f>E222</f>
        <v>1680000000</v>
      </c>
      <c r="AC223" s="3">
        <f>IFERROR(AD223/$V223,0)</f>
        <v>0.8404907975460123</v>
      </c>
      <c r="AD223" s="4">
        <f>F72</f>
        <v>1370000000</v>
      </c>
    </row>
    <row r="224" spans="1:145" ht="14">
      <c r="A224" t="s">
        <v>166</v>
      </c>
      <c r="B224" s="4">
        <v>-12020000</v>
      </c>
      <c r="C224" s="4">
        <v>-12490000</v>
      </c>
      <c r="D224" s="4">
        <v>-18000000</v>
      </c>
      <c r="E224" s="4">
        <v>-19000000</v>
      </c>
      <c r="F224" s="4">
        <v>-14000000</v>
      </c>
      <c r="H224" t="s">
        <f>A223</f>
        <v>201</v>
      </c>
      <c r="I224" s="3">
        <f>IFERROR(J224/$J$178,0)</f>
        <v>-0.022745240253853129</v>
      </c>
      <c r="J224" s="4">
        <f>B223</f>
        <v>-250880000</v>
      </c>
      <c r="K224" s="3">
        <f>IFERROR(L224/$L$178,0)</f>
        <v>-0.093693693693693694</v>
      </c>
      <c r="L224" s="4">
        <f>C223</f>
        <v>-1040000000</v>
      </c>
      <c r="M224" s="3">
        <f>IFERROR(N224/$N$178,0)</f>
        <v>-0.090430201931518878</v>
      </c>
      <c r="N224" s="4">
        <f>D223</f>
        <v>-1030000000</v>
      </c>
      <c r="O224" s="3">
        <f>IFERROR(P224/$P$178,0)</f>
        <v>-0.03923611111111111</v>
      </c>
      <c r="P224" s="4">
        <f>E223</f>
        <v>-452000000</v>
      </c>
      <c r="Q224" s="3">
        <f>IFERROR(R224/$R$178,0)</f>
        <v>0</v>
      </c>
      <c r="R224" s="4">
        <f>F73</f>
        <v>0</v>
      </c>
      <c r="T224" t="s">
        <f>A223</f>
        <v>201</v>
      </c>
      <c r="U224" s="3">
        <f>IFERROR(V224/$V224,0)</f>
        <v>1</v>
      </c>
      <c r="V224" s="4">
        <f>B223</f>
        <v>-250880000</v>
      </c>
      <c r="W224" s="3">
        <f>IFERROR(X224/$V224,0)</f>
        <v>4.1454081632653059</v>
      </c>
      <c r="X224" s="4">
        <f>C223</f>
        <v>-1040000000</v>
      </c>
      <c r="Y224" s="3">
        <f>IFERROR(Z224/$V224,0)</f>
        <v>4.1055484693877551</v>
      </c>
      <c r="Z224" s="4">
        <f>D223</f>
        <v>-1030000000</v>
      </c>
      <c r="AA224" s="3">
        <f>IFERROR(AB224/$V224,0)</f>
        <v>1.8016581632653061</v>
      </c>
      <c r="AB224" s="4">
        <f>E223</f>
        <v>-452000000</v>
      </c>
      <c r="AC224" s="3">
        <f>IFERROR(AD224/$V224,0)</f>
        <v>0</v>
      </c>
      <c r="AD224" s="4">
        <f>F73</f>
        <v>0</v>
      </c>
    </row>
    <row r="225" spans="1:145" ht="14">
      <c r="A225" t="s">
        <v>185</v>
      </c>
      <c r="B225" s="4">
        <v>-12020000</v>
      </c>
      <c r="C225" s="4">
        <v>-12490000</v>
      </c>
      <c r="D225" s="4">
        <v>-18000000</v>
      </c>
      <c r="E225" s="4">
        <v>-19000000</v>
      </c>
      <c r="F225" s="4">
        <v>-14000000</v>
      </c>
      <c r="H225" t="s">
        <f>A224</f>
        <v>166</v>
      </c>
      <c r="I225" s="3">
        <f>IFERROR(J225/$J$178,0)</f>
        <v>-0.0010897552130553036</v>
      </c>
      <c r="J225" s="4">
        <f>B224</f>
        <v>-12020000</v>
      </c>
      <c r="K225" s="3">
        <f>IFERROR(L225/$L$178,0)</f>
        <v>-0.0011252252252252253</v>
      </c>
      <c r="L225" s="4">
        <f>C224</f>
        <v>-12490000</v>
      </c>
      <c r="M225" s="3">
        <f>IFERROR(N225/$N$178,0)</f>
        <v>-0.0015803336259877085</v>
      </c>
      <c r="N225" s="4">
        <f>D224</f>
        <v>-18000000</v>
      </c>
      <c r="O225" s="3">
        <f>IFERROR(P225/$P$178,0)</f>
        <v>-0.0016493055555555556</v>
      </c>
      <c r="P225" s="4">
        <f>E224</f>
        <v>-19000000</v>
      </c>
      <c r="Q225" s="3">
        <f>IFERROR(R225/$R$178,0)</f>
        <v>0.11882046834345186</v>
      </c>
      <c r="R225" s="4">
        <f>F74</f>
        <v>1370000000</v>
      </c>
      <c r="T225" t="s">
        <f>A224</f>
        <v>166</v>
      </c>
      <c r="U225" s="3">
        <f>IFERROR(V225/$V225,0)</f>
        <v>1</v>
      </c>
      <c r="V225" s="4">
        <f>B224</f>
        <v>-12020000</v>
      </c>
      <c r="W225" s="3">
        <f>IFERROR(X225/$V225,0)</f>
        <v>1.0391014975041597</v>
      </c>
      <c r="X225" s="4">
        <f>C224</f>
        <v>-12490000</v>
      </c>
      <c r="Y225" s="3">
        <f>IFERROR(Z225/$V225,0)</f>
        <v>1.497504159733777</v>
      </c>
      <c r="Z225" s="4">
        <f>D224</f>
        <v>-18000000</v>
      </c>
      <c r="AA225" s="3">
        <f>IFERROR(AB225/$V225,0)</f>
        <v>1.5806988352745424</v>
      </c>
      <c r="AB225" s="4">
        <f>E224</f>
        <v>-19000000</v>
      </c>
      <c r="AC225" s="3">
        <f>IFERROR(AD225/$V225,0)</f>
        <v>-113.97670549084859</v>
      </c>
      <c r="AD225" s="4">
        <f>F74</f>
        <v>1370000000</v>
      </c>
    </row>
    <row r="226" spans="1:145" ht="14">
      <c r="A226" t="s">
        <v>186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H226" t="s">
        <f>A225</f>
        <v>185</v>
      </c>
      <c r="I226" s="3">
        <f>IFERROR(J226/$J$178,0)</f>
        <v>-0.0010897552130553036</v>
      </c>
      <c r="J226" s="4">
        <f>B225</f>
        <v>-12020000</v>
      </c>
      <c r="K226" s="3">
        <f>IFERROR(L226/$L$178,0)</f>
        <v>-0.0011252252252252253</v>
      </c>
      <c r="L226" s="4">
        <f>C225</f>
        <v>-12490000</v>
      </c>
      <c r="M226" s="3">
        <f>IFERROR(N226/$N$178,0)</f>
        <v>-0.0015803336259877085</v>
      </c>
      <c r="N226" s="4">
        <f>D225</f>
        <v>-18000000</v>
      </c>
      <c r="O226" s="3">
        <f>IFERROR(P226/$P$178,0)</f>
        <v>-0.0016493055555555556</v>
      </c>
      <c r="P226" s="4">
        <f>E225</f>
        <v>-19000000</v>
      </c>
      <c r="Q226" s="3">
        <f>IFERROR(R226/$R$178,0)</f>
        <v>2.2896790980052039e-10</v>
      </c>
      <c r="R226" s="4">
        <f>F75</f>
        <v>2.6400000000000001</v>
      </c>
      <c r="T226" t="s">
        <f>A225</f>
        <v>185</v>
      </c>
      <c r="U226" s="3">
        <f>IFERROR(V226/$V226,0)</f>
        <v>1</v>
      </c>
      <c r="V226" s="4">
        <f>B225</f>
        <v>-12020000</v>
      </c>
      <c r="W226" s="3">
        <f>IFERROR(X226/$V226,0)</f>
        <v>1.0391014975041597</v>
      </c>
      <c r="X226" s="4">
        <f>C225</f>
        <v>-12490000</v>
      </c>
      <c r="Y226" s="3">
        <f>IFERROR(Z226/$V226,0)</f>
        <v>1.497504159733777</v>
      </c>
      <c r="Z226" s="4">
        <f>D225</f>
        <v>-18000000</v>
      </c>
      <c r="AA226" s="3">
        <f>IFERROR(AB226/$V226,0)</f>
        <v>1.5806988352745424</v>
      </c>
      <c r="AB226" s="4">
        <f>E225</f>
        <v>-19000000</v>
      </c>
      <c r="AC226" s="3">
        <f>IFERROR(AD226/$V226,0)</f>
        <v>-2.1963394342762064e-07</v>
      </c>
      <c r="AD226" s="4">
        <f>F75</f>
        <v>2.6400000000000001</v>
      </c>
    </row>
    <row r="227" spans="1:145" ht="14">
      <c r="A227" t="s">
        <v>202</v>
      </c>
      <c r="B227" s="4">
        <v>590240000</v>
      </c>
      <c r="C227" s="4">
        <v>208650000</v>
      </c>
      <c r="D227" s="4">
        <v>168000000</v>
      </c>
      <c r="E227" s="4">
        <v>928000000</v>
      </c>
      <c r="F227" s="4">
        <v>1180000000</v>
      </c>
      <c r="H227" t="s">
        <f>A226</f>
        <v>186</v>
      </c>
      <c r="I227" s="3">
        <f>IFERROR(J227/$J$178,0)</f>
        <v>0</v>
      </c>
      <c r="J227" s="4">
        <f>B226</f>
        <v>0</v>
      </c>
      <c r="K227" s="3">
        <f>IFERROR(L227/$L$178,0)</f>
        <v>0</v>
      </c>
      <c r="L227" s="4">
        <f>C226</f>
        <v>0</v>
      </c>
      <c r="M227" s="3">
        <f>IFERROR(N227/$N$178,0)</f>
        <v>0</v>
      </c>
      <c r="N227" s="4">
        <f>D226</f>
        <v>0</v>
      </c>
      <c r="O227" s="3">
        <f>IFERROR(P227/$P$178,0)</f>
        <v>0</v>
      </c>
      <c r="P227" s="4">
        <f>E226</f>
        <v>0</v>
      </c>
      <c r="Q227" s="3">
        <f>IFERROR(R227/$R$178,0)</f>
        <v>0</v>
      </c>
      <c r="R227" s="4">
        <f>F76</f>
        <v>0</v>
      </c>
      <c r="T227" t="s">
        <f>A226</f>
        <v>186</v>
      </c>
      <c r="U227" s="3">
        <f>IFERROR(V227/$V227,0)</f>
        <v>0</v>
      </c>
      <c r="V227" s="4">
        <f>B226</f>
        <v>0</v>
      </c>
      <c r="W227" s="3">
        <f>IFERROR(X227/$V227,0)</f>
        <v>-0</v>
      </c>
      <c r="X227" s="4">
        <f>C226</f>
        <v>0</v>
      </c>
      <c r="Y227" s="3">
        <f>IFERROR(Z227/$V227,0)</f>
        <v>-0</v>
      </c>
      <c r="Z227" s="4">
        <f>D226</f>
        <v>0</v>
      </c>
      <c r="AA227" s="3">
        <f>IFERROR(AB227/$V227,0)</f>
        <v>-0</v>
      </c>
      <c r="AB227" s="4">
        <f>E226</f>
        <v>0</v>
      </c>
      <c r="AC227" s="3">
        <f>IFERROR(AD227/$V227,0)</f>
        <v>0</v>
      </c>
      <c r="AD227" s="4">
        <f>F76</f>
        <v>0</v>
      </c>
    </row>
    <row r="228" spans="1:145" ht="14">
      <c r="A228" t="s">
        <v>203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H228" t="s">
        <f>A227</f>
        <v>202</v>
      </c>
      <c r="I228" s="3">
        <f>IFERROR(J228/$J$178,0)</f>
        <v>0.053512239347234813</v>
      </c>
      <c r="J228" s="4">
        <f>B227</f>
        <v>590240000</v>
      </c>
      <c r="K228" s="3">
        <f>IFERROR(L228/$L$178,0)</f>
        <v>0.018797297297297299</v>
      </c>
      <c r="L228" s="4">
        <f>C227</f>
        <v>208650000</v>
      </c>
      <c r="M228" s="3">
        <f>IFERROR(N228/$N$178,0)</f>
        <v>0.014749780509218612</v>
      </c>
      <c r="N228" s="4">
        <f>D227</f>
        <v>168000000</v>
      </c>
      <c r="O228" s="3">
        <f>IFERROR(P228/$P$178,0)</f>
        <v>0.080555555555555561</v>
      </c>
      <c r="P228" s="4">
        <f>E227</f>
        <v>928000000</v>
      </c>
      <c r="Q228" s="3">
        <f>IFERROR(R228/$R$178,0)</f>
        <v>0.045013009540329572</v>
      </c>
      <c r="R228" s="4">
        <f>F77</f>
        <v>519000000</v>
      </c>
      <c r="T228" t="s">
        <f>A227</f>
        <v>202</v>
      </c>
      <c r="U228" s="3">
        <f>IFERROR(V228/$V228,0)</f>
        <v>1</v>
      </c>
      <c r="V228" s="4">
        <f>B227</f>
        <v>590240000</v>
      </c>
      <c r="W228" s="3">
        <f>IFERROR(X228/$V228,0)</f>
        <v>0.35350027107617238</v>
      </c>
      <c r="X228" s="4">
        <f>C227</f>
        <v>208650000</v>
      </c>
      <c r="Y228" s="3">
        <f>IFERROR(Z228/$V228,0)</f>
        <v>0.28462998102466791</v>
      </c>
      <c r="Z228" s="4">
        <f>D227</f>
        <v>168000000</v>
      </c>
      <c r="AA228" s="3">
        <f>IFERROR(AB228/$V228,0)</f>
        <v>1.5722417999457847</v>
      </c>
      <c r="AB228" s="4">
        <f>E227</f>
        <v>928000000</v>
      </c>
      <c r="AC228" s="3">
        <f>IFERROR(AD228/$V228,0)</f>
        <v>0.87930333423692053</v>
      </c>
      <c r="AD228" s="4">
        <f>F77</f>
        <v>519000000</v>
      </c>
    </row>
    <row r="229" spans="1:145" ht="14">
      <c r="A229" t="s">
        <v>204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H229" t="s">
        <f>A228</f>
        <v>203</v>
      </c>
      <c r="I229" s="3">
        <f>IFERROR(J229/$J$178,0)</f>
        <v>0</v>
      </c>
      <c r="J229" s="4">
        <f>B228</f>
        <v>0</v>
      </c>
      <c r="K229" s="3">
        <f>IFERROR(L229/$L$178,0)</f>
        <v>0</v>
      </c>
      <c r="L229" s="4">
        <f>C228</f>
        <v>0</v>
      </c>
      <c r="M229" s="3">
        <f>IFERROR(N229/$N$178,0)</f>
        <v>0</v>
      </c>
      <c r="N229" s="4">
        <f>D228</f>
        <v>0</v>
      </c>
      <c r="O229" s="3">
        <f>IFERROR(P229/$P$178,0)</f>
        <v>0</v>
      </c>
      <c r="P229" s="4">
        <f>E228</f>
        <v>0</v>
      </c>
      <c r="Q229" s="3">
        <f>IFERROR(R229/$R$178,0)</f>
        <v>2.2896790980052039e-10</v>
      </c>
      <c r="R229" s="4">
        <f>F78</f>
        <v>2.6400000000000001</v>
      </c>
      <c r="T229" t="s">
        <f>A228</f>
        <v>203</v>
      </c>
      <c r="U229" s="3">
        <f>IFERROR(V229/$V229,0)</f>
        <v>0</v>
      </c>
      <c r="V229" s="4">
        <f>B228</f>
        <v>0</v>
      </c>
      <c r="W229" s="3">
        <f>IFERROR(X229/$V229,0)</f>
        <v>0</v>
      </c>
      <c r="X229" s="4">
        <f>C228</f>
        <v>0</v>
      </c>
      <c r="Y229" s="3">
        <f>IFERROR(Z229/$V229,0)</f>
        <v>0</v>
      </c>
      <c r="Z229" s="4">
        <f>D228</f>
        <v>0</v>
      </c>
      <c r="AA229" s="3">
        <f>IFERROR(AB229/$V229,0)</f>
        <v>0</v>
      </c>
      <c r="AB229" s="4">
        <f>E228</f>
        <v>0</v>
      </c>
      <c r="AC229" s="3">
        <f>IFERROR(AD229/$V229,0)</f>
        <v>0</v>
      </c>
      <c r="AD229" s="4">
        <f>F78</f>
        <v>2.6400000000000001</v>
      </c>
    </row>
    <row r="230" spans="1:145" ht="14">
      <c r="A230" t="s">
        <v>205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H230" t="s">
        <f>A229</f>
        <v>204</v>
      </c>
      <c r="I230" s="3">
        <f>IFERROR(J230/$J$178,0)</f>
        <v>0</v>
      </c>
      <c r="J230" s="4">
        <f>B229</f>
        <v>0</v>
      </c>
      <c r="K230" s="3">
        <f>IFERROR(L230/$L$178,0)</f>
        <v>0</v>
      </c>
      <c r="L230" s="4">
        <f>C229</f>
        <v>0</v>
      </c>
      <c r="M230" s="3">
        <f>IFERROR(N230/$N$178,0)</f>
        <v>0</v>
      </c>
      <c r="N230" s="4">
        <f>D229</f>
        <v>0</v>
      </c>
      <c r="O230" s="3">
        <f>IFERROR(P230/$P$178,0)</f>
        <v>0</v>
      </c>
      <c r="P230" s="4">
        <f>E229</f>
        <v>0</v>
      </c>
      <c r="Q230" s="3">
        <f>IFERROR(R230/$R$178,0)</f>
        <v>0</v>
      </c>
      <c r="R230" s="4">
        <f>F79</f>
        <v>0</v>
      </c>
      <c r="T230" t="s">
        <f>A229</f>
        <v>204</v>
      </c>
      <c r="U230" s="3">
        <f>IFERROR(V230/$V230,0)</f>
        <v>0</v>
      </c>
      <c r="V230" s="4">
        <f>B229</f>
        <v>0</v>
      </c>
      <c r="W230" s="3">
        <f>IFERROR(X230/$V230,0)</f>
        <v>0</v>
      </c>
      <c r="X230" s="4">
        <f>C229</f>
        <v>0</v>
      </c>
      <c r="Y230" s="3">
        <f>IFERROR(Z230/$V230,0)</f>
        <v>0</v>
      </c>
      <c r="Z230" s="4">
        <f>D229</f>
        <v>0</v>
      </c>
      <c r="AA230" s="3">
        <f>IFERROR(AB230/$V230,0)</f>
        <v>0</v>
      </c>
      <c r="AB230" s="4">
        <f>E229</f>
        <v>0</v>
      </c>
      <c r="AC230" s="3">
        <f>IFERROR(AD230/$V230,0)</f>
        <v>0</v>
      </c>
      <c r="AD230" s="4">
        <f>F79</f>
        <v>0</v>
      </c>
    </row>
    <row r="231" spans="1:145" ht="14">
      <c r="A231" t="s">
        <v>206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H231" t="s">
        <f>A230</f>
        <v>205</v>
      </c>
      <c r="I231" s="3">
        <f>IFERROR(J231/$J$178,0)</f>
        <v>0</v>
      </c>
      <c r="J231" s="4">
        <f>B230</f>
        <v>0</v>
      </c>
      <c r="K231" s="3">
        <f>IFERROR(L231/$L$178,0)</f>
        <v>0</v>
      </c>
      <c r="L231" s="4">
        <f>C230</f>
        <v>0</v>
      </c>
      <c r="M231" s="3">
        <f>IFERROR(N231/$N$178,0)</f>
        <v>0</v>
      </c>
      <c r="N231" s="4">
        <f>D230</f>
        <v>0</v>
      </c>
      <c r="O231" s="3">
        <f>IFERROR(P231/$P$178,0)</f>
        <v>0</v>
      </c>
      <c r="P231" s="4">
        <f>E230</f>
        <v>0</v>
      </c>
      <c r="Q231" s="3">
        <f>IFERROR(R231/$R$178,0)</f>
        <v>0.045099739809193407</v>
      </c>
      <c r="R231" s="4">
        <f>F80</f>
        <v>520000000</v>
      </c>
      <c r="T231" t="s">
        <f>A230</f>
        <v>205</v>
      </c>
      <c r="U231" s="3">
        <f>IFERROR(V231/$V231,0)</f>
        <v>0</v>
      </c>
      <c r="V231" s="4">
        <f>B230</f>
        <v>0</v>
      </c>
      <c r="W231" s="3">
        <f>IFERROR(X231/$V231,0)</f>
        <v>-0</v>
      </c>
      <c r="X231" s="4">
        <f>C230</f>
        <v>0</v>
      </c>
      <c r="Y231" s="3">
        <f>IFERROR(Z231/$V231,0)</f>
        <v>0</v>
      </c>
      <c r="Z231" s="4">
        <f>D230</f>
        <v>0</v>
      </c>
      <c r="AA231" s="3">
        <f>IFERROR(AB231/$V231,0)</f>
        <v>0</v>
      </c>
      <c r="AB231" s="4">
        <f>E230</f>
        <v>0</v>
      </c>
      <c r="AC231" s="3">
        <f>IFERROR(AD231/$V231,0)</f>
        <v>0</v>
      </c>
      <c r="AD231" s="4">
        <f>F80</f>
        <v>520000000</v>
      </c>
    </row>
    <row r="232" spans="1:145" ht="14">
      <c r="A232" t="s">
        <v>207</v>
      </c>
      <c r="B232" s="4">
        <v>5330000</v>
      </c>
      <c r="C232" s="4">
        <v>0</v>
      </c>
      <c r="D232" s="4">
        <v>-2000000</v>
      </c>
      <c r="E232" s="4">
        <v>64000000</v>
      </c>
      <c r="F232" s="4">
        <v>101000000</v>
      </c>
      <c r="H232" t="s">
        <f>A231</f>
        <v>206</v>
      </c>
      <c r="I232" s="3">
        <f>IFERROR(J232/$J$178,0)</f>
        <v>0</v>
      </c>
      <c r="J232" s="4">
        <f>B231</f>
        <v>0</v>
      </c>
      <c r="K232" s="3">
        <f>IFERROR(L232/$L$178,0)</f>
        <v>0</v>
      </c>
      <c r="L232" s="4">
        <f>C231</f>
        <v>0</v>
      </c>
      <c r="M232" s="3">
        <f>IFERROR(N232/$N$178,0)</f>
        <v>0</v>
      </c>
      <c r="N232" s="4">
        <f>D231</f>
        <v>0</v>
      </c>
      <c r="O232" s="3">
        <f>IFERROR(P232/$P$178,0)</f>
        <v>0</v>
      </c>
      <c r="P232" s="4">
        <f>E231</f>
        <v>0</v>
      </c>
      <c r="Q232" s="3">
        <f>IFERROR(R232/$R$178,0)</f>
        <v>0.34518647007805725</v>
      </c>
      <c r="R232" s="4">
        <f>F81</f>
        <v>3980000000</v>
      </c>
      <c r="T232" t="s">
        <f>A231</f>
        <v>206</v>
      </c>
      <c r="U232" s="3">
        <f>IFERROR(V232/$V232,0)</f>
        <v>0</v>
      </c>
      <c r="V232" s="4">
        <f>B231</f>
        <v>0</v>
      </c>
      <c r="W232" s="3">
        <f>IFERROR(X232/$V232,0)</f>
        <v>0</v>
      </c>
      <c r="X232" s="4">
        <f>C231</f>
        <v>0</v>
      </c>
      <c r="Y232" s="3">
        <f>IFERROR(Z232/$V232,0)</f>
        <v>0</v>
      </c>
      <c r="Z232" s="4">
        <f>D231</f>
        <v>0</v>
      </c>
      <c r="AA232" s="3">
        <f>IFERROR(AB232/$V232,0)</f>
        <v>0</v>
      </c>
      <c r="AB232" s="4">
        <f>E231</f>
        <v>0</v>
      </c>
      <c r="AC232" s="3">
        <f>IFERROR(AD232/$V232,0)</f>
        <v>0</v>
      </c>
      <c r="AD232" s="4">
        <f>F81</f>
        <v>3980000000</v>
      </c>
    </row>
    <row r="233" spans="1:145" ht="14">
      <c r="A233" t="s">
        <v>208</v>
      </c>
      <c r="B233" s="4">
        <v>-645500000</v>
      </c>
      <c r="C233" s="4">
        <v>-203250000</v>
      </c>
      <c r="D233" s="4">
        <v>-118000000</v>
      </c>
      <c r="E233" s="4">
        <v>-835000000</v>
      </c>
      <c r="F233" s="4">
        <v>-962000000</v>
      </c>
      <c r="H233" t="s">
        <f>A232</f>
        <v>207</v>
      </c>
      <c r="I233" s="3">
        <f>IFERROR(J233/$J$178,0)</f>
        <v>0.00048322756119673619</v>
      </c>
      <c r="J233" s="4">
        <f>B232</f>
        <v>5330000</v>
      </c>
      <c r="K233" s="3">
        <f>IFERROR(L233/$L$178,0)</f>
        <v>0</v>
      </c>
      <c r="L233" s="4">
        <f>C232</f>
        <v>0</v>
      </c>
      <c r="M233" s="3">
        <f>IFERROR(N233/$N$178,0)</f>
        <v>-0.0001755926251097454</v>
      </c>
      <c r="N233" s="4">
        <f>D232</f>
        <v>-2000000</v>
      </c>
      <c r="O233" s="3">
        <f>IFERROR(P233/$P$178,0)</f>
        <v>0.0055555555555555558</v>
      </c>
      <c r="P233" s="4">
        <f>E232</f>
        <v>64000000</v>
      </c>
      <c r="Q233" s="3">
        <f>IFERROR(R233/$R$178,0)</f>
        <v>0</v>
      </c>
      <c r="R233" s="4">
        <f>F82</f>
        <v>0</v>
      </c>
      <c r="T233" t="s">
        <f>A232</f>
        <v>207</v>
      </c>
      <c r="U233" s="3">
        <f>IFERROR(V233/$V233,0)</f>
        <v>1</v>
      </c>
      <c r="V233" s="4">
        <f>B232</f>
        <v>5330000</v>
      </c>
      <c r="W233" s="3">
        <f>IFERROR(X233/$V233,0)</f>
        <v>0</v>
      </c>
      <c r="X233" s="4">
        <f>C232</f>
        <v>0</v>
      </c>
      <c r="Y233" s="3">
        <f>IFERROR(Z233/$V233,0)</f>
        <v>-0.37523452157598497</v>
      </c>
      <c r="Z233" s="4">
        <f>D232</f>
        <v>-2000000</v>
      </c>
      <c r="AA233" s="3">
        <f>IFERROR(AB233/$V233,0)</f>
        <v>12.007504690431519</v>
      </c>
      <c r="AB233" s="4">
        <f>E232</f>
        <v>64000000</v>
      </c>
      <c r="AC233" s="3">
        <f>IFERROR(AD233/$V233,0)</f>
        <v>-0</v>
      </c>
      <c r="AD233" s="4">
        <f>F82</f>
        <v>0</v>
      </c>
    </row>
    <row r="234" spans="1:145" ht="14">
      <c r="A234" t="s">
        <v>209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H234" t="s">
        <f>A233</f>
        <v>208</v>
      </c>
      <c r="I234" s="3">
        <f>IFERROR(J234/$J$178,0)</f>
        <v>-0.058522212148685401</v>
      </c>
      <c r="J234" s="4">
        <f>B233</f>
        <v>-645500000</v>
      </c>
      <c r="K234" s="3">
        <f>IFERROR(L234/$L$178,0)</f>
        <v>-0.018310810810810811</v>
      </c>
      <c r="L234" s="4">
        <f>C233</f>
        <v>-203250000</v>
      </c>
      <c r="M234" s="3">
        <f>IFERROR(N234/$N$178,0)</f>
        <v>-0.010359964881474977</v>
      </c>
      <c r="N234" s="4">
        <f>D233</f>
        <v>-118000000</v>
      </c>
      <c r="O234" s="3">
        <f>IFERROR(P234/$P$178,0)</f>
        <v>-0.072482638888888895</v>
      </c>
      <c r="P234" s="4">
        <f>E233</f>
        <v>-835000000</v>
      </c>
      <c r="Q234" s="3">
        <f>IFERROR(R234/$R$178,0)</f>
        <v>0</v>
      </c>
      <c r="R234" s="4">
        <f>F83</f>
        <v>0</v>
      </c>
      <c r="T234" t="s">
        <f>A233</f>
        <v>208</v>
      </c>
      <c r="U234" s="3">
        <f>IFERROR(V234/$V234,0)</f>
        <v>1</v>
      </c>
      <c r="V234" s="4">
        <f>B233</f>
        <v>-645500000</v>
      </c>
      <c r="W234" s="3">
        <f>IFERROR(X234/$V234,0)</f>
        <v>0.31487219209914796</v>
      </c>
      <c r="X234" s="4">
        <f>C233</f>
        <v>-203250000</v>
      </c>
      <c r="Y234" s="3">
        <f>IFERROR(Z234/$V234,0)</f>
        <v>0.18280402788536018</v>
      </c>
      <c r="Z234" s="4">
        <f>D233</f>
        <v>-118000000</v>
      </c>
      <c r="AA234" s="3">
        <f>IFERROR(AB234/$V234,0)</f>
        <v>1.2935708752904724</v>
      </c>
      <c r="AB234" s="4">
        <f>E233</f>
        <v>-835000000</v>
      </c>
      <c r="AC234" s="3">
        <f>IFERROR(AD234/$V234,0)</f>
        <v>-0</v>
      </c>
      <c r="AD234" s="4">
        <f>F83</f>
        <v>0</v>
      </c>
    </row>
    <row r="235" spans="1:145" ht="14">
      <c r="A235" t="s">
        <v>210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H235" t="s">
        <f>A234</f>
        <v>209</v>
      </c>
      <c r="I235" s="3">
        <f>IFERROR(J235/$J$178,0)</f>
        <v>0</v>
      </c>
      <c r="J235" s="4">
        <f>B234</f>
        <v>0</v>
      </c>
      <c r="K235" s="3">
        <f>IFERROR(L235/$L$178,0)</f>
        <v>0</v>
      </c>
      <c r="L235" s="4">
        <f>C234</f>
        <v>0</v>
      </c>
      <c r="M235" s="3">
        <f>IFERROR(N235/$N$178,0)</f>
        <v>0</v>
      </c>
      <c r="N235" s="4">
        <f>D234</f>
        <v>0</v>
      </c>
      <c r="O235" s="3">
        <f>IFERROR(P235/$P$178,0)</f>
        <v>0</v>
      </c>
      <c r="P235" s="4">
        <f>E234</f>
        <v>0</v>
      </c>
      <c r="Q235" s="3">
        <f>IFERROR(R235/$R$178,0)</f>
        <v>0</v>
      </c>
      <c r="R235" s="4">
        <f>F84</f>
        <v>0</v>
      </c>
      <c r="T235" t="s">
        <f>A234</f>
        <v>209</v>
      </c>
      <c r="U235" s="3">
        <f>IFERROR(V235/$V235,0)</f>
        <v>0</v>
      </c>
      <c r="V235" s="4">
        <f>B234</f>
        <v>0</v>
      </c>
      <c r="W235" s="3">
        <f>IFERROR(X235/$V235,0)</f>
        <v>0</v>
      </c>
      <c r="X235" s="4">
        <f>C234</f>
        <v>0</v>
      </c>
      <c r="Y235" s="3">
        <f>IFERROR(Z235/$V235,0)</f>
        <v>0</v>
      </c>
      <c r="Z235" s="4">
        <f>D234</f>
        <v>0</v>
      </c>
      <c r="AA235" s="3">
        <f>IFERROR(AB235/$V235,0)</f>
        <v>0</v>
      </c>
      <c r="AB235" s="4">
        <f>E234</f>
        <v>0</v>
      </c>
      <c r="AC235" s="3">
        <f>IFERROR(AD235/$V235,0)</f>
        <v>0</v>
      </c>
      <c r="AD235" s="4">
        <f>F84</f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1.1235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modified xsi:type="dcterms:W3CDTF">2020-10-14T00:52:40Z</dcterms:modified>
  <dcterms:created xsi:type="dcterms:W3CDTF">2020-09-29T23:25:11Z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